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I:\8005 F_&amp;_R\300 Fakturierung\PERSONALLISTEN\Nachträge 2023\"/>
    </mc:Choice>
  </mc:AlternateContent>
  <bookViews>
    <workbookView xWindow="-15" yWindow="-15" windowWidth="28830" windowHeight="7080" tabRatio="903"/>
  </bookViews>
  <sheets>
    <sheet name="131.060.FWG-10.2018" sheetId="131" r:id="rId1"/>
    <sheet name="04.2022" sheetId="132" r:id="rId2"/>
    <sheet name="131.060.FWG-09.2018" sheetId="130" r:id="rId3"/>
    <sheet name="131.060.FWG-08.2018" sheetId="129" r:id="rId4"/>
    <sheet name="131.060.FWG-07.2018" sheetId="128" r:id="rId5"/>
    <sheet name="131.060.FWG-05.2018" sheetId="127" r:id="rId6"/>
    <sheet name="131.060.FWG-03.2018" sheetId="125" r:id="rId7"/>
    <sheet name="131.060.FWG-02.2018" sheetId="124" r:id="rId8"/>
    <sheet name="131.060.FWG-01.2018" sheetId="123" r:id="rId9"/>
    <sheet name="131.060.FWG-12.2017" sheetId="122" r:id="rId10"/>
    <sheet name="131.060.FWG-01.2017" sheetId="118" r:id="rId11"/>
    <sheet name="131.060.FWG-11.2016" sheetId="117" r:id="rId12"/>
    <sheet name="16 Bearbeitren" sheetId="126" r:id="rId13"/>
    <sheet name="131.060.FWG-01.2016" sheetId="113" r:id="rId14"/>
    <sheet name="131.060.FWG-10.2015" sheetId="112" r:id="rId15"/>
    <sheet name="131.060.FWG-01.2015" sheetId="106" r:id="rId16"/>
    <sheet name="131.060.FWG-12.14" sheetId="105" r:id="rId17"/>
    <sheet name="131.060.FWG-01.14" sheetId="98" r:id="rId18"/>
    <sheet name="131.060.FWG-12.13" sheetId="97" r:id="rId19"/>
    <sheet name="131.060.FWG-11.12" sheetId="88" r:id="rId20"/>
    <sheet name="131.060.FWG-10.11" sheetId="82" r:id="rId21"/>
    <sheet name="131.060.FWG-12.10" sheetId="73" r:id="rId22"/>
  </sheets>
  <externalReferences>
    <externalReference r:id="rId23"/>
  </externalReferences>
  <definedNames>
    <definedName name="_xlnm._FilterDatabase" localSheetId="1" hidden="1">'04.2022'!$A$4:$S$4</definedName>
    <definedName name="_xlnm._FilterDatabase" localSheetId="17" hidden="1">'131.060.FWG-01.14'!$A$4:$EG$150</definedName>
    <definedName name="_xlnm._FilterDatabase" localSheetId="15" hidden="1">'131.060.FWG-01.2015'!$A$4:$EJ$151</definedName>
    <definedName name="_xlnm._FilterDatabase" localSheetId="13" hidden="1">'131.060.FWG-01.2016'!$A$4:$EJ$159</definedName>
    <definedName name="_xlnm._FilterDatabase" localSheetId="10" hidden="1">'131.060.FWG-01.2017'!$A$4:$EL$155</definedName>
    <definedName name="_xlnm._FilterDatabase" localSheetId="8" hidden="1">'131.060.FWG-01.2018'!$A$4:$EL$162</definedName>
    <definedName name="_xlnm._FilterDatabase" localSheetId="7" hidden="1">'131.060.FWG-02.2018'!$A$4:$EL$163</definedName>
    <definedName name="_xlnm._FilterDatabase" localSheetId="6" hidden="1">'131.060.FWG-03.2018'!$A$4:$EP$163</definedName>
    <definedName name="_xlnm._FilterDatabase" localSheetId="5" hidden="1">'131.060.FWG-05.2018'!$A$4:$EP$164</definedName>
    <definedName name="_xlnm._FilterDatabase" localSheetId="4" hidden="1">'131.060.FWG-07.2018'!$A$4:$EP$164</definedName>
    <definedName name="_xlnm._FilterDatabase" localSheetId="3" hidden="1">'131.060.FWG-08.2018'!$A$4:$R$153</definedName>
    <definedName name="_xlnm._FilterDatabase" localSheetId="2" hidden="1">'131.060.FWG-09.2018'!$A$4:$R$155</definedName>
    <definedName name="_xlnm._FilterDatabase" localSheetId="20" hidden="1">'131.060.FWG-10.11'!$A$3:$Q$147</definedName>
    <definedName name="_xlnm._FilterDatabase" localSheetId="14" hidden="1">'131.060.FWG-10.2015'!$A$4:$EJ$158</definedName>
    <definedName name="_xlnm._FilterDatabase" localSheetId="0" hidden="1">'131.060.FWG-10.2018'!$A$5:$EW$158</definedName>
    <definedName name="_xlnm._FilterDatabase" localSheetId="19" hidden="1">'131.060.FWG-11.12'!$A$4:$DJ$150</definedName>
    <definedName name="_xlnm._FilterDatabase" localSheetId="11" hidden="1">'131.060.FWG-11.2016'!$A$4:$EL$156</definedName>
    <definedName name="_xlnm._FilterDatabase" localSheetId="21" hidden="1">'131.060.FWG-12.10'!$A$3:$Q$139</definedName>
    <definedName name="_xlnm._FilterDatabase" localSheetId="18" hidden="1">'131.060.FWG-12.13'!$A$4:$EG$151</definedName>
    <definedName name="_xlnm._FilterDatabase" localSheetId="16" hidden="1">'131.060.FWG-12.14'!$A$4:$EJ$148</definedName>
    <definedName name="_xlnm._FilterDatabase" localSheetId="9" hidden="1">'131.060.FWG-12.2017'!$A$4:$EL$165</definedName>
    <definedName name="_xlnm._FilterDatabase" localSheetId="12" hidden="1">'16 Bearbeitren'!$A$4:$EM$156</definedName>
    <definedName name="Berufsbezeichnung" localSheetId="1">'04.2022'!#REF!</definedName>
    <definedName name="Berufsbezeichnung" localSheetId="17">'131.060.FWG-01.14'!$DH$170:$DK$428</definedName>
    <definedName name="Berufsbezeichnung" localSheetId="15">'131.060.FWG-01.2015'!$DK$171:$DN$429</definedName>
    <definedName name="Berufsbezeichnung" localSheetId="13">'131.060.FWG-01.2016'!$DK$179:$DN$437</definedName>
    <definedName name="Berufsbezeichnung" localSheetId="10">'131.060.FWG-01.2017'!$DM$175:$DP$433</definedName>
    <definedName name="Berufsbezeichnung" localSheetId="8">'131.060.FWG-01.2018'!$DM$182:$DP$440</definedName>
    <definedName name="Berufsbezeichnung" localSheetId="7">'131.060.FWG-02.2018'!$DM$183:$DP$441</definedName>
    <definedName name="Berufsbezeichnung" localSheetId="6">'131.060.FWG-03.2018'!$DQ$183:$DT$447</definedName>
    <definedName name="Berufsbezeichnung" localSheetId="5">'131.060.FWG-05.2018'!$DQ$184:$DT$448</definedName>
    <definedName name="Berufsbezeichnung" localSheetId="4">'131.060.FWG-07.2018'!$DQ$184:$DT$448</definedName>
    <definedName name="Berufsbezeichnung" localSheetId="3">'131.060.FWG-08.2018'!$DL$182:$DO$446</definedName>
    <definedName name="Berufsbezeichnung" localSheetId="2">'131.060.FWG-09.2018'!$DL$184:$DO$448</definedName>
    <definedName name="Berufsbezeichnung" localSheetId="14">'131.060.FWG-10.2015'!$DK$178:$DN$436</definedName>
    <definedName name="Berufsbezeichnung" localSheetId="0">'131.060.FWG-10.2018'!$DO$188:$DR$452</definedName>
    <definedName name="Berufsbezeichnung" localSheetId="11">'131.060.FWG-11.2016'!$DM$176:$DP$434</definedName>
    <definedName name="Berufsbezeichnung" localSheetId="18">'131.060.FWG-12.13'!$DH$171:$DK$429</definedName>
    <definedName name="Berufsbezeichnung" localSheetId="16">'131.060.FWG-12.14'!$DK$168:$DN$426</definedName>
    <definedName name="Berufsbezeichnung" localSheetId="9">'131.060.FWG-12.2017'!$DM$185:$DP$443</definedName>
    <definedName name="Berufsbezeichnung" localSheetId="12">'16 Bearbeitren'!$DN$176:$DQ$434</definedName>
    <definedName name="Berufsbezeichnung">#REF!</definedName>
    <definedName name="_xlnm.Print_Area" localSheetId="1">'04.2022'!$T$1:$AE$170</definedName>
    <definedName name="_xlnm.Print_Area" localSheetId="17">'131.060.FWG-01.14'!$R$1:$AB$150</definedName>
    <definedName name="_xlnm.Print_Area" localSheetId="15">'131.060.FWG-01.2015'!$R$1:$AB$151</definedName>
    <definedName name="_xlnm.Print_Area" localSheetId="13">'131.060.FWG-01.2016'!$R$1:$AB$159</definedName>
    <definedName name="_xlnm.Print_Area" localSheetId="10">'131.060.FWG-01.2017'!$R$1:$AB$155</definedName>
    <definedName name="_xlnm.Print_Area" localSheetId="8">'131.060.FWG-01.2018'!$R$1:$AB$162</definedName>
    <definedName name="_xlnm.Print_Area" localSheetId="7">'131.060.FWG-02.2018'!$R$1:$AB$163</definedName>
    <definedName name="_xlnm.Print_Area" localSheetId="6">'131.060.FWG-03.2018'!$R$1:$AB$163</definedName>
    <definedName name="_xlnm.Print_Area" localSheetId="5">'131.060.FWG-05.2018'!$R$1:$AB$164</definedName>
    <definedName name="_xlnm.Print_Area" localSheetId="4">'131.060.FWG-07.2018'!$R$1:$AB$164</definedName>
    <definedName name="_xlnm.Print_Area" localSheetId="3">'131.060.FWG-08.2018'!$S$1:$AD$155</definedName>
    <definedName name="_xlnm.Print_Area" localSheetId="2">'131.060.FWG-09.2018'!$S$1:$AD$157</definedName>
    <definedName name="_xlnm.Print_Area" localSheetId="20">'131.060.FWG-10.11'!$R$1:$AB$147</definedName>
    <definedName name="_xlnm.Print_Area" localSheetId="14">'131.060.FWG-10.2015'!$R$1:$AB$158</definedName>
    <definedName name="_xlnm.Print_Area" localSheetId="0">'131.060.FWG-10.2018'!$T$1:$AG$166</definedName>
    <definedName name="_xlnm.Print_Area" localSheetId="19">'131.060.FWG-11.12'!$R$1:$AB$150</definedName>
    <definedName name="_xlnm.Print_Area" localSheetId="11">'131.060.FWG-11.2016'!$R$1:$AB$156</definedName>
    <definedName name="_xlnm.Print_Area" localSheetId="21">'131.060.FWG-12.10'!$R$1:$AB$148</definedName>
    <definedName name="_xlnm.Print_Area" localSheetId="18">'131.060.FWG-12.13'!$R$1:$AB$151</definedName>
    <definedName name="_xlnm.Print_Area" localSheetId="16">'131.060.FWG-12.14'!$R$1:$AB$148</definedName>
    <definedName name="_xlnm.Print_Area" localSheetId="9">'131.060.FWG-12.2017'!$R$1:$AB$165</definedName>
    <definedName name="_xlnm.Print_Area" localSheetId="12">'16 Bearbeitren'!$R$1:$AB$156</definedName>
    <definedName name="_xlnm.Print_Titles" localSheetId="1">'04.2022'!$T:$T,'04.2022'!$1:$4</definedName>
    <definedName name="_xlnm.Print_Titles" localSheetId="17">'131.060.FWG-01.14'!$S:$S,'131.060.FWG-01.14'!$1:$4</definedName>
    <definedName name="_xlnm.Print_Titles" localSheetId="15">'131.060.FWG-01.2015'!$S:$S,'131.060.FWG-01.2015'!$1:$4</definedName>
    <definedName name="_xlnm.Print_Titles" localSheetId="13">'131.060.FWG-01.2016'!$S:$S,'131.060.FWG-01.2016'!$1:$4</definedName>
    <definedName name="_xlnm.Print_Titles" localSheetId="10">'131.060.FWG-01.2017'!$S:$S,'131.060.FWG-01.2017'!$1:$4</definedName>
    <definedName name="_xlnm.Print_Titles" localSheetId="8">'131.060.FWG-01.2018'!$S:$S,'131.060.FWG-01.2018'!$1:$4</definedName>
    <definedName name="_xlnm.Print_Titles" localSheetId="7">'131.060.FWG-02.2018'!$S:$S,'131.060.FWG-02.2018'!$1:$4</definedName>
    <definedName name="_xlnm.Print_Titles" localSheetId="6">'131.060.FWG-03.2018'!$S:$S,'131.060.FWG-03.2018'!$1:$4</definedName>
    <definedName name="_xlnm.Print_Titles" localSheetId="5">'131.060.FWG-05.2018'!$S:$S,'131.060.FWG-05.2018'!$1:$4</definedName>
    <definedName name="_xlnm.Print_Titles" localSheetId="4">'131.060.FWG-07.2018'!$S:$S,'131.060.FWG-07.2018'!$1:$4</definedName>
    <definedName name="_xlnm.Print_Titles" localSheetId="3">'131.060.FWG-08.2018'!$S:$S,'131.060.FWG-08.2018'!$1:$3</definedName>
    <definedName name="_xlnm.Print_Titles" localSheetId="2">'131.060.FWG-09.2018'!$S:$S,'131.060.FWG-09.2018'!$1:$3</definedName>
    <definedName name="_xlnm.Print_Titles" localSheetId="20">'131.060.FWG-10.11'!$S:$S,'131.060.FWG-10.11'!$1:$4</definedName>
    <definedName name="_xlnm.Print_Titles" localSheetId="14">'131.060.FWG-10.2015'!$S:$S,'131.060.FWG-10.2015'!$1:$4</definedName>
    <definedName name="_xlnm.Print_Titles" localSheetId="0">'131.060.FWG-10.2018'!$T:$T,'131.060.FWG-10.2018'!$1:$5</definedName>
    <definedName name="_xlnm.Print_Titles" localSheetId="19">'131.060.FWG-11.12'!$S:$S,'131.060.FWG-11.12'!$1:$4</definedName>
    <definedName name="_xlnm.Print_Titles" localSheetId="11">'131.060.FWG-11.2016'!$S:$S,'131.060.FWG-11.2016'!$1:$4</definedName>
    <definedName name="_xlnm.Print_Titles" localSheetId="21">'131.060.FWG-12.10'!$S:$S,'131.060.FWG-12.10'!$1:$4</definedName>
    <definedName name="_xlnm.Print_Titles" localSheetId="18">'131.060.FWG-12.13'!$S:$S,'131.060.FWG-12.13'!$1:$4</definedName>
    <definedName name="_xlnm.Print_Titles" localSheetId="16">'131.060.FWG-12.14'!$S:$S,'131.060.FWG-12.14'!$1:$4</definedName>
    <definedName name="_xlnm.Print_Titles" localSheetId="9">'131.060.FWG-12.2017'!$S:$S,'131.060.FWG-12.2017'!$1:$4</definedName>
    <definedName name="_xlnm.Print_Titles" localSheetId="12">'16 Bearbeitren'!$S:$S,'16 Bearbeitren'!$1:$4</definedName>
    <definedName name="Funktionsbezeichnungen" localSheetId="1">'04.2022'!#REF!</definedName>
    <definedName name="Funktionsbezeichnungen" localSheetId="17">'131.060.FWG-01.14'!$DH$171:$DJ$428</definedName>
    <definedName name="Funktionsbezeichnungen" localSheetId="15">'131.060.FWG-01.2015'!$DK$172:$DM$429</definedName>
    <definedName name="Funktionsbezeichnungen" localSheetId="13">'131.060.FWG-01.2016'!$DK$180:$DM$437</definedName>
    <definedName name="Funktionsbezeichnungen" localSheetId="10">'131.060.FWG-01.2017'!$DM$176:$DO$433</definedName>
    <definedName name="Funktionsbezeichnungen" localSheetId="8">'131.060.FWG-01.2018'!$DM$183:$DO$440</definedName>
    <definedName name="Funktionsbezeichnungen" localSheetId="7">'131.060.FWG-02.2018'!$DM$184:$DO$441</definedName>
    <definedName name="Funktionsbezeichnungen" localSheetId="6">'131.060.FWG-03.2018'!$DQ$184:$DS$447</definedName>
    <definedName name="Funktionsbezeichnungen" localSheetId="5">'131.060.FWG-05.2018'!$DQ$185:$DS$448</definedName>
    <definedName name="Funktionsbezeichnungen" localSheetId="4">'131.060.FWG-07.2018'!$DQ$185:$DS$448</definedName>
    <definedName name="Funktionsbezeichnungen" localSheetId="3">'131.060.FWG-08.2018'!$DL$183:$DN$446</definedName>
    <definedName name="Funktionsbezeichnungen" localSheetId="2">'131.060.FWG-09.2018'!$DL$185:$DN$448</definedName>
    <definedName name="Funktionsbezeichnungen" localSheetId="20">'131.060.FWG-10.11'!$CA$164:$CC$421</definedName>
    <definedName name="Funktionsbezeichnungen" localSheetId="14">'131.060.FWG-10.2015'!$DK$179:$DM$436</definedName>
    <definedName name="Funktionsbezeichnungen" localSheetId="0">'131.060.FWG-10.2018'!$DO$189:$DQ$452</definedName>
    <definedName name="Funktionsbezeichnungen" localSheetId="19">'131.060.FWG-11.12'!$DH$167:$DJ$424</definedName>
    <definedName name="Funktionsbezeichnungen" localSheetId="11">'131.060.FWG-11.2016'!$DM$177:$DO$434</definedName>
    <definedName name="Funktionsbezeichnungen" localSheetId="18">'131.060.FWG-12.13'!$DH$172:$DJ$429</definedName>
    <definedName name="Funktionsbezeichnungen" localSheetId="16">'131.060.FWG-12.14'!$DK$169:$DM$426</definedName>
    <definedName name="Funktionsbezeichnungen" localSheetId="9">'131.060.FWG-12.2017'!$DM$186:$DO$443</definedName>
    <definedName name="Funktionsbezeichnungen" localSheetId="12">'16 Bearbeitren'!$DN$177:$DP$434</definedName>
    <definedName name="Funktionsbezeichnungen">#REF!</definedName>
    <definedName name="Kategorie" localSheetId="1">'04.2022'!#REF!</definedName>
    <definedName name="Kategorie" localSheetId="5">'131.060.FWG-05.2018'!$EX:$EY</definedName>
    <definedName name="Kategorie" localSheetId="4">'131.060.FWG-07.2018'!$EX:$EY</definedName>
    <definedName name="Kategorie" localSheetId="3">'131.060.FWG-08.2018'!$ES:$ET</definedName>
    <definedName name="Kategorie" localSheetId="2">'131.060.FWG-09.2018'!$ES:$ET</definedName>
    <definedName name="Kategorie" localSheetId="0">'131.060.FWG-10.2018'!$EV:$EW</definedName>
    <definedName name="Kategorie">'131.060.FWG-03.2018'!$EX:$EY</definedName>
    <definedName name="wer">'[1]05.2022'!#REF!</definedName>
    <definedName name="_xlnm.Extract" localSheetId="1">'04.2022'!#REF!</definedName>
    <definedName name="_xlnm.Extract" localSheetId="17">'131.060.FWG-01.14'!$EG$1</definedName>
    <definedName name="_xlnm.Extract" localSheetId="15">'131.060.FWG-01.2015'!$EJ$1</definedName>
    <definedName name="_xlnm.Extract" localSheetId="13">'131.060.FWG-01.2016'!$EJ$1</definedName>
    <definedName name="_xlnm.Extract" localSheetId="10">'131.060.FWG-01.2017'!$EL$1</definedName>
    <definedName name="_xlnm.Extract" localSheetId="8">'131.060.FWG-01.2018'!$EL$1</definedName>
    <definedName name="_xlnm.Extract" localSheetId="7">'131.060.FWG-02.2018'!$EL$1</definedName>
    <definedName name="_xlnm.Extract" localSheetId="6">'131.060.FWG-03.2018'!$EP$1</definedName>
    <definedName name="_xlnm.Extract" localSheetId="5">'131.060.FWG-05.2018'!$EP$1</definedName>
    <definedName name="_xlnm.Extract" localSheetId="4">'131.060.FWG-07.2018'!$EP$1</definedName>
    <definedName name="_xlnm.Extract" localSheetId="3">'131.060.FWG-08.2018'!$EK$1</definedName>
    <definedName name="_xlnm.Extract" localSheetId="2">'131.060.FWG-09.2018'!$EK$1</definedName>
    <definedName name="_xlnm.Extract" localSheetId="14">'131.060.FWG-10.2015'!$EJ$1</definedName>
    <definedName name="_xlnm.Extract" localSheetId="0">'131.060.FWG-10.2018'!$EN$1</definedName>
    <definedName name="_xlnm.Extract" localSheetId="11">'131.060.FWG-11.2016'!$EL$1</definedName>
    <definedName name="_xlnm.Extract" localSheetId="18">'131.060.FWG-12.13'!$EG$1</definedName>
    <definedName name="_xlnm.Extract" localSheetId="16">'131.060.FWG-12.14'!$EJ$1</definedName>
    <definedName name="_xlnm.Extract" localSheetId="9">'131.060.FWG-12.2017'!$EL$1</definedName>
    <definedName name="_xlnm.Extract" localSheetId="12">'16 Bearbeitren'!$EM$1</definedName>
  </definedNames>
  <calcPr calcId="162913"/>
</workbook>
</file>

<file path=xl/calcChain.xml><?xml version="1.0" encoding="utf-8"?>
<calcChain xmlns="http://schemas.openxmlformats.org/spreadsheetml/2006/main">
  <c r="C154" i="131" l="1"/>
  <c r="CN154" i="131"/>
  <c r="AB152" i="131"/>
  <c r="AB150" i="131"/>
  <c r="CN153" i="131"/>
  <c r="CQ142" i="131" l="1"/>
  <c r="AB142" i="131"/>
  <c r="C5" i="132"/>
  <c r="AB5" i="132"/>
  <c r="AB6" i="132"/>
  <c r="C6" i="132" s="1"/>
  <c r="AB7" i="132"/>
  <c r="C7" i="132" s="1"/>
  <c r="C8" i="132"/>
  <c r="AB8" i="132"/>
  <c r="C9" i="132"/>
  <c r="AB9" i="132"/>
  <c r="AB10" i="132"/>
  <c r="C10" i="132" s="1"/>
  <c r="AB11" i="132"/>
  <c r="C11" i="132" s="1"/>
  <c r="C12" i="132"/>
  <c r="AB12" i="132"/>
  <c r="C13" i="132"/>
  <c r="AB13" i="132"/>
  <c r="AB14" i="132"/>
  <c r="C14" i="132" s="1"/>
  <c r="AB15" i="132"/>
  <c r="C15" i="132" s="1"/>
  <c r="C16" i="132"/>
  <c r="AB16" i="132"/>
  <c r="C17" i="132"/>
  <c r="AB17" i="132"/>
  <c r="AB18" i="132"/>
  <c r="C18" i="132" s="1"/>
  <c r="AB19" i="132"/>
  <c r="C19" i="132" s="1"/>
  <c r="C20" i="132"/>
  <c r="AB20" i="132"/>
  <c r="C21" i="132"/>
  <c r="AB21" i="132"/>
  <c r="AB22" i="132"/>
  <c r="C22" i="132" s="1"/>
  <c r="AB23" i="132"/>
  <c r="C23" i="132" s="1"/>
  <c r="C24" i="132"/>
  <c r="AB24" i="132"/>
  <c r="C25" i="132"/>
  <c r="AB25" i="132"/>
  <c r="AB26" i="132"/>
  <c r="C26" i="132" s="1"/>
  <c r="AB27" i="132"/>
  <c r="C27" i="132" s="1"/>
  <c r="C28" i="132"/>
  <c r="AB28" i="132"/>
  <c r="C29" i="132"/>
  <c r="AB29" i="132"/>
  <c r="AB30" i="132"/>
  <c r="C30" i="132" s="1"/>
  <c r="AB31" i="132"/>
  <c r="C31" i="132" s="1"/>
  <c r="C32" i="132"/>
  <c r="AB32" i="132"/>
  <c r="C33" i="132"/>
  <c r="AB33" i="132"/>
  <c r="AB34" i="132"/>
  <c r="C34" i="132" s="1"/>
  <c r="AB35" i="132"/>
  <c r="C35" i="132" s="1"/>
  <c r="C36" i="132"/>
  <c r="AB36" i="132"/>
  <c r="C37" i="132"/>
  <c r="AB37" i="132"/>
  <c r="AB38" i="132"/>
  <c r="C38" i="132" s="1"/>
  <c r="AB39" i="132"/>
  <c r="C39" i="132" s="1"/>
  <c r="C40" i="132"/>
  <c r="AB40" i="132"/>
  <c r="C41" i="132"/>
  <c r="AB41" i="132"/>
  <c r="AB42" i="132"/>
  <c r="C42" i="132" s="1"/>
  <c r="AB43" i="132"/>
  <c r="C43" i="132" s="1"/>
  <c r="C44" i="132"/>
  <c r="AB44" i="132"/>
  <c r="C45" i="132"/>
  <c r="AB45" i="132"/>
  <c r="AB46" i="132"/>
  <c r="C46" i="132" s="1"/>
  <c r="AB47" i="132"/>
  <c r="C47" i="132" s="1"/>
  <c r="C48" i="132"/>
  <c r="AB48" i="132"/>
  <c r="C49" i="132"/>
  <c r="AB49" i="132"/>
  <c r="AB50" i="132"/>
  <c r="C50" i="132" s="1"/>
  <c r="AB51" i="132"/>
  <c r="C51" i="132" s="1"/>
  <c r="C52" i="132"/>
  <c r="AB52" i="132"/>
  <c r="C53" i="132"/>
  <c r="AB53" i="132"/>
  <c r="AB54" i="132"/>
  <c r="C54" i="132" s="1"/>
  <c r="AB55" i="132"/>
  <c r="C55" i="132" s="1"/>
  <c r="C56" i="132"/>
  <c r="AB56" i="132"/>
  <c r="C57" i="132"/>
  <c r="AB57" i="132"/>
  <c r="AB58" i="132"/>
  <c r="C58" i="132" s="1"/>
  <c r="AB59" i="132"/>
  <c r="C59" i="132" s="1"/>
  <c r="C60" i="132"/>
  <c r="AB60" i="132"/>
  <c r="C61" i="132"/>
  <c r="AB61" i="132"/>
  <c r="AB62" i="132"/>
  <c r="C62" i="132" s="1"/>
  <c r="AB63" i="132"/>
  <c r="C63" i="132" s="1"/>
  <c r="C64" i="132"/>
  <c r="AB64" i="132"/>
  <c r="C65" i="132"/>
  <c r="AB65" i="132"/>
  <c r="AB66" i="132"/>
  <c r="C66" i="132" s="1"/>
  <c r="AB67" i="132"/>
  <c r="C67" i="132" s="1"/>
  <c r="C68" i="132"/>
  <c r="AB68" i="132"/>
  <c r="C69" i="132"/>
  <c r="AB69" i="132"/>
  <c r="AB70" i="132"/>
  <c r="C70" i="132" s="1"/>
  <c r="AB71" i="132"/>
  <c r="C71" i="132" s="1"/>
  <c r="C72" i="132"/>
  <c r="AB72" i="132"/>
  <c r="C73" i="132"/>
  <c r="AB73" i="132"/>
  <c r="AB74" i="132"/>
  <c r="C74" i="132" s="1"/>
  <c r="AB75" i="132"/>
  <c r="C75" i="132" s="1"/>
  <c r="C76" i="132"/>
  <c r="AB76" i="132"/>
  <c r="C77" i="132"/>
  <c r="AB77" i="132"/>
  <c r="AB78" i="132"/>
  <c r="C78" i="132" s="1"/>
  <c r="AB79" i="132"/>
  <c r="C79" i="132" s="1"/>
  <c r="C80" i="132"/>
  <c r="AB80" i="132"/>
  <c r="C81" i="132"/>
  <c r="AB81" i="132"/>
  <c r="AB82" i="132"/>
  <c r="C82" i="132" s="1"/>
  <c r="AB83" i="132"/>
  <c r="C83" i="132" s="1"/>
  <c r="C84" i="132"/>
  <c r="AB84" i="132"/>
  <c r="C85" i="132"/>
  <c r="AB85" i="132"/>
  <c r="AB86" i="132"/>
  <c r="C86" i="132" s="1"/>
  <c r="AB87" i="132"/>
  <c r="C87" i="132" s="1"/>
  <c r="C88" i="132"/>
  <c r="AB88" i="132"/>
  <c r="C89" i="132"/>
  <c r="AB89" i="132"/>
  <c r="AB90" i="132"/>
  <c r="C90" i="132" s="1"/>
  <c r="AB91" i="132"/>
  <c r="C91" i="132" s="1"/>
  <c r="C92" i="132"/>
  <c r="AB92" i="132"/>
  <c r="C93" i="132"/>
  <c r="AB93" i="132"/>
  <c r="AB94" i="132"/>
  <c r="C94" i="132" s="1"/>
  <c r="AB95" i="132"/>
  <c r="C95" i="132" s="1"/>
  <c r="C96" i="132"/>
  <c r="AB96" i="132"/>
  <c r="C97" i="132"/>
  <c r="AB97" i="132"/>
  <c r="AB98" i="132"/>
  <c r="C98" i="132" s="1"/>
  <c r="AB99" i="132"/>
  <c r="C99" i="132" s="1"/>
  <c r="C100" i="132"/>
  <c r="AB100" i="132"/>
  <c r="C101" i="132"/>
  <c r="AB101" i="132"/>
  <c r="AB102" i="132"/>
  <c r="C102" i="132" s="1"/>
  <c r="AB103" i="132"/>
  <c r="C103" i="132" s="1"/>
  <c r="C104" i="132"/>
  <c r="AB104" i="132"/>
  <c r="C105" i="132"/>
  <c r="AB105" i="132"/>
  <c r="AB106" i="132"/>
  <c r="C106" i="132" s="1"/>
  <c r="AB107" i="132"/>
  <c r="C107" i="132" s="1"/>
  <c r="C108" i="132"/>
  <c r="AB108" i="132"/>
  <c r="C109" i="132"/>
  <c r="AB109" i="132"/>
  <c r="AB110" i="132"/>
  <c r="C110" i="132" s="1"/>
  <c r="AB111" i="132"/>
  <c r="C111" i="132" s="1"/>
  <c r="C112" i="132"/>
  <c r="AB112" i="132"/>
  <c r="C113" i="132"/>
  <c r="AB113" i="132"/>
  <c r="AB114" i="132"/>
  <c r="C114" i="132" s="1"/>
  <c r="AB115" i="132"/>
  <c r="C115" i="132" s="1"/>
  <c r="C116" i="132"/>
  <c r="AB116" i="132"/>
  <c r="C117" i="132"/>
  <c r="AB117" i="132"/>
  <c r="AB118" i="132"/>
  <c r="C118" i="132" s="1"/>
  <c r="AB119" i="132"/>
  <c r="C119" i="132" s="1"/>
  <c r="C120" i="132"/>
  <c r="AB120" i="132"/>
  <c r="C121" i="132"/>
  <c r="AB121" i="132"/>
  <c r="AB122" i="132"/>
  <c r="C122" i="132" s="1"/>
  <c r="AB123" i="132"/>
  <c r="C123" i="132" s="1"/>
  <c r="C124" i="132"/>
  <c r="AB124" i="132"/>
  <c r="C125" i="132"/>
  <c r="AB125" i="132"/>
  <c r="AB126" i="132"/>
  <c r="C126" i="132" s="1"/>
  <c r="AB127" i="132"/>
  <c r="C127" i="132" s="1"/>
  <c r="C128" i="132"/>
  <c r="AB128" i="132"/>
  <c r="C129" i="132"/>
  <c r="AB129" i="132"/>
  <c r="AB130" i="132"/>
  <c r="C130" i="132" s="1"/>
  <c r="AB131" i="132"/>
  <c r="C131" i="132" s="1"/>
  <c r="C132" i="132"/>
  <c r="AB132" i="132"/>
  <c r="C133" i="132"/>
  <c r="AB133" i="132"/>
  <c r="AB134" i="132"/>
  <c r="C134" i="132" s="1"/>
  <c r="AB135" i="132"/>
  <c r="C135" i="132" s="1"/>
  <c r="C136" i="132"/>
  <c r="AB136" i="132"/>
  <c r="C137" i="132"/>
  <c r="AB137" i="132"/>
  <c r="AB138" i="132"/>
  <c r="C138" i="132" s="1"/>
  <c r="AB139" i="132"/>
  <c r="C139" i="132" s="1"/>
  <c r="C140" i="132"/>
  <c r="AB140" i="132"/>
  <c r="C141" i="132"/>
  <c r="AB141" i="132"/>
  <c r="AB142" i="132"/>
  <c r="C142" i="132" s="1"/>
  <c r="AB143" i="132"/>
  <c r="C143" i="132" s="1"/>
  <c r="C144" i="132"/>
  <c r="AB144" i="132"/>
  <c r="C145" i="132"/>
  <c r="AB145" i="132"/>
  <c r="AB146" i="132"/>
  <c r="C146" i="132" s="1"/>
  <c r="AB147" i="132"/>
  <c r="C147" i="132" s="1"/>
  <c r="C148" i="132"/>
  <c r="AB148" i="132"/>
  <c r="C149" i="132"/>
  <c r="AB149" i="132"/>
  <c r="AB150" i="132"/>
  <c r="C150" i="132" s="1"/>
  <c r="AB151" i="132"/>
  <c r="C151" i="132" s="1"/>
  <c r="C152" i="132"/>
  <c r="AB152" i="132"/>
  <c r="C153" i="132"/>
  <c r="AB153" i="132"/>
  <c r="AB154" i="132"/>
  <c r="C154" i="132" s="1"/>
  <c r="AB155" i="132"/>
  <c r="C155" i="132" s="1"/>
  <c r="C156" i="132"/>
  <c r="C157" i="132"/>
  <c r="C158" i="132"/>
  <c r="C159" i="132"/>
  <c r="C160" i="132"/>
  <c r="C161" i="132"/>
  <c r="C162" i="132"/>
  <c r="C163" i="132"/>
  <c r="C164" i="132"/>
  <c r="C165" i="132"/>
  <c r="C166" i="132"/>
  <c r="C167" i="132"/>
  <c r="C168" i="132"/>
  <c r="U170" i="132"/>
  <c r="A171" i="132"/>
  <c r="B171" i="132"/>
  <c r="D171" i="132"/>
  <c r="R171" i="132" s="1"/>
  <c r="R173" i="132" s="1"/>
  <c r="E171" i="132"/>
  <c r="F171" i="132"/>
  <c r="G171" i="132"/>
  <c r="H171" i="132"/>
  <c r="I171" i="132"/>
  <c r="J171" i="132"/>
  <c r="K171" i="132"/>
  <c r="L171" i="132"/>
  <c r="M171" i="132"/>
  <c r="N171" i="132"/>
  <c r="O171" i="132"/>
  <c r="U171" i="132"/>
  <c r="W171" i="132"/>
  <c r="W178" i="132" s="1"/>
  <c r="A172" i="132"/>
  <c r="B172" i="132"/>
  <c r="D172" i="132"/>
  <c r="E172" i="132"/>
  <c r="F172" i="132"/>
  <c r="G172" i="132"/>
  <c r="H172" i="132"/>
  <c r="I172" i="132"/>
  <c r="R172" i="132" s="1"/>
  <c r="J172" i="132"/>
  <c r="K172" i="132"/>
  <c r="L172" i="132"/>
  <c r="M172" i="132"/>
  <c r="N172" i="132"/>
  <c r="O172" i="132"/>
  <c r="U172" i="132"/>
  <c r="U178" i="132" s="1"/>
  <c r="W172" i="132"/>
  <c r="U173" i="132"/>
  <c r="W173" i="132"/>
  <c r="U174" i="132"/>
  <c r="W174" i="132"/>
  <c r="U175" i="132"/>
  <c r="W175" i="132"/>
  <c r="U176" i="132"/>
  <c r="W176" i="132"/>
  <c r="U177" i="132"/>
  <c r="W177" i="132"/>
  <c r="C172" i="132" l="1"/>
  <c r="C171" i="132"/>
  <c r="CN157" i="131"/>
  <c r="CN155" i="131" l="1"/>
  <c r="AB7" i="131" l="1"/>
  <c r="CQ146" i="131" l="1"/>
  <c r="AB146" i="131"/>
  <c r="CP146" i="131" s="1"/>
  <c r="C146" i="131" l="1"/>
  <c r="AB115" i="131" l="1"/>
  <c r="CQ98" i="131" l="1"/>
  <c r="AB98" i="131"/>
  <c r="CP98" i="131" s="1"/>
  <c r="CN98" i="131"/>
  <c r="C98" i="131" l="1"/>
  <c r="AB42" i="131"/>
  <c r="DQ148" i="131" l="1"/>
  <c r="CN148" i="131"/>
  <c r="CM148" i="131"/>
  <c r="AB148" i="131"/>
  <c r="C148" i="131" s="1"/>
  <c r="DQ76" i="131" l="1"/>
  <c r="CV76" i="131"/>
  <c r="CU76" i="131"/>
  <c r="CR76" i="131"/>
  <c r="CQ76" i="131"/>
  <c r="CN76" i="131"/>
  <c r="AB76" i="131"/>
  <c r="CP76" i="131" s="1"/>
  <c r="CM76" i="131" l="1"/>
  <c r="C76" i="131"/>
  <c r="CQ124" i="131" l="1"/>
  <c r="AB124" i="131"/>
  <c r="C124" i="131" s="1"/>
  <c r="CN124" i="131"/>
  <c r="CP124" i="131" l="1"/>
  <c r="AB6" i="131" l="1"/>
  <c r="C6" i="131" s="1"/>
  <c r="CN6" i="131"/>
  <c r="CQ6" i="131"/>
  <c r="CR6" i="131"/>
  <c r="CU6" i="131"/>
  <c r="CV6" i="131"/>
  <c r="CX6" i="131"/>
  <c r="CY6" i="131"/>
  <c r="DA6" i="131"/>
  <c r="DB6" i="131"/>
  <c r="DD6" i="131"/>
  <c r="DE6" i="131"/>
  <c r="DG6" i="131"/>
  <c r="DH6" i="131"/>
  <c r="DK6" i="131"/>
  <c r="DL6" i="131"/>
  <c r="DQ6" i="131"/>
  <c r="C7" i="131"/>
  <c r="CN7" i="131"/>
  <c r="CQ7" i="131"/>
  <c r="CR7" i="131"/>
  <c r="CU7" i="131"/>
  <c r="CV7" i="131"/>
  <c r="CX7" i="131"/>
  <c r="CY7" i="131"/>
  <c r="DA7" i="131"/>
  <c r="DB7" i="131"/>
  <c r="DD7" i="131"/>
  <c r="DE7" i="131"/>
  <c r="DG7" i="131"/>
  <c r="DH7" i="131"/>
  <c r="DK7" i="131"/>
  <c r="DL7" i="131"/>
  <c r="DQ7" i="131"/>
  <c r="AB8" i="131"/>
  <c r="CP8" i="131" s="1"/>
  <c r="CN8" i="131"/>
  <c r="CQ8" i="131"/>
  <c r="CR8" i="131"/>
  <c r="CU8" i="131"/>
  <c r="CV8" i="131"/>
  <c r="CX8" i="131"/>
  <c r="CY8" i="131"/>
  <c r="DA8" i="131"/>
  <c r="DB8" i="131"/>
  <c r="DD8" i="131"/>
  <c r="DE8" i="131"/>
  <c r="DG8" i="131"/>
  <c r="DH8" i="131"/>
  <c r="DK8" i="131"/>
  <c r="DL8" i="131"/>
  <c r="DQ8" i="131"/>
  <c r="AB9" i="131"/>
  <c r="C9" i="131" s="1"/>
  <c r="CN9" i="131"/>
  <c r="CQ9" i="131"/>
  <c r="CR9" i="131"/>
  <c r="CU9" i="131"/>
  <c r="CV9" i="131"/>
  <c r="CX9" i="131"/>
  <c r="CY9" i="131"/>
  <c r="DA9" i="131"/>
  <c r="DB9" i="131"/>
  <c r="DD9" i="131"/>
  <c r="DE9" i="131"/>
  <c r="DG9" i="131"/>
  <c r="DH9" i="131"/>
  <c r="DK9" i="131"/>
  <c r="DL9" i="131"/>
  <c r="DQ9" i="131"/>
  <c r="AB10" i="131"/>
  <c r="CP10" i="131" s="1"/>
  <c r="CN10" i="131"/>
  <c r="CQ10" i="131"/>
  <c r="CR10" i="131"/>
  <c r="CU10" i="131"/>
  <c r="CV10" i="131"/>
  <c r="CX10" i="131"/>
  <c r="CY10" i="131"/>
  <c r="DA10" i="131"/>
  <c r="DB10" i="131"/>
  <c r="DD10" i="131"/>
  <c r="DE10" i="131"/>
  <c r="DG10" i="131"/>
  <c r="DH10" i="131"/>
  <c r="DK10" i="131"/>
  <c r="DL10" i="131"/>
  <c r="DQ10" i="131"/>
  <c r="AB11" i="131"/>
  <c r="C11" i="131" s="1"/>
  <c r="CN11" i="131"/>
  <c r="CQ11" i="131"/>
  <c r="CR11" i="131"/>
  <c r="CU11" i="131"/>
  <c r="CV11" i="131"/>
  <c r="CX11" i="131"/>
  <c r="CY11" i="131"/>
  <c r="DA11" i="131"/>
  <c r="DB11" i="131"/>
  <c r="DD11" i="131"/>
  <c r="DE11" i="131"/>
  <c r="DG11" i="131"/>
  <c r="DH11" i="131"/>
  <c r="DK11" i="131"/>
  <c r="DL11" i="131"/>
  <c r="DQ11" i="131"/>
  <c r="AB12" i="131"/>
  <c r="CP12" i="131" s="1"/>
  <c r="CN12" i="131"/>
  <c r="CQ12" i="131"/>
  <c r="CR12" i="131"/>
  <c r="DG12" i="131"/>
  <c r="DH12" i="131"/>
  <c r="DK12" i="131"/>
  <c r="DL12" i="131"/>
  <c r="DQ12" i="131"/>
  <c r="AB13" i="131"/>
  <c r="C13" i="131" s="1"/>
  <c r="CN13" i="131"/>
  <c r="CQ13" i="131"/>
  <c r="CR13" i="131"/>
  <c r="CU13" i="131"/>
  <c r="CV13" i="131"/>
  <c r="DQ13" i="131"/>
  <c r="AB14" i="131"/>
  <c r="CP14" i="131" s="1"/>
  <c r="CN14" i="131"/>
  <c r="CQ14" i="131"/>
  <c r="CR14" i="131"/>
  <c r="CU14" i="131"/>
  <c r="CV14" i="131"/>
  <c r="CX14" i="131"/>
  <c r="CY14" i="131"/>
  <c r="DA14" i="131"/>
  <c r="DB14" i="131"/>
  <c r="DD14" i="131"/>
  <c r="DE14" i="131"/>
  <c r="DG14" i="131"/>
  <c r="DH14" i="131"/>
  <c r="DK14" i="131"/>
  <c r="DL14" i="131"/>
  <c r="DQ14" i="131"/>
  <c r="AB15" i="131"/>
  <c r="CP15" i="131" s="1"/>
  <c r="CN15" i="131"/>
  <c r="CQ15" i="131"/>
  <c r="CR15" i="131"/>
  <c r="CU15" i="131"/>
  <c r="CV15" i="131"/>
  <c r="CX15" i="131"/>
  <c r="CY15" i="131"/>
  <c r="DA15" i="131"/>
  <c r="DB15" i="131"/>
  <c r="DD15" i="131"/>
  <c r="DE15" i="131"/>
  <c r="DG15" i="131"/>
  <c r="DH15" i="131"/>
  <c r="DK15" i="131"/>
  <c r="DL15" i="131"/>
  <c r="DQ15" i="131"/>
  <c r="AB16" i="131"/>
  <c r="C16" i="131" s="1"/>
  <c r="CN16" i="131"/>
  <c r="CQ16" i="131"/>
  <c r="CR16" i="131"/>
  <c r="CU16" i="131"/>
  <c r="CV16" i="131"/>
  <c r="CX16" i="131"/>
  <c r="CY16" i="131"/>
  <c r="DA16" i="131"/>
  <c r="DB16" i="131"/>
  <c r="DD16" i="131"/>
  <c r="DE16" i="131"/>
  <c r="DG16" i="131"/>
  <c r="DH16" i="131"/>
  <c r="DK16" i="131"/>
  <c r="DL16" i="131"/>
  <c r="DQ16" i="131"/>
  <c r="AB17" i="131"/>
  <c r="C17" i="131" s="1"/>
  <c r="CN17" i="131"/>
  <c r="CQ17" i="131"/>
  <c r="CR17" i="131"/>
  <c r="CU17" i="131"/>
  <c r="CV17" i="131"/>
  <c r="DQ17" i="131"/>
  <c r="AB18" i="131"/>
  <c r="C18" i="131" s="1"/>
  <c r="CN18" i="131"/>
  <c r="AB19" i="131"/>
  <c r="CP19" i="131" s="1"/>
  <c r="CN19" i="131"/>
  <c r="CQ19" i="131"/>
  <c r="CR19" i="131"/>
  <c r="CU19" i="131"/>
  <c r="CV19" i="131"/>
  <c r="CX19" i="131"/>
  <c r="CY19" i="131"/>
  <c r="DQ19" i="131"/>
  <c r="AB20" i="131"/>
  <c r="C20" i="131" s="1"/>
  <c r="CN20" i="131"/>
  <c r="CQ20" i="131"/>
  <c r="CR20" i="131"/>
  <c r="CU20" i="131"/>
  <c r="CV20" i="131"/>
  <c r="CX20" i="131"/>
  <c r="CY20" i="131"/>
  <c r="DA20" i="131"/>
  <c r="DB20" i="131"/>
  <c r="DD20" i="131"/>
  <c r="DE20" i="131"/>
  <c r="DG20" i="131"/>
  <c r="DH20" i="131"/>
  <c r="DK20" i="131"/>
  <c r="DL20" i="131"/>
  <c r="DQ20" i="131"/>
  <c r="AB21" i="131"/>
  <c r="CP21" i="131" s="1"/>
  <c r="CN21" i="131"/>
  <c r="CQ21" i="131"/>
  <c r="CR21" i="131"/>
  <c r="CU21" i="131"/>
  <c r="CV21" i="131"/>
  <c r="CX21" i="131"/>
  <c r="CY21" i="131"/>
  <c r="DA21" i="131"/>
  <c r="DB21" i="131"/>
  <c r="DD21" i="131"/>
  <c r="DE21" i="131"/>
  <c r="DG21" i="131"/>
  <c r="DH21" i="131"/>
  <c r="DK21" i="131"/>
  <c r="DL21" i="131"/>
  <c r="DQ21" i="131"/>
  <c r="AB22" i="131"/>
  <c r="C22" i="131" s="1"/>
  <c r="CN22" i="131"/>
  <c r="CQ22" i="131"/>
  <c r="CR22" i="131"/>
  <c r="CU22" i="131"/>
  <c r="CV22" i="131"/>
  <c r="CX22" i="131"/>
  <c r="CY22" i="131"/>
  <c r="DA22" i="131"/>
  <c r="DB22" i="131"/>
  <c r="DD22" i="131"/>
  <c r="DE22" i="131"/>
  <c r="DG22" i="131"/>
  <c r="DH22" i="131"/>
  <c r="DK22" i="131"/>
  <c r="DL22" i="131"/>
  <c r="DQ22" i="131"/>
  <c r="AB23" i="131"/>
  <c r="CP23" i="131" s="1"/>
  <c r="CN23" i="131"/>
  <c r="CQ23" i="131"/>
  <c r="CR23" i="131"/>
  <c r="CU23" i="131"/>
  <c r="CV23" i="131"/>
  <c r="CX23" i="131"/>
  <c r="CY23" i="131"/>
  <c r="DA23" i="131"/>
  <c r="DB23" i="131"/>
  <c r="DD23" i="131"/>
  <c r="DE23" i="131"/>
  <c r="DG23" i="131"/>
  <c r="DH23" i="131"/>
  <c r="DK23" i="131"/>
  <c r="DL23" i="131"/>
  <c r="DQ23" i="131"/>
  <c r="AB24" i="131"/>
  <c r="C24" i="131" s="1"/>
  <c r="CN24" i="131"/>
  <c r="CQ24" i="131"/>
  <c r="AB25" i="131"/>
  <c r="C25" i="131" s="1"/>
  <c r="CN25" i="131"/>
  <c r="CQ25" i="131"/>
  <c r="CR25" i="131"/>
  <c r="CU25" i="131"/>
  <c r="CV25" i="131"/>
  <c r="CX25" i="131"/>
  <c r="CY25" i="131"/>
  <c r="DA25" i="131"/>
  <c r="DB25" i="131"/>
  <c r="DD25" i="131"/>
  <c r="DE25" i="131"/>
  <c r="DG25" i="131"/>
  <c r="DH25" i="131"/>
  <c r="DK25" i="131"/>
  <c r="DL25" i="131"/>
  <c r="DQ25" i="131"/>
  <c r="AB26" i="131"/>
  <c r="CP26" i="131" s="1"/>
  <c r="CN26" i="131"/>
  <c r="CQ26" i="131"/>
  <c r="CR26" i="131"/>
  <c r="CU26" i="131"/>
  <c r="CV26" i="131"/>
  <c r="CX26" i="131"/>
  <c r="CY26" i="131"/>
  <c r="DA26" i="131"/>
  <c r="DB26" i="131"/>
  <c r="DD26" i="131"/>
  <c r="DE26" i="131"/>
  <c r="DG26" i="131"/>
  <c r="DH26" i="131"/>
  <c r="DK26" i="131"/>
  <c r="DL26" i="131"/>
  <c r="DQ26" i="131"/>
  <c r="AB27" i="131"/>
  <c r="C27" i="131" s="1"/>
  <c r="CN27" i="131"/>
  <c r="CQ27" i="131"/>
  <c r="CR27" i="131"/>
  <c r="CU27" i="131"/>
  <c r="CV27" i="131"/>
  <c r="CX27" i="131"/>
  <c r="CY27" i="131"/>
  <c r="DA27" i="131"/>
  <c r="DB27" i="131"/>
  <c r="DD27" i="131"/>
  <c r="DE27" i="131"/>
  <c r="DG27" i="131"/>
  <c r="DH27" i="131"/>
  <c r="DK27" i="131"/>
  <c r="DL27" i="131"/>
  <c r="DQ27" i="131"/>
  <c r="AB28" i="131"/>
  <c r="CP28" i="131" s="1"/>
  <c r="CN28" i="131"/>
  <c r="CQ28" i="131"/>
  <c r="CR28" i="131"/>
  <c r="CU28" i="131"/>
  <c r="CV28" i="131"/>
  <c r="CX28" i="131"/>
  <c r="CY28" i="131"/>
  <c r="DA28" i="131"/>
  <c r="DB28" i="131"/>
  <c r="DD28" i="131"/>
  <c r="DE28" i="131"/>
  <c r="DG28" i="131"/>
  <c r="DH28" i="131"/>
  <c r="DK28" i="131"/>
  <c r="DL28" i="131"/>
  <c r="DQ28" i="131"/>
  <c r="AB29" i="131"/>
  <c r="CP29" i="131" s="1"/>
  <c r="CN29" i="131"/>
  <c r="CQ29" i="131"/>
  <c r="CR29" i="131"/>
  <c r="CU29" i="131"/>
  <c r="CV29" i="131"/>
  <c r="CX29" i="131"/>
  <c r="CY29" i="131"/>
  <c r="DQ29" i="131"/>
  <c r="AB30" i="131"/>
  <c r="CP30" i="131" s="1"/>
  <c r="CN30" i="131"/>
  <c r="CQ30" i="131"/>
  <c r="CR30" i="131"/>
  <c r="CU30" i="131"/>
  <c r="CV30" i="131"/>
  <c r="CX30" i="131"/>
  <c r="CY30" i="131"/>
  <c r="DA30" i="131"/>
  <c r="DB30" i="131"/>
  <c r="DD30" i="131"/>
  <c r="DE30" i="131"/>
  <c r="DG30" i="131"/>
  <c r="DH30" i="131"/>
  <c r="DK30" i="131"/>
  <c r="DL30" i="131"/>
  <c r="DQ30" i="131"/>
  <c r="AB31" i="131"/>
  <c r="C31" i="131" s="1"/>
  <c r="CN31" i="131"/>
  <c r="CQ31" i="131"/>
  <c r="CR31" i="131"/>
  <c r="CU31" i="131"/>
  <c r="CV31" i="131"/>
  <c r="CX31" i="131"/>
  <c r="CY31" i="131"/>
  <c r="DA31" i="131"/>
  <c r="DB31" i="131"/>
  <c r="DD31" i="131"/>
  <c r="DE31" i="131"/>
  <c r="DG31" i="131"/>
  <c r="DH31" i="131"/>
  <c r="DK31" i="131"/>
  <c r="DL31" i="131"/>
  <c r="DQ31" i="131"/>
  <c r="AB32" i="131"/>
  <c r="CP32" i="131" s="1"/>
  <c r="CN32" i="131"/>
  <c r="CQ32" i="131"/>
  <c r="CR32" i="131"/>
  <c r="CU32" i="131"/>
  <c r="CV32" i="131"/>
  <c r="CX32" i="131"/>
  <c r="CY32" i="131"/>
  <c r="DA32" i="131"/>
  <c r="DB32" i="131"/>
  <c r="DD32" i="131"/>
  <c r="DE32" i="131"/>
  <c r="DG32" i="131"/>
  <c r="DH32" i="131"/>
  <c r="DK32" i="131"/>
  <c r="DL32" i="131"/>
  <c r="DQ32" i="131"/>
  <c r="AB33" i="131"/>
  <c r="C33" i="131" s="1"/>
  <c r="CN33" i="131"/>
  <c r="CQ33" i="131"/>
  <c r="CR33" i="131"/>
  <c r="CU33" i="131"/>
  <c r="CV33" i="131"/>
  <c r="CX33" i="131"/>
  <c r="CY33" i="131"/>
  <c r="DA33" i="131"/>
  <c r="DB33" i="131"/>
  <c r="DD33" i="131"/>
  <c r="DE33" i="131"/>
  <c r="DG33" i="131"/>
  <c r="DH33" i="131"/>
  <c r="DK33" i="131"/>
  <c r="DL33" i="131"/>
  <c r="DQ33" i="131"/>
  <c r="AB34" i="131"/>
  <c r="CP34" i="131" s="1"/>
  <c r="CN34" i="131"/>
  <c r="CQ34" i="131"/>
  <c r="CR34" i="131"/>
  <c r="DQ34" i="131"/>
  <c r="AB35" i="131"/>
  <c r="CP35" i="131" s="1"/>
  <c r="CN35" i="131"/>
  <c r="CQ35" i="131"/>
  <c r="CR35" i="131"/>
  <c r="CU35" i="131"/>
  <c r="CV35" i="131"/>
  <c r="CX35" i="131"/>
  <c r="CY35" i="131"/>
  <c r="DA35" i="131"/>
  <c r="DB35" i="131"/>
  <c r="DD35" i="131"/>
  <c r="DE35" i="131"/>
  <c r="DG35" i="131"/>
  <c r="DH35" i="131"/>
  <c r="DK35" i="131"/>
  <c r="DL35" i="131"/>
  <c r="DQ35" i="131"/>
  <c r="AB36" i="131"/>
  <c r="CP36" i="131" s="1"/>
  <c r="CN36" i="131"/>
  <c r="CQ36" i="131"/>
  <c r="CR36" i="131"/>
  <c r="CU36" i="131"/>
  <c r="CV36" i="131"/>
  <c r="CX36" i="131"/>
  <c r="CY36" i="131"/>
  <c r="DA36" i="131"/>
  <c r="DB36" i="131"/>
  <c r="DD36" i="131"/>
  <c r="DE36" i="131"/>
  <c r="DG36" i="131"/>
  <c r="DH36" i="131"/>
  <c r="DK36" i="131"/>
  <c r="DL36" i="131"/>
  <c r="DQ36" i="131"/>
  <c r="AB37" i="131"/>
  <c r="CP37" i="131" s="1"/>
  <c r="CN37" i="131"/>
  <c r="CQ37" i="131"/>
  <c r="CR37" i="131"/>
  <c r="CU37" i="131"/>
  <c r="CV37" i="131"/>
  <c r="CX37" i="131"/>
  <c r="CY37" i="131"/>
  <c r="DA37" i="131"/>
  <c r="DB37" i="131"/>
  <c r="DD37" i="131"/>
  <c r="DE37" i="131"/>
  <c r="DG37" i="131"/>
  <c r="DH37" i="131"/>
  <c r="DK37" i="131"/>
  <c r="DL37" i="131"/>
  <c r="DQ37" i="131"/>
  <c r="AB38" i="131"/>
  <c r="C38" i="131" s="1"/>
  <c r="CN38" i="131"/>
  <c r="CQ38" i="131"/>
  <c r="CR38" i="131"/>
  <c r="CU38" i="131"/>
  <c r="CV38" i="131"/>
  <c r="CX38" i="131"/>
  <c r="CY38" i="131"/>
  <c r="DA38" i="131"/>
  <c r="DB38" i="131"/>
  <c r="DD38" i="131"/>
  <c r="DE38" i="131"/>
  <c r="DK38" i="131"/>
  <c r="DL38" i="131"/>
  <c r="DQ38" i="131"/>
  <c r="AB39" i="131"/>
  <c r="C39" i="131" s="1"/>
  <c r="CN39" i="131"/>
  <c r="CQ39" i="131"/>
  <c r="CR39" i="131"/>
  <c r="CU39" i="131"/>
  <c r="CV39" i="131"/>
  <c r="CX39" i="131"/>
  <c r="CY39" i="131"/>
  <c r="DA39" i="131"/>
  <c r="DB39" i="131"/>
  <c r="DQ39" i="131"/>
  <c r="AB40" i="131"/>
  <c r="CP40" i="131" s="1"/>
  <c r="CN40" i="131"/>
  <c r="CQ40" i="131"/>
  <c r="CR40" i="131"/>
  <c r="CU40" i="131"/>
  <c r="CV40" i="131"/>
  <c r="CX40" i="131"/>
  <c r="CY40" i="131"/>
  <c r="DA40" i="131"/>
  <c r="DB40" i="131"/>
  <c r="DD40" i="131"/>
  <c r="DE40" i="131"/>
  <c r="DG40" i="131"/>
  <c r="DH40" i="131"/>
  <c r="DK40" i="131"/>
  <c r="DL40" i="131"/>
  <c r="DQ40" i="131"/>
  <c r="AB41" i="131"/>
  <c r="CP41" i="131" s="1"/>
  <c r="CN41" i="131"/>
  <c r="CQ41" i="131"/>
  <c r="CR41" i="131"/>
  <c r="CU41" i="131"/>
  <c r="CV41" i="131"/>
  <c r="CX41" i="131"/>
  <c r="CY41" i="131"/>
  <c r="DA41" i="131"/>
  <c r="DB41" i="131"/>
  <c r="DD41" i="131"/>
  <c r="DE41" i="131"/>
  <c r="DG41" i="131"/>
  <c r="DH41" i="131"/>
  <c r="DK41" i="131"/>
  <c r="DL41" i="131"/>
  <c r="DQ41" i="131"/>
  <c r="C42" i="131"/>
  <c r="CN42" i="131"/>
  <c r="CQ42" i="131"/>
  <c r="CR42" i="131"/>
  <c r="CU42" i="131"/>
  <c r="CV42" i="131"/>
  <c r="CX42" i="131"/>
  <c r="CY42" i="131"/>
  <c r="DA42" i="131"/>
  <c r="DB42" i="131"/>
  <c r="DD42" i="131"/>
  <c r="DE42" i="131"/>
  <c r="DG42" i="131"/>
  <c r="DH42" i="131"/>
  <c r="DK42" i="131"/>
  <c r="DL42" i="131"/>
  <c r="DQ42" i="131"/>
  <c r="AB43" i="131"/>
  <c r="CP43" i="131" s="1"/>
  <c r="CN43" i="131"/>
  <c r="CQ43" i="131"/>
  <c r="CR43" i="131"/>
  <c r="CU43" i="131"/>
  <c r="CV43" i="131"/>
  <c r="CX43" i="131"/>
  <c r="CY43" i="131"/>
  <c r="DA43" i="131"/>
  <c r="DB43" i="131"/>
  <c r="DD43" i="131"/>
  <c r="DE43" i="131"/>
  <c r="DG43" i="131"/>
  <c r="DH43" i="131"/>
  <c r="DK43" i="131"/>
  <c r="DL43" i="131"/>
  <c r="DQ43" i="131"/>
  <c r="AB44" i="131"/>
  <c r="CP44" i="131" s="1"/>
  <c r="CN44" i="131"/>
  <c r="CQ44" i="131"/>
  <c r="CR44" i="131"/>
  <c r="CU44" i="131"/>
  <c r="CV44" i="131"/>
  <c r="CX44" i="131"/>
  <c r="CY44" i="131"/>
  <c r="DA44" i="131"/>
  <c r="DB44" i="131"/>
  <c r="DD44" i="131"/>
  <c r="DE44" i="131"/>
  <c r="DG44" i="131"/>
  <c r="DH44" i="131"/>
  <c r="DK44" i="131"/>
  <c r="DL44" i="131"/>
  <c r="DQ44" i="131"/>
  <c r="AB45" i="131"/>
  <c r="CP45" i="131" s="1"/>
  <c r="CN45" i="131"/>
  <c r="CQ45" i="131"/>
  <c r="CR45" i="131"/>
  <c r="CU45" i="131"/>
  <c r="CV45" i="131"/>
  <c r="CX45" i="131"/>
  <c r="CY45" i="131"/>
  <c r="DQ45" i="131"/>
  <c r="AB46" i="131"/>
  <c r="C46" i="131" s="1"/>
  <c r="CN46" i="131"/>
  <c r="CQ46" i="131"/>
  <c r="CR46" i="131"/>
  <c r="CU46" i="131"/>
  <c r="CV46" i="131"/>
  <c r="CX46" i="131"/>
  <c r="CY46" i="131"/>
  <c r="DA46" i="131"/>
  <c r="DB46" i="131"/>
  <c r="DD46" i="131"/>
  <c r="DE46" i="131"/>
  <c r="DG46" i="131"/>
  <c r="DH46" i="131"/>
  <c r="DK46" i="131"/>
  <c r="DL46" i="131"/>
  <c r="DQ46" i="131"/>
  <c r="AB47" i="131"/>
  <c r="CP47" i="131" s="1"/>
  <c r="CN47" i="131"/>
  <c r="CQ47" i="131"/>
  <c r="CR47" i="131"/>
  <c r="CU47" i="131"/>
  <c r="CV47" i="131"/>
  <c r="CX47" i="131"/>
  <c r="CY47" i="131"/>
  <c r="DQ47" i="131"/>
  <c r="AB48" i="131"/>
  <c r="C48" i="131" s="1"/>
  <c r="CN48" i="131"/>
  <c r="CQ48" i="131"/>
  <c r="CR48" i="131"/>
  <c r="CU48" i="131"/>
  <c r="CV48" i="131"/>
  <c r="CX48" i="131"/>
  <c r="CY48" i="131"/>
  <c r="DA48" i="131"/>
  <c r="DB48" i="131"/>
  <c r="DD48" i="131"/>
  <c r="DE48" i="131"/>
  <c r="DG48" i="131"/>
  <c r="DH48" i="131"/>
  <c r="DK48" i="131"/>
  <c r="DL48" i="131"/>
  <c r="DQ48" i="131"/>
  <c r="AB49" i="131"/>
  <c r="CP49" i="131" s="1"/>
  <c r="CN49" i="131"/>
  <c r="CQ49" i="131"/>
  <c r="CR49" i="131"/>
  <c r="CU49" i="131"/>
  <c r="CV49" i="131"/>
  <c r="CX49" i="131"/>
  <c r="CY49" i="131"/>
  <c r="DQ49" i="131"/>
  <c r="AB50" i="131"/>
  <c r="CP50" i="131" s="1"/>
  <c r="CN50" i="131"/>
  <c r="CQ50" i="131"/>
  <c r="CR50" i="131"/>
  <c r="CU50" i="131"/>
  <c r="CV50" i="131"/>
  <c r="CX50" i="131"/>
  <c r="CY50" i="131"/>
  <c r="DA50" i="131"/>
  <c r="DB50" i="131"/>
  <c r="DQ50" i="131"/>
  <c r="AB51" i="131"/>
  <c r="CP51" i="131" s="1"/>
  <c r="CN51" i="131"/>
  <c r="CQ51" i="131"/>
  <c r="CR51" i="131"/>
  <c r="CU51" i="131"/>
  <c r="CV51" i="131"/>
  <c r="CX51" i="131"/>
  <c r="CY51" i="131"/>
  <c r="DA51" i="131"/>
  <c r="DB51" i="131"/>
  <c r="DD51" i="131"/>
  <c r="DE51" i="131"/>
  <c r="DG51" i="131"/>
  <c r="DH51" i="131"/>
  <c r="DK51" i="131"/>
  <c r="DL51" i="131"/>
  <c r="DQ51" i="131"/>
  <c r="AB52" i="131"/>
  <c r="CP52" i="131" s="1"/>
  <c r="CN52" i="131"/>
  <c r="CQ52" i="131"/>
  <c r="CR52" i="131"/>
  <c r="DA52" i="131"/>
  <c r="DB52" i="131"/>
  <c r="DD52" i="131"/>
  <c r="DE52" i="131"/>
  <c r="DG52" i="131"/>
  <c r="DH52" i="131"/>
  <c r="DK52" i="131"/>
  <c r="DL52" i="131"/>
  <c r="DQ52" i="131"/>
  <c r="AB53" i="131"/>
  <c r="C53" i="131" s="1"/>
  <c r="CN53" i="131"/>
  <c r="CQ53" i="131"/>
  <c r="CR53" i="131"/>
  <c r="CU53" i="131"/>
  <c r="CV53" i="131"/>
  <c r="DQ53" i="131"/>
  <c r="AB54" i="131"/>
  <c r="C54" i="131" s="1"/>
  <c r="CN54" i="131"/>
  <c r="CQ54" i="131"/>
  <c r="CR54" i="131"/>
  <c r="CU54" i="131"/>
  <c r="CV54" i="131"/>
  <c r="CX54" i="131"/>
  <c r="CY54" i="131"/>
  <c r="DA54" i="131"/>
  <c r="DB54" i="131"/>
  <c r="DD54" i="131"/>
  <c r="DE54" i="131"/>
  <c r="DG54" i="131"/>
  <c r="DH54" i="131"/>
  <c r="DK54" i="131"/>
  <c r="DL54" i="131"/>
  <c r="DQ54" i="131"/>
  <c r="AB55" i="131"/>
  <c r="CP55" i="131" s="1"/>
  <c r="CN55" i="131"/>
  <c r="CQ55" i="131"/>
  <c r="CR55" i="131"/>
  <c r="CU55" i="131"/>
  <c r="CV55" i="131"/>
  <c r="DQ55" i="131"/>
  <c r="AB56" i="131"/>
  <c r="C56" i="131" s="1"/>
  <c r="CN56" i="131"/>
  <c r="CQ56" i="131"/>
  <c r="CR56" i="131"/>
  <c r="CU56" i="131"/>
  <c r="CV56" i="131"/>
  <c r="CX56" i="131"/>
  <c r="CY56" i="131"/>
  <c r="DA56" i="131"/>
  <c r="DB56" i="131"/>
  <c r="DD56" i="131"/>
  <c r="DE56" i="131"/>
  <c r="DG56" i="131"/>
  <c r="DH56" i="131"/>
  <c r="DK56" i="131"/>
  <c r="DL56" i="131"/>
  <c r="DQ56" i="131"/>
  <c r="AB57" i="131"/>
  <c r="C57" i="131" s="1"/>
  <c r="CN57" i="131"/>
  <c r="CQ57" i="131"/>
  <c r="CR57" i="131"/>
  <c r="CU57" i="131"/>
  <c r="CV57" i="131"/>
  <c r="CX57" i="131"/>
  <c r="CY57" i="131"/>
  <c r="DA57" i="131"/>
  <c r="DB57" i="131"/>
  <c r="DQ57" i="131"/>
  <c r="AB58" i="131"/>
  <c r="CP58" i="131" s="1"/>
  <c r="CN58" i="131"/>
  <c r="CQ58" i="131"/>
  <c r="CR58" i="131"/>
  <c r="CU58" i="131"/>
  <c r="CV58" i="131"/>
  <c r="CX58" i="131"/>
  <c r="CY58" i="131"/>
  <c r="DA58" i="131"/>
  <c r="DB58" i="131"/>
  <c r="DD58" i="131"/>
  <c r="DE58" i="131"/>
  <c r="DG58" i="131"/>
  <c r="DH58" i="131"/>
  <c r="DK58" i="131"/>
  <c r="DL58" i="131"/>
  <c r="DQ58" i="131"/>
  <c r="AB59" i="131"/>
  <c r="CP59" i="131" s="1"/>
  <c r="CN59" i="131"/>
  <c r="CQ59" i="131"/>
  <c r="CR59" i="131"/>
  <c r="CU59" i="131"/>
  <c r="CV59" i="131"/>
  <c r="CX59" i="131"/>
  <c r="CY59" i="131"/>
  <c r="DQ59" i="131"/>
  <c r="AB60" i="131"/>
  <c r="C60" i="131" s="1"/>
  <c r="CN60" i="131"/>
  <c r="CQ60" i="131"/>
  <c r="CR60" i="131"/>
  <c r="CU60" i="131"/>
  <c r="CV60" i="131"/>
  <c r="CX60" i="131"/>
  <c r="CY60" i="131"/>
  <c r="DA60" i="131"/>
  <c r="DB60" i="131"/>
  <c r="DD60" i="131"/>
  <c r="DE60" i="131"/>
  <c r="DG60" i="131"/>
  <c r="DH60" i="131"/>
  <c r="DK60" i="131"/>
  <c r="DL60" i="131"/>
  <c r="DQ60" i="131"/>
  <c r="AB61" i="131"/>
  <c r="CP61" i="131" s="1"/>
  <c r="CN61" i="131"/>
  <c r="CQ61" i="131"/>
  <c r="CR61" i="131"/>
  <c r="CU61" i="131"/>
  <c r="CV61" i="131"/>
  <c r="CX61" i="131"/>
  <c r="CY61" i="131"/>
  <c r="DD61" i="131"/>
  <c r="DE61" i="131"/>
  <c r="DG61" i="131"/>
  <c r="DH61" i="131"/>
  <c r="DK61" i="131"/>
  <c r="DL61" i="131"/>
  <c r="DQ61" i="131"/>
  <c r="AB62" i="131"/>
  <c r="C62" i="131" s="1"/>
  <c r="CN62" i="131"/>
  <c r="CQ62" i="131"/>
  <c r="CR62" i="131"/>
  <c r="CU62" i="131"/>
  <c r="CV62" i="131"/>
  <c r="CX62" i="131"/>
  <c r="CY62" i="131"/>
  <c r="DA62" i="131"/>
  <c r="DB62" i="131"/>
  <c r="DD62" i="131"/>
  <c r="DE62" i="131"/>
  <c r="DG62" i="131"/>
  <c r="DH62" i="131"/>
  <c r="DK62" i="131"/>
  <c r="DL62" i="131"/>
  <c r="DQ62" i="131"/>
  <c r="AB63" i="131"/>
  <c r="CP63" i="131" s="1"/>
  <c r="CN63" i="131"/>
  <c r="CQ63" i="131"/>
  <c r="CR63" i="131"/>
  <c r="CU63" i="131"/>
  <c r="CV63" i="131"/>
  <c r="CX63" i="131"/>
  <c r="CY63" i="131"/>
  <c r="DQ63" i="131"/>
  <c r="AB64" i="131"/>
  <c r="C64" i="131" s="1"/>
  <c r="CN64" i="131"/>
  <c r="CQ64" i="131"/>
  <c r="CR64" i="131"/>
  <c r="CU64" i="131"/>
  <c r="CV64" i="131"/>
  <c r="CX64" i="131"/>
  <c r="CY64" i="131"/>
  <c r="DA64" i="131"/>
  <c r="DB64" i="131"/>
  <c r="DQ64" i="131"/>
  <c r="AB65" i="131"/>
  <c r="CP65" i="131" s="1"/>
  <c r="CN65" i="131"/>
  <c r="CQ65" i="131"/>
  <c r="CR65" i="131"/>
  <c r="CU65" i="131"/>
  <c r="CV65" i="131"/>
  <c r="DQ65" i="131"/>
  <c r="AB66" i="131"/>
  <c r="C66" i="131" s="1"/>
  <c r="CN66" i="131"/>
  <c r="CQ66" i="131"/>
  <c r="CR66" i="131"/>
  <c r="CU66" i="131"/>
  <c r="CV66" i="131"/>
  <c r="CX66" i="131"/>
  <c r="CY66" i="131"/>
  <c r="DA66" i="131"/>
  <c r="DB66" i="131"/>
  <c r="DQ66" i="131"/>
  <c r="AB67" i="131"/>
  <c r="CP67" i="131" s="1"/>
  <c r="CN67" i="131"/>
  <c r="CQ67" i="131"/>
  <c r="CR67" i="131"/>
  <c r="CU67" i="131"/>
  <c r="CV67" i="131"/>
  <c r="CX67" i="131"/>
  <c r="CY67" i="131"/>
  <c r="DA67" i="131"/>
  <c r="DB67" i="131"/>
  <c r="DQ67" i="131"/>
  <c r="AB68" i="131"/>
  <c r="C68" i="131" s="1"/>
  <c r="CN68" i="131"/>
  <c r="CQ68" i="131"/>
  <c r="CR68" i="131"/>
  <c r="CU68" i="131"/>
  <c r="CV68" i="131"/>
  <c r="DQ68" i="131"/>
  <c r="AB69" i="131"/>
  <c r="CP69" i="131" s="1"/>
  <c r="CN69" i="131"/>
  <c r="CQ69" i="131"/>
  <c r="CR69" i="131"/>
  <c r="CU69" i="131"/>
  <c r="CV69" i="131"/>
  <c r="CX69" i="131"/>
  <c r="CY69" i="131"/>
  <c r="DA69" i="131"/>
  <c r="DB69" i="131"/>
  <c r="DQ69" i="131"/>
  <c r="AB70" i="131"/>
  <c r="C70" i="131" s="1"/>
  <c r="CN70" i="131"/>
  <c r="CQ70" i="131"/>
  <c r="CR70" i="131"/>
  <c r="CU70" i="131"/>
  <c r="CV70" i="131"/>
  <c r="CX70" i="131"/>
  <c r="CY70" i="131"/>
  <c r="DQ70" i="131"/>
  <c r="AB71" i="131"/>
  <c r="C71" i="131" s="1"/>
  <c r="CN71" i="131"/>
  <c r="CQ71" i="131"/>
  <c r="CR71" i="131"/>
  <c r="CU71" i="131"/>
  <c r="CV71" i="131"/>
  <c r="CX71" i="131"/>
  <c r="CY71" i="131"/>
  <c r="DA71" i="131"/>
  <c r="DB71" i="131"/>
  <c r="DQ71" i="131"/>
  <c r="AB72" i="131"/>
  <c r="CP72" i="131" s="1"/>
  <c r="CN72" i="131"/>
  <c r="CQ72" i="131"/>
  <c r="CR72" i="131"/>
  <c r="CU72" i="131"/>
  <c r="CV72" i="131"/>
  <c r="CX72" i="131"/>
  <c r="CY72" i="131"/>
  <c r="DQ72" i="131"/>
  <c r="AB73" i="131"/>
  <c r="CP73" i="131" s="1"/>
  <c r="CN73" i="131"/>
  <c r="CQ73" i="131"/>
  <c r="CR73" i="131"/>
  <c r="CU73" i="131"/>
  <c r="CV73" i="131"/>
  <c r="CX73" i="131"/>
  <c r="CY73" i="131"/>
  <c r="DQ73" i="131"/>
  <c r="AB74" i="131"/>
  <c r="CP74" i="131" s="1"/>
  <c r="CN74" i="131"/>
  <c r="CQ74" i="131"/>
  <c r="CR74" i="131"/>
  <c r="CU74" i="131"/>
  <c r="CV74" i="131"/>
  <c r="DQ74" i="131"/>
  <c r="AB75" i="131"/>
  <c r="C75" i="131" s="1"/>
  <c r="CN75" i="131"/>
  <c r="CQ75" i="131"/>
  <c r="CR75" i="131"/>
  <c r="CU75" i="131"/>
  <c r="CV75" i="131"/>
  <c r="DQ75" i="131"/>
  <c r="AB77" i="131"/>
  <c r="C77" i="131" s="1"/>
  <c r="CN77" i="131"/>
  <c r="CQ77" i="131"/>
  <c r="CR77" i="131"/>
  <c r="CU77" i="131"/>
  <c r="CV77" i="131"/>
  <c r="DQ77" i="131"/>
  <c r="AB78" i="131"/>
  <c r="C78" i="131" s="1"/>
  <c r="CN78" i="131"/>
  <c r="CQ78" i="131"/>
  <c r="AB79" i="131"/>
  <c r="C79" i="131" s="1"/>
  <c r="CN79" i="131"/>
  <c r="AB80" i="131"/>
  <c r="C80" i="131" s="1"/>
  <c r="CN80" i="131"/>
  <c r="AB81" i="131"/>
  <c r="CP81" i="131" s="1"/>
  <c r="CN81" i="131"/>
  <c r="CQ81" i="131"/>
  <c r="CR81" i="131"/>
  <c r="CU81" i="131"/>
  <c r="CV81" i="131"/>
  <c r="CX81" i="131"/>
  <c r="CY81" i="131"/>
  <c r="DQ81" i="131"/>
  <c r="AB82" i="131"/>
  <c r="CP82" i="131" s="1"/>
  <c r="CN82" i="131"/>
  <c r="CQ82" i="131"/>
  <c r="CR82" i="131"/>
  <c r="CU82" i="131"/>
  <c r="CV82" i="131"/>
  <c r="CX82" i="131"/>
  <c r="CY82" i="131"/>
  <c r="DA82" i="131"/>
  <c r="DB82" i="131"/>
  <c r="DD82" i="131"/>
  <c r="DE82" i="131"/>
  <c r="DG82" i="131"/>
  <c r="DH82" i="131"/>
  <c r="DK82" i="131"/>
  <c r="DL82" i="131"/>
  <c r="DQ82" i="131"/>
  <c r="AB83" i="131"/>
  <c r="CP83" i="131" s="1"/>
  <c r="CN83" i="131"/>
  <c r="CQ83" i="131"/>
  <c r="CR83" i="131"/>
  <c r="CU83" i="131"/>
  <c r="CV83" i="131"/>
  <c r="CX83" i="131"/>
  <c r="CY83" i="131"/>
  <c r="DA83" i="131"/>
  <c r="DB83" i="131"/>
  <c r="DD83" i="131"/>
  <c r="DE83" i="131"/>
  <c r="DG83" i="131"/>
  <c r="DH83" i="131"/>
  <c r="DK83" i="131"/>
  <c r="DL83" i="131"/>
  <c r="DQ83" i="131"/>
  <c r="AB84" i="131"/>
  <c r="CP84" i="131" s="1"/>
  <c r="CN84" i="131"/>
  <c r="CQ84" i="131"/>
  <c r="CR84" i="131"/>
  <c r="CU84" i="131"/>
  <c r="CV84" i="131"/>
  <c r="CX84" i="131"/>
  <c r="CY84" i="131"/>
  <c r="DA84" i="131"/>
  <c r="DB84" i="131"/>
  <c r="DD84" i="131"/>
  <c r="DE84" i="131"/>
  <c r="DG84" i="131"/>
  <c r="DH84" i="131"/>
  <c r="DK84" i="131"/>
  <c r="DL84" i="131"/>
  <c r="DQ84" i="131"/>
  <c r="AB85" i="131"/>
  <c r="CP85" i="131" s="1"/>
  <c r="CN85" i="131"/>
  <c r="CQ85" i="131"/>
  <c r="CR85" i="131"/>
  <c r="CU85" i="131"/>
  <c r="CV85" i="131"/>
  <c r="DQ85" i="131"/>
  <c r="AB86" i="131"/>
  <c r="C86" i="131" s="1"/>
  <c r="CN86" i="131"/>
  <c r="CQ86" i="131"/>
  <c r="CR86" i="131"/>
  <c r="CU86" i="131"/>
  <c r="CV86" i="131"/>
  <c r="CX86" i="131"/>
  <c r="CY86" i="131"/>
  <c r="DA86" i="131"/>
  <c r="DB86" i="131"/>
  <c r="DD86" i="131"/>
  <c r="DE86" i="131"/>
  <c r="DG86" i="131"/>
  <c r="DH86" i="131"/>
  <c r="DK86" i="131"/>
  <c r="DL86" i="131"/>
  <c r="DQ86" i="131"/>
  <c r="AB87" i="131"/>
  <c r="CP87" i="131" s="1"/>
  <c r="CN87" i="131"/>
  <c r="CQ87" i="131"/>
  <c r="CR87" i="131"/>
  <c r="CU87" i="131"/>
  <c r="CV87" i="131"/>
  <c r="CX87" i="131"/>
  <c r="CY87" i="131"/>
  <c r="DA87" i="131"/>
  <c r="DB87" i="131"/>
  <c r="DD87" i="131"/>
  <c r="DE87" i="131"/>
  <c r="DG87" i="131"/>
  <c r="DH87" i="131"/>
  <c r="DK87" i="131"/>
  <c r="DL87" i="131"/>
  <c r="DQ87" i="131"/>
  <c r="AB88" i="131"/>
  <c r="C88" i="131" s="1"/>
  <c r="CQ88" i="131"/>
  <c r="AB89" i="131"/>
  <c r="CP89" i="131" s="1"/>
  <c r="CN89" i="131"/>
  <c r="CQ89" i="131"/>
  <c r="CR89" i="131"/>
  <c r="CU89" i="131"/>
  <c r="CV89" i="131"/>
  <c r="CX89" i="131"/>
  <c r="CY89" i="131"/>
  <c r="DA89" i="131"/>
  <c r="DB89" i="131"/>
  <c r="DD89" i="131"/>
  <c r="DE89" i="131"/>
  <c r="DG89" i="131"/>
  <c r="DH89" i="131"/>
  <c r="DK89" i="131"/>
  <c r="DL89" i="131"/>
  <c r="DQ89" i="131"/>
  <c r="AB90" i="131"/>
  <c r="C90" i="131" s="1"/>
  <c r="CN90" i="131"/>
  <c r="CQ90" i="131"/>
  <c r="CR90" i="131"/>
  <c r="CU90" i="131"/>
  <c r="CV90" i="131"/>
  <c r="CX90" i="131"/>
  <c r="CY90" i="131"/>
  <c r="DA90" i="131"/>
  <c r="DB90" i="131"/>
  <c r="DD90" i="131"/>
  <c r="DE90" i="131"/>
  <c r="DG90" i="131"/>
  <c r="DH90" i="131"/>
  <c r="DK90" i="131"/>
  <c r="DL90" i="131"/>
  <c r="DQ90" i="131"/>
  <c r="AB91" i="131"/>
  <c r="C91" i="131" s="1"/>
  <c r="CN91" i="131"/>
  <c r="CQ91" i="131"/>
  <c r="CR91" i="131"/>
  <c r="CU91" i="131"/>
  <c r="CV91" i="131"/>
  <c r="CX91" i="131"/>
  <c r="CY91" i="131"/>
  <c r="DA91" i="131"/>
  <c r="DB91" i="131"/>
  <c r="DD91" i="131"/>
  <c r="DE91" i="131"/>
  <c r="DG91" i="131"/>
  <c r="DH91" i="131"/>
  <c r="DK91" i="131"/>
  <c r="DL91" i="131"/>
  <c r="DQ91" i="131"/>
  <c r="AB92" i="131"/>
  <c r="C92" i="131" s="1"/>
  <c r="CN92" i="131"/>
  <c r="CQ92" i="131"/>
  <c r="CR92" i="131"/>
  <c r="CU92" i="131"/>
  <c r="CV92" i="131"/>
  <c r="CX92" i="131"/>
  <c r="CY92" i="131"/>
  <c r="DA92" i="131"/>
  <c r="DB92" i="131"/>
  <c r="DD92" i="131"/>
  <c r="DE92" i="131"/>
  <c r="DG92" i="131"/>
  <c r="DH92" i="131"/>
  <c r="DK92" i="131"/>
  <c r="DL92" i="131"/>
  <c r="DQ92" i="131"/>
  <c r="AB93" i="131"/>
  <c r="CP93" i="131" s="1"/>
  <c r="CN93" i="131"/>
  <c r="CQ93" i="131"/>
  <c r="CR93" i="131"/>
  <c r="CU93" i="131"/>
  <c r="CV93" i="131"/>
  <c r="CX93" i="131"/>
  <c r="CY93" i="131"/>
  <c r="DA93" i="131"/>
  <c r="DB93" i="131"/>
  <c r="DD93" i="131"/>
  <c r="DE93" i="131"/>
  <c r="DG93" i="131"/>
  <c r="DH93" i="131"/>
  <c r="DK93" i="131"/>
  <c r="DL93" i="131"/>
  <c r="DQ93" i="131"/>
  <c r="AB94" i="131"/>
  <c r="C94" i="131" s="1"/>
  <c r="CN94" i="131"/>
  <c r="CQ94" i="131"/>
  <c r="CR94" i="131"/>
  <c r="CU94" i="131"/>
  <c r="CV94" i="131"/>
  <c r="CX94" i="131"/>
  <c r="CY94" i="131"/>
  <c r="DA94" i="131"/>
  <c r="DB94" i="131"/>
  <c r="DD94" i="131"/>
  <c r="DE94" i="131"/>
  <c r="DG94" i="131"/>
  <c r="DH94" i="131"/>
  <c r="DK94" i="131"/>
  <c r="DL94" i="131"/>
  <c r="DQ94" i="131"/>
  <c r="AB95" i="131"/>
  <c r="CP95" i="131" s="1"/>
  <c r="CN95" i="131"/>
  <c r="CQ95" i="131"/>
  <c r="CR95" i="131"/>
  <c r="CU95" i="131"/>
  <c r="CV95" i="131"/>
  <c r="DQ95" i="131"/>
  <c r="AB96" i="131"/>
  <c r="CP96" i="131" s="1"/>
  <c r="CN96" i="131"/>
  <c r="CQ96" i="131"/>
  <c r="CR96" i="131"/>
  <c r="CU96" i="131"/>
  <c r="CV96" i="131"/>
  <c r="CX96" i="131"/>
  <c r="CY96" i="131"/>
  <c r="DA96" i="131"/>
  <c r="DB96" i="131"/>
  <c r="DD96" i="131"/>
  <c r="DE96" i="131"/>
  <c r="DG96" i="131"/>
  <c r="DH96" i="131"/>
  <c r="DK96" i="131"/>
  <c r="DL96" i="131"/>
  <c r="DQ96" i="131"/>
  <c r="AB97" i="131"/>
  <c r="C97" i="131" s="1"/>
  <c r="CN97" i="131"/>
  <c r="CQ97" i="131"/>
  <c r="CR97" i="131"/>
  <c r="CU97" i="131"/>
  <c r="CV97" i="131"/>
  <c r="CX97" i="131"/>
  <c r="CY97" i="131"/>
  <c r="DA97" i="131"/>
  <c r="DB97" i="131"/>
  <c r="DD97" i="131"/>
  <c r="DE97" i="131"/>
  <c r="DG97" i="131"/>
  <c r="DH97" i="131"/>
  <c r="DK97" i="131"/>
  <c r="DL97" i="131"/>
  <c r="DQ97" i="131"/>
  <c r="AB100" i="131"/>
  <c r="C100" i="131" s="1"/>
  <c r="CN100" i="131"/>
  <c r="CQ100" i="131"/>
  <c r="CR100" i="131"/>
  <c r="CU100" i="131"/>
  <c r="CV100" i="131"/>
  <c r="CX100" i="131"/>
  <c r="CY100" i="131"/>
  <c r="DA100" i="131"/>
  <c r="DB100" i="131"/>
  <c r="DD100" i="131"/>
  <c r="DE100" i="131"/>
  <c r="DG100" i="131"/>
  <c r="DH100" i="131"/>
  <c r="DK100" i="131"/>
  <c r="DL100" i="131"/>
  <c r="DQ100" i="131"/>
  <c r="AB101" i="131"/>
  <c r="CP101" i="131" s="1"/>
  <c r="CN101" i="131"/>
  <c r="CQ101" i="131"/>
  <c r="CR101" i="131"/>
  <c r="CU101" i="131"/>
  <c r="CV101" i="131"/>
  <c r="CX101" i="131"/>
  <c r="CY101" i="131"/>
  <c r="DA101" i="131"/>
  <c r="DB101" i="131"/>
  <c r="DD101" i="131"/>
  <c r="DE101" i="131"/>
  <c r="DG101" i="131"/>
  <c r="DH101" i="131"/>
  <c r="DK101" i="131"/>
  <c r="DL101" i="131"/>
  <c r="DQ101" i="131"/>
  <c r="AB102" i="131"/>
  <c r="C102" i="131" s="1"/>
  <c r="CN102" i="131"/>
  <c r="CQ102" i="131"/>
  <c r="CR102" i="131"/>
  <c r="CU102" i="131"/>
  <c r="CV102" i="131"/>
  <c r="CX102" i="131"/>
  <c r="CY102" i="131"/>
  <c r="DA102" i="131"/>
  <c r="DB102" i="131"/>
  <c r="DD102" i="131"/>
  <c r="DE102" i="131"/>
  <c r="DG102" i="131"/>
  <c r="DH102" i="131"/>
  <c r="DK102" i="131"/>
  <c r="DL102" i="131"/>
  <c r="DQ102" i="131"/>
  <c r="AB103" i="131"/>
  <c r="CP103" i="131" s="1"/>
  <c r="CN103" i="131"/>
  <c r="CQ103" i="131"/>
  <c r="CR103" i="131"/>
  <c r="CU103" i="131"/>
  <c r="CV103" i="131"/>
  <c r="CX103" i="131"/>
  <c r="CY103" i="131"/>
  <c r="DA103" i="131"/>
  <c r="DB103" i="131"/>
  <c r="DD103" i="131"/>
  <c r="DE103" i="131"/>
  <c r="DG103" i="131"/>
  <c r="DH103" i="131"/>
  <c r="DK103" i="131"/>
  <c r="DL103" i="131"/>
  <c r="DQ103" i="131"/>
  <c r="AB104" i="131"/>
  <c r="C104" i="131" s="1"/>
  <c r="CN104" i="131"/>
  <c r="CQ104" i="131"/>
  <c r="CR104" i="131"/>
  <c r="CU104" i="131"/>
  <c r="CV104" i="131"/>
  <c r="CX104" i="131"/>
  <c r="CY104" i="131"/>
  <c r="DA104" i="131"/>
  <c r="DB104" i="131"/>
  <c r="DD104" i="131"/>
  <c r="DE104" i="131"/>
  <c r="DG104" i="131"/>
  <c r="DH104" i="131"/>
  <c r="DK104" i="131"/>
  <c r="DL104" i="131"/>
  <c r="DQ104" i="131"/>
  <c r="AB105" i="131"/>
  <c r="CP105" i="131" s="1"/>
  <c r="CN105" i="131"/>
  <c r="CQ105" i="131"/>
  <c r="CR105" i="131"/>
  <c r="CU105" i="131"/>
  <c r="CV105" i="131"/>
  <c r="DQ105" i="131"/>
  <c r="AB106" i="131"/>
  <c r="C106" i="131" s="1"/>
  <c r="CN106" i="131"/>
  <c r="CQ106" i="131"/>
  <c r="CR106" i="131"/>
  <c r="CU106" i="131"/>
  <c r="CV106" i="131"/>
  <c r="CX106" i="131"/>
  <c r="CY106" i="131"/>
  <c r="DA106" i="131"/>
  <c r="DB106" i="131"/>
  <c r="DD106" i="131"/>
  <c r="DE106" i="131"/>
  <c r="DG106" i="131"/>
  <c r="DH106" i="131"/>
  <c r="DK106" i="131"/>
  <c r="DL106" i="131"/>
  <c r="DQ106" i="131"/>
  <c r="AB107" i="131"/>
  <c r="C107" i="131" s="1"/>
  <c r="CN107" i="131"/>
  <c r="CQ107" i="131"/>
  <c r="CR107" i="131"/>
  <c r="CU107" i="131"/>
  <c r="CV107" i="131"/>
  <c r="CX107" i="131"/>
  <c r="CY107" i="131"/>
  <c r="DQ107" i="131"/>
  <c r="AB108" i="131"/>
  <c r="C108" i="131" s="1"/>
  <c r="CN108" i="131"/>
  <c r="CQ108" i="131"/>
  <c r="CR108" i="131"/>
  <c r="CU108" i="131"/>
  <c r="CV108" i="131"/>
  <c r="CX108" i="131"/>
  <c r="CY108" i="131"/>
  <c r="DQ108" i="131"/>
  <c r="AB109" i="131"/>
  <c r="C109" i="131" s="1"/>
  <c r="CN109" i="131"/>
  <c r="CQ109" i="131"/>
  <c r="AB110" i="131"/>
  <c r="C110" i="131" s="1"/>
  <c r="CN110" i="131"/>
  <c r="CQ110" i="131"/>
  <c r="CR110" i="131"/>
  <c r="CU110" i="131"/>
  <c r="CV110" i="131"/>
  <c r="CX110" i="131"/>
  <c r="CY110" i="131"/>
  <c r="DA110" i="131"/>
  <c r="DB110" i="131"/>
  <c r="DD110" i="131"/>
  <c r="DE110" i="131"/>
  <c r="DG110" i="131"/>
  <c r="DH110" i="131"/>
  <c r="DK110" i="131"/>
  <c r="DL110" i="131"/>
  <c r="DQ110" i="131"/>
  <c r="AB111" i="131"/>
  <c r="CP111" i="131" s="1"/>
  <c r="CN111" i="131"/>
  <c r="CQ111" i="131"/>
  <c r="CR111" i="131"/>
  <c r="CU111" i="131"/>
  <c r="CV111" i="131"/>
  <c r="DQ111" i="131"/>
  <c r="AB112" i="131"/>
  <c r="CP112" i="131" s="1"/>
  <c r="CN112" i="131"/>
  <c r="CQ112" i="131"/>
  <c r="CR112" i="131"/>
  <c r="CU112" i="131"/>
  <c r="CV112" i="131"/>
  <c r="CX112" i="131"/>
  <c r="CY112" i="131"/>
  <c r="DA112" i="131"/>
  <c r="DB112" i="131"/>
  <c r="DD112" i="131"/>
  <c r="DE112" i="131"/>
  <c r="DG112" i="131"/>
  <c r="DH112" i="131"/>
  <c r="DK112" i="131"/>
  <c r="DL112" i="131"/>
  <c r="DQ112" i="131"/>
  <c r="AB113" i="131"/>
  <c r="C113" i="131" s="1"/>
  <c r="CN113" i="131"/>
  <c r="CQ113" i="131"/>
  <c r="CR113" i="131"/>
  <c r="CU113" i="131"/>
  <c r="CV113" i="131"/>
  <c r="CX113" i="131"/>
  <c r="CY113" i="131"/>
  <c r="DD113" i="131"/>
  <c r="DE113" i="131"/>
  <c r="DG113" i="131"/>
  <c r="DH113" i="131"/>
  <c r="DK113" i="131"/>
  <c r="DL113" i="131"/>
  <c r="DQ113" i="131"/>
  <c r="AB114" i="131"/>
  <c r="C114" i="131" s="1"/>
  <c r="CN114" i="131"/>
  <c r="CQ114" i="131"/>
  <c r="CR114" i="131"/>
  <c r="CU114" i="131"/>
  <c r="CV114" i="131"/>
  <c r="CX114" i="131"/>
  <c r="CY114" i="131"/>
  <c r="DA114" i="131"/>
  <c r="DB114" i="131"/>
  <c r="DD114" i="131"/>
  <c r="DE114" i="131"/>
  <c r="DG114" i="131"/>
  <c r="DH114" i="131"/>
  <c r="DK114" i="131"/>
  <c r="DL114" i="131"/>
  <c r="DQ114" i="131"/>
  <c r="C115" i="131"/>
  <c r="CN115" i="131"/>
  <c r="CQ115" i="131"/>
  <c r="CR115" i="131"/>
  <c r="CU115" i="131"/>
  <c r="CV115" i="131"/>
  <c r="CX115" i="131"/>
  <c r="CY115" i="131"/>
  <c r="DA115" i="131"/>
  <c r="DB115" i="131"/>
  <c r="DK115" i="131"/>
  <c r="DL115" i="131"/>
  <c r="DQ115" i="131"/>
  <c r="AB116" i="131"/>
  <c r="C116" i="131" s="1"/>
  <c r="CN116" i="131"/>
  <c r="CQ116" i="131"/>
  <c r="CR116" i="131"/>
  <c r="CU116" i="131"/>
  <c r="CV116" i="131"/>
  <c r="CY116" i="131"/>
  <c r="DQ116" i="131"/>
  <c r="AB117" i="131"/>
  <c r="C117" i="131" s="1"/>
  <c r="CN117" i="131"/>
  <c r="CQ117" i="131"/>
  <c r="CR117" i="131"/>
  <c r="CU117" i="131"/>
  <c r="CV117" i="131"/>
  <c r="CX117" i="131"/>
  <c r="CY117" i="131"/>
  <c r="DA117" i="131"/>
  <c r="DB117" i="131"/>
  <c r="DD117" i="131"/>
  <c r="DE117" i="131"/>
  <c r="DG117" i="131"/>
  <c r="DH117" i="131"/>
  <c r="DK117" i="131"/>
  <c r="DL117" i="131"/>
  <c r="DQ117" i="131"/>
  <c r="AB118" i="131"/>
  <c r="CP118" i="131" s="1"/>
  <c r="CN118" i="131"/>
  <c r="CQ118" i="131"/>
  <c r="CR118" i="131"/>
  <c r="CU118" i="131"/>
  <c r="CV118" i="131"/>
  <c r="CX118" i="131"/>
  <c r="CY118" i="131"/>
  <c r="DA118" i="131"/>
  <c r="DB118" i="131"/>
  <c r="DD118" i="131"/>
  <c r="DE118" i="131"/>
  <c r="DG118" i="131"/>
  <c r="DH118" i="131"/>
  <c r="DK118" i="131"/>
  <c r="DL118" i="131"/>
  <c r="DQ118" i="131"/>
  <c r="AB119" i="131"/>
  <c r="C119" i="131" s="1"/>
  <c r="CN119" i="131"/>
  <c r="CQ119" i="131"/>
  <c r="CR119" i="131"/>
  <c r="CU119" i="131"/>
  <c r="CV119" i="131"/>
  <c r="CX119" i="131"/>
  <c r="CY119" i="131"/>
  <c r="DA119" i="131"/>
  <c r="DB119" i="131"/>
  <c r="DD119" i="131"/>
  <c r="DE119" i="131"/>
  <c r="DG119" i="131"/>
  <c r="DH119" i="131"/>
  <c r="DK119" i="131"/>
  <c r="DL119" i="131"/>
  <c r="DQ119" i="131"/>
  <c r="AB120" i="131"/>
  <c r="C120" i="131" s="1"/>
  <c r="CN120" i="131"/>
  <c r="CQ120" i="131"/>
  <c r="CR120" i="131"/>
  <c r="CU120" i="131"/>
  <c r="CV120" i="131"/>
  <c r="CX120" i="131"/>
  <c r="CY120" i="131"/>
  <c r="DA120" i="131"/>
  <c r="DB120" i="131"/>
  <c r="DD120" i="131"/>
  <c r="DE120" i="131"/>
  <c r="DG120" i="131"/>
  <c r="DH120" i="131"/>
  <c r="DK120" i="131"/>
  <c r="DL120" i="131"/>
  <c r="DQ120" i="131"/>
  <c r="AB121" i="131"/>
  <c r="C121" i="131" s="1"/>
  <c r="CN121" i="131"/>
  <c r="CQ121" i="131"/>
  <c r="CR121" i="131"/>
  <c r="CU121" i="131"/>
  <c r="CV121" i="131"/>
  <c r="CX121" i="131"/>
  <c r="CY121" i="131"/>
  <c r="DD121" i="131"/>
  <c r="DE121" i="131"/>
  <c r="DG121" i="131"/>
  <c r="DH121" i="131"/>
  <c r="DK121" i="131"/>
  <c r="DL121" i="131"/>
  <c r="DQ121" i="131"/>
  <c r="AB122" i="131"/>
  <c r="CP122" i="131" s="1"/>
  <c r="CN122" i="131"/>
  <c r="CQ122" i="131"/>
  <c r="CR122" i="131"/>
  <c r="CU122" i="131"/>
  <c r="CV122" i="131"/>
  <c r="CX122" i="131"/>
  <c r="CY122" i="131"/>
  <c r="DA122" i="131"/>
  <c r="DB122" i="131"/>
  <c r="DD122" i="131"/>
  <c r="DE122" i="131"/>
  <c r="DG122" i="131"/>
  <c r="DH122" i="131"/>
  <c r="DK122" i="131"/>
  <c r="DL122" i="131"/>
  <c r="DQ122" i="131"/>
  <c r="AB123" i="131"/>
  <c r="CP123" i="131" s="1"/>
  <c r="CN123" i="131"/>
  <c r="CQ123" i="131"/>
  <c r="CR123" i="131"/>
  <c r="CU123" i="131"/>
  <c r="CV123" i="131"/>
  <c r="CX123" i="131"/>
  <c r="CY123" i="131"/>
  <c r="DA123" i="131"/>
  <c r="DB123" i="131"/>
  <c r="DD123" i="131"/>
  <c r="DE123" i="131"/>
  <c r="DG123" i="131"/>
  <c r="DH123" i="131"/>
  <c r="DK123" i="131"/>
  <c r="DL123" i="131"/>
  <c r="DQ123" i="131"/>
  <c r="AB125" i="131"/>
  <c r="C125" i="131" s="1"/>
  <c r="CN125" i="131"/>
  <c r="CQ125" i="131"/>
  <c r="CR125" i="131"/>
  <c r="CU125" i="131"/>
  <c r="CV125" i="131"/>
  <c r="CX125" i="131"/>
  <c r="CY125" i="131"/>
  <c r="DA125" i="131"/>
  <c r="DB125" i="131"/>
  <c r="DD125" i="131"/>
  <c r="DE125" i="131"/>
  <c r="DG125" i="131"/>
  <c r="DH125" i="131"/>
  <c r="DK125" i="131"/>
  <c r="DL125" i="131"/>
  <c r="DQ125" i="131"/>
  <c r="AB126" i="131"/>
  <c r="CP126" i="131" s="1"/>
  <c r="CN126" i="131"/>
  <c r="CQ126" i="131"/>
  <c r="CR126" i="131"/>
  <c r="CU126" i="131"/>
  <c r="CV126" i="131"/>
  <c r="CX126" i="131"/>
  <c r="CY126" i="131"/>
  <c r="DA126" i="131"/>
  <c r="DB126" i="131"/>
  <c r="DD126" i="131"/>
  <c r="DE126" i="131"/>
  <c r="DG126" i="131"/>
  <c r="DH126" i="131"/>
  <c r="DK126" i="131"/>
  <c r="DL126" i="131"/>
  <c r="DQ126" i="131"/>
  <c r="AB127" i="131"/>
  <c r="CP127" i="131" s="1"/>
  <c r="CN127" i="131"/>
  <c r="CQ127" i="131"/>
  <c r="CR127" i="131"/>
  <c r="CU127" i="131"/>
  <c r="CV127" i="131"/>
  <c r="CX127" i="131"/>
  <c r="CY127" i="131"/>
  <c r="DA127" i="131"/>
  <c r="DB127" i="131"/>
  <c r="DD127" i="131"/>
  <c r="DE127" i="131"/>
  <c r="DG127" i="131"/>
  <c r="DH127" i="131"/>
  <c r="DK127" i="131"/>
  <c r="DL127" i="131"/>
  <c r="DQ127" i="131"/>
  <c r="AB128" i="131"/>
  <c r="CP128" i="131" s="1"/>
  <c r="CN128" i="131"/>
  <c r="CQ128" i="131"/>
  <c r="CR128" i="131"/>
  <c r="CU128" i="131"/>
  <c r="CV128" i="131"/>
  <c r="CX128" i="131"/>
  <c r="CY128" i="131"/>
  <c r="DA128" i="131"/>
  <c r="DB128" i="131"/>
  <c r="DD128" i="131"/>
  <c r="DE128" i="131"/>
  <c r="DG128" i="131"/>
  <c r="DH128" i="131"/>
  <c r="DK128" i="131"/>
  <c r="DL128" i="131"/>
  <c r="DQ128" i="131"/>
  <c r="AB129" i="131"/>
  <c r="C129" i="131" s="1"/>
  <c r="CN129" i="131"/>
  <c r="CQ129" i="131"/>
  <c r="CR129" i="131"/>
  <c r="CU129" i="131"/>
  <c r="CV129" i="131"/>
  <c r="CX129" i="131"/>
  <c r="CY129" i="131"/>
  <c r="DA129" i="131"/>
  <c r="DB129" i="131"/>
  <c r="DD129" i="131"/>
  <c r="DE129" i="131"/>
  <c r="DG129" i="131"/>
  <c r="DH129" i="131"/>
  <c r="DK129" i="131"/>
  <c r="DL129" i="131"/>
  <c r="DQ129" i="131"/>
  <c r="AB130" i="131"/>
  <c r="CP130" i="131" s="1"/>
  <c r="CN130" i="131"/>
  <c r="CQ130" i="131"/>
  <c r="CR130" i="131"/>
  <c r="CU130" i="131"/>
  <c r="CV130" i="131"/>
  <c r="CX130" i="131"/>
  <c r="CY130" i="131"/>
  <c r="DA130" i="131"/>
  <c r="DB130" i="131"/>
  <c r="DD130" i="131"/>
  <c r="DE130" i="131"/>
  <c r="DG130" i="131"/>
  <c r="DH130" i="131"/>
  <c r="DK130" i="131"/>
  <c r="DL130" i="131"/>
  <c r="DQ130" i="131"/>
  <c r="AB131" i="131"/>
  <c r="C131" i="131" s="1"/>
  <c r="CN131" i="131"/>
  <c r="CQ131" i="131"/>
  <c r="CR131" i="131"/>
  <c r="CU131" i="131"/>
  <c r="CV131" i="131"/>
  <c r="CX131" i="131"/>
  <c r="CY131" i="131"/>
  <c r="DA131" i="131"/>
  <c r="DB131" i="131"/>
  <c r="DD131" i="131"/>
  <c r="DE131" i="131"/>
  <c r="DG131" i="131"/>
  <c r="DH131" i="131"/>
  <c r="DK131" i="131"/>
  <c r="DL131" i="131"/>
  <c r="DQ131" i="131"/>
  <c r="AB132" i="131"/>
  <c r="CP132" i="131" s="1"/>
  <c r="CN132" i="131"/>
  <c r="CQ132" i="131"/>
  <c r="CR132" i="131"/>
  <c r="CU132" i="131"/>
  <c r="CV132" i="131"/>
  <c r="CX132" i="131"/>
  <c r="CY132" i="131"/>
  <c r="DA132" i="131"/>
  <c r="DB132" i="131"/>
  <c r="DD132" i="131"/>
  <c r="DE132" i="131"/>
  <c r="DG132" i="131"/>
  <c r="DH132" i="131"/>
  <c r="DK132" i="131"/>
  <c r="DL132" i="131"/>
  <c r="DQ132" i="131"/>
  <c r="AB133" i="131"/>
  <c r="CP133" i="131" s="1"/>
  <c r="CN133" i="131"/>
  <c r="CQ133" i="131"/>
  <c r="CR133" i="131"/>
  <c r="CU133" i="131"/>
  <c r="CV133" i="131"/>
  <c r="CX133" i="131"/>
  <c r="CY133" i="131"/>
  <c r="DA133" i="131"/>
  <c r="DB133" i="131"/>
  <c r="DD133" i="131"/>
  <c r="DE133" i="131"/>
  <c r="DG133" i="131"/>
  <c r="DH133" i="131"/>
  <c r="DK133" i="131"/>
  <c r="DL133" i="131"/>
  <c r="DQ133" i="131"/>
  <c r="AB134" i="131"/>
  <c r="CP134" i="131" s="1"/>
  <c r="CN134" i="131"/>
  <c r="CQ134" i="131"/>
  <c r="CR134" i="131"/>
  <c r="CU134" i="131"/>
  <c r="CV134" i="131"/>
  <c r="CX134" i="131"/>
  <c r="DQ134" i="131"/>
  <c r="AB135" i="131"/>
  <c r="CP135" i="131" s="1"/>
  <c r="CN135" i="131"/>
  <c r="CQ135" i="131"/>
  <c r="CR135" i="131"/>
  <c r="CU135" i="131"/>
  <c r="CV135" i="131"/>
  <c r="CX135" i="131"/>
  <c r="CY135" i="131"/>
  <c r="DA135" i="131"/>
  <c r="DB135" i="131"/>
  <c r="DD135" i="131"/>
  <c r="DE135" i="131"/>
  <c r="DG135" i="131"/>
  <c r="DH135" i="131"/>
  <c r="DK135" i="131"/>
  <c r="DL135" i="131"/>
  <c r="DQ135" i="131"/>
  <c r="AB136" i="131"/>
  <c r="C136" i="131" s="1"/>
  <c r="CN136" i="131"/>
  <c r="CQ136" i="131"/>
  <c r="CR136" i="131"/>
  <c r="CU136" i="131"/>
  <c r="CV136" i="131"/>
  <c r="CX136" i="131"/>
  <c r="CY136" i="131"/>
  <c r="DA136" i="131"/>
  <c r="DB136" i="131"/>
  <c r="DD136" i="131"/>
  <c r="DE136" i="131"/>
  <c r="DG136" i="131"/>
  <c r="DH136" i="131"/>
  <c r="DK136" i="131"/>
  <c r="DL136" i="131"/>
  <c r="DQ136" i="131"/>
  <c r="AB137" i="131"/>
  <c r="CP137" i="131" s="1"/>
  <c r="CN137" i="131"/>
  <c r="CQ137" i="131"/>
  <c r="CR137" i="131"/>
  <c r="CU137" i="131"/>
  <c r="CV137" i="131"/>
  <c r="DQ137" i="131"/>
  <c r="AB138" i="131"/>
  <c r="C138" i="131" s="1"/>
  <c r="CN138" i="131"/>
  <c r="CQ138" i="131"/>
  <c r="CR138" i="131"/>
  <c r="CU138" i="131"/>
  <c r="CV138" i="131"/>
  <c r="CX138" i="131"/>
  <c r="CY138" i="131"/>
  <c r="DA138" i="131"/>
  <c r="DB138" i="131"/>
  <c r="DD138" i="131"/>
  <c r="DE138" i="131"/>
  <c r="DG138" i="131"/>
  <c r="DH138" i="131"/>
  <c r="DK138" i="131"/>
  <c r="DL138" i="131"/>
  <c r="DQ138" i="131"/>
  <c r="AB139" i="131"/>
  <c r="CP139" i="131" s="1"/>
  <c r="CN139" i="131"/>
  <c r="CQ139" i="131"/>
  <c r="CR139" i="131"/>
  <c r="CU139" i="131"/>
  <c r="CV139" i="131"/>
  <c r="DQ139" i="131"/>
  <c r="AB140" i="131"/>
  <c r="CP140" i="131" s="1"/>
  <c r="CN140" i="131"/>
  <c r="CQ140" i="131"/>
  <c r="CR140" i="131"/>
  <c r="CU140" i="131"/>
  <c r="CV140" i="131"/>
  <c r="CX140" i="131"/>
  <c r="CY140" i="131"/>
  <c r="DA140" i="131"/>
  <c r="DB140" i="131"/>
  <c r="DD140" i="131"/>
  <c r="DE140" i="131"/>
  <c r="DG140" i="131"/>
  <c r="DH140" i="131"/>
  <c r="DK140" i="131"/>
  <c r="DL140" i="131"/>
  <c r="DQ140" i="131"/>
  <c r="AB141" i="131"/>
  <c r="C141" i="131" s="1"/>
  <c r="CN141" i="131"/>
  <c r="CQ141" i="131"/>
  <c r="CR141" i="131"/>
  <c r="CU141" i="131"/>
  <c r="CV141" i="131"/>
  <c r="DQ141" i="131"/>
  <c r="AB143" i="131"/>
  <c r="CP143" i="131" s="1"/>
  <c r="CN143" i="131"/>
  <c r="CQ143" i="131"/>
  <c r="CR143" i="131"/>
  <c r="CU143" i="131"/>
  <c r="CV143" i="131"/>
  <c r="CX143" i="131"/>
  <c r="CY143" i="131"/>
  <c r="DA143" i="131"/>
  <c r="DB143" i="131"/>
  <c r="DD143" i="131"/>
  <c r="DE143" i="131"/>
  <c r="DG143" i="131"/>
  <c r="DH143" i="131"/>
  <c r="DK143" i="131"/>
  <c r="DL143" i="131"/>
  <c r="DQ143" i="131"/>
  <c r="AB144" i="131"/>
  <c r="C144" i="131" s="1"/>
  <c r="CN144" i="131"/>
  <c r="CQ144" i="131"/>
  <c r="CR144" i="131"/>
  <c r="CU144" i="131"/>
  <c r="CV144" i="131"/>
  <c r="CX144" i="131"/>
  <c r="CY144" i="131"/>
  <c r="DA144" i="131"/>
  <c r="DB144" i="131"/>
  <c r="DD144" i="131"/>
  <c r="DE144" i="131"/>
  <c r="DG144" i="131"/>
  <c r="DH144" i="131"/>
  <c r="DK144" i="131"/>
  <c r="DL144" i="131"/>
  <c r="DQ144" i="131"/>
  <c r="AB145" i="131"/>
  <c r="CP145" i="131" s="1"/>
  <c r="CN145" i="131"/>
  <c r="CQ145" i="131"/>
  <c r="CR145" i="131"/>
  <c r="CU145" i="131"/>
  <c r="CV145" i="131"/>
  <c r="CX145" i="131"/>
  <c r="CY145" i="131"/>
  <c r="DA145" i="131"/>
  <c r="DB145" i="131"/>
  <c r="DD145" i="131"/>
  <c r="DE145" i="131"/>
  <c r="DG145" i="131"/>
  <c r="DH145" i="131"/>
  <c r="DK145" i="131"/>
  <c r="DL145" i="131"/>
  <c r="DQ145" i="131"/>
  <c r="CN146" i="131"/>
  <c r="C147" i="131"/>
  <c r="CM147" i="131"/>
  <c r="CN147" i="131"/>
  <c r="DQ147" i="131"/>
  <c r="C149" i="131"/>
  <c r="CM149" i="131"/>
  <c r="CN149" i="131"/>
  <c r="DQ149" i="131"/>
  <c r="C150" i="131"/>
  <c r="CM150" i="131"/>
  <c r="CN150" i="131"/>
  <c r="DQ150" i="131"/>
  <c r="C151" i="131"/>
  <c r="CM151" i="131"/>
  <c r="CN151" i="131"/>
  <c r="DQ151" i="131"/>
  <c r="C152" i="131"/>
  <c r="CM152" i="131"/>
  <c r="CN152" i="131"/>
  <c r="DQ152" i="131"/>
  <c r="C156" i="131"/>
  <c r="CN156" i="131"/>
  <c r="C158" i="131"/>
  <c r="CN158" i="131"/>
  <c r="A162" i="131"/>
  <c r="B162" i="131"/>
  <c r="D162" i="131"/>
  <c r="E162" i="131"/>
  <c r="F162" i="131"/>
  <c r="G162" i="131"/>
  <c r="H162" i="131"/>
  <c r="I162" i="131"/>
  <c r="J162" i="131"/>
  <c r="K162" i="131"/>
  <c r="L162" i="131"/>
  <c r="M162" i="131"/>
  <c r="N162" i="131"/>
  <c r="O162" i="131"/>
  <c r="CM162" i="131"/>
  <c r="A163" i="131"/>
  <c r="B163" i="131"/>
  <c r="D163" i="131"/>
  <c r="E163" i="131"/>
  <c r="F163" i="131"/>
  <c r="G163" i="131"/>
  <c r="H163" i="131"/>
  <c r="I163" i="131"/>
  <c r="J163" i="131"/>
  <c r="K163" i="131"/>
  <c r="L163" i="131"/>
  <c r="M163" i="131"/>
  <c r="N163" i="131"/>
  <c r="O163" i="131"/>
  <c r="CM163" i="131"/>
  <c r="CM164" i="131"/>
  <c r="CM165" i="131"/>
  <c r="CM166" i="131"/>
  <c r="CM167" i="131"/>
  <c r="CM168" i="131"/>
  <c r="CM169" i="131"/>
  <c r="CM75" i="131" l="1"/>
  <c r="CP54" i="131"/>
  <c r="CP6" i="131"/>
  <c r="CP136" i="131"/>
  <c r="CP70" i="131"/>
  <c r="CP11" i="131"/>
  <c r="C73" i="131"/>
  <c r="CM84" i="131"/>
  <c r="CM12" i="131"/>
  <c r="CP131" i="131"/>
  <c r="CP141" i="131"/>
  <c r="CP77" i="131"/>
  <c r="CM72" i="131"/>
  <c r="CP60" i="131"/>
  <c r="CM136" i="131"/>
  <c r="CM119" i="131"/>
  <c r="CP92" i="131"/>
  <c r="CP86" i="131"/>
  <c r="CP42" i="131"/>
  <c r="CP33" i="131"/>
  <c r="CM26" i="131"/>
  <c r="CP22" i="131"/>
  <c r="C140" i="131"/>
  <c r="CM97" i="131"/>
  <c r="C137" i="131"/>
  <c r="CP31" i="131"/>
  <c r="C36" i="131"/>
  <c r="CM104" i="131"/>
  <c r="CM43" i="131"/>
  <c r="CP38" i="131"/>
  <c r="CM37" i="131"/>
  <c r="CP9" i="131"/>
  <c r="CP129" i="131"/>
  <c r="CP113" i="131"/>
  <c r="CM32" i="131"/>
  <c r="CM126" i="131"/>
  <c r="C105" i="131"/>
  <c r="CM102" i="131"/>
  <c r="CP68" i="131"/>
  <c r="CM61" i="131"/>
  <c r="CM56" i="131"/>
  <c r="CP46" i="131"/>
  <c r="CM20" i="131"/>
  <c r="C118" i="131"/>
  <c r="CP125" i="131"/>
  <c r="C85" i="131"/>
  <c r="C21" i="131"/>
  <c r="C14" i="131"/>
  <c r="CM113" i="131"/>
  <c r="CM66" i="131"/>
  <c r="C44" i="131"/>
  <c r="CM15" i="131"/>
  <c r="C127" i="131"/>
  <c r="CM116" i="131"/>
  <c r="CM71" i="131"/>
  <c r="CP48" i="131"/>
  <c r="CP13" i="131"/>
  <c r="P163" i="131"/>
  <c r="P162" i="131"/>
  <c r="P164" i="131" s="1"/>
  <c r="CP116" i="131"/>
  <c r="CP104" i="131"/>
  <c r="CM93" i="131"/>
  <c r="CM87" i="131"/>
  <c r="CP57" i="131"/>
  <c r="CP39" i="131"/>
  <c r="CP27" i="131"/>
  <c r="CP17" i="131"/>
  <c r="CP7" i="131"/>
  <c r="CP120" i="131"/>
  <c r="CP108" i="131"/>
  <c r="CP25" i="131"/>
  <c r="CP16" i="131"/>
  <c r="CM114" i="131"/>
  <c r="CP100" i="131"/>
  <c r="CM89" i="131"/>
  <c r="CM64" i="131"/>
  <c r="CM8" i="131"/>
  <c r="CM55" i="131"/>
  <c r="CM46" i="131"/>
  <c r="CM23" i="131"/>
  <c r="CM122" i="131"/>
  <c r="CM120" i="131"/>
  <c r="CM100" i="131"/>
  <c r="CM81" i="131"/>
  <c r="CM41" i="131"/>
  <c r="CM68" i="131"/>
  <c r="CM128" i="131"/>
  <c r="CM141" i="131"/>
  <c r="CM130" i="131"/>
  <c r="CM63" i="131"/>
  <c r="CM107" i="131"/>
  <c r="CM7" i="131"/>
  <c r="CM10" i="131"/>
  <c r="CM34" i="131"/>
  <c r="CM67" i="131"/>
  <c r="CM28" i="131"/>
  <c r="CM92" i="131"/>
  <c r="CM35" i="131"/>
  <c r="CM101" i="131"/>
  <c r="CM69" i="131"/>
  <c r="CM49" i="131"/>
  <c r="CM22" i="131"/>
  <c r="CM111" i="131"/>
  <c r="CM83" i="131"/>
  <c r="CM74" i="131"/>
  <c r="CM30" i="131"/>
  <c r="CM25" i="131"/>
  <c r="CM11" i="131"/>
  <c r="CM143" i="131"/>
  <c r="CM145" i="131"/>
  <c r="CM134" i="131"/>
  <c r="CM123" i="131"/>
  <c r="CM91" i="131"/>
  <c r="CM47" i="131"/>
  <c r="CM16" i="131"/>
  <c r="CM132" i="131"/>
  <c r="CM95" i="131"/>
  <c r="CM65" i="131"/>
  <c r="CM54" i="131"/>
  <c r="CM139" i="131"/>
  <c r="CM59" i="131"/>
  <c r="CM50" i="131"/>
  <c r="CM45" i="131"/>
  <c r="C133" i="131"/>
  <c r="CM96" i="131"/>
  <c r="CM77" i="131"/>
  <c r="C63" i="131"/>
  <c r="CM135" i="131"/>
  <c r="C122" i="131"/>
  <c r="CM112" i="131"/>
  <c r="CM103" i="131"/>
  <c r="CM48" i="131"/>
  <c r="CM140" i="131"/>
  <c r="CM127" i="131"/>
  <c r="CM118" i="131"/>
  <c r="CM110" i="131"/>
  <c r="C96" i="131"/>
  <c r="CP94" i="131"/>
  <c r="CP90" i="131"/>
  <c r="CM85" i="131"/>
  <c r="CM52" i="131"/>
  <c r="CM44" i="131"/>
  <c r="CM38" i="131"/>
  <c r="CM33" i="131"/>
  <c r="CM21" i="131"/>
  <c r="C19" i="131"/>
  <c r="CM13" i="131"/>
  <c r="CM9" i="131"/>
  <c r="CM6" i="131"/>
  <c r="CM125" i="131"/>
  <c r="CM60" i="131"/>
  <c r="CM42" i="131"/>
  <c r="CM36" i="131"/>
  <c r="CM19" i="131"/>
  <c r="C82" i="131"/>
  <c r="C51" i="131"/>
  <c r="CM86" i="131"/>
  <c r="CM73" i="131"/>
  <c r="CM57" i="131"/>
  <c r="CM27" i="131"/>
  <c r="CM17" i="131"/>
  <c r="CM138" i="131"/>
  <c r="CM137" i="131"/>
  <c r="C135" i="131"/>
  <c r="CM133" i="131"/>
  <c r="CM115" i="131"/>
  <c r="C112" i="131"/>
  <c r="CP110" i="131"/>
  <c r="CM106" i="131"/>
  <c r="CM105" i="131"/>
  <c r="C103" i="131"/>
  <c r="CP102" i="131"/>
  <c r="CM31" i="131"/>
  <c r="CM131" i="131"/>
  <c r="C101" i="131"/>
  <c r="C40" i="131"/>
  <c r="C29" i="131"/>
  <c r="C23" i="131"/>
  <c r="CM94" i="131"/>
  <c r="CM70" i="131"/>
  <c r="CM14" i="131"/>
  <c r="CM144" i="131"/>
  <c r="CP138" i="131"/>
  <c r="CM121" i="131"/>
  <c r="CM117" i="131"/>
  <c r="CP115" i="131"/>
  <c r="CP106" i="131"/>
  <c r="CM82" i="131"/>
  <c r="CM58" i="131"/>
  <c r="CM51" i="131"/>
  <c r="CM40" i="131"/>
  <c r="CM29" i="131"/>
  <c r="CP24" i="131"/>
  <c r="CM108" i="131"/>
  <c r="C58" i="131"/>
  <c r="CM90" i="131"/>
  <c r="CM39" i="131"/>
  <c r="CP144" i="131"/>
  <c r="CM129" i="131"/>
  <c r="CP97" i="131"/>
  <c r="CM62" i="131"/>
  <c r="CM53" i="131"/>
  <c r="CP20" i="131"/>
  <c r="C87" i="131"/>
  <c r="C15" i="131"/>
  <c r="C145" i="131"/>
  <c r="C139" i="131"/>
  <c r="C111" i="131"/>
  <c r="C95" i="131"/>
  <c r="C130" i="131"/>
  <c r="C126" i="131"/>
  <c r="C74" i="131"/>
  <c r="C72" i="131"/>
  <c r="C59" i="131"/>
  <c r="C43" i="131"/>
  <c r="C30" i="131"/>
  <c r="C52" i="131"/>
  <c r="C143" i="131"/>
  <c r="C89" i="131"/>
  <c r="C81" i="131"/>
  <c r="C69" i="131"/>
  <c r="C65" i="131"/>
  <c r="C55" i="131"/>
  <c r="C45" i="131"/>
  <c r="C35" i="131"/>
  <c r="C32" i="131"/>
  <c r="CP121" i="131"/>
  <c r="CP119" i="131"/>
  <c r="CP117" i="131"/>
  <c r="CP75" i="131"/>
  <c r="CP71" i="131"/>
  <c r="CP66" i="131"/>
  <c r="CP64" i="131"/>
  <c r="CP62" i="131"/>
  <c r="CP56" i="131"/>
  <c r="CP53" i="131"/>
  <c r="C93" i="131"/>
  <c r="C134" i="131"/>
  <c r="C84" i="131"/>
  <c r="C83" i="131"/>
  <c r="C61" i="131"/>
  <c r="C49" i="131"/>
  <c r="C34" i="131"/>
  <c r="C26" i="131"/>
  <c r="C12" i="131"/>
  <c r="C10" i="131"/>
  <c r="C8" i="131"/>
  <c r="CP114" i="131"/>
  <c r="CP107" i="131"/>
  <c r="CP91" i="131"/>
  <c r="C132" i="131"/>
  <c r="C128" i="131"/>
  <c r="C123" i="131"/>
  <c r="C67" i="131"/>
  <c r="C50" i="131"/>
  <c r="C47" i="131"/>
  <c r="C41" i="131"/>
  <c r="C37" i="131"/>
  <c r="C28" i="131"/>
  <c r="T164" i="130"/>
  <c r="T163" i="130"/>
  <c r="T162" i="130"/>
  <c r="T161" i="130"/>
  <c r="T160" i="130"/>
  <c r="T159" i="130"/>
  <c r="T158" i="130"/>
  <c r="T165" i="130" s="1"/>
  <c r="CN78" i="130"/>
  <c r="AA78" i="130"/>
  <c r="C78" i="130" s="1"/>
  <c r="CK78" i="130"/>
  <c r="C162" i="131" l="1"/>
  <c r="C163" i="131"/>
  <c r="AA19" i="130"/>
  <c r="C19" i="130" s="1"/>
  <c r="CK19" i="130"/>
  <c r="CN107" i="130"/>
  <c r="AA107" i="130"/>
  <c r="C107" i="130" s="1"/>
  <c r="CK107" i="130"/>
  <c r="CJ165" i="130"/>
  <c r="CJ164" i="130"/>
  <c r="CJ163" i="130"/>
  <c r="CJ162" i="130"/>
  <c r="CJ161" i="130"/>
  <c r="CJ160" i="130"/>
  <c r="CJ159" i="130"/>
  <c r="O159" i="130"/>
  <c r="N159" i="130"/>
  <c r="M159" i="130"/>
  <c r="L159" i="130"/>
  <c r="K159" i="130"/>
  <c r="J159" i="130"/>
  <c r="I159" i="130"/>
  <c r="H159" i="130"/>
  <c r="G159" i="130"/>
  <c r="F159" i="130"/>
  <c r="E159" i="130"/>
  <c r="D159" i="130"/>
  <c r="B159" i="130"/>
  <c r="A159" i="130"/>
  <c r="CJ158" i="130"/>
  <c r="O158" i="130"/>
  <c r="N158" i="130"/>
  <c r="M158" i="130"/>
  <c r="L158" i="130"/>
  <c r="K158" i="130"/>
  <c r="J158" i="130"/>
  <c r="I158" i="130"/>
  <c r="H158" i="130"/>
  <c r="G158" i="130"/>
  <c r="F158" i="130"/>
  <c r="E158" i="130"/>
  <c r="D158" i="130"/>
  <c r="B158" i="130"/>
  <c r="A158" i="130"/>
  <c r="CJ157" i="130"/>
  <c r="T157" i="130"/>
  <c r="CK155" i="130"/>
  <c r="C155" i="130"/>
  <c r="CK154" i="130"/>
  <c r="C154" i="130"/>
  <c r="CK153" i="130"/>
  <c r="C153" i="130"/>
  <c r="DN152" i="130"/>
  <c r="CK152" i="130"/>
  <c r="CJ152" i="130"/>
  <c r="C152" i="130"/>
  <c r="DN151" i="130"/>
  <c r="CK151" i="130"/>
  <c r="CJ151" i="130"/>
  <c r="C151" i="130"/>
  <c r="DN150" i="130"/>
  <c r="CK150" i="130"/>
  <c r="CJ150" i="130"/>
  <c r="C150" i="130"/>
  <c r="DN149" i="130"/>
  <c r="CK149" i="130"/>
  <c r="CJ149" i="130"/>
  <c r="C149" i="130"/>
  <c r="DN148" i="130"/>
  <c r="CK148" i="130"/>
  <c r="CJ148" i="130"/>
  <c r="C148" i="130"/>
  <c r="DN147" i="130"/>
  <c r="CK147" i="130"/>
  <c r="CJ147" i="130"/>
  <c r="C147" i="130"/>
  <c r="DN146" i="130"/>
  <c r="CK146" i="130"/>
  <c r="CJ146" i="130"/>
  <c r="C146" i="130"/>
  <c r="DN145" i="130"/>
  <c r="CK145" i="130"/>
  <c r="CJ145" i="130"/>
  <c r="C145" i="130"/>
  <c r="DN144" i="130"/>
  <c r="CK144" i="130"/>
  <c r="CJ144" i="130"/>
  <c r="C144" i="130"/>
  <c r="CK143" i="130"/>
  <c r="CJ143" i="130"/>
  <c r="C143" i="130"/>
  <c r="DN142" i="130"/>
  <c r="DI142" i="130"/>
  <c r="DH142" i="130"/>
  <c r="DE142" i="130"/>
  <c r="DD142" i="130"/>
  <c r="DB142" i="130"/>
  <c r="DA142" i="130"/>
  <c r="CY142" i="130"/>
  <c r="CX142" i="130"/>
  <c r="CV142" i="130"/>
  <c r="CU142" i="130"/>
  <c r="CS142" i="130"/>
  <c r="CR142" i="130"/>
  <c r="CO142" i="130"/>
  <c r="CN142" i="130"/>
  <c r="CK142" i="130"/>
  <c r="AA142" i="130"/>
  <c r="C142" i="130" s="1"/>
  <c r="DN141" i="130"/>
  <c r="DI141" i="130"/>
  <c r="DH141" i="130"/>
  <c r="DE141" i="130"/>
  <c r="DD141" i="130"/>
  <c r="DB141" i="130"/>
  <c r="DA141" i="130"/>
  <c r="CY141" i="130"/>
  <c r="CX141" i="130"/>
  <c r="CV141" i="130"/>
  <c r="CU141" i="130"/>
  <c r="CS141" i="130"/>
  <c r="CR141" i="130"/>
  <c r="CO141" i="130"/>
  <c r="CN141" i="130"/>
  <c r="CK141" i="130"/>
  <c r="AA141" i="130"/>
  <c r="CM141" i="130" s="1"/>
  <c r="DN140" i="130"/>
  <c r="DI140" i="130"/>
  <c r="DH140" i="130"/>
  <c r="DE140" i="130"/>
  <c r="DD140" i="130"/>
  <c r="DB140" i="130"/>
  <c r="DA140" i="130"/>
  <c r="CY140" i="130"/>
  <c r="CX140" i="130"/>
  <c r="CV140" i="130"/>
  <c r="CU140" i="130"/>
  <c r="CS140" i="130"/>
  <c r="CR140" i="130"/>
  <c r="CO140" i="130"/>
  <c r="CN140" i="130"/>
  <c r="CK140" i="130"/>
  <c r="AA140" i="130"/>
  <c r="C140" i="130" s="1"/>
  <c r="DN139" i="130"/>
  <c r="CS139" i="130"/>
  <c r="CR139" i="130"/>
  <c r="CO139" i="130"/>
  <c r="CN139" i="130"/>
  <c r="CK139" i="130"/>
  <c r="AA139" i="130"/>
  <c r="C139" i="130" s="1"/>
  <c r="DN138" i="130"/>
  <c r="DI138" i="130"/>
  <c r="DH138" i="130"/>
  <c r="DE138" i="130"/>
  <c r="DD138" i="130"/>
  <c r="DB138" i="130"/>
  <c r="DA138" i="130"/>
  <c r="CY138" i="130"/>
  <c r="CX138" i="130"/>
  <c r="CV138" i="130"/>
  <c r="CU138" i="130"/>
  <c r="CS138" i="130"/>
  <c r="CR138" i="130"/>
  <c r="CO138" i="130"/>
  <c r="CN138" i="130"/>
  <c r="CK138" i="130"/>
  <c r="AA138" i="130"/>
  <c r="CM138" i="130" s="1"/>
  <c r="DN137" i="130"/>
  <c r="CS137" i="130"/>
  <c r="CR137" i="130"/>
  <c r="CO137" i="130"/>
  <c r="CN137" i="130"/>
  <c r="CK137" i="130"/>
  <c r="AA137" i="130"/>
  <c r="C137" i="130" s="1"/>
  <c r="DN136" i="130"/>
  <c r="DI136" i="130"/>
  <c r="DH136" i="130"/>
  <c r="DE136" i="130"/>
  <c r="DD136" i="130"/>
  <c r="DB136" i="130"/>
  <c r="DA136" i="130"/>
  <c r="CY136" i="130"/>
  <c r="CX136" i="130"/>
  <c r="CV136" i="130"/>
  <c r="CU136" i="130"/>
  <c r="CS136" i="130"/>
  <c r="CR136" i="130"/>
  <c r="CO136" i="130"/>
  <c r="CN136" i="130"/>
  <c r="CK136" i="130"/>
  <c r="AA136" i="130"/>
  <c r="C136" i="130" s="1"/>
  <c r="DN135" i="130"/>
  <c r="CS135" i="130"/>
  <c r="CR135" i="130"/>
  <c r="CO135" i="130"/>
  <c r="CN135" i="130"/>
  <c r="CK135" i="130"/>
  <c r="AA135" i="130"/>
  <c r="CM135" i="130" s="1"/>
  <c r="DN134" i="130"/>
  <c r="DI134" i="130"/>
  <c r="DH134" i="130"/>
  <c r="DE134" i="130"/>
  <c r="DD134" i="130"/>
  <c r="DB134" i="130"/>
  <c r="DA134" i="130"/>
  <c r="CY134" i="130"/>
  <c r="CX134" i="130"/>
  <c r="CV134" i="130"/>
  <c r="CU134" i="130"/>
  <c r="CS134" i="130"/>
  <c r="CR134" i="130"/>
  <c r="CO134" i="130"/>
  <c r="CN134" i="130"/>
  <c r="CK134" i="130"/>
  <c r="AA134" i="130"/>
  <c r="C134" i="130" s="1"/>
  <c r="DN133" i="130"/>
  <c r="DI133" i="130"/>
  <c r="DH133" i="130"/>
  <c r="DE133" i="130"/>
  <c r="DD133" i="130"/>
  <c r="DB133" i="130"/>
  <c r="DA133" i="130"/>
  <c r="CY133" i="130"/>
  <c r="CX133" i="130"/>
  <c r="CV133" i="130"/>
  <c r="CU133" i="130"/>
  <c r="CS133" i="130"/>
  <c r="CR133" i="130"/>
  <c r="CO133" i="130"/>
  <c r="CN133" i="130"/>
  <c r="CK133" i="130"/>
  <c r="AA133" i="130"/>
  <c r="CM133" i="130" s="1"/>
  <c r="DN132" i="130"/>
  <c r="CU132" i="130"/>
  <c r="CS132" i="130"/>
  <c r="CR132" i="130"/>
  <c r="CO132" i="130"/>
  <c r="CN132" i="130"/>
  <c r="CK132" i="130"/>
  <c r="AA132" i="130"/>
  <c r="C132" i="130" s="1"/>
  <c r="DN131" i="130"/>
  <c r="DI131" i="130"/>
  <c r="DH131" i="130"/>
  <c r="DE131" i="130"/>
  <c r="DD131" i="130"/>
  <c r="DB131" i="130"/>
  <c r="DA131" i="130"/>
  <c r="CY131" i="130"/>
  <c r="CX131" i="130"/>
  <c r="CV131" i="130"/>
  <c r="CU131" i="130"/>
  <c r="CS131" i="130"/>
  <c r="CR131" i="130"/>
  <c r="CO131" i="130"/>
  <c r="CN131" i="130"/>
  <c r="CK131" i="130"/>
  <c r="AA131" i="130"/>
  <c r="CM131" i="130" s="1"/>
  <c r="C131" i="130"/>
  <c r="DN130" i="130"/>
  <c r="DI130" i="130"/>
  <c r="DH130" i="130"/>
  <c r="DE130" i="130"/>
  <c r="DD130" i="130"/>
  <c r="DB130" i="130"/>
  <c r="DA130" i="130"/>
  <c r="CY130" i="130"/>
  <c r="CX130" i="130"/>
  <c r="CV130" i="130"/>
  <c r="CU130" i="130"/>
  <c r="CS130" i="130"/>
  <c r="CR130" i="130"/>
  <c r="CO130" i="130"/>
  <c r="CN130" i="130"/>
  <c r="CJ130" i="130" s="1"/>
  <c r="CK130" i="130"/>
  <c r="AA130" i="130"/>
  <c r="C130" i="130" s="1"/>
  <c r="DN129" i="130"/>
  <c r="DI129" i="130"/>
  <c r="DH129" i="130"/>
  <c r="DE129" i="130"/>
  <c r="DD129" i="130"/>
  <c r="DB129" i="130"/>
  <c r="DA129" i="130"/>
  <c r="CY129" i="130"/>
  <c r="CX129" i="130"/>
  <c r="CV129" i="130"/>
  <c r="CU129" i="130"/>
  <c r="CS129" i="130"/>
  <c r="CR129" i="130"/>
  <c r="CO129" i="130"/>
  <c r="CN129" i="130"/>
  <c r="CK129" i="130"/>
  <c r="AA129" i="130"/>
  <c r="CM129" i="130" s="1"/>
  <c r="DN128" i="130"/>
  <c r="DI128" i="130"/>
  <c r="DH128" i="130"/>
  <c r="DE128" i="130"/>
  <c r="DD128" i="130"/>
  <c r="DB128" i="130"/>
  <c r="DA128" i="130"/>
  <c r="CY128" i="130"/>
  <c r="CX128" i="130"/>
  <c r="CV128" i="130"/>
  <c r="CU128" i="130"/>
  <c r="CS128" i="130"/>
  <c r="CR128" i="130"/>
  <c r="CO128" i="130"/>
  <c r="CN128" i="130"/>
  <c r="CK128" i="130"/>
  <c r="AA128" i="130"/>
  <c r="CM128" i="130" s="1"/>
  <c r="DN127" i="130"/>
  <c r="DI127" i="130"/>
  <c r="DH127" i="130"/>
  <c r="DE127" i="130"/>
  <c r="DD127" i="130"/>
  <c r="DB127" i="130"/>
  <c r="DA127" i="130"/>
  <c r="CY127" i="130"/>
  <c r="CX127" i="130"/>
  <c r="CV127" i="130"/>
  <c r="CU127" i="130"/>
  <c r="CS127" i="130"/>
  <c r="CR127" i="130"/>
  <c r="CO127" i="130"/>
  <c r="CN127" i="130"/>
  <c r="CK127" i="130"/>
  <c r="AA127" i="130"/>
  <c r="CM127" i="130" s="1"/>
  <c r="DN126" i="130"/>
  <c r="DI126" i="130"/>
  <c r="DH126" i="130"/>
  <c r="DE126" i="130"/>
  <c r="DD126" i="130"/>
  <c r="DB126" i="130"/>
  <c r="DA126" i="130"/>
  <c r="CY126" i="130"/>
  <c r="CX126" i="130"/>
  <c r="CV126" i="130"/>
  <c r="CU126" i="130"/>
  <c r="CS126" i="130"/>
  <c r="CR126" i="130"/>
  <c r="CO126" i="130"/>
  <c r="CN126" i="130"/>
  <c r="CK126" i="130"/>
  <c r="AA126" i="130"/>
  <c r="C126" i="130" s="1"/>
  <c r="DN125" i="130"/>
  <c r="DI125" i="130"/>
  <c r="DH125" i="130"/>
  <c r="DE125" i="130"/>
  <c r="DD125" i="130"/>
  <c r="DB125" i="130"/>
  <c r="DA125" i="130"/>
  <c r="CY125" i="130"/>
  <c r="CX125" i="130"/>
  <c r="CV125" i="130"/>
  <c r="CU125" i="130"/>
  <c r="CS125" i="130"/>
  <c r="CR125" i="130"/>
  <c r="CO125" i="130"/>
  <c r="CN125" i="130"/>
  <c r="CK125" i="130"/>
  <c r="AA125" i="130"/>
  <c r="C125" i="130" s="1"/>
  <c r="DN124" i="130"/>
  <c r="DI124" i="130"/>
  <c r="DH124" i="130"/>
  <c r="DE124" i="130"/>
  <c r="DD124" i="130"/>
  <c r="DB124" i="130"/>
  <c r="DA124" i="130"/>
  <c r="CY124" i="130"/>
  <c r="CX124" i="130"/>
  <c r="CV124" i="130"/>
  <c r="CU124" i="130"/>
  <c r="CS124" i="130"/>
  <c r="CR124" i="130"/>
  <c r="CO124" i="130"/>
  <c r="CN124" i="130"/>
  <c r="CK124" i="130"/>
  <c r="AA124" i="130"/>
  <c r="CM124" i="130" s="1"/>
  <c r="DN123" i="130"/>
  <c r="DI123" i="130"/>
  <c r="DH123" i="130"/>
  <c r="DE123" i="130"/>
  <c r="DD123" i="130"/>
  <c r="DB123" i="130"/>
  <c r="DA123" i="130"/>
  <c r="CY123" i="130"/>
  <c r="CX123" i="130"/>
  <c r="CV123" i="130"/>
  <c r="CU123" i="130"/>
  <c r="CS123" i="130"/>
  <c r="CR123" i="130"/>
  <c r="CO123" i="130"/>
  <c r="CN123" i="130"/>
  <c r="CK123" i="130"/>
  <c r="AA123" i="130"/>
  <c r="C123" i="130" s="1"/>
  <c r="DN122" i="130"/>
  <c r="DI122" i="130"/>
  <c r="DH122" i="130"/>
  <c r="DE122" i="130"/>
  <c r="DD122" i="130"/>
  <c r="DB122" i="130"/>
  <c r="DA122" i="130"/>
  <c r="CY122" i="130"/>
  <c r="CX122" i="130"/>
  <c r="CV122" i="130"/>
  <c r="CU122" i="130"/>
  <c r="CS122" i="130"/>
  <c r="CR122" i="130"/>
  <c r="CO122" i="130"/>
  <c r="CN122" i="130"/>
  <c r="CK122" i="130"/>
  <c r="AA122" i="130"/>
  <c r="CM122" i="130" s="1"/>
  <c r="DN121" i="130"/>
  <c r="DI121" i="130"/>
  <c r="DH121" i="130"/>
  <c r="DE121" i="130"/>
  <c r="DD121" i="130"/>
  <c r="DB121" i="130"/>
  <c r="DA121" i="130"/>
  <c r="CY121" i="130"/>
  <c r="CX121" i="130"/>
  <c r="CV121" i="130"/>
  <c r="CU121" i="130"/>
  <c r="CS121" i="130"/>
  <c r="CR121" i="130"/>
  <c r="CO121" i="130"/>
  <c r="CN121" i="130"/>
  <c r="CK121" i="130"/>
  <c r="AA121" i="130"/>
  <c r="CM121" i="130" s="1"/>
  <c r="DN120" i="130"/>
  <c r="DI120" i="130"/>
  <c r="DH120" i="130"/>
  <c r="DE120" i="130"/>
  <c r="DD120" i="130"/>
  <c r="DB120" i="130"/>
  <c r="DA120" i="130"/>
  <c r="CV120" i="130"/>
  <c r="CU120" i="130"/>
  <c r="CS120" i="130"/>
  <c r="CR120" i="130"/>
  <c r="CO120" i="130"/>
  <c r="CN120" i="130"/>
  <c r="CK120" i="130"/>
  <c r="AA120" i="130"/>
  <c r="CM120" i="130" s="1"/>
  <c r="DN119" i="130"/>
  <c r="DI119" i="130"/>
  <c r="DH119" i="130"/>
  <c r="DE119" i="130"/>
  <c r="DD119" i="130"/>
  <c r="DB119" i="130"/>
  <c r="DA119" i="130"/>
  <c r="CY119" i="130"/>
  <c r="CX119" i="130"/>
  <c r="CV119" i="130"/>
  <c r="CU119" i="130"/>
  <c r="CS119" i="130"/>
  <c r="CR119" i="130"/>
  <c r="CO119" i="130"/>
  <c r="CN119" i="130"/>
  <c r="CK119" i="130"/>
  <c r="AA119" i="130"/>
  <c r="CM119" i="130" s="1"/>
  <c r="DN118" i="130"/>
  <c r="DI118" i="130"/>
  <c r="DH118" i="130"/>
  <c r="DE118" i="130"/>
  <c r="DD118" i="130"/>
  <c r="DB118" i="130"/>
  <c r="DA118" i="130"/>
  <c r="CY118" i="130"/>
  <c r="CX118" i="130"/>
  <c r="CV118" i="130"/>
  <c r="CU118" i="130"/>
  <c r="CS118" i="130"/>
  <c r="CR118" i="130"/>
  <c r="CO118" i="130"/>
  <c r="CN118" i="130"/>
  <c r="CK118" i="130"/>
  <c r="AA118" i="130"/>
  <c r="CM118" i="130" s="1"/>
  <c r="DN117" i="130"/>
  <c r="DI117" i="130"/>
  <c r="DH117" i="130"/>
  <c r="DE117" i="130"/>
  <c r="DD117" i="130"/>
  <c r="DB117" i="130"/>
  <c r="DA117" i="130"/>
  <c r="CY117" i="130"/>
  <c r="CX117" i="130"/>
  <c r="CV117" i="130"/>
  <c r="CU117" i="130"/>
  <c r="CS117" i="130"/>
  <c r="CR117" i="130"/>
  <c r="CO117" i="130"/>
  <c r="CN117" i="130"/>
  <c r="CK117" i="130"/>
  <c r="AA117" i="130"/>
  <c r="CM117" i="130" s="1"/>
  <c r="DN116" i="130"/>
  <c r="DI116" i="130"/>
  <c r="DH116" i="130"/>
  <c r="DE116" i="130"/>
  <c r="DD116" i="130"/>
  <c r="DB116" i="130"/>
  <c r="DA116" i="130"/>
  <c r="CY116" i="130"/>
  <c r="CX116" i="130"/>
  <c r="CV116" i="130"/>
  <c r="CU116" i="130"/>
  <c r="CS116" i="130"/>
  <c r="CR116" i="130"/>
  <c r="CO116" i="130"/>
  <c r="CN116" i="130"/>
  <c r="CK116" i="130"/>
  <c r="AA116" i="130"/>
  <c r="CM116" i="130" s="1"/>
  <c r="DN115" i="130"/>
  <c r="CS115" i="130"/>
  <c r="CR115" i="130"/>
  <c r="CO115" i="130"/>
  <c r="CN115" i="130"/>
  <c r="CK115" i="130"/>
  <c r="AA115" i="130"/>
  <c r="C115" i="130" s="1"/>
  <c r="DN114" i="130"/>
  <c r="CV114" i="130"/>
  <c r="CS114" i="130"/>
  <c r="CR114" i="130"/>
  <c r="CO114" i="130"/>
  <c r="CN114" i="130"/>
  <c r="CK114" i="130"/>
  <c r="AA114" i="130"/>
  <c r="CM114" i="130" s="1"/>
  <c r="DN113" i="130"/>
  <c r="DI113" i="130"/>
  <c r="DH113" i="130"/>
  <c r="CY113" i="130"/>
  <c r="CX113" i="130"/>
  <c r="CV113" i="130"/>
  <c r="CU113" i="130"/>
  <c r="CS113" i="130"/>
  <c r="CR113" i="130"/>
  <c r="CO113" i="130"/>
  <c r="CN113" i="130"/>
  <c r="CK113" i="130"/>
  <c r="AA113" i="130"/>
  <c r="CM113" i="130" s="1"/>
  <c r="DN112" i="130"/>
  <c r="DI112" i="130"/>
  <c r="DH112" i="130"/>
  <c r="DE112" i="130"/>
  <c r="DD112" i="130"/>
  <c r="DB112" i="130"/>
  <c r="DA112" i="130"/>
  <c r="CY112" i="130"/>
  <c r="CX112" i="130"/>
  <c r="CV112" i="130"/>
  <c r="CU112" i="130"/>
  <c r="CS112" i="130"/>
  <c r="CR112" i="130"/>
  <c r="CO112" i="130"/>
  <c r="CN112" i="130"/>
  <c r="CK112" i="130"/>
  <c r="AA112" i="130"/>
  <c r="C112" i="130" s="1"/>
  <c r="DN111" i="130"/>
  <c r="DI111" i="130"/>
  <c r="DH111" i="130"/>
  <c r="DE111" i="130"/>
  <c r="DD111" i="130"/>
  <c r="DB111" i="130"/>
  <c r="DA111" i="130"/>
  <c r="CV111" i="130"/>
  <c r="CU111" i="130"/>
  <c r="CS111" i="130"/>
  <c r="CR111" i="130"/>
  <c r="CO111" i="130"/>
  <c r="CN111" i="130"/>
  <c r="CK111" i="130"/>
  <c r="AA111" i="130"/>
  <c r="C111" i="130" s="1"/>
  <c r="DN110" i="130"/>
  <c r="DI110" i="130"/>
  <c r="DH110" i="130"/>
  <c r="DE110" i="130"/>
  <c r="DD110" i="130"/>
  <c r="DB110" i="130"/>
  <c r="DA110" i="130"/>
  <c r="CY110" i="130"/>
  <c r="CX110" i="130"/>
  <c r="CV110" i="130"/>
  <c r="CU110" i="130"/>
  <c r="CS110" i="130"/>
  <c r="CR110" i="130"/>
  <c r="CO110" i="130"/>
  <c r="CN110" i="130"/>
  <c r="CK110" i="130"/>
  <c r="AA110" i="130"/>
  <c r="CM110" i="130" s="1"/>
  <c r="DN109" i="130"/>
  <c r="CS109" i="130"/>
  <c r="CR109" i="130"/>
  <c r="CO109" i="130"/>
  <c r="CN109" i="130"/>
  <c r="CK109" i="130"/>
  <c r="AA109" i="130"/>
  <c r="C109" i="130" s="1"/>
  <c r="DN108" i="130"/>
  <c r="DI108" i="130"/>
  <c r="DH108" i="130"/>
  <c r="DE108" i="130"/>
  <c r="DD108" i="130"/>
  <c r="DB108" i="130"/>
  <c r="DA108" i="130"/>
  <c r="CY108" i="130"/>
  <c r="CX108" i="130"/>
  <c r="CV108" i="130"/>
  <c r="CU108" i="130"/>
  <c r="CS108" i="130"/>
  <c r="CR108" i="130"/>
  <c r="CO108" i="130"/>
  <c r="CN108" i="130"/>
  <c r="CK108" i="130"/>
  <c r="AA108" i="130"/>
  <c r="CM108" i="130" s="1"/>
  <c r="DN106" i="130"/>
  <c r="CV106" i="130"/>
  <c r="CU106" i="130"/>
  <c r="CS106" i="130"/>
  <c r="CR106" i="130"/>
  <c r="CO106" i="130"/>
  <c r="CN106" i="130"/>
  <c r="CK106" i="130"/>
  <c r="AA106" i="130"/>
  <c r="C106" i="130" s="1"/>
  <c r="DN105" i="130"/>
  <c r="CV105" i="130"/>
  <c r="CU105" i="130"/>
  <c r="CS105" i="130"/>
  <c r="CR105" i="130"/>
  <c r="CO105" i="130"/>
  <c r="CN105" i="130"/>
  <c r="CK105" i="130"/>
  <c r="AA105" i="130"/>
  <c r="CM105" i="130" s="1"/>
  <c r="DN104" i="130"/>
  <c r="DI104" i="130"/>
  <c r="DH104" i="130"/>
  <c r="DE104" i="130"/>
  <c r="DD104" i="130"/>
  <c r="DB104" i="130"/>
  <c r="DA104" i="130"/>
  <c r="CY104" i="130"/>
  <c r="CX104" i="130"/>
  <c r="CV104" i="130"/>
  <c r="CU104" i="130"/>
  <c r="CS104" i="130"/>
  <c r="CR104" i="130"/>
  <c r="CO104" i="130"/>
  <c r="CN104" i="130"/>
  <c r="CK104" i="130"/>
  <c r="AA104" i="130"/>
  <c r="C104" i="130" s="1"/>
  <c r="DN103" i="130"/>
  <c r="CS103" i="130"/>
  <c r="CR103" i="130"/>
  <c r="CO103" i="130"/>
  <c r="CN103" i="130"/>
  <c r="CK103" i="130"/>
  <c r="AA103" i="130"/>
  <c r="C103" i="130" s="1"/>
  <c r="DN102" i="130"/>
  <c r="DI102" i="130"/>
  <c r="DH102" i="130"/>
  <c r="DE102" i="130"/>
  <c r="DD102" i="130"/>
  <c r="DB102" i="130"/>
  <c r="DA102" i="130"/>
  <c r="CY102" i="130"/>
  <c r="CX102" i="130"/>
  <c r="CV102" i="130"/>
  <c r="CU102" i="130"/>
  <c r="CS102" i="130"/>
  <c r="CR102" i="130"/>
  <c r="CO102" i="130"/>
  <c r="CN102" i="130"/>
  <c r="CK102" i="130"/>
  <c r="AA102" i="130"/>
  <c r="CM102" i="130" s="1"/>
  <c r="DN101" i="130"/>
  <c r="DI101" i="130"/>
  <c r="DH101" i="130"/>
  <c r="DE101" i="130"/>
  <c r="DD101" i="130"/>
  <c r="DB101" i="130"/>
  <c r="DA101" i="130"/>
  <c r="CY101" i="130"/>
  <c r="CX101" i="130"/>
  <c r="CV101" i="130"/>
  <c r="CU101" i="130"/>
  <c r="CS101" i="130"/>
  <c r="CR101" i="130"/>
  <c r="CO101" i="130"/>
  <c r="CN101" i="130"/>
  <c r="CK101" i="130"/>
  <c r="AA101" i="130"/>
  <c r="C101" i="130" s="1"/>
  <c r="DN100" i="130"/>
  <c r="DI100" i="130"/>
  <c r="DH100" i="130"/>
  <c r="DE100" i="130"/>
  <c r="DD100" i="130"/>
  <c r="DB100" i="130"/>
  <c r="DA100" i="130"/>
  <c r="CY100" i="130"/>
  <c r="CX100" i="130"/>
  <c r="CV100" i="130"/>
  <c r="CU100" i="130"/>
  <c r="CS100" i="130"/>
  <c r="CR100" i="130"/>
  <c r="CO100" i="130"/>
  <c r="CN100" i="130"/>
  <c r="CK100" i="130"/>
  <c r="AA100" i="130"/>
  <c r="CM100" i="130" s="1"/>
  <c r="DN99" i="130"/>
  <c r="DI99" i="130"/>
  <c r="DH99" i="130"/>
  <c r="DE99" i="130"/>
  <c r="DD99" i="130"/>
  <c r="DB99" i="130"/>
  <c r="DA99" i="130"/>
  <c r="CY99" i="130"/>
  <c r="CX99" i="130"/>
  <c r="CV99" i="130"/>
  <c r="CU99" i="130"/>
  <c r="CS99" i="130"/>
  <c r="CR99" i="130"/>
  <c r="CO99" i="130"/>
  <c r="CN99" i="130"/>
  <c r="CK99" i="130"/>
  <c r="AA99" i="130"/>
  <c r="C99" i="130" s="1"/>
  <c r="DN98" i="130"/>
  <c r="DI98" i="130"/>
  <c r="DH98" i="130"/>
  <c r="DE98" i="130"/>
  <c r="DD98" i="130"/>
  <c r="DB98" i="130"/>
  <c r="DA98" i="130"/>
  <c r="CY98" i="130"/>
  <c r="CX98" i="130"/>
  <c r="CV98" i="130"/>
  <c r="CU98" i="130"/>
  <c r="CS98" i="130"/>
  <c r="CR98" i="130"/>
  <c r="CO98" i="130"/>
  <c r="CN98" i="130"/>
  <c r="CK98" i="130"/>
  <c r="AA98" i="130"/>
  <c r="CM98" i="130" s="1"/>
  <c r="DN97" i="130"/>
  <c r="DI97" i="130"/>
  <c r="DH97" i="130"/>
  <c r="DE97" i="130"/>
  <c r="DD97" i="130"/>
  <c r="DB97" i="130"/>
  <c r="DA97" i="130"/>
  <c r="CY97" i="130"/>
  <c r="CX97" i="130"/>
  <c r="CV97" i="130"/>
  <c r="CU97" i="130"/>
  <c r="CS97" i="130"/>
  <c r="CR97" i="130"/>
  <c r="CO97" i="130"/>
  <c r="CN97" i="130"/>
  <c r="CK97" i="130"/>
  <c r="AA97" i="130"/>
  <c r="C97" i="130" s="1"/>
  <c r="DN96" i="130"/>
  <c r="DI96" i="130"/>
  <c r="DH96" i="130"/>
  <c r="DE96" i="130"/>
  <c r="DD96" i="130"/>
  <c r="DB96" i="130"/>
  <c r="DA96" i="130"/>
  <c r="CY96" i="130"/>
  <c r="CX96" i="130"/>
  <c r="CV96" i="130"/>
  <c r="CU96" i="130"/>
  <c r="CS96" i="130"/>
  <c r="CR96" i="130"/>
  <c r="CO96" i="130"/>
  <c r="CN96" i="130"/>
  <c r="CK96" i="130"/>
  <c r="AA96" i="130"/>
  <c r="CM96" i="130" s="1"/>
  <c r="DN95" i="130"/>
  <c r="DI95" i="130"/>
  <c r="DH95" i="130"/>
  <c r="DE95" i="130"/>
  <c r="DD95" i="130"/>
  <c r="DB95" i="130"/>
  <c r="DA95" i="130"/>
  <c r="CY95" i="130"/>
  <c r="CX95" i="130"/>
  <c r="CV95" i="130"/>
  <c r="CU95" i="130"/>
  <c r="CS95" i="130"/>
  <c r="CR95" i="130"/>
  <c r="CO95" i="130"/>
  <c r="CN95" i="130"/>
  <c r="CK95" i="130"/>
  <c r="AA95" i="130"/>
  <c r="C95" i="130" s="1"/>
  <c r="DN94" i="130"/>
  <c r="CS94" i="130"/>
  <c r="CR94" i="130"/>
  <c r="CO94" i="130"/>
  <c r="CN94" i="130"/>
  <c r="CK94" i="130"/>
  <c r="AA94" i="130"/>
  <c r="CM94" i="130" s="1"/>
  <c r="DN93" i="130"/>
  <c r="DI93" i="130"/>
  <c r="DH93" i="130"/>
  <c r="DE93" i="130"/>
  <c r="DD93" i="130"/>
  <c r="DB93" i="130"/>
  <c r="DA93" i="130"/>
  <c r="CY93" i="130"/>
  <c r="CX93" i="130"/>
  <c r="CV93" i="130"/>
  <c r="CU93" i="130"/>
  <c r="CS93" i="130"/>
  <c r="CR93" i="130"/>
  <c r="CO93" i="130"/>
  <c r="CN93" i="130"/>
  <c r="CK93" i="130"/>
  <c r="AA93" i="130"/>
  <c r="C93" i="130" s="1"/>
  <c r="DN92" i="130"/>
  <c r="DI92" i="130"/>
  <c r="DH92" i="130"/>
  <c r="DE92" i="130"/>
  <c r="DD92" i="130"/>
  <c r="DB92" i="130"/>
  <c r="DA92" i="130"/>
  <c r="CY92" i="130"/>
  <c r="CX92" i="130"/>
  <c r="CV92" i="130"/>
  <c r="CU92" i="130"/>
  <c r="CS92" i="130"/>
  <c r="CR92" i="130"/>
  <c r="CO92" i="130"/>
  <c r="CN92" i="130"/>
  <c r="CK92" i="130"/>
  <c r="AA92" i="130"/>
  <c r="CM92" i="130" s="1"/>
  <c r="DN91" i="130"/>
  <c r="DI91" i="130"/>
  <c r="DH91" i="130"/>
  <c r="DE91" i="130"/>
  <c r="DD91" i="130"/>
  <c r="DB91" i="130"/>
  <c r="DA91" i="130"/>
  <c r="CY91" i="130"/>
  <c r="CX91" i="130"/>
  <c r="CV91" i="130"/>
  <c r="CU91" i="130"/>
  <c r="CS91" i="130"/>
  <c r="CR91" i="130"/>
  <c r="CO91" i="130"/>
  <c r="CN91" i="130"/>
  <c r="CK91" i="130"/>
  <c r="AA91" i="130"/>
  <c r="C91" i="130" s="1"/>
  <c r="DN90" i="130"/>
  <c r="DI90" i="130"/>
  <c r="DH90" i="130"/>
  <c r="DE90" i="130"/>
  <c r="DD90" i="130"/>
  <c r="DB90" i="130"/>
  <c r="DA90" i="130"/>
  <c r="CY90" i="130"/>
  <c r="CX90" i="130"/>
  <c r="CV90" i="130"/>
  <c r="CU90" i="130"/>
  <c r="CS90" i="130"/>
  <c r="CR90" i="130"/>
  <c r="CO90" i="130"/>
  <c r="CN90" i="130"/>
  <c r="CK90" i="130"/>
  <c r="AA90" i="130"/>
  <c r="CM90" i="130" s="1"/>
  <c r="DN89" i="130"/>
  <c r="DI89" i="130"/>
  <c r="DH89" i="130"/>
  <c r="DE89" i="130"/>
  <c r="DD89" i="130"/>
  <c r="DB89" i="130"/>
  <c r="DA89" i="130"/>
  <c r="CY89" i="130"/>
  <c r="CX89" i="130"/>
  <c r="CV89" i="130"/>
  <c r="CU89" i="130"/>
  <c r="CS89" i="130"/>
  <c r="CR89" i="130"/>
  <c r="CO89" i="130"/>
  <c r="CN89" i="130"/>
  <c r="CK89" i="130"/>
  <c r="AA89" i="130"/>
  <c r="C89" i="130" s="1"/>
  <c r="DN88" i="130"/>
  <c r="DI88" i="130"/>
  <c r="DH88" i="130"/>
  <c r="DE88" i="130"/>
  <c r="DD88" i="130"/>
  <c r="DB88" i="130"/>
  <c r="DA88" i="130"/>
  <c r="CY88" i="130"/>
  <c r="CX88" i="130"/>
  <c r="CV88" i="130"/>
  <c r="CU88" i="130"/>
  <c r="CS88" i="130"/>
  <c r="CR88" i="130"/>
  <c r="CO88" i="130"/>
  <c r="CN88" i="130"/>
  <c r="CK88" i="130"/>
  <c r="AA88" i="130"/>
  <c r="CM88" i="130" s="1"/>
  <c r="CN87" i="130"/>
  <c r="AA87" i="130"/>
  <c r="C87" i="130" s="1"/>
  <c r="DN86" i="130"/>
  <c r="DI86" i="130"/>
  <c r="DH86" i="130"/>
  <c r="DE86" i="130"/>
  <c r="DD86" i="130"/>
  <c r="DB86" i="130"/>
  <c r="DA86" i="130"/>
  <c r="CY86" i="130"/>
  <c r="CX86" i="130"/>
  <c r="CV86" i="130"/>
  <c r="CU86" i="130"/>
  <c r="CS86" i="130"/>
  <c r="CR86" i="130"/>
  <c r="CO86" i="130"/>
  <c r="CN86" i="130"/>
  <c r="CK86" i="130"/>
  <c r="AA86" i="130"/>
  <c r="C86" i="130" s="1"/>
  <c r="DN85" i="130"/>
  <c r="DI85" i="130"/>
  <c r="DH85" i="130"/>
  <c r="DE85" i="130"/>
  <c r="DD85" i="130"/>
  <c r="DB85" i="130"/>
  <c r="DA85" i="130"/>
  <c r="CY85" i="130"/>
  <c r="CX85" i="130"/>
  <c r="CV85" i="130"/>
  <c r="CU85" i="130"/>
  <c r="CS85" i="130"/>
  <c r="CR85" i="130"/>
  <c r="CO85" i="130"/>
  <c r="CN85" i="130"/>
  <c r="CK85" i="130"/>
  <c r="AA85" i="130"/>
  <c r="CM85" i="130" s="1"/>
  <c r="DN84" i="130"/>
  <c r="CS84" i="130"/>
  <c r="CR84" i="130"/>
  <c r="CO84" i="130"/>
  <c r="CN84" i="130"/>
  <c r="CK84" i="130"/>
  <c r="AA84" i="130"/>
  <c r="C84" i="130" s="1"/>
  <c r="DN83" i="130"/>
  <c r="DI83" i="130"/>
  <c r="DH83" i="130"/>
  <c r="DE83" i="130"/>
  <c r="DD83" i="130"/>
  <c r="DB83" i="130"/>
  <c r="DA83" i="130"/>
  <c r="CY83" i="130"/>
  <c r="CX83" i="130"/>
  <c r="CV83" i="130"/>
  <c r="CU83" i="130"/>
  <c r="CS83" i="130"/>
  <c r="CR83" i="130"/>
  <c r="CO83" i="130"/>
  <c r="CN83" i="130"/>
  <c r="CK83" i="130"/>
  <c r="AA83" i="130"/>
  <c r="CM83" i="130" s="1"/>
  <c r="DN82" i="130"/>
  <c r="DI82" i="130"/>
  <c r="DH82" i="130"/>
  <c r="DE82" i="130"/>
  <c r="DD82" i="130"/>
  <c r="DB82" i="130"/>
  <c r="DA82" i="130"/>
  <c r="CY82" i="130"/>
  <c r="CX82" i="130"/>
  <c r="CV82" i="130"/>
  <c r="CU82" i="130"/>
  <c r="CS82" i="130"/>
  <c r="CR82" i="130"/>
  <c r="CO82" i="130"/>
  <c r="CN82" i="130"/>
  <c r="CK82" i="130"/>
  <c r="AA82" i="130"/>
  <c r="CM82" i="130" s="1"/>
  <c r="DN81" i="130"/>
  <c r="DI81" i="130"/>
  <c r="DH81" i="130"/>
  <c r="DE81" i="130"/>
  <c r="DD81" i="130"/>
  <c r="DB81" i="130"/>
  <c r="DA81" i="130"/>
  <c r="CY81" i="130"/>
  <c r="CX81" i="130"/>
  <c r="CV81" i="130"/>
  <c r="CU81" i="130"/>
  <c r="CS81" i="130"/>
  <c r="CR81" i="130"/>
  <c r="CO81" i="130"/>
  <c r="CN81" i="130"/>
  <c r="CK81" i="130"/>
  <c r="AA81" i="130"/>
  <c r="C81" i="130" s="1"/>
  <c r="DN80" i="130"/>
  <c r="DI80" i="130"/>
  <c r="DH80" i="130"/>
  <c r="DE80" i="130"/>
  <c r="DD80" i="130"/>
  <c r="DB80" i="130"/>
  <c r="DA80" i="130"/>
  <c r="CY80" i="130"/>
  <c r="CX80" i="130"/>
  <c r="CV80" i="130"/>
  <c r="CU80" i="130"/>
  <c r="CS80" i="130"/>
  <c r="CR80" i="130"/>
  <c r="CO80" i="130"/>
  <c r="CN80" i="130"/>
  <c r="CK80" i="130"/>
  <c r="AA80" i="130"/>
  <c r="C80" i="130" s="1"/>
  <c r="DN79" i="130"/>
  <c r="CV79" i="130"/>
  <c r="CU79" i="130"/>
  <c r="CS79" i="130"/>
  <c r="CR79" i="130"/>
  <c r="CO79" i="130"/>
  <c r="CN79" i="130"/>
  <c r="CK79" i="130"/>
  <c r="AA79" i="130"/>
  <c r="CM79" i="130" s="1"/>
  <c r="DN77" i="130"/>
  <c r="CS77" i="130"/>
  <c r="CR77" i="130"/>
  <c r="CO77" i="130"/>
  <c r="CN77" i="130"/>
  <c r="CK77" i="130"/>
  <c r="AA77" i="130"/>
  <c r="CM77" i="130" s="1"/>
  <c r="DN76" i="130"/>
  <c r="CS76" i="130"/>
  <c r="CR76" i="130"/>
  <c r="CO76" i="130"/>
  <c r="CN76" i="130"/>
  <c r="CK76" i="130"/>
  <c r="AA76" i="130"/>
  <c r="C76" i="130" s="1"/>
  <c r="DN75" i="130"/>
  <c r="CS75" i="130"/>
  <c r="CR75" i="130"/>
  <c r="CO75" i="130"/>
  <c r="CN75" i="130"/>
  <c r="CK75" i="130"/>
  <c r="AA75" i="130"/>
  <c r="CM75" i="130" s="1"/>
  <c r="DN74" i="130"/>
  <c r="CV74" i="130"/>
  <c r="CU74" i="130"/>
  <c r="CS74" i="130"/>
  <c r="CR74" i="130"/>
  <c r="CO74" i="130"/>
  <c r="CN74" i="130"/>
  <c r="CK74" i="130"/>
  <c r="AA74" i="130"/>
  <c r="CM74" i="130" s="1"/>
  <c r="DN73" i="130"/>
  <c r="CV73" i="130"/>
  <c r="CU73" i="130"/>
  <c r="CS73" i="130"/>
  <c r="CR73" i="130"/>
  <c r="CO73" i="130"/>
  <c r="CN73" i="130"/>
  <c r="CK73" i="130"/>
  <c r="AA73" i="130"/>
  <c r="CM73" i="130" s="1"/>
  <c r="DN72" i="130"/>
  <c r="CY72" i="130"/>
  <c r="CX72" i="130"/>
  <c r="CV72" i="130"/>
  <c r="CU72" i="130"/>
  <c r="CS72" i="130"/>
  <c r="CR72" i="130"/>
  <c r="CO72" i="130"/>
  <c r="CN72" i="130"/>
  <c r="CK72" i="130"/>
  <c r="AA72" i="130"/>
  <c r="CM72" i="130" s="1"/>
  <c r="DN71" i="130"/>
  <c r="CV71" i="130"/>
  <c r="CU71" i="130"/>
  <c r="CS71" i="130"/>
  <c r="CR71" i="130"/>
  <c r="CO71" i="130"/>
  <c r="CN71" i="130"/>
  <c r="CK71" i="130"/>
  <c r="AA71" i="130"/>
  <c r="CM71" i="130" s="1"/>
  <c r="C71" i="130"/>
  <c r="DN70" i="130"/>
  <c r="CY70" i="130"/>
  <c r="CX70" i="130"/>
  <c r="CV70" i="130"/>
  <c r="CU70" i="130"/>
  <c r="CS70" i="130"/>
  <c r="CR70" i="130"/>
  <c r="CO70" i="130"/>
  <c r="CN70" i="130"/>
  <c r="CK70" i="130"/>
  <c r="AA70" i="130"/>
  <c r="CM70" i="130" s="1"/>
  <c r="C70" i="130"/>
  <c r="DN69" i="130"/>
  <c r="CS69" i="130"/>
  <c r="CR69" i="130"/>
  <c r="CO69" i="130"/>
  <c r="CN69" i="130"/>
  <c r="CK69" i="130"/>
  <c r="AA69" i="130"/>
  <c r="CM69" i="130" s="1"/>
  <c r="DN68" i="130"/>
  <c r="CY68" i="130"/>
  <c r="CX68" i="130"/>
  <c r="CV68" i="130"/>
  <c r="CU68" i="130"/>
  <c r="CS68" i="130"/>
  <c r="CR68" i="130"/>
  <c r="CO68" i="130"/>
  <c r="CN68" i="130"/>
  <c r="CK68" i="130"/>
  <c r="AA68" i="130"/>
  <c r="C68" i="130" s="1"/>
  <c r="DN67" i="130"/>
  <c r="CY67" i="130"/>
  <c r="CX67" i="130"/>
  <c r="CV67" i="130"/>
  <c r="CU67" i="130"/>
  <c r="CS67" i="130"/>
  <c r="CR67" i="130"/>
  <c r="CO67" i="130"/>
  <c r="CN67" i="130"/>
  <c r="CK67" i="130"/>
  <c r="AA67" i="130"/>
  <c r="CM67" i="130" s="1"/>
  <c r="C67" i="130"/>
  <c r="DN66" i="130"/>
  <c r="CS66" i="130"/>
  <c r="CR66" i="130"/>
  <c r="CO66" i="130"/>
  <c r="CN66" i="130"/>
  <c r="CK66" i="130"/>
  <c r="AA66" i="130"/>
  <c r="CM66" i="130" s="1"/>
  <c r="C66" i="130"/>
  <c r="DN65" i="130"/>
  <c r="CY65" i="130"/>
  <c r="CX65" i="130"/>
  <c r="CV65" i="130"/>
  <c r="CU65" i="130"/>
  <c r="CS65" i="130"/>
  <c r="CR65" i="130"/>
  <c r="CO65" i="130"/>
  <c r="CN65" i="130"/>
  <c r="CK65" i="130"/>
  <c r="AA65" i="130"/>
  <c r="CM65" i="130" s="1"/>
  <c r="DN64" i="130"/>
  <c r="CV64" i="130"/>
  <c r="CU64" i="130"/>
  <c r="CS64" i="130"/>
  <c r="CR64" i="130"/>
  <c r="CO64" i="130"/>
  <c r="CN64" i="130"/>
  <c r="CK64" i="130"/>
  <c r="AA64" i="130"/>
  <c r="C64" i="130" s="1"/>
  <c r="DN63" i="130"/>
  <c r="DI63" i="130"/>
  <c r="DH63" i="130"/>
  <c r="DE63" i="130"/>
  <c r="DD63" i="130"/>
  <c r="DB63" i="130"/>
  <c r="DA63" i="130"/>
  <c r="CY63" i="130"/>
  <c r="CX63" i="130"/>
  <c r="CV63" i="130"/>
  <c r="CU63" i="130"/>
  <c r="CS63" i="130"/>
  <c r="CR63" i="130"/>
  <c r="CO63" i="130"/>
  <c r="CN63" i="130"/>
  <c r="CK63" i="130"/>
  <c r="AA63" i="130"/>
  <c r="CM63" i="130" s="1"/>
  <c r="C63" i="130"/>
  <c r="DN62" i="130"/>
  <c r="DI62" i="130"/>
  <c r="DH62" i="130"/>
  <c r="DE62" i="130"/>
  <c r="DD62" i="130"/>
  <c r="DB62" i="130"/>
  <c r="DA62" i="130"/>
  <c r="CV62" i="130"/>
  <c r="CU62" i="130"/>
  <c r="CS62" i="130"/>
  <c r="CR62" i="130"/>
  <c r="CO62" i="130"/>
  <c r="CN62" i="130"/>
  <c r="CK62" i="130"/>
  <c r="AA62" i="130"/>
  <c r="CM62" i="130" s="1"/>
  <c r="C62" i="130"/>
  <c r="DN61" i="130"/>
  <c r="DI61" i="130"/>
  <c r="DH61" i="130"/>
  <c r="DE61" i="130"/>
  <c r="DD61" i="130"/>
  <c r="DB61" i="130"/>
  <c r="DA61" i="130"/>
  <c r="CY61" i="130"/>
  <c r="CX61" i="130"/>
  <c r="CV61" i="130"/>
  <c r="CU61" i="130"/>
  <c r="CS61" i="130"/>
  <c r="CR61" i="130"/>
  <c r="CO61" i="130"/>
  <c r="CN61" i="130"/>
  <c r="CK61" i="130"/>
  <c r="AA61" i="130"/>
  <c r="CM61" i="130" s="1"/>
  <c r="DN60" i="130"/>
  <c r="CV60" i="130"/>
  <c r="CU60" i="130"/>
  <c r="CS60" i="130"/>
  <c r="CR60" i="130"/>
  <c r="CO60" i="130"/>
  <c r="CN60" i="130"/>
  <c r="CK60" i="130"/>
  <c r="AA60" i="130"/>
  <c r="CM60" i="130" s="1"/>
  <c r="DN59" i="130"/>
  <c r="DI59" i="130"/>
  <c r="DH59" i="130"/>
  <c r="DE59" i="130"/>
  <c r="DD59" i="130"/>
  <c r="DB59" i="130"/>
  <c r="DA59" i="130"/>
  <c r="CY59" i="130"/>
  <c r="CX59" i="130"/>
  <c r="CV59" i="130"/>
  <c r="CU59" i="130"/>
  <c r="CS59" i="130"/>
  <c r="CR59" i="130"/>
  <c r="CO59" i="130"/>
  <c r="CN59" i="130"/>
  <c r="CK59" i="130"/>
  <c r="AA59" i="130"/>
  <c r="CM59" i="130" s="1"/>
  <c r="C59" i="130"/>
  <c r="DN58" i="130"/>
  <c r="CY58" i="130"/>
  <c r="CX58" i="130"/>
  <c r="CV58" i="130"/>
  <c r="CU58" i="130"/>
  <c r="CS58" i="130"/>
  <c r="CR58" i="130"/>
  <c r="CO58" i="130"/>
  <c r="CN58" i="130"/>
  <c r="CK58" i="130"/>
  <c r="AA58" i="130"/>
  <c r="C58" i="130" s="1"/>
  <c r="DN57" i="130"/>
  <c r="DI57" i="130"/>
  <c r="DH57" i="130"/>
  <c r="DE57" i="130"/>
  <c r="DD57" i="130"/>
  <c r="DB57" i="130"/>
  <c r="DA57" i="130"/>
  <c r="CY57" i="130"/>
  <c r="CX57" i="130"/>
  <c r="CV57" i="130"/>
  <c r="CU57" i="130"/>
  <c r="CS57" i="130"/>
  <c r="CR57" i="130"/>
  <c r="CO57" i="130"/>
  <c r="CN57" i="130"/>
  <c r="CK57" i="130"/>
  <c r="AA57" i="130"/>
  <c r="CM57" i="130" s="1"/>
  <c r="DN56" i="130"/>
  <c r="CS56" i="130"/>
  <c r="CR56" i="130"/>
  <c r="CO56" i="130"/>
  <c r="CN56" i="130"/>
  <c r="CK56" i="130"/>
  <c r="AA56" i="130"/>
  <c r="CM56" i="130" s="1"/>
  <c r="DN55" i="130"/>
  <c r="DI55" i="130"/>
  <c r="DH55" i="130"/>
  <c r="DE55" i="130"/>
  <c r="DD55" i="130"/>
  <c r="DB55" i="130"/>
  <c r="DA55" i="130"/>
  <c r="CY55" i="130"/>
  <c r="CX55" i="130"/>
  <c r="CV55" i="130"/>
  <c r="CU55" i="130"/>
  <c r="CS55" i="130"/>
  <c r="CR55" i="130"/>
  <c r="CO55" i="130"/>
  <c r="CN55" i="130"/>
  <c r="CK55" i="130"/>
  <c r="AA55" i="130"/>
  <c r="CM55" i="130" s="1"/>
  <c r="DN54" i="130"/>
  <c r="CS54" i="130"/>
  <c r="CR54" i="130"/>
  <c r="CO54" i="130"/>
  <c r="CN54" i="130"/>
  <c r="CK54" i="130"/>
  <c r="AA54" i="130"/>
  <c r="CM54" i="130" s="1"/>
  <c r="DN53" i="130"/>
  <c r="DI53" i="130"/>
  <c r="DH53" i="130"/>
  <c r="DE53" i="130"/>
  <c r="DD53" i="130"/>
  <c r="DB53" i="130"/>
  <c r="DA53" i="130"/>
  <c r="CY53" i="130"/>
  <c r="CX53" i="130"/>
  <c r="CO53" i="130"/>
  <c r="CN53" i="130"/>
  <c r="CK53" i="130"/>
  <c r="AA53" i="130"/>
  <c r="C53" i="130" s="1"/>
  <c r="DN52" i="130"/>
  <c r="DI52" i="130"/>
  <c r="DH52" i="130"/>
  <c r="DE52" i="130"/>
  <c r="DD52" i="130"/>
  <c r="DB52" i="130"/>
  <c r="DA52" i="130"/>
  <c r="CY52" i="130"/>
  <c r="CX52" i="130"/>
  <c r="CV52" i="130"/>
  <c r="CU52" i="130"/>
  <c r="CS52" i="130"/>
  <c r="CR52" i="130"/>
  <c r="CO52" i="130"/>
  <c r="CN52" i="130"/>
  <c r="CK52" i="130"/>
  <c r="AA52" i="130"/>
  <c r="CM52" i="130" s="1"/>
  <c r="DN51" i="130"/>
  <c r="CY51" i="130"/>
  <c r="CX51" i="130"/>
  <c r="CV51" i="130"/>
  <c r="CU51" i="130"/>
  <c r="CS51" i="130"/>
  <c r="CR51" i="130"/>
  <c r="CO51" i="130"/>
  <c r="CN51" i="130"/>
  <c r="CK51" i="130"/>
  <c r="AA51" i="130"/>
  <c r="C51" i="130" s="1"/>
  <c r="DN50" i="130"/>
  <c r="DI50" i="130"/>
  <c r="DH50" i="130"/>
  <c r="DE50" i="130"/>
  <c r="DD50" i="130"/>
  <c r="DB50" i="130"/>
  <c r="DA50" i="130"/>
  <c r="CY50" i="130"/>
  <c r="CX50" i="130"/>
  <c r="CV50" i="130"/>
  <c r="CU50" i="130"/>
  <c r="CS50" i="130"/>
  <c r="CR50" i="130"/>
  <c r="CO50" i="130"/>
  <c r="CN50" i="130"/>
  <c r="CK50" i="130"/>
  <c r="AA50" i="130"/>
  <c r="CM50" i="130" s="1"/>
  <c r="C50" i="130"/>
  <c r="DN49" i="130"/>
  <c r="CV49" i="130"/>
  <c r="CU49" i="130"/>
  <c r="CS49" i="130"/>
  <c r="CR49" i="130"/>
  <c r="CO49" i="130"/>
  <c r="CN49" i="130"/>
  <c r="CK49" i="130"/>
  <c r="AA49" i="130"/>
  <c r="CM49" i="130" s="1"/>
  <c r="DN48" i="130"/>
  <c r="DI48" i="130"/>
  <c r="DH48" i="130"/>
  <c r="DE48" i="130"/>
  <c r="DD48" i="130"/>
  <c r="DB48" i="130"/>
  <c r="DA48" i="130"/>
  <c r="CY48" i="130"/>
  <c r="CX48" i="130"/>
  <c r="CV48" i="130"/>
  <c r="CU48" i="130"/>
  <c r="CS48" i="130"/>
  <c r="CR48" i="130"/>
  <c r="CO48" i="130"/>
  <c r="CN48" i="130"/>
  <c r="CK48" i="130"/>
  <c r="AA48" i="130"/>
  <c r="CM48" i="130" s="1"/>
  <c r="DN47" i="130"/>
  <c r="CV47" i="130"/>
  <c r="CU47" i="130"/>
  <c r="CS47" i="130"/>
  <c r="CR47" i="130"/>
  <c r="CO47" i="130"/>
  <c r="CN47" i="130"/>
  <c r="CK47" i="130"/>
  <c r="AA47" i="130"/>
  <c r="CM47" i="130" s="1"/>
  <c r="DN46" i="130"/>
  <c r="DI46" i="130"/>
  <c r="DH46" i="130"/>
  <c r="DE46" i="130"/>
  <c r="DD46" i="130"/>
  <c r="DB46" i="130"/>
  <c r="DA46" i="130"/>
  <c r="CY46" i="130"/>
  <c r="CX46" i="130"/>
  <c r="CV46" i="130"/>
  <c r="CU46" i="130"/>
  <c r="CS46" i="130"/>
  <c r="CR46" i="130"/>
  <c r="CO46" i="130"/>
  <c r="CN46" i="130"/>
  <c r="CK46" i="130"/>
  <c r="AA46" i="130"/>
  <c r="CM46" i="130" s="1"/>
  <c r="DN45" i="130"/>
  <c r="CV45" i="130"/>
  <c r="CU45" i="130"/>
  <c r="CS45" i="130"/>
  <c r="CR45" i="130"/>
  <c r="CO45" i="130"/>
  <c r="CN45" i="130"/>
  <c r="CK45" i="130"/>
  <c r="AA45" i="130"/>
  <c r="C45" i="130" s="1"/>
  <c r="DN44" i="130"/>
  <c r="DI44" i="130"/>
  <c r="DH44" i="130"/>
  <c r="DE44" i="130"/>
  <c r="DD44" i="130"/>
  <c r="DB44" i="130"/>
  <c r="DA44" i="130"/>
  <c r="CY44" i="130"/>
  <c r="CX44" i="130"/>
  <c r="CV44" i="130"/>
  <c r="CU44" i="130"/>
  <c r="CS44" i="130"/>
  <c r="CR44" i="130"/>
  <c r="CO44" i="130"/>
  <c r="CN44" i="130"/>
  <c r="CK44" i="130"/>
  <c r="AA44" i="130"/>
  <c r="CM44" i="130" s="1"/>
  <c r="DN43" i="130"/>
  <c r="DI43" i="130"/>
  <c r="DH43" i="130"/>
  <c r="DE43" i="130"/>
  <c r="DD43" i="130"/>
  <c r="DB43" i="130"/>
  <c r="DA43" i="130"/>
  <c r="CY43" i="130"/>
  <c r="CX43" i="130"/>
  <c r="CV43" i="130"/>
  <c r="CU43" i="130"/>
  <c r="CS43" i="130"/>
  <c r="CR43" i="130"/>
  <c r="CO43" i="130"/>
  <c r="CN43" i="130"/>
  <c r="CK43" i="130"/>
  <c r="AA43" i="130"/>
  <c r="CM43" i="130" s="1"/>
  <c r="C43" i="130"/>
  <c r="DN42" i="130"/>
  <c r="DI42" i="130"/>
  <c r="DH42" i="130"/>
  <c r="DE42" i="130"/>
  <c r="DD42" i="130"/>
  <c r="DB42" i="130"/>
  <c r="DA42" i="130"/>
  <c r="CY42" i="130"/>
  <c r="CX42" i="130"/>
  <c r="CV42" i="130"/>
  <c r="CU42" i="130"/>
  <c r="CS42" i="130"/>
  <c r="CR42" i="130"/>
  <c r="CO42" i="130"/>
  <c r="CN42" i="130"/>
  <c r="CK42" i="130"/>
  <c r="AA42" i="130"/>
  <c r="CM42" i="130" s="1"/>
  <c r="DN41" i="130"/>
  <c r="DI41" i="130"/>
  <c r="DH41" i="130"/>
  <c r="DE41" i="130"/>
  <c r="DD41" i="130"/>
  <c r="DB41" i="130"/>
  <c r="DA41" i="130"/>
  <c r="CY41" i="130"/>
  <c r="CX41" i="130"/>
  <c r="CV41" i="130"/>
  <c r="CU41" i="130"/>
  <c r="CS41" i="130"/>
  <c r="CR41" i="130"/>
  <c r="CO41" i="130"/>
  <c r="CN41" i="130"/>
  <c r="CJ41" i="130" s="1"/>
  <c r="CK41" i="130"/>
  <c r="AA41" i="130"/>
  <c r="CM41" i="130" s="1"/>
  <c r="DN40" i="130"/>
  <c r="DI40" i="130"/>
  <c r="DH40" i="130"/>
  <c r="DE40" i="130"/>
  <c r="DD40" i="130"/>
  <c r="DB40" i="130"/>
  <c r="DA40" i="130"/>
  <c r="CY40" i="130"/>
  <c r="CX40" i="130"/>
  <c r="CV40" i="130"/>
  <c r="CU40" i="130"/>
  <c r="CS40" i="130"/>
  <c r="CR40" i="130"/>
  <c r="CO40" i="130"/>
  <c r="CN40" i="130"/>
  <c r="CK40" i="130"/>
  <c r="AA40" i="130"/>
  <c r="CM40" i="130" s="1"/>
  <c r="DN39" i="130"/>
  <c r="CY39" i="130"/>
  <c r="CX39" i="130"/>
  <c r="CV39" i="130"/>
  <c r="CU39" i="130"/>
  <c r="CS39" i="130"/>
  <c r="CR39" i="130"/>
  <c r="CO39" i="130"/>
  <c r="CN39" i="130"/>
  <c r="CK39" i="130"/>
  <c r="AA39" i="130"/>
  <c r="CM39" i="130" s="1"/>
  <c r="DN38" i="130"/>
  <c r="DI38" i="130"/>
  <c r="DH38" i="130"/>
  <c r="DB38" i="130"/>
  <c r="DA38" i="130"/>
  <c r="CY38" i="130"/>
  <c r="CX38" i="130"/>
  <c r="CV38" i="130"/>
  <c r="CU38" i="130"/>
  <c r="CS38" i="130"/>
  <c r="CR38" i="130"/>
  <c r="CO38" i="130"/>
  <c r="CJ38" i="130" s="1"/>
  <c r="CN38" i="130"/>
  <c r="CK38" i="130"/>
  <c r="AA38" i="130"/>
  <c r="CM38" i="130" s="1"/>
  <c r="DN37" i="130"/>
  <c r="DI37" i="130"/>
  <c r="DH37" i="130"/>
  <c r="DE37" i="130"/>
  <c r="DD37" i="130"/>
  <c r="DB37" i="130"/>
  <c r="DA37" i="130"/>
  <c r="CY37" i="130"/>
  <c r="CX37" i="130"/>
  <c r="CV37" i="130"/>
  <c r="CU37" i="130"/>
  <c r="CS37" i="130"/>
  <c r="CR37" i="130"/>
  <c r="CO37" i="130"/>
  <c r="CN37" i="130"/>
  <c r="CK37" i="130"/>
  <c r="AA37" i="130"/>
  <c r="CM37" i="130" s="1"/>
  <c r="DN36" i="130"/>
  <c r="DI36" i="130"/>
  <c r="DH36" i="130"/>
  <c r="DE36" i="130"/>
  <c r="DD36" i="130"/>
  <c r="DB36" i="130"/>
  <c r="DA36" i="130"/>
  <c r="CY36" i="130"/>
  <c r="CX36" i="130"/>
  <c r="CV36" i="130"/>
  <c r="CU36" i="130"/>
  <c r="CS36" i="130"/>
  <c r="CR36" i="130"/>
  <c r="CO36" i="130"/>
  <c r="CN36" i="130"/>
  <c r="CK36" i="130"/>
  <c r="AA36" i="130"/>
  <c r="CM36" i="130" s="1"/>
  <c r="DN35" i="130"/>
  <c r="DI35" i="130"/>
  <c r="DH35" i="130"/>
  <c r="DE35" i="130"/>
  <c r="DD35" i="130"/>
  <c r="DB35" i="130"/>
  <c r="DA35" i="130"/>
  <c r="CY35" i="130"/>
  <c r="CX35" i="130"/>
  <c r="CV35" i="130"/>
  <c r="CU35" i="130"/>
  <c r="CS35" i="130"/>
  <c r="CR35" i="130"/>
  <c r="CO35" i="130"/>
  <c r="CN35" i="130"/>
  <c r="CK35" i="130"/>
  <c r="AA35" i="130"/>
  <c r="CM35" i="130" s="1"/>
  <c r="DN34" i="130"/>
  <c r="CO34" i="130"/>
  <c r="CN34" i="130"/>
  <c r="CK34" i="130"/>
  <c r="AA34" i="130"/>
  <c r="CM34" i="130" s="1"/>
  <c r="DN33" i="130"/>
  <c r="DI33" i="130"/>
  <c r="DH33" i="130"/>
  <c r="DE33" i="130"/>
  <c r="DD33" i="130"/>
  <c r="DB33" i="130"/>
  <c r="DA33" i="130"/>
  <c r="CY33" i="130"/>
  <c r="CX33" i="130"/>
  <c r="CV33" i="130"/>
  <c r="CU33" i="130"/>
  <c r="CS33" i="130"/>
  <c r="CR33" i="130"/>
  <c r="CO33" i="130"/>
  <c r="CN33" i="130"/>
  <c r="CK33" i="130"/>
  <c r="AA33" i="130"/>
  <c r="CM33" i="130" s="1"/>
  <c r="DN32" i="130"/>
  <c r="DI32" i="130"/>
  <c r="DH32" i="130"/>
  <c r="DE32" i="130"/>
  <c r="DD32" i="130"/>
  <c r="DB32" i="130"/>
  <c r="DA32" i="130"/>
  <c r="CY32" i="130"/>
  <c r="CX32" i="130"/>
  <c r="CV32" i="130"/>
  <c r="CU32" i="130"/>
  <c r="CS32" i="130"/>
  <c r="CR32" i="130"/>
  <c r="CO32" i="130"/>
  <c r="CN32" i="130"/>
  <c r="CK32" i="130"/>
  <c r="AA32" i="130"/>
  <c r="C32" i="130" s="1"/>
  <c r="DN31" i="130"/>
  <c r="DI31" i="130"/>
  <c r="DH31" i="130"/>
  <c r="DE31" i="130"/>
  <c r="DD31" i="130"/>
  <c r="DB31" i="130"/>
  <c r="DA31" i="130"/>
  <c r="CY31" i="130"/>
  <c r="CX31" i="130"/>
  <c r="CV31" i="130"/>
  <c r="CU31" i="130"/>
  <c r="CS31" i="130"/>
  <c r="CR31" i="130"/>
  <c r="CO31" i="130"/>
  <c r="CN31" i="130"/>
  <c r="CK31" i="130"/>
  <c r="AA31" i="130"/>
  <c r="CM31" i="130" s="1"/>
  <c r="DN30" i="130"/>
  <c r="DI30" i="130"/>
  <c r="DH30" i="130"/>
  <c r="DE30" i="130"/>
  <c r="DD30" i="130"/>
  <c r="DB30" i="130"/>
  <c r="DA30" i="130"/>
  <c r="CY30" i="130"/>
  <c r="CX30" i="130"/>
  <c r="CV30" i="130"/>
  <c r="CU30" i="130"/>
  <c r="CS30" i="130"/>
  <c r="CR30" i="130"/>
  <c r="CO30" i="130"/>
  <c r="CN30" i="130"/>
  <c r="CK30" i="130"/>
  <c r="AA30" i="130"/>
  <c r="C30" i="130" s="1"/>
  <c r="DN29" i="130"/>
  <c r="CV29" i="130"/>
  <c r="CU29" i="130"/>
  <c r="CS29" i="130"/>
  <c r="CR29" i="130"/>
  <c r="CO29" i="130"/>
  <c r="CN29" i="130"/>
  <c r="CK29" i="130"/>
  <c r="AA29" i="130"/>
  <c r="CM29" i="130" s="1"/>
  <c r="DN28" i="130"/>
  <c r="DI28" i="130"/>
  <c r="DH28" i="130"/>
  <c r="DE28" i="130"/>
  <c r="DD28" i="130"/>
  <c r="DB28" i="130"/>
  <c r="DA28" i="130"/>
  <c r="CY28" i="130"/>
  <c r="CX28" i="130"/>
  <c r="CV28" i="130"/>
  <c r="CU28" i="130"/>
  <c r="CS28" i="130"/>
  <c r="CR28" i="130"/>
  <c r="CO28" i="130"/>
  <c r="CN28" i="130"/>
  <c r="CK28" i="130"/>
  <c r="AA28" i="130"/>
  <c r="CM28" i="130" s="1"/>
  <c r="DN27" i="130"/>
  <c r="DI27" i="130"/>
  <c r="DH27" i="130"/>
  <c r="DE27" i="130"/>
  <c r="DD27" i="130"/>
  <c r="DB27" i="130"/>
  <c r="DA27" i="130"/>
  <c r="CY27" i="130"/>
  <c r="CX27" i="130"/>
  <c r="CV27" i="130"/>
  <c r="CU27" i="130"/>
  <c r="CS27" i="130"/>
  <c r="CR27" i="130"/>
  <c r="CO27" i="130"/>
  <c r="CN27" i="130"/>
  <c r="CK27" i="130"/>
  <c r="AA27" i="130"/>
  <c r="CM27" i="130" s="1"/>
  <c r="C27" i="130"/>
  <c r="DN26" i="130"/>
  <c r="DI26" i="130"/>
  <c r="DH26" i="130"/>
  <c r="DE26" i="130"/>
  <c r="DD26" i="130"/>
  <c r="DB26" i="130"/>
  <c r="DA26" i="130"/>
  <c r="CY26" i="130"/>
  <c r="CX26" i="130"/>
  <c r="CV26" i="130"/>
  <c r="CU26" i="130"/>
  <c r="CS26" i="130"/>
  <c r="CR26" i="130"/>
  <c r="CO26" i="130"/>
  <c r="CN26" i="130"/>
  <c r="CK26" i="130"/>
  <c r="AA26" i="130"/>
  <c r="C26" i="130" s="1"/>
  <c r="DN25" i="130"/>
  <c r="DI25" i="130"/>
  <c r="DH25" i="130"/>
  <c r="DE25" i="130"/>
  <c r="DD25" i="130"/>
  <c r="DB25" i="130"/>
  <c r="DA25" i="130"/>
  <c r="CY25" i="130"/>
  <c r="CX25" i="130"/>
  <c r="CV25" i="130"/>
  <c r="CU25" i="130"/>
  <c r="CS25" i="130"/>
  <c r="CR25" i="130"/>
  <c r="CO25" i="130"/>
  <c r="CN25" i="130"/>
  <c r="CK25" i="130"/>
  <c r="AA25" i="130"/>
  <c r="CM25" i="130" s="1"/>
  <c r="DN13" i="130"/>
  <c r="CS13" i="130"/>
  <c r="CR13" i="130"/>
  <c r="CO13" i="130"/>
  <c r="CN13" i="130"/>
  <c r="CK13" i="130"/>
  <c r="AA13" i="130"/>
  <c r="CM13" i="130" s="1"/>
  <c r="DN24" i="130"/>
  <c r="DI24" i="130"/>
  <c r="DH24" i="130"/>
  <c r="DE24" i="130"/>
  <c r="DD24" i="130"/>
  <c r="DB24" i="130"/>
  <c r="DA24" i="130"/>
  <c r="CY24" i="130"/>
  <c r="CX24" i="130"/>
  <c r="CV24" i="130"/>
  <c r="CU24" i="130"/>
  <c r="CS24" i="130"/>
  <c r="CR24" i="130"/>
  <c r="CO24" i="130"/>
  <c r="CN24" i="130"/>
  <c r="CK24" i="130"/>
  <c r="AA24" i="130"/>
  <c r="C24" i="130" s="1"/>
  <c r="DN23" i="130"/>
  <c r="DI23" i="130"/>
  <c r="DH23" i="130"/>
  <c r="DE23" i="130"/>
  <c r="DD23" i="130"/>
  <c r="DB23" i="130"/>
  <c r="DA23" i="130"/>
  <c r="CY23" i="130"/>
  <c r="CX23" i="130"/>
  <c r="CV23" i="130"/>
  <c r="CU23" i="130"/>
  <c r="CS23" i="130"/>
  <c r="CR23" i="130"/>
  <c r="CO23" i="130"/>
  <c r="CN23" i="130"/>
  <c r="CK23" i="130"/>
  <c r="AA23" i="130"/>
  <c r="C23" i="130" s="1"/>
  <c r="DN22" i="130"/>
  <c r="DI22" i="130"/>
  <c r="DH22" i="130"/>
  <c r="DE22" i="130"/>
  <c r="DD22" i="130"/>
  <c r="DB22" i="130"/>
  <c r="DA22" i="130"/>
  <c r="CY22" i="130"/>
  <c r="CX22" i="130"/>
  <c r="CV22" i="130"/>
  <c r="CU22" i="130"/>
  <c r="CS22" i="130"/>
  <c r="CR22" i="130"/>
  <c r="CO22" i="130"/>
  <c r="CN22" i="130"/>
  <c r="CK22" i="130"/>
  <c r="AA22" i="130"/>
  <c r="CM22" i="130" s="1"/>
  <c r="DN21" i="130"/>
  <c r="DI21" i="130"/>
  <c r="DH21" i="130"/>
  <c r="DE21" i="130"/>
  <c r="DD21" i="130"/>
  <c r="DB21" i="130"/>
  <c r="DA21" i="130"/>
  <c r="CY21" i="130"/>
  <c r="CX21" i="130"/>
  <c r="CV21" i="130"/>
  <c r="CU21" i="130"/>
  <c r="CS21" i="130"/>
  <c r="CR21" i="130"/>
  <c r="CO21" i="130"/>
  <c r="CN21" i="130"/>
  <c r="CK21" i="130"/>
  <c r="AA21" i="130"/>
  <c r="CM21" i="130" s="1"/>
  <c r="DN20" i="130"/>
  <c r="CV20" i="130"/>
  <c r="CU20" i="130"/>
  <c r="CS20" i="130"/>
  <c r="CR20" i="130"/>
  <c r="CO20" i="130"/>
  <c r="CN20" i="130"/>
  <c r="CK20" i="130"/>
  <c r="AA20" i="130"/>
  <c r="C20" i="130" s="1"/>
  <c r="DN18" i="130"/>
  <c r="CS18" i="130"/>
  <c r="CR18" i="130"/>
  <c r="CO18" i="130"/>
  <c r="CN18" i="130"/>
  <c r="CK18" i="130"/>
  <c r="AA18" i="130"/>
  <c r="CM18" i="130" s="1"/>
  <c r="DN17" i="130"/>
  <c r="DI17" i="130"/>
  <c r="DH17" i="130"/>
  <c r="DE17" i="130"/>
  <c r="DD17" i="130"/>
  <c r="DB17" i="130"/>
  <c r="DA17" i="130"/>
  <c r="CY17" i="130"/>
  <c r="CX17" i="130"/>
  <c r="CV17" i="130"/>
  <c r="CU17" i="130"/>
  <c r="CS17" i="130"/>
  <c r="CR17" i="130"/>
  <c r="CO17" i="130"/>
  <c r="CN17" i="130"/>
  <c r="CK17" i="130"/>
  <c r="AA17" i="130"/>
  <c r="C17" i="130" s="1"/>
  <c r="DN16" i="130"/>
  <c r="DI16" i="130"/>
  <c r="DH16" i="130"/>
  <c r="DE16" i="130"/>
  <c r="DD16" i="130"/>
  <c r="DB16" i="130"/>
  <c r="DA16" i="130"/>
  <c r="CY16" i="130"/>
  <c r="CX16" i="130"/>
  <c r="CV16" i="130"/>
  <c r="CU16" i="130"/>
  <c r="CS16" i="130"/>
  <c r="CR16" i="130"/>
  <c r="CO16" i="130"/>
  <c r="CN16" i="130"/>
  <c r="CK16" i="130"/>
  <c r="AA16" i="130"/>
  <c r="CM16" i="130" s="1"/>
  <c r="DN15" i="130"/>
  <c r="DI15" i="130"/>
  <c r="DH15" i="130"/>
  <c r="DE15" i="130"/>
  <c r="DD15" i="130"/>
  <c r="DB15" i="130"/>
  <c r="DA15" i="130"/>
  <c r="CY15" i="130"/>
  <c r="CX15" i="130"/>
  <c r="CV15" i="130"/>
  <c r="CU15" i="130"/>
  <c r="CS15" i="130"/>
  <c r="CR15" i="130"/>
  <c r="CO15" i="130"/>
  <c r="CN15" i="130"/>
  <c r="CK15" i="130"/>
  <c r="AA15" i="130"/>
  <c r="CM15" i="130" s="1"/>
  <c r="DN14" i="130"/>
  <c r="DI14" i="130"/>
  <c r="DH14" i="130"/>
  <c r="DE14" i="130"/>
  <c r="DD14" i="130"/>
  <c r="DB14" i="130"/>
  <c r="DA14" i="130"/>
  <c r="CY14" i="130"/>
  <c r="CX14" i="130"/>
  <c r="CV14" i="130"/>
  <c r="CU14" i="130"/>
  <c r="CS14" i="130"/>
  <c r="CR14" i="130"/>
  <c r="CO14" i="130"/>
  <c r="CN14" i="130"/>
  <c r="CK14" i="130"/>
  <c r="AA14" i="130"/>
  <c r="CM14" i="130" s="1"/>
  <c r="DN12" i="130"/>
  <c r="DI12" i="130"/>
  <c r="DH12" i="130"/>
  <c r="DE12" i="130"/>
  <c r="DD12" i="130"/>
  <c r="CO12" i="130"/>
  <c r="CN12" i="130"/>
  <c r="CK12" i="130"/>
  <c r="AA12" i="130"/>
  <c r="C12" i="130" s="1"/>
  <c r="DN11" i="130"/>
  <c r="DI11" i="130"/>
  <c r="DH11" i="130"/>
  <c r="DE11" i="130"/>
  <c r="DD11" i="130"/>
  <c r="DB11" i="130"/>
  <c r="DA11" i="130"/>
  <c r="CY11" i="130"/>
  <c r="CX11" i="130"/>
  <c r="CV11" i="130"/>
  <c r="CU11" i="130"/>
  <c r="CS11" i="130"/>
  <c r="CR11" i="130"/>
  <c r="CO11" i="130"/>
  <c r="CN11" i="130"/>
  <c r="CK11" i="130"/>
  <c r="AA11" i="130"/>
  <c r="CM11" i="130" s="1"/>
  <c r="DN10" i="130"/>
  <c r="DI10" i="130"/>
  <c r="DH10" i="130"/>
  <c r="DE10" i="130"/>
  <c r="DD10" i="130"/>
  <c r="DB10" i="130"/>
  <c r="DA10" i="130"/>
  <c r="CY10" i="130"/>
  <c r="CX10" i="130"/>
  <c r="CV10" i="130"/>
  <c r="CU10" i="130"/>
  <c r="CS10" i="130"/>
  <c r="CR10" i="130"/>
  <c r="CO10" i="130"/>
  <c r="CN10" i="130"/>
  <c r="CK10" i="130"/>
  <c r="AA10" i="130"/>
  <c r="C10" i="130" s="1"/>
  <c r="DN9" i="130"/>
  <c r="DI9" i="130"/>
  <c r="DH9" i="130"/>
  <c r="DE9" i="130"/>
  <c r="DD9" i="130"/>
  <c r="DB9" i="130"/>
  <c r="DA9" i="130"/>
  <c r="CY9" i="130"/>
  <c r="CX9" i="130"/>
  <c r="CV9" i="130"/>
  <c r="CU9" i="130"/>
  <c r="CS9" i="130"/>
  <c r="CR9" i="130"/>
  <c r="CO9" i="130"/>
  <c r="CN9" i="130"/>
  <c r="CK9" i="130"/>
  <c r="AA9" i="130"/>
  <c r="CM9" i="130" s="1"/>
  <c r="DN8" i="130"/>
  <c r="DI8" i="130"/>
  <c r="DH8" i="130"/>
  <c r="DE8" i="130"/>
  <c r="DD8" i="130"/>
  <c r="DB8" i="130"/>
  <c r="DA8" i="130"/>
  <c r="CY8" i="130"/>
  <c r="CX8" i="130"/>
  <c r="CV8" i="130"/>
  <c r="CU8" i="130"/>
  <c r="CS8" i="130"/>
  <c r="CR8" i="130"/>
  <c r="CO8" i="130"/>
  <c r="CN8" i="130"/>
  <c r="CK8" i="130"/>
  <c r="AA8" i="130"/>
  <c r="C8" i="130" s="1"/>
  <c r="DN7" i="130"/>
  <c r="DI7" i="130"/>
  <c r="DH7" i="130"/>
  <c r="DE7" i="130"/>
  <c r="DD7" i="130"/>
  <c r="DB7" i="130"/>
  <c r="DA7" i="130"/>
  <c r="CY7" i="130"/>
  <c r="CX7" i="130"/>
  <c r="CV7" i="130"/>
  <c r="CU7" i="130"/>
  <c r="CS7" i="130"/>
  <c r="CR7" i="130"/>
  <c r="CO7" i="130"/>
  <c r="CN7" i="130"/>
  <c r="CK7" i="130"/>
  <c r="AA7" i="130"/>
  <c r="CM7" i="130" s="1"/>
  <c r="DN6" i="130"/>
  <c r="DI6" i="130"/>
  <c r="DH6" i="130"/>
  <c r="DE6" i="130"/>
  <c r="DD6" i="130"/>
  <c r="DB6" i="130"/>
  <c r="DA6" i="130"/>
  <c r="CY6" i="130"/>
  <c r="CX6" i="130"/>
  <c r="CV6" i="130"/>
  <c r="CU6" i="130"/>
  <c r="CS6" i="130"/>
  <c r="CR6" i="130"/>
  <c r="CO6" i="130"/>
  <c r="CN6" i="130"/>
  <c r="CK6" i="130"/>
  <c r="AA6" i="130"/>
  <c r="CM6" i="130" s="1"/>
  <c r="DN5" i="130"/>
  <c r="DI5" i="130"/>
  <c r="DH5" i="130"/>
  <c r="DE5" i="130"/>
  <c r="DD5" i="130"/>
  <c r="DB5" i="130"/>
  <c r="DA5" i="130"/>
  <c r="CY5" i="130"/>
  <c r="CX5" i="130"/>
  <c r="CV5" i="130"/>
  <c r="CU5" i="130"/>
  <c r="CS5" i="130"/>
  <c r="CR5" i="130"/>
  <c r="CO5" i="130"/>
  <c r="CN5" i="130"/>
  <c r="CK5" i="130"/>
  <c r="AA5" i="130"/>
  <c r="CM5" i="130" s="1"/>
  <c r="C110" i="130" l="1"/>
  <c r="CJ102" i="130"/>
  <c r="CJ95" i="130"/>
  <c r="CJ68" i="130"/>
  <c r="CJ8" i="130"/>
  <c r="CJ80" i="130"/>
  <c r="CJ129" i="130"/>
  <c r="CM8" i="130"/>
  <c r="C21" i="130"/>
  <c r="CJ54" i="130"/>
  <c r="CJ94" i="130"/>
  <c r="CJ96" i="130"/>
  <c r="C98" i="130"/>
  <c r="C56" i="130"/>
  <c r="C57" i="130"/>
  <c r="C82" i="130"/>
  <c r="C119" i="130"/>
  <c r="C5" i="130"/>
  <c r="C85" i="130"/>
  <c r="C120" i="130"/>
  <c r="C121" i="130"/>
  <c r="C135" i="130"/>
  <c r="C6" i="130"/>
  <c r="C31" i="130"/>
  <c r="CJ60" i="130"/>
  <c r="CJ111" i="130"/>
  <c r="CJ113" i="130"/>
  <c r="P158" i="130"/>
  <c r="P160" i="130" s="1"/>
  <c r="CJ128" i="130"/>
  <c r="CM26" i="130"/>
  <c r="CJ106" i="130"/>
  <c r="CM81" i="130"/>
  <c r="CJ10" i="130"/>
  <c r="CJ137" i="130"/>
  <c r="CJ121" i="130"/>
  <c r="CJ57" i="130"/>
  <c r="CM12" i="130"/>
  <c r="C14" i="130"/>
  <c r="C28" i="130"/>
  <c r="CJ32" i="130"/>
  <c r="C60" i="130"/>
  <c r="C77" i="130"/>
  <c r="C79" i="130"/>
  <c r="CJ112" i="130"/>
  <c r="CM125" i="130"/>
  <c r="CJ142" i="130"/>
  <c r="CM51" i="130"/>
  <c r="CJ77" i="130"/>
  <c r="CJ120" i="130"/>
  <c r="C9" i="130"/>
  <c r="CJ23" i="130"/>
  <c r="C13" i="130"/>
  <c r="C25" i="130"/>
  <c r="CJ45" i="130"/>
  <c r="C116" i="130"/>
  <c r="C122" i="130"/>
  <c r="CJ126" i="130"/>
  <c r="CM132" i="130"/>
  <c r="CJ74" i="130"/>
  <c r="CM45" i="130"/>
  <c r="C46" i="130"/>
  <c r="CM53" i="130"/>
  <c r="CJ72" i="130"/>
  <c r="C73" i="130"/>
  <c r="CJ76" i="130"/>
  <c r="C83" i="130"/>
  <c r="CJ103" i="130"/>
  <c r="CJ105" i="130"/>
  <c r="CM126" i="130"/>
  <c r="C127" i="130"/>
  <c r="CJ140" i="130"/>
  <c r="CJ141" i="130"/>
  <c r="CM76" i="130"/>
  <c r="CM17" i="130"/>
  <c r="CM58" i="130"/>
  <c r="CM24" i="130"/>
  <c r="CJ81" i="130"/>
  <c r="CJ17" i="130"/>
  <c r="CJ13" i="130"/>
  <c r="CJ30" i="130"/>
  <c r="C47" i="130"/>
  <c r="CJ67" i="130"/>
  <c r="C74" i="130"/>
  <c r="CJ98" i="130"/>
  <c r="C124" i="130"/>
  <c r="C128" i="130"/>
  <c r="C133" i="130"/>
  <c r="CJ12" i="130"/>
  <c r="C37" i="130"/>
  <c r="CJ46" i="130"/>
  <c r="C52" i="130"/>
  <c r="C54" i="130"/>
  <c r="C72" i="130"/>
  <c r="C75" i="130"/>
  <c r="CJ100" i="130"/>
  <c r="C102" i="130"/>
  <c r="CJ109" i="130"/>
  <c r="CJ127" i="130"/>
  <c r="CJ132" i="130"/>
  <c r="CM20" i="130"/>
  <c r="CJ26" i="130"/>
  <c r="CJ24" i="130"/>
  <c r="CJ34" i="130"/>
  <c r="CJ61" i="130"/>
  <c r="CJ71" i="130"/>
  <c r="CM80" i="130"/>
  <c r="CJ82" i="130"/>
  <c r="CJ118" i="130"/>
  <c r="CJ123" i="130"/>
  <c r="CJ35" i="130"/>
  <c r="CJ65" i="130"/>
  <c r="CJ93" i="130"/>
  <c r="CJ104" i="130"/>
  <c r="CM134" i="130"/>
  <c r="CJ5" i="130"/>
  <c r="C11" i="130"/>
  <c r="CJ14" i="130"/>
  <c r="CJ15" i="130"/>
  <c r="CJ37" i="130"/>
  <c r="CJ136" i="130"/>
  <c r="CM30" i="130"/>
  <c r="CJ40" i="130"/>
  <c r="CJ79" i="130"/>
  <c r="CJ122" i="130"/>
  <c r="CJ6" i="130"/>
  <c r="CJ21" i="130"/>
  <c r="CJ28" i="130"/>
  <c r="CM32" i="130"/>
  <c r="C33" i="130"/>
  <c r="C35" i="130"/>
  <c r="C40" i="130"/>
  <c r="CJ43" i="130"/>
  <c r="C48" i="130"/>
  <c r="CJ50" i="130"/>
  <c r="CJ52" i="130"/>
  <c r="CJ62" i="130"/>
  <c r="CJ63" i="130"/>
  <c r="C65" i="130"/>
  <c r="CJ69" i="130"/>
  <c r="CJ70" i="130"/>
  <c r="CJ83" i="130"/>
  <c r="CM84" i="130"/>
  <c r="CJ89" i="130"/>
  <c r="CJ90" i="130"/>
  <c r="CJ99" i="130"/>
  <c r="CJ114" i="130"/>
  <c r="CM115" i="130"/>
  <c r="C117" i="130"/>
  <c r="CJ119" i="130"/>
  <c r="CJ124" i="130"/>
  <c r="CJ135" i="130"/>
  <c r="CJ138" i="130"/>
  <c r="P159" i="130"/>
  <c r="C18" i="130"/>
  <c r="CJ25" i="130"/>
  <c r="CJ29" i="130"/>
  <c r="C34" i="130"/>
  <c r="C36" i="130"/>
  <c r="C41" i="130"/>
  <c r="CJ44" i="130"/>
  <c r="C49" i="130"/>
  <c r="CJ51" i="130"/>
  <c r="CJ53" i="130"/>
  <c r="CJ56" i="130"/>
  <c r="C61" i="130"/>
  <c r="CJ84" i="130"/>
  <c r="CJ85" i="130"/>
  <c r="CJ86" i="130"/>
  <c r="CJ91" i="130"/>
  <c r="CJ92" i="130"/>
  <c r="CJ110" i="130"/>
  <c r="CJ115" i="130"/>
  <c r="CJ116" i="130"/>
  <c r="C118" i="130"/>
  <c r="CJ125" i="130"/>
  <c r="CJ20" i="130"/>
  <c r="CJ27" i="130"/>
  <c r="CJ36" i="130"/>
  <c r="CM64" i="130"/>
  <c r="CM123" i="130"/>
  <c r="CJ7" i="130"/>
  <c r="CM10" i="130"/>
  <c r="C15" i="130"/>
  <c r="CJ16" i="130"/>
  <c r="CM23" i="130"/>
  <c r="CJ42" i="130"/>
  <c r="CJ55" i="130"/>
  <c r="CJ58" i="130"/>
  <c r="CM97" i="130"/>
  <c r="CM101" i="130"/>
  <c r="CM130" i="130"/>
  <c r="CM139" i="130"/>
  <c r="CJ48" i="130"/>
  <c r="CM68" i="130"/>
  <c r="CM86" i="130"/>
  <c r="C22" i="130"/>
  <c r="C29" i="130"/>
  <c r="CJ33" i="130"/>
  <c r="C38" i="130"/>
  <c r="C39" i="130"/>
  <c r="C44" i="130"/>
  <c r="CJ49" i="130"/>
  <c r="CJ64" i="130"/>
  <c r="CJ66" i="130"/>
  <c r="C69" i="130"/>
  <c r="CJ75" i="130"/>
  <c r="CJ97" i="130"/>
  <c r="CJ101" i="130"/>
  <c r="CJ108" i="130"/>
  <c r="CJ117" i="130"/>
  <c r="C129" i="130"/>
  <c r="CJ133" i="130"/>
  <c r="CJ139" i="130"/>
  <c r="CJ18" i="130"/>
  <c r="CJ22" i="130"/>
  <c r="CJ39" i="130"/>
  <c r="CJ31" i="130"/>
  <c r="CJ134" i="130"/>
  <c r="CJ9" i="130"/>
  <c r="C7" i="130"/>
  <c r="CJ11" i="130"/>
  <c r="C16" i="130"/>
  <c r="C42" i="130"/>
  <c r="CJ47" i="130"/>
  <c r="C55" i="130"/>
  <c r="CJ59" i="130"/>
  <c r="CJ73" i="130"/>
  <c r="CJ88" i="130"/>
  <c r="CM95" i="130"/>
  <c r="C96" i="130"/>
  <c r="CM99" i="130"/>
  <c r="C100" i="130"/>
  <c r="CM103" i="130"/>
  <c r="CM111" i="130"/>
  <c r="CJ131" i="130"/>
  <c r="CM136" i="130"/>
  <c r="C138" i="130"/>
  <c r="C88" i="130"/>
  <c r="CM89" i="130"/>
  <c r="C90" i="130"/>
  <c r="CM91" i="130"/>
  <c r="C92" i="130"/>
  <c r="CM93" i="130"/>
  <c r="C94" i="130"/>
  <c r="CM104" i="130"/>
  <c r="C105" i="130"/>
  <c r="CM106" i="130"/>
  <c r="C108" i="130"/>
  <c r="CM109" i="130"/>
  <c r="CM112" i="130"/>
  <c r="C113" i="130"/>
  <c r="C114" i="130"/>
  <c r="CM137" i="130"/>
  <c r="CM140" i="130"/>
  <c r="C141" i="130"/>
  <c r="CM142" i="130"/>
  <c r="C141" i="129"/>
  <c r="C142" i="129"/>
  <c r="C143" i="129"/>
  <c r="C144" i="129"/>
  <c r="C145" i="129"/>
  <c r="C146" i="129"/>
  <c r="C147" i="129"/>
  <c r="C148" i="129"/>
  <c r="C149" i="129"/>
  <c r="C150" i="129"/>
  <c r="C152" i="129"/>
  <c r="C151" i="129"/>
  <c r="C153" i="129"/>
  <c r="CN86" i="129"/>
  <c r="AA86" i="129"/>
  <c r="C86" i="129" s="1"/>
  <c r="N156" i="129"/>
  <c r="N157" i="129"/>
  <c r="AA140" i="129"/>
  <c r="C140" i="129" s="1"/>
  <c r="AA139" i="129"/>
  <c r="C139" i="129" s="1"/>
  <c r="AA138" i="129"/>
  <c r="C138" i="129" s="1"/>
  <c r="AA137" i="129"/>
  <c r="C137" i="129" s="1"/>
  <c r="AA136" i="129"/>
  <c r="C136" i="129" s="1"/>
  <c r="AA135" i="129"/>
  <c r="C135" i="129" s="1"/>
  <c r="AA134" i="129"/>
  <c r="C134" i="129" s="1"/>
  <c r="AA133" i="129"/>
  <c r="C133" i="129" s="1"/>
  <c r="AA132" i="129"/>
  <c r="C132" i="129" s="1"/>
  <c r="AA131" i="129"/>
  <c r="C131" i="129" s="1"/>
  <c r="AA130" i="129"/>
  <c r="C130" i="129" s="1"/>
  <c r="AA129" i="129"/>
  <c r="C129" i="129" s="1"/>
  <c r="AA128" i="129"/>
  <c r="C128" i="129" s="1"/>
  <c r="AA127" i="129"/>
  <c r="C127" i="129" s="1"/>
  <c r="AA126" i="129"/>
  <c r="C126" i="129" s="1"/>
  <c r="AA125" i="129"/>
  <c r="C125" i="129" s="1"/>
  <c r="AA124" i="129"/>
  <c r="C124" i="129" s="1"/>
  <c r="AA123" i="129"/>
  <c r="C123" i="129" s="1"/>
  <c r="AA122" i="129"/>
  <c r="C122" i="129" s="1"/>
  <c r="AA121" i="129"/>
  <c r="C121" i="129" s="1"/>
  <c r="AA120" i="129"/>
  <c r="C120" i="129" s="1"/>
  <c r="AA119" i="129"/>
  <c r="C119" i="129" s="1"/>
  <c r="AA118" i="129"/>
  <c r="C118" i="129" s="1"/>
  <c r="AA117" i="129"/>
  <c r="C117" i="129" s="1"/>
  <c r="AA116" i="129"/>
  <c r="C116" i="129" s="1"/>
  <c r="AA115" i="129"/>
  <c r="C115" i="129" s="1"/>
  <c r="AA114" i="129"/>
  <c r="C114" i="129" s="1"/>
  <c r="AA113" i="129"/>
  <c r="C113" i="129" s="1"/>
  <c r="AA112" i="129"/>
  <c r="C112" i="129" s="1"/>
  <c r="AA111" i="129"/>
  <c r="C111" i="129" s="1"/>
  <c r="AA110" i="129"/>
  <c r="C110" i="129" s="1"/>
  <c r="AA109" i="129"/>
  <c r="C109" i="129" s="1"/>
  <c r="AA108" i="129"/>
  <c r="C108" i="129" s="1"/>
  <c r="AA107" i="129"/>
  <c r="C107" i="129" s="1"/>
  <c r="AA106" i="129"/>
  <c r="C106" i="129" s="1"/>
  <c r="AA105" i="129"/>
  <c r="C105" i="129" s="1"/>
  <c r="AA104" i="129"/>
  <c r="C104" i="129" s="1"/>
  <c r="AA103" i="129"/>
  <c r="C103" i="129" s="1"/>
  <c r="AA102" i="129"/>
  <c r="C102" i="129" s="1"/>
  <c r="AA101" i="129"/>
  <c r="C101" i="129" s="1"/>
  <c r="AA100" i="129"/>
  <c r="C100" i="129" s="1"/>
  <c r="AA99" i="129"/>
  <c r="C99" i="129" s="1"/>
  <c r="AA98" i="129"/>
  <c r="C98" i="129" s="1"/>
  <c r="AA97" i="129"/>
  <c r="C97" i="129" s="1"/>
  <c r="AA96" i="129"/>
  <c r="C96" i="129" s="1"/>
  <c r="AA95" i="129"/>
  <c r="C95" i="129" s="1"/>
  <c r="AA94" i="129"/>
  <c r="C94" i="129" s="1"/>
  <c r="AA93" i="129"/>
  <c r="C93" i="129" s="1"/>
  <c r="AA92" i="129"/>
  <c r="C92" i="129" s="1"/>
  <c r="AA91" i="129"/>
  <c r="C91" i="129" s="1"/>
  <c r="AA90" i="129"/>
  <c r="C90" i="129" s="1"/>
  <c r="AA89" i="129"/>
  <c r="C89" i="129" s="1"/>
  <c r="AA88" i="129"/>
  <c r="C88" i="129" s="1"/>
  <c r="AA87" i="129"/>
  <c r="C87" i="129" s="1"/>
  <c r="AA85" i="129"/>
  <c r="C85" i="129" s="1"/>
  <c r="AA80" i="129"/>
  <c r="C80" i="129" s="1"/>
  <c r="AA79" i="129"/>
  <c r="C79" i="129" s="1"/>
  <c r="AA83" i="129"/>
  <c r="C83" i="129" s="1"/>
  <c r="AA84" i="129"/>
  <c r="C84" i="129" s="1"/>
  <c r="AA82" i="129"/>
  <c r="C82" i="129" s="1"/>
  <c r="AA81" i="129"/>
  <c r="C81" i="129" s="1"/>
  <c r="AA78" i="129"/>
  <c r="C78" i="129" s="1"/>
  <c r="AA77" i="129"/>
  <c r="C77" i="129" s="1"/>
  <c r="AA76" i="129"/>
  <c r="C76" i="129" s="1"/>
  <c r="AA75" i="129"/>
  <c r="C75" i="129" s="1"/>
  <c r="AA74" i="129"/>
  <c r="C74" i="129" s="1"/>
  <c r="AA73" i="129"/>
  <c r="C73" i="129" s="1"/>
  <c r="AA72" i="129"/>
  <c r="C72" i="129" s="1"/>
  <c r="AA71" i="129"/>
  <c r="C71" i="129" s="1"/>
  <c r="AA70" i="129"/>
  <c r="C70" i="129" s="1"/>
  <c r="AA69" i="129"/>
  <c r="C69" i="129" s="1"/>
  <c r="AA68" i="129"/>
  <c r="C68" i="129" s="1"/>
  <c r="AA67" i="129"/>
  <c r="C67" i="129" s="1"/>
  <c r="AA66" i="129"/>
  <c r="C66" i="129" s="1"/>
  <c r="AA65" i="129"/>
  <c r="C65" i="129" s="1"/>
  <c r="AA64" i="129"/>
  <c r="C64" i="129" s="1"/>
  <c r="AA63" i="129"/>
  <c r="C63" i="129" s="1"/>
  <c r="AA62" i="129"/>
  <c r="C62" i="129" s="1"/>
  <c r="AA61" i="129"/>
  <c r="C61" i="129" s="1"/>
  <c r="AA60" i="129"/>
  <c r="C60" i="129" s="1"/>
  <c r="AA59" i="129"/>
  <c r="C59" i="129" s="1"/>
  <c r="AA58" i="129"/>
  <c r="C58" i="129" s="1"/>
  <c r="AA57" i="129"/>
  <c r="C57" i="129" s="1"/>
  <c r="AA56" i="129"/>
  <c r="C56" i="129" s="1"/>
  <c r="AA55" i="129"/>
  <c r="C55" i="129" s="1"/>
  <c r="AA54" i="129"/>
  <c r="C54" i="129" s="1"/>
  <c r="AA53" i="129"/>
  <c r="C53" i="129" s="1"/>
  <c r="AA52" i="129"/>
  <c r="C52" i="129" s="1"/>
  <c r="AA51" i="129"/>
  <c r="C51" i="129" s="1"/>
  <c r="AA50" i="129"/>
  <c r="C50" i="129" s="1"/>
  <c r="AA49" i="129"/>
  <c r="C49" i="129" s="1"/>
  <c r="AA48" i="129"/>
  <c r="C48" i="129" s="1"/>
  <c r="AA47" i="129"/>
  <c r="C47" i="129" s="1"/>
  <c r="AA46" i="129"/>
  <c r="C46" i="129" s="1"/>
  <c r="AA45" i="129"/>
  <c r="C45" i="129" s="1"/>
  <c r="AA44" i="129"/>
  <c r="C44" i="129" s="1"/>
  <c r="AA43" i="129"/>
  <c r="C43" i="129" s="1"/>
  <c r="AA42" i="129"/>
  <c r="C42" i="129" s="1"/>
  <c r="AA41" i="129"/>
  <c r="C41" i="129" s="1"/>
  <c r="AA40" i="129"/>
  <c r="C40" i="129" s="1"/>
  <c r="AA39" i="129"/>
  <c r="C39" i="129" s="1"/>
  <c r="AA38" i="129"/>
  <c r="C38" i="129" s="1"/>
  <c r="AA37" i="129"/>
  <c r="C37" i="129" s="1"/>
  <c r="AA36" i="129"/>
  <c r="C36" i="129" s="1"/>
  <c r="AA35" i="129"/>
  <c r="C35" i="129" s="1"/>
  <c r="AA34" i="129"/>
  <c r="C34" i="129" s="1"/>
  <c r="AA33" i="129"/>
  <c r="C33" i="129" s="1"/>
  <c r="AA32" i="129"/>
  <c r="C32" i="129" s="1"/>
  <c r="AA31" i="129"/>
  <c r="C31" i="129" s="1"/>
  <c r="AA30" i="129"/>
  <c r="C30" i="129" s="1"/>
  <c r="AA29" i="129"/>
  <c r="C29" i="129" s="1"/>
  <c r="AA28" i="129"/>
  <c r="C28" i="129" s="1"/>
  <c r="AA27" i="129"/>
  <c r="C27" i="129" s="1"/>
  <c r="AA26" i="129"/>
  <c r="C26" i="129" s="1"/>
  <c r="AA25" i="129"/>
  <c r="C25" i="129" s="1"/>
  <c r="AA24" i="129"/>
  <c r="C24" i="129" s="1"/>
  <c r="AA23" i="129"/>
  <c r="C23" i="129" s="1"/>
  <c r="AA22" i="129"/>
  <c r="C22" i="129" s="1"/>
  <c r="AA21" i="129"/>
  <c r="C21" i="129" s="1"/>
  <c r="AA20" i="129"/>
  <c r="C20" i="129" s="1"/>
  <c r="AA19" i="129"/>
  <c r="C19" i="129" s="1"/>
  <c r="AA18" i="129"/>
  <c r="C18" i="129" s="1"/>
  <c r="AA17" i="129"/>
  <c r="C17" i="129" s="1"/>
  <c r="AA16" i="129"/>
  <c r="C16" i="129" s="1"/>
  <c r="AA15" i="129"/>
  <c r="C15" i="129" s="1"/>
  <c r="AA14" i="129"/>
  <c r="C14" i="129" s="1"/>
  <c r="AA13" i="129"/>
  <c r="C13" i="129" s="1"/>
  <c r="AA12" i="129"/>
  <c r="C12" i="129" s="1"/>
  <c r="AA11" i="129"/>
  <c r="C11" i="129" s="1"/>
  <c r="AA10" i="129"/>
  <c r="C10" i="129" s="1"/>
  <c r="AA9" i="129"/>
  <c r="C9" i="129" s="1"/>
  <c r="AA8" i="129"/>
  <c r="C8" i="129" s="1"/>
  <c r="AA7" i="129"/>
  <c r="C7" i="129" s="1"/>
  <c r="AA6" i="129"/>
  <c r="C6" i="129" s="1"/>
  <c r="AA5" i="129"/>
  <c r="C5" i="129" s="1"/>
  <c r="K156" i="129"/>
  <c r="K157" i="129"/>
  <c r="CK153" i="129"/>
  <c r="CK151" i="129"/>
  <c r="CK152" i="129"/>
  <c r="T155" i="129"/>
  <c r="C159" i="130" l="1"/>
  <c r="C158" i="130"/>
  <c r="CM10" i="129"/>
  <c r="CM12" i="129"/>
  <c r="CM13" i="129"/>
  <c r="CM17" i="129"/>
  <c r="CM20" i="129"/>
  <c r="CM26" i="129"/>
  <c r="CM28" i="129"/>
  <c r="CM34" i="129"/>
  <c r="CM35" i="129"/>
  <c r="CM37" i="129"/>
  <c r="CM39" i="129"/>
  <c r="CM41" i="129"/>
  <c r="CM43" i="129"/>
  <c r="CM44" i="129"/>
  <c r="CM50" i="129"/>
  <c r="CM51" i="129"/>
  <c r="CM52" i="129"/>
  <c r="CM58" i="129"/>
  <c r="CM60" i="129"/>
  <c r="CM61" i="129"/>
  <c r="CM62" i="129"/>
  <c r="CM65" i="129"/>
  <c r="CM66" i="129"/>
  <c r="CM67" i="129"/>
  <c r="CM68" i="129"/>
  <c r="CM73" i="129"/>
  <c r="CM75" i="129"/>
  <c r="CM77" i="129"/>
  <c r="CM82" i="129"/>
  <c r="CM79" i="129"/>
  <c r="CM85" i="129"/>
  <c r="CM88" i="129"/>
  <c r="CM90" i="129"/>
  <c r="CM92" i="129"/>
  <c r="CM94" i="129"/>
  <c r="CM96" i="129"/>
  <c r="CM98" i="129"/>
  <c r="CM100" i="129"/>
  <c r="CM102" i="129"/>
  <c r="CM104" i="129"/>
  <c r="CM105" i="129"/>
  <c r="CM106" i="129"/>
  <c r="CM107" i="129"/>
  <c r="CM109" i="129"/>
  <c r="CM112" i="129"/>
  <c r="CM113" i="129"/>
  <c r="CM116" i="129"/>
  <c r="CM118" i="129"/>
  <c r="CM120" i="129"/>
  <c r="CM126" i="129"/>
  <c r="CM129" i="129"/>
  <c r="CM130" i="129"/>
  <c r="CM131" i="129"/>
  <c r="CM136" i="129"/>
  <c r="CM137" i="129"/>
  <c r="CM138" i="129"/>
  <c r="CJ163" i="129"/>
  <c r="CJ162" i="129"/>
  <c r="CJ161" i="129"/>
  <c r="CJ160" i="129"/>
  <c r="CJ159" i="129"/>
  <c r="CJ158" i="129"/>
  <c r="CJ157" i="129"/>
  <c r="O157" i="129"/>
  <c r="M157" i="129"/>
  <c r="L157" i="129"/>
  <c r="J157" i="129"/>
  <c r="I157" i="129"/>
  <c r="H157" i="129"/>
  <c r="G157" i="129"/>
  <c r="F157" i="129"/>
  <c r="E157" i="129"/>
  <c r="D157" i="129"/>
  <c r="B157" i="129"/>
  <c r="A157" i="129"/>
  <c r="CJ156" i="129"/>
  <c r="O156" i="129"/>
  <c r="M156" i="129"/>
  <c r="L156" i="129"/>
  <c r="J156" i="129"/>
  <c r="I156" i="129"/>
  <c r="H156" i="129"/>
  <c r="G156" i="129"/>
  <c r="F156" i="129"/>
  <c r="E156" i="129"/>
  <c r="D156" i="129"/>
  <c r="B156" i="129"/>
  <c r="A156" i="129"/>
  <c r="CJ155" i="129"/>
  <c r="DN150" i="129"/>
  <c r="CK150" i="129"/>
  <c r="CJ150" i="129"/>
  <c r="DN149" i="129"/>
  <c r="CK149" i="129"/>
  <c r="CJ149" i="129"/>
  <c r="DN148" i="129"/>
  <c r="CK148" i="129"/>
  <c r="CJ148" i="129"/>
  <c r="DN147" i="129"/>
  <c r="CK147" i="129"/>
  <c r="CJ147" i="129"/>
  <c r="DN146" i="129"/>
  <c r="CK146" i="129"/>
  <c r="CJ146" i="129"/>
  <c r="DN145" i="129"/>
  <c r="CK145" i="129"/>
  <c r="CJ145" i="129"/>
  <c r="DN144" i="129"/>
  <c r="CK144" i="129"/>
  <c r="CJ144" i="129"/>
  <c r="DN143" i="129"/>
  <c r="CK143" i="129"/>
  <c r="CJ143" i="129"/>
  <c r="DN142" i="129"/>
  <c r="CK142" i="129"/>
  <c r="CJ142" i="129"/>
  <c r="CK141" i="129"/>
  <c r="CJ141" i="129"/>
  <c r="DN140" i="129"/>
  <c r="DI140" i="129"/>
  <c r="DH140" i="129"/>
  <c r="DE140" i="129"/>
  <c r="DD140" i="129"/>
  <c r="DB140" i="129"/>
  <c r="DA140" i="129"/>
  <c r="CY140" i="129"/>
  <c r="CX140" i="129"/>
  <c r="CV140" i="129"/>
  <c r="CU140" i="129"/>
  <c r="CS140" i="129"/>
  <c r="CR140" i="129"/>
  <c r="CO140" i="129"/>
  <c r="CN140" i="129"/>
  <c r="CK140" i="129"/>
  <c r="DN139" i="129"/>
  <c r="DI139" i="129"/>
  <c r="DH139" i="129"/>
  <c r="DE139" i="129"/>
  <c r="DD139" i="129"/>
  <c r="DB139" i="129"/>
  <c r="DA139" i="129"/>
  <c r="CY139" i="129"/>
  <c r="CX139" i="129"/>
  <c r="CV139" i="129"/>
  <c r="CU139" i="129"/>
  <c r="CS139" i="129"/>
  <c r="CR139" i="129"/>
  <c r="CO139" i="129"/>
  <c r="CN139" i="129"/>
  <c r="CK139" i="129"/>
  <c r="DN138" i="129"/>
  <c r="DI138" i="129"/>
  <c r="DH138" i="129"/>
  <c r="DE138" i="129"/>
  <c r="DD138" i="129"/>
  <c r="DB138" i="129"/>
  <c r="DA138" i="129"/>
  <c r="CY138" i="129"/>
  <c r="CX138" i="129"/>
  <c r="CV138" i="129"/>
  <c r="CU138" i="129"/>
  <c r="CS138" i="129"/>
  <c r="CR138" i="129"/>
  <c r="CO138" i="129"/>
  <c r="CN138" i="129"/>
  <c r="CK138" i="129"/>
  <c r="DN137" i="129"/>
  <c r="CS137" i="129"/>
  <c r="CR137" i="129"/>
  <c r="CO137" i="129"/>
  <c r="CN137" i="129"/>
  <c r="CK137" i="129"/>
  <c r="DN136" i="129"/>
  <c r="DI136" i="129"/>
  <c r="DH136" i="129"/>
  <c r="DE136" i="129"/>
  <c r="DD136" i="129"/>
  <c r="DB136" i="129"/>
  <c r="DA136" i="129"/>
  <c r="CY136" i="129"/>
  <c r="CX136" i="129"/>
  <c r="CV136" i="129"/>
  <c r="CU136" i="129"/>
  <c r="CS136" i="129"/>
  <c r="CR136" i="129"/>
  <c r="CO136" i="129"/>
  <c r="CN136" i="129"/>
  <c r="CK136" i="129"/>
  <c r="DN135" i="129"/>
  <c r="CS135" i="129"/>
  <c r="CR135" i="129"/>
  <c r="CO135" i="129"/>
  <c r="CN135" i="129"/>
  <c r="CK135" i="129"/>
  <c r="DN134" i="129"/>
  <c r="DI134" i="129"/>
  <c r="DH134" i="129"/>
  <c r="DE134" i="129"/>
  <c r="DD134" i="129"/>
  <c r="DB134" i="129"/>
  <c r="DA134" i="129"/>
  <c r="CY134" i="129"/>
  <c r="CX134" i="129"/>
  <c r="CV134" i="129"/>
  <c r="CU134" i="129"/>
  <c r="CS134" i="129"/>
  <c r="CR134" i="129"/>
  <c r="CO134" i="129"/>
  <c r="CN134" i="129"/>
  <c r="CK134" i="129"/>
  <c r="DN133" i="129"/>
  <c r="CS133" i="129"/>
  <c r="CR133" i="129"/>
  <c r="CO133" i="129"/>
  <c r="CN133" i="129"/>
  <c r="CK133" i="129"/>
  <c r="DN132" i="129"/>
  <c r="DI132" i="129"/>
  <c r="DH132" i="129"/>
  <c r="DE132" i="129"/>
  <c r="DD132" i="129"/>
  <c r="DB132" i="129"/>
  <c r="DA132" i="129"/>
  <c r="CY132" i="129"/>
  <c r="CX132" i="129"/>
  <c r="CV132" i="129"/>
  <c r="CU132" i="129"/>
  <c r="CS132" i="129"/>
  <c r="CR132" i="129"/>
  <c r="CO132" i="129"/>
  <c r="CN132" i="129"/>
  <c r="CK132" i="129"/>
  <c r="CM132" i="129"/>
  <c r="DN131" i="129"/>
  <c r="DI131" i="129"/>
  <c r="DH131" i="129"/>
  <c r="DE131" i="129"/>
  <c r="DD131" i="129"/>
  <c r="DB131" i="129"/>
  <c r="DA131" i="129"/>
  <c r="CY131" i="129"/>
  <c r="CX131" i="129"/>
  <c r="CV131" i="129"/>
  <c r="CU131" i="129"/>
  <c r="CS131" i="129"/>
  <c r="CR131" i="129"/>
  <c r="CO131" i="129"/>
  <c r="CN131" i="129"/>
  <c r="CK131" i="129"/>
  <c r="DN130" i="129"/>
  <c r="CU130" i="129"/>
  <c r="CS130" i="129"/>
  <c r="CR130" i="129"/>
  <c r="CO130" i="129"/>
  <c r="CN130" i="129"/>
  <c r="CK130" i="129"/>
  <c r="DN129" i="129"/>
  <c r="DI129" i="129"/>
  <c r="DH129" i="129"/>
  <c r="DE129" i="129"/>
  <c r="DD129" i="129"/>
  <c r="DB129" i="129"/>
  <c r="DA129" i="129"/>
  <c r="CY129" i="129"/>
  <c r="CX129" i="129"/>
  <c r="CV129" i="129"/>
  <c r="CU129" i="129"/>
  <c r="CS129" i="129"/>
  <c r="CR129" i="129"/>
  <c r="CO129" i="129"/>
  <c r="CN129" i="129"/>
  <c r="CK129" i="129"/>
  <c r="DN128" i="129"/>
  <c r="DI128" i="129"/>
  <c r="DH128" i="129"/>
  <c r="DE128" i="129"/>
  <c r="DD128" i="129"/>
  <c r="DB128" i="129"/>
  <c r="DA128" i="129"/>
  <c r="CY128" i="129"/>
  <c r="CX128" i="129"/>
  <c r="CV128" i="129"/>
  <c r="CU128" i="129"/>
  <c r="CS128" i="129"/>
  <c r="CR128" i="129"/>
  <c r="CO128" i="129"/>
  <c r="CN128" i="129"/>
  <c r="CK128" i="129"/>
  <c r="DN127" i="129"/>
  <c r="DI127" i="129"/>
  <c r="DH127" i="129"/>
  <c r="DE127" i="129"/>
  <c r="DD127" i="129"/>
  <c r="DB127" i="129"/>
  <c r="DA127" i="129"/>
  <c r="CY127" i="129"/>
  <c r="CX127" i="129"/>
  <c r="CV127" i="129"/>
  <c r="CU127" i="129"/>
  <c r="CS127" i="129"/>
  <c r="CR127" i="129"/>
  <c r="CO127" i="129"/>
  <c r="CN127" i="129"/>
  <c r="CK127" i="129"/>
  <c r="DN126" i="129"/>
  <c r="DI126" i="129"/>
  <c r="DH126" i="129"/>
  <c r="DE126" i="129"/>
  <c r="DD126" i="129"/>
  <c r="DB126" i="129"/>
  <c r="DA126" i="129"/>
  <c r="CY126" i="129"/>
  <c r="CX126" i="129"/>
  <c r="CV126" i="129"/>
  <c r="CU126" i="129"/>
  <c r="CS126" i="129"/>
  <c r="CR126" i="129"/>
  <c r="CO126" i="129"/>
  <c r="CN126" i="129"/>
  <c r="CK126" i="129"/>
  <c r="DN125" i="129"/>
  <c r="DI125" i="129"/>
  <c r="DH125" i="129"/>
  <c r="DE125" i="129"/>
  <c r="DD125" i="129"/>
  <c r="DB125" i="129"/>
  <c r="DA125" i="129"/>
  <c r="CY125" i="129"/>
  <c r="CX125" i="129"/>
  <c r="CV125" i="129"/>
  <c r="CU125" i="129"/>
  <c r="CS125" i="129"/>
  <c r="CR125" i="129"/>
  <c r="CO125" i="129"/>
  <c r="CN125" i="129"/>
  <c r="CK125" i="129"/>
  <c r="DN124" i="129"/>
  <c r="DI124" i="129"/>
  <c r="DH124" i="129"/>
  <c r="DE124" i="129"/>
  <c r="DD124" i="129"/>
  <c r="DB124" i="129"/>
  <c r="DA124" i="129"/>
  <c r="CY124" i="129"/>
  <c r="CX124" i="129"/>
  <c r="CV124" i="129"/>
  <c r="CU124" i="129"/>
  <c r="CS124" i="129"/>
  <c r="CR124" i="129"/>
  <c r="CO124" i="129"/>
  <c r="CN124" i="129"/>
  <c r="CK124" i="129"/>
  <c r="DN123" i="129"/>
  <c r="DI123" i="129"/>
  <c r="DH123" i="129"/>
  <c r="DE123" i="129"/>
  <c r="DD123" i="129"/>
  <c r="DB123" i="129"/>
  <c r="DA123" i="129"/>
  <c r="CY123" i="129"/>
  <c r="CX123" i="129"/>
  <c r="CV123" i="129"/>
  <c r="CU123" i="129"/>
  <c r="CS123" i="129"/>
  <c r="CR123" i="129"/>
  <c r="CO123" i="129"/>
  <c r="CN123" i="129"/>
  <c r="CK123" i="129"/>
  <c r="DN122" i="129"/>
  <c r="DI122" i="129"/>
  <c r="DH122" i="129"/>
  <c r="DE122" i="129"/>
  <c r="DD122" i="129"/>
  <c r="DB122" i="129"/>
  <c r="DA122" i="129"/>
  <c r="CY122" i="129"/>
  <c r="CX122" i="129"/>
  <c r="CV122" i="129"/>
  <c r="CU122" i="129"/>
  <c r="CS122" i="129"/>
  <c r="CR122" i="129"/>
  <c r="CO122" i="129"/>
  <c r="CN122" i="129"/>
  <c r="CK122" i="129"/>
  <c r="DN121" i="129"/>
  <c r="DI121" i="129"/>
  <c r="DH121" i="129"/>
  <c r="DE121" i="129"/>
  <c r="DD121" i="129"/>
  <c r="DB121" i="129"/>
  <c r="DA121" i="129"/>
  <c r="CY121" i="129"/>
  <c r="CX121" i="129"/>
  <c r="CV121" i="129"/>
  <c r="CU121" i="129"/>
  <c r="CS121" i="129"/>
  <c r="CR121" i="129"/>
  <c r="CO121" i="129"/>
  <c r="CN121" i="129"/>
  <c r="CK121" i="129"/>
  <c r="DN120" i="129"/>
  <c r="DI120" i="129"/>
  <c r="DH120" i="129"/>
  <c r="DE120" i="129"/>
  <c r="DD120" i="129"/>
  <c r="DB120" i="129"/>
  <c r="DA120" i="129"/>
  <c r="CY120" i="129"/>
  <c r="CX120" i="129"/>
  <c r="CV120" i="129"/>
  <c r="CU120" i="129"/>
  <c r="CS120" i="129"/>
  <c r="CR120" i="129"/>
  <c r="CO120" i="129"/>
  <c r="CN120" i="129"/>
  <c r="CK120" i="129"/>
  <c r="DN119" i="129"/>
  <c r="DI119" i="129"/>
  <c r="DH119" i="129"/>
  <c r="DE119" i="129"/>
  <c r="DD119" i="129"/>
  <c r="DB119" i="129"/>
  <c r="DA119" i="129"/>
  <c r="CY119" i="129"/>
  <c r="CX119" i="129"/>
  <c r="CV119" i="129"/>
  <c r="CU119" i="129"/>
  <c r="CS119" i="129"/>
  <c r="CR119" i="129"/>
  <c r="CO119" i="129"/>
  <c r="CN119" i="129"/>
  <c r="CK119" i="129"/>
  <c r="DN118" i="129"/>
  <c r="DI118" i="129"/>
  <c r="DH118" i="129"/>
  <c r="DE118" i="129"/>
  <c r="DD118" i="129"/>
  <c r="DB118" i="129"/>
  <c r="DA118" i="129"/>
  <c r="CV118" i="129"/>
  <c r="CU118" i="129"/>
  <c r="CS118" i="129"/>
  <c r="CR118" i="129"/>
  <c r="CO118" i="129"/>
  <c r="CN118" i="129"/>
  <c r="CK118" i="129"/>
  <c r="DN117" i="129"/>
  <c r="DI117" i="129"/>
  <c r="DH117" i="129"/>
  <c r="DE117" i="129"/>
  <c r="DD117" i="129"/>
  <c r="DB117" i="129"/>
  <c r="DA117" i="129"/>
  <c r="CY117" i="129"/>
  <c r="CX117" i="129"/>
  <c r="CV117" i="129"/>
  <c r="CU117" i="129"/>
  <c r="CS117" i="129"/>
  <c r="CR117" i="129"/>
  <c r="CO117" i="129"/>
  <c r="CN117" i="129"/>
  <c r="CK117" i="129"/>
  <c r="DN116" i="129"/>
  <c r="DI116" i="129"/>
  <c r="DH116" i="129"/>
  <c r="DE116" i="129"/>
  <c r="DD116" i="129"/>
  <c r="DB116" i="129"/>
  <c r="DA116" i="129"/>
  <c r="CY116" i="129"/>
  <c r="CX116" i="129"/>
  <c r="CV116" i="129"/>
  <c r="CU116" i="129"/>
  <c r="CS116" i="129"/>
  <c r="CR116" i="129"/>
  <c r="CO116" i="129"/>
  <c r="CN116" i="129"/>
  <c r="CK116" i="129"/>
  <c r="DN115" i="129"/>
  <c r="DI115" i="129"/>
  <c r="DH115" i="129"/>
  <c r="DE115" i="129"/>
  <c r="DD115" i="129"/>
  <c r="DB115" i="129"/>
  <c r="DA115" i="129"/>
  <c r="CY115" i="129"/>
  <c r="CX115" i="129"/>
  <c r="CV115" i="129"/>
  <c r="CU115" i="129"/>
  <c r="CS115" i="129"/>
  <c r="CR115" i="129"/>
  <c r="CO115" i="129"/>
  <c r="CN115" i="129"/>
  <c r="CK115" i="129"/>
  <c r="DN114" i="129"/>
  <c r="DI114" i="129"/>
  <c r="DH114" i="129"/>
  <c r="DE114" i="129"/>
  <c r="DD114" i="129"/>
  <c r="DB114" i="129"/>
  <c r="DA114" i="129"/>
  <c r="CY114" i="129"/>
  <c r="CX114" i="129"/>
  <c r="CV114" i="129"/>
  <c r="CU114" i="129"/>
  <c r="CS114" i="129"/>
  <c r="CR114" i="129"/>
  <c r="CO114" i="129"/>
  <c r="CN114" i="129"/>
  <c r="CK114" i="129"/>
  <c r="DN113" i="129"/>
  <c r="CS113" i="129"/>
  <c r="CR113" i="129"/>
  <c r="CO113" i="129"/>
  <c r="CN113" i="129"/>
  <c r="CK113" i="129"/>
  <c r="DN112" i="129"/>
  <c r="CV112" i="129"/>
  <c r="CS112" i="129"/>
  <c r="CR112" i="129"/>
  <c r="CO112" i="129"/>
  <c r="CN112" i="129"/>
  <c r="CK112" i="129"/>
  <c r="DN111" i="129"/>
  <c r="DI111" i="129"/>
  <c r="DH111" i="129"/>
  <c r="CY111" i="129"/>
  <c r="CX111" i="129"/>
  <c r="CV111" i="129"/>
  <c r="CU111" i="129"/>
  <c r="CS111" i="129"/>
  <c r="CR111" i="129"/>
  <c r="CO111" i="129"/>
  <c r="CN111" i="129"/>
  <c r="CK111" i="129"/>
  <c r="DN110" i="129"/>
  <c r="DI110" i="129"/>
  <c r="DH110" i="129"/>
  <c r="DE110" i="129"/>
  <c r="DD110" i="129"/>
  <c r="DB110" i="129"/>
  <c r="DA110" i="129"/>
  <c r="CY110" i="129"/>
  <c r="CX110" i="129"/>
  <c r="CV110" i="129"/>
  <c r="CU110" i="129"/>
  <c r="CS110" i="129"/>
  <c r="CR110" i="129"/>
  <c r="CO110" i="129"/>
  <c r="CN110" i="129"/>
  <c r="CK110" i="129"/>
  <c r="CM110" i="129"/>
  <c r="DN109" i="129"/>
  <c r="DI109" i="129"/>
  <c r="DH109" i="129"/>
  <c r="DE109" i="129"/>
  <c r="DD109" i="129"/>
  <c r="DB109" i="129"/>
  <c r="DA109" i="129"/>
  <c r="CV109" i="129"/>
  <c r="CU109" i="129"/>
  <c r="CS109" i="129"/>
  <c r="CR109" i="129"/>
  <c r="CO109" i="129"/>
  <c r="CN109" i="129"/>
  <c r="CK109" i="129"/>
  <c r="DN108" i="129"/>
  <c r="DI108" i="129"/>
  <c r="DH108" i="129"/>
  <c r="DE108" i="129"/>
  <c r="DD108" i="129"/>
  <c r="DB108" i="129"/>
  <c r="DA108" i="129"/>
  <c r="CY108" i="129"/>
  <c r="CX108" i="129"/>
  <c r="CV108" i="129"/>
  <c r="CU108" i="129"/>
  <c r="CS108" i="129"/>
  <c r="CR108" i="129"/>
  <c r="CO108" i="129"/>
  <c r="CN108" i="129"/>
  <c r="CK108" i="129"/>
  <c r="DN107" i="129"/>
  <c r="CS107" i="129"/>
  <c r="CR107" i="129"/>
  <c r="CO107" i="129"/>
  <c r="CN107" i="129"/>
  <c r="CK107" i="129"/>
  <c r="DN106" i="129"/>
  <c r="DI106" i="129"/>
  <c r="DH106" i="129"/>
  <c r="DE106" i="129"/>
  <c r="DD106" i="129"/>
  <c r="DB106" i="129"/>
  <c r="DA106" i="129"/>
  <c r="CY106" i="129"/>
  <c r="CX106" i="129"/>
  <c r="CV106" i="129"/>
  <c r="CU106" i="129"/>
  <c r="CS106" i="129"/>
  <c r="CR106" i="129"/>
  <c r="CO106" i="129"/>
  <c r="CN106" i="129"/>
  <c r="CK106" i="129"/>
  <c r="DN105" i="129"/>
  <c r="CV105" i="129"/>
  <c r="CU105" i="129"/>
  <c r="CS105" i="129"/>
  <c r="CR105" i="129"/>
  <c r="CO105" i="129"/>
  <c r="CN105" i="129"/>
  <c r="CK105" i="129"/>
  <c r="DN104" i="129"/>
  <c r="CV104" i="129"/>
  <c r="CU104" i="129"/>
  <c r="CS104" i="129"/>
  <c r="CR104" i="129"/>
  <c r="CO104" i="129"/>
  <c r="CN104" i="129"/>
  <c r="CK104" i="129"/>
  <c r="DN103" i="129"/>
  <c r="DI103" i="129"/>
  <c r="DH103" i="129"/>
  <c r="DE103" i="129"/>
  <c r="DD103" i="129"/>
  <c r="DB103" i="129"/>
  <c r="DA103" i="129"/>
  <c r="CY103" i="129"/>
  <c r="CX103" i="129"/>
  <c r="CV103" i="129"/>
  <c r="CU103" i="129"/>
  <c r="CS103" i="129"/>
  <c r="CR103" i="129"/>
  <c r="CO103" i="129"/>
  <c r="CN103" i="129"/>
  <c r="CK103" i="129"/>
  <c r="CM103" i="129"/>
  <c r="DN102" i="129"/>
  <c r="CS102" i="129"/>
  <c r="CR102" i="129"/>
  <c r="CO102" i="129"/>
  <c r="CN102" i="129"/>
  <c r="CK102" i="129"/>
  <c r="DN101" i="129"/>
  <c r="DI101" i="129"/>
  <c r="DH101" i="129"/>
  <c r="DE101" i="129"/>
  <c r="DD101" i="129"/>
  <c r="DB101" i="129"/>
  <c r="DA101" i="129"/>
  <c r="CY101" i="129"/>
  <c r="CX101" i="129"/>
  <c r="CV101" i="129"/>
  <c r="CU101" i="129"/>
  <c r="CS101" i="129"/>
  <c r="CR101" i="129"/>
  <c r="CO101" i="129"/>
  <c r="CN101" i="129"/>
  <c r="CK101" i="129"/>
  <c r="DN100" i="129"/>
  <c r="DI100" i="129"/>
  <c r="DH100" i="129"/>
  <c r="DE100" i="129"/>
  <c r="DD100" i="129"/>
  <c r="DB100" i="129"/>
  <c r="DA100" i="129"/>
  <c r="CY100" i="129"/>
  <c r="CX100" i="129"/>
  <c r="CV100" i="129"/>
  <c r="CU100" i="129"/>
  <c r="CS100" i="129"/>
  <c r="CR100" i="129"/>
  <c r="CO100" i="129"/>
  <c r="CN100" i="129"/>
  <c r="CK100" i="129"/>
  <c r="DN99" i="129"/>
  <c r="DI99" i="129"/>
  <c r="DH99" i="129"/>
  <c r="DE99" i="129"/>
  <c r="DD99" i="129"/>
  <c r="DB99" i="129"/>
  <c r="DA99" i="129"/>
  <c r="CY99" i="129"/>
  <c r="CX99" i="129"/>
  <c r="CV99" i="129"/>
  <c r="CU99" i="129"/>
  <c r="CS99" i="129"/>
  <c r="CR99" i="129"/>
  <c r="CO99" i="129"/>
  <c r="CN99" i="129"/>
  <c r="CK99" i="129"/>
  <c r="DN98" i="129"/>
  <c r="DI98" i="129"/>
  <c r="DH98" i="129"/>
  <c r="DE98" i="129"/>
  <c r="DD98" i="129"/>
  <c r="DB98" i="129"/>
  <c r="DA98" i="129"/>
  <c r="CY98" i="129"/>
  <c r="CX98" i="129"/>
  <c r="CV98" i="129"/>
  <c r="CU98" i="129"/>
  <c r="CS98" i="129"/>
  <c r="CR98" i="129"/>
  <c r="CO98" i="129"/>
  <c r="CN98" i="129"/>
  <c r="CK98" i="129"/>
  <c r="DN97" i="129"/>
  <c r="DI97" i="129"/>
  <c r="DH97" i="129"/>
  <c r="DE97" i="129"/>
  <c r="DD97" i="129"/>
  <c r="DB97" i="129"/>
  <c r="DA97" i="129"/>
  <c r="CY97" i="129"/>
  <c r="CX97" i="129"/>
  <c r="CV97" i="129"/>
  <c r="CU97" i="129"/>
  <c r="CS97" i="129"/>
  <c r="CR97" i="129"/>
  <c r="CO97" i="129"/>
  <c r="CN97" i="129"/>
  <c r="CK97" i="129"/>
  <c r="DN96" i="129"/>
  <c r="DI96" i="129"/>
  <c r="DH96" i="129"/>
  <c r="DE96" i="129"/>
  <c r="DD96" i="129"/>
  <c r="DB96" i="129"/>
  <c r="DA96" i="129"/>
  <c r="CY96" i="129"/>
  <c r="CX96" i="129"/>
  <c r="CV96" i="129"/>
  <c r="CU96" i="129"/>
  <c r="CS96" i="129"/>
  <c r="CR96" i="129"/>
  <c r="CO96" i="129"/>
  <c r="CN96" i="129"/>
  <c r="CK96" i="129"/>
  <c r="DN95" i="129"/>
  <c r="DI95" i="129"/>
  <c r="DH95" i="129"/>
  <c r="DE95" i="129"/>
  <c r="DD95" i="129"/>
  <c r="DB95" i="129"/>
  <c r="DA95" i="129"/>
  <c r="CY95" i="129"/>
  <c r="CX95" i="129"/>
  <c r="CV95" i="129"/>
  <c r="CU95" i="129"/>
  <c r="CS95" i="129"/>
  <c r="CR95" i="129"/>
  <c r="CO95" i="129"/>
  <c r="CN95" i="129"/>
  <c r="CK95" i="129"/>
  <c r="DN94" i="129"/>
  <c r="DI94" i="129"/>
  <c r="DH94" i="129"/>
  <c r="DE94" i="129"/>
  <c r="DD94" i="129"/>
  <c r="DB94" i="129"/>
  <c r="DA94" i="129"/>
  <c r="CY94" i="129"/>
  <c r="CX94" i="129"/>
  <c r="CV94" i="129"/>
  <c r="CU94" i="129"/>
  <c r="CS94" i="129"/>
  <c r="CR94" i="129"/>
  <c r="CO94" i="129"/>
  <c r="CN94" i="129"/>
  <c r="CK94" i="129"/>
  <c r="DN93" i="129"/>
  <c r="CS93" i="129"/>
  <c r="CR93" i="129"/>
  <c r="CO93" i="129"/>
  <c r="CN93" i="129"/>
  <c r="CK93" i="129"/>
  <c r="DN92" i="129"/>
  <c r="DI92" i="129"/>
  <c r="DH92" i="129"/>
  <c r="DE92" i="129"/>
  <c r="DD92" i="129"/>
  <c r="DB92" i="129"/>
  <c r="DA92" i="129"/>
  <c r="CY92" i="129"/>
  <c r="CX92" i="129"/>
  <c r="CV92" i="129"/>
  <c r="CU92" i="129"/>
  <c r="CS92" i="129"/>
  <c r="CR92" i="129"/>
  <c r="CO92" i="129"/>
  <c r="CN92" i="129"/>
  <c r="CK92" i="129"/>
  <c r="DN91" i="129"/>
  <c r="DI91" i="129"/>
  <c r="DH91" i="129"/>
  <c r="DE91" i="129"/>
  <c r="DD91" i="129"/>
  <c r="DB91" i="129"/>
  <c r="DA91" i="129"/>
  <c r="CY91" i="129"/>
  <c r="CX91" i="129"/>
  <c r="CV91" i="129"/>
  <c r="CU91" i="129"/>
  <c r="CS91" i="129"/>
  <c r="CR91" i="129"/>
  <c r="CO91" i="129"/>
  <c r="CN91" i="129"/>
  <c r="CK91" i="129"/>
  <c r="DN90" i="129"/>
  <c r="DI90" i="129"/>
  <c r="DH90" i="129"/>
  <c r="DE90" i="129"/>
  <c r="DD90" i="129"/>
  <c r="DB90" i="129"/>
  <c r="DA90" i="129"/>
  <c r="CY90" i="129"/>
  <c r="CX90" i="129"/>
  <c r="CV90" i="129"/>
  <c r="CU90" i="129"/>
  <c r="CS90" i="129"/>
  <c r="CR90" i="129"/>
  <c r="CO90" i="129"/>
  <c r="CN90" i="129"/>
  <c r="CK90" i="129"/>
  <c r="DN89" i="129"/>
  <c r="DI89" i="129"/>
  <c r="DH89" i="129"/>
  <c r="DE89" i="129"/>
  <c r="DD89" i="129"/>
  <c r="DB89" i="129"/>
  <c r="DA89" i="129"/>
  <c r="CY89" i="129"/>
  <c r="CX89" i="129"/>
  <c r="CV89" i="129"/>
  <c r="CU89" i="129"/>
  <c r="CS89" i="129"/>
  <c r="CR89" i="129"/>
  <c r="CO89" i="129"/>
  <c r="CN89" i="129"/>
  <c r="CK89" i="129"/>
  <c r="DN88" i="129"/>
  <c r="DI88" i="129"/>
  <c r="DH88" i="129"/>
  <c r="DE88" i="129"/>
  <c r="DD88" i="129"/>
  <c r="DB88" i="129"/>
  <c r="DA88" i="129"/>
  <c r="CY88" i="129"/>
  <c r="CX88" i="129"/>
  <c r="CV88" i="129"/>
  <c r="CU88" i="129"/>
  <c r="CS88" i="129"/>
  <c r="CR88" i="129"/>
  <c r="CO88" i="129"/>
  <c r="CN88" i="129"/>
  <c r="CK88" i="129"/>
  <c r="DN87" i="129"/>
  <c r="DI87" i="129"/>
  <c r="DH87" i="129"/>
  <c r="DE87" i="129"/>
  <c r="DD87" i="129"/>
  <c r="DB87" i="129"/>
  <c r="DA87" i="129"/>
  <c r="CY87" i="129"/>
  <c r="CX87" i="129"/>
  <c r="CV87" i="129"/>
  <c r="CU87" i="129"/>
  <c r="CS87" i="129"/>
  <c r="CR87" i="129"/>
  <c r="CO87" i="129"/>
  <c r="CN87" i="129"/>
  <c r="CK87" i="129"/>
  <c r="CM87" i="129"/>
  <c r="DN85" i="129"/>
  <c r="DI85" i="129"/>
  <c r="DH85" i="129"/>
  <c r="DE85" i="129"/>
  <c r="DD85" i="129"/>
  <c r="DB85" i="129"/>
  <c r="DA85" i="129"/>
  <c r="CY85" i="129"/>
  <c r="CX85" i="129"/>
  <c r="CV85" i="129"/>
  <c r="CU85" i="129"/>
  <c r="CS85" i="129"/>
  <c r="CR85" i="129"/>
  <c r="CO85" i="129"/>
  <c r="CN85" i="129"/>
  <c r="CK85" i="129"/>
  <c r="DN80" i="129"/>
  <c r="DI80" i="129"/>
  <c r="DH80" i="129"/>
  <c r="DE80" i="129"/>
  <c r="DD80" i="129"/>
  <c r="DB80" i="129"/>
  <c r="DA80" i="129"/>
  <c r="CY80" i="129"/>
  <c r="CX80" i="129"/>
  <c r="CV80" i="129"/>
  <c r="CU80" i="129"/>
  <c r="CS80" i="129"/>
  <c r="CR80" i="129"/>
  <c r="CO80" i="129"/>
  <c r="CN80" i="129"/>
  <c r="CK80" i="129"/>
  <c r="CM80" i="129"/>
  <c r="DN79" i="129"/>
  <c r="DI79" i="129"/>
  <c r="DH79" i="129"/>
  <c r="DE79" i="129"/>
  <c r="DD79" i="129"/>
  <c r="DB79" i="129"/>
  <c r="DA79" i="129"/>
  <c r="CY79" i="129"/>
  <c r="CX79" i="129"/>
  <c r="CV79" i="129"/>
  <c r="CU79" i="129"/>
  <c r="CS79" i="129"/>
  <c r="CR79" i="129"/>
  <c r="CO79" i="129"/>
  <c r="CN79" i="129"/>
  <c r="CK79" i="129"/>
  <c r="DN83" i="129"/>
  <c r="CS83" i="129"/>
  <c r="CR83" i="129"/>
  <c r="CO83" i="129"/>
  <c r="CN83" i="129"/>
  <c r="CK83" i="129"/>
  <c r="DN84" i="129"/>
  <c r="DI84" i="129"/>
  <c r="DH84" i="129"/>
  <c r="DE84" i="129"/>
  <c r="DD84" i="129"/>
  <c r="DB84" i="129"/>
  <c r="DA84" i="129"/>
  <c r="CY84" i="129"/>
  <c r="CX84" i="129"/>
  <c r="CV84" i="129"/>
  <c r="CU84" i="129"/>
  <c r="CS84" i="129"/>
  <c r="CR84" i="129"/>
  <c r="CO84" i="129"/>
  <c r="CN84" i="129"/>
  <c r="CK84" i="129"/>
  <c r="DN82" i="129"/>
  <c r="DI82" i="129"/>
  <c r="DH82" i="129"/>
  <c r="DE82" i="129"/>
  <c r="DD82" i="129"/>
  <c r="DB82" i="129"/>
  <c r="DA82" i="129"/>
  <c r="CY82" i="129"/>
  <c r="CX82" i="129"/>
  <c r="CV82" i="129"/>
  <c r="CU82" i="129"/>
  <c r="CS82" i="129"/>
  <c r="CR82" i="129"/>
  <c r="CO82" i="129"/>
  <c r="CN82" i="129"/>
  <c r="CK82" i="129"/>
  <c r="DN81" i="129"/>
  <c r="DI81" i="129"/>
  <c r="DH81" i="129"/>
  <c r="DE81" i="129"/>
  <c r="DD81" i="129"/>
  <c r="DB81" i="129"/>
  <c r="DA81" i="129"/>
  <c r="CY81" i="129"/>
  <c r="CX81" i="129"/>
  <c r="CV81" i="129"/>
  <c r="CU81" i="129"/>
  <c r="CS81" i="129"/>
  <c r="CR81" i="129"/>
  <c r="CO81" i="129"/>
  <c r="CN81" i="129"/>
  <c r="CK81" i="129"/>
  <c r="DN78" i="129"/>
  <c r="CV78" i="129"/>
  <c r="CU78" i="129"/>
  <c r="CS78" i="129"/>
  <c r="CR78" i="129"/>
  <c r="CO78" i="129"/>
  <c r="CN78" i="129"/>
  <c r="CK78" i="129"/>
  <c r="CM78" i="129"/>
  <c r="DN77" i="129"/>
  <c r="CS77" i="129"/>
  <c r="CR77" i="129"/>
  <c r="CO77" i="129"/>
  <c r="CN77" i="129"/>
  <c r="CK77" i="129"/>
  <c r="DN76" i="129"/>
  <c r="CS76" i="129"/>
  <c r="CR76" i="129"/>
  <c r="CO76" i="129"/>
  <c r="CN76" i="129"/>
  <c r="CK76" i="129"/>
  <c r="DN75" i="129"/>
  <c r="CS75" i="129"/>
  <c r="CR75" i="129"/>
  <c r="CO75" i="129"/>
  <c r="CN75" i="129"/>
  <c r="CK75" i="129"/>
  <c r="DN74" i="129"/>
  <c r="CV74" i="129"/>
  <c r="CU74" i="129"/>
  <c r="CS74" i="129"/>
  <c r="CR74" i="129"/>
  <c r="CO74" i="129"/>
  <c r="CN74" i="129"/>
  <c r="CK74" i="129"/>
  <c r="DN73" i="129"/>
  <c r="CV73" i="129"/>
  <c r="CU73" i="129"/>
  <c r="CS73" i="129"/>
  <c r="CR73" i="129"/>
  <c r="CO73" i="129"/>
  <c r="CN73" i="129"/>
  <c r="CK73" i="129"/>
  <c r="DN72" i="129"/>
  <c r="CY72" i="129"/>
  <c r="CX72" i="129"/>
  <c r="CV72" i="129"/>
  <c r="CU72" i="129"/>
  <c r="CS72" i="129"/>
  <c r="CR72" i="129"/>
  <c r="CO72" i="129"/>
  <c r="CN72" i="129"/>
  <c r="CK72" i="129"/>
  <c r="DN71" i="129"/>
  <c r="CV71" i="129"/>
  <c r="CU71" i="129"/>
  <c r="CS71" i="129"/>
  <c r="CR71" i="129"/>
  <c r="CO71" i="129"/>
  <c r="CN71" i="129"/>
  <c r="CK71" i="129"/>
  <c r="DN70" i="129"/>
  <c r="CY70" i="129"/>
  <c r="CX70" i="129"/>
  <c r="CV70" i="129"/>
  <c r="CU70" i="129"/>
  <c r="CS70" i="129"/>
  <c r="CR70" i="129"/>
  <c r="CO70" i="129"/>
  <c r="CN70" i="129"/>
  <c r="CK70" i="129"/>
  <c r="DN69" i="129"/>
  <c r="CS69" i="129"/>
  <c r="CR69" i="129"/>
  <c r="CO69" i="129"/>
  <c r="CN69" i="129"/>
  <c r="CK69" i="129"/>
  <c r="DN68" i="129"/>
  <c r="CY68" i="129"/>
  <c r="CX68" i="129"/>
  <c r="CV68" i="129"/>
  <c r="CU68" i="129"/>
  <c r="CS68" i="129"/>
  <c r="CR68" i="129"/>
  <c r="CO68" i="129"/>
  <c r="CN68" i="129"/>
  <c r="CK68" i="129"/>
  <c r="DN67" i="129"/>
  <c r="CY67" i="129"/>
  <c r="CX67" i="129"/>
  <c r="CV67" i="129"/>
  <c r="CU67" i="129"/>
  <c r="CS67" i="129"/>
  <c r="CR67" i="129"/>
  <c r="CO67" i="129"/>
  <c r="CN67" i="129"/>
  <c r="CK67" i="129"/>
  <c r="DN66" i="129"/>
  <c r="CS66" i="129"/>
  <c r="CR66" i="129"/>
  <c r="CO66" i="129"/>
  <c r="CN66" i="129"/>
  <c r="CK66" i="129"/>
  <c r="DN65" i="129"/>
  <c r="CY65" i="129"/>
  <c r="CX65" i="129"/>
  <c r="CV65" i="129"/>
  <c r="CU65" i="129"/>
  <c r="CS65" i="129"/>
  <c r="CR65" i="129"/>
  <c r="CO65" i="129"/>
  <c r="CN65" i="129"/>
  <c r="CK65" i="129"/>
  <c r="DN64" i="129"/>
  <c r="CV64" i="129"/>
  <c r="CU64" i="129"/>
  <c r="CS64" i="129"/>
  <c r="CR64" i="129"/>
  <c r="CO64" i="129"/>
  <c r="CN64" i="129"/>
  <c r="CK64" i="129"/>
  <c r="DN63" i="129"/>
  <c r="DI63" i="129"/>
  <c r="DH63" i="129"/>
  <c r="DE63" i="129"/>
  <c r="DD63" i="129"/>
  <c r="DB63" i="129"/>
  <c r="DA63" i="129"/>
  <c r="CY63" i="129"/>
  <c r="CX63" i="129"/>
  <c r="CV63" i="129"/>
  <c r="CU63" i="129"/>
  <c r="CS63" i="129"/>
  <c r="CR63" i="129"/>
  <c r="CO63" i="129"/>
  <c r="CN63" i="129"/>
  <c r="CK63" i="129"/>
  <c r="DN62" i="129"/>
  <c r="DI62" i="129"/>
  <c r="DH62" i="129"/>
  <c r="DE62" i="129"/>
  <c r="DD62" i="129"/>
  <c r="DB62" i="129"/>
  <c r="DA62" i="129"/>
  <c r="CV62" i="129"/>
  <c r="CU62" i="129"/>
  <c r="CS62" i="129"/>
  <c r="CR62" i="129"/>
  <c r="CO62" i="129"/>
  <c r="CN62" i="129"/>
  <c r="CK62" i="129"/>
  <c r="DN61" i="129"/>
  <c r="DI61" i="129"/>
  <c r="DH61" i="129"/>
  <c r="DE61" i="129"/>
  <c r="DD61" i="129"/>
  <c r="DB61" i="129"/>
  <c r="DA61" i="129"/>
  <c r="CY61" i="129"/>
  <c r="CX61" i="129"/>
  <c r="CV61" i="129"/>
  <c r="CU61" i="129"/>
  <c r="CS61" i="129"/>
  <c r="CR61" i="129"/>
  <c r="CO61" i="129"/>
  <c r="CN61" i="129"/>
  <c r="CK61" i="129"/>
  <c r="DN60" i="129"/>
  <c r="CV60" i="129"/>
  <c r="CU60" i="129"/>
  <c r="CS60" i="129"/>
  <c r="CR60" i="129"/>
  <c r="CO60" i="129"/>
  <c r="CN60" i="129"/>
  <c r="CK60" i="129"/>
  <c r="DN59" i="129"/>
  <c r="DI59" i="129"/>
  <c r="DH59" i="129"/>
  <c r="DE59" i="129"/>
  <c r="DD59" i="129"/>
  <c r="DB59" i="129"/>
  <c r="DA59" i="129"/>
  <c r="CY59" i="129"/>
  <c r="CX59" i="129"/>
  <c r="CV59" i="129"/>
  <c r="CU59" i="129"/>
  <c r="CS59" i="129"/>
  <c r="CR59" i="129"/>
  <c r="CO59" i="129"/>
  <c r="CN59" i="129"/>
  <c r="CK59" i="129"/>
  <c r="DN58" i="129"/>
  <c r="CY58" i="129"/>
  <c r="CX58" i="129"/>
  <c r="CV58" i="129"/>
  <c r="CU58" i="129"/>
  <c r="CS58" i="129"/>
  <c r="CR58" i="129"/>
  <c r="CO58" i="129"/>
  <c r="CN58" i="129"/>
  <c r="CK58" i="129"/>
  <c r="DN57" i="129"/>
  <c r="DI57" i="129"/>
  <c r="DH57" i="129"/>
  <c r="DE57" i="129"/>
  <c r="DD57" i="129"/>
  <c r="DB57" i="129"/>
  <c r="DA57" i="129"/>
  <c r="CY57" i="129"/>
  <c r="CX57" i="129"/>
  <c r="CV57" i="129"/>
  <c r="CU57" i="129"/>
  <c r="CS57" i="129"/>
  <c r="CR57" i="129"/>
  <c r="CO57" i="129"/>
  <c r="CN57" i="129"/>
  <c r="CK57" i="129"/>
  <c r="DN56" i="129"/>
  <c r="CS56" i="129"/>
  <c r="CR56" i="129"/>
  <c r="CO56" i="129"/>
  <c r="CN56" i="129"/>
  <c r="CK56" i="129"/>
  <c r="CM56" i="129"/>
  <c r="DN55" i="129"/>
  <c r="DI55" i="129"/>
  <c r="DH55" i="129"/>
  <c r="DE55" i="129"/>
  <c r="DD55" i="129"/>
  <c r="DB55" i="129"/>
  <c r="DA55" i="129"/>
  <c r="CY55" i="129"/>
  <c r="CX55" i="129"/>
  <c r="CV55" i="129"/>
  <c r="CU55" i="129"/>
  <c r="CS55" i="129"/>
  <c r="CR55" i="129"/>
  <c r="CO55" i="129"/>
  <c r="CN55" i="129"/>
  <c r="CM55" i="129"/>
  <c r="CK55" i="129"/>
  <c r="DN54" i="129"/>
  <c r="CS54" i="129"/>
  <c r="CR54" i="129"/>
  <c r="CO54" i="129"/>
  <c r="CN54" i="129"/>
  <c r="CK54" i="129"/>
  <c r="DN53" i="129"/>
  <c r="DI53" i="129"/>
  <c r="DH53" i="129"/>
  <c r="DE53" i="129"/>
  <c r="DD53" i="129"/>
  <c r="DB53" i="129"/>
  <c r="DA53" i="129"/>
  <c r="CY53" i="129"/>
  <c r="CX53" i="129"/>
  <c r="CO53" i="129"/>
  <c r="CN53" i="129"/>
  <c r="CK53" i="129"/>
  <c r="DN52" i="129"/>
  <c r="DI52" i="129"/>
  <c r="DH52" i="129"/>
  <c r="DE52" i="129"/>
  <c r="DD52" i="129"/>
  <c r="DB52" i="129"/>
  <c r="DA52" i="129"/>
  <c r="CY52" i="129"/>
  <c r="CX52" i="129"/>
  <c r="CV52" i="129"/>
  <c r="CU52" i="129"/>
  <c r="CS52" i="129"/>
  <c r="CR52" i="129"/>
  <c r="CO52" i="129"/>
  <c r="CN52" i="129"/>
  <c r="CK52" i="129"/>
  <c r="DN51" i="129"/>
  <c r="CY51" i="129"/>
  <c r="CX51" i="129"/>
  <c r="CV51" i="129"/>
  <c r="CU51" i="129"/>
  <c r="CS51" i="129"/>
  <c r="CR51" i="129"/>
  <c r="CO51" i="129"/>
  <c r="CN51" i="129"/>
  <c r="CK51" i="129"/>
  <c r="DN50" i="129"/>
  <c r="DI50" i="129"/>
  <c r="DH50" i="129"/>
  <c r="DE50" i="129"/>
  <c r="DD50" i="129"/>
  <c r="DB50" i="129"/>
  <c r="DA50" i="129"/>
  <c r="CY50" i="129"/>
  <c r="CX50" i="129"/>
  <c r="CV50" i="129"/>
  <c r="CU50" i="129"/>
  <c r="CS50" i="129"/>
  <c r="CR50" i="129"/>
  <c r="CO50" i="129"/>
  <c r="CN50" i="129"/>
  <c r="CK50" i="129"/>
  <c r="DN49" i="129"/>
  <c r="CV49" i="129"/>
  <c r="CU49" i="129"/>
  <c r="CS49" i="129"/>
  <c r="CR49" i="129"/>
  <c r="CO49" i="129"/>
  <c r="CN49" i="129"/>
  <c r="CK49" i="129"/>
  <c r="DN48" i="129"/>
  <c r="DI48" i="129"/>
  <c r="DH48" i="129"/>
  <c r="DE48" i="129"/>
  <c r="DD48" i="129"/>
  <c r="DB48" i="129"/>
  <c r="DA48" i="129"/>
  <c r="CY48" i="129"/>
  <c r="CX48" i="129"/>
  <c r="CV48" i="129"/>
  <c r="CU48" i="129"/>
  <c r="CS48" i="129"/>
  <c r="CR48" i="129"/>
  <c r="CO48" i="129"/>
  <c r="CN48" i="129"/>
  <c r="CK48" i="129"/>
  <c r="CM48" i="129"/>
  <c r="DN47" i="129"/>
  <c r="CV47" i="129"/>
  <c r="CU47" i="129"/>
  <c r="CS47" i="129"/>
  <c r="CR47" i="129"/>
  <c r="CO47" i="129"/>
  <c r="CN47" i="129"/>
  <c r="CK47" i="129"/>
  <c r="CM47" i="129"/>
  <c r="DN46" i="129"/>
  <c r="DI46" i="129"/>
  <c r="DH46" i="129"/>
  <c r="DE46" i="129"/>
  <c r="DD46" i="129"/>
  <c r="DB46" i="129"/>
  <c r="DA46" i="129"/>
  <c r="CY46" i="129"/>
  <c r="CX46" i="129"/>
  <c r="CV46" i="129"/>
  <c r="CU46" i="129"/>
  <c r="CS46" i="129"/>
  <c r="CR46" i="129"/>
  <c r="CO46" i="129"/>
  <c r="CN46" i="129"/>
  <c r="CK46" i="129"/>
  <c r="DN45" i="129"/>
  <c r="CV45" i="129"/>
  <c r="CU45" i="129"/>
  <c r="CS45" i="129"/>
  <c r="CR45" i="129"/>
  <c r="CO45" i="129"/>
  <c r="CN45" i="129"/>
  <c r="CK45" i="129"/>
  <c r="DN44" i="129"/>
  <c r="DI44" i="129"/>
  <c r="DH44" i="129"/>
  <c r="DE44" i="129"/>
  <c r="DD44" i="129"/>
  <c r="DB44" i="129"/>
  <c r="DA44" i="129"/>
  <c r="CY44" i="129"/>
  <c r="CX44" i="129"/>
  <c r="CV44" i="129"/>
  <c r="CU44" i="129"/>
  <c r="CS44" i="129"/>
  <c r="CR44" i="129"/>
  <c r="CO44" i="129"/>
  <c r="CN44" i="129"/>
  <c r="CK44" i="129"/>
  <c r="DN43" i="129"/>
  <c r="DI43" i="129"/>
  <c r="DH43" i="129"/>
  <c r="DE43" i="129"/>
  <c r="DD43" i="129"/>
  <c r="DB43" i="129"/>
  <c r="DA43" i="129"/>
  <c r="CY43" i="129"/>
  <c r="CX43" i="129"/>
  <c r="CV43" i="129"/>
  <c r="CU43" i="129"/>
  <c r="CS43" i="129"/>
  <c r="CR43" i="129"/>
  <c r="CO43" i="129"/>
  <c r="CN43" i="129"/>
  <c r="CK43" i="129"/>
  <c r="DN42" i="129"/>
  <c r="DI42" i="129"/>
  <c r="DH42" i="129"/>
  <c r="DE42" i="129"/>
  <c r="DD42" i="129"/>
  <c r="DB42" i="129"/>
  <c r="DA42" i="129"/>
  <c r="CY42" i="129"/>
  <c r="CX42" i="129"/>
  <c r="CV42" i="129"/>
  <c r="CU42" i="129"/>
  <c r="CS42" i="129"/>
  <c r="CR42" i="129"/>
  <c r="CO42" i="129"/>
  <c r="CN42" i="129"/>
  <c r="CK42" i="129"/>
  <c r="DN41" i="129"/>
  <c r="DI41" i="129"/>
  <c r="DH41" i="129"/>
  <c r="DE41" i="129"/>
  <c r="DD41" i="129"/>
  <c r="DB41" i="129"/>
  <c r="DA41" i="129"/>
  <c r="CY41" i="129"/>
  <c r="CX41" i="129"/>
  <c r="CV41" i="129"/>
  <c r="CU41" i="129"/>
  <c r="CS41" i="129"/>
  <c r="CR41" i="129"/>
  <c r="CO41" i="129"/>
  <c r="CN41" i="129"/>
  <c r="CK41" i="129"/>
  <c r="DN40" i="129"/>
  <c r="DI40" i="129"/>
  <c r="DH40" i="129"/>
  <c r="DE40" i="129"/>
  <c r="DD40" i="129"/>
  <c r="DB40" i="129"/>
  <c r="DA40" i="129"/>
  <c r="CY40" i="129"/>
  <c r="CX40" i="129"/>
  <c r="CV40" i="129"/>
  <c r="CU40" i="129"/>
  <c r="CS40" i="129"/>
  <c r="CR40" i="129"/>
  <c r="CO40" i="129"/>
  <c r="CN40" i="129"/>
  <c r="CK40" i="129"/>
  <c r="CM40" i="129"/>
  <c r="DN39" i="129"/>
  <c r="CY39" i="129"/>
  <c r="CX39" i="129"/>
  <c r="CV39" i="129"/>
  <c r="CU39" i="129"/>
  <c r="CS39" i="129"/>
  <c r="CR39" i="129"/>
  <c r="CO39" i="129"/>
  <c r="CN39" i="129"/>
  <c r="CK39" i="129"/>
  <c r="DN38" i="129"/>
  <c r="DI38" i="129"/>
  <c r="DH38" i="129"/>
  <c r="DB38" i="129"/>
  <c r="DA38" i="129"/>
  <c r="CY38" i="129"/>
  <c r="CX38" i="129"/>
  <c r="CV38" i="129"/>
  <c r="CU38" i="129"/>
  <c r="CS38" i="129"/>
  <c r="CR38" i="129"/>
  <c r="CO38" i="129"/>
  <c r="CN38" i="129"/>
  <c r="CK38" i="129"/>
  <c r="DN37" i="129"/>
  <c r="DI37" i="129"/>
  <c r="DH37" i="129"/>
  <c r="DE37" i="129"/>
  <c r="DD37" i="129"/>
  <c r="DB37" i="129"/>
  <c r="DA37" i="129"/>
  <c r="CY37" i="129"/>
  <c r="CX37" i="129"/>
  <c r="CV37" i="129"/>
  <c r="CU37" i="129"/>
  <c r="CS37" i="129"/>
  <c r="CR37" i="129"/>
  <c r="CO37" i="129"/>
  <c r="CN37" i="129"/>
  <c r="CK37" i="129"/>
  <c r="DN36" i="129"/>
  <c r="DI36" i="129"/>
  <c r="DH36" i="129"/>
  <c r="DE36" i="129"/>
  <c r="DD36" i="129"/>
  <c r="DB36" i="129"/>
  <c r="DA36" i="129"/>
  <c r="CY36" i="129"/>
  <c r="CX36" i="129"/>
  <c r="CV36" i="129"/>
  <c r="CU36" i="129"/>
  <c r="CS36" i="129"/>
  <c r="CR36" i="129"/>
  <c r="CO36" i="129"/>
  <c r="CN36" i="129"/>
  <c r="CK36" i="129"/>
  <c r="DN35" i="129"/>
  <c r="DI35" i="129"/>
  <c r="DH35" i="129"/>
  <c r="DE35" i="129"/>
  <c r="DD35" i="129"/>
  <c r="DB35" i="129"/>
  <c r="DA35" i="129"/>
  <c r="CY35" i="129"/>
  <c r="CX35" i="129"/>
  <c r="CV35" i="129"/>
  <c r="CU35" i="129"/>
  <c r="CS35" i="129"/>
  <c r="CR35" i="129"/>
  <c r="CO35" i="129"/>
  <c r="CN35" i="129"/>
  <c r="CK35" i="129"/>
  <c r="DN34" i="129"/>
  <c r="CO34" i="129"/>
  <c r="CN34" i="129"/>
  <c r="CK34" i="129"/>
  <c r="DN33" i="129"/>
  <c r="DI33" i="129"/>
  <c r="DH33" i="129"/>
  <c r="DE33" i="129"/>
  <c r="DD33" i="129"/>
  <c r="DB33" i="129"/>
  <c r="DA33" i="129"/>
  <c r="CY33" i="129"/>
  <c r="CX33" i="129"/>
  <c r="CV33" i="129"/>
  <c r="CU33" i="129"/>
  <c r="CS33" i="129"/>
  <c r="CR33" i="129"/>
  <c r="CO33" i="129"/>
  <c r="CN33" i="129"/>
  <c r="CK33" i="129"/>
  <c r="DN32" i="129"/>
  <c r="DI32" i="129"/>
  <c r="DH32" i="129"/>
  <c r="DE32" i="129"/>
  <c r="DD32" i="129"/>
  <c r="DB32" i="129"/>
  <c r="DA32" i="129"/>
  <c r="CY32" i="129"/>
  <c r="CX32" i="129"/>
  <c r="CV32" i="129"/>
  <c r="CU32" i="129"/>
  <c r="CS32" i="129"/>
  <c r="CR32" i="129"/>
  <c r="CO32" i="129"/>
  <c r="CN32" i="129"/>
  <c r="CK32" i="129"/>
  <c r="CM32" i="129"/>
  <c r="DN31" i="129"/>
  <c r="DI31" i="129"/>
  <c r="DH31" i="129"/>
  <c r="DE31" i="129"/>
  <c r="DD31" i="129"/>
  <c r="DB31" i="129"/>
  <c r="DA31" i="129"/>
  <c r="CY31" i="129"/>
  <c r="CX31" i="129"/>
  <c r="CV31" i="129"/>
  <c r="CU31" i="129"/>
  <c r="CS31" i="129"/>
  <c r="CR31" i="129"/>
  <c r="CO31" i="129"/>
  <c r="CN31" i="129"/>
  <c r="CK31" i="129"/>
  <c r="DN30" i="129"/>
  <c r="DI30" i="129"/>
  <c r="DH30" i="129"/>
  <c r="DE30" i="129"/>
  <c r="DD30" i="129"/>
  <c r="DB30" i="129"/>
  <c r="DA30" i="129"/>
  <c r="CY30" i="129"/>
  <c r="CX30" i="129"/>
  <c r="CV30" i="129"/>
  <c r="CU30" i="129"/>
  <c r="CS30" i="129"/>
  <c r="CR30" i="129"/>
  <c r="CO30" i="129"/>
  <c r="CN30" i="129"/>
  <c r="CK30" i="129"/>
  <c r="CM30" i="129"/>
  <c r="DN29" i="129"/>
  <c r="CV29" i="129"/>
  <c r="CU29" i="129"/>
  <c r="CS29" i="129"/>
  <c r="CR29" i="129"/>
  <c r="CO29" i="129"/>
  <c r="CN29" i="129"/>
  <c r="CK29" i="129"/>
  <c r="DN28" i="129"/>
  <c r="DI28" i="129"/>
  <c r="DH28" i="129"/>
  <c r="DE28" i="129"/>
  <c r="DD28" i="129"/>
  <c r="DB28" i="129"/>
  <c r="DA28" i="129"/>
  <c r="CY28" i="129"/>
  <c r="CX28" i="129"/>
  <c r="CV28" i="129"/>
  <c r="CU28" i="129"/>
  <c r="CS28" i="129"/>
  <c r="CR28" i="129"/>
  <c r="CO28" i="129"/>
  <c r="CN28" i="129"/>
  <c r="CK28" i="129"/>
  <c r="DN27" i="129"/>
  <c r="DI27" i="129"/>
  <c r="DH27" i="129"/>
  <c r="DE27" i="129"/>
  <c r="DD27" i="129"/>
  <c r="DB27" i="129"/>
  <c r="DA27" i="129"/>
  <c r="CY27" i="129"/>
  <c r="CX27" i="129"/>
  <c r="CV27" i="129"/>
  <c r="CU27" i="129"/>
  <c r="CS27" i="129"/>
  <c r="CR27" i="129"/>
  <c r="CO27" i="129"/>
  <c r="CN27" i="129"/>
  <c r="CK27" i="129"/>
  <c r="DN26" i="129"/>
  <c r="DI26" i="129"/>
  <c r="DH26" i="129"/>
  <c r="DE26" i="129"/>
  <c r="DD26" i="129"/>
  <c r="DB26" i="129"/>
  <c r="DA26" i="129"/>
  <c r="CY26" i="129"/>
  <c r="CX26" i="129"/>
  <c r="CV26" i="129"/>
  <c r="CU26" i="129"/>
  <c r="CS26" i="129"/>
  <c r="CR26" i="129"/>
  <c r="CO26" i="129"/>
  <c r="CN26" i="129"/>
  <c r="CK26" i="129"/>
  <c r="DN25" i="129"/>
  <c r="DI25" i="129"/>
  <c r="DH25" i="129"/>
  <c r="DE25" i="129"/>
  <c r="DD25" i="129"/>
  <c r="DB25" i="129"/>
  <c r="DA25" i="129"/>
  <c r="CY25" i="129"/>
  <c r="CX25" i="129"/>
  <c r="CV25" i="129"/>
  <c r="CU25" i="129"/>
  <c r="CS25" i="129"/>
  <c r="CR25" i="129"/>
  <c r="CO25" i="129"/>
  <c r="CN25" i="129"/>
  <c r="CK25" i="129"/>
  <c r="DN24" i="129"/>
  <c r="CS24" i="129"/>
  <c r="CR24" i="129"/>
  <c r="CO24" i="129"/>
  <c r="CN24" i="129"/>
  <c r="CK24" i="129"/>
  <c r="CM24" i="129"/>
  <c r="DN23" i="129"/>
  <c r="DI23" i="129"/>
  <c r="DH23" i="129"/>
  <c r="DE23" i="129"/>
  <c r="DD23" i="129"/>
  <c r="DB23" i="129"/>
  <c r="DA23" i="129"/>
  <c r="CY23" i="129"/>
  <c r="CX23" i="129"/>
  <c r="CV23" i="129"/>
  <c r="CU23" i="129"/>
  <c r="CS23" i="129"/>
  <c r="CR23" i="129"/>
  <c r="CO23" i="129"/>
  <c r="CN23" i="129"/>
  <c r="CK23" i="129"/>
  <c r="DN22" i="129"/>
  <c r="DI22" i="129"/>
  <c r="DH22" i="129"/>
  <c r="DE22" i="129"/>
  <c r="DD22" i="129"/>
  <c r="DB22" i="129"/>
  <c r="DA22" i="129"/>
  <c r="CY22" i="129"/>
  <c r="CX22" i="129"/>
  <c r="CV22" i="129"/>
  <c r="CU22" i="129"/>
  <c r="CS22" i="129"/>
  <c r="CR22" i="129"/>
  <c r="CO22" i="129"/>
  <c r="CN22" i="129"/>
  <c r="CK22" i="129"/>
  <c r="CM22" i="129"/>
  <c r="DN21" i="129"/>
  <c r="DI21" i="129"/>
  <c r="DH21" i="129"/>
  <c r="DE21" i="129"/>
  <c r="DD21" i="129"/>
  <c r="DB21" i="129"/>
  <c r="DA21" i="129"/>
  <c r="CY21" i="129"/>
  <c r="CX21" i="129"/>
  <c r="CV21" i="129"/>
  <c r="CU21" i="129"/>
  <c r="CS21" i="129"/>
  <c r="CR21" i="129"/>
  <c r="CO21" i="129"/>
  <c r="CN21" i="129"/>
  <c r="CK21" i="129"/>
  <c r="DN20" i="129"/>
  <c r="DI20" i="129"/>
  <c r="DH20" i="129"/>
  <c r="DE20" i="129"/>
  <c r="DD20" i="129"/>
  <c r="DB20" i="129"/>
  <c r="DA20" i="129"/>
  <c r="CY20" i="129"/>
  <c r="CX20" i="129"/>
  <c r="CV20" i="129"/>
  <c r="CU20" i="129"/>
  <c r="CS20" i="129"/>
  <c r="CR20" i="129"/>
  <c r="CO20" i="129"/>
  <c r="CN20" i="129"/>
  <c r="CK20" i="129"/>
  <c r="DN19" i="129"/>
  <c r="CV19" i="129"/>
  <c r="CU19" i="129"/>
  <c r="CS19" i="129"/>
  <c r="CR19" i="129"/>
  <c r="CO19" i="129"/>
  <c r="CN19" i="129"/>
  <c r="CK19" i="129"/>
  <c r="DN18" i="129"/>
  <c r="CS18" i="129"/>
  <c r="CR18" i="129"/>
  <c r="CO18" i="129"/>
  <c r="CN18" i="129"/>
  <c r="CK18" i="129"/>
  <c r="DN17" i="129"/>
  <c r="DI17" i="129"/>
  <c r="DH17" i="129"/>
  <c r="DE17" i="129"/>
  <c r="DD17" i="129"/>
  <c r="DB17" i="129"/>
  <c r="DA17" i="129"/>
  <c r="CY17" i="129"/>
  <c r="CX17" i="129"/>
  <c r="CV17" i="129"/>
  <c r="CU17" i="129"/>
  <c r="CS17" i="129"/>
  <c r="CR17" i="129"/>
  <c r="CO17" i="129"/>
  <c r="CN17" i="129"/>
  <c r="CK17" i="129"/>
  <c r="DN16" i="129"/>
  <c r="DI16" i="129"/>
  <c r="DH16" i="129"/>
  <c r="DE16" i="129"/>
  <c r="DD16" i="129"/>
  <c r="DB16" i="129"/>
  <c r="DA16" i="129"/>
  <c r="CY16" i="129"/>
  <c r="CX16" i="129"/>
  <c r="CV16" i="129"/>
  <c r="CU16" i="129"/>
  <c r="CS16" i="129"/>
  <c r="CR16" i="129"/>
  <c r="CO16" i="129"/>
  <c r="CN16" i="129"/>
  <c r="CK16" i="129"/>
  <c r="CM16" i="129"/>
  <c r="DN15" i="129"/>
  <c r="DI15" i="129"/>
  <c r="DH15" i="129"/>
  <c r="DE15" i="129"/>
  <c r="DD15" i="129"/>
  <c r="DB15" i="129"/>
  <c r="DA15" i="129"/>
  <c r="CY15" i="129"/>
  <c r="CX15" i="129"/>
  <c r="CV15" i="129"/>
  <c r="CU15" i="129"/>
  <c r="CS15" i="129"/>
  <c r="CR15" i="129"/>
  <c r="CO15" i="129"/>
  <c r="CN15" i="129"/>
  <c r="CK15" i="129"/>
  <c r="CM15" i="129"/>
  <c r="DN14" i="129"/>
  <c r="DI14" i="129"/>
  <c r="DH14" i="129"/>
  <c r="DE14" i="129"/>
  <c r="DD14" i="129"/>
  <c r="DB14" i="129"/>
  <c r="DA14" i="129"/>
  <c r="CY14" i="129"/>
  <c r="CX14" i="129"/>
  <c r="CV14" i="129"/>
  <c r="CU14" i="129"/>
  <c r="CS14" i="129"/>
  <c r="CR14" i="129"/>
  <c r="CO14" i="129"/>
  <c r="CN14" i="129"/>
  <c r="CK14" i="129"/>
  <c r="DN13" i="129"/>
  <c r="DI13" i="129"/>
  <c r="DH13" i="129"/>
  <c r="DE13" i="129"/>
  <c r="DD13" i="129"/>
  <c r="CO13" i="129"/>
  <c r="CN13" i="129"/>
  <c r="CK13" i="129"/>
  <c r="DN12" i="129"/>
  <c r="CO12" i="129"/>
  <c r="CN12" i="129"/>
  <c r="CK12" i="129"/>
  <c r="DN11" i="129"/>
  <c r="DI11" i="129"/>
  <c r="DH11" i="129"/>
  <c r="DE11" i="129"/>
  <c r="DD11" i="129"/>
  <c r="DB11" i="129"/>
  <c r="DA11" i="129"/>
  <c r="CY11" i="129"/>
  <c r="CX11" i="129"/>
  <c r="CV11" i="129"/>
  <c r="CU11" i="129"/>
  <c r="CS11" i="129"/>
  <c r="CR11" i="129"/>
  <c r="CO11" i="129"/>
  <c r="CN11" i="129"/>
  <c r="CK11" i="129"/>
  <c r="DN10" i="129"/>
  <c r="DI10" i="129"/>
  <c r="DH10" i="129"/>
  <c r="DE10" i="129"/>
  <c r="DD10" i="129"/>
  <c r="DB10" i="129"/>
  <c r="DA10" i="129"/>
  <c r="CY10" i="129"/>
  <c r="CX10" i="129"/>
  <c r="CV10" i="129"/>
  <c r="CU10" i="129"/>
  <c r="CS10" i="129"/>
  <c r="CR10" i="129"/>
  <c r="CO10" i="129"/>
  <c r="CN10" i="129"/>
  <c r="CK10" i="129"/>
  <c r="DN9" i="129"/>
  <c r="DI9" i="129"/>
  <c r="DH9" i="129"/>
  <c r="DE9" i="129"/>
  <c r="DD9" i="129"/>
  <c r="DB9" i="129"/>
  <c r="DA9" i="129"/>
  <c r="CY9" i="129"/>
  <c r="CX9" i="129"/>
  <c r="CV9" i="129"/>
  <c r="CU9" i="129"/>
  <c r="CS9" i="129"/>
  <c r="CR9" i="129"/>
  <c r="CO9" i="129"/>
  <c r="CN9" i="129"/>
  <c r="CK9" i="129"/>
  <c r="DN8" i="129"/>
  <c r="DI8" i="129"/>
  <c r="DH8" i="129"/>
  <c r="DE8" i="129"/>
  <c r="DD8" i="129"/>
  <c r="DB8" i="129"/>
  <c r="DA8" i="129"/>
  <c r="CY8" i="129"/>
  <c r="CX8" i="129"/>
  <c r="CV8" i="129"/>
  <c r="CU8" i="129"/>
  <c r="CS8" i="129"/>
  <c r="CR8" i="129"/>
  <c r="CO8" i="129"/>
  <c r="CN8" i="129"/>
  <c r="CK8" i="129"/>
  <c r="CM8" i="129"/>
  <c r="DN7" i="129"/>
  <c r="DI7" i="129"/>
  <c r="DH7" i="129"/>
  <c r="DE7" i="129"/>
  <c r="DD7" i="129"/>
  <c r="DB7" i="129"/>
  <c r="DA7" i="129"/>
  <c r="CY7" i="129"/>
  <c r="CX7" i="129"/>
  <c r="CV7" i="129"/>
  <c r="CU7" i="129"/>
  <c r="CS7" i="129"/>
  <c r="CR7" i="129"/>
  <c r="CO7" i="129"/>
  <c r="CN7" i="129"/>
  <c r="CK7" i="129"/>
  <c r="DN6" i="129"/>
  <c r="DI6" i="129"/>
  <c r="DH6" i="129"/>
  <c r="DE6" i="129"/>
  <c r="DD6" i="129"/>
  <c r="DB6" i="129"/>
  <c r="DA6" i="129"/>
  <c r="CY6" i="129"/>
  <c r="CX6" i="129"/>
  <c r="CV6" i="129"/>
  <c r="CU6" i="129"/>
  <c r="CS6" i="129"/>
  <c r="CR6" i="129"/>
  <c r="CO6" i="129"/>
  <c r="CN6" i="129"/>
  <c r="CK6" i="129"/>
  <c r="CM6" i="129"/>
  <c r="DN5" i="129"/>
  <c r="DI5" i="129"/>
  <c r="DH5" i="129"/>
  <c r="DE5" i="129"/>
  <c r="DD5" i="129"/>
  <c r="DB5" i="129"/>
  <c r="DA5" i="129"/>
  <c r="CY5" i="129"/>
  <c r="CX5" i="129"/>
  <c r="CV5" i="129"/>
  <c r="CU5" i="129"/>
  <c r="CS5" i="129"/>
  <c r="CR5" i="129"/>
  <c r="CO5" i="129"/>
  <c r="CN5" i="129"/>
  <c r="CK5" i="129"/>
  <c r="P157" i="129" l="1"/>
  <c r="CJ20" i="129"/>
  <c r="CJ17" i="129"/>
  <c r="CJ93" i="129"/>
  <c r="CJ71" i="129"/>
  <c r="CJ139" i="129"/>
  <c r="CM59" i="129"/>
  <c r="CJ119" i="129"/>
  <c r="CJ121" i="129"/>
  <c r="CJ109" i="129"/>
  <c r="CJ115" i="129"/>
  <c r="CM91" i="129"/>
  <c r="CJ47" i="129"/>
  <c r="CJ72" i="129"/>
  <c r="CJ23" i="129"/>
  <c r="CJ48" i="129"/>
  <c r="CJ50" i="129"/>
  <c r="CJ51" i="129"/>
  <c r="CJ54" i="129"/>
  <c r="CJ55" i="129"/>
  <c r="CJ58" i="129"/>
  <c r="CJ59" i="129"/>
  <c r="CJ6" i="129"/>
  <c r="CJ75" i="129"/>
  <c r="CJ95" i="129"/>
  <c r="CJ97" i="129"/>
  <c r="CJ100" i="129"/>
  <c r="CM128" i="129"/>
  <c r="CM111" i="129"/>
  <c r="CJ101" i="129"/>
  <c r="CJ105" i="129"/>
  <c r="CJ112" i="129"/>
  <c r="CJ117" i="129"/>
  <c r="CJ123" i="129"/>
  <c r="CJ138" i="129"/>
  <c r="CJ19" i="129"/>
  <c r="CJ40" i="129"/>
  <c r="CJ135" i="129"/>
  <c r="CJ11" i="129"/>
  <c r="CJ12" i="129"/>
  <c r="CJ25" i="129"/>
  <c r="CJ61" i="129"/>
  <c r="CJ82" i="129"/>
  <c r="CJ85" i="129"/>
  <c r="CJ87" i="129"/>
  <c r="CJ91" i="129"/>
  <c r="CJ110" i="129"/>
  <c r="CJ114" i="129"/>
  <c r="CJ132" i="129"/>
  <c r="CJ21" i="129"/>
  <c r="CJ137" i="129"/>
  <c r="CJ62" i="129"/>
  <c r="CJ42" i="129"/>
  <c r="CJ43" i="129"/>
  <c r="CJ44" i="129"/>
  <c r="CJ45" i="129"/>
  <c r="CJ52" i="129"/>
  <c r="CJ53" i="129"/>
  <c r="CJ140" i="129"/>
  <c r="CJ30" i="129"/>
  <c r="CJ67" i="129"/>
  <c r="CJ74" i="129"/>
  <c r="CJ76" i="129"/>
  <c r="CJ94" i="129"/>
  <c r="CJ113" i="129"/>
  <c r="CM42" i="129"/>
  <c r="CM122" i="129"/>
  <c r="CM45" i="129"/>
  <c r="CM49" i="129"/>
  <c r="CM139" i="129"/>
  <c r="CM124" i="129"/>
  <c r="CM46" i="129"/>
  <c r="CM74" i="129"/>
  <c r="CM72" i="129"/>
  <c r="CM89" i="129"/>
  <c r="CM114" i="129"/>
  <c r="CM70" i="129"/>
  <c r="CJ33" i="129"/>
  <c r="CJ130" i="129"/>
  <c r="CM57" i="129"/>
  <c r="CM125" i="129"/>
  <c r="CM64" i="129"/>
  <c r="CM53" i="129"/>
  <c r="CM83" i="129"/>
  <c r="CJ96" i="129"/>
  <c r="CJ122" i="129"/>
  <c r="CM134" i="129"/>
  <c r="CM69" i="129"/>
  <c r="CM121" i="129"/>
  <c r="CJ14" i="129"/>
  <c r="CJ29" i="129"/>
  <c r="CJ38" i="129"/>
  <c r="CJ39" i="129"/>
  <c r="CM93" i="129"/>
  <c r="CJ13" i="129"/>
  <c r="CJ34" i="129"/>
  <c r="CJ63" i="129"/>
  <c r="CJ106" i="129"/>
  <c r="CJ7" i="129"/>
  <c r="CJ16" i="129"/>
  <c r="CJ31" i="129"/>
  <c r="CJ60" i="129"/>
  <c r="CJ65" i="129"/>
  <c r="CJ68" i="129"/>
  <c r="CJ83" i="129"/>
  <c r="CJ102" i="129"/>
  <c r="CJ111" i="129"/>
  <c r="CJ126" i="129"/>
  <c r="CJ8" i="129"/>
  <c r="CJ24" i="129"/>
  <c r="CJ26" i="129"/>
  <c r="CJ35" i="129"/>
  <c r="CJ46" i="129"/>
  <c r="CJ77" i="129"/>
  <c r="CJ78" i="129"/>
  <c r="CJ98" i="129"/>
  <c r="CJ108" i="129"/>
  <c r="CJ116" i="129"/>
  <c r="CJ133" i="129"/>
  <c r="CJ134" i="129"/>
  <c r="P156" i="129"/>
  <c r="CJ5" i="129"/>
  <c r="CJ10" i="129"/>
  <c r="CJ18" i="129"/>
  <c r="CJ37" i="129"/>
  <c r="CM63" i="129"/>
  <c r="CJ69" i="129"/>
  <c r="CJ70" i="129"/>
  <c r="CJ73" i="129"/>
  <c r="CM81" i="129"/>
  <c r="CJ84" i="129"/>
  <c r="CJ89" i="129"/>
  <c r="CJ92" i="129"/>
  <c r="CM99" i="129"/>
  <c r="CM108" i="129"/>
  <c r="CJ125" i="129"/>
  <c r="CJ129" i="129"/>
  <c r="CM133" i="129"/>
  <c r="CJ81" i="129"/>
  <c r="CJ15" i="129"/>
  <c r="CJ27" i="129"/>
  <c r="CJ32" i="129"/>
  <c r="CJ64" i="129"/>
  <c r="CJ66" i="129"/>
  <c r="CJ79" i="129"/>
  <c r="CJ104" i="129"/>
  <c r="CJ107" i="129"/>
  <c r="CJ118" i="129"/>
  <c r="CJ127" i="129"/>
  <c r="CJ131" i="129"/>
  <c r="CM135" i="129"/>
  <c r="CJ41" i="129"/>
  <c r="CM71" i="129"/>
  <c r="CM97" i="129"/>
  <c r="CM119" i="129"/>
  <c r="CM127" i="129"/>
  <c r="CM54" i="129"/>
  <c r="CM95" i="129"/>
  <c r="CM101" i="129"/>
  <c r="CM140" i="129"/>
  <c r="CJ99" i="129"/>
  <c r="CJ103" i="129"/>
  <c r="CJ49" i="129"/>
  <c r="CJ56" i="129"/>
  <c r="CJ57" i="129"/>
  <c r="CM76" i="129"/>
  <c r="CJ90" i="129"/>
  <c r="CM123" i="129"/>
  <c r="CJ9" i="129"/>
  <c r="CJ22" i="129"/>
  <c r="CJ28" i="129"/>
  <c r="CJ36" i="129"/>
  <c r="CM84" i="129"/>
  <c r="CJ80" i="129"/>
  <c r="CJ88" i="129"/>
  <c r="CJ120" i="129"/>
  <c r="CJ124" i="129"/>
  <c r="CJ128" i="129"/>
  <c r="CJ136" i="129"/>
  <c r="CM5" i="129"/>
  <c r="CM7" i="129"/>
  <c r="CM9" i="129"/>
  <c r="CM11" i="129"/>
  <c r="CM25" i="129"/>
  <c r="CM27" i="129"/>
  <c r="CM33" i="129"/>
  <c r="CM19" i="129"/>
  <c r="CM23" i="129"/>
  <c r="CM115" i="129"/>
  <c r="CM14" i="129"/>
  <c r="CM18" i="129"/>
  <c r="CM29" i="129"/>
  <c r="CM31" i="129"/>
  <c r="CM36" i="129"/>
  <c r="CM38" i="129"/>
  <c r="CM21" i="129"/>
  <c r="CM117" i="129"/>
  <c r="DM113" i="128"/>
  <c r="DH113" i="128"/>
  <c r="DG113" i="128"/>
  <c r="CX113" i="128"/>
  <c r="CW113" i="128"/>
  <c r="CS113" i="128"/>
  <c r="CP113" i="128"/>
  <c r="Z113" i="128"/>
  <c r="CR113" i="128" s="1"/>
  <c r="C113" i="128" l="1"/>
  <c r="C157" i="129"/>
  <c r="C156" i="129"/>
  <c r="DS134" i="128"/>
  <c r="DN134" i="128"/>
  <c r="DM134" i="128"/>
  <c r="DJ134" i="128"/>
  <c r="DI134" i="128"/>
  <c r="DG134" i="128"/>
  <c r="DF134" i="128"/>
  <c r="DD134" i="128"/>
  <c r="DC134" i="128"/>
  <c r="DA134" i="128"/>
  <c r="CZ134" i="128"/>
  <c r="CX134" i="128"/>
  <c r="CW134" i="128"/>
  <c r="CT134" i="128"/>
  <c r="CS134" i="128"/>
  <c r="CP134" i="128"/>
  <c r="Z134" i="128"/>
  <c r="C134" i="128" s="1"/>
  <c r="CO164" i="128"/>
  <c r="CO163" i="128"/>
  <c r="CO162" i="128"/>
  <c r="CO161" i="128"/>
  <c r="CO160" i="128"/>
  <c r="CO159" i="128"/>
  <c r="CO158" i="128"/>
  <c r="N158" i="128"/>
  <c r="M158" i="128"/>
  <c r="L158" i="128"/>
  <c r="K158" i="128"/>
  <c r="J158" i="128"/>
  <c r="I158" i="128"/>
  <c r="H158" i="128"/>
  <c r="G158" i="128"/>
  <c r="F158" i="128"/>
  <c r="E158" i="128"/>
  <c r="D158" i="128"/>
  <c r="B158" i="128"/>
  <c r="A158" i="128"/>
  <c r="CO157" i="128"/>
  <c r="N157" i="128"/>
  <c r="M157" i="128"/>
  <c r="L157" i="128"/>
  <c r="K157" i="128"/>
  <c r="J157" i="128"/>
  <c r="I157" i="128"/>
  <c r="H157" i="128"/>
  <c r="G157" i="128"/>
  <c r="F157" i="128"/>
  <c r="E157" i="128"/>
  <c r="D157" i="128"/>
  <c r="B157" i="128"/>
  <c r="A157" i="128"/>
  <c r="CO156" i="128"/>
  <c r="T156" i="128"/>
  <c r="DS155" i="128"/>
  <c r="CP155" i="128"/>
  <c r="CO155" i="128"/>
  <c r="C155" i="128"/>
  <c r="DS154" i="128"/>
  <c r="CP154" i="128"/>
  <c r="CO154" i="128"/>
  <c r="C154" i="128"/>
  <c r="DS153" i="128"/>
  <c r="CP153" i="128"/>
  <c r="CO153" i="128"/>
  <c r="C153" i="128"/>
  <c r="DS152" i="128"/>
  <c r="CP152" i="128"/>
  <c r="CO152" i="128"/>
  <c r="C152" i="128"/>
  <c r="DS151" i="128"/>
  <c r="CP151" i="128"/>
  <c r="CO151" i="128"/>
  <c r="C151" i="128"/>
  <c r="DS150" i="128"/>
  <c r="CP150" i="128"/>
  <c r="CO150" i="128"/>
  <c r="C150" i="128"/>
  <c r="DS149" i="128"/>
  <c r="CP149" i="128"/>
  <c r="CO149" i="128"/>
  <c r="C149" i="128"/>
  <c r="DS148" i="128"/>
  <c r="CP148" i="128"/>
  <c r="CO148" i="128"/>
  <c r="C148" i="128"/>
  <c r="DS147" i="128"/>
  <c r="CP147" i="128"/>
  <c r="CO147" i="128"/>
  <c r="C147" i="128"/>
  <c r="DS146" i="128"/>
  <c r="CP146" i="128"/>
  <c r="CO146" i="128"/>
  <c r="C146" i="128"/>
  <c r="CP145" i="128"/>
  <c r="CO145" i="128"/>
  <c r="C145" i="128"/>
  <c r="CP144" i="128"/>
  <c r="CO144" i="128"/>
  <c r="C144" i="128"/>
  <c r="DS143" i="128"/>
  <c r="DN143" i="128"/>
  <c r="DM143" i="128"/>
  <c r="DJ143" i="128"/>
  <c r="DI143" i="128"/>
  <c r="DG143" i="128"/>
  <c r="DF143" i="128"/>
  <c r="DD143" i="128"/>
  <c r="DC143" i="128"/>
  <c r="DA143" i="128"/>
  <c r="CZ143" i="128"/>
  <c r="CX143" i="128"/>
  <c r="CW143" i="128"/>
  <c r="CT143" i="128"/>
  <c r="CS143" i="128"/>
  <c r="CP143" i="128"/>
  <c r="Z143" i="128"/>
  <c r="C143" i="128" s="1"/>
  <c r="DS142" i="128"/>
  <c r="DN142" i="128"/>
  <c r="DM142" i="128"/>
  <c r="DJ142" i="128"/>
  <c r="DI142" i="128"/>
  <c r="DG142" i="128"/>
  <c r="DF142" i="128"/>
  <c r="DD142" i="128"/>
  <c r="DC142" i="128"/>
  <c r="DA142" i="128"/>
  <c r="CZ142" i="128"/>
  <c r="CX142" i="128"/>
  <c r="CW142" i="128"/>
  <c r="CT142" i="128"/>
  <c r="CS142" i="128"/>
  <c r="CP142" i="128"/>
  <c r="Z142" i="128"/>
  <c r="CR142" i="128" s="1"/>
  <c r="DS141" i="128"/>
  <c r="DN141" i="128"/>
  <c r="DM141" i="128"/>
  <c r="DJ141" i="128"/>
  <c r="DI141" i="128"/>
  <c r="DG141" i="128"/>
  <c r="DF141" i="128"/>
  <c r="DD141" i="128"/>
  <c r="DC141" i="128"/>
  <c r="DA141" i="128"/>
  <c r="CZ141" i="128"/>
  <c r="CX141" i="128"/>
  <c r="CW141" i="128"/>
  <c r="CT141" i="128"/>
  <c r="CS141" i="128"/>
  <c r="CP141" i="128"/>
  <c r="Z141" i="128"/>
  <c r="C141" i="128" s="1"/>
  <c r="DS140" i="128"/>
  <c r="CX140" i="128"/>
  <c r="CW140" i="128"/>
  <c r="CT140" i="128"/>
  <c r="CS140" i="128"/>
  <c r="CP140" i="128"/>
  <c r="Z140" i="128"/>
  <c r="C140" i="128" s="1"/>
  <c r="DS139" i="128"/>
  <c r="DN139" i="128"/>
  <c r="DM139" i="128"/>
  <c r="DJ139" i="128"/>
  <c r="DI139" i="128"/>
  <c r="DG139" i="128"/>
  <c r="DF139" i="128"/>
  <c r="DD139" i="128"/>
  <c r="DC139" i="128"/>
  <c r="DA139" i="128"/>
  <c r="CZ139" i="128"/>
  <c r="CX139" i="128"/>
  <c r="CW139" i="128"/>
  <c r="CT139" i="128"/>
  <c r="CS139" i="128"/>
  <c r="CP139" i="128"/>
  <c r="Z139" i="128"/>
  <c r="CR139" i="128" s="1"/>
  <c r="DS138" i="128"/>
  <c r="CX138" i="128"/>
  <c r="CW138" i="128"/>
  <c r="CT138" i="128"/>
  <c r="CS138" i="128"/>
  <c r="CP138" i="128"/>
  <c r="Z138" i="128"/>
  <c r="CR138" i="128" s="1"/>
  <c r="DS137" i="128"/>
  <c r="DN137" i="128"/>
  <c r="DM137" i="128"/>
  <c r="DJ137" i="128"/>
  <c r="DI137" i="128"/>
  <c r="DG137" i="128"/>
  <c r="DF137" i="128"/>
  <c r="DD137" i="128"/>
  <c r="DC137" i="128"/>
  <c r="DA137" i="128"/>
  <c r="CZ137" i="128"/>
  <c r="CX137" i="128"/>
  <c r="CW137" i="128"/>
  <c r="CT137" i="128"/>
  <c r="CS137" i="128"/>
  <c r="CP137" i="128"/>
  <c r="Z137" i="128"/>
  <c r="CR137" i="128" s="1"/>
  <c r="C137" i="128"/>
  <c r="DS136" i="128"/>
  <c r="CX136" i="128"/>
  <c r="CW136" i="128"/>
  <c r="CT136" i="128"/>
  <c r="CS136" i="128"/>
  <c r="CP136" i="128"/>
  <c r="Z136" i="128"/>
  <c r="CR136" i="128" s="1"/>
  <c r="C136" i="128"/>
  <c r="DS135" i="128"/>
  <c r="DN135" i="128"/>
  <c r="DM135" i="128"/>
  <c r="DJ135" i="128"/>
  <c r="DI135" i="128"/>
  <c r="DG135" i="128"/>
  <c r="DF135" i="128"/>
  <c r="DD135" i="128"/>
  <c r="DC135" i="128"/>
  <c r="DA135" i="128"/>
  <c r="CZ135" i="128"/>
  <c r="CX135" i="128"/>
  <c r="CW135" i="128"/>
  <c r="CT135" i="128"/>
  <c r="CS135" i="128"/>
  <c r="CP135" i="128"/>
  <c r="Z135" i="128"/>
  <c r="C135" i="128" s="1"/>
  <c r="DS133" i="128"/>
  <c r="CZ133" i="128"/>
  <c r="CX133" i="128"/>
  <c r="CW133" i="128"/>
  <c r="CT133" i="128"/>
  <c r="CS133" i="128"/>
  <c r="CP133" i="128"/>
  <c r="Z133" i="128"/>
  <c r="CR133" i="128" s="1"/>
  <c r="DS132" i="128"/>
  <c r="DN132" i="128"/>
  <c r="DM132" i="128"/>
  <c r="DJ132" i="128"/>
  <c r="DI132" i="128"/>
  <c r="DG132" i="128"/>
  <c r="DF132" i="128"/>
  <c r="DD132" i="128"/>
  <c r="DC132" i="128"/>
  <c r="DA132" i="128"/>
  <c r="CZ132" i="128"/>
  <c r="CX132" i="128"/>
  <c r="CW132" i="128"/>
  <c r="CT132" i="128"/>
  <c r="CS132" i="128"/>
  <c r="CP132" i="128"/>
  <c r="Z132" i="128"/>
  <c r="CR132" i="128" s="1"/>
  <c r="DS131" i="128"/>
  <c r="DN131" i="128"/>
  <c r="DM131" i="128"/>
  <c r="DJ131" i="128"/>
  <c r="DI131" i="128"/>
  <c r="DG131" i="128"/>
  <c r="DF131" i="128"/>
  <c r="DD131" i="128"/>
  <c r="DC131" i="128"/>
  <c r="DA131" i="128"/>
  <c r="CZ131" i="128"/>
  <c r="CX131" i="128"/>
  <c r="CW131" i="128"/>
  <c r="CT131" i="128"/>
  <c r="CS131" i="128"/>
  <c r="CP131" i="128"/>
  <c r="Z131" i="128"/>
  <c r="CR131" i="128" s="1"/>
  <c r="DS130" i="128"/>
  <c r="DN130" i="128"/>
  <c r="DM130" i="128"/>
  <c r="DJ130" i="128"/>
  <c r="DI130" i="128"/>
  <c r="DG130" i="128"/>
  <c r="DF130" i="128"/>
  <c r="DD130" i="128"/>
  <c r="DC130" i="128"/>
  <c r="DA130" i="128"/>
  <c r="CZ130" i="128"/>
  <c r="CX130" i="128"/>
  <c r="CW130" i="128"/>
  <c r="CT130" i="128"/>
  <c r="CS130" i="128"/>
  <c r="CP130" i="128"/>
  <c r="Z130" i="128"/>
  <c r="CR130" i="128" s="1"/>
  <c r="DS129" i="128"/>
  <c r="DN129" i="128"/>
  <c r="DM129" i="128"/>
  <c r="DJ129" i="128"/>
  <c r="DI129" i="128"/>
  <c r="DG129" i="128"/>
  <c r="DF129" i="128"/>
  <c r="DD129" i="128"/>
  <c r="DC129" i="128"/>
  <c r="DA129" i="128"/>
  <c r="CZ129" i="128"/>
  <c r="CX129" i="128"/>
  <c r="CW129" i="128"/>
  <c r="CT129" i="128"/>
  <c r="CS129" i="128"/>
  <c r="CP129" i="128"/>
  <c r="Z129" i="128"/>
  <c r="CR129" i="128" s="1"/>
  <c r="DS128" i="128"/>
  <c r="DN128" i="128"/>
  <c r="DM128" i="128"/>
  <c r="DJ128" i="128"/>
  <c r="DI128" i="128"/>
  <c r="DG128" i="128"/>
  <c r="DF128" i="128"/>
  <c r="DD128" i="128"/>
  <c r="DC128" i="128"/>
  <c r="DA128" i="128"/>
  <c r="CZ128" i="128"/>
  <c r="CX128" i="128"/>
  <c r="CW128" i="128"/>
  <c r="CT128" i="128"/>
  <c r="CS128" i="128"/>
  <c r="CP128" i="128"/>
  <c r="Z128" i="128"/>
  <c r="CR128" i="128" s="1"/>
  <c r="DS127" i="128"/>
  <c r="DN127" i="128"/>
  <c r="DM127" i="128"/>
  <c r="DJ127" i="128"/>
  <c r="DI127" i="128"/>
  <c r="DG127" i="128"/>
  <c r="DF127" i="128"/>
  <c r="DD127" i="128"/>
  <c r="DC127" i="128"/>
  <c r="DA127" i="128"/>
  <c r="CZ127" i="128"/>
  <c r="CX127" i="128"/>
  <c r="CW127" i="128"/>
  <c r="CT127" i="128"/>
  <c r="CS127" i="128"/>
  <c r="CP127" i="128"/>
  <c r="Z127" i="128"/>
  <c r="CR127" i="128" s="1"/>
  <c r="DS126" i="128"/>
  <c r="DN126" i="128"/>
  <c r="DM126" i="128"/>
  <c r="DJ126" i="128"/>
  <c r="DI126" i="128"/>
  <c r="DG126" i="128"/>
  <c r="DF126" i="128"/>
  <c r="DD126" i="128"/>
  <c r="DC126" i="128"/>
  <c r="DA126" i="128"/>
  <c r="CZ126" i="128"/>
  <c r="CX126" i="128"/>
  <c r="CW126" i="128"/>
  <c r="CT126" i="128"/>
  <c r="CS126" i="128"/>
  <c r="CP126" i="128"/>
  <c r="Z126" i="128"/>
  <c r="CR126" i="128" s="1"/>
  <c r="DS125" i="128"/>
  <c r="DN125" i="128"/>
  <c r="DM125" i="128"/>
  <c r="DJ125" i="128"/>
  <c r="DI125" i="128"/>
  <c r="DG125" i="128"/>
  <c r="DF125" i="128"/>
  <c r="DD125" i="128"/>
  <c r="DC125" i="128"/>
  <c r="DA125" i="128"/>
  <c r="CZ125" i="128"/>
  <c r="CX125" i="128"/>
  <c r="CW125" i="128"/>
  <c r="CT125" i="128"/>
  <c r="CS125" i="128"/>
  <c r="CP125" i="128"/>
  <c r="Z125" i="128"/>
  <c r="CR125" i="128" s="1"/>
  <c r="DS124" i="128"/>
  <c r="DN124" i="128"/>
  <c r="DM124" i="128"/>
  <c r="DJ124" i="128"/>
  <c r="DI124" i="128"/>
  <c r="DG124" i="128"/>
  <c r="DF124" i="128"/>
  <c r="DD124" i="128"/>
  <c r="DC124" i="128"/>
  <c r="DA124" i="128"/>
  <c r="CZ124" i="128"/>
  <c r="CX124" i="128"/>
  <c r="CW124" i="128"/>
  <c r="CT124" i="128"/>
  <c r="CS124" i="128"/>
  <c r="CP124" i="128"/>
  <c r="Z124" i="128"/>
  <c r="CR124" i="128" s="1"/>
  <c r="DS123" i="128"/>
  <c r="DN123" i="128"/>
  <c r="DM123" i="128"/>
  <c r="DJ123" i="128"/>
  <c r="DI123" i="128"/>
  <c r="DG123" i="128"/>
  <c r="DF123" i="128"/>
  <c r="DD123" i="128"/>
  <c r="DC123" i="128"/>
  <c r="DA123" i="128"/>
  <c r="CZ123" i="128"/>
  <c r="CX123" i="128"/>
  <c r="CW123" i="128"/>
  <c r="CT123" i="128"/>
  <c r="CS123" i="128"/>
  <c r="CP123" i="128"/>
  <c r="Z123" i="128"/>
  <c r="CR123" i="128" s="1"/>
  <c r="DS122" i="128"/>
  <c r="DN122" i="128"/>
  <c r="DM122" i="128"/>
  <c r="DJ122" i="128"/>
  <c r="DI122" i="128"/>
  <c r="DG122" i="128"/>
  <c r="DF122" i="128"/>
  <c r="DD122" i="128"/>
  <c r="DC122" i="128"/>
  <c r="DA122" i="128"/>
  <c r="CZ122" i="128"/>
  <c r="CX122" i="128"/>
  <c r="CW122" i="128"/>
  <c r="CT122" i="128"/>
  <c r="CS122" i="128"/>
  <c r="CR122" i="128"/>
  <c r="CP122" i="128"/>
  <c r="Z122" i="128"/>
  <c r="C122" i="128" s="1"/>
  <c r="DS121" i="128"/>
  <c r="DN121" i="128"/>
  <c r="DM121" i="128"/>
  <c r="DJ121" i="128"/>
  <c r="DI121" i="128"/>
  <c r="DG121" i="128"/>
  <c r="DF121" i="128"/>
  <c r="DA121" i="128"/>
  <c r="CZ121" i="128"/>
  <c r="CX121" i="128"/>
  <c r="CW121" i="128"/>
  <c r="CT121" i="128"/>
  <c r="CS121" i="128"/>
  <c r="CP121" i="128"/>
  <c r="Z121" i="128"/>
  <c r="C121" i="128" s="1"/>
  <c r="DS120" i="128"/>
  <c r="DN120" i="128"/>
  <c r="DM120" i="128"/>
  <c r="DJ120" i="128"/>
  <c r="DI120" i="128"/>
  <c r="DG120" i="128"/>
  <c r="DF120" i="128"/>
  <c r="DD120" i="128"/>
  <c r="DC120" i="128"/>
  <c r="DA120" i="128"/>
  <c r="CZ120" i="128"/>
  <c r="CX120" i="128"/>
  <c r="CW120" i="128"/>
  <c r="CT120" i="128"/>
  <c r="CS120" i="128"/>
  <c r="CP120" i="128"/>
  <c r="Z120" i="128"/>
  <c r="CR120" i="128" s="1"/>
  <c r="DS119" i="128"/>
  <c r="DN119" i="128"/>
  <c r="DM119" i="128"/>
  <c r="DJ119" i="128"/>
  <c r="DI119" i="128"/>
  <c r="DG119" i="128"/>
  <c r="DF119" i="128"/>
  <c r="DD119" i="128"/>
  <c r="DC119" i="128"/>
  <c r="DA119" i="128"/>
  <c r="CZ119" i="128"/>
  <c r="CX119" i="128"/>
  <c r="CW119" i="128"/>
  <c r="CT119" i="128"/>
  <c r="CS119" i="128"/>
  <c r="CP119" i="128"/>
  <c r="Z119" i="128"/>
  <c r="C119" i="128" s="1"/>
  <c r="DS118" i="128"/>
  <c r="DN118" i="128"/>
  <c r="DM118" i="128"/>
  <c r="DJ118" i="128"/>
  <c r="DI118" i="128"/>
  <c r="DG118" i="128"/>
  <c r="DF118" i="128"/>
  <c r="DD118" i="128"/>
  <c r="DC118" i="128"/>
  <c r="DA118" i="128"/>
  <c r="CZ118" i="128"/>
  <c r="CX118" i="128"/>
  <c r="CW118" i="128"/>
  <c r="CT118" i="128"/>
  <c r="CS118" i="128"/>
  <c r="CP118" i="128"/>
  <c r="Z118" i="128"/>
  <c r="C118" i="128" s="1"/>
  <c r="DS117" i="128"/>
  <c r="DN117" i="128"/>
  <c r="DM117" i="128"/>
  <c r="DJ117" i="128"/>
  <c r="DI117" i="128"/>
  <c r="DG117" i="128"/>
  <c r="DF117" i="128"/>
  <c r="DD117" i="128"/>
  <c r="DC117" i="128"/>
  <c r="DA117" i="128"/>
  <c r="CZ117" i="128"/>
  <c r="CX117" i="128"/>
  <c r="CW117" i="128"/>
  <c r="CT117" i="128"/>
  <c r="CS117" i="128"/>
  <c r="CP117" i="128"/>
  <c r="Z117" i="128"/>
  <c r="CR117" i="128" s="1"/>
  <c r="DS116" i="128"/>
  <c r="CX116" i="128"/>
  <c r="CW116" i="128"/>
  <c r="CT116" i="128"/>
  <c r="CS116" i="128"/>
  <c r="CP116" i="128"/>
  <c r="Z116" i="128"/>
  <c r="CR116" i="128" s="1"/>
  <c r="DS115" i="128"/>
  <c r="DA115" i="128"/>
  <c r="CX115" i="128"/>
  <c r="CW115" i="128"/>
  <c r="CT115" i="128"/>
  <c r="CS115" i="128"/>
  <c r="CP115" i="128"/>
  <c r="Z115" i="128"/>
  <c r="C115" i="128" s="1"/>
  <c r="DS114" i="128"/>
  <c r="DN114" i="128"/>
  <c r="DM114" i="128"/>
  <c r="DD114" i="128"/>
  <c r="DC114" i="128"/>
  <c r="DA114" i="128"/>
  <c r="CZ114" i="128"/>
  <c r="CX114" i="128"/>
  <c r="CW114" i="128"/>
  <c r="CT114" i="128"/>
  <c r="CS114" i="128"/>
  <c r="CP114" i="128"/>
  <c r="Z114" i="128"/>
  <c r="C114" i="128" s="1"/>
  <c r="DS112" i="128"/>
  <c r="DN112" i="128"/>
  <c r="DM112" i="128"/>
  <c r="DJ112" i="128"/>
  <c r="DI112" i="128"/>
  <c r="DG112" i="128"/>
  <c r="DF112" i="128"/>
  <c r="DD112" i="128"/>
  <c r="DC112" i="128"/>
  <c r="DA112" i="128"/>
  <c r="CZ112" i="128"/>
  <c r="CX112" i="128"/>
  <c r="CW112" i="128"/>
  <c r="CT112" i="128"/>
  <c r="CS112" i="128"/>
  <c r="CP112" i="128"/>
  <c r="Z112" i="128"/>
  <c r="CR112" i="128" s="1"/>
  <c r="DS111" i="128"/>
  <c r="DN111" i="128"/>
  <c r="DM111" i="128"/>
  <c r="DJ111" i="128"/>
  <c r="DI111" i="128"/>
  <c r="DG111" i="128"/>
  <c r="DF111" i="128"/>
  <c r="DA111" i="128"/>
  <c r="CZ111" i="128"/>
  <c r="CX111" i="128"/>
  <c r="CW111" i="128"/>
  <c r="CT111" i="128"/>
  <c r="CS111" i="128"/>
  <c r="CP111" i="128"/>
  <c r="Z111" i="128"/>
  <c r="C111" i="128" s="1"/>
  <c r="DS110" i="128"/>
  <c r="DN110" i="128"/>
  <c r="DM110" i="128"/>
  <c r="DJ110" i="128"/>
  <c r="DI110" i="128"/>
  <c r="DG110" i="128"/>
  <c r="DF110" i="128"/>
  <c r="DD110" i="128"/>
  <c r="DC110" i="128"/>
  <c r="DA110" i="128"/>
  <c r="CZ110" i="128"/>
  <c r="CX110" i="128"/>
  <c r="CW110" i="128"/>
  <c r="CT110" i="128"/>
  <c r="CS110" i="128"/>
  <c r="CP110" i="128"/>
  <c r="Z110" i="128"/>
  <c r="CR110" i="128" s="1"/>
  <c r="DS109" i="128"/>
  <c r="DN109" i="128"/>
  <c r="DM109" i="128"/>
  <c r="DD109" i="128"/>
  <c r="DC109" i="128"/>
  <c r="DA109" i="128"/>
  <c r="CZ109" i="128"/>
  <c r="CX109" i="128"/>
  <c r="CW109" i="128"/>
  <c r="CT109" i="128"/>
  <c r="CS109" i="128"/>
  <c r="CP109" i="128"/>
  <c r="Z109" i="128"/>
  <c r="CR109" i="128" s="1"/>
  <c r="DS108" i="128"/>
  <c r="CX108" i="128"/>
  <c r="CW108" i="128"/>
  <c r="CT108" i="128"/>
  <c r="CS108" i="128"/>
  <c r="CP108" i="128"/>
  <c r="Z108" i="128"/>
  <c r="CR108" i="128" s="1"/>
  <c r="C108" i="128"/>
  <c r="DS107" i="128"/>
  <c r="DN107" i="128"/>
  <c r="DM107" i="128"/>
  <c r="DJ107" i="128"/>
  <c r="DI107" i="128"/>
  <c r="DG107" i="128"/>
  <c r="DF107" i="128"/>
  <c r="DD107" i="128"/>
  <c r="DC107" i="128"/>
  <c r="DA107" i="128"/>
  <c r="CZ107" i="128"/>
  <c r="CX107" i="128"/>
  <c r="CW107" i="128"/>
  <c r="CT107" i="128"/>
  <c r="CS107" i="128"/>
  <c r="CP107" i="128"/>
  <c r="Z107" i="128"/>
  <c r="C107" i="128" s="1"/>
  <c r="DS106" i="128"/>
  <c r="DA106" i="128"/>
  <c r="CZ106" i="128"/>
  <c r="CX106" i="128"/>
  <c r="CW106" i="128"/>
  <c r="CT106" i="128"/>
  <c r="CS106" i="128"/>
  <c r="CP106" i="128"/>
  <c r="Z106" i="128"/>
  <c r="CR106" i="128" s="1"/>
  <c r="C106" i="128"/>
  <c r="DS105" i="128"/>
  <c r="DA105" i="128"/>
  <c r="CZ105" i="128"/>
  <c r="CX105" i="128"/>
  <c r="CW105" i="128"/>
  <c r="CT105" i="128"/>
  <c r="CS105" i="128"/>
  <c r="CP105" i="128"/>
  <c r="Z105" i="128"/>
  <c r="C105" i="128" s="1"/>
  <c r="DS104" i="128"/>
  <c r="DN104" i="128"/>
  <c r="DM104" i="128"/>
  <c r="DJ104" i="128"/>
  <c r="DI104" i="128"/>
  <c r="DG104" i="128"/>
  <c r="DF104" i="128"/>
  <c r="DD104" i="128"/>
  <c r="DC104" i="128"/>
  <c r="DA104" i="128"/>
  <c r="CZ104" i="128"/>
  <c r="CX104" i="128"/>
  <c r="CW104" i="128"/>
  <c r="CT104" i="128"/>
  <c r="CS104" i="128"/>
  <c r="CP104" i="128"/>
  <c r="Z104" i="128"/>
  <c r="CR104" i="128" s="1"/>
  <c r="DS103" i="128"/>
  <c r="CX103" i="128"/>
  <c r="CW103" i="128"/>
  <c r="CT103" i="128"/>
  <c r="CS103" i="128"/>
  <c r="CO103" i="128" s="1"/>
  <c r="CP103" i="128"/>
  <c r="Z103" i="128"/>
  <c r="C103" i="128" s="1"/>
  <c r="DS102" i="128"/>
  <c r="DN102" i="128"/>
  <c r="DM102" i="128"/>
  <c r="DJ102" i="128"/>
  <c r="DI102" i="128"/>
  <c r="DG102" i="128"/>
  <c r="DF102" i="128"/>
  <c r="DD102" i="128"/>
  <c r="DC102" i="128"/>
  <c r="DA102" i="128"/>
  <c r="CZ102" i="128"/>
  <c r="CX102" i="128"/>
  <c r="CW102" i="128"/>
  <c r="CT102" i="128"/>
  <c r="CS102" i="128"/>
  <c r="CP102" i="128"/>
  <c r="Z102" i="128"/>
  <c r="CR102" i="128" s="1"/>
  <c r="DS101" i="128"/>
  <c r="DN101" i="128"/>
  <c r="DM101" i="128"/>
  <c r="DJ101" i="128"/>
  <c r="DI101" i="128"/>
  <c r="DG101" i="128"/>
  <c r="DF101" i="128"/>
  <c r="DD101" i="128"/>
  <c r="DC101" i="128"/>
  <c r="DA101" i="128"/>
  <c r="CZ101" i="128"/>
  <c r="CX101" i="128"/>
  <c r="CW101" i="128"/>
  <c r="CT101" i="128"/>
  <c r="CS101" i="128"/>
  <c r="CP101" i="128"/>
  <c r="Z101" i="128"/>
  <c r="C101" i="128" s="1"/>
  <c r="DS100" i="128"/>
  <c r="DN100" i="128"/>
  <c r="DM100" i="128"/>
  <c r="DJ100" i="128"/>
  <c r="DI100" i="128"/>
  <c r="DG100" i="128"/>
  <c r="DF100" i="128"/>
  <c r="DD100" i="128"/>
  <c r="DC100" i="128"/>
  <c r="DA100" i="128"/>
  <c r="CZ100" i="128"/>
  <c r="CX100" i="128"/>
  <c r="CW100" i="128"/>
  <c r="CT100" i="128"/>
  <c r="CS100" i="128"/>
  <c r="CP100" i="128"/>
  <c r="Z100" i="128"/>
  <c r="CR100" i="128" s="1"/>
  <c r="DS99" i="128"/>
  <c r="DN99" i="128"/>
  <c r="DM99" i="128"/>
  <c r="DJ99" i="128"/>
  <c r="DI99" i="128"/>
  <c r="DG99" i="128"/>
  <c r="DF99" i="128"/>
  <c r="DD99" i="128"/>
  <c r="DC99" i="128"/>
  <c r="DA99" i="128"/>
  <c r="CZ99" i="128"/>
  <c r="CX99" i="128"/>
  <c r="CW99" i="128"/>
  <c r="CT99" i="128"/>
  <c r="CS99" i="128"/>
  <c r="CP99" i="128"/>
  <c r="Z99" i="128"/>
  <c r="C99" i="128" s="1"/>
  <c r="DS98" i="128"/>
  <c r="DN98" i="128"/>
  <c r="DM98" i="128"/>
  <c r="DJ98" i="128"/>
  <c r="DI98" i="128"/>
  <c r="DG98" i="128"/>
  <c r="DF98" i="128"/>
  <c r="DD98" i="128"/>
  <c r="DC98" i="128"/>
  <c r="DA98" i="128"/>
  <c r="CZ98" i="128"/>
  <c r="CX98" i="128"/>
  <c r="CW98" i="128"/>
  <c r="CT98" i="128"/>
  <c r="CS98" i="128"/>
  <c r="CP98" i="128"/>
  <c r="Z98" i="128"/>
  <c r="CR98" i="128" s="1"/>
  <c r="DS97" i="128"/>
  <c r="DN97" i="128"/>
  <c r="DM97" i="128"/>
  <c r="DJ97" i="128"/>
  <c r="DI97" i="128"/>
  <c r="DG97" i="128"/>
  <c r="DF97" i="128"/>
  <c r="DD97" i="128"/>
  <c r="DC97" i="128"/>
  <c r="DA97" i="128"/>
  <c r="CZ97" i="128"/>
  <c r="CX97" i="128"/>
  <c r="CW97" i="128"/>
  <c r="CT97" i="128"/>
  <c r="CS97" i="128"/>
  <c r="CP97" i="128"/>
  <c r="Z97" i="128"/>
  <c r="C97" i="128" s="1"/>
  <c r="DS96" i="128"/>
  <c r="DN96" i="128"/>
  <c r="DM96" i="128"/>
  <c r="DJ96" i="128"/>
  <c r="DI96" i="128"/>
  <c r="DG96" i="128"/>
  <c r="DF96" i="128"/>
  <c r="DD96" i="128"/>
  <c r="DC96" i="128"/>
  <c r="DA96" i="128"/>
  <c r="CZ96" i="128"/>
  <c r="CX96" i="128"/>
  <c r="CW96" i="128"/>
  <c r="CT96" i="128"/>
  <c r="CS96" i="128"/>
  <c r="CP96" i="128"/>
  <c r="Z96" i="128"/>
  <c r="CR96" i="128" s="1"/>
  <c r="DS95" i="128"/>
  <c r="DN95" i="128"/>
  <c r="DM95" i="128"/>
  <c r="DJ95" i="128"/>
  <c r="DI95" i="128"/>
  <c r="DG95" i="128"/>
  <c r="DF95" i="128"/>
  <c r="DD95" i="128"/>
  <c r="DC95" i="128"/>
  <c r="DA95" i="128"/>
  <c r="CZ95" i="128"/>
  <c r="CX95" i="128"/>
  <c r="CW95" i="128"/>
  <c r="CT95" i="128"/>
  <c r="CS95" i="128"/>
  <c r="CP95" i="128"/>
  <c r="Z95" i="128"/>
  <c r="C95" i="128" s="1"/>
  <c r="DS94" i="128"/>
  <c r="CX94" i="128"/>
  <c r="CW94" i="128"/>
  <c r="CT94" i="128"/>
  <c r="CS94" i="128"/>
  <c r="CP94" i="128"/>
  <c r="Z94" i="128"/>
  <c r="C94" i="128" s="1"/>
  <c r="DS93" i="128"/>
  <c r="DN93" i="128"/>
  <c r="DM93" i="128"/>
  <c r="DJ93" i="128"/>
  <c r="DI93" i="128"/>
  <c r="DG93" i="128"/>
  <c r="DF93" i="128"/>
  <c r="DD93" i="128"/>
  <c r="DC93" i="128"/>
  <c r="DA93" i="128"/>
  <c r="CZ93" i="128"/>
  <c r="CX93" i="128"/>
  <c r="CW93" i="128"/>
  <c r="CT93" i="128"/>
  <c r="CS93" i="128"/>
  <c r="CP93" i="128"/>
  <c r="Z93" i="128"/>
  <c r="CR93" i="128" s="1"/>
  <c r="DS92" i="128"/>
  <c r="DN92" i="128"/>
  <c r="DM92" i="128"/>
  <c r="DJ92" i="128"/>
  <c r="DI92" i="128"/>
  <c r="DG92" i="128"/>
  <c r="DF92" i="128"/>
  <c r="DD92" i="128"/>
  <c r="DC92" i="128"/>
  <c r="DA92" i="128"/>
  <c r="CZ92" i="128"/>
  <c r="CX92" i="128"/>
  <c r="CW92" i="128"/>
  <c r="CT92" i="128"/>
  <c r="CS92" i="128"/>
  <c r="CP92" i="128"/>
  <c r="Z92" i="128"/>
  <c r="C92" i="128" s="1"/>
  <c r="DS91" i="128"/>
  <c r="DN91" i="128"/>
  <c r="DM91" i="128"/>
  <c r="DJ91" i="128"/>
  <c r="DI91" i="128"/>
  <c r="DG91" i="128"/>
  <c r="DF91" i="128"/>
  <c r="DD91" i="128"/>
  <c r="DC91" i="128"/>
  <c r="DA91" i="128"/>
  <c r="CZ91" i="128"/>
  <c r="CX91" i="128"/>
  <c r="CW91" i="128"/>
  <c r="CT91" i="128"/>
  <c r="CS91" i="128"/>
  <c r="CP91" i="128"/>
  <c r="Z91" i="128"/>
  <c r="CR91" i="128" s="1"/>
  <c r="DS90" i="128"/>
  <c r="DN90" i="128"/>
  <c r="DM90" i="128"/>
  <c r="DJ90" i="128"/>
  <c r="DI90" i="128"/>
  <c r="DG90" i="128"/>
  <c r="DF90" i="128"/>
  <c r="DD90" i="128"/>
  <c r="DC90" i="128"/>
  <c r="DA90" i="128"/>
  <c r="CZ90" i="128"/>
  <c r="CX90" i="128"/>
  <c r="CW90" i="128"/>
  <c r="CT90" i="128"/>
  <c r="CS90" i="128"/>
  <c r="CP90" i="128"/>
  <c r="Z90" i="128"/>
  <c r="C90" i="128" s="1"/>
  <c r="DS89" i="128"/>
  <c r="DN89" i="128"/>
  <c r="DM89" i="128"/>
  <c r="DJ89" i="128"/>
  <c r="DI89" i="128"/>
  <c r="DG89" i="128"/>
  <c r="DF89" i="128"/>
  <c r="DD89" i="128"/>
  <c r="DC89" i="128"/>
  <c r="DA89" i="128"/>
  <c r="CZ89" i="128"/>
  <c r="CX89" i="128"/>
  <c r="CW89" i="128"/>
  <c r="CT89" i="128"/>
  <c r="CS89" i="128"/>
  <c r="CP89" i="128"/>
  <c r="Z89" i="128"/>
  <c r="CR89" i="128" s="1"/>
  <c r="DS88" i="128"/>
  <c r="DN88" i="128"/>
  <c r="DM88" i="128"/>
  <c r="DJ88" i="128"/>
  <c r="DI88" i="128"/>
  <c r="DG88" i="128"/>
  <c r="DF88" i="128"/>
  <c r="DD88" i="128"/>
  <c r="DC88" i="128"/>
  <c r="DA88" i="128"/>
  <c r="CZ88" i="128"/>
  <c r="CX88" i="128"/>
  <c r="CW88" i="128"/>
  <c r="CT88" i="128"/>
  <c r="CS88" i="128"/>
  <c r="CP88" i="128"/>
  <c r="Z88" i="128"/>
  <c r="C88" i="128" s="1"/>
  <c r="DS87" i="128"/>
  <c r="DN87" i="128"/>
  <c r="DM87" i="128"/>
  <c r="DJ87" i="128"/>
  <c r="DI87" i="128"/>
  <c r="DG87" i="128"/>
  <c r="DF87" i="128"/>
  <c r="DD87" i="128"/>
  <c r="DC87" i="128"/>
  <c r="DA87" i="128"/>
  <c r="CZ87" i="128"/>
  <c r="CX87" i="128"/>
  <c r="CW87" i="128"/>
  <c r="CT87" i="128"/>
  <c r="CS87" i="128"/>
  <c r="CP87" i="128"/>
  <c r="Z87" i="128"/>
  <c r="CR87" i="128" s="1"/>
  <c r="DS86" i="128"/>
  <c r="DN86" i="128"/>
  <c r="DM86" i="128"/>
  <c r="DJ86" i="128"/>
  <c r="DI86" i="128"/>
  <c r="DG86" i="128"/>
  <c r="DF86" i="128"/>
  <c r="DD86" i="128"/>
  <c r="DC86" i="128"/>
  <c r="DA86" i="128"/>
  <c r="CZ86" i="128"/>
  <c r="CX86" i="128"/>
  <c r="CW86" i="128"/>
  <c r="CT86" i="128"/>
  <c r="CS86" i="128"/>
  <c r="CP86" i="128"/>
  <c r="Z86" i="128"/>
  <c r="C86" i="128" s="1"/>
  <c r="DS85" i="128"/>
  <c r="DN85" i="128"/>
  <c r="DM85" i="128"/>
  <c r="DJ85" i="128"/>
  <c r="DI85" i="128"/>
  <c r="DG85" i="128"/>
  <c r="DF85" i="128"/>
  <c r="DD85" i="128"/>
  <c r="DC85" i="128"/>
  <c r="DA85" i="128"/>
  <c r="CZ85" i="128"/>
  <c r="CX85" i="128"/>
  <c r="CW85" i="128"/>
  <c r="CT85" i="128"/>
  <c r="CS85" i="128"/>
  <c r="CP85" i="128"/>
  <c r="Z85" i="128"/>
  <c r="CR85" i="128" s="1"/>
  <c r="DS84" i="128"/>
  <c r="CX84" i="128"/>
  <c r="CW84" i="128"/>
  <c r="CT84" i="128"/>
  <c r="CS84" i="128"/>
  <c r="CP84" i="128"/>
  <c r="Z84" i="128"/>
  <c r="C84" i="128" s="1"/>
  <c r="DS83" i="128"/>
  <c r="DN83" i="128"/>
  <c r="DM83" i="128"/>
  <c r="DJ83" i="128"/>
  <c r="DI83" i="128"/>
  <c r="DG83" i="128"/>
  <c r="DF83" i="128"/>
  <c r="DD83" i="128"/>
  <c r="DC83" i="128"/>
  <c r="DA83" i="128"/>
  <c r="CZ83" i="128"/>
  <c r="CX83" i="128"/>
  <c r="CW83" i="128"/>
  <c r="CT83" i="128"/>
  <c r="CS83" i="128"/>
  <c r="CP83" i="128"/>
  <c r="Z83" i="128"/>
  <c r="CR83" i="128" s="1"/>
  <c r="DS82" i="128"/>
  <c r="DN82" i="128"/>
  <c r="DM82" i="128"/>
  <c r="DJ82" i="128"/>
  <c r="DI82" i="128"/>
  <c r="DG82" i="128"/>
  <c r="DF82" i="128"/>
  <c r="DD82" i="128"/>
  <c r="DC82" i="128"/>
  <c r="DA82" i="128"/>
  <c r="CZ82" i="128"/>
  <c r="CX82" i="128"/>
  <c r="CW82" i="128"/>
  <c r="CT82" i="128"/>
  <c r="CS82" i="128"/>
  <c r="CP82" i="128"/>
  <c r="Z82" i="128"/>
  <c r="C82" i="128" s="1"/>
  <c r="DS81" i="128"/>
  <c r="DN81" i="128"/>
  <c r="DM81" i="128"/>
  <c r="DJ81" i="128"/>
  <c r="DI81" i="128"/>
  <c r="DG81" i="128"/>
  <c r="DF81" i="128"/>
  <c r="DD81" i="128"/>
  <c r="DC81" i="128"/>
  <c r="DA81" i="128"/>
  <c r="CZ81" i="128"/>
  <c r="CX81" i="128"/>
  <c r="CW81" i="128"/>
  <c r="CT81" i="128"/>
  <c r="CS81" i="128"/>
  <c r="CP81" i="128"/>
  <c r="Z81" i="128"/>
  <c r="CR81" i="128" s="1"/>
  <c r="C81" i="128"/>
  <c r="DS80" i="128"/>
  <c r="DA80" i="128"/>
  <c r="CZ80" i="128"/>
  <c r="CX80" i="128"/>
  <c r="CW80" i="128"/>
  <c r="CT80" i="128"/>
  <c r="CS80" i="128"/>
  <c r="CP80" i="128"/>
  <c r="Z80" i="128"/>
  <c r="C80" i="128" s="1"/>
  <c r="DS79" i="128"/>
  <c r="CX79" i="128"/>
  <c r="CW79" i="128"/>
  <c r="CT79" i="128"/>
  <c r="CS79" i="128"/>
  <c r="CP79" i="128"/>
  <c r="Z79" i="128"/>
  <c r="CR79" i="128" s="1"/>
  <c r="DS78" i="128"/>
  <c r="CX78" i="128"/>
  <c r="CW78" i="128"/>
  <c r="CT78" i="128"/>
  <c r="CS78" i="128"/>
  <c r="CP78" i="128"/>
  <c r="Z78" i="128"/>
  <c r="CR78" i="128" s="1"/>
  <c r="DS77" i="128"/>
  <c r="CX77" i="128"/>
  <c r="CW77" i="128"/>
  <c r="CT77" i="128"/>
  <c r="CS77" i="128"/>
  <c r="CP77" i="128"/>
  <c r="Z77" i="128"/>
  <c r="C77" i="128" s="1"/>
  <c r="DS76" i="128"/>
  <c r="DA76" i="128"/>
  <c r="CZ76" i="128"/>
  <c r="CX76" i="128"/>
  <c r="CW76" i="128"/>
  <c r="CT76" i="128"/>
  <c r="CS76" i="128"/>
  <c r="CP76" i="128"/>
  <c r="Z76" i="128"/>
  <c r="CR76" i="128" s="1"/>
  <c r="DS75" i="128"/>
  <c r="DA75" i="128"/>
  <c r="CZ75" i="128"/>
  <c r="CX75" i="128"/>
  <c r="CW75" i="128"/>
  <c r="CT75" i="128"/>
  <c r="CS75" i="128"/>
  <c r="CP75" i="128"/>
  <c r="Z75" i="128"/>
  <c r="C75" i="128" s="1"/>
  <c r="DS74" i="128"/>
  <c r="DA74" i="128"/>
  <c r="CZ74" i="128"/>
  <c r="CX74" i="128"/>
  <c r="CW74" i="128"/>
  <c r="CT74" i="128"/>
  <c r="CS74" i="128"/>
  <c r="CP74" i="128"/>
  <c r="Z74" i="128"/>
  <c r="CR74" i="128" s="1"/>
  <c r="DS73" i="128"/>
  <c r="DD73" i="128"/>
  <c r="DC73" i="128"/>
  <c r="DA73" i="128"/>
  <c r="CZ73" i="128"/>
  <c r="CX73" i="128"/>
  <c r="CW73" i="128"/>
  <c r="CT73" i="128"/>
  <c r="CS73" i="128"/>
  <c r="CP73" i="128"/>
  <c r="Z73" i="128"/>
  <c r="CR73" i="128" s="1"/>
  <c r="DS72" i="128"/>
  <c r="DA72" i="128"/>
  <c r="CZ72" i="128"/>
  <c r="CX72" i="128"/>
  <c r="CW72" i="128"/>
  <c r="CT72" i="128"/>
  <c r="CS72" i="128"/>
  <c r="CP72" i="128"/>
  <c r="Z72" i="128"/>
  <c r="CR72" i="128" s="1"/>
  <c r="DS71" i="128"/>
  <c r="DD71" i="128"/>
  <c r="DC71" i="128"/>
  <c r="DA71" i="128"/>
  <c r="CZ71" i="128"/>
  <c r="CX71" i="128"/>
  <c r="CW71" i="128"/>
  <c r="CT71" i="128"/>
  <c r="CS71" i="128"/>
  <c r="CP71" i="128"/>
  <c r="Z71" i="128"/>
  <c r="CR71" i="128" s="1"/>
  <c r="DS70" i="128"/>
  <c r="CX70" i="128"/>
  <c r="CW70" i="128"/>
  <c r="CT70" i="128"/>
  <c r="CS70" i="128"/>
  <c r="CP70" i="128"/>
  <c r="Z70" i="128"/>
  <c r="CR70" i="128" s="1"/>
  <c r="C70" i="128"/>
  <c r="DS69" i="128"/>
  <c r="DD69" i="128"/>
  <c r="DC69" i="128"/>
  <c r="DA69" i="128"/>
  <c r="CZ69" i="128"/>
  <c r="CX69" i="128"/>
  <c r="CW69" i="128"/>
  <c r="CT69" i="128"/>
  <c r="CS69" i="128"/>
  <c r="CP69" i="128"/>
  <c r="Z69" i="128"/>
  <c r="CR69" i="128" s="1"/>
  <c r="DS68" i="128"/>
  <c r="DD68" i="128"/>
  <c r="DC68" i="128"/>
  <c r="DA68" i="128"/>
  <c r="CZ68" i="128"/>
  <c r="CX68" i="128"/>
  <c r="CW68" i="128"/>
  <c r="CT68" i="128"/>
  <c r="CS68" i="128"/>
  <c r="CP68" i="128"/>
  <c r="Z68" i="128"/>
  <c r="CR68" i="128" s="1"/>
  <c r="DS67" i="128"/>
  <c r="CX67" i="128"/>
  <c r="CW67" i="128"/>
  <c r="CT67" i="128"/>
  <c r="CS67" i="128"/>
  <c r="CP67" i="128"/>
  <c r="Z67" i="128"/>
  <c r="CR67" i="128" s="1"/>
  <c r="DS66" i="128"/>
  <c r="DD66" i="128"/>
  <c r="DC66" i="128"/>
  <c r="DA66" i="128"/>
  <c r="CZ66" i="128"/>
  <c r="CX66" i="128"/>
  <c r="CW66" i="128"/>
  <c r="CT66" i="128"/>
  <c r="CS66" i="128"/>
  <c r="CP66" i="128"/>
  <c r="Z66" i="128"/>
  <c r="CR66" i="128" s="1"/>
  <c r="DS65" i="128"/>
  <c r="DA65" i="128"/>
  <c r="CZ65" i="128"/>
  <c r="CX65" i="128"/>
  <c r="CW65" i="128"/>
  <c r="CT65" i="128"/>
  <c r="CS65" i="128"/>
  <c r="CP65" i="128"/>
  <c r="Z65" i="128"/>
  <c r="C65" i="128" s="1"/>
  <c r="DS64" i="128"/>
  <c r="DN64" i="128"/>
  <c r="DM64" i="128"/>
  <c r="DJ64" i="128"/>
  <c r="DI64" i="128"/>
  <c r="DG64" i="128"/>
  <c r="DF64" i="128"/>
  <c r="DD64" i="128"/>
  <c r="DC64" i="128"/>
  <c r="DA64" i="128"/>
  <c r="CZ64" i="128"/>
  <c r="CX64" i="128"/>
  <c r="CW64" i="128"/>
  <c r="CT64" i="128"/>
  <c r="CS64" i="128"/>
  <c r="CP64" i="128"/>
  <c r="Z64" i="128"/>
  <c r="CR64" i="128" s="1"/>
  <c r="DS63" i="128"/>
  <c r="DN63" i="128"/>
  <c r="DM63" i="128"/>
  <c r="DJ63" i="128"/>
  <c r="DI63" i="128"/>
  <c r="DG63" i="128"/>
  <c r="DF63" i="128"/>
  <c r="DA63" i="128"/>
  <c r="CZ63" i="128"/>
  <c r="CX63" i="128"/>
  <c r="CW63" i="128"/>
  <c r="CT63" i="128"/>
  <c r="CS63" i="128"/>
  <c r="CP63" i="128"/>
  <c r="Z63" i="128"/>
  <c r="CR63" i="128" s="1"/>
  <c r="DS62" i="128"/>
  <c r="DN62" i="128"/>
  <c r="DM62" i="128"/>
  <c r="DJ62" i="128"/>
  <c r="DI62" i="128"/>
  <c r="DG62" i="128"/>
  <c r="DF62" i="128"/>
  <c r="DD62" i="128"/>
  <c r="DC62" i="128"/>
  <c r="DA62" i="128"/>
  <c r="CZ62" i="128"/>
  <c r="CX62" i="128"/>
  <c r="CW62" i="128"/>
  <c r="CT62" i="128"/>
  <c r="CS62" i="128"/>
  <c r="CP62" i="128"/>
  <c r="Z62" i="128"/>
  <c r="C62" i="128" s="1"/>
  <c r="DS61" i="128"/>
  <c r="DA61" i="128"/>
  <c r="CZ61" i="128"/>
  <c r="CX61" i="128"/>
  <c r="CW61" i="128"/>
  <c r="CT61" i="128"/>
  <c r="CS61" i="128"/>
  <c r="CP61" i="128"/>
  <c r="Z61" i="128"/>
  <c r="CR61" i="128" s="1"/>
  <c r="DS60" i="128"/>
  <c r="DN60" i="128"/>
  <c r="DM60" i="128"/>
  <c r="DJ60" i="128"/>
  <c r="DI60" i="128"/>
  <c r="DG60" i="128"/>
  <c r="DF60" i="128"/>
  <c r="DD60" i="128"/>
  <c r="DC60" i="128"/>
  <c r="DA60" i="128"/>
  <c r="CZ60" i="128"/>
  <c r="CX60" i="128"/>
  <c r="CW60" i="128"/>
  <c r="CT60" i="128"/>
  <c r="CS60" i="128"/>
  <c r="CP60" i="128"/>
  <c r="Z60" i="128"/>
  <c r="CR60" i="128" s="1"/>
  <c r="DS59" i="128"/>
  <c r="DN59" i="128"/>
  <c r="DM59" i="128"/>
  <c r="DJ59" i="128"/>
  <c r="DI59" i="128"/>
  <c r="DG59" i="128"/>
  <c r="DF59" i="128"/>
  <c r="DD59" i="128"/>
  <c r="DC59" i="128"/>
  <c r="DA59" i="128"/>
  <c r="CZ59" i="128"/>
  <c r="CX59" i="128"/>
  <c r="CW59" i="128"/>
  <c r="CT59" i="128"/>
  <c r="CS59" i="128"/>
  <c r="CP59" i="128"/>
  <c r="Z59" i="128"/>
  <c r="CR59" i="128" s="1"/>
  <c r="DS58" i="128"/>
  <c r="DD58" i="128"/>
  <c r="DC58" i="128"/>
  <c r="DA58" i="128"/>
  <c r="CZ58" i="128"/>
  <c r="CX58" i="128"/>
  <c r="CW58" i="128"/>
  <c r="CT58" i="128"/>
  <c r="CS58" i="128"/>
  <c r="CP58" i="128"/>
  <c r="Z58" i="128"/>
  <c r="CR58" i="128" s="1"/>
  <c r="DS57" i="128"/>
  <c r="DN57" i="128"/>
  <c r="DM57" i="128"/>
  <c r="DJ57" i="128"/>
  <c r="DI57" i="128"/>
  <c r="DG57" i="128"/>
  <c r="DF57" i="128"/>
  <c r="DD57" i="128"/>
  <c r="DC57" i="128"/>
  <c r="DA57" i="128"/>
  <c r="CZ57" i="128"/>
  <c r="CX57" i="128"/>
  <c r="CW57" i="128"/>
  <c r="CT57" i="128"/>
  <c r="CS57" i="128"/>
  <c r="CP57" i="128"/>
  <c r="Z57" i="128"/>
  <c r="C57" i="128" s="1"/>
  <c r="DS56" i="128"/>
  <c r="CX56" i="128"/>
  <c r="CW56" i="128"/>
  <c r="CT56" i="128"/>
  <c r="CS56" i="128"/>
  <c r="CP56" i="128"/>
  <c r="Z56" i="128"/>
  <c r="CR56" i="128" s="1"/>
  <c r="DS55" i="128"/>
  <c r="DN55" i="128"/>
  <c r="DM55" i="128"/>
  <c r="DJ55" i="128"/>
  <c r="DI55" i="128"/>
  <c r="DG55" i="128"/>
  <c r="DF55" i="128"/>
  <c r="DD55" i="128"/>
  <c r="DC55" i="128"/>
  <c r="DA55" i="128"/>
  <c r="CZ55" i="128"/>
  <c r="CX55" i="128"/>
  <c r="CW55" i="128"/>
  <c r="CT55" i="128"/>
  <c r="CS55" i="128"/>
  <c r="CP55" i="128"/>
  <c r="Z55" i="128"/>
  <c r="CR55" i="128" s="1"/>
  <c r="C55" i="128"/>
  <c r="DS54" i="128"/>
  <c r="CX54" i="128"/>
  <c r="CW54" i="128"/>
  <c r="CT54" i="128"/>
  <c r="CS54" i="128"/>
  <c r="CP54" i="128"/>
  <c r="Z54" i="128"/>
  <c r="C54" i="128" s="1"/>
  <c r="DS53" i="128"/>
  <c r="DN53" i="128"/>
  <c r="DM53" i="128"/>
  <c r="DJ53" i="128"/>
  <c r="DI53" i="128"/>
  <c r="DG53" i="128"/>
  <c r="DF53" i="128"/>
  <c r="DD53" i="128"/>
  <c r="DC53" i="128"/>
  <c r="CT53" i="128"/>
  <c r="CS53" i="128"/>
  <c r="CP53" i="128"/>
  <c r="Z53" i="128"/>
  <c r="C53" i="128" s="1"/>
  <c r="DS52" i="128"/>
  <c r="DN52" i="128"/>
  <c r="DM52" i="128"/>
  <c r="DJ52" i="128"/>
  <c r="DI52" i="128"/>
  <c r="DG52" i="128"/>
  <c r="DF52" i="128"/>
  <c r="DD52" i="128"/>
  <c r="DC52" i="128"/>
  <c r="DA52" i="128"/>
  <c r="CZ52" i="128"/>
  <c r="CX52" i="128"/>
  <c r="CW52" i="128"/>
  <c r="CT52" i="128"/>
  <c r="CS52" i="128"/>
  <c r="CP52" i="128"/>
  <c r="Z52" i="128"/>
  <c r="CR52" i="128" s="1"/>
  <c r="DS51" i="128"/>
  <c r="DD51" i="128"/>
  <c r="DC51" i="128"/>
  <c r="DA51" i="128"/>
  <c r="CZ51" i="128"/>
  <c r="CX51" i="128"/>
  <c r="CW51" i="128"/>
  <c r="CT51" i="128"/>
  <c r="CS51" i="128"/>
  <c r="CP51" i="128"/>
  <c r="Z51" i="128"/>
  <c r="CR51" i="128" s="1"/>
  <c r="DS50" i="128"/>
  <c r="DN50" i="128"/>
  <c r="DM50" i="128"/>
  <c r="DJ50" i="128"/>
  <c r="DI50" i="128"/>
  <c r="DG50" i="128"/>
  <c r="DF50" i="128"/>
  <c r="DD50" i="128"/>
  <c r="DC50" i="128"/>
  <c r="DA50" i="128"/>
  <c r="CZ50" i="128"/>
  <c r="CX50" i="128"/>
  <c r="CW50" i="128"/>
  <c r="CT50" i="128"/>
  <c r="CS50" i="128"/>
  <c r="CP50" i="128"/>
  <c r="Z50" i="128"/>
  <c r="CR50" i="128" s="1"/>
  <c r="DS49" i="128"/>
  <c r="DA49" i="128"/>
  <c r="CZ49" i="128"/>
  <c r="CX49" i="128"/>
  <c r="CW49" i="128"/>
  <c r="CT49" i="128"/>
  <c r="CS49" i="128"/>
  <c r="CP49" i="128"/>
  <c r="Z49" i="128"/>
  <c r="C49" i="128" s="1"/>
  <c r="DS48" i="128"/>
  <c r="DN48" i="128"/>
  <c r="DM48" i="128"/>
  <c r="DJ48" i="128"/>
  <c r="DI48" i="128"/>
  <c r="DG48" i="128"/>
  <c r="DF48" i="128"/>
  <c r="DD48" i="128"/>
  <c r="DC48" i="128"/>
  <c r="DA48" i="128"/>
  <c r="CZ48" i="128"/>
  <c r="CX48" i="128"/>
  <c r="CW48" i="128"/>
  <c r="CT48" i="128"/>
  <c r="CS48" i="128"/>
  <c r="CP48" i="128"/>
  <c r="Z48" i="128"/>
  <c r="CR48" i="128" s="1"/>
  <c r="DS47" i="128"/>
  <c r="DA47" i="128"/>
  <c r="CZ47" i="128"/>
  <c r="CX47" i="128"/>
  <c r="CW47" i="128"/>
  <c r="CT47" i="128"/>
  <c r="CS47" i="128"/>
  <c r="CP47" i="128"/>
  <c r="Z47" i="128"/>
  <c r="CR47" i="128" s="1"/>
  <c r="DS46" i="128"/>
  <c r="DN46" i="128"/>
  <c r="DM46" i="128"/>
  <c r="DJ46" i="128"/>
  <c r="DI46" i="128"/>
  <c r="DG46" i="128"/>
  <c r="DF46" i="128"/>
  <c r="DD46" i="128"/>
  <c r="DC46" i="128"/>
  <c r="DA46" i="128"/>
  <c r="CZ46" i="128"/>
  <c r="CX46" i="128"/>
  <c r="CW46" i="128"/>
  <c r="CT46" i="128"/>
  <c r="CS46" i="128"/>
  <c r="CP46" i="128"/>
  <c r="Z46" i="128"/>
  <c r="CR46" i="128" s="1"/>
  <c r="DS45" i="128"/>
  <c r="DA45" i="128"/>
  <c r="CZ45" i="128"/>
  <c r="CX45" i="128"/>
  <c r="CW45" i="128"/>
  <c r="CT45" i="128"/>
  <c r="CS45" i="128"/>
  <c r="CP45" i="128"/>
  <c r="Z45" i="128"/>
  <c r="CR45" i="128" s="1"/>
  <c r="DS44" i="128"/>
  <c r="DN44" i="128"/>
  <c r="DM44" i="128"/>
  <c r="DJ44" i="128"/>
  <c r="DI44" i="128"/>
  <c r="DG44" i="128"/>
  <c r="DF44" i="128"/>
  <c r="DD44" i="128"/>
  <c r="DC44" i="128"/>
  <c r="DA44" i="128"/>
  <c r="CZ44" i="128"/>
  <c r="CX44" i="128"/>
  <c r="CW44" i="128"/>
  <c r="CT44" i="128"/>
  <c r="CS44" i="128"/>
  <c r="CP44" i="128"/>
  <c r="Z44" i="128"/>
  <c r="CR44" i="128" s="1"/>
  <c r="DS43" i="128"/>
  <c r="DN43" i="128"/>
  <c r="DM43" i="128"/>
  <c r="DJ43" i="128"/>
  <c r="DI43" i="128"/>
  <c r="DG43" i="128"/>
  <c r="DF43" i="128"/>
  <c r="DD43" i="128"/>
  <c r="DC43" i="128"/>
  <c r="DA43" i="128"/>
  <c r="CZ43" i="128"/>
  <c r="CX43" i="128"/>
  <c r="CW43" i="128"/>
  <c r="CT43" i="128"/>
  <c r="CS43" i="128"/>
  <c r="CP43" i="128"/>
  <c r="Z43" i="128"/>
  <c r="CR43" i="128" s="1"/>
  <c r="DS42" i="128"/>
  <c r="DN42" i="128"/>
  <c r="DM42" i="128"/>
  <c r="DJ42" i="128"/>
  <c r="DI42" i="128"/>
  <c r="DG42" i="128"/>
  <c r="DF42" i="128"/>
  <c r="DD42" i="128"/>
  <c r="DC42" i="128"/>
  <c r="DA42" i="128"/>
  <c r="CZ42" i="128"/>
  <c r="CX42" i="128"/>
  <c r="CW42" i="128"/>
  <c r="CT42" i="128"/>
  <c r="CS42" i="128"/>
  <c r="CP42" i="128"/>
  <c r="Z42" i="128"/>
  <c r="CR42" i="128" s="1"/>
  <c r="DS41" i="128"/>
  <c r="DN41" i="128"/>
  <c r="DM41" i="128"/>
  <c r="DJ41" i="128"/>
  <c r="DI41" i="128"/>
  <c r="DG41" i="128"/>
  <c r="DF41" i="128"/>
  <c r="DD41" i="128"/>
  <c r="DC41" i="128"/>
  <c r="DA41" i="128"/>
  <c r="CZ41" i="128"/>
  <c r="CX41" i="128"/>
  <c r="CW41" i="128"/>
  <c r="CT41" i="128"/>
  <c r="CS41" i="128"/>
  <c r="CP41" i="128"/>
  <c r="Z41" i="128"/>
  <c r="CR41" i="128" s="1"/>
  <c r="DS40" i="128"/>
  <c r="DN40" i="128"/>
  <c r="DM40" i="128"/>
  <c r="DJ40" i="128"/>
  <c r="DI40" i="128"/>
  <c r="DG40" i="128"/>
  <c r="DF40" i="128"/>
  <c r="DD40" i="128"/>
  <c r="DC40" i="128"/>
  <c r="DA40" i="128"/>
  <c r="CZ40" i="128"/>
  <c r="CX40" i="128"/>
  <c r="CW40" i="128"/>
  <c r="CT40" i="128"/>
  <c r="CS40" i="128"/>
  <c r="CP40" i="128"/>
  <c r="Z40" i="128"/>
  <c r="CR40" i="128" s="1"/>
  <c r="DS39" i="128"/>
  <c r="DD39" i="128"/>
  <c r="DC39" i="128"/>
  <c r="DA39" i="128"/>
  <c r="CZ39" i="128"/>
  <c r="CX39" i="128"/>
  <c r="CW39" i="128"/>
  <c r="CT39" i="128"/>
  <c r="CS39" i="128"/>
  <c r="CP39" i="128"/>
  <c r="Z39" i="128"/>
  <c r="CR39" i="128" s="1"/>
  <c r="DS38" i="128"/>
  <c r="DN38" i="128"/>
  <c r="DM38" i="128"/>
  <c r="DG38" i="128"/>
  <c r="DF38" i="128"/>
  <c r="DD38" i="128"/>
  <c r="DC38" i="128"/>
  <c r="DA38" i="128"/>
  <c r="CZ38" i="128"/>
  <c r="CX38" i="128"/>
  <c r="CW38" i="128"/>
  <c r="CT38" i="128"/>
  <c r="CS38" i="128"/>
  <c r="CP38" i="128"/>
  <c r="Z38" i="128"/>
  <c r="CR38" i="128" s="1"/>
  <c r="DS37" i="128"/>
  <c r="DN37" i="128"/>
  <c r="DM37" i="128"/>
  <c r="DJ37" i="128"/>
  <c r="DI37" i="128"/>
  <c r="DG37" i="128"/>
  <c r="DF37" i="128"/>
  <c r="DD37" i="128"/>
  <c r="DC37" i="128"/>
  <c r="DA37" i="128"/>
  <c r="CZ37" i="128"/>
  <c r="CX37" i="128"/>
  <c r="CW37" i="128"/>
  <c r="CT37" i="128"/>
  <c r="CS37" i="128"/>
  <c r="CP37" i="128"/>
  <c r="Z37" i="128"/>
  <c r="C37" i="128" s="1"/>
  <c r="DS36" i="128"/>
  <c r="DN36" i="128"/>
  <c r="DM36" i="128"/>
  <c r="DJ36" i="128"/>
  <c r="DI36" i="128"/>
  <c r="DG36" i="128"/>
  <c r="DF36" i="128"/>
  <c r="DD36" i="128"/>
  <c r="DC36" i="128"/>
  <c r="DA36" i="128"/>
  <c r="CZ36" i="128"/>
  <c r="CX36" i="128"/>
  <c r="CW36" i="128"/>
  <c r="CT36" i="128"/>
  <c r="CS36" i="128"/>
  <c r="CP36" i="128"/>
  <c r="Z36" i="128"/>
  <c r="CR36" i="128" s="1"/>
  <c r="DS35" i="128"/>
  <c r="DN35" i="128"/>
  <c r="DM35" i="128"/>
  <c r="DJ35" i="128"/>
  <c r="DI35" i="128"/>
  <c r="DG35" i="128"/>
  <c r="DF35" i="128"/>
  <c r="DD35" i="128"/>
  <c r="DC35" i="128"/>
  <c r="DA35" i="128"/>
  <c r="CZ35" i="128"/>
  <c r="CX35" i="128"/>
  <c r="CW35" i="128"/>
  <c r="CT35" i="128"/>
  <c r="CS35" i="128"/>
  <c r="CP35" i="128"/>
  <c r="Z35" i="128"/>
  <c r="C35" i="128" s="1"/>
  <c r="DS34" i="128"/>
  <c r="CT34" i="128"/>
  <c r="CS34" i="128"/>
  <c r="CP34" i="128"/>
  <c r="Z34" i="128"/>
  <c r="C34" i="128" s="1"/>
  <c r="DS33" i="128"/>
  <c r="DN33" i="128"/>
  <c r="DM33" i="128"/>
  <c r="DJ33" i="128"/>
  <c r="DI33" i="128"/>
  <c r="DG33" i="128"/>
  <c r="DF33" i="128"/>
  <c r="DD33" i="128"/>
  <c r="DC33" i="128"/>
  <c r="DA33" i="128"/>
  <c r="CZ33" i="128"/>
  <c r="CX33" i="128"/>
  <c r="CW33" i="128"/>
  <c r="CT33" i="128"/>
  <c r="CS33" i="128"/>
  <c r="CP33" i="128"/>
  <c r="Z33" i="128"/>
  <c r="CR33" i="128" s="1"/>
  <c r="DS32" i="128"/>
  <c r="DN32" i="128"/>
  <c r="DM32" i="128"/>
  <c r="DJ32" i="128"/>
  <c r="DI32" i="128"/>
  <c r="DG32" i="128"/>
  <c r="DF32" i="128"/>
  <c r="DD32" i="128"/>
  <c r="DC32" i="128"/>
  <c r="DA32" i="128"/>
  <c r="CZ32" i="128"/>
  <c r="CX32" i="128"/>
  <c r="CW32" i="128"/>
  <c r="CT32" i="128"/>
  <c r="CS32" i="128"/>
  <c r="CP32" i="128"/>
  <c r="Z32" i="128"/>
  <c r="C32" i="128" s="1"/>
  <c r="DS31" i="128"/>
  <c r="DN31" i="128"/>
  <c r="DM31" i="128"/>
  <c r="DJ31" i="128"/>
  <c r="DI31" i="128"/>
  <c r="DG31" i="128"/>
  <c r="DF31" i="128"/>
  <c r="DD31" i="128"/>
  <c r="DC31" i="128"/>
  <c r="DA31" i="128"/>
  <c r="CZ31" i="128"/>
  <c r="CX31" i="128"/>
  <c r="CW31" i="128"/>
  <c r="CT31" i="128"/>
  <c r="CS31" i="128"/>
  <c r="CP31" i="128"/>
  <c r="Z31" i="128"/>
  <c r="CR31" i="128" s="1"/>
  <c r="DS30" i="128"/>
  <c r="DN30" i="128"/>
  <c r="DM30" i="128"/>
  <c r="DJ30" i="128"/>
  <c r="DI30" i="128"/>
  <c r="DG30" i="128"/>
  <c r="DF30" i="128"/>
  <c r="DD30" i="128"/>
  <c r="DC30" i="128"/>
  <c r="DA30" i="128"/>
  <c r="CZ30" i="128"/>
  <c r="CX30" i="128"/>
  <c r="CW30" i="128"/>
  <c r="CT30" i="128"/>
  <c r="CS30" i="128"/>
  <c r="CP30" i="128"/>
  <c r="Z30" i="128"/>
  <c r="C30" i="128" s="1"/>
  <c r="DS29" i="128"/>
  <c r="DA29" i="128"/>
  <c r="CZ29" i="128"/>
  <c r="CX29" i="128"/>
  <c r="CW29" i="128"/>
  <c r="CT29" i="128"/>
  <c r="CS29" i="128"/>
  <c r="CP29" i="128"/>
  <c r="Z29" i="128"/>
  <c r="CR29" i="128" s="1"/>
  <c r="DS28" i="128"/>
  <c r="DN28" i="128"/>
  <c r="DM28" i="128"/>
  <c r="DJ28" i="128"/>
  <c r="DI28" i="128"/>
  <c r="DG28" i="128"/>
  <c r="DF28" i="128"/>
  <c r="DD28" i="128"/>
  <c r="DC28" i="128"/>
  <c r="DA28" i="128"/>
  <c r="CZ28" i="128"/>
  <c r="CX28" i="128"/>
  <c r="CW28" i="128"/>
  <c r="CT28" i="128"/>
  <c r="CS28" i="128"/>
  <c r="CP28" i="128"/>
  <c r="Z28" i="128"/>
  <c r="C28" i="128" s="1"/>
  <c r="DS27" i="128"/>
  <c r="DN27" i="128"/>
  <c r="DM27" i="128"/>
  <c r="DJ27" i="128"/>
  <c r="DI27" i="128"/>
  <c r="DG27" i="128"/>
  <c r="DF27" i="128"/>
  <c r="DD27" i="128"/>
  <c r="DC27" i="128"/>
  <c r="DA27" i="128"/>
  <c r="CZ27" i="128"/>
  <c r="CX27" i="128"/>
  <c r="CW27" i="128"/>
  <c r="CT27" i="128"/>
  <c r="CS27" i="128"/>
  <c r="CP27" i="128"/>
  <c r="Z27" i="128"/>
  <c r="CR27" i="128" s="1"/>
  <c r="DS26" i="128"/>
  <c r="DN26" i="128"/>
  <c r="DM26" i="128"/>
  <c r="DJ26" i="128"/>
  <c r="DI26" i="128"/>
  <c r="DG26" i="128"/>
  <c r="DF26" i="128"/>
  <c r="DD26" i="128"/>
  <c r="DC26" i="128"/>
  <c r="DA26" i="128"/>
  <c r="CZ26" i="128"/>
  <c r="CX26" i="128"/>
  <c r="CW26" i="128"/>
  <c r="CT26" i="128"/>
  <c r="CS26" i="128"/>
  <c r="CP26" i="128"/>
  <c r="Z26" i="128"/>
  <c r="C26" i="128" s="1"/>
  <c r="DS25" i="128"/>
  <c r="DN25" i="128"/>
  <c r="DM25" i="128"/>
  <c r="DJ25" i="128"/>
  <c r="DI25" i="128"/>
  <c r="DG25" i="128"/>
  <c r="DF25" i="128"/>
  <c r="DD25" i="128"/>
  <c r="DC25" i="128"/>
  <c r="DA25" i="128"/>
  <c r="CZ25" i="128"/>
  <c r="CX25" i="128"/>
  <c r="CW25" i="128"/>
  <c r="CT25" i="128"/>
  <c r="CS25" i="128"/>
  <c r="CP25" i="128"/>
  <c r="Z25" i="128"/>
  <c r="CR25" i="128" s="1"/>
  <c r="DS24" i="128"/>
  <c r="CX24" i="128"/>
  <c r="CW24" i="128"/>
  <c r="CT24" i="128"/>
  <c r="CS24" i="128"/>
  <c r="CP24" i="128"/>
  <c r="Z24" i="128"/>
  <c r="CR24" i="128" s="1"/>
  <c r="DS23" i="128"/>
  <c r="DN23" i="128"/>
  <c r="DM23" i="128"/>
  <c r="DJ23" i="128"/>
  <c r="DI23" i="128"/>
  <c r="DG23" i="128"/>
  <c r="DF23" i="128"/>
  <c r="DD23" i="128"/>
  <c r="DC23" i="128"/>
  <c r="DA23" i="128"/>
  <c r="CZ23" i="128"/>
  <c r="CX23" i="128"/>
  <c r="CW23" i="128"/>
  <c r="CT23" i="128"/>
  <c r="CS23" i="128"/>
  <c r="CP23" i="128"/>
  <c r="Z23" i="128"/>
  <c r="C23" i="128" s="1"/>
  <c r="DS22" i="128"/>
  <c r="DN22" i="128"/>
  <c r="DM22" i="128"/>
  <c r="DJ22" i="128"/>
  <c r="DI22" i="128"/>
  <c r="DG22" i="128"/>
  <c r="DF22" i="128"/>
  <c r="DD22" i="128"/>
  <c r="DC22" i="128"/>
  <c r="DA22" i="128"/>
  <c r="CZ22" i="128"/>
  <c r="CX22" i="128"/>
  <c r="CW22" i="128"/>
  <c r="CT22" i="128"/>
  <c r="CS22" i="128"/>
  <c r="CP22" i="128"/>
  <c r="Z22" i="128"/>
  <c r="CR22" i="128" s="1"/>
  <c r="DS21" i="128"/>
  <c r="DN21" i="128"/>
  <c r="DM21" i="128"/>
  <c r="DJ21" i="128"/>
  <c r="DI21" i="128"/>
  <c r="DG21" i="128"/>
  <c r="DF21" i="128"/>
  <c r="DD21" i="128"/>
  <c r="DC21" i="128"/>
  <c r="DA21" i="128"/>
  <c r="CZ21" i="128"/>
  <c r="CX21" i="128"/>
  <c r="CW21" i="128"/>
  <c r="CT21" i="128"/>
  <c r="CS21" i="128"/>
  <c r="CP21" i="128"/>
  <c r="Z21" i="128"/>
  <c r="C21" i="128" s="1"/>
  <c r="DS20" i="128"/>
  <c r="DN20" i="128"/>
  <c r="DM20" i="128"/>
  <c r="DJ20" i="128"/>
  <c r="DI20" i="128"/>
  <c r="DG20" i="128"/>
  <c r="DF20" i="128"/>
  <c r="DD20" i="128"/>
  <c r="DC20" i="128"/>
  <c r="DA20" i="128"/>
  <c r="CZ20" i="128"/>
  <c r="CX20" i="128"/>
  <c r="CW20" i="128"/>
  <c r="CT20" i="128"/>
  <c r="CS20" i="128"/>
  <c r="CP20" i="128"/>
  <c r="Z20" i="128"/>
  <c r="CR20" i="128" s="1"/>
  <c r="DS19" i="128"/>
  <c r="DA19" i="128"/>
  <c r="CZ19" i="128"/>
  <c r="CX19" i="128"/>
  <c r="CW19" i="128"/>
  <c r="CT19" i="128"/>
  <c r="CS19" i="128"/>
  <c r="CP19" i="128"/>
  <c r="Z19" i="128"/>
  <c r="CR19" i="128" s="1"/>
  <c r="DS18" i="128"/>
  <c r="CX18" i="128"/>
  <c r="CW18" i="128"/>
  <c r="CT18" i="128"/>
  <c r="CS18" i="128"/>
  <c r="CP18" i="128"/>
  <c r="Z18" i="128"/>
  <c r="CR18" i="128" s="1"/>
  <c r="DS17" i="128"/>
  <c r="DN17" i="128"/>
  <c r="DM17" i="128"/>
  <c r="DJ17" i="128"/>
  <c r="DI17" i="128"/>
  <c r="DG17" i="128"/>
  <c r="DF17" i="128"/>
  <c r="DD17" i="128"/>
  <c r="DC17" i="128"/>
  <c r="DA17" i="128"/>
  <c r="CZ17" i="128"/>
  <c r="CX17" i="128"/>
  <c r="CW17" i="128"/>
  <c r="CT17" i="128"/>
  <c r="CS17" i="128"/>
  <c r="CP17" i="128"/>
  <c r="Z17" i="128"/>
  <c r="C17" i="128" s="1"/>
  <c r="DS16" i="128"/>
  <c r="DN16" i="128"/>
  <c r="DM16" i="128"/>
  <c r="DJ16" i="128"/>
  <c r="DI16" i="128"/>
  <c r="DG16" i="128"/>
  <c r="DF16" i="128"/>
  <c r="DD16" i="128"/>
  <c r="DC16" i="128"/>
  <c r="DA16" i="128"/>
  <c r="CZ16" i="128"/>
  <c r="CX16" i="128"/>
  <c r="CW16" i="128"/>
  <c r="CT16" i="128"/>
  <c r="CS16" i="128"/>
  <c r="CP16" i="128"/>
  <c r="Z16" i="128"/>
  <c r="CR16" i="128" s="1"/>
  <c r="DS15" i="128"/>
  <c r="DN15" i="128"/>
  <c r="DM15" i="128"/>
  <c r="DJ15" i="128"/>
  <c r="DI15" i="128"/>
  <c r="DG15" i="128"/>
  <c r="DF15" i="128"/>
  <c r="DD15" i="128"/>
  <c r="DC15" i="128"/>
  <c r="DA15" i="128"/>
  <c r="CZ15" i="128"/>
  <c r="CX15" i="128"/>
  <c r="CW15" i="128"/>
  <c r="CT15" i="128"/>
  <c r="CS15" i="128"/>
  <c r="CP15" i="128"/>
  <c r="Z15" i="128"/>
  <c r="C15" i="128" s="1"/>
  <c r="DS14" i="128"/>
  <c r="DN14" i="128"/>
  <c r="DM14" i="128"/>
  <c r="DJ14" i="128"/>
  <c r="DI14" i="128"/>
  <c r="DG14" i="128"/>
  <c r="DF14" i="128"/>
  <c r="DD14" i="128"/>
  <c r="DC14" i="128"/>
  <c r="DA14" i="128"/>
  <c r="CZ14" i="128"/>
  <c r="CX14" i="128"/>
  <c r="CW14" i="128"/>
  <c r="CT14" i="128"/>
  <c r="CS14" i="128"/>
  <c r="CP14" i="128"/>
  <c r="Z14" i="128"/>
  <c r="CR14" i="128" s="1"/>
  <c r="DS13" i="128"/>
  <c r="DN13" i="128"/>
  <c r="DM13" i="128"/>
  <c r="DJ13" i="128"/>
  <c r="DI13" i="128"/>
  <c r="CT13" i="128"/>
  <c r="CS13" i="128"/>
  <c r="CP13" i="128"/>
  <c r="Z13" i="128"/>
  <c r="C13" i="128" s="1"/>
  <c r="DS12" i="128"/>
  <c r="CT12" i="128"/>
  <c r="CS12" i="128"/>
  <c r="CP12" i="128"/>
  <c r="Z12" i="128"/>
  <c r="C12" i="128" s="1"/>
  <c r="DS11" i="128"/>
  <c r="DN11" i="128"/>
  <c r="DM11" i="128"/>
  <c r="DJ11" i="128"/>
  <c r="DI11" i="128"/>
  <c r="DG11" i="128"/>
  <c r="DF11" i="128"/>
  <c r="DD11" i="128"/>
  <c r="DC11" i="128"/>
  <c r="DA11" i="128"/>
  <c r="CZ11" i="128"/>
  <c r="CX11" i="128"/>
  <c r="CW11" i="128"/>
  <c r="CT11" i="128"/>
  <c r="CS11" i="128"/>
  <c r="CP11" i="128"/>
  <c r="Z11" i="128"/>
  <c r="CR11" i="128" s="1"/>
  <c r="DS10" i="128"/>
  <c r="DN10" i="128"/>
  <c r="DM10" i="128"/>
  <c r="DJ10" i="128"/>
  <c r="DI10" i="128"/>
  <c r="DG10" i="128"/>
  <c r="DF10" i="128"/>
  <c r="DD10" i="128"/>
  <c r="DC10" i="128"/>
  <c r="DA10" i="128"/>
  <c r="CZ10" i="128"/>
  <c r="CX10" i="128"/>
  <c r="CW10" i="128"/>
  <c r="CT10" i="128"/>
  <c r="CS10" i="128"/>
  <c r="CP10" i="128"/>
  <c r="Z10" i="128"/>
  <c r="C10" i="128" s="1"/>
  <c r="DS9" i="128"/>
  <c r="DN9" i="128"/>
  <c r="DM9" i="128"/>
  <c r="DJ9" i="128"/>
  <c r="DI9" i="128"/>
  <c r="DG9" i="128"/>
  <c r="DF9" i="128"/>
  <c r="DD9" i="128"/>
  <c r="DC9" i="128"/>
  <c r="DA9" i="128"/>
  <c r="CZ9" i="128"/>
  <c r="CX9" i="128"/>
  <c r="CW9" i="128"/>
  <c r="CT9" i="128"/>
  <c r="CS9" i="128"/>
  <c r="CP9" i="128"/>
  <c r="Z9" i="128"/>
  <c r="CR9" i="128" s="1"/>
  <c r="DS8" i="128"/>
  <c r="DN8" i="128"/>
  <c r="DM8" i="128"/>
  <c r="DJ8" i="128"/>
  <c r="DI8" i="128"/>
  <c r="DG8" i="128"/>
  <c r="DF8" i="128"/>
  <c r="DD8" i="128"/>
  <c r="DC8" i="128"/>
  <c r="DA8" i="128"/>
  <c r="CZ8" i="128"/>
  <c r="CX8" i="128"/>
  <c r="CW8" i="128"/>
  <c r="CT8" i="128"/>
  <c r="CS8" i="128"/>
  <c r="CP8" i="128"/>
  <c r="Z8" i="128"/>
  <c r="C8" i="128" s="1"/>
  <c r="DS7" i="128"/>
  <c r="DN7" i="128"/>
  <c r="DM7" i="128"/>
  <c r="DJ7" i="128"/>
  <c r="DI7" i="128"/>
  <c r="DG7" i="128"/>
  <c r="DF7" i="128"/>
  <c r="DD7" i="128"/>
  <c r="DC7" i="128"/>
  <c r="DA7" i="128"/>
  <c r="CZ7" i="128"/>
  <c r="CX7" i="128"/>
  <c r="CW7" i="128"/>
  <c r="CT7" i="128"/>
  <c r="CS7" i="128"/>
  <c r="CP7" i="128"/>
  <c r="Z7" i="128"/>
  <c r="CR7" i="128" s="1"/>
  <c r="DS6" i="128"/>
  <c r="DN6" i="128"/>
  <c r="DM6" i="128"/>
  <c r="DJ6" i="128"/>
  <c r="DI6" i="128"/>
  <c r="DG6" i="128"/>
  <c r="DF6" i="128"/>
  <c r="DD6" i="128"/>
  <c r="DC6" i="128"/>
  <c r="DA6" i="128"/>
  <c r="CZ6" i="128"/>
  <c r="CX6" i="128"/>
  <c r="CW6" i="128"/>
  <c r="CT6" i="128"/>
  <c r="CS6" i="128"/>
  <c r="CP6" i="128"/>
  <c r="Z6" i="128"/>
  <c r="C6" i="128" s="1"/>
  <c r="DS5" i="128"/>
  <c r="DN5" i="128"/>
  <c r="DM5" i="128"/>
  <c r="DJ5" i="128"/>
  <c r="DI5" i="128"/>
  <c r="DG5" i="128"/>
  <c r="DF5" i="128"/>
  <c r="DD5" i="128"/>
  <c r="DC5" i="128"/>
  <c r="DA5" i="128"/>
  <c r="CZ5" i="128"/>
  <c r="CX5" i="128"/>
  <c r="CW5" i="128"/>
  <c r="CT5" i="128"/>
  <c r="CS5" i="128"/>
  <c r="CP5" i="128"/>
  <c r="Z5" i="128"/>
  <c r="CR5" i="128" s="1"/>
  <c r="CR134" i="128" l="1"/>
  <c r="C61" i="128"/>
  <c r="CO92" i="128"/>
  <c r="CO120" i="128"/>
  <c r="CO62" i="128"/>
  <c r="C120" i="128"/>
  <c r="C128" i="128"/>
  <c r="CR23" i="128"/>
  <c r="C24" i="128"/>
  <c r="C11" i="128"/>
  <c r="C31" i="128"/>
  <c r="C42" i="128"/>
  <c r="C132" i="128"/>
  <c r="CO116" i="128"/>
  <c r="CO10" i="128"/>
  <c r="CO139" i="128"/>
  <c r="CO67" i="128"/>
  <c r="CO142" i="128"/>
  <c r="CR143" i="128"/>
  <c r="C9" i="128"/>
  <c r="C29" i="128"/>
  <c r="CO69" i="128"/>
  <c r="CR135" i="128"/>
  <c r="CO131" i="128"/>
  <c r="CO34" i="128"/>
  <c r="CO107" i="128"/>
  <c r="C139" i="128"/>
  <c r="CO31" i="128"/>
  <c r="CR32" i="128"/>
  <c r="C33" i="128"/>
  <c r="C67" i="128"/>
  <c r="CO97" i="128"/>
  <c r="CO124" i="128"/>
  <c r="CO136" i="128"/>
  <c r="CO137" i="128"/>
  <c r="CR141" i="128"/>
  <c r="C142" i="128"/>
  <c r="CR107" i="128"/>
  <c r="CO32" i="128"/>
  <c r="CO75" i="128"/>
  <c r="CO99" i="128"/>
  <c r="CR119" i="128"/>
  <c r="CO9" i="128"/>
  <c r="CO43" i="128"/>
  <c r="C69" i="128"/>
  <c r="C87" i="128"/>
  <c r="CO11" i="128"/>
  <c r="CR12" i="128"/>
  <c r="C19" i="128"/>
  <c r="CO30" i="128"/>
  <c r="CO38" i="128"/>
  <c r="C48" i="128"/>
  <c r="CO54" i="128"/>
  <c r="C89" i="128"/>
  <c r="CR118" i="128"/>
  <c r="CO143" i="128"/>
  <c r="CO5" i="128"/>
  <c r="CO6" i="128"/>
  <c r="CO57" i="128"/>
  <c r="CO73" i="128"/>
  <c r="C124" i="128"/>
  <c r="C130" i="128"/>
  <c r="CR140" i="128"/>
  <c r="CO134" i="128"/>
  <c r="CO53" i="128"/>
  <c r="CO8" i="128"/>
  <c r="CO101" i="128"/>
  <c r="CO141" i="128"/>
  <c r="C5" i="128"/>
  <c r="C27" i="128"/>
  <c r="C72" i="128"/>
  <c r="CO87" i="128"/>
  <c r="CO93" i="128"/>
  <c r="CO95" i="128"/>
  <c r="CO104" i="128"/>
  <c r="CO108" i="128"/>
  <c r="CO125" i="128"/>
  <c r="CO15" i="128"/>
  <c r="CO29" i="128"/>
  <c r="CR30" i="128"/>
  <c r="CR10" i="128"/>
  <c r="CO19" i="128"/>
  <c r="CO24" i="128"/>
  <c r="C41" i="128"/>
  <c r="C47" i="128"/>
  <c r="C56" i="128"/>
  <c r="CR88" i="128"/>
  <c r="CR105" i="128"/>
  <c r="CO16" i="128"/>
  <c r="CO33" i="128"/>
  <c r="C22" i="128"/>
  <c r="CR82" i="128"/>
  <c r="C85" i="128"/>
  <c r="C123" i="128"/>
  <c r="C133" i="128"/>
  <c r="O157" i="128"/>
  <c r="CO88" i="128"/>
  <c r="CO82" i="128"/>
  <c r="CO35" i="128"/>
  <c r="CO114" i="128"/>
  <c r="CO133" i="128"/>
  <c r="O158" i="128"/>
  <c r="CR6" i="128"/>
  <c r="C20" i="128"/>
  <c r="CO22" i="128"/>
  <c r="CO27" i="128"/>
  <c r="CO28" i="128"/>
  <c r="C45" i="128"/>
  <c r="C60" i="128"/>
  <c r="CO77" i="128"/>
  <c r="CO102" i="128"/>
  <c r="CO109" i="128"/>
  <c r="CO118" i="128"/>
  <c r="CO122" i="128"/>
  <c r="C131" i="128"/>
  <c r="CO65" i="128"/>
  <c r="CO12" i="128"/>
  <c r="CR15" i="128"/>
  <c r="C16" i="128"/>
  <c r="CO20" i="128"/>
  <c r="C38" i="128"/>
  <c r="C43" i="128"/>
  <c r="C46" i="128"/>
  <c r="CR49" i="128"/>
  <c r="C50" i="128"/>
  <c r="CO52" i="128"/>
  <c r="CO83" i="128"/>
  <c r="C116" i="128"/>
  <c r="CO123" i="128"/>
  <c r="C129" i="128"/>
  <c r="CR34" i="128"/>
  <c r="CR115" i="128"/>
  <c r="CO21" i="128"/>
  <c r="CO37" i="128"/>
  <c r="CO42" i="128"/>
  <c r="C51" i="128"/>
  <c r="C78" i="128"/>
  <c r="CO84" i="128"/>
  <c r="CO86" i="128"/>
  <c r="CO91" i="128"/>
  <c r="CR21" i="128"/>
  <c r="CO26" i="128"/>
  <c r="C44" i="128"/>
  <c r="C59" i="128"/>
  <c r="CR62" i="128"/>
  <c r="C63" i="128"/>
  <c r="C73" i="128"/>
  <c r="CR92" i="128"/>
  <c r="C93" i="128"/>
  <c r="CO111" i="128"/>
  <c r="CR114" i="128"/>
  <c r="CR121" i="128"/>
  <c r="C126" i="128"/>
  <c r="CO129" i="128"/>
  <c r="CO132" i="128"/>
  <c r="C138" i="128"/>
  <c r="CO47" i="128"/>
  <c r="CO51" i="128"/>
  <c r="CO64" i="128"/>
  <c r="CO106" i="128"/>
  <c r="CO110" i="128"/>
  <c r="CO112" i="128"/>
  <c r="CO115" i="128"/>
  <c r="CO128" i="128"/>
  <c r="CO135" i="128"/>
  <c r="CO140" i="128"/>
  <c r="CO49" i="128"/>
  <c r="CO94" i="128"/>
  <c r="CO17" i="128"/>
  <c r="CO39" i="128"/>
  <c r="CO74" i="128"/>
  <c r="CO126" i="128"/>
  <c r="CO130" i="128"/>
  <c r="CO138" i="128"/>
  <c r="CO13" i="128"/>
  <c r="CO68" i="128"/>
  <c r="CO90" i="128"/>
  <c r="CO98" i="128"/>
  <c r="CO105" i="128"/>
  <c r="CO127" i="128"/>
  <c r="C7" i="128"/>
  <c r="CR17" i="128"/>
  <c r="C18" i="128"/>
  <c r="CO23" i="128"/>
  <c r="C25" i="128"/>
  <c r="CR35" i="128"/>
  <c r="C36" i="128"/>
  <c r="C40" i="128"/>
  <c r="CO45" i="128"/>
  <c r="CO48" i="128"/>
  <c r="CO61" i="128"/>
  <c r="CO71" i="128"/>
  <c r="CO78" i="128"/>
  <c r="CO81" i="128"/>
  <c r="CO96" i="128"/>
  <c r="C104" i="128"/>
  <c r="C117" i="128"/>
  <c r="C125" i="128"/>
  <c r="CO55" i="128"/>
  <c r="CO7" i="128"/>
  <c r="CO18" i="128"/>
  <c r="CO25" i="128"/>
  <c r="CO36" i="128"/>
  <c r="CO40" i="128"/>
  <c r="CO119" i="128"/>
  <c r="CO14" i="128"/>
  <c r="CR28" i="128"/>
  <c r="CO59" i="128"/>
  <c r="CO121" i="128"/>
  <c r="CR8" i="128"/>
  <c r="CR26" i="128"/>
  <c r="CR37" i="128"/>
  <c r="CO50" i="128"/>
  <c r="CO56" i="128"/>
  <c r="CO60" i="128"/>
  <c r="CO63" i="128"/>
  <c r="CO72" i="128"/>
  <c r="CO76" i="128"/>
  <c r="CR80" i="128"/>
  <c r="CO85" i="128"/>
  <c r="CO89" i="128"/>
  <c r="CO117" i="128"/>
  <c r="CO70" i="128"/>
  <c r="CO46" i="128"/>
  <c r="CR13" i="128"/>
  <c r="C14" i="128"/>
  <c r="CO41" i="128"/>
  <c r="CO44" i="128"/>
  <c r="CO58" i="128"/>
  <c r="CO66" i="128"/>
  <c r="CO79" i="128"/>
  <c r="CO80" i="128"/>
  <c r="CR86" i="128"/>
  <c r="CR90" i="128"/>
  <c r="C91" i="128"/>
  <c r="CR94" i="128"/>
  <c r="CO100" i="128"/>
  <c r="C112" i="128"/>
  <c r="C127" i="128"/>
  <c r="C52" i="128"/>
  <c r="CR53" i="128"/>
  <c r="CR54" i="128"/>
  <c r="CR57" i="128"/>
  <c r="C58" i="128"/>
  <c r="C64" i="128"/>
  <c r="CR65" i="128"/>
  <c r="C66" i="128"/>
  <c r="C68" i="128"/>
  <c r="C71" i="128"/>
  <c r="C74" i="128"/>
  <c r="CR75" i="128"/>
  <c r="C76" i="128"/>
  <c r="CR77" i="128"/>
  <c r="C79" i="128"/>
  <c r="C83" i="128"/>
  <c r="CR84" i="128"/>
  <c r="CR95" i="128"/>
  <c r="C96" i="128"/>
  <c r="CR97" i="128"/>
  <c r="C98" i="128"/>
  <c r="CR99" i="128"/>
  <c r="C100" i="128"/>
  <c r="CR101" i="128"/>
  <c r="C102" i="128"/>
  <c r="CR103" i="128"/>
  <c r="C109" i="128"/>
  <c r="C110" i="128"/>
  <c r="CR111" i="128"/>
  <c r="CP71" i="127"/>
  <c r="DS71" i="127"/>
  <c r="CX71" i="127"/>
  <c r="CW71" i="127"/>
  <c r="CT71" i="127"/>
  <c r="CS71" i="127"/>
  <c r="Z71" i="127"/>
  <c r="CR71" i="127" s="1"/>
  <c r="C71" i="127"/>
  <c r="C158" i="128" l="1"/>
  <c r="C157" i="128"/>
  <c r="CO71" i="127"/>
  <c r="CP144" i="127"/>
  <c r="CO144" i="127"/>
  <c r="C144" i="127"/>
  <c r="CO164" i="127" l="1"/>
  <c r="CO163" i="127"/>
  <c r="CO162" i="127"/>
  <c r="CO161" i="127"/>
  <c r="CO160" i="127"/>
  <c r="CO159" i="127"/>
  <c r="CO158" i="127"/>
  <c r="N158" i="127"/>
  <c r="M158" i="127"/>
  <c r="L158" i="127"/>
  <c r="K158" i="127"/>
  <c r="J158" i="127"/>
  <c r="I158" i="127"/>
  <c r="H158" i="127"/>
  <c r="G158" i="127"/>
  <c r="F158" i="127"/>
  <c r="E158" i="127"/>
  <c r="D158" i="127"/>
  <c r="B158" i="127"/>
  <c r="A158" i="127"/>
  <c r="CO157" i="127"/>
  <c r="N157" i="127"/>
  <c r="M157" i="127"/>
  <c r="L157" i="127"/>
  <c r="K157" i="127"/>
  <c r="J157" i="127"/>
  <c r="I157" i="127"/>
  <c r="H157" i="127"/>
  <c r="G157" i="127"/>
  <c r="F157" i="127"/>
  <c r="E157" i="127"/>
  <c r="D157" i="127"/>
  <c r="B157" i="127"/>
  <c r="A157" i="127"/>
  <c r="CO156" i="127"/>
  <c r="T156" i="127"/>
  <c r="DS155" i="127"/>
  <c r="CP155" i="127"/>
  <c r="CO155" i="127"/>
  <c r="C155" i="127"/>
  <c r="DS154" i="127"/>
  <c r="CP154" i="127"/>
  <c r="CO154" i="127"/>
  <c r="C154" i="127"/>
  <c r="DS153" i="127"/>
  <c r="CP153" i="127"/>
  <c r="CO153" i="127"/>
  <c r="C153" i="127"/>
  <c r="DS152" i="127"/>
  <c r="CP152" i="127"/>
  <c r="CO152" i="127"/>
  <c r="C152" i="127"/>
  <c r="DS151" i="127"/>
  <c r="CP151" i="127"/>
  <c r="CO151" i="127"/>
  <c r="C151" i="127"/>
  <c r="DS150" i="127"/>
  <c r="CP150" i="127"/>
  <c r="CO150" i="127"/>
  <c r="C150" i="127"/>
  <c r="DS149" i="127"/>
  <c r="CP149" i="127"/>
  <c r="CO149" i="127"/>
  <c r="C149" i="127"/>
  <c r="DS148" i="127"/>
  <c r="CP148" i="127"/>
  <c r="CO148" i="127"/>
  <c r="C148" i="127"/>
  <c r="DS147" i="127"/>
  <c r="CP147" i="127"/>
  <c r="CO147" i="127"/>
  <c r="C147" i="127"/>
  <c r="DS146" i="127"/>
  <c r="CP146" i="127"/>
  <c r="CO146" i="127"/>
  <c r="C146" i="127"/>
  <c r="CP145" i="127"/>
  <c r="CO145" i="127"/>
  <c r="C145" i="127"/>
  <c r="DS143" i="127"/>
  <c r="DN143" i="127"/>
  <c r="DM143" i="127"/>
  <c r="DJ143" i="127"/>
  <c r="DI143" i="127"/>
  <c r="DG143" i="127"/>
  <c r="DF143" i="127"/>
  <c r="DD143" i="127"/>
  <c r="DC143" i="127"/>
  <c r="DA143" i="127"/>
  <c r="CZ143" i="127"/>
  <c r="CX143" i="127"/>
  <c r="CW143" i="127"/>
  <c r="CT143" i="127"/>
  <c r="CS143" i="127"/>
  <c r="CR143" i="127"/>
  <c r="CP143" i="127"/>
  <c r="Z143" i="127"/>
  <c r="C143" i="127" s="1"/>
  <c r="DS142" i="127"/>
  <c r="DN142" i="127"/>
  <c r="DM142" i="127"/>
  <c r="DJ142" i="127"/>
  <c r="DI142" i="127"/>
  <c r="DG142" i="127"/>
  <c r="DF142" i="127"/>
  <c r="DD142" i="127"/>
  <c r="DC142" i="127"/>
  <c r="DA142" i="127"/>
  <c r="CZ142" i="127"/>
  <c r="CX142" i="127"/>
  <c r="CW142" i="127"/>
  <c r="CT142" i="127"/>
  <c r="CS142" i="127"/>
  <c r="CP142" i="127"/>
  <c r="Z142" i="127"/>
  <c r="CR142" i="127" s="1"/>
  <c r="C142" i="127"/>
  <c r="DS141" i="127"/>
  <c r="DN141" i="127"/>
  <c r="DM141" i="127"/>
  <c r="DJ141" i="127"/>
  <c r="DI141" i="127"/>
  <c r="DG141" i="127"/>
  <c r="DF141" i="127"/>
  <c r="DD141" i="127"/>
  <c r="DC141" i="127"/>
  <c r="DA141" i="127"/>
  <c r="CZ141" i="127"/>
  <c r="CX141" i="127"/>
  <c r="CW141" i="127"/>
  <c r="CT141" i="127"/>
  <c r="CS141" i="127"/>
  <c r="CP141" i="127"/>
  <c r="Z141" i="127"/>
  <c r="C141" i="127" s="1"/>
  <c r="DS140" i="127"/>
  <c r="CX140" i="127"/>
  <c r="CW140" i="127"/>
  <c r="CT140" i="127"/>
  <c r="CS140" i="127"/>
  <c r="CP140" i="127"/>
  <c r="Z140" i="127"/>
  <c r="C140" i="127" s="1"/>
  <c r="DS139" i="127"/>
  <c r="DN139" i="127"/>
  <c r="DM139" i="127"/>
  <c r="DJ139" i="127"/>
  <c r="DI139" i="127"/>
  <c r="DG139" i="127"/>
  <c r="DF139" i="127"/>
  <c r="DD139" i="127"/>
  <c r="DC139" i="127"/>
  <c r="DA139" i="127"/>
  <c r="CZ139" i="127"/>
  <c r="CX139" i="127"/>
  <c r="CW139" i="127"/>
  <c r="CT139" i="127"/>
  <c r="CS139" i="127"/>
  <c r="CR139" i="127"/>
  <c r="CP139" i="127"/>
  <c r="Z139" i="127"/>
  <c r="C139" i="127" s="1"/>
  <c r="DS138" i="127"/>
  <c r="CX138" i="127"/>
  <c r="CW138" i="127"/>
  <c r="CT138" i="127"/>
  <c r="CS138" i="127"/>
  <c r="CP138" i="127"/>
  <c r="Z138" i="127"/>
  <c r="CR138" i="127" s="1"/>
  <c r="DS137" i="127"/>
  <c r="DN137" i="127"/>
  <c r="DM137" i="127"/>
  <c r="DJ137" i="127"/>
  <c r="DI137" i="127"/>
  <c r="DG137" i="127"/>
  <c r="DF137" i="127"/>
  <c r="DD137" i="127"/>
  <c r="DC137" i="127"/>
  <c r="DA137" i="127"/>
  <c r="CZ137" i="127"/>
  <c r="CX137" i="127"/>
  <c r="CW137" i="127"/>
  <c r="CT137" i="127"/>
  <c r="CS137" i="127"/>
  <c r="CP137" i="127"/>
  <c r="Z137" i="127"/>
  <c r="CR137" i="127" s="1"/>
  <c r="C137" i="127"/>
  <c r="DS136" i="127"/>
  <c r="CX136" i="127"/>
  <c r="CW136" i="127"/>
  <c r="CT136" i="127"/>
  <c r="CS136" i="127"/>
  <c r="CP136" i="127"/>
  <c r="Z136" i="127"/>
  <c r="CR136" i="127" s="1"/>
  <c r="C136" i="127"/>
  <c r="DS135" i="127"/>
  <c r="DN135" i="127"/>
  <c r="DM135" i="127"/>
  <c r="DJ135" i="127"/>
  <c r="DI135" i="127"/>
  <c r="DG135" i="127"/>
  <c r="DF135" i="127"/>
  <c r="DD135" i="127"/>
  <c r="DC135" i="127"/>
  <c r="DA135" i="127"/>
  <c r="CZ135" i="127"/>
  <c r="CX135" i="127"/>
  <c r="CW135" i="127"/>
  <c r="CT135" i="127"/>
  <c r="CS135" i="127"/>
  <c r="CP135" i="127"/>
  <c r="Z135" i="127"/>
  <c r="C135" i="127" s="1"/>
  <c r="DS134" i="127"/>
  <c r="DN134" i="127"/>
  <c r="DM134" i="127"/>
  <c r="DJ134" i="127"/>
  <c r="DI134" i="127"/>
  <c r="DG134" i="127"/>
  <c r="DF134" i="127"/>
  <c r="DD134" i="127"/>
  <c r="DC134" i="127"/>
  <c r="DA134" i="127"/>
  <c r="CZ134" i="127"/>
  <c r="CX134" i="127"/>
  <c r="CW134" i="127"/>
  <c r="CT134" i="127"/>
  <c r="CS134" i="127"/>
  <c r="CR134" i="127"/>
  <c r="CP134" i="127"/>
  <c r="Z134" i="127"/>
  <c r="C134" i="127" s="1"/>
  <c r="DS133" i="127"/>
  <c r="DN133" i="127"/>
  <c r="DM133" i="127"/>
  <c r="DJ133" i="127"/>
  <c r="DI133" i="127"/>
  <c r="DG133" i="127"/>
  <c r="DF133" i="127"/>
  <c r="DD133" i="127"/>
  <c r="DC133" i="127"/>
  <c r="DA133" i="127"/>
  <c r="CZ133" i="127"/>
  <c r="CX133" i="127"/>
  <c r="CW133" i="127"/>
  <c r="CT133" i="127"/>
  <c r="CS133" i="127"/>
  <c r="CP133" i="127"/>
  <c r="Z133" i="127"/>
  <c r="C133" i="127" s="1"/>
  <c r="DS132" i="127"/>
  <c r="DN132" i="127"/>
  <c r="DM132" i="127"/>
  <c r="DJ132" i="127"/>
  <c r="DI132" i="127"/>
  <c r="DG132" i="127"/>
  <c r="DF132" i="127"/>
  <c r="DD132" i="127"/>
  <c r="DC132" i="127"/>
  <c r="DA132" i="127"/>
  <c r="CZ132" i="127"/>
  <c r="CX132" i="127"/>
  <c r="CW132" i="127"/>
  <c r="CT132" i="127"/>
  <c r="CS132" i="127"/>
  <c r="CP132" i="127"/>
  <c r="Z132" i="127"/>
  <c r="CR132" i="127" s="1"/>
  <c r="DS131" i="127"/>
  <c r="DN131" i="127"/>
  <c r="DM131" i="127"/>
  <c r="DJ131" i="127"/>
  <c r="DI131" i="127"/>
  <c r="DG131" i="127"/>
  <c r="DF131" i="127"/>
  <c r="DD131" i="127"/>
  <c r="DC131" i="127"/>
  <c r="DA131" i="127"/>
  <c r="CZ131" i="127"/>
  <c r="CX131" i="127"/>
  <c r="CW131" i="127"/>
  <c r="CT131" i="127"/>
  <c r="CS131" i="127"/>
  <c r="CP131" i="127"/>
  <c r="Z131" i="127"/>
  <c r="C131" i="127" s="1"/>
  <c r="DS130" i="127"/>
  <c r="DN130" i="127"/>
  <c r="DM130" i="127"/>
  <c r="DJ130" i="127"/>
  <c r="DI130" i="127"/>
  <c r="DG130" i="127"/>
  <c r="DF130" i="127"/>
  <c r="DD130" i="127"/>
  <c r="DC130" i="127"/>
  <c r="DA130" i="127"/>
  <c r="CZ130" i="127"/>
  <c r="CX130" i="127"/>
  <c r="CW130" i="127"/>
  <c r="CT130" i="127"/>
  <c r="CS130" i="127"/>
  <c r="CP130" i="127"/>
  <c r="Z130" i="127"/>
  <c r="C130" i="127" s="1"/>
  <c r="DS129" i="127"/>
  <c r="DN129" i="127"/>
  <c r="DM129" i="127"/>
  <c r="DJ129" i="127"/>
  <c r="DI129" i="127"/>
  <c r="DG129" i="127"/>
  <c r="DF129" i="127"/>
  <c r="DD129" i="127"/>
  <c r="DC129" i="127"/>
  <c r="DA129" i="127"/>
  <c r="CZ129" i="127"/>
  <c r="CX129" i="127"/>
  <c r="CW129" i="127"/>
  <c r="CT129" i="127"/>
  <c r="CS129" i="127"/>
  <c r="CP129" i="127"/>
  <c r="Z129" i="127"/>
  <c r="C129" i="127" s="1"/>
  <c r="DS128" i="127"/>
  <c r="DN128" i="127"/>
  <c r="DM128" i="127"/>
  <c r="DJ128" i="127"/>
  <c r="DI128" i="127"/>
  <c r="DG128" i="127"/>
  <c r="DF128" i="127"/>
  <c r="DD128" i="127"/>
  <c r="DC128" i="127"/>
  <c r="DA128" i="127"/>
  <c r="CZ128" i="127"/>
  <c r="CX128" i="127"/>
  <c r="CW128" i="127"/>
  <c r="CT128" i="127"/>
  <c r="CS128" i="127"/>
  <c r="CP128" i="127"/>
  <c r="Z128" i="127"/>
  <c r="CR128" i="127" s="1"/>
  <c r="DS127" i="127"/>
  <c r="DN127" i="127"/>
  <c r="DM127" i="127"/>
  <c r="DJ127" i="127"/>
  <c r="DI127" i="127"/>
  <c r="DG127" i="127"/>
  <c r="DF127" i="127"/>
  <c r="DD127" i="127"/>
  <c r="DC127" i="127"/>
  <c r="DA127" i="127"/>
  <c r="CZ127" i="127"/>
  <c r="CX127" i="127"/>
  <c r="CW127" i="127"/>
  <c r="CT127" i="127"/>
  <c r="CS127" i="127"/>
  <c r="CP127" i="127"/>
  <c r="Z127" i="127"/>
  <c r="C127" i="127" s="1"/>
  <c r="DS126" i="127"/>
  <c r="DN126" i="127"/>
  <c r="DM126" i="127"/>
  <c r="DJ126" i="127"/>
  <c r="DI126" i="127"/>
  <c r="DG126" i="127"/>
  <c r="DF126" i="127"/>
  <c r="DD126" i="127"/>
  <c r="DC126" i="127"/>
  <c r="DA126" i="127"/>
  <c r="CZ126" i="127"/>
  <c r="CX126" i="127"/>
  <c r="CW126" i="127"/>
  <c r="CT126" i="127"/>
  <c r="CS126" i="127"/>
  <c r="CP126" i="127"/>
  <c r="Z126" i="127"/>
  <c r="C126" i="127" s="1"/>
  <c r="DS125" i="127"/>
  <c r="DN125" i="127"/>
  <c r="DM125" i="127"/>
  <c r="DJ125" i="127"/>
  <c r="DI125" i="127"/>
  <c r="DG125" i="127"/>
  <c r="DF125" i="127"/>
  <c r="DD125" i="127"/>
  <c r="DC125" i="127"/>
  <c r="DA125" i="127"/>
  <c r="CZ125" i="127"/>
  <c r="CX125" i="127"/>
  <c r="CW125" i="127"/>
  <c r="CT125" i="127"/>
  <c r="CS125" i="127"/>
  <c r="CP125" i="127"/>
  <c r="Z125" i="127"/>
  <c r="C125" i="127" s="1"/>
  <c r="DS124" i="127"/>
  <c r="DN124" i="127"/>
  <c r="DM124" i="127"/>
  <c r="DJ124" i="127"/>
  <c r="DI124" i="127"/>
  <c r="DG124" i="127"/>
  <c r="DF124" i="127"/>
  <c r="DD124" i="127"/>
  <c r="DC124" i="127"/>
  <c r="DA124" i="127"/>
  <c r="CZ124" i="127"/>
  <c r="CX124" i="127"/>
  <c r="CW124" i="127"/>
  <c r="CT124" i="127"/>
  <c r="CS124" i="127"/>
  <c r="CP124" i="127"/>
  <c r="Z124" i="127"/>
  <c r="C124" i="127" s="1"/>
  <c r="DS123" i="127"/>
  <c r="DN123" i="127"/>
  <c r="DM123" i="127"/>
  <c r="DJ123" i="127"/>
  <c r="DI123" i="127"/>
  <c r="DG123" i="127"/>
  <c r="DF123" i="127"/>
  <c r="DD123" i="127"/>
  <c r="DC123" i="127"/>
  <c r="DA123" i="127"/>
  <c r="CZ123" i="127"/>
  <c r="CX123" i="127"/>
  <c r="CW123" i="127"/>
  <c r="CT123" i="127"/>
  <c r="CS123" i="127"/>
  <c r="CP123" i="127"/>
  <c r="Z123" i="127"/>
  <c r="C123" i="127" s="1"/>
  <c r="DS122" i="127"/>
  <c r="DN122" i="127"/>
  <c r="DM122" i="127"/>
  <c r="DJ122" i="127"/>
  <c r="DI122" i="127"/>
  <c r="DG122" i="127"/>
  <c r="DF122" i="127"/>
  <c r="DA122" i="127"/>
  <c r="CZ122" i="127"/>
  <c r="CX122" i="127"/>
  <c r="CW122" i="127"/>
  <c r="CT122" i="127"/>
  <c r="CS122" i="127"/>
  <c r="CR122" i="127"/>
  <c r="CP122" i="127"/>
  <c r="Z122" i="127"/>
  <c r="C122" i="127" s="1"/>
  <c r="DS121" i="127"/>
  <c r="DN121" i="127"/>
  <c r="DM121" i="127"/>
  <c r="DJ121" i="127"/>
  <c r="DI121" i="127"/>
  <c r="DG121" i="127"/>
  <c r="DF121" i="127"/>
  <c r="DD121" i="127"/>
  <c r="DC121" i="127"/>
  <c r="DA121" i="127"/>
  <c r="CZ121" i="127"/>
  <c r="CX121" i="127"/>
  <c r="CW121" i="127"/>
  <c r="CT121" i="127"/>
  <c r="CO121" i="127" s="1"/>
  <c r="CS121" i="127"/>
  <c r="CP121" i="127"/>
  <c r="Z121" i="127"/>
  <c r="CR121" i="127" s="1"/>
  <c r="DS120" i="127"/>
  <c r="DN120" i="127"/>
  <c r="DM120" i="127"/>
  <c r="DJ120" i="127"/>
  <c r="DI120" i="127"/>
  <c r="DG120" i="127"/>
  <c r="DF120" i="127"/>
  <c r="DD120" i="127"/>
  <c r="DC120" i="127"/>
  <c r="DA120" i="127"/>
  <c r="CZ120" i="127"/>
  <c r="CX120" i="127"/>
  <c r="CW120" i="127"/>
  <c r="CT120" i="127"/>
  <c r="CS120" i="127"/>
  <c r="CP120" i="127"/>
  <c r="Z120" i="127"/>
  <c r="C120" i="127" s="1"/>
  <c r="DS119" i="127"/>
  <c r="DN119" i="127"/>
  <c r="DM119" i="127"/>
  <c r="DJ119" i="127"/>
  <c r="DI119" i="127"/>
  <c r="DG119" i="127"/>
  <c r="DF119" i="127"/>
  <c r="DD119" i="127"/>
  <c r="DC119" i="127"/>
  <c r="DA119" i="127"/>
  <c r="CZ119" i="127"/>
  <c r="CX119" i="127"/>
  <c r="CW119" i="127"/>
  <c r="CT119" i="127"/>
  <c r="CS119" i="127"/>
  <c r="CP119" i="127"/>
  <c r="Z119" i="127"/>
  <c r="CR119" i="127" s="1"/>
  <c r="DS118" i="127"/>
  <c r="DN118" i="127"/>
  <c r="DM118" i="127"/>
  <c r="DJ118" i="127"/>
  <c r="DI118" i="127"/>
  <c r="DG118" i="127"/>
  <c r="DF118" i="127"/>
  <c r="DD118" i="127"/>
  <c r="DC118" i="127"/>
  <c r="DA118" i="127"/>
  <c r="CZ118" i="127"/>
  <c r="CX118" i="127"/>
  <c r="CW118" i="127"/>
  <c r="CT118" i="127"/>
  <c r="CS118" i="127"/>
  <c r="CP118" i="127"/>
  <c r="Z118" i="127"/>
  <c r="C118" i="127" s="1"/>
  <c r="DS117" i="127"/>
  <c r="CX117" i="127"/>
  <c r="CW117" i="127"/>
  <c r="CT117" i="127"/>
  <c r="CS117" i="127"/>
  <c r="CP117" i="127"/>
  <c r="Z117" i="127"/>
  <c r="CR117" i="127" s="1"/>
  <c r="DS116" i="127"/>
  <c r="DA116" i="127"/>
  <c r="CX116" i="127"/>
  <c r="CW116" i="127"/>
  <c r="CT116" i="127"/>
  <c r="CS116" i="127"/>
  <c r="CP116" i="127"/>
  <c r="Z116" i="127"/>
  <c r="CR116" i="127" s="1"/>
  <c r="DS115" i="127"/>
  <c r="DN115" i="127"/>
  <c r="DM115" i="127"/>
  <c r="DD115" i="127"/>
  <c r="DC115" i="127"/>
  <c r="DA115" i="127"/>
  <c r="CZ115" i="127"/>
  <c r="CX115" i="127"/>
  <c r="CW115" i="127"/>
  <c r="CT115" i="127"/>
  <c r="CS115" i="127"/>
  <c r="CP115" i="127"/>
  <c r="Z115" i="127"/>
  <c r="CR115" i="127" s="1"/>
  <c r="DS114" i="127"/>
  <c r="DN114" i="127"/>
  <c r="DM114" i="127"/>
  <c r="DJ114" i="127"/>
  <c r="DI114" i="127"/>
  <c r="DG114" i="127"/>
  <c r="DF114" i="127"/>
  <c r="DD114" i="127"/>
  <c r="DC114" i="127"/>
  <c r="DA114" i="127"/>
  <c r="CZ114" i="127"/>
  <c r="CX114" i="127"/>
  <c r="CW114" i="127"/>
  <c r="CT114" i="127"/>
  <c r="CS114" i="127"/>
  <c r="CP114" i="127"/>
  <c r="Z114" i="127"/>
  <c r="C114" i="127" s="1"/>
  <c r="DS113" i="127"/>
  <c r="DN113" i="127"/>
  <c r="DM113" i="127"/>
  <c r="DJ113" i="127"/>
  <c r="DI113" i="127"/>
  <c r="DG113" i="127"/>
  <c r="DF113" i="127"/>
  <c r="DA113" i="127"/>
  <c r="CZ113" i="127"/>
  <c r="CX113" i="127"/>
  <c r="CW113" i="127"/>
  <c r="CT113" i="127"/>
  <c r="CS113" i="127"/>
  <c r="CP113" i="127"/>
  <c r="Z113" i="127"/>
  <c r="CR113" i="127" s="1"/>
  <c r="DS112" i="127"/>
  <c r="DN112" i="127"/>
  <c r="DM112" i="127"/>
  <c r="DJ112" i="127"/>
  <c r="DI112" i="127"/>
  <c r="DG112" i="127"/>
  <c r="DF112" i="127"/>
  <c r="DD112" i="127"/>
  <c r="DC112" i="127"/>
  <c r="DA112" i="127"/>
  <c r="CZ112" i="127"/>
  <c r="CX112" i="127"/>
  <c r="CW112" i="127"/>
  <c r="CT112" i="127"/>
  <c r="CS112" i="127"/>
  <c r="CP112" i="127"/>
  <c r="Z112" i="127"/>
  <c r="C112" i="127" s="1"/>
  <c r="DS111" i="127"/>
  <c r="DN111" i="127"/>
  <c r="DM111" i="127"/>
  <c r="DD111" i="127"/>
  <c r="DC111" i="127"/>
  <c r="DA111" i="127"/>
  <c r="CZ111" i="127"/>
  <c r="CX111" i="127"/>
  <c r="CW111" i="127"/>
  <c r="CT111" i="127"/>
  <c r="CS111" i="127"/>
  <c r="CR111" i="127"/>
  <c r="CP111" i="127"/>
  <c r="Z111" i="127"/>
  <c r="C111" i="127" s="1"/>
  <c r="DS110" i="127"/>
  <c r="CX110" i="127"/>
  <c r="CW110" i="127"/>
  <c r="CT110" i="127"/>
  <c r="CS110" i="127"/>
  <c r="CR110" i="127"/>
  <c r="CP110" i="127"/>
  <c r="Z110" i="127"/>
  <c r="C110" i="127" s="1"/>
  <c r="DS109" i="127"/>
  <c r="DN109" i="127"/>
  <c r="DM109" i="127"/>
  <c r="DJ109" i="127"/>
  <c r="DI109" i="127"/>
  <c r="DG109" i="127"/>
  <c r="DF109" i="127"/>
  <c r="DD109" i="127"/>
  <c r="DC109" i="127"/>
  <c r="DA109" i="127"/>
  <c r="CZ109" i="127"/>
  <c r="CX109" i="127"/>
  <c r="CW109" i="127"/>
  <c r="CT109" i="127"/>
  <c r="CS109" i="127"/>
  <c r="CP109" i="127"/>
  <c r="Z109" i="127"/>
  <c r="CR109" i="127" s="1"/>
  <c r="C109" i="127"/>
  <c r="DS108" i="127"/>
  <c r="DA108" i="127"/>
  <c r="CZ108" i="127"/>
  <c r="CX108" i="127"/>
  <c r="CW108" i="127"/>
  <c r="CT108" i="127"/>
  <c r="CS108" i="127"/>
  <c r="CP108" i="127"/>
  <c r="Z108" i="127"/>
  <c r="C108" i="127" s="1"/>
  <c r="DS107" i="127"/>
  <c r="DA107" i="127"/>
  <c r="CZ107" i="127"/>
  <c r="CX107" i="127"/>
  <c r="CW107" i="127"/>
  <c r="CT107" i="127"/>
  <c r="CS107" i="127"/>
  <c r="CP107" i="127"/>
  <c r="Z107" i="127"/>
  <c r="CR107" i="127" s="1"/>
  <c r="DS106" i="127"/>
  <c r="DN106" i="127"/>
  <c r="DM106" i="127"/>
  <c r="DJ106" i="127"/>
  <c r="DI106" i="127"/>
  <c r="DG106" i="127"/>
  <c r="DF106" i="127"/>
  <c r="DD106" i="127"/>
  <c r="DC106" i="127"/>
  <c r="DA106" i="127"/>
  <c r="CZ106" i="127"/>
  <c r="CX106" i="127"/>
  <c r="CW106" i="127"/>
  <c r="CT106" i="127"/>
  <c r="CS106" i="127"/>
  <c r="CP106" i="127"/>
  <c r="Z106" i="127"/>
  <c r="C106" i="127" s="1"/>
  <c r="DS105" i="127"/>
  <c r="CX105" i="127"/>
  <c r="CW105" i="127"/>
  <c r="CT105" i="127"/>
  <c r="CS105" i="127"/>
  <c r="CP105" i="127"/>
  <c r="Z105" i="127"/>
  <c r="CR105" i="127" s="1"/>
  <c r="DS104" i="127"/>
  <c r="DN104" i="127"/>
  <c r="DM104" i="127"/>
  <c r="DJ104" i="127"/>
  <c r="DI104" i="127"/>
  <c r="DG104" i="127"/>
  <c r="DF104" i="127"/>
  <c r="DD104" i="127"/>
  <c r="DC104" i="127"/>
  <c r="DA104" i="127"/>
  <c r="CZ104" i="127"/>
  <c r="CX104" i="127"/>
  <c r="CW104" i="127"/>
  <c r="CT104" i="127"/>
  <c r="CS104" i="127"/>
  <c r="CP104" i="127"/>
  <c r="Z104" i="127"/>
  <c r="C104" i="127" s="1"/>
  <c r="DS103" i="127"/>
  <c r="DN103" i="127"/>
  <c r="DM103" i="127"/>
  <c r="DJ103" i="127"/>
  <c r="DI103" i="127"/>
  <c r="DG103" i="127"/>
  <c r="DF103" i="127"/>
  <c r="DD103" i="127"/>
  <c r="DC103" i="127"/>
  <c r="DA103" i="127"/>
  <c r="CZ103" i="127"/>
  <c r="CX103" i="127"/>
  <c r="CW103" i="127"/>
  <c r="CT103" i="127"/>
  <c r="CS103" i="127"/>
  <c r="CP103" i="127"/>
  <c r="Z103" i="127"/>
  <c r="CR103" i="127" s="1"/>
  <c r="DS102" i="127"/>
  <c r="DN102" i="127"/>
  <c r="DM102" i="127"/>
  <c r="DJ102" i="127"/>
  <c r="DI102" i="127"/>
  <c r="DG102" i="127"/>
  <c r="DF102" i="127"/>
  <c r="DD102" i="127"/>
  <c r="DC102" i="127"/>
  <c r="DA102" i="127"/>
  <c r="CZ102" i="127"/>
  <c r="CX102" i="127"/>
  <c r="CW102" i="127"/>
  <c r="CT102" i="127"/>
  <c r="CS102" i="127"/>
  <c r="CP102" i="127"/>
  <c r="Z102" i="127"/>
  <c r="C102" i="127" s="1"/>
  <c r="DS101" i="127"/>
  <c r="DN101" i="127"/>
  <c r="DM101" i="127"/>
  <c r="DJ101" i="127"/>
  <c r="DI101" i="127"/>
  <c r="DG101" i="127"/>
  <c r="DF101" i="127"/>
  <c r="DD101" i="127"/>
  <c r="DC101" i="127"/>
  <c r="DA101" i="127"/>
  <c r="CZ101" i="127"/>
  <c r="CX101" i="127"/>
  <c r="CW101" i="127"/>
  <c r="CT101" i="127"/>
  <c r="CS101" i="127"/>
  <c r="CP101" i="127"/>
  <c r="Z101" i="127"/>
  <c r="CR101" i="127" s="1"/>
  <c r="DS100" i="127"/>
  <c r="DN100" i="127"/>
  <c r="DM100" i="127"/>
  <c r="DJ100" i="127"/>
  <c r="DI100" i="127"/>
  <c r="DG100" i="127"/>
  <c r="DF100" i="127"/>
  <c r="DD100" i="127"/>
  <c r="DC100" i="127"/>
  <c r="DA100" i="127"/>
  <c r="CZ100" i="127"/>
  <c r="CX100" i="127"/>
  <c r="CW100" i="127"/>
  <c r="CT100" i="127"/>
  <c r="CS100" i="127"/>
  <c r="CP100" i="127"/>
  <c r="Z100" i="127"/>
  <c r="C100" i="127" s="1"/>
  <c r="DS99" i="127"/>
  <c r="DN99" i="127"/>
  <c r="DM99" i="127"/>
  <c r="DJ99" i="127"/>
  <c r="DI99" i="127"/>
  <c r="DG99" i="127"/>
  <c r="DF99" i="127"/>
  <c r="DD99" i="127"/>
  <c r="DC99" i="127"/>
  <c r="DA99" i="127"/>
  <c r="CZ99" i="127"/>
  <c r="CX99" i="127"/>
  <c r="CW99" i="127"/>
  <c r="CT99" i="127"/>
  <c r="CS99" i="127"/>
  <c r="CP99" i="127"/>
  <c r="Z99" i="127"/>
  <c r="CR99" i="127" s="1"/>
  <c r="C99" i="127"/>
  <c r="DS98" i="127"/>
  <c r="DN98" i="127"/>
  <c r="DM98" i="127"/>
  <c r="DJ98" i="127"/>
  <c r="DI98" i="127"/>
  <c r="DG98" i="127"/>
  <c r="DF98" i="127"/>
  <c r="DD98" i="127"/>
  <c r="DC98" i="127"/>
  <c r="DA98" i="127"/>
  <c r="CZ98" i="127"/>
  <c r="CX98" i="127"/>
  <c r="CW98" i="127"/>
  <c r="CT98" i="127"/>
  <c r="CS98" i="127"/>
  <c r="CP98" i="127"/>
  <c r="Z98" i="127"/>
  <c r="C98" i="127" s="1"/>
  <c r="DS97" i="127"/>
  <c r="DN97" i="127"/>
  <c r="DM97" i="127"/>
  <c r="DJ97" i="127"/>
  <c r="DI97" i="127"/>
  <c r="DG97" i="127"/>
  <c r="DF97" i="127"/>
  <c r="DD97" i="127"/>
  <c r="DC97" i="127"/>
  <c r="DA97" i="127"/>
  <c r="CZ97" i="127"/>
  <c r="CX97" i="127"/>
  <c r="CW97" i="127"/>
  <c r="CT97" i="127"/>
  <c r="CS97" i="127"/>
  <c r="CP97" i="127"/>
  <c r="Z97" i="127"/>
  <c r="CR97" i="127" s="1"/>
  <c r="DS96" i="127"/>
  <c r="CX96" i="127"/>
  <c r="CW96" i="127"/>
  <c r="CT96" i="127"/>
  <c r="CS96" i="127"/>
  <c r="CP96" i="127"/>
  <c r="Z96" i="127"/>
  <c r="CR96" i="127" s="1"/>
  <c r="DS95" i="127"/>
  <c r="DN95" i="127"/>
  <c r="DM95" i="127"/>
  <c r="DJ95" i="127"/>
  <c r="DI95" i="127"/>
  <c r="DG95" i="127"/>
  <c r="DF95" i="127"/>
  <c r="DD95" i="127"/>
  <c r="DC95" i="127"/>
  <c r="DA95" i="127"/>
  <c r="CZ95" i="127"/>
  <c r="CX95" i="127"/>
  <c r="CW95" i="127"/>
  <c r="CT95" i="127"/>
  <c r="CS95" i="127"/>
  <c r="CP95" i="127"/>
  <c r="Z95" i="127"/>
  <c r="C95" i="127" s="1"/>
  <c r="DS94" i="127"/>
  <c r="DN94" i="127"/>
  <c r="DM94" i="127"/>
  <c r="DJ94" i="127"/>
  <c r="DI94" i="127"/>
  <c r="DG94" i="127"/>
  <c r="DF94" i="127"/>
  <c r="DD94" i="127"/>
  <c r="DC94" i="127"/>
  <c r="DA94" i="127"/>
  <c r="CZ94" i="127"/>
  <c r="CX94" i="127"/>
  <c r="CW94" i="127"/>
  <c r="CT94" i="127"/>
  <c r="CS94" i="127"/>
  <c r="CP94" i="127"/>
  <c r="Z94" i="127"/>
  <c r="CR94" i="127" s="1"/>
  <c r="DS93" i="127"/>
  <c r="DN93" i="127"/>
  <c r="DM93" i="127"/>
  <c r="DJ93" i="127"/>
  <c r="DI93" i="127"/>
  <c r="DG93" i="127"/>
  <c r="DF93" i="127"/>
  <c r="DD93" i="127"/>
  <c r="DC93" i="127"/>
  <c r="DA93" i="127"/>
  <c r="CZ93" i="127"/>
  <c r="CX93" i="127"/>
  <c r="CW93" i="127"/>
  <c r="CT93" i="127"/>
  <c r="CS93" i="127"/>
  <c r="CP93" i="127"/>
  <c r="Z93" i="127"/>
  <c r="C93" i="127" s="1"/>
  <c r="DS92" i="127"/>
  <c r="DN92" i="127"/>
  <c r="DM92" i="127"/>
  <c r="DJ92" i="127"/>
  <c r="DI92" i="127"/>
  <c r="DG92" i="127"/>
  <c r="DF92" i="127"/>
  <c r="DD92" i="127"/>
  <c r="DC92" i="127"/>
  <c r="DA92" i="127"/>
  <c r="CZ92" i="127"/>
  <c r="CX92" i="127"/>
  <c r="CW92" i="127"/>
  <c r="CT92" i="127"/>
  <c r="CS92" i="127"/>
  <c r="CP92" i="127"/>
  <c r="Z92" i="127"/>
  <c r="CR92" i="127" s="1"/>
  <c r="DS91" i="127"/>
  <c r="DN91" i="127"/>
  <c r="DM91" i="127"/>
  <c r="DJ91" i="127"/>
  <c r="DI91" i="127"/>
  <c r="DG91" i="127"/>
  <c r="DF91" i="127"/>
  <c r="DD91" i="127"/>
  <c r="DC91" i="127"/>
  <c r="DA91" i="127"/>
  <c r="CZ91" i="127"/>
  <c r="CX91" i="127"/>
  <c r="CW91" i="127"/>
  <c r="CT91" i="127"/>
  <c r="CS91" i="127"/>
  <c r="CR91" i="127"/>
  <c r="CP91" i="127"/>
  <c r="Z91" i="127"/>
  <c r="C91" i="127" s="1"/>
  <c r="DS90" i="127"/>
  <c r="DN90" i="127"/>
  <c r="DM90" i="127"/>
  <c r="DJ90" i="127"/>
  <c r="DI90" i="127"/>
  <c r="DG90" i="127"/>
  <c r="DF90" i="127"/>
  <c r="DD90" i="127"/>
  <c r="DC90" i="127"/>
  <c r="DA90" i="127"/>
  <c r="CZ90" i="127"/>
  <c r="CX90" i="127"/>
  <c r="CW90" i="127"/>
  <c r="CT90" i="127"/>
  <c r="CS90" i="127"/>
  <c r="CP90" i="127"/>
  <c r="Z90" i="127"/>
  <c r="CR90" i="127" s="1"/>
  <c r="DS89" i="127"/>
  <c r="DN89" i="127"/>
  <c r="DM89" i="127"/>
  <c r="DJ89" i="127"/>
  <c r="DI89" i="127"/>
  <c r="DG89" i="127"/>
  <c r="DF89" i="127"/>
  <c r="DD89" i="127"/>
  <c r="DC89" i="127"/>
  <c r="DA89" i="127"/>
  <c r="CZ89" i="127"/>
  <c r="CX89" i="127"/>
  <c r="CW89" i="127"/>
  <c r="CT89" i="127"/>
  <c r="CS89" i="127"/>
  <c r="CP89" i="127"/>
  <c r="Z89" i="127"/>
  <c r="C89" i="127" s="1"/>
  <c r="DS88" i="127"/>
  <c r="DN88" i="127"/>
  <c r="DM88" i="127"/>
  <c r="DJ88" i="127"/>
  <c r="DI88" i="127"/>
  <c r="DG88" i="127"/>
  <c r="DF88" i="127"/>
  <c r="DD88" i="127"/>
  <c r="DC88" i="127"/>
  <c r="DA88" i="127"/>
  <c r="CZ88" i="127"/>
  <c r="CX88" i="127"/>
  <c r="CW88" i="127"/>
  <c r="CT88" i="127"/>
  <c r="CS88" i="127"/>
  <c r="CP88" i="127"/>
  <c r="Z88" i="127"/>
  <c r="CR88" i="127" s="1"/>
  <c r="DS87" i="127"/>
  <c r="DN87" i="127"/>
  <c r="DM87" i="127"/>
  <c r="DJ87" i="127"/>
  <c r="DI87" i="127"/>
  <c r="DG87" i="127"/>
  <c r="DF87" i="127"/>
  <c r="DD87" i="127"/>
  <c r="DC87" i="127"/>
  <c r="DA87" i="127"/>
  <c r="CZ87" i="127"/>
  <c r="CX87" i="127"/>
  <c r="CW87" i="127"/>
  <c r="CT87" i="127"/>
  <c r="CS87" i="127"/>
  <c r="CP87" i="127"/>
  <c r="Z87" i="127"/>
  <c r="C87" i="127" s="1"/>
  <c r="DS86" i="127"/>
  <c r="CX86" i="127"/>
  <c r="CW86" i="127"/>
  <c r="CT86" i="127"/>
  <c r="CS86" i="127"/>
  <c r="CP86" i="127"/>
  <c r="Z86" i="127"/>
  <c r="CR86" i="127" s="1"/>
  <c r="C86" i="127"/>
  <c r="DS85" i="127"/>
  <c r="DN85" i="127"/>
  <c r="DM85" i="127"/>
  <c r="DJ85" i="127"/>
  <c r="DI85" i="127"/>
  <c r="DG85" i="127"/>
  <c r="DF85" i="127"/>
  <c r="DD85" i="127"/>
  <c r="DC85" i="127"/>
  <c r="DA85" i="127"/>
  <c r="CZ85" i="127"/>
  <c r="CX85" i="127"/>
  <c r="CW85" i="127"/>
  <c r="CT85" i="127"/>
  <c r="CS85" i="127"/>
  <c r="CP85" i="127"/>
  <c r="Z85" i="127"/>
  <c r="CR85" i="127" s="1"/>
  <c r="DS84" i="127"/>
  <c r="CX84" i="127"/>
  <c r="CW84" i="127"/>
  <c r="CT84" i="127"/>
  <c r="CS84" i="127"/>
  <c r="CP84" i="127"/>
  <c r="Z84" i="127"/>
  <c r="C84" i="127" s="1"/>
  <c r="DS83" i="127"/>
  <c r="DN83" i="127"/>
  <c r="DM83" i="127"/>
  <c r="DJ83" i="127"/>
  <c r="DI83" i="127"/>
  <c r="DG83" i="127"/>
  <c r="DF83" i="127"/>
  <c r="DD83" i="127"/>
  <c r="DC83" i="127"/>
  <c r="DA83" i="127"/>
  <c r="CZ83" i="127"/>
  <c r="CX83" i="127"/>
  <c r="CW83" i="127"/>
  <c r="CT83" i="127"/>
  <c r="CS83" i="127"/>
  <c r="CP83" i="127"/>
  <c r="Z83" i="127"/>
  <c r="CR83" i="127" s="1"/>
  <c r="DS82" i="127"/>
  <c r="DN82" i="127"/>
  <c r="DM82" i="127"/>
  <c r="DJ82" i="127"/>
  <c r="DI82" i="127"/>
  <c r="DG82" i="127"/>
  <c r="DF82" i="127"/>
  <c r="DD82" i="127"/>
  <c r="DC82" i="127"/>
  <c r="DA82" i="127"/>
  <c r="CZ82" i="127"/>
  <c r="CX82" i="127"/>
  <c r="CW82" i="127"/>
  <c r="CT82" i="127"/>
  <c r="CS82" i="127"/>
  <c r="CP82" i="127"/>
  <c r="Z82" i="127"/>
  <c r="C82" i="127" s="1"/>
  <c r="DS81" i="127"/>
  <c r="DA81" i="127"/>
  <c r="CZ81" i="127"/>
  <c r="CX81" i="127"/>
  <c r="CW81" i="127"/>
  <c r="CT81" i="127"/>
  <c r="CS81" i="127"/>
  <c r="CP81" i="127"/>
  <c r="Z81" i="127"/>
  <c r="CR81" i="127" s="1"/>
  <c r="DS80" i="127"/>
  <c r="CX80" i="127"/>
  <c r="CW80" i="127"/>
  <c r="CT80" i="127"/>
  <c r="CS80" i="127"/>
  <c r="CP80" i="127"/>
  <c r="Z80" i="127"/>
  <c r="CR80" i="127" s="1"/>
  <c r="DS79" i="127"/>
  <c r="CX79" i="127"/>
  <c r="CW79" i="127"/>
  <c r="CT79" i="127"/>
  <c r="CS79" i="127"/>
  <c r="CP79" i="127"/>
  <c r="Z79" i="127"/>
  <c r="C79" i="127" s="1"/>
  <c r="DS78" i="127"/>
  <c r="CX78" i="127"/>
  <c r="CW78" i="127"/>
  <c r="CT78" i="127"/>
  <c r="CS78" i="127"/>
  <c r="CP78" i="127"/>
  <c r="Z78" i="127"/>
  <c r="CR78" i="127" s="1"/>
  <c r="DS77" i="127"/>
  <c r="DA77" i="127"/>
  <c r="CZ77" i="127"/>
  <c r="CX77" i="127"/>
  <c r="CW77" i="127"/>
  <c r="CT77" i="127"/>
  <c r="CS77" i="127"/>
  <c r="CP77" i="127"/>
  <c r="Z77" i="127"/>
  <c r="C77" i="127" s="1"/>
  <c r="DS76" i="127"/>
  <c r="DA76" i="127"/>
  <c r="CZ76" i="127"/>
  <c r="CX76" i="127"/>
  <c r="CW76" i="127"/>
  <c r="CT76" i="127"/>
  <c r="CS76" i="127"/>
  <c r="CP76" i="127"/>
  <c r="Z76" i="127"/>
  <c r="CR76" i="127" s="1"/>
  <c r="DS75" i="127"/>
  <c r="DA75" i="127"/>
  <c r="CZ75" i="127"/>
  <c r="CX75" i="127"/>
  <c r="CW75" i="127"/>
  <c r="CT75" i="127"/>
  <c r="CS75" i="127"/>
  <c r="CP75" i="127"/>
  <c r="Z75" i="127"/>
  <c r="CR75" i="127" s="1"/>
  <c r="DS74" i="127"/>
  <c r="DD74" i="127"/>
  <c r="DC74" i="127"/>
  <c r="DA74" i="127"/>
  <c r="CZ74" i="127"/>
  <c r="CX74" i="127"/>
  <c r="CW74" i="127"/>
  <c r="CT74" i="127"/>
  <c r="CS74" i="127"/>
  <c r="CP74" i="127"/>
  <c r="Z74" i="127"/>
  <c r="CR74" i="127" s="1"/>
  <c r="DS73" i="127"/>
  <c r="DA73" i="127"/>
  <c r="CZ73" i="127"/>
  <c r="CX73" i="127"/>
  <c r="CW73" i="127"/>
  <c r="CT73" i="127"/>
  <c r="CS73" i="127"/>
  <c r="CP73" i="127"/>
  <c r="Z73" i="127"/>
  <c r="C73" i="127" s="1"/>
  <c r="DS72" i="127"/>
  <c r="DD72" i="127"/>
  <c r="DC72" i="127"/>
  <c r="DA72" i="127"/>
  <c r="CZ72" i="127"/>
  <c r="CX72" i="127"/>
  <c r="CW72" i="127"/>
  <c r="CT72" i="127"/>
  <c r="CS72" i="127"/>
  <c r="CP72" i="127"/>
  <c r="Z72" i="127"/>
  <c r="CR72" i="127" s="1"/>
  <c r="DS70" i="127"/>
  <c r="CX70" i="127"/>
  <c r="CW70" i="127"/>
  <c r="CT70" i="127"/>
  <c r="CS70" i="127"/>
  <c r="CP70" i="127"/>
  <c r="Z70" i="127"/>
  <c r="C70" i="127" s="1"/>
  <c r="DS69" i="127"/>
  <c r="DD69" i="127"/>
  <c r="DC69" i="127"/>
  <c r="DA69" i="127"/>
  <c r="CZ69" i="127"/>
  <c r="CX69" i="127"/>
  <c r="CW69" i="127"/>
  <c r="CT69" i="127"/>
  <c r="CS69" i="127"/>
  <c r="CP69" i="127"/>
  <c r="Z69" i="127"/>
  <c r="CR69" i="127" s="1"/>
  <c r="C69" i="127"/>
  <c r="DS68" i="127"/>
  <c r="DD68" i="127"/>
  <c r="DC68" i="127"/>
  <c r="DA68" i="127"/>
  <c r="CZ68" i="127"/>
  <c r="CX68" i="127"/>
  <c r="CW68" i="127"/>
  <c r="CT68" i="127"/>
  <c r="CO68" i="127" s="1"/>
  <c r="CS68" i="127"/>
  <c r="CP68" i="127"/>
  <c r="Z68" i="127"/>
  <c r="CR68" i="127" s="1"/>
  <c r="DS67" i="127"/>
  <c r="CX67" i="127"/>
  <c r="CW67" i="127"/>
  <c r="CT67" i="127"/>
  <c r="CO67" i="127" s="1"/>
  <c r="CS67" i="127"/>
  <c r="CP67" i="127"/>
  <c r="Z67" i="127"/>
  <c r="CR67" i="127" s="1"/>
  <c r="DS66" i="127"/>
  <c r="DD66" i="127"/>
  <c r="DC66" i="127"/>
  <c r="DA66" i="127"/>
  <c r="CZ66" i="127"/>
  <c r="CX66" i="127"/>
  <c r="CW66" i="127"/>
  <c r="CT66" i="127"/>
  <c r="CS66" i="127"/>
  <c r="CP66" i="127"/>
  <c r="Z66" i="127"/>
  <c r="CR66" i="127" s="1"/>
  <c r="DS65" i="127"/>
  <c r="DA65" i="127"/>
  <c r="CZ65" i="127"/>
  <c r="CX65" i="127"/>
  <c r="CW65" i="127"/>
  <c r="CT65" i="127"/>
  <c r="CS65" i="127"/>
  <c r="CP65" i="127"/>
  <c r="Z65" i="127"/>
  <c r="C65" i="127" s="1"/>
  <c r="DS64" i="127"/>
  <c r="DN64" i="127"/>
  <c r="DM64" i="127"/>
  <c r="DJ64" i="127"/>
  <c r="DI64" i="127"/>
  <c r="DG64" i="127"/>
  <c r="DF64" i="127"/>
  <c r="DD64" i="127"/>
  <c r="DC64" i="127"/>
  <c r="DA64" i="127"/>
  <c r="CZ64" i="127"/>
  <c r="CX64" i="127"/>
  <c r="CW64" i="127"/>
  <c r="CT64" i="127"/>
  <c r="CS64" i="127"/>
  <c r="CP64" i="127"/>
  <c r="Z64" i="127"/>
  <c r="CR64" i="127" s="1"/>
  <c r="DS63" i="127"/>
  <c r="DN63" i="127"/>
  <c r="DM63" i="127"/>
  <c r="DJ63" i="127"/>
  <c r="DI63" i="127"/>
  <c r="DG63" i="127"/>
  <c r="DF63" i="127"/>
  <c r="DA63" i="127"/>
  <c r="CZ63" i="127"/>
  <c r="CX63" i="127"/>
  <c r="CW63" i="127"/>
  <c r="CT63" i="127"/>
  <c r="CS63" i="127"/>
  <c r="CP63" i="127"/>
  <c r="Z63" i="127"/>
  <c r="CR63" i="127" s="1"/>
  <c r="C63" i="127"/>
  <c r="DS62" i="127"/>
  <c r="DN62" i="127"/>
  <c r="DM62" i="127"/>
  <c r="DJ62" i="127"/>
  <c r="DI62" i="127"/>
  <c r="DG62" i="127"/>
  <c r="DF62" i="127"/>
  <c r="DD62" i="127"/>
  <c r="DC62" i="127"/>
  <c r="DA62" i="127"/>
  <c r="CZ62" i="127"/>
  <c r="CX62" i="127"/>
  <c r="CW62" i="127"/>
  <c r="CT62" i="127"/>
  <c r="CS62" i="127"/>
  <c r="CR62" i="127"/>
  <c r="CP62" i="127"/>
  <c r="Z62" i="127"/>
  <c r="C62" i="127" s="1"/>
  <c r="DS61" i="127"/>
  <c r="DA61" i="127"/>
  <c r="CZ61" i="127"/>
  <c r="CX61" i="127"/>
  <c r="CW61" i="127"/>
  <c r="CT61" i="127"/>
  <c r="CS61" i="127"/>
  <c r="CP61" i="127"/>
  <c r="Z61" i="127"/>
  <c r="CR61" i="127" s="1"/>
  <c r="DS60" i="127"/>
  <c r="DN60" i="127"/>
  <c r="DM60" i="127"/>
  <c r="DJ60" i="127"/>
  <c r="DI60" i="127"/>
  <c r="DG60" i="127"/>
  <c r="DF60" i="127"/>
  <c r="DD60" i="127"/>
  <c r="DC60" i="127"/>
  <c r="DA60" i="127"/>
  <c r="CZ60" i="127"/>
  <c r="CX60" i="127"/>
  <c r="CW60" i="127"/>
  <c r="CT60" i="127"/>
  <c r="CS60" i="127"/>
  <c r="CP60" i="127"/>
  <c r="Z60" i="127"/>
  <c r="C60" i="127" s="1"/>
  <c r="DS59" i="127"/>
  <c r="DN59" i="127"/>
  <c r="DM59" i="127"/>
  <c r="DJ59" i="127"/>
  <c r="DI59" i="127"/>
  <c r="DG59" i="127"/>
  <c r="DF59" i="127"/>
  <c r="DD59" i="127"/>
  <c r="DC59" i="127"/>
  <c r="DA59" i="127"/>
  <c r="CZ59" i="127"/>
  <c r="CX59" i="127"/>
  <c r="CW59" i="127"/>
  <c r="CT59" i="127"/>
  <c r="CS59" i="127"/>
  <c r="CP59" i="127"/>
  <c r="Z59" i="127"/>
  <c r="CR59" i="127" s="1"/>
  <c r="DS58" i="127"/>
  <c r="DD58" i="127"/>
  <c r="DC58" i="127"/>
  <c r="DA58" i="127"/>
  <c r="CZ58" i="127"/>
  <c r="CX58" i="127"/>
  <c r="CW58" i="127"/>
  <c r="CT58" i="127"/>
  <c r="CS58" i="127"/>
  <c r="CP58" i="127"/>
  <c r="Z58" i="127"/>
  <c r="CR58" i="127" s="1"/>
  <c r="DS57" i="127"/>
  <c r="DN57" i="127"/>
  <c r="DM57" i="127"/>
  <c r="DJ57" i="127"/>
  <c r="DI57" i="127"/>
  <c r="DG57" i="127"/>
  <c r="DF57" i="127"/>
  <c r="DD57" i="127"/>
  <c r="DC57" i="127"/>
  <c r="DA57" i="127"/>
  <c r="CZ57" i="127"/>
  <c r="CX57" i="127"/>
  <c r="CW57" i="127"/>
  <c r="CT57" i="127"/>
  <c r="CS57" i="127"/>
  <c r="CP57" i="127"/>
  <c r="Z57" i="127"/>
  <c r="C57" i="127" s="1"/>
  <c r="DS56" i="127"/>
  <c r="CX56" i="127"/>
  <c r="CW56" i="127"/>
  <c r="CT56" i="127"/>
  <c r="CS56" i="127"/>
  <c r="CP56" i="127"/>
  <c r="Z56" i="127"/>
  <c r="CR56" i="127" s="1"/>
  <c r="DS55" i="127"/>
  <c r="DN55" i="127"/>
  <c r="DM55" i="127"/>
  <c r="DJ55" i="127"/>
  <c r="DI55" i="127"/>
  <c r="DG55" i="127"/>
  <c r="DF55" i="127"/>
  <c r="DD55" i="127"/>
  <c r="DC55" i="127"/>
  <c r="DA55" i="127"/>
  <c r="CZ55" i="127"/>
  <c r="CX55" i="127"/>
  <c r="CW55" i="127"/>
  <c r="CT55" i="127"/>
  <c r="CS55" i="127"/>
  <c r="CP55" i="127"/>
  <c r="Z55" i="127"/>
  <c r="C55" i="127" s="1"/>
  <c r="DS54" i="127"/>
  <c r="CX54" i="127"/>
  <c r="CW54" i="127"/>
  <c r="CT54" i="127"/>
  <c r="CS54" i="127"/>
  <c r="CP54" i="127"/>
  <c r="Z54" i="127"/>
  <c r="C54" i="127" s="1"/>
  <c r="DS53" i="127"/>
  <c r="DN53" i="127"/>
  <c r="DM53" i="127"/>
  <c r="DJ53" i="127"/>
  <c r="DI53" i="127"/>
  <c r="DG53" i="127"/>
  <c r="DF53" i="127"/>
  <c r="DD53" i="127"/>
  <c r="DC53" i="127"/>
  <c r="CT53" i="127"/>
  <c r="CS53" i="127"/>
  <c r="CP53" i="127"/>
  <c r="Z53" i="127"/>
  <c r="C53" i="127" s="1"/>
  <c r="DS52" i="127"/>
  <c r="DN52" i="127"/>
  <c r="DM52" i="127"/>
  <c r="DJ52" i="127"/>
  <c r="DI52" i="127"/>
  <c r="DG52" i="127"/>
  <c r="DF52" i="127"/>
  <c r="DD52" i="127"/>
  <c r="DC52" i="127"/>
  <c r="DA52" i="127"/>
  <c r="CZ52" i="127"/>
  <c r="CX52" i="127"/>
  <c r="CW52" i="127"/>
  <c r="CT52" i="127"/>
  <c r="CS52" i="127"/>
  <c r="CP52" i="127"/>
  <c r="Z52" i="127"/>
  <c r="CR52" i="127" s="1"/>
  <c r="DS51" i="127"/>
  <c r="DD51" i="127"/>
  <c r="DC51" i="127"/>
  <c r="DA51" i="127"/>
  <c r="CZ51" i="127"/>
  <c r="CX51" i="127"/>
  <c r="CW51" i="127"/>
  <c r="CT51" i="127"/>
  <c r="CS51" i="127"/>
  <c r="CP51" i="127"/>
  <c r="Z51" i="127"/>
  <c r="CR51" i="127" s="1"/>
  <c r="DS50" i="127"/>
  <c r="DN50" i="127"/>
  <c r="DM50" i="127"/>
  <c r="DJ50" i="127"/>
  <c r="DI50" i="127"/>
  <c r="DG50" i="127"/>
  <c r="DF50" i="127"/>
  <c r="DD50" i="127"/>
  <c r="DC50" i="127"/>
  <c r="DA50" i="127"/>
  <c r="CZ50" i="127"/>
  <c r="CX50" i="127"/>
  <c r="CW50" i="127"/>
  <c r="CT50" i="127"/>
  <c r="CS50" i="127"/>
  <c r="CP50" i="127"/>
  <c r="Z50" i="127"/>
  <c r="CR50" i="127" s="1"/>
  <c r="DS49" i="127"/>
  <c r="DA49" i="127"/>
  <c r="CZ49" i="127"/>
  <c r="CX49" i="127"/>
  <c r="CW49" i="127"/>
  <c r="CT49" i="127"/>
  <c r="CS49" i="127"/>
  <c r="CP49" i="127"/>
  <c r="Z49" i="127"/>
  <c r="C49" i="127" s="1"/>
  <c r="DS48" i="127"/>
  <c r="DN48" i="127"/>
  <c r="DM48" i="127"/>
  <c r="DJ48" i="127"/>
  <c r="DI48" i="127"/>
  <c r="DG48" i="127"/>
  <c r="DF48" i="127"/>
  <c r="DD48" i="127"/>
  <c r="DC48" i="127"/>
  <c r="DA48" i="127"/>
  <c r="CZ48" i="127"/>
  <c r="CX48" i="127"/>
  <c r="CW48" i="127"/>
  <c r="CT48" i="127"/>
  <c r="CS48" i="127"/>
  <c r="CP48" i="127"/>
  <c r="Z48" i="127"/>
  <c r="C48" i="127" s="1"/>
  <c r="DS47" i="127"/>
  <c r="DA47" i="127"/>
  <c r="CZ47" i="127"/>
  <c r="CX47" i="127"/>
  <c r="CW47" i="127"/>
  <c r="CT47" i="127"/>
  <c r="CS47" i="127"/>
  <c r="CP47" i="127"/>
  <c r="Z47" i="127"/>
  <c r="CR47" i="127" s="1"/>
  <c r="DS46" i="127"/>
  <c r="DN46" i="127"/>
  <c r="DM46" i="127"/>
  <c r="DJ46" i="127"/>
  <c r="DI46" i="127"/>
  <c r="DG46" i="127"/>
  <c r="DF46" i="127"/>
  <c r="DD46" i="127"/>
  <c r="DC46" i="127"/>
  <c r="DA46" i="127"/>
  <c r="CZ46" i="127"/>
  <c r="CX46" i="127"/>
  <c r="CW46" i="127"/>
  <c r="CT46" i="127"/>
  <c r="CS46" i="127"/>
  <c r="CP46" i="127"/>
  <c r="Z46" i="127"/>
  <c r="CR46" i="127" s="1"/>
  <c r="DS45" i="127"/>
  <c r="DA45" i="127"/>
  <c r="CZ45" i="127"/>
  <c r="CX45" i="127"/>
  <c r="CW45" i="127"/>
  <c r="CT45" i="127"/>
  <c r="CS45" i="127"/>
  <c r="CP45" i="127"/>
  <c r="Z45" i="127"/>
  <c r="CR45" i="127" s="1"/>
  <c r="DS44" i="127"/>
  <c r="DN44" i="127"/>
  <c r="DM44" i="127"/>
  <c r="DJ44" i="127"/>
  <c r="DI44" i="127"/>
  <c r="DG44" i="127"/>
  <c r="DF44" i="127"/>
  <c r="DD44" i="127"/>
  <c r="DC44" i="127"/>
  <c r="DA44" i="127"/>
  <c r="CZ44" i="127"/>
  <c r="CX44" i="127"/>
  <c r="CW44" i="127"/>
  <c r="CT44" i="127"/>
  <c r="CS44" i="127"/>
  <c r="CP44" i="127"/>
  <c r="Z44" i="127"/>
  <c r="C44" i="127" s="1"/>
  <c r="DS43" i="127"/>
  <c r="DN43" i="127"/>
  <c r="DM43" i="127"/>
  <c r="DJ43" i="127"/>
  <c r="DI43" i="127"/>
  <c r="DG43" i="127"/>
  <c r="DF43" i="127"/>
  <c r="DD43" i="127"/>
  <c r="DC43" i="127"/>
  <c r="DA43" i="127"/>
  <c r="CZ43" i="127"/>
  <c r="CX43" i="127"/>
  <c r="CW43" i="127"/>
  <c r="CT43" i="127"/>
  <c r="CS43" i="127"/>
  <c r="CP43" i="127"/>
  <c r="Z43" i="127"/>
  <c r="CR43" i="127" s="1"/>
  <c r="C43" i="127"/>
  <c r="DS42" i="127"/>
  <c r="DN42" i="127"/>
  <c r="DM42" i="127"/>
  <c r="DJ42" i="127"/>
  <c r="DI42" i="127"/>
  <c r="DG42" i="127"/>
  <c r="DF42" i="127"/>
  <c r="DD42" i="127"/>
  <c r="DC42" i="127"/>
  <c r="DA42" i="127"/>
  <c r="CZ42" i="127"/>
  <c r="CX42" i="127"/>
  <c r="CW42" i="127"/>
  <c r="CT42" i="127"/>
  <c r="CS42" i="127"/>
  <c r="CP42" i="127"/>
  <c r="Z42" i="127"/>
  <c r="CR42" i="127" s="1"/>
  <c r="DS41" i="127"/>
  <c r="DN41" i="127"/>
  <c r="DM41" i="127"/>
  <c r="DJ41" i="127"/>
  <c r="DI41" i="127"/>
  <c r="DG41" i="127"/>
  <c r="DF41" i="127"/>
  <c r="DD41" i="127"/>
  <c r="DC41" i="127"/>
  <c r="DA41" i="127"/>
  <c r="CZ41" i="127"/>
  <c r="CX41" i="127"/>
  <c r="CW41" i="127"/>
  <c r="CT41" i="127"/>
  <c r="CS41" i="127"/>
  <c r="CP41" i="127"/>
  <c r="Z41" i="127"/>
  <c r="C41" i="127" s="1"/>
  <c r="DS40" i="127"/>
  <c r="DN40" i="127"/>
  <c r="DM40" i="127"/>
  <c r="DJ40" i="127"/>
  <c r="DI40" i="127"/>
  <c r="DG40" i="127"/>
  <c r="DF40" i="127"/>
  <c r="DD40" i="127"/>
  <c r="DC40" i="127"/>
  <c r="DA40" i="127"/>
  <c r="CZ40" i="127"/>
  <c r="CX40" i="127"/>
  <c r="CW40" i="127"/>
  <c r="CT40" i="127"/>
  <c r="CS40" i="127"/>
  <c r="CP40" i="127"/>
  <c r="Z40" i="127"/>
  <c r="CR40" i="127" s="1"/>
  <c r="C40" i="127"/>
  <c r="DS39" i="127"/>
  <c r="DD39" i="127"/>
  <c r="DC39" i="127"/>
  <c r="DA39" i="127"/>
  <c r="CZ39" i="127"/>
  <c r="CX39" i="127"/>
  <c r="CW39" i="127"/>
  <c r="CT39" i="127"/>
  <c r="CS39" i="127"/>
  <c r="CP39" i="127"/>
  <c r="Z39" i="127"/>
  <c r="CR39" i="127" s="1"/>
  <c r="DS38" i="127"/>
  <c r="DN38" i="127"/>
  <c r="DM38" i="127"/>
  <c r="DG38" i="127"/>
  <c r="DF38" i="127"/>
  <c r="DD38" i="127"/>
  <c r="DC38" i="127"/>
  <c r="DA38" i="127"/>
  <c r="CZ38" i="127"/>
  <c r="CX38" i="127"/>
  <c r="CW38" i="127"/>
  <c r="CT38" i="127"/>
  <c r="CS38" i="127"/>
  <c r="CP38" i="127"/>
  <c r="Z38" i="127"/>
  <c r="C38" i="127" s="1"/>
  <c r="DS37" i="127"/>
  <c r="DN37" i="127"/>
  <c r="DM37" i="127"/>
  <c r="DJ37" i="127"/>
  <c r="DI37" i="127"/>
  <c r="DG37" i="127"/>
  <c r="DF37" i="127"/>
  <c r="DD37" i="127"/>
  <c r="DC37" i="127"/>
  <c r="DA37" i="127"/>
  <c r="CZ37" i="127"/>
  <c r="CX37" i="127"/>
  <c r="CW37" i="127"/>
  <c r="CT37" i="127"/>
  <c r="CS37" i="127"/>
  <c r="CP37" i="127"/>
  <c r="Z37" i="127"/>
  <c r="CR37" i="127" s="1"/>
  <c r="DS36" i="127"/>
  <c r="DN36" i="127"/>
  <c r="DM36" i="127"/>
  <c r="DJ36" i="127"/>
  <c r="DI36" i="127"/>
  <c r="DG36" i="127"/>
  <c r="DF36" i="127"/>
  <c r="DD36" i="127"/>
  <c r="DC36" i="127"/>
  <c r="DA36" i="127"/>
  <c r="CZ36" i="127"/>
  <c r="CX36" i="127"/>
  <c r="CW36" i="127"/>
  <c r="CT36" i="127"/>
  <c r="CS36" i="127"/>
  <c r="CP36" i="127"/>
  <c r="Z36" i="127"/>
  <c r="C36" i="127" s="1"/>
  <c r="DS35" i="127"/>
  <c r="DN35" i="127"/>
  <c r="DM35" i="127"/>
  <c r="DJ35" i="127"/>
  <c r="DI35" i="127"/>
  <c r="DG35" i="127"/>
  <c r="DF35" i="127"/>
  <c r="DD35" i="127"/>
  <c r="DC35" i="127"/>
  <c r="DA35" i="127"/>
  <c r="CZ35" i="127"/>
  <c r="CX35" i="127"/>
  <c r="CW35" i="127"/>
  <c r="CT35" i="127"/>
  <c r="CS35" i="127"/>
  <c r="CP35" i="127"/>
  <c r="Z35" i="127"/>
  <c r="CR35" i="127" s="1"/>
  <c r="DS34" i="127"/>
  <c r="CT34" i="127"/>
  <c r="CS34" i="127"/>
  <c r="CP34" i="127"/>
  <c r="Z34" i="127"/>
  <c r="CR34" i="127" s="1"/>
  <c r="DS33" i="127"/>
  <c r="DN33" i="127"/>
  <c r="DM33" i="127"/>
  <c r="DJ33" i="127"/>
  <c r="DI33" i="127"/>
  <c r="DG33" i="127"/>
  <c r="DF33" i="127"/>
  <c r="DD33" i="127"/>
  <c r="DC33" i="127"/>
  <c r="DA33" i="127"/>
  <c r="CZ33" i="127"/>
  <c r="CX33" i="127"/>
  <c r="CW33" i="127"/>
  <c r="CT33" i="127"/>
  <c r="CS33" i="127"/>
  <c r="CP33" i="127"/>
  <c r="Z33" i="127"/>
  <c r="C33" i="127" s="1"/>
  <c r="DS32" i="127"/>
  <c r="DN32" i="127"/>
  <c r="DM32" i="127"/>
  <c r="DJ32" i="127"/>
  <c r="DI32" i="127"/>
  <c r="DG32" i="127"/>
  <c r="DF32" i="127"/>
  <c r="DD32" i="127"/>
  <c r="DC32" i="127"/>
  <c r="DA32" i="127"/>
  <c r="CZ32" i="127"/>
  <c r="CX32" i="127"/>
  <c r="CW32" i="127"/>
  <c r="CT32" i="127"/>
  <c r="CS32" i="127"/>
  <c r="CP32" i="127"/>
  <c r="Z32" i="127"/>
  <c r="CR32" i="127" s="1"/>
  <c r="DS31" i="127"/>
  <c r="DN31" i="127"/>
  <c r="DM31" i="127"/>
  <c r="DJ31" i="127"/>
  <c r="DI31" i="127"/>
  <c r="DG31" i="127"/>
  <c r="DF31" i="127"/>
  <c r="DD31" i="127"/>
  <c r="DC31" i="127"/>
  <c r="DA31" i="127"/>
  <c r="CZ31" i="127"/>
  <c r="CX31" i="127"/>
  <c r="CW31" i="127"/>
  <c r="CT31" i="127"/>
  <c r="CS31" i="127"/>
  <c r="CP31" i="127"/>
  <c r="Z31" i="127"/>
  <c r="C31" i="127" s="1"/>
  <c r="DS30" i="127"/>
  <c r="DN30" i="127"/>
  <c r="DM30" i="127"/>
  <c r="DJ30" i="127"/>
  <c r="DI30" i="127"/>
  <c r="DG30" i="127"/>
  <c r="DF30" i="127"/>
  <c r="DD30" i="127"/>
  <c r="DC30" i="127"/>
  <c r="DA30" i="127"/>
  <c r="CZ30" i="127"/>
  <c r="CX30" i="127"/>
  <c r="CW30" i="127"/>
  <c r="CT30" i="127"/>
  <c r="CS30" i="127"/>
  <c r="CP30" i="127"/>
  <c r="Z30" i="127"/>
  <c r="CR30" i="127" s="1"/>
  <c r="DS29" i="127"/>
  <c r="DA29" i="127"/>
  <c r="CZ29" i="127"/>
  <c r="CX29" i="127"/>
  <c r="CW29" i="127"/>
  <c r="CT29" i="127"/>
  <c r="CS29" i="127"/>
  <c r="CP29" i="127"/>
  <c r="Z29" i="127"/>
  <c r="C29" i="127" s="1"/>
  <c r="DS28" i="127"/>
  <c r="DN28" i="127"/>
  <c r="DM28" i="127"/>
  <c r="DJ28" i="127"/>
  <c r="DI28" i="127"/>
  <c r="DG28" i="127"/>
  <c r="DF28" i="127"/>
  <c r="DD28" i="127"/>
  <c r="DC28" i="127"/>
  <c r="DA28" i="127"/>
  <c r="CZ28" i="127"/>
  <c r="CX28" i="127"/>
  <c r="CW28" i="127"/>
  <c r="CT28" i="127"/>
  <c r="CS28" i="127"/>
  <c r="CP28" i="127"/>
  <c r="Z28" i="127"/>
  <c r="CR28" i="127" s="1"/>
  <c r="DS27" i="127"/>
  <c r="DN27" i="127"/>
  <c r="DM27" i="127"/>
  <c r="DJ27" i="127"/>
  <c r="DI27" i="127"/>
  <c r="DG27" i="127"/>
  <c r="DF27" i="127"/>
  <c r="DD27" i="127"/>
  <c r="DC27" i="127"/>
  <c r="DA27" i="127"/>
  <c r="CZ27" i="127"/>
  <c r="CX27" i="127"/>
  <c r="CW27" i="127"/>
  <c r="CT27" i="127"/>
  <c r="CS27" i="127"/>
  <c r="CP27" i="127"/>
  <c r="Z27" i="127"/>
  <c r="C27" i="127" s="1"/>
  <c r="DS26" i="127"/>
  <c r="DN26" i="127"/>
  <c r="DM26" i="127"/>
  <c r="DJ26" i="127"/>
  <c r="DI26" i="127"/>
  <c r="DG26" i="127"/>
  <c r="DF26" i="127"/>
  <c r="DD26" i="127"/>
  <c r="DC26" i="127"/>
  <c r="DA26" i="127"/>
  <c r="CZ26" i="127"/>
  <c r="CX26" i="127"/>
  <c r="CW26" i="127"/>
  <c r="CT26" i="127"/>
  <c r="CS26" i="127"/>
  <c r="CP26" i="127"/>
  <c r="Z26" i="127"/>
  <c r="CR26" i="127" s="1"/>
  <c r="DS25" i="127"/>
  <c r="DN25" i="127"/>
  <c r="DM25" i="127"/>
  <c r="DJ25" i="127"/>
  <c r="DI25" i="127"/>
  <c r="DG25" i="127"/>
  <c r="DF25" i="127"/>
  <c r="DD25" i="127"/>
  <c r="DC25" i="127"/>
  <c r="DA25" i="127"/>
  <c r="CZ25" i="127"/>
  <c r="CX25" i="127"/>
  <c r="CW25" i="127"/>
  <c r="CT25" i="127"/>
  <c r="CS25" i="127"/>
  <c r="CP25" i="127"/>
  <c r="Z25" i="127"/>
  <c r="C25" i="127" s="1"/>
  <c r="DS24" i="127"/>
  <c r="CX24" i="127"/>
  <c r="CW24" i="127"/>
  <c r="CT24" i="127"/>
  <c r="CS24" i="127"/>
  <c r="CP24" i="127"/>
  <c r="Z24" i="127"/>
  <c r="C24" i="127" s="1"/>
  <c r="DS23" i="127"/>
  <c r="DN23" i="127"/>
  <c r="DM23" i="127"/>
  <c r="DJ23" i="127"/>
  <c r="DI23" i="127"/>
  <c r="DG23" i="127"/>
  <c r="DF23" i="127"/>
  <c r="DD23" i="127"/>
  <c r="DC23" i="127"/>
  <c r="DA23" i="127"/>
  <c r="CZ23" i="127"/>
  <c r="CX23" i="127"/>
  <c r="CW23" i="127"/>
  <c r="CT23" i="127"/>
  <c r="CS23" i="127"/>
  <c r="CP23" i="127"/>
  <c r="Z23" i="127"/>
  <c r="CR23" i="127" s="1"/>
  <c r="DS22" i="127"/>
  <c r="DN22" i="127"/>
  <c r="DM22" i="127"/>
  <c r="DJ22" i="127"/>
  <c r="DI22" i="127"/>
  <c r="DG22" i="127"/>
  <c r="DF22" i="127"/>
  <c r="DD22" i="127"/>
  <c r="DC22" i="127"/>
  <c r="DA22" i="127"/>
  <c r="CZ22" i="127"/>
  <c r="CX22" i="127"/>
  <c r="CW22" i="127"/>
  <c r="CT22" i="127"/>
  <c r="CS22" i="127"/>
  <c r="CP22" i="127"/>
  <c r="Z22" i="127"/>
  <c r="CR22" i="127" s="1"/>
  <c r="DS21" i="127"/>
  <c r="DN21" i="127"/>
  <c r="DM21" i="127"/>
  <c r="DJ21" i="127"/>
  <c r="DI21" i="127"/>
  <c r="DG21" i="127"/>
  <c r="DF21" i="127"/>
  <c r="DD21" i="127"/>
  <c r="DC21" i="127"/>
  <c r="DA21" i="127"/>
  <c r="CZ21" i="127"/>
  <c r="CX21" i="127"/>
  <c r="CW21" i="127"/>
  <c r="CT21" i="127"/>
  <c r="CS21" i="127"/>
  <c r="CP21" i="127"/>
  <c r="Z21" i="127"/>
  <c r="CR21" i="127" s="1"/>
  <c r="DS20" i="127"/>
  <c r="DN20" i="127"/>
  <c r="DM20" i="127"/>
  <c r="DJ20" i="127"/>
  <c r="DI20" i="127"/>
  <c r="DG20" i="127"/>
  <c r="DF20" i="127"/>
  <c r="DD20" i="127"/>
  <c r="DC20" i="127"/>
  <c r="DA20" i="127"/>
  <c r="CZ20" i="127"/>
  <c r="CX20" i="127"/>
  <c r="CW20" i="127"/>
  <c r="CT20" i="127"/>
  <c r="CS20" i="127"/>
  <c r="CP20" i="127"/>
  <c r="Z20" i="127"/>
  <c r="CR20" i="127" s="1"/>
  <c r="DS19" i="127"/>
  <c r="DA19" i="127"/>
  <c r="CZ19" i="127"/>
  <c r="CX19" i="127"/>
  <c r="CW19" i="127"/>
  <c r="CT19" i="127"/>
  <c r="CS19" i="127"/>
  <c r="CP19" i="127"/>
  <c r="Z19" i="127"/>
  <c r="CR19" i="127" s="1"/>
  <c r="DS18" i="127"/>
  <c r="CX18" i="127"/>
  <c r="CW18" i="127"/>
  <c r="CT18" i="127"/>
  <c r="CS18" i="127"/>
  <c r="CP18" i="127"/>
  <c r="Z18" i="127"/>
  <c r="C18" i="127" s="1"/>
  <c r="DS17" i="127"/>
  <c r="DN17" i="127"/>
  <c r="DM17" i="127"/>
  <c r="DJ17" i="127"/>
  <c r="DI17" i="127"/>
  <c r="DG17" i="127"/>
  <c r="DF17" i="127"/>
  <c r="DD17" i="127"/>
  <c r="DC17" i="127"/>
  <c r="DA17" i="127"/>
  <c r="CZ17" i="127"/>
  <c r="CX17" i="127"/>
  <c r="CW17" i="127"/>
  <c r="CT17" i="127"/>
  <c r="CS17" i="127"/>
  <c r="CP17" i="127"/>
  <c r="Z17" i="127"/>
  <c r="CR17" i="127" s="1"/>
  <c r="DS16" i="127"/>
  <c r="DN16" i="127"/>
  <c r="DM16" i="127"/>
  <c r="DJ16" i="127"/>
  <c r="DI16" i="127"/>
  <c r="DG16" i="127"/>
  <c r="DF16" i="127"/>
  <c r="DD16" i="127"/>
  <c r="DC16" i="127"/>
  <c r="DA16" i="127"/>
  <c r="CZ16" i="127"/>
  <c r="CX16" i="127"/>
  <c r="CW16" i="127"/>
  <c r="CT16" i="127"/>
  <c r="CS16" i="127"/>
  <c r="CP16" i="127"/>
  <c r="Z16" i="127"/>
  <c r="C16" i="127" s="1"/>
  <c r="DS15" i="127"/>
  <c r="DN15" i="127"/>
  <c r="DM15" i="127"/>
  <c r="DJ15" i="127"/>
  <c r="DI15" i="127"/>
  <c r="DG15" i="127"/>
  <c r="DF15" i="127"/>
  <c r="DD15" i="127"/>
  <c r="DC15" i="127"/>
  <c r="DA15" i="127"/>
  <c r="CZ15" i="127"/>
  <c r="CX15" i="127"/>
  <c r="CW15" i="127"/>
  <c r="CT15" i="127"/>
  <c r="CS15" i="127"/>
  <c r="CP15" i="127"/>
  <c r="Z15" i="127"/>
  <c r="CR15" i="127" s="1"/>
  <c r="DS14" i="127"/>
  <c r="DN14" i="127"/>
  <c r="DM14" i="127"/>
  <c r="DJ14" i="127"/>
  <c r="DI14" i="127"/>
  <c r="DG14" i="127"/>
  <c r="DF14" i="127"/>
  <c r="DD14" i="127"/>
  <c r="DC14" i="127"/>
  <c r="DA14" i="127"/>
  <c r="CZ14" i="127"/>
  <c r="CX14" i="127"/>
  <c r="CW14" i="127"/>
  <c r="CT14" i="127"/>
  <c r="CS14" i="127"/>
  <c r="CP14" i="127"/>
  <c r="Z14" i="127"/>
  <c r="C14" i="127" s="1"/>
  <c r="DS13" i="127"/>
  <c r="DN13" i="127"/>
  <c r="DM13" i="127"/>
  <c r="DJ13" i="127"/>
  <c r="DI13" i="127"/>
  <c r="CT13" i="127"/>
  <c r="CS13" i="127"/>
  <c r="CP13" i="127"/>
  <c r="Z13" i="127"/>
  <c r="CR13" i="127" s="1"/>
  <c r="DS12" i="127"/>
  <c r="CT12" i="127"/>
  <c r="CS12" i="127"/>
  <c r="CP12" i="127"/>
  <c r="Z12" i="127"/>
  <c r="CR12" i="127" s="1"/>
  <c r="DS11" i="127"/>
  <c r="DN11" i="127"/>
  <c r="DM11" i="127"/>
  <c r="DJ11" i="127"/>
  <c r="DI11" i="127"/>
  <c r="DG11" i="127"/>
  <c r="DF11" i="127"/>
  <c r="DD11" i="127"/>
  <c r="DC11" i="127"/>
  <c r="DA11" i="127"/>
  <c r="CZ11" i="127"/>
  <c r="CX11" i="127"/>
  <c r="CW11" i="127"/>
  <c r="CT11" i="127"/>
  <c r="CS11" i="127"/>
  <c r="CP11" i="127"/>
  <c r="Z11" i="127"/>
  <c r="C11" i="127" s="1"/>
  <c r="DS10" i="127"/>
  <c r="DN10" i="127"/>
  <c r="DM10" i="127"/>
  <c r="DJ10" i="127"/>
  <c r="DI10" i="127"/>
  <c r="DG10" i="127"/>
  <c r="DF10" i="127"/>
  <c r="DD10" i="127"/>
  <c r="DC10" i="127"/>
  <c r="DA10" i="127"/>
  <c r="CZ10" i="127"/>
  <c r="CX10" i="127"/>
  <c r="CW10" i="127"/>
  <c r="CT10" i="127"/>
  <c r="CS10" i="127"/>
  <c r="CP10" i="127"/>
  <c r="Z10" i="127"/>
  <c r="CR10" i="127" s="1"/>
  <c r="DS9" i="127"/>
  <c r="DN9" i="127"/>
  <c r="DM9" i="127"/>
  <c r="DJ9" i="127"/>
  <c r="DI9" i="127"/>
  <c r="DG9" i="127"/>
  <c r="DF9" i="127"/>
  <c r="DD9" i="127"/>
  <c r="DC9" i="127"/>
  <c r="DA9" i="127"/>
  <c r="CZ9" i="127"/>
  <c r="CX9" i="127"/>
  <c r="CW9" i="127"/>
  <c r="CT9" i="127"/>
  <c r="CS9" i="127"/>
  <c r="CP9" i="127"/>
  <c r="Z9" i="127"/>
  <c r="C9" i="127" s="1"/>
  <c r="DS8" i="127"/>
  <c r="DN8" i="127"/>
  <c r="DM8" i="127"/>
  <c r="DJ8" i="127"/>
  <c r="DI8" i="127"/>
  <c r="DG8" i="127"/>
  <c r="DF8" i="127"/>
  <c r="DD8" i="127"/>
  <c r="DC8" i="127"/>
  <c r="DA8" i="127"/>
  <c r="CZ8" i="127"/>
  <c r="CX8" i="127"/>
  <c r="CW8" i="127"/>
  <c r="CT8" i="127"/>
  <c r="CS8" i="127"/>
  <c r="CP8" i="127"/>
  <c r="Z8" i="127"/>
  <c r="CR8" i="127" s="1"/>
  <c r="DS7" i="127"/>
  <c r="DN7" i="127"/>
  <c r="DM7" i="127"/>
  <c r="DJ7" i="127"/>
  <c r="DI7" i="127"/>
  <c r="DG7" i="127"/>
  <c r="DF7" i="127"/>
  <c r="DD7" i="127"/>
  <c r="DC7" i="127"/>
  <c r="DA7" i="127"/>
  <c r="CZ7" i="127"/>
  <c r="CX7" i="127"/>
  <c r="CW7" i="127"/>
  <c r="CT7" i="127"/>
  <c r="CS7" i="127"/>
  <c r="CP7" i="127"/>
  <c r="Z7" i="127"/>
  <c r="C7" i="127" s="1"/>
  <c r="DS6" i="127"/>
  <c r="DN6" i="127"/>
  <c r="DM6" i="127"/>
  <c r="DJ6" i="127"/>
  <c r="DI6" i="127"/>
  <c r="DG6" i="127"/>
  <c r="DF6" i="127"/>
  <c r="DD6" i="127"/>
  <c r="DC6" i="127"/>
  <c r="DA6" i="127"/>
  <c r="CZ6" i="127"/>
  <c r="CX6" i="127"/>
  <c r="CW6" i="127"/>
  <c r="CT6" i="127"/>
  <c r="CS6" i="127"/>
  <c r="CP6" i="127"/>
  <c r="Z6" i="127"/>
  <c r="CR6" i="127" s="1"/>
  <c r="DS5" i="127"/>
  <c r="DN5" i="127"/>
  <c r="DM5" i="127"/>
  <c r="DJ5" i="127"/>
  <c r="DI5" i="127"/>
  <c r="DG5" i="127"/>
  <c r="DF5" i="127"/>
  <c r="DD5" i="127"/>
  <c r="DC5" i="127"/>
  <c r="DA5" i="127"/>
  <c r="CZ5" i="127"/>
  <c r="CX5" i="127"/>
  <c r="CW5" i="127"/>
  <c r="CT5" i="127"/>
  <c r="CS5" i="127"/>
  <c r="CP5" i="127"/>
  <c r="Z5" i="127"/>
  <c r="C5" i="127" s="1"/>
  <c r="CO10" i="127" l="1"/>
  <c r="CO99" i="127"/>
  <c r="C101" i="127"/>
  <c r="CO104" i="127"/>
  <c r="CO133" i="127"/>
  <c r="CO55" i="127"/>
  <c r="CO80" i="127"/>
  <c r="CO77" i="127"/>
  <c r="CO64" i="127"/>
  <c r="CO5" i="127"/>
  <c r="C22" i="127"/>
  <c r="CO46" i="127"/>
  <c r="CO52" i="127"/>
  <c r="C68" i="127"/>
  <c r="C72" i="127"/>
  <c r="CO74" i="127"/>
  <c r="C75" i="127"/>
  <c r="CR102" i="127"/>
  <c r="C103" i="127"/>
  <c r="C132" i="127"/>
  <c r="CO100" i="127"/>
  <c r="CO14" i="127"/>
  <c r="CO11" i="127"/>
  <c r="C58" i="127"/>
  <c r="C85" i="127"/>
  <c r="C117" i="127"/>
  <c r="CO93" i="127"/>
  <c r="CO129" i="127"/>
  <c r="CO13" i="127"/>
  <c r="CO115" i="127"/>
  <c r="CO31" i="127"/>
  <c r="CO36" i="127"/>
  <c r="CO97" i="127"/>
  <c r="CO24" i="127"/>
  <c r="CO38" i="127"/>
  <c r="CO70" i="127"/>
  <c r="CO75" i="127"/>
  <c r="CO103" i="127"/>
  <c r="CO45" i="127"/>
  <c r="C23" i="127"/>
  <c r="CO40" i="127"/>
  <c r="CR41" i="127"/>
  <c r="CO61" i="127"/>
  <c r="CO96" i="127"/>
  <c r="CO111" i="127"/>
  <c r="CO143" i="127"/>
  <c r="C20" i="127"/>
  <c r="CO33" i="127"/>
  <c r="C51" i="127"/>
  <c r="CO72" i="127"/>
  <c r="C81" i="127"/>
  <c r="CR87" i="127"/>
  <c r="C94" i="127"/>
  <c r="CO105" i="127"/>
  <c r="CR124" i="127"/>
  <c r="CO108" i="127"/>
  <c r="CR118" i="127"/>
  <c r="C119" i="127"/>
  <c r="CO56" i="127"/>
  <c r="CO27" i="127"/>
  <c r="C61" i="127"/>
  <c r="CR73" i="127"/>
  <c r="C74" i="127"/>
  <c r="C78" i="127"/>
  <c r="C90" i="127"/>
  <c r="CO49" i="127"/>
  <c r="CR60" i="127"/>
  <c r="CR141" i="127"/>
  <c r="CR89" i="127"/>
  <c r="CO131" i="127"/>
  <c r="CO8" i="127"/>
  <c r="CR24" i="127"/>
  <c r="C42" i="127"/>
  <c r="CR49" i="127"/>
  <c r="C50" i="127"/>
  <c r="C52" i="127"/>
  <c r="C67" i="127"/>
  <c r="CO79" i="127"/>
  <c r="CR82" i="127"/>
  <c r="C83" i="127"/>
  <c r="C88" i="127"/>
  <c r="C92" i="127"/>
  <c r="C107" i="127"/>
  <c r="CO123" i="127"/>
  <c r="CO137" i="127"/>
  <c r="CO59" i="127"/>
  <c r="CR54" i="127"/>
  <c r="CR77" i="127"/>
  <c r="CR84" i="127"/>
  <c r="C19" i="127"/>
  <c r="CO22" i="127"/>
  <c r="CO29" i="127"/>
  <c r="CO30" i="127"/>
  <c r="C45" i="127"/>
  <c r="CR48" i="127"/>
  <c r="CR53" i="127"/>
  <c r="CO60" i="127"/>
  <c r="CO63" i="127"/>
  <c r="CR70" i="127"/>
  <c r="CO84" i="127"/>
  <c r="CO125" i="127"/>
  <c r="CR126" i="127"/>
  <c r="CO98" i="127"/>
  <c r="CO6" i="127"/>
  <c r="CO126" i="127"/>
  <c r="CO132" i="127"/>
  <c r="CO9" i="127"/>
  <c r="CO69" i="127"/>
  <c r="CO42" i="127"/>
  <c r="CR108" i="127"/>
  <c r="CO140" i="127"/>
  <c r="CO44" i="127"/>
  <c r="C46" i="127"/>
  <c r="CO48" i="127"/>
  <c r="CO66" i="127"/>
  <c r="CR79" i="127"/>
  <c r="CO85" i="127"/>
  <c r="CO90" i="127"/>
  <c r="CR95" i="127"/>
  <c r="C96" i="127"/>
  <c r="C97" i="127"/>
  <c r="CR104" i="127"/>
  <c r="C105" i="127"/>
  <c r="CO109" i="127"/>
  <c r="CO112" i="127"/>
  <c r="CR114" i="127"/>
  <c r="C115" i="127"/>
  <c r="CO127" i="127"/>
  <c r="O157" i="127"/>
  <c r="CO21" i="127"/>
  <c r="CO39" i="127"/>
  <c r="CO94" i="127"/>
  <c r="CO120" i="127"/>
  <c r="CO135" i="127"/>
  <c r="CO7" i="127"/>
  <c r="CO16" i="127"/>
  <c r="CO50" i="127"/>
  <c r="CO54" i="127"/>
  <c r="CO57" i="127"/>
  <c r="CO82" i="127"/>
  <c r="CO101" i="127"/>
  <c r="CO106" i="127"/>
  <c r="CO110" i="127"/>
  <c r="CO117" i="127"/>
  <c r="CO122" i="127"/>
  <c r="CO18" i="127"/>
  <c r="CO19" i="127"/>
  <c r="CO25" i="127"/>
  <c r="CO32" i="127"/>
  <c r="CO35" i="127"/>
  <c r="CO53" i="127"/>
  <c r="CO58" i="127"/>
  <c r="CO65" i="127"/>
  <c r="CO76" i="127"/>
  <c r="CO83" i="127"/>
  <c r="CO88" i="127"/>
  <c r="CO92" i="127"/>
  <c r="CO102" i="127"/>
  <c r="CO124" i="127"/>
  <c r="CO130" i="127"/>
  <c r="O158" i="127"/>
  <c r="CO43" i="127"/>
  <c r="CO119" i="127"/>
  <c r="CO17" i="127"/>
  <c r="CO26" i="127"/>
  <c r="CO41" i="127"/>
  <c r="C47" i="127"/>
  <c r="CR55" i="127"/>
  <c r="C56" i="127"/>
  <c r="C59" i="127"/>
  <c r="CO62" i="127"/>
  <c r="C64" i="127"/>
  <c r="CO73" i="127"/>
  <c r="C76" i="127"/>
  <c r="C80" i="127"/>
  <c r="CO86" i="127"/>
  <c r="CO87" i="127"/>
  <c r="CO91" i="127"/>
  <c r="CO95" i="127"/>
  <c r="CO107" i="127"/>
  <c r="CO113" i="127"/>
  <c r="CO114" i="127"/>
  <c r="CO116" i="127"/>
  <c r="CR120" i="127"/>
  <c r="C121" i="127"/>
  <c r="C128" i="127"/>
  <c r="CR130" i="127"/>
  <c r="CO136" i="127"/>
  <c r="C138" i="127"/>
  <c r="CO141" i="127"/>
  <c r="CO28" i="127"/>
  <c r="CO51" i="127"/>
  <c r="CR57" i="127"/>
  <c r="CO78" i="127"/>
  <c r="CR93" i="127"/>
  <c r="CO118" i="127"/>
  <c r="CO134" i="127"/>
  <c r="CO142" i="127"/>
  <c r="CR44" i="127"/>
  <c r="CR100" i="127"/>
  <c r="C21" i="127"/>
  <c r="CO23" i="127"/>
  <c r="CO34" i="127"/>
  <c r="CO37" i="127"/>
  <c r="CO89" i="127"/>
  <c r="CR98" i="127"/>
  <c r="CO128" i="127"/>
  <c r="CO138" i="127"/>
  <c r="CO12" i="127"/>
  <c r="CO15" i="127"/>
  <c r="CO20" i="127"/>
  <c r="CO47" i="127"/>
  <c r="CR65" i="127"/>
  <c r="C66" i="127"/>
  <c r="CO81" i="127"/>
  <c r="CR106" i="127"/>
  <c r="CR112" i="127"/>
  <c r="C113" i="127"/>
  <c r="C116" i="127"/>
  <c r="CO139" i="127"/>
  <c r="CR5" i="127"/>
  <c r="C6" i="127"/>
  <c r="CR7" i="127"/>
  <c r="C8" i="127"/>
  <c r="CR9" i="127"/>
  <c r="C10" i="127"/>
  <c r="CR11" i="127"/>
  <c r="C12" i="127"/>
  <c r="C13" i="127"/>
  <c r="CR14" i="127"/>
  <c r="C15" i="127"/>
  <c r="CR16" i="127"/>
  <c r="C17" i="127"/>
  <c r="CR18" i="127"/>
  <c r="CR25" i="127"/>
  <c r="C26" i="127"/>
  <c r="CR27" i="127"/>
  <c r="C28" i="127"/>
  <c r="CR29" i="127"/>
  <c r="C30" i="127"/>
  <c r="CR31" i="127"/>
  <c r="C32" i="127"/>
  <c r="CR33" i="127"/>
  <c r="C34" i="127"/>
  <c r="C35" i="127"/>
  <c r="CR36" i="127"/>
  <c r="C37" i="127"/>
  <c r="CR38" i="127"/>
  <c r="CR123" i="127"/>
  <c r="CR125" i="127"/>
  <c r="CR127" i="127"/>
  <c r="CR129" i="127"/>
  <c r="CR131" i="127"/>
  <c r="CR133" i="127"/>
  <c r="CR135" i="127"/>
  <c r="CR140" i="127"/>
  <c r="C157" i="127" l="1"/>
  <c r="C158" i="127"/>
  <c r="CS5" i="125"/>
  <c r="CT18" i="125"/>
  <c r="CW6" i="125" l="1"/>
  <c r="CX6" i="125"/>
  <c r="CW7" i="125"/>
  <c r="CX7" i="125"/>
  <c r="CW8" i="125"/>
  <c r="CX8" i="125"/>
  <c r="CW9" i="125"/>
  <c r="CX9" i="125"/>
  <c r="CW10" i="125"/>
  <c r="CX10" i="125"/>
  <c r="CW11" i="125"/>
  <c r="CX11" i="125"/>
  <c r="CW14" i="125"/>
  <c r="CX14" i="125"/>
  <c r="CW15" i="125"/>
  <c r="CX15" i="125"/>
  <c r="CW16" i="125"/>
  <c r="CX16" i="125"/>
  <c r="CW17" i="125"/>
  <c r="CX17" i="125"/>
  <c r="CW18" i="125"/>
  <c r="CX18" i="125"/>
  <c r="CW19" i="125"/>
  <c r="CX19" i="125"/>
  <c r="CW20" i="125"/>
  <c r="CX20" i="125"/>
  <c r="CW21" i="125"/>
  <c r="CX21" i="125"/>
  <c r="CW22" i="125"/>
  <c r="CX22" i="125"/>
  <c r="CW23" i="125"/>
  <c r="CX23" i="125"/>
  <c r="CW24" i="125"/>
  <c r="CX24" i="125"/>
  <c r="CW25" i="125"/>
  <c r="CX25" i="125"/>
  <c r="CW26" i="125"/>
  <c r="CX26" i="125"/>
  <c r="CW27" i="125"/>
  <c r="CX27" i="125"/>
  <c r="CW28" i="125"/>
  <c r="CX28" i="125"/>
  <c r="CW29" i="125"/>
  <c r="CX29" i="125"/>
  <c r="CW30" i="125"/>
  <c r="CX30" i="125"/>
  <c r="CW31" i="125"/>
  <c r="CX31" i="125"/>
  <c r="CW32" i="125"/>
  <c r="CX32" i="125"/>
  <c r="CW33" i="125"/>
  <c r="CX33" i="125"/>
  <c r="CW35" i="125"/>
  <c r="CX35" i="125"/>
  <c r="CW36" i="125"/>
  <c r="CX36" i="125"/>
  <c r="CW37" i="125"/>
  <c r="CX37" i="125"/>
  <c r="CW38" i="125"/>
  <c r="CX38" i="125"/>
  <c r="CW39" i="125"/>
  <c r="CX39" i="125"/>
  <c r="CW40" i="125"/>
  <c r="CX40" i="125"/>
  <c r="CW41" i="125"/>
  <c r="CX41" i="125"/>
  <c r="CW42" i="125"/>
  <c r="CX42" i="125"/>
  <c r="CW43" i="125"/>
  <c r="CX43" i="125"/>
  <c r="CW44" i="125"/>
  <c r="CX44" i="125"/>
  <c r="CW45" i="125"/>
  <c r="CX45" i="125"/>
  <c r="CW46" i="125"/>
  <c r="CX46" i="125"/>
  <c r="CW47" i="125"/>
  <c r="CX47" i="125"/>
  <c r="CW48" i="125"/>
  <c r="CX48" i="125"/>
  <c r="CW49" i="125"/>
  <c r="CX49" i="125"/>
  <c r="CW50" i="125"/>
  <c r="CX50" i="125"/>
  <c r="CW51" i="125"/>
  <c r="CX51" i="125"/>
  <c r="CW52" i="125"/>
  <c r="CX52" i="125"/>
  <c r="CW54" i="125"/>
  <c r="CX54" i="125"/>
  <c r="CW55" i="125"/>
  <c r="CX55" i="125"/>
  <c r="CW56" i="125"/>
  <c r="CX56" i="125"/>
  <c r="CW57" i="125"/>
  <c r="CX57" i="125"/>
  <c r="CW58" i="125"/>
  <c r="CX58" i="125"/>
  <c r="CW59" i="125"/>
  <c r="CX59" i="125"/>
  <c r="CW60" i="125"/>
  <c r="CX60" i="125"/>
  <c r="CW61" i="125"/>
  <c r="CX61" i="125"/>
  <c r="CW62" i="125"/>
  <c r="CX62" i="125"/>
  <c r="CW63" i="125"/>
  <c r="CX63" i="125"/>
  <c r="CW64" i="125"/>
  <c r="CX64" i="125"/>
  <c r="CW65" i="125"/>
  <c r="CX65" i="125"/>
  <c r="CW66" i="125"/>
  <c r="CX66" i="125"/>
  <c r="CW67" i="125"/>
  <c r="CX67" i="125"/>
  <c r="CW68" i="125"/>
  <c r="CX68" i="125"/>
  <c r="CW69" i="125"/>
  <c r="CX69" i="125"/>
  <c r="CW70" i="125"/>
  <c r="CX70" i="125"/>
  <c r="CW71" i="125"/>
  <c r="CX71" i="125"/>
  <c r="CW72" i="125"/>
  <c r="CX72" i="125"/>
  <c r="CW73" i="125"/>
  <c r="CX73" i="125"/>
  <c r="CW74" i="125"/>
  <c r="CX74" i="125"/>
  <c r="CW75" i="125"/>
  <c r="CX75" i="125"/>
  <c r="CW76" i="125"/>
  <c r="CX76" i="125"/>
  <c r="CW77" i="125"/>
  <c r="CX77" i="125"/>
  <c r="CW78" i="125"/>
  <c r="CX78" i="125"/>
  <c r="CW79" i="125"/>
  <c r="CX79" i="125"/>
  <c r="CW80" i="125"/>
  <c r="CX80" i="125"/>
  <c r="CW81" i="125"/>
  <c r="CX81" i="125"/>
  <c r="CW82" i="125"/>
  <c r="CX82" i="125"/>
  <c r="CW83" i="125"/>
  <c r="CX83" i="125"/>
  <c r="CW84" i="125"/>
  <c r="CX84" i="125"/>
  <c r="CW85" i="125"/>
  <c r="CX85" i="125"/>
  <c r="CW86" i="125"/>
  <c r="CX86" i="125"/>
  <c r="CW87" i="125"/>
  <c r="CX87" i="125"/>
  <c r="CW88" i="125"/>
  <c r="CX88" i="125"/>
  <c r="CW89" i="125"/>
  <c r="CX89" i="125"/>
  <c r="CW90" i="125"/>
  <c r="CX90" i="125"/>
  <c r="CW91" i="125"/>
  <c r="CX91" i="125"/>
  <c r="CW92" i="125"/>
  <c r="CX92" i="125"/>
  <c r="CW93" i="125"/>
  <c r="CX93" i="125"/>
  <c r="CW94" i="125"/>
  <c r="CX94" i="125"/>
  <c r="CW95" i="125"/>
  <c r="CX95" i="125"/>
  <c r="CW96" i="125"/>
  <c r="CX96" i="125"/>
  <c r="CW97" i="125"/>
  <c r="CX97" i="125"/>
  <c r="CW98" i="125"/>
  <c r="CX98" i="125"/>
  <c r="CW99" i="125"/>
  <c r="CX99" i="125"/>
  <c r="CW100" i="125"/>
  <c r="CX100" i="125"/>
  <c r="CW101" i="125"/>
  <c r="CX101" i="125"/>
  <c r="CW102" i="125"/>
  <c r="CX102" i="125"/>
  <c r="CW103" i="125"/>
  <c r="CX103" i="125"/>
  <c r="CW104" i="125"/>
  <c r="CX104" i="125"/>
  <c r="CW105" i="125"/>
  <c r="CX105" i="125"/>
  <c r="CW106" i="125"/>
  <c r="CX106" i="125"/>
  <c r="CW107" i="125"/>
  <c r="CX107" i="125"/>
  <c r="CW108" i="125"/>
  <c r="CX108" i="125"/>
  <c r="CW109" i="125"/>
  <c r="CX109" i="125"/>
  <c r="CW110" i="125"/>
  <c r="CX110" i="125"/>
  <c r="CW111" i="125"/>
  <c r="CX111" i="125"/>
  <c r="CW112" i="125"/>
  <c r="CX112" i="125"/>
  <c r="CW113" i="125"/>
  <c r="CX113" i="125"/>
  <c r="CW114" i="125"/>
  <c r="CX114" i="125"/>
  <c r="CW115" i="125"/>
  <c r="CX115" i="125"/>
  <c r="CW116" i="125"/>
  <c r="CX116" i="125"/>
  <c r="CW117" i="125"/>
  <c r="CX117" i="125"/>
  <c r="CW118" i="125"/>
  <c r="CX118" i="125"/>
  <c r="CW119" i="125"/>
  <c r="CX119" i="125"/>
  <c r="CW120" i="125"/>
  <c r="CX120" i="125"/>
  <c r="CW121" i="125"/>
  <c r="CX121" i="125"/>
  <c r="CW122" i="125"/>
  <c r="CX122" i="125"/>
  <c r="CW123" i="125"/>
  <c r="CX123" i="125"/>
  <c r="CW124" i="125"/>
  <c r="CX124" i="125"/>
  <c r="CW125" i="125"/>
  <c r="CX125" i="125"/>
  <c r="CW126" i="125"/>
  <c r="CX126" i="125"/>
  <c r="CW127" i="125"/>
  <c r="CX127" i="125"/>
  <c r="CW128" i="125"/>
  <c r="CX128" i="125"/>
  <c r="CW129" i="125"/>
  <c r="CX129" i="125"/>
  <c r="CW130" i="125"/>
  <c r="CX130" i="125"/>
  <c r="CW131" i="125"/>
  <c r="CX131" i="125"/>
  <c r="CW132" i="125"/>
  <c r="CX132" i="125"/>
  <c r="CW133" i="125"/>
  <c r="CX133" i="125"/>
  <c r="CW134" i="125"/>
  <c r="CX134" i="125"/>
  <c r="CW135" i="125"/>
  <c r="CX135" i="125"/>
  <c r="CW136" i="125"/>
  <c r="CX136" i="125"/>
  <c r="CW137" i="125"/>
  <c r="CX137" i="125"/>
  <c r="CW138" i="125"/>
  <c r="CX138" i="125"/>
  <c r="CW139" i="125"/>
  <c r="CX139" i="125"/>
  <c r="CW140" i="125"/>
  <c r="CX140" i="125"/>
  <c r="CW141" i="125"/>
  <c r="CX141" i="125"/>
  <c r="CW142" i="125"/>
  <c r="CX142" i="125"/>
  <c r="CX5" i="125"/>
  <c r="CW5" i="125"/>
  <c r="CO143" i="125" l="1"/>
  <c r="CO144" i="125"/>
  <c r="CO145" i="125"/>
  <c r="CO146" i="125"/>
  <c r="CO147" i="125"/>
  <c r="CO148" i="125"/>
  <c r="CO149" i="125"/>
  <c r="CO150" i="125"/>
  <c r="CO151" i="125"/>
  <c r="CO152" i="125"/>
  <c r="CO153" i="125"/>
  <c r="CO154" i="125"/>
  <c r="CO155" i="125"/>
  <c r="CO156" i="125"/>
  <c r="CO157" i="125"/>
  <c r="CO158" i="125"/>
  <c r="CO159" i="125"/>
  <c r="CO160" i="125"/>
  <c r="CO161" i="125"/>
  <c r="CO162" i="125"/>
  <c r="CO163" i="125"/>
  <c r="CT6" i="125"/>
  <c r="CT7" i="125"/>
  <c r="CT8" i="125"/>
  <c r="CT9" i="125"/>
  <c r="CT10" i="125"/>
  <c r="CT11" i="125"/>
  <c r="CT12" i="125"/>
  <c r="CT13" i="125"/>
  <c r="CT14" i="125"/>
  <c r="CT15" i="125"/>
  <c r="CT16" i="125"/>
  <c r="CT17" i="125"/>
  <c r="CT19" i="125"/>
  <c r="CT20" i="125"/>
  <c r="CT21" i="125"/>
  <c r="CT22" i="125"/>
  <c r="CT23" i="125"/>
  <c r="CT24" i="125"/>
  <c r="CT25" i="125"/>
  <c r="CT26" i="125"/>
  <c r="CT27" i="125"/>
  <c r="CT28" i="125"/>
  <c r="CT29" i="125"/>
  <c r="CT30" i="125"/>
  <c r="CT31" i="125"/>
  <c r="CT32" i="125"/>
  <c r="CT33" i="125"/>
  <c r="CT34" i="125"/>
  <c r="CT35" i="125"/>
  <c r="CT36" i="125"/>
  <c r="CT37" i="125"/>
  <c r="CT38" i="125"/>
  <c r="CT39" i="125"/>
  <c r="CT40" i="125"/>
  <c r="CT41" i="125"/>
  <c r="CT42" i="125"/>
  <c r="CT43" i="125"/>
  <c r="CT44" i="125"/>
  <c r="CT45" i="125"/>
  <c r="CT46" i="125"/>
  <c r="CT47" i="125"/>
  <c r="CT48" i="125"/>
  <c r="CT49" i="125"/>
  <c r="CT50" i="125"/>
  <c r="CT51" i="125"/>
  <c r="CT52" i="125"/>
  <c r="CT53" i="125"/>
  <c r="CT54" i="125"/>
  <c r="CT55" i="125"/>
  <c r="CT56" i="125"/>
  <c r="CT57" i="125"/>
  <c r="CT58" i="125"/>
  <c r="CT59" i="125"/>
  <c r="CT60" i="125"/>
  <c r="CT61" i="125"/>
  <c r="CT62" i="125"/>
  <c r="CT63" i="125"/>
  <c r="CT64" i="125"/>
  <c r="CT65" i="125"/>
  <c r="CT66" i="125"/>
  <c r="CT67" i="125"/>
  <c r="CT68" i="125"/>
  <c r="CT69" i="125"/>
  <c r="CT70" i="125"/>
  <c r="CT71" i="125"/>
  <c r="CT72" i="125"/>
  <c r="CT73" i="125"/>
  <c r="CT74" i="125"/>
  <c r="CT75" i="125"/>
  <c r="CT76" i="125"/>
  <c r="CT77" i="125"/>
  <c r="CT78" i="125"/>
  <c r="CT79" i="125"/>
  <c r="CT80" i="125"/>
  <c r="CT81" i="125"/>
  <c r="CT82" i="125"/>
  <c r="CT83" i="125"/>
  <c r="CT84" i="125"/>
  <c r="CT85" i="125"/>
  <c r="CT86" i="125"/>
  <c r="CT87" i="125"/>
  <c r="CT88" i="125"/>
  <c r="CT89" i="125"/>
  <c r="CT90" i="125"/>
  <c r="CT91" i="125"/>
  <c r="CT92" i="125"/>
  <c r="CT93" i="125"/>
  <c r="CT94" i="125"/>
  <c r="CT95" i="125"/>
  <c r="CT96" i="125"/>
  <c r="CT97" i="125"/>
  <c r="CT98" i="125"/>
  <c r="CT99" i="125"/>
  <c r="CT100" i="125"/>
  <c r="CT101" i="125"/>
  <c r="CT102" i="125"/>
  <c r="CT103" i="125"/>
  <c r="CT104" i="125"/>
  <c r="CT105" i="125"/>
  <c r="CT106" i="125"/>
  <c r="CT107" i="125"/>
  <c r="CT108" i="125"/>
  <c r="CT109" i="125"/>
  <c r="CT110" i="125"/>
  <c r="CT111" i="125"/>
  <c r="CT112" i="125"/>
  <c r="CT113" i="125"/>
  <c r="CT114" i="125"/>
  <c r="CT115" i="125"/>
  <c r="CT116" i="125"/>
  <c r="CT117" i="125"/>
  <c r="CT118" i="125"/>
  <c r="CT119" i="125"/>
  <c r="CT120" i="125"/>
  <c r="CT121" i="125"/>
  <c r="CT122" i="125"/>
  <c r="CT123" i="125"/>
  <c r="CT124" i="125"/>
  <c r="CT125" i="125"/>
  <c r="CT126" i="125"/>
  <c r="CT127" i="125"/>
  <c r="CT128" i="125"/>
  <c r="CT129" i="125"/>
  <c r="CT130" i="125"/>
  <c r="CT131" i="125"/>
  <c r="CT132" i="125"/>
  <c r="CT133" i="125"/>
  <c r="CT134" i="125"/>
  <c r="CT135" i="125"/>
  <c r="CT136" i="125"/>
  <c r="CT137" i="125"/>
  <c r="CT138" i="125"/>
  <c r="CT139" i="125"/>
  <c r="CT140" i="125"/>
  <c r="CT141" i="125"/>
  <c r="CT142" i="125"/>
  <c r="CT5" i="125"/>
  <c r="N150" i="126"/>
  <c r="M150" i="126"/>
  <c r="L150" i="126"/>
  <c r="K150" i="126"/>
  <c r="J150" i="126"/>
  <c r="I150" i="126"/>
  <c r="H150" i="126"/>
  <c r="G150" i="126"/>
  <c r="F150" i="126"/>
  <c r="E150" i="126"/>
  <c r="D150" i="126"/>
  <c r="B150" i="126"/>
  <c r="A150" i="126"/>
  <c r="N149" i="126"/>
  <c r="M149" i="126"/>
  <c r="L149" i="126"/>
  <c r="K149" i="126"/>
  <c r="J149" i="126"/>
  <c r="I149" i="126"/>
  <c r="H149" i="126"/>
  <c r="G149" i="126"/>
  <c r="F149" i="126"/>
  <c r="E149" i="126"/>
  <c r="D149" i="126"/>
  <c r="B149" i="126"/>
  <c r="A149" i="126"/>
  <c r="T148" i="126"/>
  <c r="DP147" i="126"/>
  <c r="CP147" i="126"/>
  <c r="C147" i="126"/>
  <c r="DP146" i="126"/>
  <c r="CP146" i="126"/>
  <c r="C146" i="126"/>
  <c r="DP145" i="126"/>
  <c r="CP145" i="126"/>
  <c r="C145" i="126"/>
  <c r="DP144" i="126"/>
  <c r="CP144" i="126"/>
  <c r="C144" i="126"/>
  <c r="DP143" i="126"/>
  <c r="CP143" i="126"/>
  <c r="C143" i="126"/>
  <c r="DP142" i="126"/>
  <c r="CP142" i="126"/>
  <c r="C142" i="126"/>
  <c r="DP141" i="126"/>
  <c r="CP141" i="126"/>
  <c r="C141" i="126"/>
  <c r="DP140" i="126"/>
  <c r="CP140" i="126"/>
  <c r="C140" i="126"/>
  <c r="CP139" i="126"/>
  <c r="C139" i="126"/>
  <c r="DP138" i="126"/>
  <c r="CP138" i="126"/>
  <c r="C138" i="126"/>
  <c r="DP137" i="126"/>
  <c r="CP137" i="126"/>
  <c r="C137" i="126"/>
  <c r="DP136" i="126"/>
  <c r="CP136" i="126"/>
  <c r="C136" i="126"/>
  <c r="DP135" i="126"/>
  <c r="DK135" i="126"/>
  <c r="DJ135" i="126"/>
  <c r="DG135" i="126"/>
  <c r="DF135" i="126"/>
  <c r="DD135" i="126"/>
  <c r="DC135" i="126"/>
  <c r="DA135" i="126"/>
  <c r="CZ135" i="126"/>
  <c r="CX135" i="126"/>
  <c r="CW135" i="126"/>
  <c r="CU135" i="126"/>
  <c r="CP135" i="126"/>
  <c r="Z135" i="126"/>
  <c r="CR135" i="126" s="1"/>
  <c r="C135" i="126"/>
  <c r="DP134" i="126"/>
  <c r="DK134" i="126"/>
  <c r="DJ134" i="126"/>
  <c r="DG134" i="126"/>
  <c r="DF134" i="126"/>
  <c r="DD134" i="126"/>
  <c r="DC134" i="126"/>
  <c r="DA134" i="126"/>
  <c r="CZ134" i="126"/>
  <c r="CX134" i="126"/>
  <c r="CW134" i="126"/>
  <c r="CU134" i="126"/>
  <c r="CP134" i="126"/>
  <c r="Z134" i="126"/>
  <c r="CR134" i="126" s="1"/>
  <c r="C134" i="126"/>
  <c r="DP133" i="126"/>
  <c r="DK133" i="126"/>
  <c r="DJ133" i="126"/>
  <c r="DG133" i="126"/>
  <c r="DF133" i="126"/>
  <c r="DD133" i="126"/>
  <c r="DC133" i="126"/>
  <c r="DA133" i="126"/>
  <c r="CZ133" i="126"/>
  <c r="CX133" i="126"/>
  <c r="CW133" i="126"/>
  <c r="CU133" i="126"/>
  <c r="CP133" i="126"/>
  <c r="Z133" i="126"/>
  <c r="CR133" i="126" s="1"/>
  <c r="DP132" i="126"/>
  <c r="DK132" i="126"/>
  <c r="DJ132" i="126"/>
  <c r="DG132" i="126"/>
  <c r="DF132" i="126"/>
  <c r="DD132" i="126"/>
  <c r="DC132" i="126"/>
  <c r="DA132" i="126"/>
  <c r="CZ132" i="126"/>
  <c r="CX132" i="126"/>
  <c r="CW132" i="126"/>
  <c r="CU132" i="126"/>
  <c r="CP132" i="126"/>
  <c r="Z132" i="126"/>
  <c r="CR132" i="126" s="1"/>
  <c r="DP131" i="126"/>
  <c r="DK131" i="126"/>
  <c r="DJ131" i="126"/>
  <c r="DG131" i="126"/>
  <c r="DF131" i="126"/>
  <c r="DD131" i="126"/>
  <c r="DC131" i="126"/>
  <c r="DA131" i="126"/>
  <c r="CZ131" i="126"/>
  <c r="CX131" i="126"/>
  <c r="CW131" i="126"/>
  <c r="CU131" i="126"/>
  <c r="CP131" i="126"/>
  <c r="Z131" i="126"/>
  <c r="CR131" i="126" s="1"/>
  <c r="C131" i="126"/>
  <c r="DP130" i="126"/>
  <c r="DK130" i="126"/>
  <c r="DJ130" i="126"/>
  <c r="DG130" i="126"/>
  <c r="DF130" i="126"/>
  <c r="DD130" i="126"/>
  <c r="DC130" i="126"/>
  <c r="DA130" i="126"/>
  <c r="CZ130" i="126"/>
  <c r="CX130" i="126"/>
  <c r="CW130" i="126"/>
  <c r="CU130" i="126"/>
  <c r="CP130" i="126"/>
  <c r="Z130" i="126"/>
  <c r="CR130" i="126" s="1"/>
  <c r="C130" i="126"/>
  <c r="DP129" i="126"/>
  <c r="DK129" i="126"/>
  <c r="DJ129" i="126"/>
  <c r="DG129" i="126"/>
  <c r="DF129" i="126"/>
  <c r="DD129" i="126"/>
  <c r="DC129" i="126"/>
  <c r="DA129" i="126"/>
  <c r="CZ129" i="126"/>
  <c r="CX129" i="126"/>
  <c r="CW129" i="126"/>
  <c r="CU129" i="126"/>
  <c r="CP129" i="126"/>
  <c r="Z129" i="126"/>
  <c r="CR129" i="126" s="1"/>
  <c r="DP128" i="126"/>
  <c r="DK128" i="126"/>
  <c r="DJ128" i="126"/>
  <c r="DG128" i="126"/>
  <c r="DF128" i="126"/>
  <c r="DD128" i="126"/>
  <c r="DC128" i="126"/>
  <c r="DA128" i="126"/>
  <c r="CZ128" i="126"/>
  <c r="CX128" i="126"/>
  <c r="CW128" i="126"/>
  <c r="CU128" i="126"/>
  <c r="CP128" i="126"/>
  <c r="Z128" i="126"/>
  <c r="CR128" i="126" s="1"/>
  <c r="C128" i="126"/>
  <c r="DP127" i="126"/>
  <c r="DK127" i="126"/>
  <c r="DJ127" i="126"/>
  <c r="DG127" i="126"/>
  <c r="DF127" i="126"/>
  <c r="DD127" i="126"/>
  <c r="DC127" i="126"/>
  <c r="DA127" i="126"/>
  <c r="CZ127" i="126"/>
  <c r="CX127" i="126"/>
  <c r="CW127" i="126"/>
  <c r="CU127" i="126"/>
  <c r="CP127" i="126"/>
  <c r="Z127" i="126"/>
  <c r="CR127" i="126" s="1"/>
  <c r="C127" i="126"/>
  <c r="DP126" i="126"/>
  <c r="DK126" i="126"/>
  <c r="DJ126" i="126"/>
  <c r="DG126" i="126"/>
  <c r="DF126" i="126"/>
  <c r="DD126" i="126"/>
  <c r="DC126" i="126"/>
  <c r="DA126" i="126"/>
  <c r="CZ126" i="126"/>
  <c r="CX126" i="126"/>
  <c r="CW126" i="126"/>
  <c r="CU126" i="126"/>
  <c r="CP126" i="126"/>
  <c r="Z126" i="126"/>
  <c r="CR126" i="126" s="1"/>
  <c r="C126" i="126"/>
  <c r="DP125" i="126"/>
  <c r="DA125" i="126"/>
  <c r="CZ125" i="126"/>
  <c r="CX125" i="126"/>
  <c r="CW125" i="126"/>
  <c r="CU125" i="126"/>
  <c r="CP125" i="126"/>
  <c r="Z125" i="126"/>
  <c r="CR125" i="126" s="1"/>
  <c r="DP124" i="126"/>
  <c r="DK124" i="126"/>
  <c r="DJ124" i="126"/>
  <c r="DG124" i="126"/>
  <c r="DF124" i="126"/>
  <c r="DD124" i="126"/>
  <c r="DC124" i="126"/>
  <c r="DA124" i="126"/>
  <c r="CZ124" i="126"/>
  <c r="CX124" i="126"/>
  <c r="CW124" i="126"/>
  <c r="CU124" i="126"/>
  <c r="CP124" i="126"/>
  <c r="Z124" i="126"/>
  <c r="CR124" i="126" s="1"/>
  <c r="DP123" i="126"/>
  <c r="DK123" i="126"/>
  <c r="DJ123" i="126"/>
  <c r="DG123" i="126"/>
  <c r="DF123" i="126"/>
  <c r="DD123" i="126"/>
  <c r="DC123" i="126"/>
  <c r="DA123" i="126"/>
  <c r="CZ123" i="126"/>
  <c r="CX123" i="126"/>
  <c r="CW123" i="126"/>
  <c r="CU123" i="126"/>
  <c r="CP123" i="126"/>
  <c r="Z123" i="126"/>
  <c r="CR123" i="126" s="1"/>
  <c r="DP122" i="126"/>
  <c r="DK122" i="126"/>
  <c r="DJ122" i="126"/>
  <c r="DG122" i="126"/>
  <c r="DF122" i="126"/>
  <c r="DD122" i="126"/>
  <c r="DC122" i="126"/>
  <c r="DA122" i="126"/>
  <c r="CZ122" i="126"/>
  <c r="CX122" i="126"/>
  <c r="CW122" i="126"/>
  <c r="CU122" i="126"/>
  <c r="CP122" i="126"/>
  <c r="Z122" i="126"/>
  <c r="CR122" i="126" s="1"/>
  <c r="C122" i="126"/>
  <c r="DP121" i="126"/>
  <c r="DK121" i="126"/>
  <c r="DJ121" i="126"/>
  <c r="DG121" i="126"/>
  <c r="DF121" i="126"/>
  <c r="DD121" i="126"/>
  <c r="DC121" i="126"/>
  <c r="DA121" i="126"/>
  <c r="CZ121" i="126"/>
  <c r="CX121" i="126"/>
  <c r="CW121" i="126"/>
  <c r="CU121" i="126"/>
  <c r="CP121" i="126"/>
  <c r="Z121" i="126"/>
  <c r="CR121" i="126" s="1"/>
  <c r="DP120" i="126"/>
  <c r="DK120" i="126"/>
  <c r="DJ120" i="126"/>
  <c r="DG120" i="126"/>
  <c r="DF120" i="126"/>
  <c r="DD120" i="126"/>
  <c r="DC120" i="126"/>
  <c r="DA120" i="126"/>
  <c r="CZ120" i="126"/>
  <c r="CX120" i="126"/>
  <c r="CW120" i="126"/>
  <c r="CU120" i="126"/>
  <c r="CP120" i="126"/>
  <c r="Z120" i="126"/>
  <c r="CR120" i="126" s="1"/>
  <c r="C120" i="126"/>
  <c r="DP119" i="126"/>
  <c r="DK119" i="126"/>
  <c r="DJ119" i="126"/>
  <c r="DG119" i="126"/>
  <c r="DF119" i="126"/>
  <c r="DD119" i="126"/>
  <c r="DC119" i="126"/>
  <c r="DA119" i="126"/>
  <c r="CZ119" i="126"/>
  <c r="CX119" i="126"/>
  <c r="CW119" i="126"/>
  <c r="CU119" i="126"/>
  <c r="CP119" i="126"/>
  <c r="Z119" i="126"/>
  <c r="CR119" i="126" s="1"/>
  <c r="DP118" i="126"/>
  <c r="DK118" i="126"/>
  <c r="DJ118" i="126"/>
  <c r="DG118" i="126"/>
  <c r="DF118" i="126"/>
  <c r="DD118" i="126"/>
  <c r="DC118" i="126"/>
  <c r="DA118" i="126"/>
  <c r="CZ118" i="126"/>
  <c r="CX118" i="126"/>
  <c r="CW118" i="126"/>
  <c r="CU118" i="126"/>
  <c r="CP118" i="126"/>
  <c r="Z118" i="126"/>
  <c r="CR118" i="126" s="1"/>
  <c r="C118" i="126"/>
  <c r="DP117" i="126"/>
  <c r="DK117" i="126"/>
  <c r="DJ117" i="126"/>
  <c r="DG117" i="126"/>
  <c r="DF117" i="126"/>
  <c r="DD117" i="126"/>
  <c r="DC117" i="126"/>
  <c r="DA117" i="126"/>
  <c r="CZ117" i="126"/>
  <c r="CX117" i="126"/>
  <c r="CW117" i="126"/>
  <c r="CU117" i="126"/>
  <c r="CP117" i="126"/>
  <c r="Z117" i="126"/>
  <c r="CR117" i="126" s="1"/>
  <c r="DP116" i="126"/>
  <c r="DK116" i="126"/>
  <c r="DJ116" i="126"/>
  <c r="DG116" i="126"/>
  <c r="DF116" i="126"/>
  <c r="DD116" i="126"/>
  <c r="DC116" i="126"/>
  <c r="DA116" i="126"/>
  <c r="CZ116" i="126"/>
  <c r="CX116" i="126"/>
  <c r="CW116" i="126"/>
  <c r="CU116" i="126"/>
  <c r="CP116" i="126"/>
  <c r="Z116" i="126"/>
  <c r="CR116" i="126" s="1"/>
  <c r="C116" i="126"/>
  <c r="DP115" i="126"/>
  <c r="DK115" i="126"/>
  <c r="DJ115" i="126"/>
  <c r="DG115" i="126"/>
  <c r="DF115" i="126"/>
  <c r="DD115" i="126"/>
  <c r="DC115" i="126"/>
  <c r="DA115" i="126"/>
  <c r="CZ115" i="126"/>
  <c r="CX115" i="126"/>
  <c r="CW115" i="126"/>
  <c r="CU115" i="126"/>
  <c r="CP115" i="126"/>
  <c r="Z115" i="126"/>
  <c r="CR115" i="126" s="1"/>
  <c r="DP114" i="126"/>
  <c r="DK114" i="126"/>
  <c r="DJ114" i="126"/>
  <c r="DG114" i="126"/>
  <c r="DF114" i="126"/>
  <c r="DD114" i="126"/>
  <c r="DC114" i="126"/>
  <c r="DA114" i="126"/>
  <c r="CZ114" i="126"/>
  <c r="CX114" i="126"/>
  <c r="CW114" i="126"/>
  <c r="CU114" i="126"/>
  <c r="CP114" i="126"/>
  <c r="Z114" i="126"/>
  <c r="CR114" i="126" s="1"/>
  <c r="C114" i="126"/>
  <c r="DP113" i="126"/>
  <c r="DK113" i="126"/>
  <c r="DJ113" i="126"/>
  <c r="DG113" i="126"/>
  <c r="DF113" i="126"/>
  <c r="DD113" i="126"/>
  <c r="DC113" i="126"/>
  <c r="CX113" i="126"/>
  <c r="CW113" i="126"/>
  <c r="CU113" i="126"/>
  <c r="CP113" i="126"/>
  <c r="Z113" i="126"/>
  <c r="CR113" i="126" s="1"/>
  <c r="DP112" i="126"/>
  <c r="DK112" i="126"/>
  <c r="DJ112" i="126"/>
  <c r="DG112" i="126"/>
  <c r="DF112" i="126"/>
  <c r="DD112" i="126"/>
  <c r="DC112" i="126"/>
  <c r="DA112" i="126"/>
  <c r="CZ112" i="126"/>
  <c r="CX112" i="126"/>
  <c r="CW112" i="126"/>
  <c r="CU112" i="126"/>
  <c r="CP112" i="126"/>
  <c r="Z112" i="126"/>
  <c r="CR112" i="126" s="1"/>
  <c r="DP111" i="126"/>
  <c r="DK111" i="126"/>
  <c r="DJ111" i="126"/>
  <c r="DG111" i="126"/>
  <c r="DF111" i="126"/>
  <c r="DD111" i="126"/>
  <c r="DC111" i="126"/>
  <c r="DA111" i="126"/>
  <c r="CZ111" i="126"/>
  <c r="CX111" i="126"/>
  <c r="CW111" i="126"/>
  <c r="CU111" i="126"/>
  <c r="CP111" i="126"/>
  <c r="Z111" i="126"/>
  <c r="CR111" i="126" s="1"/>
  <c r="C111" i="126"/>
  <c r="DP110" i="126"/>
  <c r="DK110" i="126"/>
  <c r="DJ110" i="126"/>
  <c r="DG110" i="126"/>
  <c r="DF110" i="126"/>
  <c r="DD110" i="126"/>
  <c r="DC110" i="126"/>
  <c r="DA110" i="126"/>
  <c r="CZ110" i="126"/>
  <c r="CX110" i="126"/>
  <c r="CW110" i="126"/>
  <c r="CU110" i="126"/>
  <c r="CP110" i="126"/>
  <c r="Z110" i="126"/>
  <c r="CR110" i="126" s="1"/>
  <c r="C110" i="126"/>
  <c r="DP109" i="126"/>
  <c r="DK109" i="126"/>
  <c r="DJ109" i="126"/>
  <c r="DG109" i="126"/>
  <c r="DF109" i="126"/>
  <c r="DD109" i="126"/>
  <c r="DC109" i="126"/>
  <c r="DA109" i="126"/>
  <c r="CZ109" i="126"/>
  <c r="CX109" i="126"/>
  <c r="CW109" i="126"/>
  <c r="CU109" i="126"/>
  <c r="CP109" i="126"/>
  <c r="Z109" i="126"/>
  <c r="CR109" i="126" s="1"/>
  <c r="DP108" i="126"/>
  <c r="CX108" i="126"/>
  <c r="CW108" i="126"/>
  <c r="CU108" i="126"/>
  <c r="CP108" i="126"/>
  <c r="Z108" i="126"/>
  <c r="CR108" i="126" s="1"/>
  <c r="C108" i="126"/>
  <c r="DP107" i="126"/>
  <c r="CX107" i="126"/>
  <c r="CW107" i="126"/>
  <c r="CU107" i="126"/>
  <c r="CP107" i="126"/>
  <c r="Z107" i="126"/>
  <c r="CR107" i="126" s="1"/>
  <c r="C107" i="126"/>
  <c r="DP106" i="126"/>
  <c r="DK106" i="126"/>
  <c r="DJ106" i="126"/>
  <c r="DA106" i="126"/>
  <c r="CZ106" i="126"/>
  <c r="CX106" i="126"/>
  <c r="CW106" i="126"/>
  <c r="CU106" i="126"/>
  <c r="CP106" i="126"/>
  <c r="Z106" i="126"/>
  <c r="CR106" i="126" s="1"/>
  <c r="C106" i="126"/>
  <c r="DP105" i="126"/>
  <c r="DK105" i="126"/>
  <c r="DJ105" i="126"/>
  <c r="DA105" i="126"/>
  <c r="CZ105" i="126"/>
  <c r="CX105" i="126"/>
  <c r="CW105" i="126"/>
  <c r="CU105" i="126"/>
  <c r="CP105" i="126"/>
  <c r="Z105" i="126"/>
  <c r="CR105" i="126" s="1"/>
  <c r="DP104" i="126"/>
  <c r="DK104" i="126"/>
  <c r="DJ104" i="126"/>
  <c r="DG104" i="126"/>
  <c r="DF104" i="126"/>
  <c r="DD104" i="126"/>
  <c r="DC104" i="126"/>
  <c r="DA104" i="126"/>
  <c r="CZ104" i="126"/>
  <c r="CX104" i="126"/>
  <c r="CW104" i="126"/>
  <c r="CU104" i="126"/>
  <c r="CP104" i="126"/>
  <c r="Z104" i="126"/>
  <c r="CR104" i="126" s="1"/>
  <c r="DP103" i="126"/>
  <c r="CX103" i="126"/>
  <c r="CW103" i="126"/>
  <c r="CU103" i="126"/>
  <c r="CP103" i="126"/>
  <c r="Z103" i="126"/>
  <c r="CR103" i="126" s="1"/>
  <c r="C103" i="126"/>
  <c r="DP102" i="126"/>
  <c r="DK102" i="126"/>
  <c r="DJ102" i="126"/>
  <c r="DG102" i="126"/>
  <c r="DF102" i="126"/>
  <c r="DD102" i="126"/>
  <c r="DC102" i="126"/>
  <c r="CX102" i="126"/>
  <c r="CW102" i="126"/>
  <c r="CU102" i="126"/>
  <c r="CP102" i="126"/>
  <c r="Z102" i="126"/>
  <c r="CR102" i="126" s="1"/>
  <c r="DP101" i="126"/>
  <c r="DK101" i="126"/>
  <c r="DJ101" i="126"/>
  <c r="DG101" i="126"/>
  <c r="DF101" i="126"/>
  <c r="DD101" i="126"/>
  <c r="DC101" i="126"/>
  <c r="DA101" i="126"/>
  <c r="CZ101" i="126"/>
  <c r="CX101" i="126"/>
  <c r="CW101" i="126"/>
  <c r="CU101" i="126"/>
  <c r="CP101" i="126"/>
  <c r="Z101" i="126"/>
  <c r="CR101" i="126" s="1"/>
  <c r="DP100" i="126"/>
  <c r="DK100" i="126"/>
  <c r="DJ100" i="126"/>
  <c r="DG100" i="126"/>
  <c r="DF100" i="126"/>
  <c r="DD100" i="126"/>
  <c r="DC100" i="126"/>
  <c r="DA100" i="126"/>
  <c r="CZ100" i="126"/>
  <c r="CX100" i="126"/>
  <c r="CW100" i="126"/>
  <c r="CU100" i="126"/>
  <c r="CP100" i="126"/>
  <c r="Z100" i="126"/>
  <c r="CR100" i="126" s="1"/>
  <c r="DP99" i="126"/>
  <c r="CX99" i="126"/>
  <c r="CW99" i="126"/>
  <c r="CU99" i="126"/>
  <c r="CP99" i="126"/>
  <c r="Z99" i="126"/>
  <c r="CR99" i="126" s="1"/>
  <c r="DP98" i="126"/>
  <c r="CX98" i="126"/>
  <c r="CW98" i="126"/>
  <c r="CU98" i="126"/>
  <c r="CP98" i="126"/>
  <c r="Z98" i="126"/>
  <c r="CR98" i="126" s="1"/>
  <c r="DP97" i="126"/>
  <c r="DK97" i="126"/>
  <c r="DJ97" i="126"/>
  <c r="DG97" i="126"/>
  <c r="DF97" i="126"/>
  <c r="DD97" i="126"/>
  <c r="DC97" i="126"/>
  <c r="DA97" i="126"/>
  <c r="CZ97" i="126"/>
  <c r="CX97" i="126"/>
  <c r="CW97" i="126"/>
  <c r="CU97" i="126"/>
  <c r="CP97" i="126"/>
  <c r="Z97" i="126"/>
  <c r="CR97" i="126" s="1"/>
  <c r="DP96" i="126"/>
  <c r="DK96" i="126"/>
  <c r="DJ96" i="126"/>
  <c r="DG96" i="126"/>
  <c r="DF96" i="126"/>
  <c r="DD96" i="126"/>
  <c r="DC96" i="126"/>
  <c r="DA96" i="126"/>
  <c r="CZ96" i="126"/>
  <c r="CX96" i="126"/>
  <c r="CW96" i="126"/>
  <c r="CU96" i="126"/>
  <c r="CP96" i="126"/>
  <c r="Z96" i="126"/>
  <c r="CR96" i="126" s="1"/>
  <c r="DP95" i="126"/>
  <c r="DK95" i="126"/>
  <c r="DJ95" i="126"/>
  <c r="DG95" i="126"/>
  <c r="DF95" i="126"/>
  <c r="DD95" i="126"/>
  <c r="DC95" i="126"/>
  <c r="DA95" i="126"/>
  <c r="CZ95" i="126"/>
  <c r="CX95" i="126"/>
  <c r="CW95" i="126"/>
  <c r="CU95" i="126"/>
  <c r="CP95" i="126"/>
  <c r="Z95" i="126"/>
  <c r="CR95" i="126" s="1"/>
  <c r="DP94" i="126"/>
  <c r="DK94" i="126"/>
  <c r="DJ94" i="126"/>
  <c r="DG94" i="126"/>
  <c r="DF94" i="126"/>
  <c r="DD94" i="126"/>
  <c r="DC94" i="126"/>
  <c r="DA94" i="126"/>
  <c r="CZ94" i="126"/>
  <c r="CX94" i="126"/>
  <c r="CW94" i="126"/>
  <c r="CU94" i="126"/>
  <c r="CP94" i="126"/>
  <c r="Z94" i="126"/>
  <c r="CR94" i="126" s="1"/>
  <c r="DP93" i="126"/>
  <c r="DK93" i="126"/>
  <c r="DJ93" i="126"/>
  <c r="DG93" i="126"/>
  <c r="DF93" i="126"/>
  <c r="DD93" i="126"/>
  <c r="DC93" i="126"/>
  <c r="DA93" i="126"/>
  <c r="CZ93" i="126"/>
  <c r="CX93" i="126"/>
  <c r="CW93" i="126"/>
  <c r="CU93" i="126"/>
  <c r="CP93" i="126"/>
  <c r="Z93" i="126"/>
  <c r="CR93" i="126" s="1"/>
  <c r="DP92" i="126"/>
  <c r="DK92" i="126"/>
  <c r="DJ92" i="126"/>
  <c r="DG92" i="126"/>
  <c r="DF92" i="126"/>
  <c r="DD92" i="126"/>
  <c r="DC92" i="126"/>
  <c r="DA92" i="126"/>
  <c r="CZ92" i="126"/>
  <c r="CX92" i="126"/>
  <c r="CW92" i="126"/>
  <c r="CU92" i="126"/>
  <c r="CP92" i="126"/>
  <c r="Z92" i="126"/>
  <c r="CR92" i="126" s="1"/>
  <c r="DP91" i="126"/>
  <c r="DK91" i="126"/>
  <c r="DJ91" i="126"/>
  <c r="DG91" i="126"/>
  <c r="DF91" i="126"/>
  <c r="DD91" i="126"/>
  <c r="DC91" i="126"/>
  <c r="DA91" i="126"/>
  <c r="CZ91" i="126"/>
  <c r="CX91" i="126"/>
  <c r="CW91" i="126"/>
  <c r="CU91" i="126"/>
  <c r="CP91" i="126"/>
  <c r="Z91" i="126"/>
  <c r="CR91" i="126" s="1"/>
  <c r="DP90" i="126"/>
  <c r="DK90" i="126"/>
  <c r="DJ90" i="126"/>
  <c r="DG90" i="126"/>
  <c r="DF90" i="126"/>
  <c r="DD90" i="126"/>
  <c r="DC90" i="126"/>
  <c r="DA90" i="126"/>
  <c r="CZ90" i="126"/>
  <c r="CX90" i="126"/>
  <c r="CW90" i="126"/>
  <c r="CU90" i="126"/>
  <c r="CP90" i="126"/>
  <c r="Z90" i="126"/>
  <c r="CR90" i="126" s="1"/>
  <c r="DP89" i="126"/>
  <c r="DK89" i="126"/>
  <c r="DJ89" i="126"/>
  <c r="DG89" i="126"/>
  <c r="DF89" i="126"/>
  <c r="DD89" i="126"/>
  <c r="DC89" i="126"/>
  <c r="DA89" i="126"/>
  <c r="CZ89" i="126"/>
  <c r="CX89" i="126"/>
  <c r="CW89" i="126"/>
  <c r="CU89" i="126"/>
  <c r="CP89" i="126"/>
  <c r="Z89" i="126"/>
  <c r="CR89" i="126" s="1"/>
  <c r="DP88" i="126"/>
  <c r="DK88" i="126"/>
  <c r="DJ88" i="126"/>
  <c r="DG88" i="126"/>
  <c r="DF88" i="126"/>
  <c r="DD88" i="126"/>
  <c r="DC88" i="126"/>
  <c r="DA88" i="126"/>
  <c r="CZ88" i="126"/>
  <c r="CX88" i="126"/>
  <c r="CW88" i="126"/>
  <c r="CU88" i="126"/>
  <c r="CP88" i="126"/>
  <c r="Z88" i="126"/>
  <c r="CR88" i="126" s="1"/>
  <c r="DP87" i="126"/>
  <c r="DK87" i="126"/>
  <c r="DJ87" i="126"/>
  <c r="DG87" i="126"/>
  <c r="DF87" i="126"/>
  <c r="DD87" i="126"/>
  <c r="DC87" i="126"/>
  <c r="DA87" i="126"/>
  <c r="CZ87" i="126"/>
  <c r="CX87" i="126"/>
  <c r="CW87" i="126"/>
  <c r="CU87" i="126"/>
  <c r="CP87" i="126"/>
  <c r="Z87" i="126"/>
  <c r="CR87" i="126" s="1"/>
  <c r="DP86" i="126"/>
  <c r="DK86" i="126"/>
  <c r="DJ86" i="126"/>
  <c r="DG86" i="126"/>
  <c r="DF86" i="126"/>
  <c r="DD86" i="126"/>
  <c r="DC86" i="126"/>
  <c r="DA86" i="126"/>
  <c r="CZ86" i="126"/>
  <c r="CX86" i="126"/>
  <c r="CW86" i="126"/>
  <c r="CU86" i="126"/>
  <c r="CP86" i="126"/>
  <c r="Z86" i="126"/>
  <c r="CR86" i="126" s="1"/>
  <c r="DP85" i="126"/>
  <c r="DK85" i="126"/>
  <c r="DJ85" i="126"/>
  <c r="DG85" i="126"/>
  <c r="DF85" i="126"/>
  <c r="DD85" i="126"/>
  <c r="DC85" i="126"/>
  <c r="DA85" i="126"/>
  <c r="CZ85" i="126"/>
  <c r="CX85" i="126"/>
  <c r="CW85" i="126"/>
  <c r="CU85" i="126"/>
  <c r="CP85" i="126"/>
  <c r="Z85" i="126"/>
  <c r="CR85" i="126" s="1"/>
  <c r="DP84" i="126"/>
  <c r="DK84" i="126"/>
  <c r="DJ84" i="126"/>
  <c r="DG84" i="126"/>
  <c r="DF84" i="126"/>
  <c r="DD84" i="126"/>
  <c r="DC84" i="126"/>
  <c r="DA84" i="126"/>
  <c r="CZ84" i="126"/>
  <c r="CX84" i="126"/>
  <c r="CW84" i="126"/>
  <c r="CU84" i="126"/>
  <c r="CP84" i="126"/>
  <c r="Z84" i="126"/>
  <c r="CR84" i="126" s="1"/>
  <c r="DP83" i="126"/>
  <c r="DK83" i="126"/>
  <c r="DJ83" i="126"/>
  <c r="DG83" i="126"/>
  <c r="DF83" i="126"/>
  <c r="DD83" i="126"/>
  <c r="DC83" i="126"/>
  <c r="DA83" i="126"/>
  <c r="CZ83" i="126"/>
  <c r="CX83" i="126"/>
  <c r="CW83" i="126"/>
  <c r="CU83" i="126"/>
  <c r="CP83" i="126"/>
  <c r="Z83" i="126"/>
  <c r="CR83" i="126" s="1"/>
  <c r="DP82" i="126"/>
  <c r="DK82" i="126"/>
  <c r="DJ82" i="126"/>
  <c r="DG82" i="126"/>
  <c r="DF82" i="126"/>
  <c r="DD82" i="126"/>
  <c r="DC82" i="126"/>
  <c r="DA82" i="126"/>
  <c r="CZ82" i="126"/>
  <c r="CX82" i="126"/>
  <c r="CW82" i="126"/>
  <c r="CU82" i="126"/>
  <c r="CP82" i="126"/>
  <c r="Z82" i="126"/>
  <c r="CR82" i="126" s="1"/>
  <c r="DP81" i="126"/>
  <c r="DK81" i="126"/>
  <c r="DJ81" i="126"/>
  <c r="DG81" i="126"/>
  <c r="DF81" i="126"/>
  <c r="DD81" i="126"/>
  <c r="DC81" i="126"/>
  <c r="DA81" i="126"/>
  <c r="CZ81" i="126"/>
  <c r="CX81" i="126"/>
  <c r="CW81" i="126"/>
  <c r="CU81" i="126"/>
  <c r="CP81" i="126"/>
  <c r="Z81" i="126"/>
  <c r="CR81" i="126" s="1"/>
  <c r="DP80" i="126"/>
  <c r="DK80" i="126"/>
  <c r="DJ80" i="126"/>
  <c r="DG80" i="126"/>
  <c r="DF80" i="126"/>
  <c r="DD80" i="126"/>
  <c r="DC80" i="126"/>
  <c r="DA80" i="126"/>
  <c r="CZ80" i="126"/>
  <c r="CX80" i="126"/>
  <c r="CW80" i="126"/>
  <c r="CU80" i="126"/>
  <c r="CP80" i="126"/>
  <c r="Z80" i="126"/>
  <c r="CR80" i="126" s="1"/>
  <c r="DP79" i="126"/>
  <c r="DK79" i="126"/>
  <c r="DJ79" i="126"/>
  <c r="DG79" i="126"/>
  <c r="DF79" i="126"/>
  <c r="DD79" i="126"/>
  <c r="DC79" i="126"/>
  <c r="DA79" i="126"/>
  <c r="CZ79" i="126"/>
  <c r="CX79" i="126"/>
  <c r="CW79" i="126"/>
  <c r="CU79" i="126"/>
  <c r="CP79" i="126"/>
  <c r="Z79" i="126"/>
  <c r="CR79" i="126" s="1"/>
  <c r="DP78" i="126"/>
  <c r="DK78" i="126"/>
  <c r="DJ78" i="126"/>
  <c r="DG78" i="126"/>
  <c r="DF78" i="126"/>
  <c r="DD78" i="126"/>
  <c r="DC78" i="126"/>
  <c r="DA78" i="126"/>
  <c r="CZ78" i="126"/>
  <c r="CX78" i="126"/>
  <c r="CW78" i="126"/>
  <c r="CU78" i="126"/>
  <c r="CP78" i="126"/>
  <c r="Z78" i="126"/>
  <c r="CR78" i="126" s="1"/>
  <c r="DP77" i="126"/>
  <c r="DK77" i="126"/>
  <c r="DJ77" i="126"/>
  <c r="DG77" i="126"/>
  <c r="DF77" i="126"/>
  <c r="DD77" i="126"/>
  <c r="DC77" i="126"/>
  <c r="DA77" i="126"/>
  <c r="CZ77" i="126"/>
  <c r="CX77" i="126"/>
  <c r="CW77" i="126"/>
  <c r="CU77" i="126"/>
  <c r="CP77" i="126"/>
  <c r="Z77" i="126"/>
  <c r="CR77" i="126" s="1"/>
  <c r="DP76" i="126"/>
  <c r="DK76" i="126"/>
  <c r="DJ76" i="126"/>
  <c r="DG76" i="126"/>
  <c r="DF76" i="126"/>
  <c r="DD76" i="126"/>
  <c r="DC76" i="126"/>
  <c r="DA76" i="126"/>
  <c r="CZ76" i="126"/>
  <c r="CX76" i="126"/>
  <c r="CW76" i="126"/>
  <c r="CU76" i="126"/>
  <c r="CP76" i="126"/>
  <c r="Z76" i="126"/>
  <c r="CR76" i="126" s="1"/>
  <c r="DP75" i="126"/>
  <c r="CX75" i="126"/>
  <c r="CW75" i="126"/>
  <c r="CU75" i="126"/>
  <c r="CP75" i="126"/>
  <c r="Z75" i="126"/>
  <c r="CR75" i="126" s="1"/>
  <c r="DP74" i="126"/>
  <c r="CX74" i="126"/>
  <c r="CW74" i="126"/>
  <c r="CU74" i="126"/>
  <c r="CP74" i="126"/>
  <c r="Z74" i="126"/>
  <c r="CR74" i="126" s="1"/>
  <c r="DP73" i="126"/>
  <c r="CX73" i="126"/>
  <c r="CW73" i="126"/>
  <c r="CU73" i="126"/>
  <c r="CP73" i="126"/>
  <c r="Z73" i="126"/>
  <c r="CR73" i="126" s="1"/>
  <c r="DP72" i="126"/>
  <c r="CX72" i="126"/>
  <c r="CW72" i="126"/>
  <c r="CU72" i="126"/>
  <c r="CP72" i="126"/>
  <c r="Z72" i="126"/>
  <c r="CR72" i="126" s="1"/>
  <c r="DP71" i="126"/>
  <c r="DA71" i="126"/>
  <c r="CZ71" i="126"/>
  <c r="CX71" i="126"/>
  <c r="CW71" i="126"/>
  <c r="CU71" i="126"/>
  <c r="CR71" i="126"/>
  <c r="CP71" i="126"/>
  <c r="Z71" i="126"/>
  <c r="C71" i="126"/>
  <c r="DP70" i="126"/>
  <c r="CX70" i="126"/>
  <c r="CW70" i="126"/>
  <c r="CU70" i="126"/>
  <c r="CR70" i="126"/>
  <c r="CP70" i="126"/>
  <c r="Z70" i="126"/>
  <c r="C70" i="126"/>
  <c r="DP69" i="126"/>
  <c r="CX69" i="126"/>
  <c r="CW69" i="126"/>
  <c r="CU69" i="126"/>
  <c r="CR69" i="126"/>
  <c r="CP69" i="126"/>
  <c r="Z69" i="126"/>
  <c r="C69" i="126"/>
  <c r="DP68" i="126"/>
  <c r="DA68" i="126"/>
  <c r="CZ68" i="126"/>
  <c r="CX68" i="126"/>
  <c r="CW68" i="126"/>
  <c r="CU68" i="126"/>
  <c r="CP68" i="126"/>
  <c r="Z68" i="126"/>
  <c r="CR68" i="126" s="1"/>
  <c r="C68" i="126"/>
  <c r="DP67" i="126"/>
  <c r="DA67" i="126"/>
  <c r="CZ67" i="126"/>
  <c r="CX67" i="126"/>
  <c r="CW67" i="126"/>
  <c r="CU67" i="126"/>
  <c r="CP67" i="126"/>
  <c r="Z67" i="126"/>
  <c r="CR67" i="126" s="1"/>
  <c r="DP66" i="126"/>
  <c r="DA66" i="126"/>
  <c r="CZ66" i="126"/>
  <c r="CX66" i="126"/>
  <c r="CW66" i="126"/>
  <c r="CU66" i="126"/>
  <c r="CP66" i="126"/>
  <c r="Z66" i="126"/>
  <c r="CR66" i="126" s="1"/>
  <c r="DP65" i="126"/>
  <c r="DA65" i="126"/>
  <c r="CZ65" i="126"/>
  <c r="CX65" i="126"/>
  <c r="CW65" i="126"/>
  <c r="CU65" i="126"/>
  <c r="CP65" i="126"/>
  <c r="Z65" i="126"/>
  <c r="C65" i="126" s="1"/>
  <c r="DP64" i="126"/>
  <c r="CX64" i="126"/>
  <c r="CW64" i="126"/>
  <c r="CU64" i="126"/>
  <c r="CP64" i="126"/>
  <c r="Z64" i="126"/>
  <c r="C64" i="126" s="1"/>
  <c r="DP63" i="126"/>
  <c r="DK63" i="126"/>
  <c r="DJ63" i="126"/>
  <c r="DG63" i="126"/>
  <c r="DF63" i="126"/>
  <c r="DD63" i="126"/>
  <c r="DC63" i="126"/>
  <c r="CX63" i="126"/>
  <c r="CW63" i="126"/>
  <c r="CU63" i="126"/>
  <c r="CP63" i="126"/>
  <c r="Z63" i="126"/>
  <c r="CR63" i="126" s="1"/>
  <c r="DP62" i="126"/>
  <c r="DK62" i="126"/>
  <c r="DJ62" i="126"/>
  <c r="DG62" i="126"/>
  <c r="DF62" i="126"/>
  <c r="DD62" i="126"/>
  <c r="DC62" i="126"/>
  <c r="DA62" i="126"/>
  <c r="CZ62" i="126"/>
  <c r="CX62" i="126"/>
  <c r="CW62" i="126"/>
  <c r="CU62" i="126"/>
  <c r="CP62" i="126"/>
  <c r="Z62" i="126"/>
  <c r="CR62" i="126" s="1"/>
  <c r="DP61" i="126"/>
  <c r="DK61" i="126"/>
  <c r="DJ61" i="126"/>
  <c r="DG61" i="126"/>
  <c r="DF61" i="126"/>
  <c r="DD61" i="126"/>
  <c r="DC61" i="126"/>
  <c r="DA61" i="126"/>
  <c r="CZ61" i="126"/>
  <c r="CX61" i="126"/>
  <c r="CW61" i="126"/>
  <c r="CU61" i="126"/>
  <c r="CP61" i="126"/>
  <c r="Z61" i="126"/>
  <c r="CR61" i="126" s="1"/>
  <c r="DP60" i="126"/>
  <c r="CX60" i="126"/>
  <c r="CW60" i="126"/>
  <c r="CU60" i="126"/>
  <c r="CP60" i="126"/>
  <c r="Z60" i="126"/>
  <c r="CR60" i="126" s="1"/>
  <c r="DP59" i="126"/>
  <c r="DA59" i="126"/>
  <c r="CZ59" i="126"/>
  <c r="CX59" i="126"/>
  <c r="CW59" i="126"/>
  <c r="CU59" i="126"/>
  <c r="CP59" i="126"/>
  <c r="Z59" i="126"/>
  <c r="C59" i="126" s="1"/>
  <c r="DP58" i="126"/>
  <c r="DK58" i="126"/>
  <c r="DJ58" i="126"/>
  <c r="DG58" i="126"/>
  <c r="DF58" i="126"/>
  <c r="DD58" i="126"/>
  <c r="DC58" i="126"/>
  <c r="DA58" i="126"/>
  <c r="CZ58" i="126"/>
  <c r="CX58" i="126"/>
  <c r="CW58" i="126"/>
  <c r="CU58" i="126"/>
  <c r="CP58" i="126"/>
  <c r="Z58" i="126"/>
  <c r="C58" i="126" s="1"/>
  <c r="DP57" i="126"/>
  <c r="DK57" i="126"/>
  <c r="DJ57" i="126"/>
  <c r="DG57" i="126"/>
  <c r="DF57" i="126"/>
  <c r="DD57" i="126"/>
  <c r="DC57" i="126"/>
  <c r="DA57" i="126"/>
  <c r="CZ57" i="126"/>
  <c r="CX57" i="126"/>
  <c r="CW57" i="126"/>
  <c r="CU57" i="126"/>
  <c r="CP57" i="126"/>
  <c r="Z57" i="126"/>
  <c r="C57" i="126" s="1"/>
  <c r="DP56" i="126"/>
  <c r="DA56" i="126"/>
  <c r="CZ56" i="126"/>
  <c r="CX56" i="126"/>
  <c r="CW56" i="126"/>
  <c r="CU56" i="126"/>
  <c r="CP56" i="126"/>
  <c r="Z56" i="126"/>
  <c r="CR56" i="126" s="1"/>
  <c r="DP55" i="126"/>
  <c r="DK55" i="126"/>
  <c r="DJ55" i="126"/>
  <c r="DG55" i="126"/>
  <c r="DF55" i="126"/>
  <c r="DD55" i="126"/>
  <c r="DC55" i="126"/>
  <c r="DA55" i="126"/>
  <c r="CZ55" i="126"/>
  <c r="CX55" i="126"/>
  <c r="CW55" i="126"/>
  <c r="CU55" i="126"/>
  <c r="CP55" i="126"/>
  <c r="Z55" i="126"/>
  <c r="CR55" i="126" s="1"/>
  <c r="DP54" i="126"/>
  <c r="DK54" i="126"/>
  <c r="DJ54" i="126"/>
  <c r="DG54" i="126"/>
  <c r="DF54" i="126"/>
  <c r="DD54" i="126"/>
  <c r="DC54" i="126"/>
  <c r="DA54" i="126"/>
  <c r="CZ54" i="126"/>
  <c r="CX54" i="126"/>
  <c r="CW54" i="126"/>
  <c r="CU54" i="126"/>
  <c r="CP54" i="126"/>
  <c r="Z54" i="126"/>
  <c r="CR54" i="126" s="1"/>
  <c r="C54" i="126"/>
  <c r="DP53" i="126"/>
  <c r="DA53" i="126"/>
  <c r="CZ53" i="126"/>
  <c r="CX53" i="126"/>
  <c r="CW53" i="126"/>
  <c r="CU53" i="126"/>
  <c r="CR53" i="126"/>
  <c r="CP53" i="126"/>
  <c r="Z53" i="126"/>
  <c r="C53" i="126" s="1"/>
  <c r="DP52" i="126"/>
  <c r="DK52" i="126"/>
  <c r="DJ52" i="126"/>
  <c r="DG52" i="126"/>
  <c r="DF52" i="126"/>
  <c r="DD52" i="126"/>
  <c r="DC52" i="126"/>
  <c r="DA52" i="126"/>
  <c r="CZ52" i="126"/>
  <c r="CX52" i="126"/>
  <c r="CW52" i="126"/>
  <c r="CU52" i="126"/>
  <c r="CP52" i="126"/>
  <c r="Z52" i="126"/>
  <c r="C52" i="126" s="1"/>
  <c r="DP51" i="126"/>
  <c r="DK51" i="126"/>
  <c r="DJ51" i="126"/>
  <c r="DG51" i="126"/>
  <c r="DF51" i="126"/>
  <c r="DD51" i="126"/>
  <c r="DC51" i="126"/>
  <c r="DA51" i="126"/>
  <c r="CZ51" i="126"/>
  <c r="CX51" i="126"/>
  <c r="CW51" i="126"/>
  <c r="CU51" i="126"/>
  <c r="CR51" i="126"/>
  <c r="CP51" i="126"/>
  <c r="Z51" i="126"/>
  <c r="C51" i="126" s="1"/>
  <c r="DP50" i="126"/>
  <c r="CX50" i="126"/>
  <c r="CW50" i="126"/>
  <c r="CU50" i="126"/>
  <c r="CR50" i="126"/>
  <c r="CP50" i="126"/>
  <c r="Z50" i="126"/>
  <c r="C50" i="126" s="1"/>
  <c r="DP49" i="126"/>
  <c r="CX49" i="126"/>
  <c r="CW49" i="126"/>
  <c r="CU49" i="126"/>
  <c r="CP49" i="126"/>
  <c r="Z49" i="126"/>
  <c r="C49" i="126" s="1"/>
  <c r="DP48" i="126"/>
  <c r="DK48" i="126"/>
  <c r="DJ48" i="126"/>
  <c r="DG48" i="126"/>
  <c r="DF48" i="126"/>
  <c r="DD48" i="126"/>
  <c r="DC48" i="126"/>
  <c r="DA48" i="126"/>
  <c r="CZ48" i="126"/>
  <c r="CX48" i="126"/>
  <c r="CW48" i="126"/>
  <c r="CU48" i="126"/>
  <c r="CP48" i="126"/>
  <c r="Z48" i="126"/>
  <c r="C48" i="126" s="1"/>
  <c r="DP47" i="126"/>
  <c r="DK47" i="126"/>
  <c r="DJ47" i="126"/>
  <c r="DG47" i="126"/>
  <c r="DF47" i="126"/>
  <c r="DD47" i="126"/>
  <c r="DC47" i="126"/>
  <c r="DA47" i="126"/>
  <c r="CZ47" i="126"/>
  <c r="CU47" i="126"/>
  <c r="CP47" i="126"/>
  <c r="Z47" i="126"/>
  <c r="CR47" i="126" s="1"/>
  <c r="DP46" i="126"/>
  <c r="DK46" i="126"/>
  <c r="DJ46" i="126"/>
  <c r="DG46" i="126"/>
  <c r="DF46" i="126"/>
  <c r="DD46" i="126"/>
  <c r="DC46" i="126"/>
  <c r="DA46" i="126"/>
  <c r="CZ46" i="126"/>
  <c r="CX46" i="126"/>
  <c r="CW46" i="126"/>
  <c r="CU46" i="126"/>
  <c r="CP46" i="126"/>
  <c r="Z46" i="126"/>
  <c r="CR46" i="126" s="1"/>
  <c r="C46" i="126"/>
  <c r="DP45" i="126"/>
  <c r="CX45" i="126"/>
  <c r="CW45" i="126"/>
  <c r="CU45" i="126"/>
  <c r="CP45" i="126"/>
  <c r="Z45" i="126"/>
  <c r="CR45" i="126" s="1"/>
  <c r="C45" i="126"/>
  <c r="DP44" i="126"/>
  <c r="DK44" i="126"/>
  <c r="DJ44" i="126"/>
  <c r="DG44" i="126"/>
  <c r="DF44" i="126"/>
  <c r="DD44" i="126"/>
  <c r="DC44" i="126"/>
  <c r="DA44" i="126"/>
  <c r="CZ44" i="126"/>
  <c r="CX44" i="126"/>
  <c r="CW44" i="126"/>
  <c r="CU44" i="126"/>
  <c r="CP44" i="126"/>
  <c r="Z44" i="126"/>
  <c r="CR44" i="126" s="1"/>
  <c r="DP43" i="126"/>
  <c r="DK43" i="126"/>
  <c r="DJ43" i="126"/>
  <c r="DG43" i="126"/>
  <c r="DF43" i="126"/>
  <c r="DD43" i="126"/>
  <c r="DC43" i="126"/>
  <c r="DA43" i="126"/>
  <c r="CZ43" i="126"/>
  <c r="CX43" i="126"/>
  <c r="CW43" i="126"/>
  <c r="CU43" i="126"/>
  <c r="CP43" i="126"/>
  <c r="Z43" i="126"/>
  <c r="CR43" i="126" s="1"/>
  <c r="C43" i="126"/>
  <c r="DP42" i="126"/>
  <c r="DK42" i="126"/>
  <c r="DJ42" i="126"/>
  <c r="DG42" i="126"/>
  <c r="DF42" i="126"/>
  <c r="DD42" i="126"/>
  <c r="DC42" i="126"/>
  <c r="DA42" i="126"/>
  <c r="CZ42" i="126"/>
  <c r="CX42" i="126"/>
  <c r="CW42" i="126"/>
  <c r="CU42" i="126"/>
  <c r="CP42" i="126"/>
  <c r="Z42" i="126"/>
  <c r="CR42" i="126" s="1"/>
  <c r="DP41" i="126"/>
  <c r="DK41" i="126"/>
  <c r="DJ41" i="126"/>
  <c r="DG41" i="126"/>
  <c r="DF41" i="126"/>
  <c r="DD41" i="126"/>
  <c r="DC41" i="126"/>
  <c r="DA41" i="126"/>
  <c r="CZ41" i="126"/>
  <c r="CX41" i="126"/>
  <c r="CW41" i="126"/>
  <c r="CU41" i="126"/>
  <c r="CP41" i="126"/>
  <c r="Z41" i="126"/>
  <c r="CR41" i="126" s="1"/>
  <c r="DP40" i="126"/>
  <c r="DA40" i="126"/>
  <c r="CZ40" i="126"/>
  <c r="CX40" i="126"/>
  <c r="CW40" i="126"/>
  <c r="CU40" i="126"/>
  <c r="CR40" i="126"/>
  <c r="CP40" i="126"/>
  <c r="Z40" i="126"/>
  <c r="DP39" i="126"/>
  <c r="DK39" i="126"/>
  <c r="DJ39" i="126"/>
  <c r="DD39" i="126"/>
  <c r="DC39" i="126"/>
  <c r="DA39" i="126"/>
  <c r="CZ39" i="126"/>
  <c r="CX39" i="126"/>
  <c r="CW39" i="126"/>
  <c r="CU39" i="126"/>
  <c r="CP39" i="126"/>
  <c r="Z39" i="126"/>
  <c r="CR39" i="126" s="1"/>
  <c r="C39" i="126"/>
  <c r="DP38" i="126"/>
  <c r="DK38" i="126"/>
  <c r="DJ38" i="126"/>
  <c r="DG38" i="126"/>
  <c r="DF38" i="126"/>
  <c r="DD38" i="126"/>
  <c r="DC38" i="126"/>
  <c r="DA38" i="126"/>
  <c r="CZ38" i="126"/>
  <c r="CX38" i="126"/>
  <c r="CW38" i="126"/>
  <c r="CU38" i="126"/>
  <c r="CP38" i="126"/>
  <c r="Z38" i="126"/>
  <c r="CR38" i="126" s="1"/>
  <c r="DP37" i="126"/>
  <c r="DK37" i="126"/>
  <c r="DJ37" i="126"/>
  <c r="DG37" i="126"/>
  <c r="DF37" i="126"/>
  <c r="DD37" i="126"/>
  <c r="DC37" i="126"/>
  <c r="DA37" i="126"/>
  <c r="CZ37" i="126"/>
  <c r="CX37" i="126"/>
  <c r="CW37" i="126"/>
  <c r="CU37" i="126"/>
  <c r="CP37" i="126"/>
  <c r="Z37" i="126"/>
  <c r="CR37" i="126" s="1"/>
  <c r="C37" i="126"/>
  <c r="DP36" i="126"/>
  <c r="DK36" i="126"/>
  <c r="DJ36" i="126"/>
  <c r="DG36" i="126"/>
  <c r="DF36" i="126"/>
  <c r="DD36" i="126"/>
  <c r="DC36" i="126"/>
  <c r="DA36" i="126"/>
  <c r="CZ36" i="126"/>
  <c r="CX36" i="126"/>
  <c r="CW36" i="126"/>
  <c r="CU36" i="126"/>
  <c r="CP36" i="126"/>
  <c r="Z36" i="126"/>
  <c r="CR36" i="126" s="1"/>
  <c r="C36" i="126"/>
  <c r="DP35" i="126"/>
  <c r="DK35" i="126"/>
  <c r="DJ35" i="126"/>
  <c r="DG35" i="126"/>
  <c r="DF35" i="126"/>
  <c r="DD35" i="126"/>
  <c r="DC35" i="126"/>
  <c r="DA35" i="126"/>
  <c r="CZ35" i="126"/>
  <c r="CX35" i="126"/>
  <c r="CW35" i="126"/>
  <c r="CU35" i="126"/>
  <c r="CP35" i="126"/>
  <c r="Z35" i="126"/>
  <c r="CR35" i="126" s="1"/>
  <c r="C35" i="126"/>
  <c r="DP34" i="126"/>
  <c r="CX34" i="126"/>
  <c r="CW34" i="126"/>
  <c r="CU34" i="126"/>
  <c r="CP34" i="126"/>
  <c r="Z34" i="126"/>
  <c r="CR34" i="126" s="1"/>
  <c r="DP33" i="126"/>
  <c r="DK33" i="126"/>
  <c r="DJ33" i="126"/>
  <c r="DG33" i="126"/>
  <c r="DF33" i="126"/>
  <c r="DD33" i="126"/>
  <c r="DC33" i="126"/>
  <c r="DA33" i="126"/>
  <c r="CZ33" i="126"/>
  <c r="CX33" i="126"/>
  <c r="CW33" i="126"/>
  <c r="CU33" i="126"/>
  <c r="CP33" i="126"/>
  <c r="Z33" i="126"/>
  <c r="CR33" i="126" s="1"/>
  <c r="DP32" i="126"/>
  <c r="DK32" i="126"/>
  <c r="DJ32" i="126"/>
  <c r="DG32" i="126"/>
  <c r="DF32" i="126"/>
  <c r="DD32" i="126"/>
  <c r="DC32" i="126"/>
  <c r="DA32" i="126"/>
  <c r="CZ32" i="126"/>
  <c r="CX32" i="126"/>
  <c r="CW32" i="126"/>
  <c r="CU32" i="126"/>
  <c r="CP32" i="126"/>
  <c r="Z32" i="126"/>
  <c r="CR32" i="126" s="1"/>
  <c r="DP31" i="126"/>
  <c r="DK31" i="126"/>
  <c r="DJ31" i="126"/>
  <c r="DG31" i="126"/>
  <c r="DF31" i="126"/>
  <c r="DD31" i="126"/>
  <c r="DC31" i="126"/>
  <c r="DA31" i="126"/>
  <c r="CZ31" i="126"/>
  <c r="CX31" i="126"/>
  <c r="CW31" i="126"/>
  <c r="CU31" i="126"/>
  <c r="CP31" i="126"/>
  <c r="Z31" i="126"/>
  <c r="CR31" i="126" s="1"/>
  <c r="C31" i="126"/>
  <c r="DP30" i="126"/>
  <c r="DK30" i="126"/>
  <c r="DJ30" i="126"/>
  <c r="DG30" i="126"/>
  <c r="DF30" i="126"/>
  <c r="DD30" i="126"/>
  <c r="DC30" i="126"/>
  <c r="DA30" i="126"/>
  <c r="CZ30" i="126"/>
  <c r="CX30" i="126"/>
  <c r="CW30" i="126"/>
  <c r="CU30" i="126"/>
  <c r="CP30" i="126"/>
  <c r="Z30" i="126"/>
  <c r="CR30" i="126" s="1"/>
  <c r="C30" i="126"/>
  <c r="DP29" i="126"/>
  <c r="CU29" i="126"/>
  <c r="CR29" i="126"/>
  <c r="CP29" i="126"/>
  <c r="Z29" i="126"/>
  <c r="C29" i="126" s="1"/>
  <c r="DP28" i="126"/>
  <c r="DK28" i="126"/>
  <c r="DJ28" i="126"/>
  <c r="DG28" i="126"/>
  <c r="DF28" i="126"/>
  <c r="DD28" i="126"/>
  <c r="DC28" i="126"/>
  <c r="DA28" i="126"/>
  <c r="CZ28" i="126"/>
  <c r="CX28" i="126"/>
  <c r="CW28" i="126"/>
  <c r="CU28" i="126"/>
  <c r="CP28" i="126"/>
  <c r="Z28" i="126"/>
  <c r="C28" i="126" s="1"/>
  <c r="DP27" i="126"/>
  <c r="DK27" i="126"/>
  <c r="DJ27" i="126"/>
  <c r="DG27" i="126"/>
  <c r="DF27" i="126"/>
  <c r="DD27" i="126"/>
  <c r="DC27" i="126"/>
  <c r="DA27" i="126"/>
  <c r="CZ27" i="126"/>
  <c r="CX27" i="126"/>
  <c r="CW27" i="126"/>
  <c r="CU27" i="126"/>
  <c r="CR27" i="126"/>
  <c r="CP27" i="126"/>
  <c r="Z27" i="126"/>
  <c r="C27" i="126" s="1"/>
  <c r="DP26" i="126"/>
  <c r="DK26" i="126"/>
  <c r="DJ26" i="126"/>
  <c r="DG26" i="126"/>
  <c r="DF26" i="126"/>
  <c r="DD26" i="126"/>
  <c r="DC26" i="126"/>
  <c r="DA26" i="126"/>
  <c r="CZ26" i="126"/>
  <c r="CX26" i="126"/>
  <c r="CW26" i="126"/>
  <c r="CU26" i="126"/>
  <c r="CP26" i="126"/>
  <c r="Z26" i="126"/>
  <c r="C26" i="126" s="1"/>
  <c r="DP25" i="126"/>
  <c r="DK25" i="126"/>
  <c r="DJ25" i="126"/>
  <c r="DG25" i="126"/>
  <c r="DF25" i="126"/>
  <c r="DD25" i="126"/>
  <c r="DC25" i="126"/>
  <c r="DA25" i="126"/>
  <c r="CZ25" i="126"/>
  <c r="CX25" i="126"/>
  <c r="CW25" i="126"/>
  <c r="CU25" i="126"/>
  <c r="CP25" i="126"/>
  <c r="Z25" i="126"/>
  <c r="C25" i="126" s="1"/>
  <c r="DP24" i="126"/>
  <c r="DK24" i="126"/>
  <c r="DJ24" i="126"/>
  <c r="DG24" i="126"/>
  <c r="DF24" i="126"/>
  <c r="DD24" i="126"/>
  <c r="DC24" i="126"/>
  <c r="DA24" i="126"/>
  <c r="CZ24" i="126"/>
  <c r="CX24" i="126"/>
  <c r="CW24" i="126"/>
  <c r="CU24" i="126"/>
  <c r="CP24" i="126"/>
  <c r="Z24" i="126"/>
  <c r="C24" i="126" s="1"/>
  <c r="DP23" i="126"/>
  <c r="DK23" i="126"/>
  <c r="DJ23" i="126"/>
  <c r="DG23" i="126"/>
  <c r="DF23" i="126"/>
  <c r="DD23" i="126"/>
  <c r="DC23" i="126"/>
  <c r="DA23" i="126"/>
  <c r="CZ23" i="126"/>
  <c r="CX23" i="126"/>
  <c r="CW23" i="126"/>
  <c r="CU23" i="126"/>
  <c r="CP23" i="126"/>
  <c r="Z23" i="126"/>
  <c r="C23" i="126" s="1"/>
  <c r="DP22" i="126"/>
  <c r="DK22" i="126"/>
  <c r="DJ22" i="126"/>
  <c r="DG22" i="126"/>
  <c r="DF22" i="126"/>
  <c r="DD22" i="126"/>
  <c r="DC22" i="126"/>
  <c r="DA22" i="126"/>
  <c r="CZ22" i="126"/>
  <c r="CX22" i="126"/>
  <c r="CW22" i="126"/>
  <c r="CU22" i="126"/>
  <c r="CP22" i="126"/>
  <c r="Z22" i="126"/>
  <c r="C22" i="126" s="1"/>
  <c r="DP21" i="126"/>
  <c r="DK21" i="126"/>
  <c r="DJ21" i="126"/>
  <c r="DG21" i="126"/>
  <c r="DF21" i="126"/>
  <c r="DD21" i="126"/>
  <c r="DC21" i="126"/>
  <c r="DA21" i="126"/>
  <c r="CZ21" i="126"/>
  <c r="CX21" i="126"/>
  <c r="CW21" i="126"/>
  <c r="CU21" i="126"/>
  <c r="CP21" i="126"/>
  <c r="Z21" i="126"/>
  <c r="C21" i="126" s="1"/>
  <c r="DP20" i="126"/>
  <c r="DK20" i="126"/>
  <c r="DJ20" i="126"/>
  <c r="DG20" i="126"/>
  <c r="DF20" i="126"/>
  <c r="DD20" i="126"/>
  <c r="DC20" i="126"/>
  <c r="DA20" i="126"/>
  <c r="CZ20" i="126"/>
  <c r="CX20" i="126"/>
  <c r="CW20" i="126"/>
  <c r="CU20" i="126"/>
  <c r="CP20" i="126"/>
  <c r="Z20" i="126"/>
  <c r="C20" i="126" s="1"/>
  <c r="DP19" i="126"/>
  <c r="DK19" i="126"/>
  <c r="DJ19" i="126"/>
  <c r="DG19" i="126"/>
  <c r="DF19" i="126"/>
  <c r="DD19" i="126"/>
  <c r="DC19" i="126"/>
  <c r="DA19" i="126"/>
  <c r="CZ19" i="126"/>
  <c r="CX19" i="126"/>
  <c r="CW19" i="126"/>
  <c r="CU19" i="126"/>
  <c r="CR19" i="126"/>
  <c r="CP19" i="126"/>
  <c r="Z19" i="126"/>
  <c r="C19" i="126" s="1"/>
  <c r="DP18" i="126"/>
  <c r="DK18" i="126"/>
  <c r="DJ18" i="126"/>
  <c r="DG18" i="126"/>
  <c r="DF18" i="126"/>
  <c r="DD18" i="126"/>
  <c r="DC18" i="126"/>
  <c r="DA18" i="126"/>
  <c r="CZ18" i="126"/>
  <c r="CX18" i="126"/>
  <c r="CW18" i="126"/>
  <c r="CU18" i="126"/>
  <c r="CP18" i="126"/>
  <c r="Z18" i="126"/>
  <c r="C18" i="126" s="1"/>
  <c r="DP17" i="126"/>
  <c r="CX17" i="126"/>
  <c r="CW17" i="126"/>
  <c r="CU17" i="126"/>
  <c r="CP17" i="126"/>
  <c r="Z17" i="126"/>
  <c r="C17" i="126" s="1"/>
  <c r="DP16" i="126"/>
  <c r="DK16" i="126"/>
  <c r="DJ16" i="126"/>
  <c r="DG16" i="126"/>
  <c r="DF16" i="126"/>
  <c r="DD16" i="126"/>
  <c r="DC16" i="126"/>
  <c r="DA16" i="126"/>
  <c r="CZ16" i="126"/>
  <c r="CX16" i="126"/>
  <c r="CW16" i="126"/>
  <c r="CU16" i="126"/>
  <c r="CP16" i="126"/>
  <c r="Z16" i="126"/>
  <c r="C16" i="126" s="1"/>
  <c r="DP15" i="126"/>
  <c r="DK15" i="126"/>
  <c r="DJ15" i="126"/>
  <c r="DG15" i="126"/>
  <c r="DF15" i="126"/>
  <c r="DD15" i="126"/>
  <c r="DC15" i="126"/>
  <c r="DA15" i="126"/>
  <c r="CZ15" i="126"/>
  <c r="CX15" i="126"/>
  <c r="CW15" i="126"/>
  <c r="CU15" i="126"/>
  <c r="CP15" i="126"/>
  <c r="Z15" i="126"/>
  <c r="C15" i="126" s="1"/>
  <c r="DP14" i="126"/>
  <c r="DK14" i="126"/>
  <c r="DJ14" i="126"/>
  <c r="DG14" i="126"/>
  <c r="DF14" i="126"/>
  <c r="DD14" i="126"/>
  <c r="DC14" i="126"/>
  <c r="DA14" i="126"/>
  <c r="CZ14" i="126"/>
  <c r="CX14" i="126"/>
  <c r="CW14" i="126"/>
  <c r="CU14" i="126"/>
  <c r="CP14" i="126"/>
  <c r="Z14" i="126"/>
  <c r="C14" i="126" s="1"/>
  <c r="DP13" i="126"/>
  <c r="DK13" i="126"/>
  <c r="DJ13" i="126"/>
  <c r="DG13" i="126"/>
  <c r="DF13" i="126"/>
  <c r="DD13" i="126"/>
  <c r="DC13" i="126"/>
  <c r="DA13" i="126"/>
  <c r="CZ13" i="126"/>
  <c r="CX13" i="126"/>
  <c r="CW13" i="126"/>
  <c r="CU13" i="126"/>
  <c r="CR13" i="126"/>
  <c r="CP13" i="126"/>
  <c r="Z13" i="126"/>
  <c r="C13" i="126" s="1"/>
  <c r="DP12" i="126"/>
  <c r="DK12" i="126"/>
  <c r="DJ12" i="126"/>
  <c r="DG12" i="126"/>
  <c r="DF12" i="126"/>
  <c r="CU12" i="126"/>
  <c r="CP12" i="126"/>
  <c r="Z12" i="126"/>
  <c r="CR12" i="126" s="1"/>
  <c r="C12" i="126"/>
  <c r="DP11" i="126"/>
  <c r="CU11" i="126"/>
  <c r="CP11" i="126"/>
  <c r="Z11" i="126"/>
  <c r="C11" i="126" s="1"/>
  <c r="DP10" i="126"/>
  <c r="DK10" i="126"/>
  <c r="DJ10" i="126"/>
  <c r="DG10" i="126"/>
  <c r="DF10" i="126"/>
  <c r="DD10" i="126"/>
  <c r="DC10" i="126"/>
  <c r="DA10" i="126"/>
  <c r="CZ10" i="126"/>
  <c r="CX10" i="126"/>
  <c r="CW10" i="126"/>
  <c r="CU10" i="126"/>
  <c r="CP10" i="126"/>
  <c r="Z10" i="126"/>
  <c r="C10" i="126" s="1"/>
  <c r="DP9" i="126"/>
  <c r="DK9" i="126"/>
  <c r="DJ9" i="126"/>
  <c r="DG9" i="126"/>
  <c r="DF9" i="126"/>
  <c r="DD9" i="126"/>
  <c r="DC9" i="126"/>
  <c r="DA9" i="126"/>
  <c r="CZ9" i="126"/>
  <c r="CX9" i="126"/>
  <c r="CW9" i="126"/>
  <c r="CU9" i="126"/>
  <c r="CP9" i="126"/>
  <c r="Z9" i="126"/>
  <c r="C9" i="126" s="1"/>
  <c r="DP8" i="126"/>
  <c r="DK8" i="126"/>
  <c r="DJ8" i="126"/>
  <c r="DG8" i="126"/>
  <c r="DF8" i="126"/>
  <c r="DD8" i="126"/>
  <c r="DC8" i="126"/>
  <c r="DA8" i="126"/>
  <c r="CZ8" i="126"/>
  <c r="CX8" i="126"/>
  <c r="CW8" i="126"/>
  <c r="CU8" i="126"/>
  <c r="CP8" i="126"/>
  <c r="Z8" i="126"/>
  <c r="C8" i="126" s="1"/>
  <c r="DP7" i="126"/>
  <c r="DK7" i="126"/>
  <c r="DJ7" i="126"/>
  <c r="DG7" i="126"/>
  <c r="DF7" i="126"/>
  <c r="DD7" i="126"/>
  <c r="DC7" i="126"/>
  <c r="DA7" i="126"/>
  <c r="CZ7" i="126"/>
  <c r="CX7" i="126"/>
  <c r="CW7" i="126"/>
  <c r="CU7" i="126"/>
  <c r="CP7" i="126"/>
  <c r="Z7" i="126"/>
  <c r="C7" i="126" s="1"/>
  <c r="DP6" i="126"/>
  <c r="DK6" i="126"/>
  <c r="DJ6" i="126"/>
  <c r="DG6" i="126"/>
  <c r="DF6" i="126"/>
  <c r="DD6" i="126"/>
  <c r="DC6" i="126"/>
  <c r="DA6" i="126"/>
  <c r="CZ6" i="126"/>
  <c r="CX6" i="126"/>
  <c r="CW6" i="126"/>
  <c r="CU6" i="126"/>
  <c r="CP6" i="126"/>
  <c r="Z6" i="126"/>
  <c r="C6" i="126" s="1"/>
  <c r="DP5" i="126"/>
  <c r="DK5" i="126"/>
  <c r="DJ5" i="126"/>
  <c r="DG5" i="126"/>
  <c r="DF5" i="126"/>
  <c r="DD5" i="126"/>
  <c r="DC5" i="126"/>
  <c r="DA5" i="126"/>
  <c r="CZ5" i="126"/>
  <c r="CU5" i="126"/>
  <c r="CP5" i="126"/>
  <c r="Z5" i="126"/>
  <c r="CR5" i="126" s="1"/>
  <c r="DA5" i="125"/>
  <c r="CR20" i="126" l="1"/>
  <c r="C47" i="126"/>
  <c r="C104" i="126"/>
  <c r="C112" i="126"/>
  <c r="C123" i="126"/>
  <c r="C132" i="126"/>
  <c r="CO65" i="125"/>
  <c r="O149" i="126"/>
  <c r="CR28" i="126"/>
  <c r="C32" i="126"/>
  <c r="C38" i="126"/>
  <c r="C44" i="126"/>
  <c r="CR52" i="126"/>
  <c r="C109" i="126"/>
  <c r="C115" i="126"/>
  <c r="C129" i="126"/>
  <c r="CR11" i="126"/>
  <c r="CR49" i="126"/>
  <c r="CR21" i="126"/>
  <c r="CR48" i="126"/>
  <c r="C105" i="126"/>
  <c r="C113" i="126"/>
  <c r="C124" i="126"/>
  <c r="C133" i="126"/>
  <c r="C67" i="126"/>
  <c r="C117" i="126"/>
  <c r="C125" i="126"/>
  <c r="CR10" i="126"/>
  <c r="CR9" i="126"/>
  <c r="CR16" i="126"/>
  <c r="CR24" i="126"/>
  <c r="CR15" i="126"/>
  <c r="CR23" i="126"/>
  <c r="C121" i="126"/>
  <c r="O150" i="126"/>
  <c r="CR18" i="126"/>
  <c r="CR26" i="126"/>
  <c r="CR57" i="126"/>
  <c r="CR64" i="126"/>
  <c r="CR65" i="126"/>
  <c r="CR17" i="126"/>
  <c r="CR25" i="126"/>
  <c r="CR8" i="126"/>
  <c r="CR7" i="126"/>
  <c r="CR6" i="126"/>
  <c r="CR14" i="126"/>
  <c r="CR22" i="126"/>
  <c r="C34" i="126"/>
  <c r="C42" i="126"/>
  <c r="C56" i="126"/>
  <c r="CR58" i="126"/>
  <c r="CR59" i="126"/>
  <c r="C5" i="126"/>
  <c r="C33" i="126"/>
  <c r="C41" i="126"/>
  <c r="C55" i="126"/>
  <c r="C119" i="126"/>
  <c r="C60" i="126"/>
  <c r="C61" i="126"/>
  <c r="C62" i="126"/>
  <c r="C63" i="126"/>
  <c r="C66" i="126"/>
  <c r="C72" i="126"/>
  <c r="C73" i="126"/>
  <c r="C74" i="126"/>
  <c r="C75" i="126"/>
  <c r="C76" i="126"/>
  <c r="C77" i="126"/>
  <c r="C78" i="126"/>
  <c r="C79" i="126"/>
  <c r="C80" i="126"/>
  <c r="C81" i="126"/>
  <c r="C82" i="126"/>
  <c r="C83" i="126"/>
  <c r="C84" i="126"/>
  <c r="C85" i="126"/>
  <c r="C86" i="126"/>
  <c r="C87" i="126"/>
  <c r="C88" i="126"/>
  <c r="C89" i="126"/>
  <c r="C90" i="126"/>
  <c r="C91" i="126"/>
  <c r="C92" i="126"/>
  <c r="C93" i="126"/>
  <c r="C94" i="126"/>
  <c r="C95" i="126"/>
  <c r="C96" i="126"/>
  <c r="C97" i="126"/>
  <c r="C98" i="126"/>
  <c r="C99" i="126"/>
  <c r="C100" i="126"/>
  <c r="C101" i="126"/>
  <c r="C102" i="126"/>
  <c r="CP143" i="125"/>
  <c r="C143" i="125"/>
  <c r="Z135" i="125"/>
  <c r="CR135" i="125" s="1"/>
  <c r="DS139" i="125"/>
  <c r="CS139" i="125"/>
  <c r="CO139" i="125" s="1"/>
  <c r="CP139" i="125"/>
  <c r="Z139" i="125"/>
  <c r="CR139" i="125" s="1"/>
  <c r="N157" i="125"/>
  <c r="M157" i="125"/>
  <c r="L157" i="125"/>
  <c r="K157" i="125"/>
  <c r="J157" i="125"/>
  <c r="I157" i="125"/>
  <c r="H157" i="125"/>
  <c r="G157" i="125"/>
  <c r="F157" i="125"/>
  <c r="E157" i="125"/>
  <c r="D157" i="125"/>
  <c r="B157" i="125"/>
  <c r="A157" i="125"/>
  <c r="N156" i="125"/>
  <c r="M156" i="125"/>
  <c r="L156" i="125"/>
  <c r="K156" i="125"/>
  <c r="J156" i="125"/>
  <c r="I156" i="125"/>
  <c r="H156" i="125"/>
  <c r="G156" i="125"/>
  <c r="F156" i="125"/>
  <c r="E156" i="125"/>
  <c r="D156" i="125"/>
  <c r="B156" i="125"/>
  <c r="A156" i="125"/>
  <c r="T155" i="125"/>
  <c r="DS154" i="125"/>
  <c r="CP154" i="125"/>
  <c r="C154" i="125"/>
  <c r="DS153" i="125"/>
  <c r="CP153" i="125"/>
  <c r="C153" i="125"/>
  <c r="DS152" i="125"/>
  <c r="CP152" i="125"/>
  <c r="C152" i="125"/>
  <c r="DS151" i="125"/>
  <c r="CP151" i="125"/>
  <c r="C151" i="125"/>
  <c r="DS150" i="125"/>
  <c r="CP150" i="125"/>
  <c r="C150" i="125"/>
  <c r="DS149" i="125"/>
  <c r="CP149" i="125"/>
  <c r="C149" i="125"/>
  <c r="DS148" i="125"/>
  <c r="CP148" i="125"/>
  <c r="C148" i="125"/>
  <c r="DS147" i="125"/>
  <c r="CP147" i="125"/>
  <c r="C147" i="125"/>
  <c r="DS146" i="125"/>
  <c r="CP146" i="125"/>
  <c r="C146" i="125"/>
  <c r="DS145" i="125"/>
  <c r="CP145" i="125"/>
  <c r="C145" i="125"/>
  <c r="CP144" i="125"/>
  <c r="C144" i="125"/>
  <c r="DS142" i="125"/>
  <c r="DN142" i="125"/>
  <c r="DM142" i="125"/>
  <c r="DJ142" i="125"/>
  <c r="DI142" i="125"/>
  <c r="DG142" i="125"/>
  <c r="DF142" i="125"/>
  <c r="DD142" i="125"/>
  <c r="DC142" i="125"/>
  <c r="DA142" i="125"/>
  <c r="CZ142" i="125"/>
  <c r="CS142" i="125"/>
  <c r="CO142" i="125" s="1"/>
  <c r="CP142" i="125"/>
  <c r="Z142" i="125"/>
  <c r="CR142" i="125" s="1"/>
  <c r="DS141" i="125"/>
  <c r="DN141" i="125"/>
  <c r="DM141" i="125"/>
  <c r="DJ141" i="125"/>
  <c r="DI141" i="125"/>
  <c r="DG141" i="125"/>
  <c r="DF141" i="125"/>
  <c r="DD141" i="125"/>
  <c r="DC141" i="125"/>
  <c r="DA141" i="125"/>
  <c r="CZ141" i="125"/>
  <c r="CS141" i="125"/>
  <c r="CO141" i="125" s="1"/>
  <c r="CP141" i="125"/>
  <c r="Z141" i="125"/>
  <c r="CR141" i="125" s="1"/>
  <c r="DS140" i="125"/>
  <c r="DN140" i="125"/>
  <c r="DM140" i="125"/>
  <c r="DJ140" i="125"/>
  <c r="DI140" i="125"/>
  <c r="DG140" i="125"/>
  <c r="DF140" i="125"/>
  <c r="DD140" i="125"/>
  <c r="DC140" i="125"/>
  <c r="DA140" i="125"/>
  <c r="CZ140" i="125"/>
  <c r="CS140" i="125"/>
  <c r="CO140" i="125" s="1"/>
  <c r="CP140" i="125"/>
  <c r="Z140" i="125"/>
  <c r="CR140" i="125" s="1"/>
  <c r="DS135" i="125"/>
  <c r="CS135" i="125"/>
  <c r="CO135" i="125" s="1"/>
  <c r="CP135" i="125"/>
  <c r="DS138" i="125"/>
  <c r="DN138" i="125"/>
  <c r="DM138" i="125"/>
  <c r="DJ138" i="125"/>
  <c r="DI138" i="125"/>
  <c r="DG138" i="125"/>
  <c r="DF138" i="125"/>
  <c r="DD138" i="125"/>
  <c r="DC138" i="125"/>
  <c r="DA138" i="125"/>
  <c r="CZ138" i="125"/>
  <c r="CS138" i="125"/>
  <c r="CO138" i="125" s="1"/>
  <c r="CP138" i="125"/>
  <c r="Z138" i="125"/>
  <c r="CR138" i="125" s="1"/>
  <c r="DS137" i="125"/>
  <c r="CS137" i="125"/>
  <c r="CO137" i="125" s="1"/>
  <c r="CP137" i="125"/>
  <c r="Z137" i="125"/>
  <c r="CR137" i="125" s="1"/>
  <c r="DS136" i="125"/>
  <c r="DN136" i="125"/>
  <c r="DM136" i="125"/>
  <c r="DJ136" i="125"/>
  <c r="DI136" i="125"/>
  <c r="DG136" i="125"/>
  <c r="DF136" i="125"/>
  <c r="DD136" i="125"/>
  <c r="DC136" i="125"/>
  <c r="DA136" i="125"/>
  <c r="CZ136" i="125"/>
  <c r="CS136" i="125"/>
  <c r="CO136" i="125" s="1"/>
  <c r="CP136" i="125"/>
  <c r="Z136" i="125"/>
  <c r="CR136" i="125" s="1"/>
  <c r="DS134" i="125"/>
  <c r="DN134" i="125"/>
  <c r="DM134" i="125"/>
  <c r="DJ134" i="125"/>
  <c r="DI134" i="125"/>
  <c r="DG134" i="125"/>
  <c r="DF134" i="125"/>
  <c r="DD134" i="125"/>
  <c r="DC134" i="125"/>
  <c r="DA134" i="125"/>
  <c r="CZ134" i="125"/>
  <c r="CS134" i="125"/>
  <c r="CO134" i="125" s="1"/>
  <c r="CP134" i="125"/>
  <c r="Z134" i="125"/>
  <c r="CR134" i="125" s="1"/>
  <c r="DS133" i="125"/>
  <c r="DN133" i="125"/>
  <c r="DM133" i="125"/>
  <c r="DJ133" i="125"/>
  <c r="DI133" i="125"/>
  <c r="DG133" i="125"/>
  <c r="DF133" i="125"/>
  <c r="DD133" i="125"/>
  <c r="DC133" i="125"/>
  <c r="DA133" i="125"/>
  <c r="CZ133" i="125"/>
  <c r="CS133" i="125"/>
  <c r="CO133" i="125" s="1"/>
  <c r="CP133" i="125"/>
  <c r="Z133" i="125"/>
  <c r="CR133" i="125" s="1"/>
  <c r="DS132" i="125"/>
  <c r="DN132" i="125"/>
  <c r="DM132" i="125"/>
  <c r="DJ132" i="125"/>
  <c r="DI132" i="125"/>
  <c r="DG132" i="125"/>
  <c r="DF132" i="125"/>
  <c r="DD132" i="125"/>
  <c r="DC132" i="125"/>
  <c r="DA132" i="125"/>
  <c r="CZ132" i="125"/>
  <c r="CS132" i="125"/>
  <c r="CO132" i="125" s="1"/>
  <c r="CP132" i="125"/>
  <c r="Z132" i="125"/>
  <c r="CR132" i="125" s="1"/>
  <c r="DS131" i="125"/>
  <c r="DN131" i="125"/>
  <c r="DM131" i="125"/>
  <c r="DJ131" i="125"/>
  <c r="DI131" i="125"/>
  <c r="DG131" i="125"/>
  <c r="DF131" i="125"/>
  <c r="DD131" i="125"/>
  <c r="DC131" i="125"/>
  <c r="DA131" i="125"/>
  <c r="CZ131" i="125"/>
  <c r="CS131" i="125"/>
  <c r="CO131" i="125" s="1"/>
  <c r="CP131" i="125"/>
  <c r="Z131" i="125"/>
  <c r="CR131" i="125" s="1"/>
  <c r="DS130" i="125"/>
  <c r="DN130" i="125"/>
  <c r="DM130" i="125"/>
  <c r="DJ130" i="125"/>
  <c r="DI130" i="125"/>
  <c r="DG130" i="125"/>
  <c r="DF130" i="125"/>
  <c r="DD130" i="125"/>
  <c r="DC130" i="125"/>
  <c r="DA130" i="125"/>
  <c r="CZ130" i="125"/>
  <c r="CS130" i="125"/>
  <c r="CO130" i="125" s="1"/>
  <c r="CP130" i="125"/>
  <c r="Z130" i="125"/>
  <c r="CR130" i="125" s="1"/>
  <c r="DS129" i="125"/>
  <c r="DN129" i="125"/>
  <c r="DM129" i="125"/>
  <c r="DJ129" i="125"/>
  <c r="DI129" i="125"/>
  <c r="DG129" i="125"/>
  <c r="DF129" i="125"/>
  <c r="DD129" i="125"/>
  <c r="DC129" i="125"/>
  <c r="DA129" i="125"/>
  <c r="CZ129" i="125"/>
  <c r="CS129" i="125"/>
  <c r="CO129" i="125" s="1"/>
  <c r="CP129" i="125"/>
  <c r="Z129" i="125"/>
  <c r="CR129" i="125" s="1"/>
  <c r="DS128" i="125"/>
  <c r="DN128" i="125"/>
  <c r="DM128" i="125"/>
  <c r="DJ128" i="125"/>
  <c r="DI128" i="125"/>
  <c r="DG128" i="125"/>
  <c r="DF128" i="125"/>
  <c r="DD128" i="125"/>
  <c r="DC128" i="125"/>
  <c r="DA128" i="125"/>
  <c r="CZ128" i="125"/>
  <c r="CS128" i="125"/>
  <c r="CO128" i="125" s="1"/>
  <c r="CP128" i="125"/>
  <c r="Z128" i="125"/>
  <c r="CR128" i="125" s="1"/>
  <c r="DS127" i="125"/>
  <c r="DN127" i="125"/>
  <c r="DM127" i="125"/>
  <c r="DJ127" i="125"/>
  <c r="DI127" i="125"/>
  <c r="DG127" i="125"/>
  <c r="DF127" i="125"/>
  <c r="DD127" i="125"/>
  <c r="DC127" i="125"/>
  <c r="DA127" i="125"/>
  <c r="CZ127" i="125"/>
  <c r="CS127" i="125"/>
  <c r="CO127" i="125" s="1"/>
  <c r="CP127" i="125"/>
  <c r="Z127" i="125"/>
  <c r="CR127" i="125" s="1"/>
  <c r="DS126" i="125"/>
  <c r="DN126" i="125"/>
  <c r="DM126" i="125"/>
  <c r="DJ126" i="125"/>
  <c r="DI126" i="125"/>
  <c r="DG126" i="125"/>
  <c r="DF126" i="125"/>
  <c r="DD126" i="125"/>
  <c r="DC126" i="125"/>
  <c r="DA126" i="125"/>
  <c r="CZ126" i="125"/>
  <c r="CS126" i="125"/>
  <c r="CO126" i="125" s="1"/>
  <c r="CP126" i="125"/>
  <c r="Z126" i="125"/>
  <c r="CR126" i="125" s="1"/>
  <c r="DS125" i="125"/>
  <c r="DN125" i="125"/>
  <c r="DM125" i="125"/>
  <c r="DJ125" i="125"/>
  <c r="DI125" i="125"/>
  <c r="DG125" i="125"/>
  <c r="DF125" i="125"/>
  <c r="DD125" i="125"/>
  <c r="DC125" i="125"/>
  <c r="DA125" i="125"/>
  <c r="CZ125" i="125"/>
  <c r="CS125" i="125"/>
  <c r="CO125" i="125" s="1"/>
  <c r="CP125" i="125"/>
  <c r="Z125" i="125"/>
  <c r="CR125" i="125" s="1"/>
  <c r="DS124" i="125"/>
  <c r="DN124" i="125"/>
  <c r="DM124" i="125"/>
  <c r="DJ124" i="125"/>
  <c r="DI124" i="125"/>
  <c r="DG124" i="125"/>
  <c r="DF124" i="125"/>
  <c r="DD124" i="125"/>
  <c r="DC124" i="125"/>
  <c r="DA124" i="125"/>
  <c r="CZ124" i="125"/>
  <c r="CS124" i="125"/>
  <c r="CO124" i="125" s="1"/>
  <c r="CP124" i="125"/>
  <c r="Z124" i="125"/>
  <c r="CR124" i="125" s="1"/>
  <c r="DS123" i="125"/>
  <c r="DN123" i="125"/>
  <c r="DM123" i="125"/>
  <c r="DJ123" i="125"/>
  <c r="DI123" i="125"/>
  <c r="DG123" i="125"/>
  <c r="DF123" i="125"/>
  <c r="DD123" i="125"/>
  <c r="DC123" i="125"/>
  <c r="DA123" i="125"/>
  <c r="CZ123" i="125"/>
  <c r="CS123" i="125"/>
  <c r="CO123" i="125" s="1"/>
  <c r="CP123" i="125"/>
  <c r="Z123" i="125"/>
  <c r="CR123" i="125" s="1"/>
  <c r="DS122" i="125"/>
  <c r="DN122" i="125"/>
  <c r="DM122" i="125"/>
  <c r="DJ122" i="125"/>
  <c r="DI122" i="125"/>
  <c r="DG122" i="125"/>
  <c r="DF122" i="125"/>
  <c r="DD122" i="125"/>
  <c r="DC122" i="125"/>
  <c r="DA122" i="125"/>
  <c r="CZ122" i="125"/>
  <c r="CS122" i="125"/>
  <c r="CO122" i="125" s="1"/>
  <c r="CP122" i="125"/>
  <c r="Z122" i="125"/>
  <c r="CR122" i="125" s="1"/>
  <c r="DS121" i="125"/>
  <c r="DN121" i="125"/>
  <c r="DM121" i="125"/>
  <c r="DJ121" i="125"/>
  <c r="DI121" i="125"/>
  <c r="DG121" i="125"/>
  <c r="DF121" i="125"/>
  <c r="DA121" i="125"/>
  <c r="CZ121" i="125"/>
  <c r="CS121" i="125"/>
  <c r="CO121" i="125" s="1"/>
  <c r="CP121" i="125"/>
  <c r="Z121" i="125"/>
  <c r="C121" i="125" s="1"/>
  <c r="DS120" i="125"/>
  <c r="DN120" i="125"/>
  <c r="DM120" i="125"/>
  <c r="DJ120" i="125"/>
  <c r="DI120" i="125"/>
  <c r="DG120" i="125"/>
  <c r="DF120" i="125"/>
  <c r="DD120" i="125"/>
  <c r="DC120" i="125"/>
  <c r="DA120" i="125"/>
  <c r="CZ120" i="125"/>
  <c r="CS120" i="125"/>
  <c r="CO120" i="125" s="1"/>
  <c r="CP120" i="125"/>
  <c r="Z120" i="125"/>
  <c r="CR120" i="125" s="1"/>
  <c r="DS119" i="125"/>
  <c r="DN119" i="125"/>
  <c r="DM119" i="125"/>
  <c r="DJ119" i="125"/>
  <c r="DI119" i="125"/>
  <c r="DG119" i="125"/>
  <c r="DF119" i="125"/>
  <c r="DD119" i="125"/>
  <c r="DC119" i="125"/>
  <c r="DA119" i="125"/>
  <c r="CZ119" i="125"/>
  <c r="CS119" i="125"/>
  <c r="CO119" i="125" s="1"/>
  <c r="CP119" i="125"/>
  <c r="Z119" i="125"/>
  <c r="CR119" i="125" s="1"/>
  <c r="DS118" i="125"/>
  <c r="DN118" i="125"/>
  <c r="DM118" i="125"/>
  <c r="DJ118" i="125"/>
  <c r="DI118" i="125"/>
  <c r="DG118" i="125"/>
  <c r="DF118" i="125"/>
  <c r="DD118" i="125"/>
  <c r="DC118" i="125"/>
  <c r="DA118" i="125"/>
  <c r="CZ118" i="125"/>
  <c r="CS118" i="125"/>
  <c r="CO118" i="125" s="1"/>
  <c r="CP118" i="125"/>
  <c r="Z118" i="125"/>
  <c r="CR118" i="125" s="1"/>
  <c r="DS117" i="125"/>
  <c r="DN117" i="125"/>
  <c r="DM117" i="125"/>
  <c r="DJ117" i="125"/>
  <c r="DI117" i="125"/>
  <c r="DG117" i="125"/>
  <c r="DF117" i="125"/>
  <c r="DD117" i="125"/>
  <c r="DC117" i="125"/>
  <c r="DA117" i="125"/>
  <c r="CZ117" i="125"/>
  <c r="CS117" i="125"/>
  <c r="CO117" i="125" s="1"/>
  <c r="CP117" i="125"/>
  <c r="Z117" i="125"/>
  <c r="CR117" i="125" s="1"/>
  <c r="DS116" i="125"/>
  <c r="CS116" i="125"/>
  <c r="CO116" i="125" s="1"/>
  <c r="CP116" i="125"/>
  <c r="Z116" i="125"/>
  <c r="CR116" i="125" s="1"/>
  <c r="DS115" i="125"/>
  <c r="DA115" i="125"/>
  <c r="CS115" i="125"/>
  <c r="CO115" i="125" s="1"/>
  <c r="CP115" i="125"/>
  <c r="Z115" i="125"/>
  <c r="CR115" i="125" s="1"/>
  <c r="DS114" i="125"/>
  <c r="DN114" i="125"/>
  <c r="DM114" i="125"/>
  <c r="DD114" i="125"/>
  <c r="DC114" i="125"/>
  <c r="DA114" i="125"/>
  <c r="CZ114" i="125"/>
  <c r="CS114" i="125"/>
  <c r="CO114" i="125" s="1"/>
  <c r="CP114" i="125"/>
  <c r="Z114" i="125"/>
  <c r="C114" i="125" s="1"/>
  <c r="DS113" i="125"/>
  <c r="DN113" i="125"/>
  <c r="DM113" i="125"/>
  <c r="DJ113" i="125"/>
  <c r="DI113" i="125"/>
  <c r="DG113" i="125"/>
  <c r="DF113" i="125"/>
  <c r="DD113" i="125"/>
  <c r="DC113" i="125"/>
  <c r="DA113" i="125"/>
  <c r="CZ113" i="125"/>
  <c r="CS113" i="125"/>
  <c r="CO113" i="125" s="1"/>
  <c r="CP113" i="125"/>
  <c r="Z113" i="125"/>
  <c r="C113" i="125" s="1"/>
  <c r="DS112" i="125"/>
  <c r="DN112" i="125"/>
  <c r="DM112" i="125"/>
  <c r="DJ112" i="125"/>
  <c r="DI112" i="125"/>
  <c r="DG112" i="125"/>
  <c r="DF112" i="125"/>
  <c r="DA112" i="125"/>
  <c r="CZ112" i="125"/>
  <c r="CS112" i="125"/>
  <c r="CO112" i="125" s="1"/>
  <c r="CP112" i="125"/>
  <c r="Z112" i="125"/>
  <c r="CR112" i="125" s="1"/>
  <c r="DS111" i="125"/>
  <c r="DN111" i="125"/>
  <c r="DM111" i="125"/>
  <c r="DJ111" i="125"/>
  <c r="DI111" i="125"/>
  <c r="DG111" i="125"/>
  <c r="DF111" i="125"/>
  <c r="DD111" i="125"/>
  <c r="DC111" i="125"/>
  <c r="DA111" i="125"/>
  <c r="CZ111" i="125"/>
  <c r="CS111" i="125"/>
  <c r="CO111" i="125" s="1"/>
  <c r="CP111" i="125"/>
  <c r="Z111" i="125"/>
  <c r="CR111" i="125" s="1"/>
  <c r="DS110" i="125"/>
  <c r="DN110" i="125"/>
  <c r="DM110" i="125"/>
  <c r="DD110" i="125"/>
  <c r="DC110" i="125"/>
  <c r="DA110" i="125"/>
  <c r="CZ110" i="125"/>
  <c r="CS110" i="125"/>
  <c r="CO110" i="125" s="1"/>
  <c r="CP110" i="125"/>
  <c r="Z110" i="125"/>
  <c r="CR110" i="125" s="1"/>
  <c r="DS109" i="125"/>
  <c r="CS109" i="125"/>
  <c r="CO109" i="125" s="1"/>
  <c r="CP109" i="125"/>
  <c r="Z109" i="125"/>
  <c r="CR109" i="125" s="1"/>
  <c r="DS108" i="125"/>
  <c r="DN108" i="125"/>
  <c r="DM108" i="125"/>
  <c r="DJ108" i="125"/>
  <c r="DI108" i="125"/>
  <c r="DG108" i="125"/>
  <c r="DF108" i="125"/>
  <c r="DD108" i="125"/>
  <c r="DC108" i="125"/>
  <c r="DA108" i="125"/>
  <c r="CZ108" i="125"/>
  <c r="CS108" i="125"/>
  <c r="CO108" i="125" s="1"/>
  <c r="CP108" i="125"/>
  <c r="Z108" i="125"/>
  <c r="CR108" i="125" s="1"/>
  <c r="DS107" i="125"/>
  <c r="DA107" i="125"/>
  <c r="CZ107" i="125"/>
  <c r="CS107" i="125"/>
  <c r="CO107" i="125" s="1"/>
  <c r="CP107" i="125"/>
  <c r="Z107" i="125"/>
  <c r="CR107" i="125" s="1"/>
  <c r="DS106" i="125"/>
  <c r="DA106" i="125"/>
  <c r="CZ106" i="125"/>
  <c r="CS106" i="125"/>
  <c r="CO106" i="125" s="1"/>
  <c r="CP106" i="125"/>
  <c r="Z106" i="125"/>
  <c r="CR106" i="125" s="1"/>
  <c r="DS105" i="125"/>
  <c r="DN105" i="125"/>
  <c r="DM105" i="125"/>
  <c r="DJ105" i="125"/>
  <c r="DI105" i="125"/>
  <c r="DG105" i="125"/>
  <c r="DF105" i="125"/>
  <c r="DD105" i="125"/>
  <c r="DC105" i="125"/>
  <c r="DA105" i="125"/>
  <c r="CZ105" i="125"/>
  <c r="CS105" i="125"/>
  <c r="CO105" i="125" s="1"/>
  <c r="CP105" i="125"/>
  <c r="Z105" i="125"/>
  <c r="CR105" i="125" s="1"/>
  <c r="DS104" i="125"/>
  <c r="CS104" i="125"/>
  <c r="CO104" i="125" s="1"/>
  <c r="CP104" i="125"/>
  <c r="Z104" i="125"/>
  <c r="DS103" i="125"/>
  <c r="DN103" i="125"/>
  <c r="DM103" i="125"/>
  <c r="DJ103" i="125"/>
  <c r="DI103" i="125"/>
  <c r="DG103" i="125"/>
  <c r="DF103" i="125"/>
  <c r="DD103" i="125"/>
  <c r="DC103" i="125"/>
  <c r="DA103" i="125"/>
  <c r="CZ103" i="125"/>
  <c r="CS103" i="125"/>
  <c r="CO103" i="125" s="1"/>
  <c r="CP103" i="125"/>
  <c r="Z103" i="125"/>
  <c r="CR103" i="125" s="1"/>
  <c r="DS102" i="125"/>
  <c r="DN102" i="125"/>
  <c r="DM102" i="125"/>
  <c r="DJ102" i="125"/>
  <c r="DI102" i="125"/>
  <c r="DG102" i="125"/>
  <c r="DF102" i="125"/>
  <c r="DD102" i="125"/>
  <c r="DC102" i="125"/>
  <c r="DA102" i="125"/>
  <c r="CZ102" i="125"/>
  <c r="CS102" i="125"/>
  <c r="CO102" i="125" s="1"/>
  <c r="CP102" i="125"/>
  <c r="Z102" i="125"/>
  <c r="CR102" i="125" s="1"/>
  <c r="DS101" i="125"/>
  <c r="DN101" i="125"/>
  <c r="DM101" i="125"/>
  <c r="DJ101" i="125"/>
  <c r="DI101" i="125"/>
  <c r="DG101" i="125"/>
  <c r="DF101" i="125"/>
  <c r="DD101" i="125"/>
  <c r="DC101" i="125"/>
  <c r="DA101" i="125"/>
  <c r="CZ101" i="125"/>
  <c r="CS101" i="125"/>
  <c r="CO101" i="125" s="1"/>
  <c r="CP101" i="125"/>
  <c r="Z101" i="125"/>
  <c r="CR101" i="125" s="1"/>
  <c r="DS100" i="125"/>
  <c r="DN100" i="125"/>
  <c r="DM100" i="125"/>
  <c r="DJ100" i="125"/>
  <c r="DI100" i="125"/>
  <c r="DG100" i="125"/>
  <c r="DF100" i="125"/>
  <c r="DD100" i="125"/>
  <c r="DC100" i="125"/>
  <c r="DA100" i="125"/>
  <c r="CZ100" i="125"/>
  <c r="CS100" i="125"/>
  <c r="CO100" i="125" s="1"/>
  <c r="CP100" i="125"/>
  <c r="Z100" i="125"/>
  <c r="CR100" i="125" s="1"/>
  <c r="DS99" i="125"/>
  <c r="DN99" i="125"/>
  <c r="DM99" i="125"/>
  <c r="DJ99" i="125"/>
  <c r="DI99" i="125"/>
  <c r="DG99" i="125"/>
  <c r="DF99" i="125"/>
  <c r="DD99" i="125"/>
  <c r="DC99" i="125"/>
  <c r="DA99" i="125"/>
  <c r="CZ99" i="125"/>
  <c r="CS99" i="125"/>
  <c r="CO99" i="125" s="1"/>
  <c r="CP99" i="125"/>
  <c r="Z99" i="125"/>
  <c r="CR99" i="125" s="1"/>
  <c r="DS98" i="125"/>
  <c r="DN98" i="125"/>
  <c r="DM98" i="125"/>
  <c r="DJ98" i="125"/>
  <c r="DI98" i="125"/>
  <c r="DG98" i="125"/>
  <c r="DF98" i="125"/>
  <c r="DD98" i="125"/>
  <c r="DC98" i="125"/>
  <c r="DA98" i="125"/>
  <c r="CZ98" i="125"/>
  <c r="CS98" i="125"/>
  <c r="CO98" i="125" s="1"/>
  <c r="CP98" i="125"/>
  <c r="Z98" i="125"/>
  <c r="CR98" i="125" s="1"/>
  <c r="DS97" i="125"/>
  <c r="DN97" i="125"/>
  <c r="DM97" i="125"/>
  <c r="DJ97" i="125"/>
  <c r="DI97" i="125"/>
  <c r="DG97" i="125"/>
  <c r="DF97" i="125"/>
  <c r="DD97" i="125"/>
  <c r="DC97" i="125"/>
  <c r="DA97" i="125"/>
  <c r="CZ97" i="125"/>
  <c r="CS97" i="125"/>
  <c r="CO97" i="125" s="1"/>
  <c r="CP97" i="125"/>
  <c r="Z97" i="125"/>
  <c r="CR97" i="125" s="1"/>
  <c r="DS96" i="125"/>
  <c r="DN96" i="125"/>
  <c r="DM96" i="125"/>
  <c r="DJ96" i="125"/>
  <c r="DI96" i="125"/>
  <c r="DG96" i="125"/>
  <c r="DF96" i="125"/>
  <c r="DD96" i="125"/>
  <c r="DC96" i="125"/>
  <c r="DA96" i="125"/>
  <c r="CZ96" i="125"/>
  <c r="CS96" i="125"/>
  <c r="CO96" i="125" s="1"/>
  <c r="CP96" i="125"/>
  <c r="Z96" i="125"/>
  <c r="CR96" i="125" s="1"/>
  <c r="DS95" i="125"/>
  <c r="CS95" i="125"/>
  <c r="CO95" i="125" s="1"/>
  <c r="CP95" i="125"/>
  <c r="Z95" i="125"/>
  <c r="CR95" i="125" s="1"/>
  <c r="DS94" i="125"/>
  <c r="DN94" i="125"/>
  <c r="DM94" i="125"/>
  <c r="DJ94" i="125"/>
  <c r="DI94" i="125"/>
  <c r="DG94" i="125"/>
  <c r="DF94" i="125"/>
  <c r="DD94" i="125"/>
  <c r="DC94" i="125"/>
  <c r="DA94" i="125"/>
  <c r="CZ94" i="125"/>
  <c r="CS94" i="125"/>
  <c r="CO94" i="125" s="1"/>
  <c r="CP94" i="125"/>
  <c r="Z94" i="125"/>
  <c r="CR94" i="125" s="1"/>
  <c r="DS93" i="125"/>
  <c r="DN93" i="125"/>
  <c r="DM93" i="125"/>
  <c r="DJ93" i="125"/>
  <c r="DI93" i="125"/>
  <c r="DG93" i="125"/>
  <c r="DF93" i="125"/>
  <c r="DD93" i="125"/>
  <c r="DC93" i="125"/>
  <c r="DA93" i="125"/>
  <c r="CZ93" i="125"/>
  <c r="CS93" i="125"/>
  <c r="CO93" i="125" s="1"/>
  <c r="CP93" i="125"/>
  <c r="Z93" i="125"/>
  <c r="CR93" i="125" s="1"/>
  <c r="DS92" i="125"/>
  <c r="DN92" i="125"/>
  <c r="DM92" i="125"/>
  <c r="DJ92" i="125"/>
  <c r="DI92" i="125"/>
  <c r="DG92" i="125"/>
  <c r="DF92" i="125"/>
  <c r="DD92" i="125"/>
  <c r="DC92" i="125"/>
  <c r="DA92" i="125"/>
  <c r="CZ92" i="125"/>
  <c r="CS92" i="125"/>
  <c r="CO92" i="125" s="1"/>
  <c r="CP92" i="125"/>
  <c r="Z92" i="125"/>
  <c r="CR92" i="125" s="1"/>
  <c r="DS91" i="125"/>
  <c r="DN91" i="125"/>
  <c r="DM91" i="125"/>
  <c r="DJ91" i="125"/>
  <c r="DI91" i="125"/>
  <c r="DG91" i="125"/>
  <c r="DF91" i="125"/>
  <c r="DD91" i="125"/>
  <c r="DC91" i="125"/>
  <c r="DA91" i="125"/>
  <c r="CZ91" i="125"/>
  <c r="CS91" i="125"/>
  <c r="CO91" i="125" s="1"/>
  <c r="CP91" i="125"/>
  <c r="Z91" i="125"/>
  <c r="CR91" i="125" s="1"/>
  <c r="DS90" i="125"/>
  <c r="DN90" i="125"/>
  <c r="DM90" i="125"/>
  <c r="DJ90" i="125"/>
  <c r="DI90" i="125"/>
  <c r="DG90" i="125"/>
  <c r="DF90" i="125"/>
  <c r="DD90" i="125"/>
  <c r="DC90" i="125"/>
  <c r="DA90" i="125"/>
  <c r="CZ90" i="125"/>
  <c r="CS90" i="125"/>
  <c r="CO90" i="125" s="1"/>
  <c r="CP90" i="125"/>
  <c r="Z90" i="125"/>
  <c r="CR90" i="125" s="1"/>
  <c r="DS89" i="125"/>
  <c r="DN89" i="125"/>
  <c r="DM89" i="125"/>
  <c r="DJ89" i="125"/>
  <c r="DI89" i="125"/>
  <c r="DG89" i="125"/>
  <c r="DF89" i="125"/>
  <c r="DD89" i="125"/>
  <c r="DC89" i="125"/>
  <c r="DA89" i="125"/>
  <c r="CZ89" i="125"/>
  <c r="CS89" i="125"/>
  <c r="CO89" i="125" s="1"/>
  <c r="CP89" i="125"/>
  <c r="Z89" i="125"/>
  <c r="CR89" i="125" s="1"/>
  <c r="DS88" i="125"/>
  <c r="DN88" i="125"/>
  <c r="DM88" i="125"/>
  <c r="DJ88" i="125"/>
  <c r="DI88" i="125"/>
  <c r="DG88" i="125"/>
  <c r="DF88" i="125"/>
  <c r="DD88" i="125"/>
  <c r="DC88" i="125"/>
  <c r="DA88" i="125"/>
  <c r="CZ88" i="125"/>
  <c r="CS88" i="125"/>
  <c r="CO88" i="125" s="1"/>
  <c r="CP88" i="125"/>
  <c r="Z88" i="125"/>
  <c r="CR88" i="125" s="1"/>
  <c r="DS87" i="125"/>
  <c r="DN87" i="125"/>
  <c r="DM87" i="125"/>
  <c r="DJ87" i="125"/>
  <c r="DI87" i="125"/>
  <c r="DG87" i="125"/>
  <c r="DF87" i="125"/>
  <c r="DD87" i="125"/>
  <c r="DC87" i="125"/>
  <c r="DA87" i="125"/>
  <c r="CZ87" i="125"/>
  <c r="CS87" i="125"/>
  <c r="CO87" i="125" s="1"/>
  <c r="CP87" i="125"/>
  <c r="Z87" i="125"/>
  <c r="CR87" i="125" s="1"/>
  <c r="DS86" i="125"/>
  <c r="DN86" i="125"/>
  <c r="DM86" i="125"/>
  <c r="DJ86" i="125"/>
  <c r="DI86" i="125"/>
  <c r="DG86" i="125"/>
  <c r="DF86" i="125"/>
  <c r="DD86" i="125"/>
  <c r="DC86" i="125"/>
  <c r="DA86" i="125"/>
  <c r="CZ86" i="125"/>
  <c r="CS86" i="125"/>
  <c r="CO86" i="125" s="1"/>
  <c r="CP86" i="125"/>
  <c r="Z86" i="125"/>
  <c r="CR86" i="125" s="1"/>
  <c r="DS85" i="125"/>
  <c r="CS85" i="125"/>
  <c r="CO85" i="125" s="1"/>
  <c r="CP85" i="125"/>
  <c r="Z85" i="125"/>
  <c r="C85" i="125" s="1"/>
  <c r="DS84" i="125"/>
  <c r="DN84" i="125"/>
  <c r="DM84" i="125"/>
  <c r="DJ84" i="125"/>
  <c r="DI84" i="125"/>
  <c r="DG84" i="125"/>
  <c r="DF84" i="125"/>
  <c r="DD84" i="125"/>
  <c r="DC84" i="125"/>
  <c r="DA84" i="125"/>
  <c r="CZ84" i="125"/>
  <c r="CS84" i="125"/>
  <c r="CO84" i="125" s="1"/>
  <c r="CP84" i="125"/>
  <c r="Z84" i="125"/>
  <c r="C84" i="125" s="1"/>
  <c r="DS83" i="125"/>
  <c r="CS83" i="125"/>
  <c r="CO83" i="125" s="1"/>
  <c r="CP83" i="125"/>
  <c r="Z83" i="125"/>
  <c r="C83" i="125" s="1"/>
  <c r="DS82" i="125"/>
  <c r="DN82" i="125"/>
  <c r="DM82" i="125"/>
  <c r="DJ82" i="125"/>
  <c r="DI82" i="125"/>
  <c r="DG82" i="125"/>
  <c r="DF82" i="125"/>
  <c r="DD82" i="125"/>
  <c r="DC82" i="125"/>
  <c r="DA82" i="125"/>
  <c r="CZ82" i="125"/>
  <c r="CS82" i="125"/>
  <c r="CO82" i="125" s="1"/>
  <c r="CP82" i="125"/>
  <c r="Z82" i="125"/>
  <c r="C82" i="125" s="1"/>
  <c r="DS81" i="125"/>
  <c r="DN81" i="125"/>
  <c r="DM81" i="125"/>
  <c r="DJ81" i="125"/>
  <c r="DI81" i="125"/>
  <c r="DG81" i="125"/>
  <c r="DF81" i="125"/>
  <c r="DD81" i="125"/>
  <c r="DC81" i="125"/>
  <c r="DA81" i="125"/>
  <c r="CZ81" i="125"/>
  <c r="CS81" i="125"/>
  <c r="CO81" i="125" s="1"/>
  <c r="CP81" i="125"/>
  <c r="Z81" i="125"/>
  <c r="C81" i="125" s="1"/>
  <c r="DS80" i="125"/>
  <c r="DA80" i="125"/>
  <c r="CZ80" i="125"/>
  <c r="CS80" i="125"/>
  <c r="CO80" i="125" s="1"/>
  <c r="CP80" i="125"/>
  <c r="Z80" i="125"/>
  <c r="C80" i="125" s="1"/>
  <c r="DS79" i="125"/>
  <c r="CS79" i="125"/>
  <c r="CO79" i="125" s="1"/>
  <c r="CP79" i="125"/>
  <c r="Z79" i="125"/>
  <c r="C79" i="125" s="1"/>
  <c r="DS78" i="125"/>
  <c r="CS78" i="125"/>
  <c r="CO78" i="125" s="1"/>
  <c r="CP78" i="125"/>
  <c r="Z78" i="125"/>
  <c r="C78" i="125" s="1"/>
  <c r="DS77" i="125"/>
  <c r="CS77" i="125"/>
  <c r="CO77" i="125" s="1"/>
  <c r="CP77" i="125"/>
  <c r="Z77" i="125"/>
  <c r="C77" i="125" s="1"/>
  <c r="DS76" i="125"/>
  <c r="DA76" i="125"/>
  <c r="CZ76" i="125"/>
  <c r="CS76" i="125"/>
  <c r="CO76" i="125" s="1"/>
  <c r="CP76" i="125"/>
  <c r="Z76" i="125"/>
  <c r="C76" i="125" s="1"/>
  <c r="DS75" i="125"/>
  <c r="DA75" i="125"/>
  <c r="CZ75" i="125"/>
  <c r="CS75" i="125"/>
  <c r="CO75" i="125" s="1"/>
  <c r="CP75" i="125"/>
  <c r="Z75" i="125"/>
  <c r="C75" i="125" s="1"/>
  <c r="DS74" i="125"/>
  <c r="DA74" i="125"/>
  <c r="CZ74" i="125"/>
  <c r="CS74" i="125"/>
  <c r="CO74" i="125" s="1"/>
  <c r="CP74" i="125"/>
  <c r="Z74" i="125"/>
  <c r="CR74" i="125" s="1"/>
  <c r="DS73" i="125"/>
  <c r="DD73" i="125"/>
  <c r="DC73" i="125"/>
  <c r="DA73" i="125"/>
  <c r="CZ73" i="125"/>
  <c r="CS73" i="125"/>
  <c r="CO73" i="125" s="1"/>
  <c r="CP73" i="125"/>
  <c r="Z73" i="125"/>
  <c r="CR73" i="125" s="1"/>
  <c r="DS72" i="125"/>
  <c r="DA72" i="125"/>
  <c r="CZ72" i="125"/>
  <c r="CS72" i="125"/>
  <c r="CO72" i="125" s="1"/>
  <c r="CP72" i="125"/>
  <c r="Z72" i="125"/>
  <c r="CR72" i="125" s="1"/>
  <c r="DS71" i="125"/>
  <c r="DD71" i="125"/>
  <c r="DC71" i="125"/>
  <c r="DA71" i="125"/>
  <c r="CZ71" i="125"/>
  <c r="CS71" i="125"/>
  <c r="CO71" i="125" s="1"/>
  <c r="CP71" i="125"/>
  <c r="Z71" i="125"/>
  <c r="CR71" i="125" s="1"/>
  <c r="DS70" i="125"/>
  <c r="CS70" i="125"/>
  <c r="CO70" i="125" s="1"/>
  <c r="CP70" i="125"/>
  <c r="Z70" i="125"/>
  <c r="CR70" i="125" s="1"/>
  <c r="DS69" i="125"/>
  <c r="DD69" i="125"/>
  <c r="DC69" i="125"/>
  <c r="DA69" i="125"/>
  <c r="CZ69" i="125"/>
  <c r="CS69" i="125"/>
  <c r="CO69" i="125" s="1"/>
  <c r="CP69" i="125"/>
  <c r="Z69" i="125"/>
  <c r="C69" i="125" s="1"/>
  <c r="DS68" i="125"/>
  <c r="DD68" i="125"/>
  <c r="DC68" i="125"/>
  <c r="DA68" i="125"/>
  <c r="CZ68" i="125"/>
  <c r="CS68" i="125"/>
  <c r="CO68" i="125" s="1"/>
  <c r="CP68" i="125"/>
  <c r="Z68" i="125"/>
  <c r="CR68" i="125" s="1"/>
  <c r="DS67" i="125"/>
  <c r="CS67" i="125"/>
  <c r="CO67" i="125" s="1"/>
  <c r="CP67" i="125"/>
  <c r="Z67" i="125"/>
  <c r="CR67" i="125" s="1"/>
  <c r="DS66" i="125"/>
  <c r="DD66" i="125"/>
  <c r="DC66" i="125"/>
  <c r="DA66" i="125"/>
  <c r="CZ66" i="125"/>
  <c r="CS66" i="125"/>
  <c r="CO66" i="125" s="1"/>
  <c r="CP66" i="125"/>
  <c r="Z66" i="125"/>
  <c r="CR66" i="125" s="1"/>
  <c r="DS65" i="125"/>
  <c r="DA65" i="125"/>
  <c r="CZ65" i="125"/>
  <c r="CS65" i="125"/>
  <c r="CP65" i="125"/>
  <c r="Z65" i="125"/>
  <c r="CR65" i="125" s="1"/>
  <c r="DS64" i="125"/>
  <c r="DN64" i="125"/>
  <c r="DM64" i="125"/>
  <c r="DJ64" i="125"/>
  <c r="DI64" i="125"/>
  <c r="DG64" i="125"/>
  <c r="DF64" i="125"/>
  <c r="DD64" i="125"/>
  <c r="DC64" i="125"/>
  <c r="DA64" i="125"/>
  <c r="CZ64" i="125"/>
  <c r="CS64" i="125"/>
  <c r="CO64" i="125" s="1"/>
  <c r="CP64" i="125"/>
  <c r="Z64" i="125"/>
  <c r="CR64" i="125" s="1"/>
  <c r="DS63" i="125"/>
  <c r="DN63" i="125"/>
  <c r="DM63" i="125"/>
  <c r="DJ63" i="125"/>
  <c r="DI63" i="125"/>
  <c r="DG63" i="125"/>
  <c r="DF63" i="125"/>
  <c r="DA63" i="125"/>
  <c r="CZ63" i="125"/>
  <c r="CS63" i="125"/>
  <c r="CO63" i="125" s="1"/>
  <c r="CP63" i="125"/>
  <c r="Z63" i="125"/>
  <c r="C63" i="125" s="1"/>
  <c r="DS62" i="125"/>
  <c r="DN62" i="125"/>
  <c r="DM62" i="125"/>
  <c r="DJ62" i="125"/>
  <c r="DI62" i="125"/>
  <c r="DG62" i="125"/>
  <c r="DF62" i="125"/>
  <c r="DD62" i="125"/>
  <c r="DC62" i="125"/>
  <c r="DA62" i="125"/>
  <c r="CZ62" i="125"/>
  <c r="CS62" i="125"/>
  <c r="CO62" i="125" s="1"/>
  <c r="CP62" i="125"/>
  <c r="Z62" i="125"/>
  <c r="C62" i="125" s="1"/>
  <c r="DS61" i="125"/>
  <c r="DA61" i="125"/>
  <c r="CZ61" i="125"/>
  <c r="CS61" i="125"/>
  <c r="CO61" i="125" s="1"/>
  <c r="CP61" i="125"/>
  <c r="Z61" i="125"/>
  <c r="C61" i="125" s="1"/>
  <c r="DS60" i="125"/>
  <c r="DN60" i="125"/>
  <c r="DM60" i="125"/>
  <c r="DJ60" i="125"/>
  <c r="DI60" i="125"/>
  <c r="DG60" i="125"/>
  <c r="DF60" i="125"/>
  <c r="DD60" i="125"/>
  <c r="DC60" i="125"/>
  <c r="DA60" i="125"/>
  <c r="CZ60" i="125"/>
  <c r="CS60" i="125"/>
  <c r="CO60" i="125" s="1"/>
  <c r="CP60" i="125"/>
  <c r="Z60" i="125"/>
  <c r="C60" i="125" s="1"/>
  <c r="DS59" i="125"/>
  <c r="DN59" i="125"/>
  <c r="DM59" i="125"/>
  <c r="DJ59" i="125"/>
  <c r="DI59" i="125"/>
  <c r="DG59" i="125"/>
  <c r="DF59" i="125"/>
  <c r="DD59" i="125"/>
  <c r="DC59" i="125"/>
  <c r="DA59" i="125"/>
  <c r="CZ59" i="125"/>
  <c r="CS59" i="125"/>
  <c r="CO59" i="125" s="1"/>
  <c r="CP59" i="125"/>
  <c r="Z59" i="125"/>
  <c r="C59" i="125" s="1"/>
  <c r="DS58" i="125"/>
  <c r="DD58" i="125"/>
  <c r="DC58" i="125"/>
  <c r="DA58" i="125"/>
  <c r="CZ58" i="125"/>
  <c r="CS58" i="125"/>
  <c r="CO58" i="125" s="1"/>
  <c r="CP58" i="125"/>
  <c r="Z58" i="125"/>
  <c r="CR58" i="125" s="1"/>
  <c r="DS57" i="125"/>
  <c r="DN57" i="125"/>
  <c r="DM57" i="125"/>
  <c r="DJ57" i="125"/>
  <c r="DI57" i="125"/>
  <c r="DG57" i="125"/>
  <c r="DF57" i="125"/>
  <c r="DD57" i="125"/>
  <c r="DC57" i="125"/>
  <c r="DA57" i="125"/>
  <c r="CZ57" i="125"/>
  <c r="CS57" i="125"/>
  <c r="CO57" i="125" s="1"/>
  <c r="CP57" i="125"/>
  <c r="Z57" i="125"/>
  <c r="CR57" i="125" s="1"/>
  <c r="DS56" i="125"/>
  <c r="CS56" i="125"/>
  <c r="CO56" i="125" s="1"/>
  <c r="CP56" i="125"/>
  <c r="Z56" i="125"/>
  <c r="CR56" i="125" s="1"/>
  <c r="DS55" i="125"/>
  <c r="DN55" i="125"/>
  <c r="DM55" i="125"/>
  <c r="DJ55" i="125"/>
  <c r="DI55" i="125"/>
  <c r="DG55" i="125"/>
  <c r="DF55" i="125"/>
  <c r="DD55" i="125"/>
  <c r="DC55" i="125"/>
  <c r="DA55" i="125"/>
  <c r="CZ55" i="125"/>
  <c r="CS55" i="125"/>
  <c r="CO55" i="125" s="1"/>
  <c r="CP55" i="125"/>
  <c r="Z55" i="125"/>
  <c r="CR55" i="125" s="1"/>
  <c r="DS54" i="125"/>
  <c r="CS54" i="125"/>
  <c r="CO54" i="125" s="1"/>
  <c r="CP54" i="125"/>
  <c r="Z54" i="125"/>
  <c r="CR54" i="125" s="1"/>
  <c r="DS53" i="125"/>
  <c r="DN53" i="125"/>
  <c r="DM53" i="125"/>
  <c r="DJ53" i="125"/>
  <c r="DI53" i="125"/>
  <c r="DG53" i="125"/>
  <c r="DF53" i="125"/>
  <c r="DD53" i="125"/>
  <c r="DC53" i="125"/>
  <c r="CS53" i="125"/>
  <c r="CO53" i="125" s="1"/>
  <c r="CP53" i="125"/>
  <c r="Z53" i="125"/>
  <c r="CR53" i="125" s="1"/>
  <c r="DS52" i="125"/>
  <c r="DN52" i="125"/>
  <c r="DM52" i="125"/>
  <c r="DJ52" i="125"/>
  <c r="DI52" i="125"/>
  <c r="DG52" i="125"/>
  <c r="DF52" i="125"/>
  <c r="DD52" i="125"/>
  <c r="DC52" i="125"/>
  <c r="DA52" i="125"/>
  <c r="CZ52" i="125"/>
  <c r="CS52" i="125"/>
  <c r="CO52" i="125" s="1"/>
  <c r="CP52" i="125"/>
  <c r="Z52" i="125"/>
  <c r="CR52" i="125" s="1"/>
  <c r="DS51" i="125"/>
  <c r="DD51" i="125"/>
  <c r="DC51" i="125"/>
  <c r="DA51" i="125"/>
  <c r="CZ51" i="125"/>
  <c r="CS51" i="125"/>
  <c r="CO51" i="125" s="1"/>
  <c r="CP51" i="125"/>
  <c r="Z51" i="125"/>
  <c r="C51" i="125" s="1"/>
  <c r="DS50" i="125"/>
  <c r="DN50" i="125"/>
  <c r="DM50" i="125"/>
  <c r="DJ50" i="125"/>
  <c r="DI50" i="125"/>
  <c r="DG50" i="125"/>
  <c r="DF50" i="125"/>
  <c r="DD50" i="125"/>
  <c r="DC50" i="125"/>
  <c r="DA50" i="125"/>
  <c r="CZ50" i="125"/>
  <c r="CS50" i="125"/>
  <c r="CO50" i="125" s="1"/>
  <c r="CP50" i="125"/>
  <c r="Z50" i="125"/>
  <c r="C50" i="125" s="1"/>
  <c r="DS49" i="125"/>
  <c r="DA49" i="125"/>
  <c r="CZ49" i="125"/>
  <c r="CS49" i="125"/>
  <c r="CO49" i="125" s="1"/>
  <c r="CP49" i="125"/>
  <c r="Z49" i="125"/>
  <c r="C49" i="125" s="1"/>
  <c r="DS48" i="125"/>
  <c r="DN48" i="125"/>
  <c r="DM48" i="125"/>
  <c r="DJ48" i="125"/>
  <c r="DI48" i="125"/>
  <c r="DG48" i="125"/>
  <c r="DF48" i="125"/>
  <c r="DD48" i="125"/>
  <c r="DC48" i="125"/>
  <c r="DA48" i="125"/>
  <c r="CZ48" i="125"/>
  <c r="CS48" i="125"/>
  <c r="CO48" i="125" s="1"/>
  <c r="CP48" i="125"/>
  <c r="Z48" i="125"/>
  <c r="C48" i="125" s="1"/>
  <c r="DS47" i="125"/>
  <c r="DA47" i="125"/>
  <c r="CZ47" i="125"/>
  <c r="CS47" i="125"/>
  <c r="CO47" i="125" s="1"/>
  <c r="CP47" i="125"/>
  <c r="Z47" i="125"/>
  <c r="C47" i="125" s="1"/>
  <c r="DS46" i="125"/>
  <c r="DN46" i="125"/>
  <c r="DM46" i="125"/>
  <c r="DJ46" i="125"/>
  <c r="DI46" i="125"/>
  <c r="DG46" i="125"/>
  <c r="DF46" i="125"/>
  <c r="DD46" i="125"/>
  <c r="DC46" i="125"/>
  <c r="DA46" i="125"/>
  <c r="CZ46" i="125"/>
  <c r="CS46" i="125"/>
  <c r="CO46" i="125" s="1"/>
  <c r="CP46" i="125"/>
  <c r="Z46" i="125"/>
  <c r="C46" i="125" s="1"/>
  <c r="DS45" i="125"/>
  <c r="DA45" i="125"/>
  <c r="CZ45" i="125"/>
  <c r="CS45" i="125"/>
  <c r="CO45" i="125" s="1"/>
  <c r="CP45" i="125"/>
  <c r="Z45" i="125"/>
  <c r="C45" i="125" s="1"/>
  <c r="DS44" i="125"/>
  <c r="DN44" i="125"/>
  <c r="DM44" i="125"/>
  <c r="DJ44" i="125"/>
  <c r="DI44" i="125"/>
  <c r="DG44" i="125"/>
  <c r="DF44" i="125"/>
  <c r="DD44" i="125"/>
  <c r="DC44" i="125"/>
  <c r="DA44" i="125"/>
  <c r="CZ44" i="125"/>
  <c r="CS44" i="125"/>
  <c r="CO44" i="125" s="1"/>
  <c r="CP44" i="125"/>
  <c r="Z44" i="125"/>
  <c r="C44" i="125" s="1"/>
  <c r="DS43" i="125"/>
  <c r="DN43" i="125"/>
  <c r="DM43" i="125"/>
  <c r="DJ43" i="125"/>
  <c r="DI43" i="125"/>
  <c r="DG43" i="125"/>
  <c r="DF43" i="125"/>
  <c r="DD43" i="125"/>
  <c r="DC43" i="125"/>
  <c r="DA43" i="125"/>
  <c r="CZ43" i="125"/>
  <c r="CS43" i="125"/>
  <c r="CO43" i="125" s="1"/>
  <c r="CP43" i="125"/>
  <c r="Z43" i="125"/>
  <c r="C43" i="125" s="1"/>
  <c r="DS42" i="125"/>
  <c r="DN42" i="125"/>
  <c r="DM42" i="125"/>
  <c r="DJ42" i="125"/>
  <c r="DI42" i="125"/>
  <c r="DG42" i="125"/>
  <c r="DF42" i="125"/>
  <c r="DD42" i="125"/>
  <c r="DC42" i="125"/>
  <c r="DA42" i="125"/>
  <c r="CZ42" i="125"/>
  <c r="CS42" i="125"/>
  <c r="CO42" i="125" s="1"/>
  <c r="CP42" i="125"/>
  <c r="Z42" i="125"/>
  <c r="C42" i="125" s="1"/>
  <c r="DS41" i="125"/>
  <c r="DN41" i="125"/>
  <c r="DM41" i="125"/>
  <c r="DJ41" i="125"/>
  <c r="DI41" i="125"/>
  <c r="DG41" i="125"/>
  <c r="DF41" i="125"/>
  <c r="DD41" i="125"/>
  <c r="DC41" i="125"/>
  <c r="DA41" i="125"/>
  <c r="CZ41" i="125"/>
  <c r="CS41" i="125"/>
  <c r="CO41" i="125" s="1"/>
  <c r="CP41" i="125"/>
  <c r="Z41" i="125"/>
  <c r="C41" i="125" s="1"/>
  <c r="DS40" i="125"/>
  <c r="DN40" i="125"/>
  <c r="DM40" i="125"/>
  <c r="DJ40" i="125"/>
  <c r="DI40" i="125"/>
  <c r="DG40" i="125"/>
  <c r="DF40" i="125"/>
  <c r="DD40" i="125"/>
  <c r="DC40" i="125"/>
  <c r="DA40" i="125"/>
  <c r="CZ40" i="125"/>
  <c r="CS40" i="125"/>
  <c r="CO40" i="125" s="1"/>
  <c r="CP40" i="125"/>
  <c r="Z40" i="125"/>
  <c r="C40" i="125" s="1"/>
  <c r="DS39" i="125"/>
  <c r="DD39" i="125"/>
  <c r="DC39" i="125"/>
  <c r="DA39" i="125"/>
  <c r="CZ39" i="125"/>
  <c r="CS39" i="125"/>
  <c r="CO39" i="125" s="1"/>
  <c r="CP39" i="125"/>
  <c r="Z39" i="125"/>
  <c r="CR39" i="125" s="1"/>
  <c r="DS38" i="125"/>
  <c r="DN38" i="125"/>
  <c r="DM38" i="125"/>
  <c r="DG38" i="125"/>
  <c r="DF38" i="125"/>
  <c r="DD38" i="125"/>
  <c r="DC38" i="125"/>
  <c r="DA38" i="125"/>
  <c r="CZ38" i="125"/>
  <c r="CS38" i="125"/>
  <c r="CO38" i="125" s="1"/>
  <c r="CP38" i="125"/>
  <c r="Z38" i="125"/>
  <c r="C38" i="125" s="1"/>
  <c r="DS37" i="125"/>
  <c r="DN37" i="125"/>
  <c r="DM37" i="125"/>
  <c r="DJ37" i="125"/>
  <c r="DI37" i="125"/>
  <c r="DG37" i="125"/>
  <c r="DF37" i="125"/>
  <c r="DD37" i="125"/>
  <c r="DC37" i="125"/>
  <c r="DA37" i="125"/>
  <c r="CZ37" i="125"/>
  <c r="CS37" i="125"/>
  <c r="CO37" i="125" s="1"/>
  <c r="CP37" i="125"/>
  <c r="Z37" i="125"/>
  <c r="C37" i="125" s="1"/>
  <c r="DS36" i="125"/>
  <c r="DN36" i="125"/>
  <c r="DM36" i="125"/>
  <c r="DJ36" i="125"/>
  <c r="DI36" i="125"/>
  <c r="DG36" i="125"/>
  <c r="DF36" i="125"/>
  <c r="DD36" i="125"/>
  <c r="DC36" i="125"/>
  <c r="DA36" i="125"/>
  <c r="CZ36" i="125"/>
  <c r="CS36" i="125"/>
  <c r="CO36" i="125" s="1"/>
  <c r="CP36" i="125"/>
  <c r="Z36" i="125"/>
  <c r="C36" i="125" s="1"/>
  <c r="DS35" i="125"/>
  <c r="DN35" i="125"/>
  <c r="DM35" i="125"/>
  <c r="DJ35" i="125"/>
  <c r="DI35" i="125"/>
  <c r="DG35" i="125"/>
  <c r="DF35" i="125"/>
  <c r="DD35" i="125"/>
  <c r="DC35" i="125"/>
  <c r="DA35" i="125"/>
  <c r="CZ35" i="125"/>
  <c r="CS35" i="125"/>
  <c r="CO35" i="125" s="1"/>
  <c r="CP35" i="125"/>
  <c r="Z35" i="125"/>
  <c r="C35" i="125" s="1"/>
  <c r="DS34" i="125"/>
  <c r="CS34" i="125"/>
  <c r="CO34" i="125" s="1"/>
  <c r="CP34" i="125"/>
  <c r="Z34" i="125"/>
  <c r="C34" i="125" s="1"/>
  <c r="DS33" i="125"/>
  <c r="DN33" i="125"/>
  <c r="DM33" i="125"/>
  <c r="DJ33" i="125"/>
  <c r="DI33" i="125"/>
  <c r="DG33" i="125"/>
  <c r="DF33" i="125"/>
  <c r="DD33" i="125"/>
  <c r="DC33" i="125"/>
  <c r="DA33" i="125"/>
  <c r="CZ33" i="125"/>
  <c r="CS33" i="125"/>
  <c r="CO33" i="125" s="1"/>
  <c r="CP33" i="125"/>
  <c r="Z33" i="125"/>
  <c r="C33" i="125" s="1"/>
  <c r="DS32" i="125"/>
  <c r="DN32" i="125"/>
  <c r="DM32" i="125"/>
  <c r="DJ32" i="125"/>
  <c r="DI32" i="125"/>
  <c r="DG32" i="125"/>
  <c r="DF32" i="125"/>
  <c r="DD32" i="125"/>
  <c r="DC32" i="125"/>
  <c r="DA32" i="125"/>
  <c r="CZ32" i="125"/>
  <c r="CS32" i="125"/>
  <c r="CO32" i="125" s="1"/>
  <c r="CP32" i="125"/>
  <c r="Z32" i="125"/>
  <c r="C32" i="125" s="1"/>
  <c r="DS31" i="125"/>
  <c r="DN31" i="125"/>
  <c r="DM31" i="125"/>
  <c r="DJ31" i="125"/>
  <c r="DI31" i="125"/>
  <c r="DG31" i="125"/>
  <c r="DF31" i="125"/>
  <c r="DD31" i="125"/>
  <c r="DC31" i="125"/>
  <c r="DA31" i="125"/>
  <c r="CZ31" i="125"/>
  <c r="CS31" i="125"/>
  <c r="CO31" i="125" s="1"/>
  <c r="CP31" i="125"/>
  <c r="Z31" i="125"/>
  <c r="C31" i="125" s="1"/>
  <c r="DS30" i="125"/>
  <c r="DN30" i="125"/>
  <c r="DM30" i="125"/>
  <c r="DJ30" i="125"/>
  <c r="DI30" i="125"/>
  <c r="DG30" i="125"/>
  <c r="DF30" i="125"/>
  <c r="DD30" i="125"/>
  <c r="DC30" i="125"/>
  <c r="DA30" i="125"/>
  <c r="CZ30" i="125"/>
  <c r="CS30" i="125"/>
  <c r="CO30" i="125" s="1"/>
  <c r="CP30" i="125"/>
  <c r="Z30" i="125"/>
  <c r="C30" i="125" s="1"/>
  <c r="DS29" i="125"/>
  <c r="DA29" i="125"/>
  <c r="CZ29" i="125"/>
  <c r="CS29" i="125"/>
  <c r="CO29" i="125" s="1"/>
  <c r="CP29" i="125"/>
  <c r="Z29" i="125"/>
  <c r="C29" i="125" s="1"/>
  <c r="DS28" i="125"/>
  <c r="DN28" i="125"/>
  <c r="DM28" i="125"/>
  <c r="DJ28" i="125"/>
  <c r="DI28" i="125"/>
  <c r="DG28" i="125"/>
  <c r="DF28" i="125"/>
  <c r="DD28" i="125"/>
  <c r="DC28" i="125"/>
  <c r="DA28" i="125"/>
  <c r="CZ28" i="125"/>
  <c r="CS28" i="125"/>
  <c r="CO28" i="125" s="1"/>
  <c r="CP28" i="125"/>
  <c r="Z28" i="125"/>
  <c r="C28" i="125" s="1"/>
  <c r="DS27" i="125"/>
  <c r="DN27" i="125"/>
  <c r="DM27" i="125"/>
  <c r="DJ27" i="125"/>
  <c r="DI27" i="125"/>
  <c r="DG27" i="125"/>
  <c r="DF27" i="125"/>
  <c r="DD27" i="125"/>
  <c r="DC27" i="125"/>
  <c r="DA27" i="125"/>
  <c r="CZ27" i="125"/>
  <c r="CS27" i="125"/>
  <c r="CO27" i="125" s="1"/>
  <c r="CP27" i="125"/>
  <c r="Z27" i="125"/>
  <c r="C27" i="125" s="1"/>
  <c r="DS26" i="125"/>
  <c r="DN26" i="125"/>
  <c r="DM26" i="125"/>
  <c r="DJ26" i="125"/>
  <c r="DI26" i="125"/>
  <c r="DG26" i="125"/>
  <c r="DF26" i="125"/>
  <c r="DD26" i="125"/>
  <c r="DC26" i="125"/>
  <c r="DA26" i="125"/>
  <c r="CZ26" i="125"/>
  <c r="CS26" i="125"/>
  <c r="CO26" i="125" s="1"/>
  <c r="CP26" i="125"/>
  <c r="Z26" i="125"/>
  <c r="C26" i="125" s="1"/>
  <c r="DS25" i="125"/>
  <c r="DN25" i="125"/>
  <c r="DM25" i="125"/>
  <c r="DJ25" i="125"/>
  <c r="DI25" i="125"/>
  <c r="DG25" i="125"/>
  <c r="DF25" i="125"/>
  <c r="DD25" i="125"/>
  <c r="DC25" i="125"/>
  <c r="DA25" i="125"/>
  <c r="CZ25" i="125"/>
  <c r="CS25" i="125"/>
  <c r="CO25" i="125" s="1"/>
  <c r="CP25" i="125"/>
  <c r="Z25" i="125"/>
  <c r="C25" i="125" s="1"/>
  <c r="DS24" i="125"/>
  <c r="CS24" i="125"/>
  <c r="CO24" i="125" s="1"/>
  <c r="CP24" i="125"/>
  <c r="Z24" i="125"/>
  <c r="CR24" i="125" s="1"/>
  <c r="DS23" i="125"/>
  <c r="DN23" i="125"/>
  <c r="DM23" i="125"/>
  <c r="DJ23" i="125"/>
  <c r="DI23" i="125"/>
  <c r="DG23" i="125"/>
  <c r="DF23" i="125"/>
  <c r="DD23" i="125"/>
  <c r="DC23" i="125"/>
  <c r="DA23" i="125"/>
  <c r="CZ23" i="125"/>
  <c r="CS23" i="125"/>
  <c r="CO23" i="125" s="1"/>
  <c r="CP23" i="125"/>
  <c r="Z23" i="125"/>
  <c r="CR23" i="125" s="1"/>
  <c r="DS22" i="125"/>
  <c r="DN22" i="125"/>
  <c r="DM22" i="125"/>
  <c r="DJ22" i="125"/>
  <c r="DI22" i="125"/>
  <c r="DG22" i="125"/>
  <c r="DF22" i="125"/>
  <c r="DD22" i="125"/>
  <c r="DC22" i="125"/>
  <c r="DA22" i="125"/>
  <c r="CZ22" i="125"/>
  <c r="CS22" i="125"/>
  <c r="CO22" i="125" s="1"/>
  <c r="CP22" i="125"/>
  <c r="Z22" i="125"/>
  <c r="CR22" i="125" s="1"/>
  <c r="DS21" i="125"/>
  <c r="DN21" i="125"/>
  <c r="DM21" i="125"/>
  <c r="DJ21" i="125"/>
  <c r="DI21" i="125"/>
  <c r="DG21" i="125"/>
  <c r="DF21" i="125"/>
  <c r="DD21" i="125"/>
  <c r="DC21" i="125"/>
  <c r="DA21" i="125"/>
  <c r="CZ21" i="125"/>
  <c r="CS21" i="125"/>
  <c r="CO21" i="125" s="1"/>
  <c r="CP21" i="125"/>
  <c r="Z21" i="125"/>
  <c r="CR21" i="125" s="1"/>
  <c r="DS20" i="125"/>
  <c r="DN20" i="125"/>
  <c r="DM20" i="125"/>
  <c r="DJ20" i="125"/>
  <c r="DI20" i="125"/>
  <c r="DG20" i="125"/>
  <c r="DF20" i="125"/>
  <c r="DD20" i="125"/>
  <c r="DC20" i="125"/>
  <c r="DA20" i="125"/>
  <c r="CZ20" i="125"/>
  <c r="CS20" i="125"/>
  <c r="CO20" i="125" s="1"/>
  <c r="CP20" i="125"/>
  <c r="Z20" i="125"/>
  <c r="CR20" i="125" s="1"/>
  <c r="DS19" i="125"/>
  <c r="DA19" i="125"/>
  <c r="CZ19" i="125"/>
  <c r="CS19" i="125"/>
  <c r="CO19" i="125" s="1"/>
  <c r="CP19" i="125"/>
  <c r="Z19" i="125"/>
  <c r="CR19" i="125" s="1"/>
  <c r="DS18" i="125"/>
  <c r="CS18" i="125"/>
  <c r="CO18" i="125" s="1"/>
  <c r="CP18" i="125"/>
  <c r="Z18" i="125"/>
  <c r="CR18" i="125" s="1"/>
  <c r="DS17" i="125"/>
  <c r="DN17" i="125"/>
  <c r="DM17" i="125"/>
  <c r="DJ17" i="125"/>
  <c r="DI17" i="125"/>
  <c r="DG17" i="125"/>
  <c r="DF17" i="125"/>
  <c r="DD17" i="125"/>
  <c r="DC17" i="125"/>
  <c r="DA17" i="125"/>
  <c r="CZ17" i="125"/>
  <c r="CS17" i="125"/>
  <c r="CO17" i="125" s="1"/>
  <c r="CP17" i="125"/>
  <c r="Z17" i="125"/>
  <c r="CR17" i="125" s="1"/>
  <c r="DS16" i="125"/>
  <c r="DN16" i="125"/>
  <c r="DM16" i="125"/>
  <c r="DJ16" i="125"/>
  <c r="DI16" i="125"/>
  <c r="DG16" i="125"/>
  <c r="DF16" i="125"/>
  <c r="DD16" i="125"/>
  <c r="DC16" i="125"/>
  <c r="DA16" i="125"/>
  <c r="CZ16" i="125"/>
  <c r="CS16" i="125"/>
  <c r="CO16" i="125" s="1"/>
  <c r="CP16" i="125"/>
  <c r="Z16" i="125"/>
  <c r="CR16" i="125" s="1"/>
  <c r="DS15" i="125"/>
  <c r="DN15" i="125"/>
  <c r="DM15" i="125"/>
  <c r="DJ15" i="125"/>
  <c r="DI15" i="125"/>
  <c r="DG15" i="125"/>
  <c r="DF15" i="125"/>
  <c r="DD15" i="125"/>
  <c r="DC15" i="125"/>
  <c r="DA15" i="125"/>
  <c r="CZ15" i="125"/>
  <c r="CS15" i="125"/>
  <c r="CO15" i="125" s="1"/>
  <c r="CP15" i="125"/>
  <c r="Z15" i="125"/>
  <c r="CR15" i="125" s="1"/>
  <c r="DS14" i="125"/>
  <c r="DN14" i="125"/>
  <c r="DM14" i="125"/>
  <c r="DJ14" i="125"/>
  <c r="DI14" i="125"/>
  <c r="DG14" i="125"/>
  <c r="DF14" i="125"/>
  <c r="DD14" i="125"/>
  <c r="DC14" i="125"/>
  <c r="DA14" i="125"/>
  <c r="CZ14" i="125"/>
  <c r="CS14" i="125"/>
  <c r="CO14" i="125" s="1"/>
  <c r="CP14" i="125"/>
  <c r="Z14" i="125"/>
  <c r="CR14" i="125" s="1"/>
  <c r="DS13" i="125"/>
  <c r="DN13" i="125"/>
  <c r="DM13" i="125"/>
  <c r="DJ13" i="125"/>
  <c r="DI13" i="125"/>
  <c r="CS13" i="125"/>
  <c r="CO13" i="125" s="1"/>
  <c r="CP13" i="125"/>
  <c r="Z13" i="125"/>
  <c r="C13" i="125" s="1"/>
  <c r="DS12" i="125"/>
  <c r="CS12" i="125"/>
  <c r="CO12" i="125" s="1"/>
  <c r="CP12" i="125"/>
  <c r="Z12" i="125"/>
  <c r="CR12" i="125" s="1"/>
  <c r="DS11" i="125"/>
  <c r="DN11" i="125"/>
  <c r="DM11" i="125"/>
  <c r="DJ11" i="125"/>
  <c r="DI11" i="125"/>
  <c r="DG11" i="125"/>
  <c r="DF11" i="125"/>
  <c r="DD11" i="125"/>
  <c r="DC11" i="125"/>
  <c r="DA11" i="125"/>
  <c r="CZ11" i="125"/>
  <c r="CS11" i="125"/>
  <c r="CO11" i="125" s="1"/>
  <c r="CP11" i="125"/>
  <c r="Z11" i="125"/>
  <c r="CR11" i="125" s="1"/>
  <c r="DS10" i="125"/>
  <c r="DN10" i="125"/>
  <c r="DM10" i="125"/>
  <c r="DJ10" i="125"/>
  <c r="DI10" i="125"/>
  <c r="DG10" i="125"/>
  <c r="DF10" i="125"/>
  <c r="DD10" i="125"/>
  <c r="DC10" i="125"/>
  <c r="DA10" i="125"/>
  <c r="CZ10" i="125"/>
  <c r="CS10" i="125"/>
  <c r="CO10" i="125" s="1"/>
  <c r="CP10" i="125"/>
  <c r="Z10" i="125"/>
  <c r="CR10" i="125" s="1"/>
  <c r="DS9" i="125"/>
  <c r="DN9" i="125"/>
  <c r="DM9" i="125"/>
  <c r="DJ9" i="125"/>
  <c r="DI9" i="125"/>
  <c r="DG9" i="125"/>
  <c r="DF9" i="125"/>
  <c r="DD9" i="125"/>
  <c r="DC9" i="125"/>
  <c r="DA9" i="125"/>
  <c r="CZ9" i="125"/>
  <c r="CS9" i="125"/>
  <c r="CO9" i="125" s="1"/>
  <c r="CP9" i="125"/>
  <c r="Z9" i="125"/>
  <c r="CR9" i="125" s="1"/>
  <c r="DS8" i="125"/>
  <c r="DN8" i="125"/>
  <c r="DM8" i="125"/>
  <c r="DJ8" i="125"/>
  <c r="DI8" i="125"/>
  <c r="DG8" i="125"/>
  <c r="DF8" i="125"/>
  <c r="DD8" i="125"/>
  <c r="DC8" i="125"/>
  <c r="DA8" i="125"/>
  <c r="CZ8" i="125"/>
  <c r="CS8" i="125"/>
  <c r="CO8" i="125" s="1"/>
  <c r="CP8" i="125"/>
  <c r="Z8" i="125"/>
  <c r="CR8" i="125" s="1"/>
  <c r="DS7" i="125"/>
  <c r="DN7" i="125"/>
  <c r="DM7" i="125"/>
  <c r="DJ7" i="125"/>
  <c r="DI7" i="125"/>
  <c r="DG7" i="125"/>
  <c r="DF7" i="125"/>
  <c r="DD7" i="125"/>
  <c r="DC7" i="125"/>
  <c r="DA7" i="125"/>
  <c r="CZ7" i="125"/>
  <c r="CS7" i="125"/>
  <c r="CO7" i="125" s="1"/>
  <c r="CP7" i="125"/>
  <c r="Z7" i="125"/>
  <c r="CR7" i="125" s="1"/>
  <c r="DS6" i="125"/>
  <c r="DN6" i="125"/>
  <c r="DM6" i="125"/>
  <c r="DJ6" i="125"/>
  <c r="DI6" i="125"/>
  <c r="DG6" i="125"/>
  <c r="DF6" i="125"/>
  <c r="DD6" i="125"/>
  <c r="DC6" i="125"/>
  <c r="DA6" i="125"/>
  <c r="CZ6" i="125"/>
  <c r="CS6" i="125"/>
  <c r="CO6" i="125" s="1"/>
  <c r="CP6" i="125"/>
  <c r="Z6" i="125"/>
  <c r="CR6" i="125" s="1"/>
  <c r="DS5" i="125"/>
  <c r="DN5" i="125"/>
  <c r="DM5" i="125"/>
  <c r="DJ5" i="125"/>
  <c r="DI5" i="125"/>
  <c r="DG5" i="125"/>
  <c r="DF5" i="125"/>
  <c r="DD5" i="125"/>
  <c r="DC5" i="125"/>
  <c r="CZ5" i="125"/>
  <c r="CO5" i="125"/>
  <c r="CP5" i="125"/>
  <c r="Z5" i="125"/>
  <c r="CR5" i="125" s="1"/>
  <c r="C71" i="125" l="1"/>
  <c r="C73" i="125"/>
  <c r="C127" i="125"/>
  <c r="C54" i="125"/>
  <c r="C104" i="125"/>
  <c r="CR104" i="125"/>
  <c r="C136" i="125"/>
  <c r="C138" i="125"/>
  <c r="C52" i="125"/>
  <c r="C90" i="125"/>
  <c r="C150" i="126"/>
  <c r="C149" i="126"/>
  <c r="C130" i="125"/>
  <c r="C18" i="125"/>
  <c r="C94" i="125"/>
  <c r="C102" i="125"/>
  <c r="C133" i="125"/>
  <c r="C7" i="125"/>
  <c r="C66" i="125"/>
  <c r="C92" i="125"/>
  <c r="C10" i="125"/>
  <c r="C22" i="125"/>
  <c r="C64" i="125"/>
  <c r="C109" i="125"/>
  <c r="CR30" i="125"/>
  <c r="C88" i="125"/>
  <c r="C110" i="125"/>
  <c r="C118" i="125"/>
  <c r="C141" i="125"/>
  <c r="C139" i="125"/>
  <c r="C93" i="125"/>
  <c r="C98" i="125"/>
  <c r="C103" i="125"/>
  <c r="C108" i="125"/>
  <c r="C14" i="125"/>
  <c r="C68" i="125"/>
  <c r="C106" i="125"/>
  <c r="C115" i="125"/>
  <c r="C120" i="125"/>
  <c r="O156" i="125"/>
  <c r="C8" i="125"/>
  <c r="C19" i="125"/>
  <c r="C24" i="125"/>
  <c r="C53" i="125"/>
  <c r="C65" i="125"/>
  <c r="C67" i="125"/>
  <c r="C91" i="125"/>
  <c r="C97" i="125"/>
  <c r="C135" i="125"/>
  <c r="C6" i="125"/>
  <c r="C131" i="125"/>
  <c r="C137" i="125"/>
  <c r="CR29" i="125"/>
  <c r="C11" i="125"/>
  <c r="C16" i="125"/>
  <c r="C87" i="125"/>
  <c r="C100" i="125"/>
  <c r="C107" i="125"/>
  <c r="C129" i="125"/>
  <c r="C142" i="125"/>
  <c r="CR85" i="125"/>
  <c r="C55" i="125"/>
  <c r="C56" i="125"/>
  <c r="C57" i="125"/>
  <c r="C58" i="125"/>
  <c r="C134" i="125"/>
  <c r="CR83" i="125"/>
  <c r="CR33" i="125"/>
  <c r="CR45" i="125"/>
  <c r="C105" i="125"/>
  <c r="C119" i="125"/>
  <c r="CR75" i="125"/>
  <c r="CR76" i="125"/>
  <c r="CR77" i="125"/>
  <c r="CR78" i="125"/>
  <c r="CR79" i="125"/>
  <c r="CR80" i="125"/>
  <c r="CR81" i="125"/>
  <c r="CR82" i="125"/>
  <c r="CR32" i="125"/>
  <c r="CR44" i="125"/>
  <c r="CR84" i="125"/>
  <c r="C9" i="125"/>
  <c r="C15" i="125"/>
  <c r="CR31" i="125"/>
  <c r="C86" i="125"/>
  <c r="C101" i="125"/>
  <c r="C117" i="125"/>
  <c r="C122" i="125"/>
  <c r="C140" i="125"/>
  <c r="CR50" i="125"/>
  <c r="CR41" i="125"/>
  <c r="CR49" i="125"/>
  <c r="C89" i="125"/>
  <c r="C99" i="125"/>
  <c r="C116" i="125"/>
  <c r="C123" i="125"/>
  <c r="C128" i="125"/>
  <c r="CR26" i="125"/>
  <c r="CR40" i="125"/>
  <c r="CR48" i="125"/>
  <c r="CR34" i="125"/>
  <c r="CR51" i="125"/>
  <c r="CR121" i="125"/>
  <c r="CR47" i="125"/>
  <c r="C96" i="125"/>
  <c r="CR27" i="125"/>
  <c r="CR43" i="125"/>
  <c r="CR42" i="125"/>
  <c r="C17" i="125"/>
  <c r="C23" i="125"/>
  <c r="CR46" i="125"/>
  <c r="C70" i="125"/>
  <c r="C72" i="125"/>
  <c r="C74" i="125"/>
  <c r="C95" i="125"/>
  <c r="O157" i="125"/>
  <c r="CR59" i="125"/>
  <c r="CR38" i="125"/>
  <c r="CR37" i="125"/>
  <c r="CR25" i="125"/>
  <c r="CR36" i="125"/>
  <c r="C126" i="125"/>
  <c r="CR60" i="125"/>
  <c r="CR61" i="125"/>
  <c r="C5" i="125"/>
  <c r="CR13" i="125"/>
  <c r="C21" i="125"/>
  <c r="CR35" i="125"/>
  <c r="C112" i="125"/>
  <c r="C125" i="125"/>
  <c r="CR62" i="125"/>
  <c r="CR63" i="125"/>
  <c r="C12" i="125"/>
  <c r="C20" i="125"/>
  <c r="CR28" i="125"/>
  <c r="C111" i="125"/>
  <c r="C124" i="125"/>
  <c r="C132" i="125"/>
  <c r="CR69" i="125"/>
  <c r="CR114" i="125"/>
  <c r="CR113" i="125"/>
  <c r="DO96" i="124"/>
  <c r="DJ96" i="124"/>
  <c r="DI96" i="124"/>
  <c r="DF96" i="124"/>
  <c r="DE96" i="124"/>
  <c r="DC96" i="124"/>
  <c r="DB96" i="124"/>
  <c r="CZ96" i="124"/>
  <c r="CY96" i="124"/>
  <c r="CW96" i="124"/>
  <c r="CV96" i="124"/>
  <c r="CS96" i="124"/>
  <c r="CP96" i="124"/>
  <c r="Z96" i="124"/>
  <c r="CR96" i="124" s="1"/>
  <c r="C96" i="124"/>
  <c r="DO84" i="124"/>
  <c r="DJ84" i="124"/>
  <c r="DI84" i="124"/>
  <c r="DF84" i="124"/>
  <c r="DE84" i="124"/>
  <c r="DC84" i="124"/>
  <c r="DB84" i="124"/>
  <c r="CZ84" i="124"/>
  <c r="CY84" i="124"/>
  <c r="CW84" i="124"/>
  <c r="CV84" i="124"/>
  <c r="CS84" i="124"/>
  <c r="CP84" i="124"/>
  <c r="Z84" i="124"/>
  <c r="CR84" i="124" s="1"/>
  <c r="C84" i="124"/>
  <c r="N157" i="124"/>
  <c r="M157" i="124"/>
  <c r="L157" i="124"/>
  <c r="K157" i="124"/>
  <c r="J157" i="124"/>
  <c r="I157" i="124"/>
  <c r="H157" i="124"/>
  <c r="G157" i="124"/>
  <c r="F157" i="124"/>
  <c r="E157" i="124"/>
  <c r="D157" i="124"/>
  <c r="B157" i="124"/>
  <c r="A157" i="124"/>
  <c r="N156" i="124"/>
  <c r="M156" i="124"/>
  <c r="L156" i="124"/>
  <c r="K156" i="124"/>
  <c r="J156" i="124"/>
  <c r="I156" i="124"/>
  <c r="H156" i="124"/>
  <c r="G156" i="124"/>
  <c r="F156" i="124"/>
  <c r="E156" i="124"/>
  <c r="D156" i="124"/>
  <c r="B156" i="124"/>
  <c r="A156" i="124"/>
  <c r="T155" i="124"/>
  <c r="DO154" i="124"/>
  <c r="CP154" i="124"/>
  <c r="C154" i="124"/>
  <c r="DO153" i="124"/>
  <c r="CP153" i="124"/>
  <c r="C153" i="124"/>
  <c r="DO152" i="124"/>
  <c r="CP152" i="124"/>
  <c r="C152" i="124"/>
  <c r="DO151" i="124"/>
  <c r="CP151" i="124"/>
  <c r="C151" i="124"/>
  <c r="DO150" i="124"/>
  <c r="CP150" i="124"/>
  <c r="C150" i="124"/>
  <c r="DO149" i="124"/>
  <c r="CP149" i="124"/>
  <c r="C149" i="124"/>
  <c r="DO148" i="124"/>
  <c r="CP148" i="124"/>
  <c r="C148" i="124"/>
  <c r="DO147" i="124"/>
  <c r="CP147" i="124"/>
  <c r="C147" i="124"/>
  <c r="DO146" i="124"/>
  <c r="CP146" i="124"/>
  <c r="C146" i="124"/>
  <c r="DO145" i="124"/>
  <c r="CP145" i="124"/>
  <c r="C145" i="124"/>
  <c r="CP144" i="124"/>
  <c r="C144" i="124"/>
  <c r="DO143" i="124"/>
  <c r="DJ143" i="124"/>
  <c r="DI143" i="124"/>
  <c r="DF143" i="124"/>
  <c r="DE143" i="124"/>
  <c r="DC143" i="124"/>
  <c r="DB143" i="124"/>
  <c r="CZ143" i="124"/>
  <c r="CY143" i="124"/>
  <c r="CW143" i="124"/>
  <c r="CV143" i="124"/>
  <c r="CS143" i="124"/>
  <c r="CR143" i="124"/>
  <c r="CP143" i="124"/>
  <c r="Z143" i="124"/>
  <c r="C143" i="124" s="1"/>
  <c r="DO142" i="124"/>
  <c r="DJ142" i="124"/>
  <c r="DI142" i="124"/>
  <c r="DF142" i="124"/>
  <c r="DE142" i="124"/>
  <c r="DC142" i="124"/>
  <c r="DB142" i="124"/>
  <c r="CZ142" i="124"/>
  <c r="CY142" i="124"/>
  <c r="CW142" i="124"/>
  <c r="CV142" i="124"/>
  <c r="CS142" i="124"/>
  <c r="CP142" i="124"/>
  <c r="Z142" i="124"/>
  <c r="C142" i="124" s="1"/>
  <c r="DO141" i="124"/>
  <c r="DJ141" i="124"/>
  <c r="DI141" i="124"/>
  <c r="DF141" i="124"/>
  <c r="DE141" i="124"/>
  <c r="DC141" i="124"/>
  <c r="DB141" i="124"/>
  <c r="CZ141" i="124"/>
  <c r="CY141" i="124"/>
  <c r="CW141" i="124"/>
  <c r="CV141" i="124"/>
  <c r="CS141" i="124"/>
  <c r="CP141" i="124"/>
  <c r="Z141" i="124"/>
  <c r="C141" i="124" s="1"/>
  <c r="DO140" i="124"/>
  <c r="CW140" i="124"/>
  <c r="CV140" i="124"/>
  <c r="CS140" i="124"/>
  <c r="CP140" i="124"/>
  <c r="Z140" i="124"/>
  <c r="C140" i="124" s="1"/>
  <c r="DO139" i="124"/>
  <c r="DJ139" i="124"/>
  <c r="DI139" i="124"/>
  <c r="DF139" i="124"/>
  <c r="DE139" i="124"/>
  <c r="DC139" i="124"/>
  <c r="DB139" i="124"/>
  <c r="CZ139" i="124"/>
  <c r="CY139" i="124"/>
  <c r="CW139" i="124"/>
  <c r="CV139" i="124"/>
  <c r="CS139" i="124"/>
  <c r="CP139" i="124"/>
  <c r="Z139" i="124"/>
  <c r="C139" i="124" s="1"/>
  <c r="DO138" i="124"/>
  <c r="DJ138" i="124"/>
  <c r="DI138" i="124"/>
  <c r="DF138" i="124"/>
  <c r="DE138" i="124"/>
  <c r="DC138" i="124"/>
  <c r="DB138" i="124"/>
  <c r="CZ138" i="124"/>
  <c r="CY138" i="124"/>
  <c r="CW138" i="124"/>
  <c r="CV138" i="124"/>
  <c r="CS138" i="124"/>
  <c r="CP138" i="124"/>
  <c r="Z138" i="124"/>
  <c r="C138" i="124" s="1"/>
  <c r="DO137" i="124"/>
  <c r="DJ137" i="124"/>
  <c r="DI137" i="124"/>
  <c r="DF137" i="124"/>
  <c r="DE137" i="124"/>
  <c r="DC137" i="124"/>
  <c r="DB137" i="124"/>
  <c r="CZ137" i="124"/>
  <c r="CY137" i="124"/>
  <c r="CW137" i="124"/>
  <c r="CV137" i="124"/>
  <c r="CS137" i="124"/>
  <c r="CP137" i="124"/>
  <c r="Z137" i="124"/>
  <c r="C137" i="124" s="1"/>
  <c r="DO136" i="124"/>
  <c r="DJ136" i="124"/>
  <c r="DI136" i="124"/>
  <c r="DF136" i="124"/>
  <c r="DE136" i="124"/>
  <c r="DC136" i="124"/>
  <c r="DB136" i="124"/>
  <c r="CZ136" i="124"/>
  <c r="CY136" i="124"/>
  <c r="CW136" i="124"/>
  <c r="CV136" i="124"/>
  <c r="CS136" i="124"/>
  <c r="CP136" i="124"/>
  <c r="Z136" i="124"/>
  <c r="C136" i="124" s="1"/>
  <c r="DO135" i="124"/>
  <c r="DJ135" i="124"/>
  <c r="DI135" i="124"/>
  <c r="DF135" i="124"/>
  <c r="DE135" i="124"/>
  <c r="DC135" i="124"/>
  <c r="DB135" i="124"/>
  <c r="CZ135" i="124"/>
  <c r="CY135" i="124"/>
  <c r="CW135" i="124"/>
  <c r="CV135" i="124"/>
  <c r="CS135" i="124"/>
  <c r="CP135" i="124"/>
  <c r="Z135" i="124"/>
  <c r="C135" i="124" s="1"/>
  <c r="DO134" i="124"/>
  <c r="DJ134" i="124"/>
  <c r="DI134" i="124"/>
  <c r="DF134" i="124"/>
  <c r="DE134" i="124"/>
  <c r="DC134" i="124"/>
  <c r="DB134" i="124"/>
  <c r="CZ134" i="124"/>
  <c r="CY134" i="124"/>
  <c r="CW134" i="124"/>
  <c r="CV134" i="124"/>
  <c r="CS134" i="124"/>
  <c r="CP134" i="124"/>
  <c r="Z134" i="124"/>
  <c r="C134" i="124" s="1"/>
  <c r="DO133" i="124"/>
  <c r="DJ133" i="124"/>
  <c r="DI133" i="124"/>
  <c r="DF133" i="124"/>
  <c r="DE133" i="124"/>
  <c r="DC133" i="124"/>
  <c r="DB133" i="124"/>
  <c r="CZ133" i="124"/>
  <c r="CY133" i="124"/>
  <c r="CW133" i="124"/>
  <c r="CV133" i="124"/>
  <c r="CS133" i="124"/>
  <c r="CP133" i="124"/>
  <c r="Z133" i="124"/>
  <c r="C133" i="124" s="1"/>
  <c r="DO132" i="124"/>
  <c r="DJ132" i="124"/>
  <c r="DI132" i="124"/>
  <c r="DF132" i="124"/>
  <c r="DE132" i="124"/>
  <c r="DC132" i="124"/>
  <c r="DB132" i="124"/>
  <c r="CZ132" i="124"/>
  <c r="CY132" i="124"/>
  <c r="CW132" i="124"/>
  <c r="CV132" i="124"/>
  <c r="CS132" i="124"/>
  <c r="CP132" i="124"/>
  <c r="Z132" i="124"/>
  <c r="C132" i="124" s="1"/>
  <c r="DO131" i="124"/>
  <c r="DJ131" i="124"/>
  <c r="DI131" i="124"/>
  <c r="DF131" i="124"/>
  <c r="DE131" i="124"/>
  <c r="DC131" i="124"/>
  <c r="DB131" i="124"/>
  <c r="CZ131" i="124"/>
  <c r="CY131" i="124"/>
  <c r="CW131" i="124"/>
  <c r="CV131" i="124"/>
  <c r="CS131" i="124"/>
  <c r="CP131" i="124"/>
  <c r="Z131" i="124"/>
  <c r="C131" i="124" s="1"/>
  <c r="DO130" i="124"/>
  <c r="DJ130" i="124"/>
  <c r="DI130" i="124"/>
  <c r="DF130" i="124"/>
  <c r="DE130" i="124"/>
  <c r="DC130" i="124"/>
  <c r="DB130" i="124"/>
  <c r="CZ130" i="124"/>
  <c r="CY130" i="124"/>
  <c r="CW130" i="124"/>
  <c r="CV130" i="124"/>
  <c r="CS130" i="124"/>
  <c r="CP130" i="124"/>
  <c r="Z130" i="124"/>
  <c r="C130" i="124" s="1"/>
  <c r="DO129" i="124"/>
  <c r="DJ129" i="124"/>
  <c r="DI129" i="124"/>
  <c r="DF129" i="124"/>
  <c r="DE129" i="124"/>
  <c r="DC129" i="124"/>
  <c r="DB129" i="124"/>
  <c r="CZ129" i="124"/>
  <c r="CY129" i="124"/>
  <c r="CW129" i="124"/>
  <c r="CV129" i="124"/>
  <c r="CS129" i="124"/>
  <c r="CP129" i="124"/>
  <c r="Z129" i="124"/>
  <c r="C129" i="124" s="1"/>
  <c r="DO128" i="124"/>
  <c r="DJ128" i="124"/>
  <c r="DI128" i="124"/>
  <c r="DF128" i="124"/>
  <c r="DE128" i="124"/>
  <c r="DC128" i="124"/>
  <c r="DB128" i="124"/>
  <c r="CZ128" i="124"/>
  <c r="CY128" i="124"/>
  <c r="CW128" i="124"/>
  <c r="CV128" i="124"/>
  <c r="CS128" i="124"/>
  <c r="CP128" i="124"/>
  <c r="Z128" i="124"/>
  <c r="C128" i="124" s="1"/>
  <c r="DO127" i="124"/>
  <c r="DJ127" i="124"/>
  <c r="DI127" i="124"/>
  <c r="DF127" i="124"/>
  <c r="DE127" i="124"/>
  <c r="DC127" i="124"/>
  <c r="DB127" i="124"/>
  <c r="CZ127" i="124"/>
  <c r="CY127" i="124"/>
  <c r="CW127" i="124"/>
  <c r="CV127" i="124"/>
  <c r="CS127" i="124"/>
  <c r="CP127" i="124"/>
  <c r="Z127" i="124"/>
  <c r="C127" i="124" s="1"/>
  <c r="DO126" i="124"/>
  <c r="DJ126" i="124"/>
  <c r="DI126" i="124"/>
  <c r="DF126" i="124"/>
  <c r="DE126" i="124"/>
  <c r="DC126" i="124"/>
  <c r="DB126" i="124"/>
  <c r="CZ126" i="124"/>
  <c r="CY126" i="124"/>
  <c r="CW126" i="124"/>
  <c r="CV126" i="124"/>
  <c r="CS126" i="124"/>
  <c r="CP126" i="124"/>
  <c r="Z126" i="124"/>
  <c r="C126" i="124" s="1"/>
  <c r="DO125" i="124"/>
  <c r="DJ125" i="124"/>
  <c r="DI125" i="124"/>
  <c r="DF125" i="124"/>
  <c r="DE125" i="124"/>
  <c r="DC125" i="124"/>
  <c r="DB125" i="124"/>
  <c r="CZ125" i="124"/>
  <c r="CY125" i="124"/>
  <c r="CW125" i="124"/>
  <c r="CV125" i="124"/>
  <c r="CS125" i="124"/>
  <c r="CP125" i="124"/>
  <c r="Z125" i="124"/>
  <c r="C125" i="124" s="1"/>
  <c r="DO124" i="124"/>
  <c r="DJ124" i="124"/>
  <c r="DI124" i="124"/>
  <c r="DF124" i="124"/>
  <c r="DE124" i="124"/>
  <c r="DC124" i="124"/>
  <c r="DB124" i="124"/>
  <c r="CZ124" i="124"/>
  <c r="CY124" i="124"/>
  <c r="CW124" i="124"/>
  <c r="CV124" i="124"/>
  <c r="CS124" i="124"/>
  <c r="CP124" i="124"/>
  <c r="Z124" i="124"/>
  <c r="C124" i="124" s="1"/>
  <c r="DO123" i="124"/>
  <c r="DJ123" i="124"/>
  <c r="DI123" i="124"/>
  <c r="DF123" i="124"/>
  <c r="DE123" i="124"/>
  <c r="DC123" i="124"/>
  <c r="DB123" i="124"/>
  <c r="CZ123" i="124"/>
  <c r="CY123" i="124"/>
  <c r="CW123" i="124"/>
  <c r="CV123" i="124"/>
  <c r="CS123" i="124"/>
  <c r="CP123" i="124"/>
  <c r="Z123" i="124"/>
  <c r="C123" i="124" s="1"/>
  <c r="DO122" i="124"/>
  <c r="DJ122" i="124"/>
  <c r="DI122" i="124"/>
  <c r="DF122" i="124"/>
  <c r="DE122" i="124"/>
  <c r="DC122" i="124"/>
  <c r="DB122" i="124"/>
  <c r="CW122" i="124"/>
  <c r="CV122" i="124"/>
  <c r="CS122" i="124"/>
  <c r="CP122" i="124"/>
  <c r="Z122" i="124"/>
  <c r="CR122" i="124" s="1"/>
  <c r="DO121" i="124"/>
  <c r="DJ121" i="124"/>
  <c r="DI121" i="124"/>
  <c r="DF121" i="124"/>
  <c r="DE121" i="124"/>
  <c r="DC121" i="124"/>
  <c r="DB121" i="124"/>
  <c r="CZ121" i="124"/>
  <c r="CY121" i="124"/>
  <c r="CW121" i="124"/>
  <c r="CV121" i="124"/>
  <c r="CS121" i="124"/>
  <c r="CP121" i="124"/>
  <c r="Z121" i="124"/>
  <c r="CR121" i="124" s="1"/>
  <c r="DO120" i="124"/>
  <c r="DJ120" i="124"/>
  <c r="DI120" i="124"/>
  <c r="DF120" i="124"/>
  <c r="DE120" i="124"/>
  <c r="DC120" i="124"/>
  <c r="DB120" i="124"/>
  <c r="CZ120" i="124"/>
  <c r="CY120" i="124"/>
  <c r="CW120" i="124"/>
  <c r="CV120" i="124"/>
  <c r="CS120" i="124"/>
  <c r="CP120" i="124"/>
  <c r="Z120" i="124"/>
  <c r="CR120" i="124" s="1"/>
  <c r="DO119" i="124"/>
  <c r="DJ119" i="124"/>
  <c r="DI119" i="124"/>
  <c r="DF119" i="124"/>
  <c r="DE119" i="124"/>
  <c r="DC119" i="124"/>
  <c r="DB119" i="124"/>
  <c r="CZ119" i="124"/>
  <c r="CY119" i="124"/>
  <c r="CW119" i="124"/>
  <c r="CV119" i="124"/>
  <c r="CS119" i="124"/>
  <c r="CP119" i="124"/>
  <c r="Z119" i="124"/>
  <c r="CR119" i="124" s="1"/>
  <c r="DO118" i="124"/>
  <c r="DJ118" i="124"/>
  <c r="DI118" i="124"/>
  <c r="DF118" i="124"/>
  <c r="DE118" i="124"/>
  <c r="DC118" i="124"/>
  <c r="DB118" i="124"/>
  <c r="CZ118" i="124"/>
  <c r="CY118" i="124"/>
  <c r="CW118" i="124"/>
  <c r="CV118" i="124"/>
  <c r="CS118" i="124"/>
  <c r="CP118" i="124"/>
  <c r="Z118" i="124"/>
  <c r="CR118" i="124" s="1"/>
  <c r="DO117" i="124"/>
  <c r="CW117" i="124"/>
  <c r="CV117" i="124"/>
  <c r="CS117" i="124"/>
  <c r="CP117" i="124"/>
  <c r="Z117" i="124"/>
  <c r="CR117" i="124" s="1"/>
  <c r="DO116" i="124"/>
  <c r="CW116" i="124"/>
  <c r="CV116" i="124"/>
  <c r="CS116" i="124"/>
  <c r="CP116" i="124"/>
  <c r="Z116" i="124"/>
  <c r="CR116" i="124" s="1"/>
  <c r="DO115" i="124"/>
  <c r="DJ115" i="124"/>
  <c r="DI115" i="124"/>
  <c r="CZ115" i="124"/>
  <c r="CY115" i="124"/>
  <c r="CW115" i="124"/>
  <c r="CV115" i="124"/>
  <c r="CS115" i="124"/>
  <c r="CP115" i="124"/>
  <c r="Z115" i="124"/>
  <c r="CR115" i="124" s="1"/>
  <c r="DO114" i="124"/>
  <c r="DJ114" i="124"/>
  <c r="DI114" i="124"/>
  <c r="DF114" i="124"/>
  <c r="DE114" i="124"/>
  <c r="DC114" i="124"/>
  <c r="DB114" i="124"/>
  <c r="CZ114" i="124"/>
  <c r="CY114" i="124"/>
  <c r="CW114" i="124"/>
  <c r="CV114" i="124"/>
  <c r="CS114" i="124"/>
  <c r="CP114" i="124"/>
  <c r="Z114" i="124"/>
  <c r="CR114" i="124" s="1"/>
  <c r="DO113" i="124"/>
  <c r="DJ113" i="124"/>
  <c r="DI113" i="124"/>
  <c r="DF113" i="124"/>
  <c r="DE113" i="124"/>
  <c r="DC113" i="124"/>
  <c r="DB113" i="124"/>
  <c r="CW113" i="124"/>
  <c r="CV113" i="124"/>
  <c r="CS113" i="124"/>
  <c r="CP113" i="124"/>
  <c r="Z113" i="124"/>
  <c r="C113" i="124" s="1"/>
  <c r="DO112" i="124"/>
  <c r="DJ112" i="124"/>
  <c r="DI112" i="124"/>
  <c r="DF112" i="124"/>
  <c r="DE112" i="124"/>
  <c r="DC112" i="124"/>
  <c r="DB112" i="124"/>
  <c r="CZ112" i="124"/>
  <c r="CY112" i="124"/>
  <c r="CW112" i="124"/>
  <c r="CV112" i="124"/>
  <c r="CS112" i="124"/>
  <c r="CP112" i="124"/>
  <c r="Z112" i="124"/>
  <c r="C112" i="124" s="1"/>
  <c r="DO111" i="124"/>
  <c r="DJ111" i="124"/>
  <c r="DI111" i="124"/>
  <c r="CZ111" i="124"/>
  <c r="CY111" i="124"/>
  <c r="CW111" i="124"/>
  <c r="CV111" i="124"/>
  <c r="CS111" i="124"/>
  <c r="CP111" i="124"/>
  <c r="Z111" i="124"/>
  <c r="CR111" i="124" s="1"/>
  <c r="DO110" i="124"/>
  <c r="CW110" i="124"/>
  <c r="CV110" i="124"/>
  <c r="CS110" i="124"/>
  <c r="CP110" i="124"/>
  <c r="Z110" i="124"/>
  <c r="CR110" i="124" s="1"/>
  <c r="DO109" i="124"/>
  <c r="DJ109" i="124"/>
  <c r="DI109" i="124"/>
  <c r="DF109" i="124"/>
  <c r="DE109" i="124"/>
  <c r="DC109" i="124"/>
  <c r="DB109" i="124"/>
  <c r="CZ109" i="124"/>
  <c r="CY109" i="124"/>
  <c r="CW109" i="124"/>
  <c r="CV109" i="124"/>
  <c r="CS109" i="124"/>
  <c r="CP109" i="124"/>
  <c r="Z109" i="124"/>
  <c r="CR109" i="124" s="1"/>
  <c r="DO108" i="124"/>
  <c r="CW108" i="124"/>
  <c r="CV108" i="124"/>
  <c r="CS108" i="124"/>
  <c r="CP108" i="124"/>
  <c r="Z108" i="124"/>
  <c r="CR108" i="124" s="1"/>
  <c r="DO107" i="124"/>
  <c r="CW107" i="124"/>
  <c r="CV107" i="124"/>
  <c r="CS107" i="124"/>
  <c r="CP107" i="124"/>
  <c r="Z107" i="124"/>
  <c r="CR107" i="124" s="1"/>
  <c r="DO106" i="124"/>
  <c r="DJ106" i="124"/>
  <c r="DI106" i="124"/>
  <c r="DF106" i="124"/>
  <c r="DE106" i="124"/>
  <c r="DC106" i="124"/>
  <c r="DB106" i="124"/>
  <c r="CZ106" i="124"/>
  <c r="CY106" i="124"/>
  <c r="CW106" i="124"/>
  <c r="CV106" i="124"/>
  <c r="CS106" i="124"/>
  <c r="CP106" i="124"/>
  <c r="Z106" i="124"/>
  <c r="CR106" i="124" s="1"/>
  <c r="DO105" i="124"/>
  <c r="DJ105" i="124"/>
  <c r="DI105" i="124"/>
  <c r="DF105" i="124"/>
  <c r="DE105" i="124"/>
  <c r="DC105" i="124"/>
  <c r="DB105" i="124"/>
  <c r="CZ105" i="124"/>
  <c r="CY105" i="124"/>
  <c r="CW105" i="124"/>
  <c r="CV105" i="124"/>
  <c r="CS105" i="124"/>
  <c r="CP105" i="124"/>
  <c r="Z105" i="124"/>
  <c r="CR105" i="124" s="1"/>
  <c r="DO104" i="124"/>
  <c r="DJ104" i="124"/>
  <c r="DI104" i="124"/>
  <c r="DF104" i="124"/>
  <c r="DE104" i="124"/>
  <c r="DC104" i="124"/>
  <c r="DB104" i="124"/>
  <c r="CZ104" i="124"/>
  <c r="CY104" i="124"/>
  <c r="CW104" i="124"/>
  <c r="CV104" i="124"/>
  <c r="CS104" i="124"/>
  <c r="CP104" i="124"/>
  <c r="Z104" i="124"/>
  <c r="CR104" i="124" s="1"/>
  <c r="DO103" i="124"/>
  <c r="DJ103" i="124"/>
  <c r="DI103" i="124"/>
  <c r="DF103" i="124"/>
  <c r="DE103" i="124"/>
  <c r="DC103" i="124"/>
  <c r="DB103" i="124"/>
  <c r="CZ103" i="124"/>
  <c r="CY103" i="124"/>
  <c r="CW103" i="124"/>
  <c r="CV103" i="124"/>
  <c r="CS103" i="124"/>
  <c r="CP103" i="124"/>
  <c r="Z103" i="124"/>
  <c r="CR103" i="124" s="1"/>
  <c r="DO102" i="124"/>
  <c r="DJ102" i="124"/>
  <c r="DI102" i="124"/>
  <c r="DF102" i="124"/>
  <c r="DE102" i="124"/>
  <c r="DC102" i="124"/>
  <c r="DB102" i="124"/>
  <c r="CZ102" i="124"/>
  <c r="CY102" i="124"/>
  <c r="CW102" i="124"/>
  <c r="CV102" i="124"/>
  <c r="CS102" i="124"/>
  <c r="CP102" i="124"/>
  <c r="Z102" i="124"/>
  <c r="CR102" i="124" s="1"/>
  <c r="C102" i="124"/>
  <c r="DO101" i="124"/>
  <c r="DJ101" i="124"/>
  <c r="DI101" i="124"/>
  <c r="DF101" i="124"/>
  <c r="DE101" i="124"/>
  <c r="DC101" i="124"/>
  <c r="DB101" i="124"/>
  <c r="CZ101" i="124"/>
  <c r="CY101" i="124"/>
  <c r="CW101" i="124"/>
  <c r="CV101" i="124"/>
  <c r="CS101" i="124"/>
  <c r="CP101" i="124"/>
  <c r="Z101" i="124"/>
  <c r="CR101" i="124" s="1"/>
  <c r="DO100" i="124"/>
  <c r="DJ100" i="124"/>
  <c r="DI100" i="124"/>
  <c r="DF100" i="124"/>
  <c r="DE100" i="124"/>
  <c r="DC100" i="124"/>
  <c r="DB100" i="124"/>
  <c r="CZ100" i="124"/>
  <c r="CY100" i="124"/>
  <c r="CW100" i="124"/>
  <c r="CV100" i="124"/>
  <c r="CS100" i="124"/>
  <c r="CP100" i="124"/>
  <c r="Z100" i="124"/>
  <c r="CR100" i="124" s="1"/>
  <c r="DO99" i="124"/>
  <c r="DJ99" i="124"/>
  <c r="DI99" i="124"/>
  <c r="DF99" i="124"/>
  <c r="DE99" i="124"/>
  <c r="DC99" i="124"/>
  <c r="DB99" i="124"/>
  <c r="CZ99" i="124"/>
  <c r="CY99" i="124"/>
  <c r="CW99" i="124"/>
  <c r="CV99" i="124"/>
  <c r="CS99" i="124"/>
  <c r="CP99" i="124"/>
  <c r="Z99" i="124"/>
  <c r="CR99" i="124" s="1"/>
  <c r="DO98" i="124"/>
  <c r="DJ98" i="124"/>
  <c r="DI98" i="124"/>
  <c r="DF98" i="124"/>
  <c r="DE98" i="124"/>
  <c r="DC98" i="124"/>
  <c r="DB98" i="124"/>
  <c r="CZ98" i="124"/>
  <c r="CY98" i="124"/>
  <c r="CW98" i="124"/>
  <c r="CV98" i="124"/>
  <c r="CS98" i="124"/>
  <c r="CP98" i="124"/>
  <c r="Z98" i="124"/>
  <c r="CR98" i="124" s="1"/>
  <c r="DO97" i="124"/>
  <c r="DJ97" i="124"/>
  <c r="DI97" i="124"/>
  <c r="DF97" i="124"/>
  <c r="DE97" i="124"/>
  <c r="DC97" i="124"/>
  <c r="DB97" i="124"/>
  <c r="CZ97" i="124"/>
  <c r="CY97" i="124"/>
  <c r="CW97" i="124"/>
  <c r="CV97" i="124"/>
  <c r="CS97" i="124"/>
  <c r="CP97" i="124"/>
  <c r="Z97" i="124"/>
  <c r="CR97" i="124" s="1"/>
  <c r="DO95" i="124"/>
  <c r="DJ95" i="124"/>
  <c r="DI95" i="124"/>
  <c r="DF95" i="124"/>
  <c r="DE95" i="124"/>
  <c r="DC95" i="124"/>
  <c r="DB95" i="124"/>
  <c r="CZ95" i="124"/>
  <c r="CY95" i="124"/>
  <c r="CW95" i="124"/>
  <c r="CV95" i="124"/>
  <c r="CS95" i="124"/>
  <c r="CP95" i="124"/>
  <c r="Z95" i="124"/>
  <c r="CR95" i="124" s="1"/>
  <c r="DO94" i="124"/>
  <c r="DJ94" i="124"/>
  <c r="DI94" i="124"/>
  <c r="DF94" i="124"/>
  <c r="DE94" i="124"/>
  <c r="DC94" i="124"/>
  <c r="DB94" i="124"/>
  <c r="CZ94" i="124"/>
  <c r="CY94" i="124"/>
  <c r="CW94" i="124"/>
  <c r="CV94" i="124"/>
  <c r="CS94" i="124"/>
  <c r="CP94" i="124"/>
  <c r="Z94" i="124"/>
  <c r="CR94" i="124" s="1"/>
  <c r="DO93" i="124"/>
  <c r="DJ93" i="124"/>
  <c r="DI93" i="124"/>
  <c r="DF93" i="124"/>
  <c r="DE93" i="124"/>
  <c r="DC93" i="124"/>
  <c r="DB93" i="124"/>
  <c r="CZ93" i="124"/>
  <c r="CY93" i="124"/>
  <c r="CW93" i="124"/>
  <c r="CV93" i="124"/>
  <c r="CS93" i="124"/>
  <c r="CP93" i="124"/>
  <c r="Z93" i="124"/>
  <c r="CR93" i="124" s="1"/>
  <c r="DO92" i="124"/>
  <c r="DJ92" i="124"/>
  <c r="DI92" i="124"/>
  <c r="DF92" i="124"/>
  <c r="DE92" i="124"/>
  <c r="DC92" i="124"/>
  <c r="DB92" i="124"/>
  <c r="CZ92" i="124"/>
  <c r="CY92" i="124"/>
  <c r="CW92" i="124"/>
  <c r="CV92" i="124"/>
  <c r="CS92" i="124"/>
  <c r="CP92" i="124"/>
  <c r="Z92" i="124"/>
  <c r="CR92" i="124" s="1"/>
  <c r="C92" i="124"/>
  <c r="DO91" i="124"/>
  <c r="DJ91" i="124"/>
  <c r="DI91" i="124"/>
  <c r="DF91" i="124"/>
  <c r="DE91" i="124"/>
  <c r="DC91" i="124"/>
  <c r="DB91" i="124"/>
  <c r="CZ91" i="124"/>
  <c r="CY91" i="124"/>
  <c r="CW91" i="124"/>
  <c r="CV91" i="124"/>
  <c r="CS91" i="124"/>
  <c r="CP91" i="124"/>
  <c r="Z91" i="124"/>
  <c r="CR91" i="124" s="1"/>
  <c r="DO90" i="124"/>
  <c r="DJ90" i="124"/>
  <c r="DI90" i="124"/>
  <c r="DF90" i="124"/>
  <c r="DE90" i="124"/>
  <c r="DC90" i="124"/>
  <c r="DB90" i="124"/>
  <c r="CZ90" i="124"/>
  <c r="CY90" i="124"/>
  <c r="CW90" i="124"/>
  <c r="CV90" i="124"/>
  <c r="CS90" i="124"/>
  <c r="CP90" i="124"/>
  <c r="Z90" i="124"/>
  <c r="CR90" i="124" s="1"/>
  <c r="DO89" i="124"/>
  <c r="DJ89" i="124"/>
  <c r="DI89" i="124"/>
  <c r="DF89" i="124"/>
  <c r="DE89" i="124"/>
  <c r="DC89" i="124"/>
  <c r="DB89" i="124"/>
  <c r="CZ89" i="124"/>
  <c r="CY89" i="124"/>
  <c r="CW89" i="124"/>
  <c r="CV89" i="124"/>
  <c r="CS89" i="124"/>
  <c r="CP89" i="124"/>
  <c r="Z89" i="124"/>
  <c r="CR89" i="124" s="1"/>
  <c r="DO88" i="124"/>
  <c r="DJ88" i="124"/>
  <c r="DI88" i="124"/>
  <c r="DF88" i="124"/>
  <c r="DE88" i="124"/>
  <c r="DC88" i="124"/>
  <c r="DB88" i="124"/>
  <c r="CZ88" i="124"/>
  <c r="CY88" i="124"/>
  <c r="CW88" i="124"/>
  <c r="CV88" i="124"/>
  <c r="CS88" i="124"/>
  <c r="CP88" i="124"/>
  <c r="Z88" i="124"/>
  <c r="CR88" i="124" s="1"/>
  <c r="DO87" i="124"/>
  <c r="DJ87" i="124"/>
  <c r="DI87" i="124"/>
  <c r="DF87" i="124"/>
  <c r="DE87" i="124"/>
  <c r="DC87" i="124"/>
  <c r="DB87" i="124"/>
  <c r="CZ87" i="124"/>
  <c r="CY87" i="124"/>
  <c r="CW87" i="124"/>
  <c r="CV87" i="124"/>
  <c r="CS87" i="124"/>
  <c r="CP87" i="124"/>
  <c r="Z87" i="124"/>
  <c r="CR87" i="124" s="1"/>
  <c r="DO86" i="124"/>
  <c r="DJ86" i="124"/>
  <c r="DI86" i="124"/>
  <c r="DF86" i="124"/>
  <c r="DE86" i="124"/>
  <c r="DC86" i="124"/>
  <c r="DB86" i="124"/>
  <c r="CZ86" i="124"/>
  <c r="CY86" i="124"/>
  <c r="CW86" i="124"/>
  <c r="CV86" i="124"/>
  <c r="CS86" i="124"/>
  <c r="CP86" i="124"/>
  <c r="Z86" i="124"/>
  <c r="CR86" i="124" s="1"/>
  <c r="C86" i="124"/>
  <c r="DO85" i="124"/>
  <c r="DJ85" i="124"/>
  <c r="DI85" i="124"/>
  <c r="DF85" i="124"/>
  <c r="DE85" i="124"/>
  <c r="DC85" i="124"/>
  <c r="DB85" i="124"/>
  <c r="CZ85" i="124"/>
  <c r="CY85" i="124"/>
  <c r="CW85" i="124"/>
  <c r="CV85" i="124"/>
  <c r="CS85" i="124"/>
  <c r="CP85" i="124"/>
  <c r="Z85" i="124"/>
  <c r="CR85" i="124" s="1"/>
  <c r="DO83" i="124"/>
  <c r="DJ83" i="124"/>
  <c r="DI83" i="124"/>
  <c r="DF83" i="124"/>
  <c r="DE83" i="124"/>
  <c r="DC83" i="124"/>
  <c r="DB83" i="124"/>
  <c r="CZ83" i="124"/>
  <c r="CY83" i="124"/>
  <c r="CW83" i="124"/>
  <c r="CV83" i="124"/>
  <c r="CS83" i="124"/>
  <c r="CP83" i="124"/>
  <c r="Z83" i="124"/>
  <c r="CR83" i="124" s="1"/>
  <c r="DO82" i="124"/>
  <c r="DJ82" i="124"/>
  <c r="DI82" i="124"/>
  <c r="DF82" i="124"/>
  <c r="DE82" i="124"/>
  <c r="DC82" i="124"/>
  <c r="DB82" i="124"/>
  <c r="CZ82" i="124"/>
  <c r="CY82" i="124"/>
  <c r="CW82" i="124"/>
  <c r="CV82" i="124"/>
  <c r="CS82" i="124"/>
  <c r="CP82" i="124"/>
  <c r="Z82" i="124"/>
  <c r="CR82" i="124" s="1"/>
  <c r="DO81" i="124"/>
  <c r="CW81" i="124"/>
  <c r="CV81" i="124"/>
  <c r="CS81" i="124"/>
  <c r="CP81" i="124"/>
  <c r="Z81" i="124"/>
  <c r="CR81" i="124" s="1"/>
  <c r="DO80" i="124"/>
  <c r="CW80" i="124"/>
  <c r="CV80" i="124"/>
  <c r="CS80" i="124"/>
  <c r="CP80" i="124"/>
  <c r="Z80" i="124"/>
  <c r="CR80" i="124" s="1"/>
  <c r="DO79" i="124"/>
  <c r="CW79" i="124"/>
  <c r="CV79" i="124"/>
  <c r="CS79" i="124"/>
  <c r="CP79" i="124"/>
  <c r="Z79" i="124"/>
  <c r="CR79" i="124" s="1"/>
  <c r="DO78" i="124"/>
  <c r="CW78" i="124"/>
  <c r="CV78" i="124"/>
  <c r="CS78" i="124"/>
  <c r="CP78" i="124"/>
  <c r="Z78" i="124"/>
  <c r="CR78" i="124" s="1"/>
  <c r="DO77" i="124"/>
  <c r="CW77" i="124"/>
  <c r="CV77" i="124"/>
  <c r="CS77" i="124"/>
  <c r="CP77" i="124"/>
  <c r="Z77" i="124"/>
  <c r="CR77" i="124" s="1"/>
  <c r="DO76" i="124"/>
  <c r="CW76" i="124"/>
  <c r="CV76" i="124"/>
  <c r="CS76" i="124"/>
  <c r="CP76" i="124"/>
  <c r="Z76" i="124"/>
  <c r="CR76" i="124" s="1"/>
  <c r="DO75" i="124"/>
  <c r="CW75" i="124"/>
  <c r="CV75" i="124"/>
  <c r="CS75" i="124"/>
  <c r="CP75" i="124"/>
  <c r="Z75" i="124"/>
  <c r="CR75" i="124" s="1"/>
  <c r="DO74" i="124"/>
  <c r="CZ74" i="124"/>
  <c r="CY74" i="124"/>
  <c r="CW74" i="124"/>
  <c r="CV74" i="124"/>
  <c r="CS74" i="124"/>
  <c r="CP74" i="124"/>
  <c r="Z74" i="124"/>
  <c r="CR74" i="124" s="1"/>
  <c r="DO73" i="124"/>
  <c r="CW73" i="124"/>
  <c r="CV73" i="124"/>
  <c r="CS73" i="124"/>
  <c r="CP73" i="124"/>
  <c r="Z73" i="124"/>
  <c r="CR73" i="124" s="1"/>
  <c r="DO72" i="124"/>
  <c r="CZ72" i="124"/>
  <c r="CY72" i="124"/>
  <c r="CW72" i="124"/>
  <c r="CV72" i="124"/>
  <c r="CS72" i="124"/>
  <c r="CP72" i="124"/>
  <c r="Z72" i="124"/>
  <c r="CR72" i="124" s="1"/>
  <c r="DO71" i="124"/>
  <c r="CW71" i="124"/>
  <c r="CV71" i="124"/>
  <c r="CS71" i="124"/>
  <c r="CP71" i="124"/>
  <c r="Z71" i="124"/>
  <c r="CR71" i="124" s="1"/>
  <c r="DO70" i="124"/>
  <c r="CZ70" i="124"/>
  <c r="CY70" i="124"/>
  <c r="CW70" i="124"/>
  <c r="CV70" i="124"/>
  <c r="CS70" i="124"/>
  <c r="CP70" i="124"/>
  <c r="Z70" i="124"/>
  <c r="CR70" i="124" s="1"/>
  <c r="DO69" i="124"/>
  <c r="CZ69" i="124"/>
  <c r="CY69" i="124"/>
  <c r="CW69" i="124"/>
  <c r="CV69" i="124"/>
  <c r="CS69" i="124"/>
  <c r="CP69" i="124"/>
  <c r="Z69" i="124"/>
  <c r="CR69" i="124" s="1"/>
  <c r="DO68" i="124"/>
  <c r="CW68" i="124"/>
  <c r="CV68" i="124"/>
  <c r="CS68" i="124"/>
  <c r="CP68" i="124"/>
  <c r="Z68" i="124"/>
  <c r="CR68" i="124" s="1"/>
  <c r="DO67" i="124"/>
  <c r="CZ67" i="124"/>
  <c r="CY67" i="124"/>
  <c r="CW67" i="124"/>
  <c r="CV67" i="124"/>
  <c r="CS67" i="124"/>
  <c r="CP67" i="124"/>
  <c r="Z67" i="124"/>
  <c r="CR67" i="124" s="1"/>
  <c r="DO66" i="124"/>
  <c r="CW66" i="124"/>
  <c r="CV66" i="124"/>
  <c r="CS66" i="124"/>
  <c r="CP66" i="124"/>
  <c r="Z66" i="124"/>
  <c r="CR66" i="124" s="1"/>
  <c r="DO65" i="124"/>
  <c r="DJ65" i="124"/>
  <c r="DI65" i="124"/>
  <c r="DF65" i="124"/>
  <c r="DE65" i="124"/>
  <c r="DC65" i="124"/>
  <c r="DB65" i="124"/>
  <c r="CZ65" i="124"/>
  <c r="CY65" i="124"/>
  <c r="CW65" i="124"/>
  <c r="CV65" i="124"/>
  <c r="CS65" i="124"/>
  <c r="CP65" i="124"/>
  <c r="Z65" i="124"/>
  <c r="CR65" i="124" s="1"/>
  <c r="DO64" i="124"/>
  <c r="DJ64" i="124"/>
  <c r="DI64" i="124"/>
  <c r="DF64" i="124"/>
  <c r="DE64" i="124"/>
  <c r="DC64" i="124"/>
  <c r="DB64" i="124"/>
  <c r="CW64" i="124"/>
  <c r="CV64" i="124"/>
  <c r="CS64" i="124"/>
  <c r="CP64" i="124"/>
  <c r="Z64" i="124"/>
  <c r="CR64" i="124" s="1"/>
  <c r="DO63" i="124"/>
  <c r="DJ63" i="124"/>
  <c r="DI63" i="124"/>
  <c r="DF63" i="124"/>
  <c r="DE63" i="124"/>
  <c r="DC63" i="124"/>
  <c r="DB63" i="124"/>
  <c r="CZ63" i="124"/>
  <c r="CY63" i="124"/>
  <c r="CW63" i="124"/>
  <c r="CV63" i="124"/>
  <c r="CS63" i="124"/>
  <c r="CP63" i="124"/>
  <c r="Z63" i="124"/>
  <c r="CR63" i="124" s="1"/>
  <c r="DO62" i="124"/>
  <c r="CW62" i="124"/>
  <c r="CV62" i="124"/>
  <c r="CS62" i="124"/>
  <c r="CP62" i="124"/>
  <c r="Z62" i="124"/>
  <c r="CR62" i="124" s="1"/>
  <c r="DO61" i="124"/>
  <c r="DJ61" i="124"/>
  <c r="DI61" i="124"/>
  <c r="DF61" i="124"/>
  <c r="DE61" i="124"/>
  <c r="DC61" i="124"/>
  <c r="DB61" i="124"/>
  <c r="CZ61" i="124"/>
  <c r="CY61" i="124"/>
  <c r="CW61" i="124"/>
  <c r="CV61" i="124"/>
  <c r="CS61" i="124"/>
  <c r="CP61" i="124"/>
  <c r="Z61" i="124"/>
  <c r="CR61" i="124" s="1"/>
  <c r="DO60" i="124"/>
  <c r="DJ60" i="124"/>
  <c r="DI60" i="124"/>
  <c r="DF60" i="124"/>
  <c r="DE60" i="124"/>
  <c r="DC60" i="124"/>
  <c r="DB60" i="124"/>
  <c r="CZ60" i="124"/>
  <c r="CY60" i="124"/>
  <c r="CW60" i="124"/>
  <c r="CV60" i="124"/>
  <c r="CS60" i="124"/>
  <c r="CP60" i="124"/>
  <c r="Z60" i="124"/>
  <c r="CR60" i="124" s="1"/>
  <c r="DO59" i="124"/>
  <c r="CZ59" i="124"/>
  <c r="CY59" i="124"/>
  <c r="CW59" i="124"/>
  <c r="CV59" i="124"/>
  <c r="CS59" i="124"/>
  <c r="CP59" i="124"/>
  <c r="Z59" i="124"/>
  <c r="CR59" i="124" s="1"/>
  <c r="DO58" i="124"/>
  <c r="DJ58" i="124"/>
  <c r="DI58" i="124"/>
  <c r="DF58" i="124"/>
  <c r="DE58" i="124"/>
  <c r="DC58" i="124"/>
  <c r="DB58" i="124"/>
  <c r="CZ58" i="124"/>
  <c r="CY58" i="124"/>
  <c r="CW58" i="124"/>
  <c r="CV58" i="124"/>
  <c r="CS58" i="124"/>
  <c r="CP58" i="124"/>
  <c r="Z58" i="124"/>
  <c r="CR58" i="124" s="1"/>
  <c r="DO57" i="124"/>
  <c r="CW57" i="124"/>
  <c r="CV57" i="124"/>
  <c r="CS57" i="124"/>
  <c r="CP57" i="124"/>
  <c r="Z57" i="124"/>
  <c r="CR57" i="124" s="1"/>
  <c r="DO56" i="124"/>
  <c r="DJ56" i="124"/>
  <c r="DI56" i="124"/>
  <c r="DF56" i="124"/>
  <c r="DE56" i="124"/>
  <c r="DC56" i="124"/>
  <c r="DB56" i="124"/>
  <c r="CZ56" i="124"/>
  <c r="CY56" i="124"/>
  <c r="CW56" i="124"/>
  <c r="CV56" i="124"/>
  <c r="CS56" i="124"/>
  <c r="CP56" i="124"/>
  <c r="Z56" i="124"/>
  <c r="CR56" i="124" s="1"/>
  <c r="DO55" i="124"/>
  <c r="CZ55" i="124"/>
  <c r="CY55" i="124"/>
  <c r="CW55" i="124"/>
  <c r="CV55" i="124"/>
  <c r="CS55" i="124"/>
  <c r="CP55" i="124"/>
  <c r="Z55" i="124"/>
  <c r="C55" i="124" s="1"/>
  <c r="DO54" i="124"/>
  <c r="DJ54" i="124"/>
  <c r="DI54" i="124"/>
  <c r="DF54" i="124"/>
  <c r="DE54" i="124"/>
  <c r="DC54" i="124"/>
  <c r="DB54" i="124"/>
  <c r="CW54" i="124"/>
  <c r="CV54" i="124"/>
  <c r="CS54" i="124"/>
  <c r="CP54" i="124"/>
  <c r="Z54" i="124"/>
  <c r="CR54" i="124" s="1"/>
  <c r="DO53" i="124"/>
  <c r="DJ53" i="124"/>
  <c r="DI53" i="124"/>
  <c r="DF53" i="124"/>
  <c r="DE53" i="124"/>
  <c r="DC53" i="124"/>
  <c r="DB53" i="124"/>
  <c r="CZ53" i="124"/>
  <c r="CY53" i="124"/>
  <c r="CS53" i="124"/>
  <c r="CP53" i="124"/>
  <c r="Z53" i="124"/>
  <c r="CR53" i="124" s="1"/>
  <c r="DO52" i="124"/>
  <c r="DJ52" i="124"/>
  <c r="DI52" i="124"/>
  <c r="DF52" i="124"/>
  <c r="DE52" i="124"/>
  <c r="DC52" i="124"/>
  <c r="DB52" i="124"/>
  <c r="CZ52" i="124"/>
  <c r="CY52" i="124"/>
  <c r="CW52" i="124"/>
  <c r="CV52" i="124"/>
  <c r="CS52" i="124"/>
  <c r="CP52" i="124"/>
  <c r="Z52" i="124"/>
  <c r="CR52" i="124" s="1"/>
  <c r="DO51" i="124"/>
  <c r="CZ51" i="124"/>
  <c r="CY51" i="124"/>
  <c r="CW51" i="124"/>
  <c r="CV51" i="124"/>
  <c r="CS51" i="124"/>
  <c r="CP51" i="124"/>
  <c r="Z51" i="124"/>
  <c r="C51" i="124" s="1"/>
  <c r="DO50" i="124"/>
  <c r="DJ50" i="124"/>
  <c r="DI50" i="124"/>
  <c r="DF50" i="124"/>
  <c r="DE50" i="124"/>
  <c r="DC50" i="124"/>
  <c r="DB50" i="124"/>
  <c r="CZ50" i="124"/>
  <c r="CY50" i="124"/>
  <c r="CW50" i="124"/>
  <c r="CV50" i="124"/>
  <c r="CS50" i="124"/>
  <c r="CP50" i="124"/>
  <c r="Z50" i="124"/>
  <c r="C50" i="124" s="1"/>
  <c r="DO49" i="124"/>
  <c r="CW49" i="124"/>
  <c r="CV49" i="124"/>
  <c r="CS49" i="124"/>
  <c r="CP49" i="124"/>
  <c r="Z49" i="124"/>
  <c r="C49" i="124" s="1"/>
  <c r="DO48" i="124"/>
  <c r="DJ48" i="124"/>
  <c r="DI48" i="124"/>
  <c r="DF48" i="124"/>
  <c r="DE48" i="124"/>
  <c r="DC48" i="124"/>
  <c r="DB48" i="124"/>
  <c r="CZ48" i="124"/>
  <c r="CY48" i="124"/>
  <c r="CW48" i="124"/>
  <c r="CV48" i="124"/>
  <c r="CS48" i="124"/>
  <c r="CP48" i="124"/>
  <c r="Z48" i="124"/>
  <c r="C48" i="124" s="1"/>
  <c r="DO47" i="124"/>
  <c r="CW47" i="124"/>
  <c r="CV47" i="124"/>
  <c r="CS47" i="124"/>
  <c r="CP47" i="124"/>
  <c r="Z47" i="124"/>
  <c r="C47" i="124" s="1"/>
  <c r="DO46" i="124"/>
  <c r="DJ46" i="124"/>
  <c r="DI46" i="124"/>
  <c r="DF46" i="124"/>
  <c r="DE46" i="124"/>
  <c r="DC46" i="124"/>
  <c r="DB46" i="124"/>
  <c r="CZ46" i="124"/>
  <c r="CY46" i="124"/>
  <c r="CW46" i="124"/>
  <c r="CV46" i="124"/>
  <c r="CS46" i="124"/>
  <c r="CR46" i="124"/>
  <c r="CP46" i="124"/>
  <c r="Z46" i="124"/>
  <c r="C46" i="124" s="1"/>
  <c r="DO45" i="124"/>
  <c r="CW45" i="124"/>
  <c r="CV45" i="124"/>
  <c r="CS45" i="124"/>
  <c r="CR45" i="124"/>
  <c r="CP45" i="124"/>
  <c r="Z45" i="124"/>
  <c r="C45" i="124" s="1"/>
  <c r="DO44" i="124"/>
  <c r="DJ44" i="124"/>
  <c r="DI44" i="124"/>
  <c r="DF44" i="124"/>
  <c r="DE44" i="124"/>
  <c r="DC44" i="124"/>
  <c r="DB44" i="124"/>
  <c r="CZ44" i="124"/>
  <c r="CY44" i="124"/>
  <c r="CW44" i="124"/>
  <c r="CV44" i="124"/>
  <c r="CS44" i="124"/>
  <c r="CP44" i="124"/>
  <c r="Z44" i="124"/>
  <c r="C44" i="124" s="1"/>
  <c r="DO43" i="124"/>
  <c r="DJ43" i="124"/>
  <c r="DI43" i="124"/>
  <c r="DF43" i="124"/>
  <c r="DE43" i="124"/>
  <c r="DC43" i="124"/>
  <c r="DB43" i="124"/>
  <c r="CZ43" i="124"/>
  <c r="CY43" i="124"/>
  <c r="CW43" i="124"/>
  <c r="CV43" i="124"/>
  <c r="CS43" i="124"/>
  <c r="CP43" i="124"/>
  <c r="Z43" i="124"/>
  <c r="C43" i="124" s="1"/>
  <c r="DO42" i="124"/>
  <c r="DJ42" i="124"/>
  <c r="DI42" i="124"/>
  <c r="DF42" i="124"/>
  <c r="DE42" i="124"/>
  <c r="DC42" i="124"/>
  <c r="DB42" i="124"/>
  <c r="CZ42" i="124"/>
  <c r="CY42" i="124"/>
  <c r="CW42" i="124"/>
  <c r="CV42" i="124"/>
  <c r="CS42" i="124"/>
  <c r="CP42" i="124"/>
  <c r="Z42" i="124"/>
  <c r="C42" i="124" s="1"/>
  <c r="DO41" i="124"/>
  <c r="DJ41" i="124"/>
  <c r="DI41" i="124"/>
  <c r="DF41" i="124"/>
  <c r="DE41" i="124"/>
  <c r="DC41" i="124"/>
  <c r="DB41" i="124"/>
  <c r="CZ41" i="124"/>
  <c r="CY41" i="124"/>
  <c r="CW41" i="124"/>
  <c r="CV41" i="124"/>
  <c r="CS41" i="124"/>
  <c r="CR41" i="124"/>
  <c r="CP41" i="124"/>
  <c r="Z41" i="124"/>
  <c r="C41" i="124" s="1"/>
  <c r="DO40" i="124"/>
  <c r="DJ40" i="124"/>
  <c r="DI40" i="124"/>
  <c r="DF40" i="124"/>
  <c r="DE40" i="124"/>
  <c r="DC40" i="124"/>
  <c r="DB40" i="124"/>
  <c r="CZ40" i="124"/>
  <c r="CY40" i="124"/>
  <c r="CW40" i="124"/>
  <c r="CV40" i="124"/>
  <c r="CS40" i="124"/>
  <c r="CR40" i="124"/>
  <c r="CP40" i="124"/>
  <c r="Z40" i="124"/>
  <c r="C40" i="124" s="1"/>
  <c r="DO39" i="124"/>
  <c r="CZ39" i="124"/>
  <c r="CY39" i="124"/>
  <c r="CW39" i="124"/>
  <c r="CV39" i="124"/>
  <c r="CS39" i="124"/>
  <c r="CP39" i="124"/>
  <c r="Z39" i="124"/>
  <c r="CR39" i="124" s="1"/>
  <c r="DO38" i="124"/>
  <c r="DJ38" i="124"/>
  <c r="DI38" i="124"/>
  <c r="DC38" i="124"/>
  <c r="DB38" i="124"/>
  <c r="CZ38" i="124"/>
  <c r="CY38" i="124"/>
  <c r="CW38" i="124"/>
  <c r="CV38" i="124"/>
  <c r="CS38" i="124"/>
  <c r="CP38" i="124"/>
  <c r="Z38" i="124"/>
  <c r="C38" i="124" s="1"/>
  <c r="DO37" i="124"/>
  <c r="DJ37" i="124"/>
  <c r="DI37" i="124"/>
  <c r="DF37" i="124"/>
  <c r="DE37" i="124"/>
  <c r="DC37" i="124"/>
  <c r="DB37" i="124"/>
  <c r="CZ37" i="124"/>
  <c r="CY37" i="124"/>
  <c r="CW37" i="124"/>
  <c r="CV37" i="124"/>
  <c r="CS37" i="124"/>
  <c r="CP37" i="124"/>
  <c r="Z37" i="124"/>
  <c r="CR37" i="124" s="1"/>
  <c r="DO36" i="124"/>
  <c r="DJ36" i="124"/>
  <c r="DI36" i="124"/>
  <c r="DF36" i="124"/>
  <c r="DE36" i="124"/>
  <c r="DC36" i="124"/>
  <c r="DB36" i="124"/>
  <c r="CZ36" i="124"/>
  <c r="CY36" i="124"/>
  <c r="CW36" i="124"/>
  <c r="CV36" i="124"/>
  <c r="CS36" i="124"/>
  <c r="CP36" i="124"/>
  <c r="Z36" i="124"/>
  <c r="CR36" i="124" s="1"/>
  <c r="DO35" i="124"/>
  <c r="DJ35" i="124"/>
  <c r="DI35" i="124"/>
  <c r="DF35" i="124"/>
  <c r="DE35" i="124"/>
  <c r="DC35" i="124"/>
  <c r="DB35" i="124"/>
  <c r="CZ35" i="124"/>
  <c r="CY35" i="124"/>
  <c r="CW35" i="124"/>
  <c r="CV35" i="124"/>
  <c r="CS35" i="124"/>
  <c r="CP35" i="124"/>
  <c r="Z35" i="124"/>
  <c r="C35" i="124" s="1"/>
  <c r="DO34" i="124"/>
  <c r="CS34" i="124"/>
  <c r="CP34" i="124"/>
  <c r="Z34" i="124"/>
  <c r="CR34" i="124" s="1"/>
  <c r="DO33" i="124"/>
  <c r="DJ33" i="124"/>
  <c r="DI33" i="124"/>
  <c r="DF33" i="124"/>
  <c r="DE33" i="124"/>
  <c r="DC33" i="124"/>
  <c r="DB33" i="124"/>
  <c r="CZ33" i="124"/>
  <c r="CY33" i="124"/>
  <c r="CW33" i="124"/>
  <c r="CV33" i="124"/>
  <c r="CS33" i="124"/>
  <c r="CP33" i="124"/>
  <c r="Z33" i="124"/>
  <c r="CR33" i="124" s="1"/>
  <c r="DO32" i="124"/>
  <c r="DJ32" i="124"/>
  <c r="DI32" i="124"/>
  <c r="DF32" i="124"/>
  <c r="DE32" i="124"/>
  <c r="DC32" i="124"/>
  <c r="DB32" i="124"/>
  <c r="CZ32" i="124"/>
  <c r="CY32" i="124"/>
  <c r="CW32" i="124"/>
  <c r="CV32" i="124"/>
  <c r="CS32" i="124"/>
  <c r="CP32" i="124"/>
  <c r="Z32" i="124"/>
  <c r="CR32" i="124" s="1"/>
  <c r="DO31" i="124"/>
  <c r="DJ31" i="124"/>
  <c r="DI31" i="124"/>
  <c r="DF31" i="124"/>
  <c r="DE31" i="124"/>
  <c r="DC31" i="124"/>
  <c r="DB31" i="124"/>
  <c r="CZ31" i="124"/>
  <c r="CY31" i="124"/>
  <c r="CW31" i="124"/>
  <c r="CV31" i="124"/>
  <c r="CS31" i="124"/>
  <c r="CP31" i="124"/>
  <c r="Z31" i="124"/>
  <c r="CR31" i="124" s="1"/>
  <c r="DO30" i="124"/>
  <c r="DJ30" i="124"/>
  <c r="DI30" i="124"/>
  <c r="DF30" i="124"/>
  <c r="DE30" i="124"/>
  <c r="DC30" i="124"/>
  <c r="DB30" i="124"/>
  <c r="CZ30" i="124"/>
  <c r="CY30" i="124"/>
  <c r="CW30" i="124"/>
  <c r="CV30" i="124"/>
  <c r="CS30" i="124"/>
  <c r="CP30" i="124"/>
  <c r="Z30" i="124"/>
  <c r="CR30" i="124" s="1"/>
  <c r="DO29" i="124"/>
  <c r="CW29" i="124"/>
  <c r="CV29" i="124"/>
  <c r="CS29" i="124"/>
  <c r="CP29" i="124"/>
  <c r="Z29" i="124"/>
  <c r="CR29" i="124" s="1"/>
  <c r="DO28" i="124"/>
  <c r="DJ28" i="124"/>
  <c r="DI28" i="124"/>
  <c r="DF28" i="124"/>
  <c r="DE28" i="124"/>
  <c r="DC28" i="124"/>
  <c r="DB28" i="124"/>
  <c r="CZ28" i="124"/>
  <c r="CY28" i="124"/>
  <c r="CW28" i="124"/>
  <c r="CV28" i="124"/>
  <c r="CS28" i="124"/>
  <c r="CP28" i="124"/>
  <c r="Z28" i="124"/>
  <c r="CR28" i="124" s="1"/>
  <c r="DO27" i="124"/>
  <c r="DJ27" i="124"/>
  <c r="DI27" i="124"/>
  <c r="DF27" i="124"/>
  <c r="DE27" i="124"/>
  <c r="DC27" i="124"/>
  <c r="DB27" i="124"/>
  <c r="CZ27" i="124"/>
  <c r="CY27" i="124"/>
  <c r="CW27" i="124"/>
  <c r="CV27" i="124"/>
  <c r="CS27" i="124"/>
  <c r="CP27" i="124"/>
  <c r="Z27" i="124"/>
  <c r="CR27" i="124" s="1"/>
  <c r="DO26" i="124"/>
  <c r="DJ26" i="124"/>
  <c r="DI26" i="124"/>
  <c r="DF26" i="124"/>
  <c r="DE26" i="124"/>
  <c r="DC26" i="124"/>
  <c r="DB26" i="124"/>
  <c r="CZ26" i="124"/>
  <c r="CY26" i="124"/>
  <c r="CW26" i="124"/>
  <c r="CV26" i="124"/>
  <c r="CS26" i="124"/>
  <c r="CP26" i="124"/>
  <c r="Z26" i="124"/>
  <c r="CR26" i="124" s="1"/>
  <c r="DO25" i="124"/>
  <c r="DJ25" i="124"/>
  <c r="DI25" i="124"/>
  <c r="DF25" i="124"/>
  <c r="DE25" i="124"/>
  <c r="DC25" i="124"/>
  <c r="DB25" i="124"/>
  <c r="CZ25" i="124"/>
  <c r="CY25" i="124"/>
  <c r="CW25" i="124"/>
  <c r="CV25" i="124"/>
  <c r="CS25" i="124"/>
  <c r="CP25" i="124"/>
  <c r="Z25" i="124"/>
  <c r="CR25" i="124" s="1"/>
  <c r="DO24" i="124"/>
  <c r="CS24" i="124"/>
  <c r="CP24" i="124"/>
  <c r="Z24" i="124"/>
  <c r="C24" i="124" s="1"/>
  <c r="DO23" i="124"/>
  <c r="DJ23" i="124"/>
  <c r="DI23" i="124"/>
  <c r="DF23" i="124"/>
  <c r="DE23" i="124"/>
  <c r="DC23" i="124"/>
  <c r="DB23" i="124"/>
  <c r="CZ23" i="124"/>
  <c r="CY23" i="124"/>
  <c r="CW23" i="124"/>
  <c r="CV23" i="124"/>
  <c r="CS23" i="124"/>
  <c r="CP23" i="124"/>
  <c r="Z23" i="124"/>
  <c r="C23" i="124" s="1"/>
  <c r="DO22" i="124"/>
  <c r="DJ22" i="124"/>
  <c r="DI22" i="124"/>
  <c r="DF22" i="124"/>
  <c r="DE22" i="124"/>
  <c r="DC22" i="124"/>
  <c r="DB22" i="124"/>
  <c r="CZ22" i="124"/>
  <c r="CY22" i="124"/>
  <c r="CW22" i="124"/>
  <c r="CV22" i="124"/>
  <c r="CS22" i="124"/>
  <c r="CP22" i="124"/>
  <c r="Z22" i="124"/>
  <c r="C22" i="124" s="1"/>
  <c r="DO21" i="124"/>
  <c r="DJ21" i="124"/>
  <c r="DI21" i="124"/>
  <c r="DF21" i="124"/>
  <c r="DE21" i="124"/>
  <c r="DC21" i="124"/>
  <c r="DB21" i="124"/>
  <c r="CZ21" i="124"/>
  <c r="CY21" i="124"/>
  <c r="CW21" i="124"/>
  <c r="CV21" i="124"/>
  <c r="CS21" i="124"/>
  <c r="CP21" i="124"/>
  <c r="Z21" i="124"/>
  <c r="C21" i="124" s="1"/>
  <c r="DO20" i="124"/>
  <c r="DJ20" i="124"/>
  <c r="DI20" i="124"/>
  <c r="DF20" i="124"/>
  <c r="DE20" i="124"/>
  <c r="DC20" i="124"/>
  <c r="DB20" i="124"/>
  <c r="CZ20" i="124"/>
  <c r="CY20" i="124"/>
  <c r="CW20" i="124"/>
  <c r="CV20" i="124"/>
  <c r="CS20" i="124"/>
  <c r="CP20" i="124"/>
  <c r="Z20" i="124"/>
  <c r="C20" i="124" s="1"/>
  <c r="DO19" i="124"/>
  <c r="CW19" i="124"/>
  <c r="CV19" i="124"/>
  <c r="CS19" i="124"/>
  <c r="CP19" i="124"/>
  <c r="Z19" i="124"/>
  <c r="C19" i="124" s="1"/>
  <c r="DO18" i="124"/>
  <c r="DJ18" i="124"/>
  <c r="DI18" i="124"/>
  <c r="DF18" i="124"/>
  <c r="DE18" i="124"/>
  <c r="DC18" i="124"/>
  <c r="DB18" i="124"/>
  <c r="CZ18" i="124"/>
  <c r="CY18" i="124"/>
  <c r="CW18" i="124"/>
  <c r="CV18" i="124"/>
  <c r="CS18" i="124"/>
  <c r="CP18" i="124"/>
  <c r="Z18" i="124"/>
  <c r="C18" i="124" s="1"/>
  <c r="DO17" i="124"/>
  <c r="DJ17" i="124"/>
  <c r="DI17" i="124"/>
  <c r="DF17" i="124"/>
  <c r="DE17" i="124"/>
  <c r="DC17" i="124"/>
  <c r="DB17" i="124"/>
  <c r="CZ17" i="124"/>
  <c r="CY17" i="124"/>
  <c r="CW17" i="124"/>
  <c r="CV17" i="124"/>
  <c r="CS17" i="124"/>
  <c r="CP17" i="124"/>
  <c r="Z17" i="124"/>
  <c r="C17" i="124" s="1"/>
  <c r="DO16" i="124"/>
  <c r="DJ16" i="124"/>
  <c r="DI16" i="124"/>
  <c r="DF16" i="124"/>
  <c r="DE16" i="124"/>
  <c r="DC16" i="124"/>
  <c r="DB16" i="124"/>
  <c r="CZ16" i="124"/>
  <c r="CY16" i="124"/>
  <c r="CW16" i="124"/>
  <c r="CV16" i="124"/>
  <c r="CS16" i="124"/>
  <c r="CP16" i="124"/>
  <c r="Z16" i="124"/>
  <c r="C16" i="124" s="1"/>
  <c r="DO15" i="124"/>
  <c r="DJ15" i="124"/>
  <c r="DI15" i="124"/>
  <c r="DF15" i="124"/>
  <c r="DE15" i="124"/>
  <c r="DC15" i="124"/>
  <c r="DB15" i="124"/>
  <c r="CZ15" i="124"/>
  <c r="CY15" i="124"/>
  <c r="CW15" i="124"/>
  <c r="CV15" i="124"/>
  <c r="CS15" i="124"/>
  <c r="CP15" i="124"/>
  <c r="Z15" i="124"/>
  <c r="C15" i="124" s="1"/>
  <c r="DO14" i="124"/>
  <c r="DJ14" i="124"/>
  <c r="DI14" i="124"/>
  <c r="DF14" i="124"/>
  <c r="DE14" i="124"/>
  <c r="DC14" i="124"/>
  <c r="DB14" i="124"/>
  <c r="CZ14" i="124"/>
  <c r="CY14" i="124"/>
  <c r="CW14" i="124"/>
  <c r="CV14" i="124"/>
  <c r="CS14" i="124"/>
  <c r="CP14" i="124"/>
  <c r="Z14" i="124"/>
  <c r="C14" i="124" s="1"/>
  <c r="DO13" i="124"/>
  <c r="DJ13" i="124"/>
  <c r="DI13" i="124"/>
  <c r="DF13" i="124"/>
  <c r="DE13" i="124"/>
  <c r="CS13" i="124"/>
  <c r="CP13" i="124"/>
  <c r="Z13" i="124"/>
  <c r="CR13" i="124" s="1"/>
  <c r="DO12" i="124"/>
  <c r="CS12" i="124"/>
  <c r="CP12" i="124"/>
  <c r="Z12" i="124"/>
  <c r="C12" i="124" s="1"/>
  <c r="DO11" i="124"/>
  <c r="DJ11" i="124"/>
  <c r="DI11" i="124"/>
  <c r="DF11" i="124"/>
  <c r="DE11" i="124"/>
  <c r="DC11" i="124"/>
  <c r="DB11" i="124"/>
  <c r="CZ11" i="124"/>
  <c r="CY11" i="124"/>
  <c r="CW11" i="124"/>
  <c r="CV11" i="124"/>
  <c r="CS11" i="124"/>
  <c r="CP11" i="124"/>
  <c r="Z11" i="124"/>
  <c r="C11" i="124" s="1"/>
  <c r="DO10" i="124"/>
  <c r="DJ10" i="124"/>
  <c r="DI10" i="124"/>
  <c r="DF10" i="124"/>
  <c r="DE10" i="124"/>
  <c r="DC10" i="124"/>
  <c r="DB10" i="124"/>
  <c r="CZ10" i="124"/>
  <c r="CY10" i="124"/>
  <c r="CW10" i="124"/>
  <c r="CV10" i="124"/>
  <c r="CS10" i="124"/>
  <c r="CP10" i="124"/>
  <c r="Z10" i="124"/>
  <c r="C10" i="124" s="1"/>
  <c r="DO9" i="124"/>
  <c r="DJ9" i="124"/>
  <c r="DI9" i="124"/>
  <c r="DF9" i="124"/>
  <c r="DE9" i="124"/>
  <c r="DC9" i="124"/>
  <c r="DB9" i="124"/>
  <c r="CZ9" i="124"/>
  <c r="CY9" i="124"/>
  <c r="CW9" i="124"/>
  <c r="CV9" i="124"/>
  <c r="CS9" i="124"/>
  <c r="CP9" i="124"/>
  <c r="Z9" i="124"/>
  <c r="C9" i="124" s="1"/>
  <c r="DO8" i="124"/>
  <c r="DJ8" i="124"/>
  <c r="DI8" i="124"/>
  <c r="DF8" i="124"/>
  <c r="DE8" i="124"/>
  <c r="DC8" i="124"/>
  <c r="DB8" i="124"/>
  <c r="CZ8" i="124"/>
  <c r="CY8" i="124"/>
  <c r="CW8" i="124"/>
  <c r="CV8" i="124"/>
  <c r="CS8" i="124"/>
  <c r="CP8" i="124"/>
  <c r="Z8" i="124"/>
  <c r="C8" i="124" s="1"/>
  <c r="DO7" i="124"/>
  <c r="DJ7" i="124"/>
  <c r="DI7" i="124"/>
  <c r="DF7" i="124"/>
  <c r="DE7" i="124"/>
  <c r="DC7" i="124"/>
  <c r="DB7" i="124"/>
  <c r="CZ7" i="124"/>
  <c r="CY7" i="124"/>
  <c r="CW7" i="124"/>
  <c r="CV7" i="124"/>
  <c r="CS7" i="124"/>
  <c r="CP7" i="124"/>
  <c r="Z7" i="124"/>
  <c r="C7" i="124" s="1"/>
  <c r="DO6" i="124"/>
  <c r="DJ6" i="124"/>
  <c r="DI6" i="124"/>
  <c r="DF6" i="124"/>
  <c r="DE6" i="124"/>
  <c r="DC6" i="124"/>
  <c r="DB6" i="124"/>
  <c r="CZ6" i="124"/>
  <c r="CY6" i="124"/>
  <c r="CW6" i="124"/>
  <c r="CV6" i="124"/>
  <c r="CS6" i="124"/>
  <c r="CP6" i="124"/>
  <c r="Z6" i="124"/>
  <c r="C6" i="124" s="1"/>
  <c r="DO5" i="124"/>
  <c r="DJ5" i="124"/>
  <c r="DI5" i="124"/>
  <c r="DF5" i="124"/>
  <c r="DE5" i="124"/>
  <c r="DC5" i="124"/>
  <c r="DB5" i="124"/>
  <c r="CZ5" i="124"/>
  <c r="CY5" i="124"/>
  <c r="CW5" i="124"/>
  <c r="CV5" i="124"/>
  <c r="CS5" i="124"/>
  <c r="CP5" i="124"/>
  <c r="Z5" i="124"/>
  <c r="C5" i="124" s="1"/>
  <c r="CR49" i="124" l="1"/>
  <c r="C61" i="124"/>
  <c r="C89" i="124"/>
  <c r="CR142" i="124"/>
  <c r="CR50" i="124"/>
  <c r="C64" i="124"/>
  <c r="C97" i="124"/>
  <c r="CR19" i="124"/>
  <c r="CR48" i="124"/>
  <c r="C68" i="124"/>
  <c r="C109" i="124"/>
  <c r="CR42" i="124"/>
  <c r="C56" i="124"/>
  <c r="C62" i="124"/>
  <c r="C66" i="124"/>
  <c r="O156" i="124"/>
  <c r="C156" i="125"/>
  <c r="C157" i="125"/>
  <c r="CR8" i="124"/>
  <c r="C27" i="124"/>
  <c r="CR47" i="124"/>
  <c r="C117" i="124"/>
  <c r="CR44" i="124"/>
  <c r="CR43" i="124"/>
  <c r="CR51" i="124"/>
  <c r="C60" i="124"/>
  <c r="C54" i="124"/>
  <c r="CR55" i="124"/>
  <c r="C63" i="124"/>
  <c r="C70" i="124"/>
  <c r="C72" i="124"/>
  <c r="C103" i="124"/>
  <c r="C114" i="124"/>
  <c r="C121" i="124"/>
  <c r="CR134" i="124"/>
  <c r="CR135" i="124"/>
  <c r="CR136" i="124"/>
  <c r="CR137" i="124"/>
  <c r="C58" i="124"/>
  <c r="C32" i="124"/>
  <c r="C105" i="124"/>
  <c r="C110" i="124"/>
  <c r="C93" i="124"/>
  <c r="CR139" i="124"/>
  <c r="CR140" i="124"/>
  <c r="CR141" i="124"/>
  <c r="C85" i="124"/>
  <c r="CR11" i="124"/>
  <c r="CR24" i="124"/>
  <c r="C31" i="124"/>
  <c r="C67" i="124"/>
  <c r="C69" i="124"/>
  <c r="C83" i="124"/>
  <c r="C111" i="124"/>
  <c r="CR23" i="124"/>
  <c r="C26" i="124"/>
  <c r="C80" i="124"/>
  <c r="C98" i="124"/>
  <c r="CR7" i="124"/>
  <c r="C106" i="124"/>
  <c r="CR16" i="124"/>
  <c r="C59" i="124"/>
  <c r="C77" i="124"/>
  <c r="CR6" i="124"/>
  <c r="CR22" i="124"/>
  <c r="C57" i="124"/>
  <c r="C79" i="124"/>
  <c r="C122" i="124"/>
  <c r="CR123" i="124"/>
  <c r="CR124" i="124"/>
  <c r="CR125" i="124"/>
  <c r="CR126" i="124"/>
  <c r="CR127" i="124"/>
  <c r="CR128" i="124"/>
  <c r="CR129" i="124"/>
  <c r="CR130" i="124"/>
  <c r="CR131" i="124"/>
  <c r="CR132" i="124"/>
  <c r="CR133" i="124"/>
  <c r="CR138" i="124"/>
  <c r="CR15" i="124"/>
  <c r="C34" i="124"/>
  <c r="CR113" i="124"/>
  <c r="CR14" i="124"/>
  <c r="C74" i="124"/>
  <c r="C76" i="124"/>
  <c r="C101" i="124"/>
  <c r="CR112" i="124"/>
  <c r="C119" i="124"/>
  <c r="C71" i="124"/>
  <c r="C73" i="124"/>
  <c r="C75" i="124"/>
  <c r="C88" i="124"/>
  <c r="C94" i="124"/>
  <c r="C115" i="124"/>
  <c r="C118" i="124"/>
  <c r="CR5" i="124"/>
  <c r="CR21" i="124"/>
  <c r="C25" i="124"/>
  <c r="C33" i="124"/>
  <c r="C65" i="124"/>
  <c r="C78" i="124"/>
  <c r="C87" i="124"/>
  <c r="C95" i="124"/>
  <c r="C104" i="124"/>
  <c r="C120" i="124"/>
  <c r="CR12" i="124"/>
  <c r="CR10" i="124"/>
  <c r="CR18" i="124"/>
  <c r="C30" i="124"/>
  <c r="O157" i="124"/>
  <c r="CR20" i="124"/>
  <c r="CR9" i="124"/>
  <c r="C13" i="124"/>
  <c r="CR17" i="124"/>
  <c r="C29" i="124"/>
  <c r="C53" i="124"/>
  <c r="C82" i="124"/>
  <c r="C91" i="124"/>
  <c r="C100" i="124"/>
  <c r="C108" i="124"/>
  <c r="C116" i="124"/>
  <c r="C28" i="124"/>
  <c r="C52" i="124"/>
  <c r="C81" i="124"/>
  <c r="C90" i="124"/>
  <c r="C99" i="124"/>
  <c r="C107" i="124"/>
  <c r="CR35" i="124"/>
  <c r="CR38" i="124"/>
  <c r="C36" i="124"/>
  <c r="C37" i="124"/>
  <c r="DO139" i="123"/>
  <c r="CW139" i="123"/>
  <c r="CV139" i="123"/>
  <c r="CS139" i="123"/>
  <c r="CP139" i="123"/>
  <c r="Z139" i="123"/>
  <c r="CR139" i="123" s="1"/>
  <c r="DO138" i="123"/>
  <c r="DJ138" i="123"/>
  <c r="DI138" i="123"/>
  <c r="DF138" i="123"/>
  <c r="DE138" i="123"/>
  <c r="DC138" i="123"/>
  <c r="DB138" i="123"/>
  <c r="CZ138" i="123"/>
  <c r="CY138" i="123"/>
  <c r="CW138" i="123"/>
  <c r="CV138" i="123"/>
  <c r="CS138" i="123"/>
  <c r="CP138" i="123"/>
  <c r="Z138" i="123"/>
  <c r="CR138" i="123" s="1"/>
  <c r="C157" i="124" l="1"/>
  <c r="C156" i="124"/>
  <c r="C139" i="123"/>
  <c r="C138" i="123"/>
  <c r="N156" i="123"/>
  <c r="M156" i="123"/>
  <c r="L156" i="123"/>
  <c r="K156" i="123"/>
  <c r="J156" i="123"/>
  <c r="I156" i="123"/>
  <c r="H156" i="123"/>
  <c r="G156" i="123"/>
  <c r="F156" i="123"/>
  <c r="E156" i="123"/>
  <c r="D156" i="123"/>
  <c r="B156" i="123"/>
  <c r="A156" i="123"/>
  <c r="N155" i="123"/>
  <c r="M155" i="123"/>
  <c r="L155" i="123"/>
  <c r="K155" i="123"/>
  <c r="J155" i="123"/>
  <c r="I155" i="123"/>
  <c r="H155" i="123"/>
  <c r="G155" i="123"/>
  <c r="F155" i="123"/>
  <c r="E155" i="123"/>
  <c r="D155" i="123"/>
  <c r="B155" i="123"/>
  <c r="A155" i="123"/>
  <c r="T154" i="123"/>
  <c r="DO153" i="123"/>
  <c r="CP153" i="123"/>
  <c r="C153" i="123"/>
  <c r="DO152" i="123"/>
  <c r="CP152" i="123"/>
  <c r="C152" i="123"/>
  <c r="DO151" i="123"/>
  <c r="CP151" i="123"/>
  <c r="C151" i="123"/>
  <c r="DO150" i="123"/>
  <c r="CP150" i="123"/>
  <c r="C150" i="123"/>
  <c r="DO149" i="123"/>
  <c r="CP149" i="123"/>
  <c r="C149" i="123"/>
  <c r="DO148" i="123"/>
  <c r="CP148" i="123"/>
  <c r="C148" i="123"/>
  <c r="DO147" i="123"/>
  <c r="CP147" i="123"/>
  <c r="C147" i="123"/>
  <c r="DO146" i="123"/>
  <c r="CP146" i="123"/>
  <c r="C146" i="123"/>
  <c r="DO145" i="123"/>
  <c r="CP145" i="123"/>
  <c r="C145" i="123"/>
  <c r="DO144" i="123"/>
  <c r="CP144" i="123"/>
  <c r="C144" i="123"/>
  <c r="CP143" i="123"/>
  <c r="C143" i="123"/>
  <c r="DO142" i="123"/>
  <c r="DJ142" i="123"/>
  <c r="DI142" i="123"/>
  <c r="DF142" i="123"/>
  <c r="DE142" i="123"/>
  <c r="DC142" i="123"/>
  <c r="DB142" i="123"/>
  <c r="CZ142" i="123"/>
  <c r="CY142" i="123"/>
  <c r="CW142" i="123"/>
  <c r="CV142" i="123"/>
  <c r="CS142" i="123"/>
  <c r="CP142" i="123"/>
  <c r="Z142" i="123"/>
  <c r="CR142" i="123" s="1"/>
  <c r="DO141" i="123"/>
  <c r="DJ141" i="123"/>
  <c r="DI141" i="123"/>
  <c r="DF141" i="123"/>
  <c r="DE141" i="123"/>
  <c r="DC141" i="123"/>
  <c r="DB141" i="123"/>
  <c r="CZ141" i="123"/>
  <c r="CY141" i="123"/>
  <c r="CW141" i="123"/>
  <c r="CV141" i="123"/>
  <c r="CS141" i="123"/>
  <c r="CP141" i="123"/>
  <c r="Z141" i="123"/>
  <c r="CR141" i="123" s="1"/>
  <c r="DO140" i="123"/>
  <c r="DJ140" i="123"/>
  <c r="DI140" i="123"/>
  <c r="DF140" i="123"/>
  <c r="DE140" i="123"/>
  <c r="DC140" i="123"/>
  <c r="DB140" i="123"/>
  <c r="CZ140" i="123"/>
  <c r="CY140" i="123"/>
  <c r="CW140" i="123"/>
  <c r="CV140" i="123"/>
  <c r="CS140" i="123"/>
  <c r="CP140" i="123"/>
  <c r="Z140" i="123"/>
  <c r="CR140" i="123" s="1"/>
  <c r="DO137" i="123"/>
  <c r="DJ137" i="123"/>
  <c r="DI137" i="123"/>
  <c r="DF137" i="123"/>
  <c r="DE137" i="123"/>
  <c r="DC137" i="123"/>
  <c r="DB137" i="123"/>
  <c r="CZ137" i="123"/>
  <c r="CY137" i="123"/>
  <c r="CW137" i="123"/>
  <c r="CV137" i="123"/>
  <c r="CS137" i="123"/>
  <c r="CP137" i="123"/>
  <c r="Z137" i="123"/>
  <c r="CR137" i="123" s="1"/>
  <c r="DO136" i="123"/>
  <c r="DJ136" i="123"/>
  <c r="DI136" i="123"/>
  <c r="DF136" i="123"/>
  <c r="DE136" i="123"/>
  <c r="DC136" i="123"/>
  <c r="DB136" i="123"/>
  <c r="CZ136" i="123"/>
  <c r="CY136" i="123"/>
  <c r="CW136" i="123"/>
  <c r="CV136" i="123"/>
  <c r="CS136" i="123"/>
  <c r="CP136" i="123"/>
  <c r="Z136" i="123"/>
  <c r="CR136" i="123" s="1"/>
  <c r="DO135" i="123"/>
  <c r="DJ135" i="123"/>
  <c r="DI135" i="123"/>
  <c r="DF135" i="123"/>
  <c r="DE135" i="123"/>
  <c r="DC135" i="123"/>
  <c r="DB135" i="123"/>
  <c r="CZ135" i="123"/>
  <c r="CY135" i="123"/>
  <c r="CW135" i="123"/>
  <c r="CV135" i="123"/>
  <c r="CS135" i="123"/>
  <c r="CP135" i="123"/>
  <c r="Z135" i="123"/>
  <c r="CR135" i="123" s="1"/>
  <c r="DO134" i="123"/>
  <c r="DJ134" i="123"/>
  <c r="DI134" i="123"/>
  <c r="DF134" i="123"/>
  <c r="DE134" i="123"/>
  <c r="DC134" i="123"/>
  <c r="DB134" i="123"/>
  <c r="CZ134" i="123"/>
  <c r="CY134" i="123"/>
  <c r="CW134" i="123"/>
  <c r="CV134" i="123"/>
  <c r="CS134" i="123"/>
  <c r="CP134" i="123"/>
  <c r="Z134" i="123"/>
  <c r="CR134" i="123" s="1"/>
  <c r="DO133" i="123"/>
  <c r="DJ133" i="123"/>
  <c r="DI133" i="123"/>
  <c r="DF133" i="123"/>
  <c r="DE133" i="123"/>
  <c r="DC133" i="123"/>
  <c r="DB133" i="123"/>
  <c r="CZ133" i="123"/>
  <c r="CY133" i="123"/>
  <c r="CW133" i="123"/>
  <c r="CV133" i="123"/>
  <c r="CS133" i="123"/>
  <c r="CP133" i="123"/>
  <c r="Z133" i="123"/>
  <c r="CR133" i="123" s="1"/>
  <c r="DO132" i="123"/>
  <c r="DJ132" i="123"/>
  <c r="DI132" i="123"/>
  <c r="DF132" i="123"/>
  <c r="DE132" i="123"/>
  <c r="DC132" i="123"/>
  <c r="DB132" i="123"/>
  <c r="CZ132" i="123"/>
  <c r="CY132" i="123"/>
  <c r="CW132" i="123"/>
  <c r="CV132" i="123"/>
  <c r="CS132" i="123"/>
  <c r="CP132" i="123"/>
  <c r="Z132" i="123"/>
  <c r="CR132" i="123" s="1"/>
  <c r="DO131" i="123"/>
  <c r="DJ131" i="123"/>
  <c r="DI131" i="123"/>
  <c r="DF131" i="123"/>
  <c r="DE131" i="123"/>
  <c r="DC131" i="123"/>
  <c r="DB131" i="123"/>
  <c r="CZ131" i="123"/>
  <c r="CY131" i="123"/>
  <c r="CW131" i="123"/>
  <c r="CV131" i="123"/>
  <c r="CS131" i="123"/>
  <c r="CP131" i="123"/>
  <c r="Z131" i="123"/>
  <c r="CR131" i="123" s="1"/>
  <c r="DO130" i="123"/>
  <c r="DJ130" i="123"/>
  <c r="DI130" i="123"/>
  <c r="DF130" i="123"/>
  <c r="DE130" i="123"/>
  <c r="DC130" i="123"/>
  <c r="DB130" i="123"/>
  <c r="CZ130" i="123"/>
  <c r="CY130" i="123"/>
  <c r="CW130" i="123"/>
  <c r="CV130" i="123"/>
  <c r="CS130" i="123"/>
  <c r="CP130" i="123"/>
  <c r="Z130" i="123"/>
  <c r="CR130" i="123" s="1"/>
  <c r="DO129" i="123"/>
  <c r="DJ129" i="123"/>
  <c r="DI129" i="123"/>
  <c r="DF129" i="123"/>
  <c r="DE129" i="123"/>
  <c r="DC129" i="123"/>
  <c r="DB129" i="123"/>
  <c r="CZ129" i="123"/>
  <c r="CY129" i="123"/>
  <c r="CW129" i="123"/>
  <c r="CV129" i="123"/>
  <c r="CS129" i="123"/>
  <c r="CP129" i="123"/>
  <c r="Z129" i="123"/>
  <c r="CR129" i="123" s="1"/>
  <c r="DO128" i="123"/>
  <c r="DJ128" i="123"/>
  <c r="DI128" i="123"/>
  <c r="DF128" i="123"/>
  <c r="DE128" i="123"/>
  <c r="DC128" i="123"/>
  <c r="DB128" i="123"/>
  <c r="CZ128" i="123"/>
  <c r="CY128" i="123"/>
  <c r="CW128" i="123"/>
  <c r="CV128" i="123"/>
  <c r="CS128" i="123"/>
  <c r="CP128" i="123"/>
  <c r="Z128" i="123"/>
  <c r="CR128" i="123" s="1"/>
  <c r="DO127" i="123"/>
  <c r="DJ127" i="123"/>
  <c r="DI127" i="123"/>
  <c r="DF127" i="123"/>
  <c r="DE127" i="123"/>
  <c r="DC127" i="123"/>
  <c r="DB127" i="123"/>
  <c r="CZ127" i="123"/>
  <c r="CY127" i="123"/>
  <c r="CW127" i="123"/>
  <c r="CV127" i="123"/>
  <c r="CS127" i="123"/>
  <c r="CP127" i="123"/>
  <c r="Z127" i="123"/>
  <c r="CR127" i="123" s="1"/>
  <c r="DO126" i="123"/>
  <c r="DJ126" i="123"/>
  <c r="DI126" i="123"/>
  <c r="DF126" i="123"/>
  <c r="DE126" i="123"/>
  <c r="DC126" i="123"/>
  <c r="DB126" i="123"/>
  <c r="CZ126" i="123"/>
  <c r="CY126" i="123"/>
  <c r="CW126" i="123"/>
  <c r="CV126" i="123"/>
  <c r="CS126" i="123"/>
  <c r="CP126" i="123"/>
  <c r="Z126" i="123"/>
  <c r="CR126" i="123" s="1"/>
  <c r="DO125" i="123"/>
  <c r="DJ125" i="123"/>
  <c r="DI125" i="123"/>
  <c r="DF125" i="123"/>
  <c r="DE125" i="123"/>
  <c r="DC125" i="123"/>
  <c r="DB125" i="123"/>
  <c r="CZ125" i="123"/>
  <c r="CY125" i="123"/>
  <c r="CW125" i="123"/>
  <c r="CV125" i="123"/>
  <c r="CS125" i="123"/>
  <c r="CP125" i="123"/>
  <c r="Z125" i="123"/>
  <c r="CR125" i="123" s="1"/>
  <c r="DO124" i="123"/>
  <c r="DJ124" i="123"/>
  <c r="DI124" i="123"/>
  <c r="DF124" i="123"/>
  <c r="DE124" i="123"/>
  <c r="DC124" i="123"/>
  <c r="DB124" i="123"/>
  <c r="CZ124" i="123"/>
  <c r="CY124" i="123"/>
  <c r="CW124" i="123"/>
  <c r="CV124" i="123"/>
  <c r="CS124" i="123"/>
  <c r="CP124" i="123"/>
  <c r="Z124" i="123"/>
  <c r="CR124" i="123" s="1"/>
  <c r="DO123" i="123"/>
  <c r="DJ123" i="123"/>
  <c r="DI123" i="123"/>
  <c r="DF123" i="123"/>
  <c r="DE123" i="123"/>
  <c r="DC123" i="123"/>
  <c r="DB123" i="123"/>
  <c r="CZ123" i="123"/>
  <c r="CY123" i="123"/>
  <c r="CW123" i="123"/>
  <c r="CV123" i="123"/>
  <c r="CS123" i="123"/>
  <c r="CP123" i="123"/>
  <c r="Z123" i="123"/>
  <c r="CR123" i="123" s="1"/>
  <c r="DO122" i="123"/>
  <c r="DJ122" i="123"/>
  <c r="DI122" i="123"/>
  <c r="DF122" i="123"/>
  <c r="DE122" i="123"/>
  <c r="DC122" i="123"/>
  <c r="DB122" i="123"/>
  <c r="CZ122" i="123"/>
  <c r="CY122" i="123"/>
  <c r="CW122" i="123"/>
  <c r="CV122" i="123"/>
  <c r="CS122" i="123"/>
  <c r="CP122" i="123"/>
  <c r="Z122" i="123"/>
  <c r="CR122" i="123" s="1"/>
  <c r="DO121" i="123"/>
  <c r="DJ121" i="123"/>
  <c r="DI121" i="123"/>
  <c r="DF121" i="123"/>
  <c r="DE121" i="123"/>
  <c r="DC121" i="123"/>
  <c r="DB121" i="123"/>
  <c r="CW121" i="123"/>
  <c r="CV121" i="123"/>
  <c r="CS121" i="123"/>
  <c r="CP121" i="123"/>
  <c r="Z121" i="123"/>
  <c r="CR121" i="123" s="1"/>
  <c r="DO120" i="123"/>
  <c r="DJ120" i="123"/>
  <c r="DI120" i="123"/>
  <c r="DF120" i="123"/>
  <c r="DE120" i="123"/>
  <c r="DC120" i="123"/>
  <c r="DB120" i="123"/>
  <c r="CZ120" i="123"/>
  <c r="CY120" i="123"/>
  <c r="CW120" i="123"/>
  <c r="CV120" i="123"/>
  <c r="CS120" i="123"/>
  <c r="CP120" i="123"/>
  <c r="Z120" i="123"/>
  <c r="CR120" i="123" s="1"/>
  <c r="DO119" i="123"/>
  <c r="DJ119" i="123"/>
  <c r="DI119" i="123"/>
  <c r="DF119" i="123"/>
  <c r="DE119" i="123"/>
  <c r="DC119" i="123"/>
  <c r="DB119" i="123"/>
  <c r="CZ119" i="123"/>
  <c r="CY119" i="123"/>
  <c r="CW119" i="123"/>
  <c r="CV119" i="123"/>
  <c r="CS119" i="123"/>
  <c r="CP119" i="123"/>
  <c r="Z119" i="123"/>
  <c r="CR119" i="123" s="1"/>
  <c r="DO118" i="123"/>
  <c r="DJ118" i="123"/>
  <c r="DI118" i="123"/>
  <c r="DF118" i="123"/>
  <c r="DE118" i="123"/>
  <c r="DC118" i="123"/>
  <c r="DB118" i="123"/>
  <c r="CZ118" i="123"/>
  <c r="CY118" i="123"/>
  <c r="CW118" i="123"/>
  <c r="CV118" i="123"/>
  <c r="CS118" i="123"/>
  <c r="CP118" i="123"/>
  <c r="Z118" i="123"/>
  <c r="CR118" i="123" s="1"/>
  <c r="DO117" i="123"/>
  <c r="DJ117" i="123"/>
  <c r="DI117" i="123"/>
  <c r="DF117" i="123"/>
  <c r="DE117" i="123"/>
  <c r="DC117" i="123"/>
  <c r="DB117" i="123"/>
  <c r="CZ117" i="123"/>
  <c r="CY117" i="123"/>
  <c r="CW117" i="123"/>
  <c r="CV117" i="123"/>
  <c r="CS117" i="123"/>
  <c r="CP117" i="123"/>
  <c r="Z117" i="123"/>
  <c r="CR117" i="123" s="1"/>
  <c r="DO116" i="123"/>
  <c r="CW116" i="123"/>
  <c r="CV116" i="123"/>
  <c r="CS116" i="123"/>
  <c r="CP116" i="123"/>
  <c r="Z116" i="123"/>
  <c r="CR116" i="123" s="1"/>
  <c r="DO115" i="123"/>
  <c r="CW115" i="123"/>
  <c r="CV115" i="123"/>
  <c r="CS115" i="123"/>
  <c r="CP115" i="123"/>
  <c r="Z115" i="123"/>
  <c r="CR115" i="123" s="1"/>
  <c r="DO114" i="123"/>
  <c r="DJ114" i="123"/>
  <c r="DI114" i="123"/>
  <c r="CZ114" i="123"/>
  <c r="CY114" i="123"/>
  <c r="CW114" i="123"/>
  <c r="CV114" i="123"/>
  <c r="CS114" i="123"/>
  <c r="CP114" i="123"/>
  <c r="Z114" i="123"/>
  <c r="C114" i="123" s="1"/>
  <c r="DO110" i="123"/>
  <c r="DJ110" i="123"/>
  <c r="DI110" i="123"/>
  <c r="CZ110" i="123"/>
  <c r="CY110" i="123"/>
  <c r="CW110" i="123"/>
  <c r="CV110" i="123"/>
  <c r="CS110" i="123"/>
  <c r="CP110" i="123"/>
  <c r="Z110" i="123"/>
  <c r="C110" i="123" s="1"/>
  <c r="DO113" i="123"/>
  <c r="DJ113" i="123"/>
  <c r="DI113" i="123"/>
  <c r="DF113" i="123"/>
  <c r="DE113" i="123"/>
  <c r="DC113" i="123"/>
  <c r="DB113" i="123"/>
  <c r="CZ113" i="123"/>
  <c r="CY113" i="123"/>
  <c r="CW113" i="123"/>
  <c r="CV113" i="123"/>
  <c r="CS113" i="123"/>
  <c r="CP113" i="123"/>
  <c r="Z113" i="123"/>
  <c r="C113" i="123" s="1"/>
  <c r="DO112" i="123"/>
  <c r="DJ112" i="123"/>
  <c r="DI112" i="123"/>
  <c r="DF112" i="123"/>
  <c r="DE112" i="123"/>
  <c r="DC112" i="123"/>
  <c r="DB112" i="123"/>
  <c r="CW112" i="123"/>
  <c r="CV112" i="123"/>
  <c r="CS112" i="123"/>
  <c r="CP112" i="123"/>
  <c r="Z112" i="123"/>
  <c r="CR112" i="123" s="1"/>
  <c r="DO108" i="123"/>
  <c r="DJ108" i="123"/>
  <c r="DI108" i="123"/>
  <c r="DF108" i="123"/>
  <c r="DE108" i="123"/>
  <c r="DC108" i="123"/>
  <c r="DB108" i="123"/>
  <c r="CZ108" i="123"/>
  <c r="CY108" i="123"/>
  <c r="CW108" i="123"/>
  <c r="CV108" i="123"/>
  <c r="CS108" i="123"/>
  <c r="CP108" i="123"/>
  <c r="Z108" i="123"/>
  <c r="CR108" i="123" s="1"/>
  <c r="DO107" i="123"/>
  <c r="CW107" i="123"/>
  <c r="CV107" i="123"/>
  <c r="CS107" i="123"/>
  <c r="CP107" i="123"/>
  <c r="Z107" i="123"/>
  <c r="CR107" i="123" s="1"/>
  <c r="DO111" i="123"/>
  <c r="DJ111" i="123"/>
  <c r="DI111" i="123"/>
  <c r="DF111" i="123"/>
  <c r="DE111" i="123"/>
  <c r="DC111" i="123"/>
  <c r="DB111" i="123"/>
  <c r="CZ111" i="123"/>
  <c r="CY111" i="123"/>
  <c r="CW111" i="123"/>
  <c r="CV111" i="123"/>
  <c r="CS111" i="123"/>
  <c r="CP111" i="123"/>
  <c r="Z111" i="123"/>
  <c r="CR111" i="123" s="1"/>
  <c r="DO109" i="123"/>
  <c r="CW109" i="123"/>
  <c r="CV109" i="123"/>
  <c r="CS109" i="123"/>
  <c r="CP109" i="123"/>
  <c r="Z109" i="123"/>
  <c r="CR109" i="123" s="1"/>
  <c r="DO106" i="123"/>
  <c r="CW106" i="123"/>
  <c r="CV106" i="123"/>
  <c r="CS106" i="123"/>
  <c r="CP106" i="123"/>
  <c r="Z106" i="123"/>
  <c r="CR106" i="123" s="1"/>
  <c r="DO105" i="123"/>
  <c r="DJ105" i="123"/>
  <c r="DI105" i="123"/>
  <c r="DF105" i="123"/>
  <c r="DE105" i="123"/>
  <c r="DC105" i="123"/>
  <c r="DB105" i="123"/>
  <c r="CZ105" i="123"/>
  <c r="CY105" i="123"/>
  <c r="CW105" i="123"/>
  <c r="CV105" i="123"/>
  <c r="CS105" i="123"/>
  <c r="CP105" i="123"/>
  <c r="Z105" i="123"/>
  <c r="CR105" i="123" s="1"/>
  <c r="DO103" i="123"/>
  <c r="DJ103" i="123"/>
  <c r="DI103" i="123"/>
  <c r="DF103" i="123"/>
  <c r="DE103" i="123"/>
  <c r="DC103" i="123"/>
  <c r="DB103" i="123"/>
  <c r="CZ103" i="123"/>
  <c r="CY103" i="123"/>
  <c r="CW103" i="123"/>
  <c r="CV103" i="123"/>
  <c r="CS103" i="123"/>
  <c r="CP103" i="123"/>
  <c r="Z103" i="123"/>
  <c r="CR103" i="123" s="1"/>
  <c r="DO102" i="123"/>
  <c r="DJ102" i="123"/>
  <c r="DI102" i="123"/>
  <c r="DF102" i="123"/>
  <c r="DE102" i="123"/>
  <c r="DC102" i="123"/>
  <c r="DB102" i="123"/>
  <c r="CZ102" i="123"/>
  <c r="CY102" i="123"/>
  <c r="CW102" i="123"/>
  <c r="CV102" i="123"/>
  <c r="CS102" i="123"/>
  <c r="CP102" i="123"/>
  <c r="Z102" i="123"/>
  <c r="CR102" i="123" s="1"/>
  <c r="DO101" i="123"/>
  <c r="DJ101" i="123"/>
  <c r="DI101" i="123"/>
  <c r="DF101" i="123"/>
  <c r="DE101" i="123"/>
  <c r="DC101" i="123"/>
  <c r="DB101" i="123"/>
  <c r="CZ101" i="123"/>
  <c r="CY101" i="123"/>
  <c r="CW101" i="123"/>
  <c r="CV101" i="123"/>
  <c r="CS101" i="123"/>
  <c r="CP101" i="123"/>
  <c r="Z101" i="123"/>
  <c r="CR101" i="123" s="1"/>
  <c r="DO100" i="123"/>
  <c r="DJ100" i="123"/>
  <c r="DI100" i="123"/>
  <c r="DF100" i="123"/>
  <c r="DE100" i="123"/>
  <c r="DC100" i="123"/>
  <c r="DB100" i="123"/>
  <c r="CZ100" i="123"/>
  <c r="CY100" i="123"/>
  <c r="CW100" i="123"/>
  <c r="CV100" i="123"/>
  <c r="CS100" i="123"/>
  <c r="CP100" i="123"/>
  <c r="Z100" i="123"/>
  <c r="CR100" i="123" s="1"/>
  <c r="DO99" i="123"/>
  <c r="DJ99" i="123"/>
  <c r="DI99" i="123"/>
  <c r="DF99" i="123"/>
  <c r="DE99" i="123"/>
  <c r="DC99" i="123"/>
  <c r="DB99" i="123"/>
  <c r="CZ99" i="123"/>
  <c r="CY99" i="123"/>
  <c r="CW99" i="123"/>
  <c r="CV99" i="123"/>
  <c r="CS99" i="123"/>
  <c r="CP99" i="123"/>
  <c r="Z99" i="123"/>
  <c r="CR99" i="123" s="1"/>
  <c r="DO98" i="123"/>
  <c r="DJ98" i="123"/>
  <c r="DI98" i="123"/>
  <c r="DF98" i="123"/>
  <c r="DE98" i="123"/>
  <c r="DC98" i="123"/>
  <c r="DB98" i="123"/>
  <c r="CZ98" i="123"/>
  <c r="CY98" i="123"/>
  <c r="CW98" i="123"/>
  <c r="CV98" i="123"/>
  <c r="CS98" i="123"/>
  <c r="CP98" i="123"/>
  <c r="Z98" i="123"/>
  <c r="CR98" i="123" s="1"/>
  <c r="DO97" i="123"/>
  <c r="DJ97" i="123"/>
  <c r="DI97" i="123"/>
  <c r="DF97" i="123"/>
  <c r="DE97" i="123"/>
  <c r="DC97" i="123"/>
  <c r="DB97" i="123"/>
  <c r="CZ97" i="123"/>
  <c r="CY97" i="123"/>
  <c r="CW97" i="123"/>
  <c r="CV97" i="123"/>
  <c r="CS97" i="123"/>
  <c r="CP97" i="123"/>
  <c r="Z97" i="123"/>
  <c r="CR97" i="123" s="1"/>
  <c r="DO96" i="123"/>
  <c r="DJ96" i="123"/>
  <c r="DI96" i="123"/>
  <c r="DF96" i="123"/>
  <c r="DE96" i="123"/>
  <c r="DC96" i="123"/>
  <c r="DB96" i="123"/>
  <c r="CZ96" i="123"/>
  <c r="CY96" i="123"/>
  <c r="CW96" i="123"/>
  <c r="CV96" i="123"/>
  <c r="CS96" i="123"/>
  <c r="CP96" i="123"/>
  <c r="Z96" i="123"/>
  <c r="CR96" i="123" s="1"/>
  <c r="DO104" i="123"/>
  <c r="DJ104" i="123"/>
  <c r="DI104" i="123"/>
  <c r="DF104" i="123"/>
  <c r="DE104" i="123"/>
  <c r="DC104" i="123"/>
  <c r="DB104" i="123"/>
  <c r="CZ104" i="123"/>
  <c r="CY104" i="123"/>
  <c r="CW104" i="123"/>
  <c r="CV104" i="123"/>
  <c r="CS104" i="123"/>
  <c r="CP104" i="123"/>
  <c r="Z104" i="123"/>
  <c r="CR104" i="123" s="1"/>
  <c r="DO95" i="123"/>
  <c r="DJ95" i="123"/>
  <c r="DI95" i="123"/>
  <c r="DF95" i="123"/>
  <c r="DE95" i="123"/>
  <c r="DC95" i="123"/>
  <c r="DB95" i="123"/>
  <c r="CZ95" i="123"/>
  <c r="CY95" i="123"/>
  <c r="CW95" i="123"/>
  <c r="CV95" i="123"/>
  <c r="CS95" i="123"/>
  <c r="CP95" i="123"/>
  <c r="Z95" i="123"/>
  <c r="CR95" i="123" s="1"/>
  <c r="DO94" i="123"/>
  <c r="DJ94" i="123"/>
  <c r="DI94" i="123"/>
  <c r="DF94" i="123"/>
  <c r="DE94" i="123"/>
  <c r="DC94" i="123"/>
  <c r="DB94" i="123"/>
  <c r="CZ94" i="123"/>
  <c r="CY94" i="123"/>
  <c r="CW94" i="123"/>
  <c r="CV94" i="123"/>
  <c r="CS94" i="123"/>
  <c r="CP94" i="123"/>
  <c r="Z94" i="123"/>
  <c r="CR94" i="123" s="1"/>
  <c r="DO93" i="123"/>
  <c r="DJ93" i="123"/>
  <c r="DI93" i="123"/>
  <c r="DF93" i="123"/>
  <c r="DE93" i="123"/>
  <c r="DC93" i="123"/>
  <c r="DB93" i="123"/>
  <c r="CZ93" i="123"/>
  <c r="CY93" i="123"/>
  <c r="CW93" i="123"/>
  <c r="CV93" i="123"/>
  <c r="CS93" i="123"/>
  <c r="CP93" i="123"/>
  <c r="Z93" i="123"/>
  <c r="CR93" i="123" s="1"/>
  <c r="DO92" i="123"/>
  <c r="DJ92" i="123"/>
  <c r="DI92" i="123"/>
  <c r="DF92" i="123"/>
  <c r="DE92" i="123"/>
  <c r="DC92" i="123"/>
  <c r="DB92" i="123"/>
  <c r="CZ92" i="123"/>
  <c r="CY92" i="123"/>
  <c r="CW92" i="123"/>
  <c r="CV92" i="123"/>
  <c r="CS92" i="123"/>
  <c r="CP92" i="123"/>
  <c r="Z92" i="123"/>
  <c r="CR92" i="123" s="1"/>
  <c r="DO91" i="123"/>
  <c r="DJ91" i="123"/>
  <c r="DI91" i="123"/>
  <c r="DF91" i="123"/>
  <c r="DE91" i="123"/>
  <c r="DC91" i="123"/>
  <c r="DB91" i="123"/>
  <c r="CZ91" i="123"/>
  <c r="CY91" i="123"/>
  <c r="CW91" i="123"/>
  <c r="CV91" i="123"/>
  <c r="CS91" i="123"/>
  <c r="CP91" i="123"/>
  <c r="Z91" i="123"/>
  <c r="CR91" i="123" s="1"/>
  <c r="DO90" i="123"/>
  <c r="DJ90" i="123"/>
  <c r="DI90" i="123"/>
  <c r="DF90" i="123"/>
  <c r="DE90" i="123"/>
  <c r="DC90" i="123"/>
  <c r="DB90" i="123"/>
  <c r="CZ90" i="123"/>
  <c r="CY90" i="123"/>
  <c r="CW90" i="123"/>
  <c r="CV90" i="123"/>
  <c r="CS90" i="123"/>
  <c r="CP90" i="123"/>
  <c r="Z90" i="123"/>
  <c r="CR90" i="123" s="1"/>
  <c r="DO89" i="123"/>
  <c r="DJ89" i="123"/>
  <c r="DI89" i="123"/>
  <c r="DF89" i="123"/>
  <c r="DE89" i="123"/>
  <c r="DC89" i="123"/>
  <c r="DB89" i="123"/>
  <c r="CZ89" i="123"/>
  <c r="CY89" i="123"/>
  <c r="CW89" i="123"/>
  <c r="CV89" i="123"/>
  <c r="CS89" i="123"/>
  <c r="CP89" i="123"/>
  <c r="Z89" i="123"/>
  <c r="CR89" i="123" s="1"/>
  <c r="DO88" i="123"/>
  <c r="DJ88" i="123"/>
  <c r="DI88" i="123"/>
  <c r="DF88" i="123"/>
  <c r="DE88" i="123"/>
  <c r="DC88" i="123"/>
  <c r="DB88" i="123"/>
  <c r="CZ88" i="123"/>
  <c r="CY88" i="123"/>
  <c r="CW88" i="123"/>
  <c r="CV88" i="123"/>
  <c r="CS88" i="123"/>
  <c r="CP88" i="123"/>
  <c r="Z88" i="123"/>
  <c r="CR88" i="123" s="1"/>
  <c r="DO87" i="123"/>
  <c r="DJ87" i="123"/>
  <c r="DI87" i="123"/>
  <c r="DF87" i="123"/>
  <c r="DE87" i="123"/>
  <c r="DC87" i="123"/>
  <c r="DB87" i="123"/>
  <c r="CZ87" i="123"/>
  <c r="CY87" i="123"/>
  <c r="CW87" i="123"/>
  <c r="CV87" i="123"/>
  <c r="CS87" i="123"/>
  <c r="CP87" i="123"/>
  <c r="Z87" i="123"/>
  <c r="CR87" i="123" s="1"/>
  <c r="DO86" i="123"/>
  <c r="DJ86" i="123"/>
  <c r="DI86" i="123"/>
  <c r="DF86" i="123"/>
  <c r="DE86" i="123"/>
  <c r="DC86" i="123"/>
  <c r="DB86" i="123"/>
  <c r="CZ86" i="123"/>
  <c r="CY86" i="123"/>
  <c r="CW86" i="123"/>
  <c r="CV86" i="123"/>
  <c r="CS86" i="123"/>
  <c r="CP86" i="123"/>
  <c r="Z86" i="123"/>
  <c r="CR86" i="123" s="1"/>
  <c r="DO85" i="123"/>
  <c r="DJ85" i="123"/>
  <c r="DI85" i="123"/>
  <c r="DF85" i="123"/>
  <c r="DE85" i="123"/>
  <c r="DC85" i="123"/>
  <c r="DB85" i="123"/>
  <c r="CZ85" i="123"/>
  <c r="CY85" i="123"/>
  <c r="CW85" i="123"/>
  <c r="CV85" i="123"/>
  <c r="CS85" i="123"/>
  <c r="CP85" i="123"/>
  <c r="Z85" i="123"/>
  <c r="CR85" i="123" s="1"/>
  <c r="DO84" i="123"/>
  <c r="DJ84" i="123"/>
  <c r="DI84" i="123"/>
  <c r="DF84" i="123"/>
  <c r="DE84" i="123"/>
  <c r="DC84" i="123"/>
  <c r="DB84" i="123"/>
  <c r="CZ84" i="123"/>
  <c r="CY84" i="123"/>
  <c r="CW84" i="123"/>
  <c r="CV84" i="123"/>
  <c r="CS84" i="123"/>
  <c r="CP84" i="123"/>
  <c r="Z84" i="123"/>
  <c r="CR84" i="123" s="1"/>
  <c r="DO83" i="123"/>
  <c r="DJ83" i="123"/>
  <c r="DI83" i="123"/>
  <c r="DF83" i="123"/>
  <c r="DE83" i="123"/>
  <c r="DC83" i="123"/>
  <c r="DB83" i="123"/>
  <c r="CZ83" i="123"/>
  <c r="CY83" i="123"/>
  <c r="CW83" i="123"/>
  <c r="CV83" i="123"/>
  <c r="CS83" i="123"/>
  <c r="CP83" i="123"/>
  <c r="Z83" i="123"/>
  <c r="CR83" i="123" s="1"/>
  <c r="DO82" i="123"/>
  <c r="CW82" i="123"/>
  <c r="CV82" i="123"/>
  <c r="CS82" i="123"/>
  <c r="CP82" i="123"/>
  <c r="Z82" i="123"/>
  <c r="CR82" i="123" s="1"/>
  <c r="DO81" i="123"/>
  <c r="CW81" i="123"/>
  <c r="CV81" i="123"/>
  <c r="CS81" i="123"/>
  <c r="CP81" i="123"/>
  <c r="Z81" i="123"/>
  <c r="CR81" i="123" s="1"/>
  <c r="DO80" i="123"/>
  <c r="CW80" i="123"/>
  <c r="CV80" i="123"/>
  <c r="CS80" i="123"/>
  <c r="CP80" i="123"/>
  <c r="Z80" i="123"/>
  <c r="CR80" i="123" s="1"/>
  <c r="DO79" i="123"/>
  <c r="CW79" i="123"/>
  <c r="CV79" i="123"/>
  <c r="CS79" i="123"/>
  <c r="CP79" i="123"/>
  <c r="Z79" i="123"/>
  <c r="CR79" i="123" s="1"/>
  <c r="DO78" i="123"/>
  <c r="CW78" i="123"/>
  <c r="CV78" i="123"/>
  <c r="CS78" i="123"/>
  <c r="CP78" i="123"/>
  <c r="Z78" i="123"/>
  <c r="CR78" i="123" s="1"/>
  <c r="DO77" i="123"/>
  <c r="CW77" i="123"/>
  <c r="CV77" i="123"/>
  <c r="CS77" i="123"/>
  <c r="CP77" i="123"/>
  <c r="Z77" i="123"/>
  <c r="CR77" i="123" s="1"/>
  <c r="DO76" i="123"/>
  <c r="CW76" i="123"/>
  <c r="CV76" i="123"/>
  <c r="CS76" i="123"/>
  <c r="CP76" i="123"/>
  <c r="Z76" i="123"/>
  <c r="CR76" i="123" s="1"/>
  <c r="DO75" i="123"/>
  <c r="CZ75" i="123"/>
  <c r="CY75" i="123"/>
  <c r="CW75" i="123"/>
  <c r="CV75" i="123"/>
  <c r="CS75" i="123"/>
  <c r="CP75" i="123"/>
  <c r="Z75" i="123"/>
  <c r="CR75" i="123" s="1"/>
  <c r="DO74" i="123"/>
  <c r="CW74" i="123"/>
  <c r="CV74" i="123"/>
  <c r="CS74" i="123"/>
  <c r="CP74" i="123"/>
  <c r="Z74" i="123"/>
  <c r="CR74" i="123" s="1"/>
  <c r="DO73" i="123"/>
  <c r="CZ73" i="123"/>
  <c r="CY73" i="123"/>
  <c r="CW73" i="123"/>
  <c r="CV73" i="123"/>
  <c r="CS73" i="123"/>
  <c r="CP73" i="123"/>
  <c r="Z73" i="123"/>
  <c r="CR73" i="123" s="1"/>
  <c r="DO71" i="123"/>
  <c r="CZ71" i="123"/>
  <c r="CY71" i="123"/>
  <c r="CW71" i="123"/>
  <c r="CV71" i="123"/>
  <c r="CS71" i="123"/>
  <c r="CP71" i="123"/>
  <c r="Z71" i="123"/>
  <c r="C71" i="123" s="1"/>
  <c r="DO70" i="123"/>
  <c r="CZ70" i="123"/>
  <c r="CY70" i="123"/>
  <c r="CW70" i="123"/>
  <c r="CV70" i="123"/>
  <c r="CS70" i="123"/>
  <c r="CP70" i="123"/>
  <c r="Z70" i="123"/>
  <c r="CR70" i="123" s="1"/>
  <c r="DO69" i="123"/>
  <c r="CW69" i="123"/>
  <c r="CV69" i="123"/>
  <c r="CS69" i="123"/>
  <c r="CP69" i="123"/>
  <c r="Z69" i="123"/>
  <c r="CR69" i="123" s="1"/>
  <c r="DO72" i="123"/>
  <c r="CW72" i="123"/>
  <c r="CV72" i="123"/>
  <c r="CS72" i="123"/>
  <c r="CP72" i="123"/>
  <c r="Z72" i="123"/>
  <c r="CR72" i="123" s="1"/>
  <c r="DO54" i="123"/>
  <c r="DJ54" i="123"/>
  <c r="DI54" i="123"/>
  <c r="DF54" i="123"/>
  <c r="DE54" i="123"/>
  <c r="DC54" i="123"/>
  <c r="DB54" i="123"/>
  <c r="CW54" i="123"/>
  <c r="CV54" i="123"/>
  <c r="CS54" i="123"/>
  <c r="CP54" i="123"/>
  <c r="Z54" i="123"/>
  <c r="C54" i="123" s="1"/>
  <c r="DO68" i="123"/>
  <c r="CZ68" i="123"/>
  <c r="CY68" i="123"/>
  <c r="CW68" i="123"/>
  <c r="CV68" i="123"/>
  <c r="CS68" i="123"/>
  <c r="CP68" i="123"/>
  <c r="Z68" i="123"/>
  <c r="C68" i="123" s="1"/>
  <c r="DO67" i="123"/>
  <c r="CW67" i="123"/>
  <c r="CV67" i="123"/>
  <c r="CS67" i="123"/>
  <c r="CP67" i="123"/>
  <c r="Z67" i="123"/>
  <c r="C67" i="123" s="1"/>
  <c r="DO66" i="123"/>
  <c r="DJ66" i="123"/>
  <c r="DI66" i="123"/>
  <c r="DF66" i="123"/>
  <c r="DE66" i="123"/>
  <c r="DC66" i="123"/>
  <c r="DB66" i="123"/>
  <c r="CZ66" i="123"/>
  <c r="CY66" i="123"/>
  <c r="CW66" i="123"/>
  <c r="CV66" i="123"/>
  <c r="CS66" i="123"/>
  <c r="CP66" i="123"/>
  <c r="Z66" i="123"/>
  <c r="C66" i="123" s="1"/>
  <c r="DO65" i="123"/>
  <c r="DJ65" i="123"/>
  <c r="DI65" i="123"/>
  <c r="DF65" i="123"/>
  <c r="DE65" i="123"/>
  <c r="DC65" i="123"/>
  <c r="DB65" i="123"/>
  <c r="CW65" i="123"/>
  <c r="CV65" i="123"/>
  <c r="CS65" i="123"/>
  <c r="CP65" i="123"/>
  <c r="Z65" i="123"/>
  <c r="C65" i="123" s="1"/>
  <c r="DO64" i="123"/>
  <c r="DJ64" i="123"/>
  <c r="DI64" i="123"/>
  <c r="DF64" i="123"/>
  <c r="DE64" i="123"/>
  <c r="DC64" i="123"/>
  <c r="DB64" i="123"/>
  <c r="CZ64" i="123"/>
  <c r="CY64" i="123"/>
  <c r="CW64" i="123"/>
  <c r="CV64" i="123"/>
  <c r="CS64" i="123"/>
  <c r="CP64" i="123"/>
  <c r="Z64" i="123"/>
  <c r="C64" i="123" s="1"/>
  <c r="DO63" i="123"/>
  <c r="CW63" i="123"/>
  <c r="CV63" i="123"/>
  <c r="CS63" i="123"/>
  <c r="CP63" i="123"/>
  <c r="Z63" i="123"/>
  <c r="C63" i="123" s="1"/>
  <c r="DO62" i="123"/>
  <c r="DJ62" i="123"/>
  <c r="DI62" i="123"/>
  <c r="DF62" i="123"/>
  <c r="DE62" i="123"/>
  <c r="DC62" i="123"/>
  <c r="DB62" i="123"/>
  <c r="CZ62" i="123"/>
  <c r="CY62" i="123"/>
  <c r="CW62" i="123"/>
  <c r="CV62" i="123"/>
  <c r="CS62" i="123"/>
  <c r="CP62" i="123"/>
  <c r="Z62" i="123"/>
  <c r="C62" i="123" s="1"/>
  <c r="DO61" i="123"/>
  <c r="DJ61" i="123"/>
  <c r="DI61" i="123"/>
  <c r="DF61" i="123"/>
  <c r="DE61" i="123"/>
  <c r="DC61" i="123"/>
  <c r="DB61" i="123"/>
  <c r="CZ61" i="123"/>
  <c r="CY61" i="123"/>
  <c r="CW61" i="123"/>
  <c r="CV61" i="123"/>
  <c r="CS61" i="123"/>
  <c r="CP61" i="123"/>
  <c r="Z61" i="123"/>
  <c r="C61" i="123" s="1"/>
  <c r="DO60" i="123"/>
  <c r="CZ60" i="123"/>
  <c r="CY60" i="123"/>
  <c r="CW60" i="123"/>
  <c r="CV60" i="123"/>
  <c r="CS60" i="123"/>
  <c r="CP60" i="123"/>
  <c r="Z60" i="123"/>
  <c r="C60" i="123" s="1"/>
  <c r="DO58" i="123"/>
  <c r="DJ58" i="123"/>
  <c r="DI58" i="123"/>
  <c r="DF58" i="123"/>
  <c r="DE58" i="123"/>
  <c r="DC58" i="123"/>
  <c r="DB58" i="123"/>
  <c r="CZ58" i="123"/>
  <c r="CY58" i="123"/>
  <c r="CW58" i="123"/>
  <c r="CV58" i="123"/>
  <c r="CS58" i="123"/>
  <c r="CP58" i="123"/>
  <c r="Z58" i="123"/>
  <c r="C58" i="123" s="1"/>
  <c r="DO57" i="123"/>
  <c r="CW57" i="123"/>
  <c r="CV57" i="123"/>
  <c r="CS57" i="123"/>
  <c r="CP57" i="123"/>
  <c r="Z57" i="123"/>
  <c r="C57" i="123" s="1"/>
  <c r="DO56" i="123"/>
  <c r="DJ56" i="123"/>
  <c r="DI56" i="123"/>
  <c r="DF56" i="123"/>
  <c r="DE56" i="123"/>
  <c r="DC56" i="123"/>
  <c r="DB56" i="123"/>
  <c r="CZ56" i="123"/>
  <c r="CY56" i="123"/>
  <c r="CW56" i="123"/>
  <c r="CV56" i="123"/>
  <c r="CS56" i="123"/>
  <c r="CP56" i="123"/>
  <c r="Z56" i="123"/>
  <c r="C56" i="123" s="1"/>
  <c r="DO59" i="123"/>
  <c r="CZ59" i="123"/>
  <c r="CY59" i="123"/>
  <c r="CW59" i="123"/>
  <c r="CV59" i="123"/>
  <c r="CS59" i="123"/>
  <c r="CP59" i="123"/>
  <c r="Z59" i="123"/>
  <c r="CR59" i="123" s="1"/>
  <c r="DO55" i="123"/>
  <c r="CZ55" i="123"/>
  <c r="CY55" i="123"/>
  <c r="CW55" i="123"/>
  <c r="CV55" i="123"/>
  <c r="CS55" i="123"/>
  <c r="CP55" i="123"/>
  <c r="Z55" i="123"/>
  <c r="CR55" i="123" s="1"/>
  <c r="DO51" i="123"/>
  <c r="CZ51" i="123"/>
  <c r="CY51" i="123"/>
  <c r="CW51" i="123"/>
  <c r="CV51" i="123"/>
  <c r="CS51" i="123"/>
  <c r="CP51" i="123"/>
  <c r="Z51" i="123"/>
  <c r="C51" i="123" s="1"/>
  <c r="DO50" i="123"/>
  <c r="DJ50" i="123"/>
  <c r="DI50" i="123"/>
  <c r="DF50" i="123"/>
  <c r="DE50" i="123"/>
  <c r="DC50" i="123"/>
  <c r="DB50" i="123"/>
  <c r="CZ50" i="123"/>
  <c r="CY50" i="123"/>
  <c r="CW50" i="123"/>
  <c r="CV50" i="123"/>
  <c r="CS50" i="123"/>
  <c r="CP50" i="123"/>
  <c r="Z50" i="123"/>
  <c r="C50" i="123" s="1"/>
  <c r="DO48" i="123"/>
  <c r="DJ48" i="123"/>
  <c r="DI48" i="123"/>
  <c r="DF48" i="123"/>
  <c r="DE48" i="123"/>
  <c r="DC48" i="123"/>
  <c r="DB48" i="123"/>
  <c r="CZ48" i="123"/>
  <c r="CY48" i="123"/>
  <c r="CW48" i="123"/>
  <c r="CV48" i="123"/>
  <c r="CS48" i="123"/>
  <c r="CP48" i="123"/>
  <c r="Z48" i="123"/>
  <c r="C48" i="123" s="1"/>
  <c r="DO47" i="123"/>
  <c r="CW47" i="123"/>
  <c r="CV47" i="123"/>
  <c r="CS47" i="123"/>
  <c r="CP47" i="123"/>
  <c r="Z47" i="123"/>
  <c r="C47" i="123" s="1"/>
  <c r="DO53" i="123"/>
  <c r="DJ53" i="123"/>
  <c r="DI53" i="123"/>
  <c r="DF53" i="123"/>
  <c r="DE53" i="123"/>
  <c r="DC53" i="123"/>
  <c r="DB53" i="123"/>
  <c r="CZ53" i="123"/>
  <c r="CY53" i="123"/>
  <c r="CS53" i="123"/>
  <c r="CP53" i="123"/>
  <c r="Z53" i="123"/>
  <c r="CR53" i="123" s="1"/>
  <c r="DO43" i="123"/>
  <c r="DJ43" i="123"/>
  <c r="DI43" i="123"/>
  <c r="DF43" i="123"/>
  <c r="DE43" i="123"/>
  <c r="DC43" i="123"/>
  <c r="DB43" i="123"/>
  <c r="CZ43" i="123"/>
  <c r="CY43" i="123"/>
  <c r="CW43" i="123"/>
  <c r="CV43" i="123"/>
  <c r="CS43" i="123"/>
  <c r="CP43" i="123"/>
  <c r="Z43" i="123"/>
  <c r="CR43" i="123" s="1"/>
  <c r="DO44" i="123"/>
  <c r="DJ44" i="123"/>
  <c r="DI44" i="123"/>
  <c r="DF44" i="123"/>
  <c r="DE44" i="123"/>
  <c r="DC44" i="123"/>
  <c r="DB44" i="123"/>
  <c r="CZ44" i="123"/>
  <c r="CY44" i="123"/>
  <c r="CW44" i="123"/>
  <c r="CV44" i="123"/>
  <c r="CS44" i="123"/>
  <c r="CP44" i="123"/>
  <c r="Z44" i="123"/>
  <c r="CR44" i="123" s="1"/>
  <c r="DO42" i="123"/>
  <c r="DJ42" i="123"/>
  <c r="DI42" i="123"/>
  <c r="DF42" i="123"/>
  <c r="DE42" i="123"/>
  <c r="DC42" i="123"/>
  <c r="DB42" i="123"/>
  <c r="CZ42" i="123"/>
  <c r="CY42" i="123"/>
  <c r="CW42" i="123"/>
  <c r="CV42" i="123"/>
  <c r="CS42" i="123"/>
  <c r="CP42" i="123"/>
  <c r="Z42" i="123"/>
  <c r="CR42" i="123" s="1"/>
  <c r="DO39" i="123"/>
  <c r="CZ39" i="123"/>
  <c r="CY39" i="123"/>
  <c r="CW39" i="123"/>
  <c r="CV39" i="123"/>
  <c r="CS39" i="123"/>
  <c r="CP39" i="123"/>
  <c r="Z39" i="123"/>
  <c r="CR39" i="123" s="1"/>
  <c r="DO52" i="123"/>
  <c r="DJ52" i="123"/>
  <c r="DI52" i="123"/>
  <c r="DF52" i="123"/>
  <c r="DE52" i="123"/>
  <c r="DC52" i="123"/>
  <c r="DB52" i="123"/>
  <c r="CZ52" i="123"/>
  <c r="CY52" i="123"/>
  <c r="CW52" i="123"/>
  <c r="CV52" i="123"/>
  <c r="CS52" i="123"/>
  <c r="CP52" i="123"/>
  <c r="Z52" i="123"/>
  <c r="CR52" i="123" s="1"/>
  <c r="DO46" i="123"/>
  <c r="DJ46" i="123"/>
  <c r="DI46" i="123"/>
  <c r="DF46" i="123"/>
  <c r="DE46" i="123"/>
  <c r="DC46" i="123"/>
  <c r="DB46" i="123"/>
  <c r="CZ46" i="123"/>
  <c r="CY46" i="123"/>
  <c r="CW46" i="123"/>
  <c r="CV46" i="123"/>
  <c r="CS46" i="123"/>
  <c r="CP46" i="123"/>
  <c r="Z46" i="123"/>
  <c r="CR46" i="123" s="1"/>
  <c r="DO45" i="123"/>
  <c r="CW45" i="123"/>
  <c r="CV45" i="123"/>
  <c r="CS45" i="123"/>
  <c r="CP45" i="123"/>
  <c r="Z45" i="123"/>
  <c r="CR45" i="123" s="1"/>
  <c r="DO49" i="123"/>
  <c r="CW49" i="123"/>
  <c r="CV49" i="123"/>
  <c r="CS49" i="123"/>
  <c r="CP49" i="123"/>
  <c r="Z49" i="123"/>
  <c r="CR49" i="123" s="1"/>
  <c r="DO41" i="123"/>
  <c r="DJ41" i="123"/>
  <c r="DI41" i="123"/>
  <c r="DF41" i="123"/>
  <c r="DE41" i="123"/>
  <c r="DC41" i="123"/>
  <c r="DB41" i="123"/>
  <c r="CZ41" i="123"/>
  <c r="CY41" i="123"/>
  <c r="CW41" i="123"/>
  <c r="CV41" i="123"/>
  <c r="CS41" i="123"/>
  <c r="CP41" i="123"/>
  <c r="Z41" i="123"/>
  <c r="CR41" i="123" s="1"/>
  <c r="DO40" i="123"/>
  <c r="DJ40" i="123"/>
  <c r="DI40" i="123"/>
  <c r="DF40" i="123"/>
  <c r="DE40" i="123"/>
  <c r="DC40" i="123"/>
  <c r="DB40" i="123"/>
  <c r="CZ40" i="123"/>
  <c r="CY40" i="123"/>
  <c r="CW40" i="123"/>
  <c r="CV40" i="123"/>
  <c r="CS40" i="123"/>
  <c r="CP40" i="123"/>
  <c r="Z40" i="123"/>
  <c r="CR40" i="123" s="1"/>
  <c r="DO37" i="123"/>
  <c r="DJ37" i="123"/>
  <c r="DI37" i="123"/>
  <c r="DF37" i="123"/>
  <c r="DE37" i="123"/>
  <c r="DC37" i="123"/>
  <c r="DB37" i="123"/>
  <c r="CZ37" i="123"/>
  <c r="CY37" i="123"/>
  <c r="CW37" i="123"/>
  <c r="CV37" i="123"/>
  <c r="CS37" i="123"/>
  <c r="CP37" i="123"/>
  <c r="Z37" i="123"/>
  <c r="CR37" i="123" s="1"/>
  <c r="DO38" i="123"/>
  <c r="DJ38" i="123"/>
  <c r="DI38" i="123"/>
  <c r="DC38" i="123"/>
  <c r="DB38" i="123"/>
  <c r="CZ38" i="123"/>
  <c r="CY38" i="123"/>
  <c r="CW38" i="123"/>
  <c r="CV38" i="123"/>
  <c r="CS38" i="123"/>
  <c r="CP38" i="123"/>
  <c r="Z38" i="123"/>
  <c r="CR38" i="123" s="1"/>
  <c r="DO36" i="123"/>
  <c r="DJ36" i="123"/>
  <c r="DI36" i="123"/>
  <c r="DF36" i="123"/>
  <c r="DE36" i="123"/>
  <c r="DC36" i="123"/>
  <c r="DB36" i="123"/>
  <c r="CZ36" i="123"/>
  <c r="CY36" i="123"/>
  <c r="CW36" i="123"/>
  <c r="CV36" i="123"/>
  <c r="CS36" i="123"/>
  <c r="CP36" i="123"/>
  <c r="Z36" i="123"/>
  <c r="CR36" i="123" s="1"/>
  <c r="DO35" i="123"/>
  <c r="DJ35" i="123"/>
  <c r="DI35" i="123"/>
  <c r="DF35" i="123"/>
  <c r="DE35" i="123"/>
  <c r="DC35" i="123"/>
  <c r="DB35" i="123"/>
  <c r="CZ35" i="123"/>
  <c r="CY35" i="123"/>
  <c r="CW35" i="123"/>
  <c r="CV35" i="123"/>
  <c r="CS35" i="123"/>
  <c r="CP35" i="123"/>
  <c r="Z35" i="123"/>
  <c r="CR35" i="123" s="1"/>
  <c r="DO34" i="123"/>
  <c r="CS34" i="123"/>
  <c r="CP34" i="123"/>
  <c r="Z34" i="123"/>
  <c r="CR34" i="123" s="1"/>
  <c r="DO33" i="123"/>
  <c r="DJ33" i="123"/>
  <c r="DI33" i="123"/>
  <c r="DF33" i="123"/>
  <c r="DE33" i="123"/>
  <c r="DC33" i="123"/>
  <c r="DB33" i="123"/>
  <c r="CZ33" i="123"/>
  <c r="CY33" i="123"/>
  <c r="CW33" i="123"/>
  <c r="CV33" i="123"/>
  <c r="CS33" i="123"/>
  <c r="CP33" i="123"/>
  <c r="Z33" i="123"/>
  <c r="CR33" i="123" s="1"/>
  <c r="DO32" i="123"/>
  <c r="DJ32" i="123"/>
  <c r="DI32" i="123"/>
  <c r="DF32" i="123"/>
  <c r="DE32" i="123"/>
  <c r="DC32" i="123"/>
  <c r="DB32" i="123"/>
  <c r="CZ32" i="123"/>
  <c r="CY32" i="123"/>
  <c r="CW32" i="123"/>
  <c r="CV32" i="123"/>
  <c r="CS32" i="123"/>
  <c r="CP32" i="123"/>
  <c r="Z32" i="123"/>
  <c r="CR32" i="123" s="1"/>
  <c r="DO31" i="123"/>
  <c r="DJ31" i="123"/>
  <c r="DI31" i="123"/>
  <c r="DF31" i="123"/>
  <c r="DE31" i="123"/>
  <c r="DC31" i="123"/>
  <c r="DB31" i="123"/>
  <c r="CZ31" i="123"/>
  <c r="CY31" i="123"/>
  <c r="CW31" i="123"/>
  <c r="CV31" i="123"/>
  <c r="CS31" i="123"/>
  <c r="CP31" i="123"/>
  <c r="Z31" i="123"/>
  <c r="CR31" i="123" s="1"/>
  <c r="DO30" i="123"/>
  <c r="DJ30" i="123"/>
  <c r="DI30" i="123"/>
  <c r="DF30" i="123"/>
  <c r="DE30" i="123"/>
  <c r="DC30" i="123"/>
  <c r="DB30" i="123"/>
  <c r="CZ30" i="123"/>
  <c r="CY30" i="123"/>
  <c r="CW30" i="123"/>
  <c r="CV30" i="123"/>
  <c r="CS30" i="123"/>
  <c r="CP30" i="123"/>
  <c r="Z30" i="123"/>
  <c r="CR30" i="123" s="1"/>
  <c r="DO29" i="123"/>
  <c r="CW29" i="123"/>
  <c r="CV29" i="123"/>
  <c r="CS29" i="123"/>
  <c r="CP29" i="123"/>
  <c r="Z29" i="123"/>
  <c r="CR29" i="123" s="1"/>
  <c r="DO28" i="123"/>
  <c r="DJ28" i="123"/>
  <c r="DI28" i="123"/>
  <c r="DF28" i="123"/>
  <c r="DE28" i="123"/>
  <c r="DC28" i="123"/>
  <c r="DB28" i="123"/>
  <c r="CZ28" i="123"/>
  <c r="CY28" i="123"/>
  <c r="CW28" i="123"/>
  <c r="CV28" i="123"/>
  <c r="CS28" i="123"/>
  <c r="CP28" i="123"/>
  <c r="Z28" i="123"/>
  <c r="CR28" i="123" s="1"/>
  <c r="DO27" i="123"/>
  <c r="DJ27" i="123"/>
  <c r="DI27" i="123"/>
  <c r="DF27" i="123"/>
  <c r="DE27" i="123"/>
  <c r="DC27" i="123"/>
  <c r="DB27" i="123"/>
  <c r="CZ27" i="123"/>
  <c r="CY27" i="123"/>
  <c r="CW27" i="123"/>
  <c r="CV27" i="123"/>
  <c r="CS27" i="123"/>
  <c r="CP27" i="123"/>
  <c r="Z27" i="123"/>
  <c r="CR27" i="123" s="1"/>
  <c r="DO10" i="123"/>
  <c r="DJ10" i="123"/>
  <c r="DI10" i="123"/>
  <c r="DF10" i="123"/>
  <c r="DE10" i="123"/>
  <c r="DC10" i="123"/>
  <c r="DB10" i="123"/>
  <c r="CZ10" i="123"/>
  <c r="CY10" i="123"/>
  <c r="CW10" i="123"/>
  <c r="CV10" i="123"/>
  <c r="CS10" i="123"/>
  <c r="CP10" i="123"/>
  <c r="Z10" i="123"/>
  <c r="CR10" i="123" s="1"/>
  <c r="DO26" i="123"/>
  <c r="DJ26" i="123"/>
  <c r="DI26" i="123"/>
  <c r="DF26" i="123"/>
  <c r="DE26" i="123"/>
  <c r="DC26" i="123"/>
  <c r="DB26" i="123"/>
  <c r="CZ26" i="123"/>
  <c r="CY26" i="123"/>
  <c r="CW26" i="123"/>
  <c r="CV26" i="123"/>
  <c r="CS26" i="123"/>
  <c r="CP26" i="123"/>
  <c r="Z26" i="123"/>
  <c r="CR26" i="123" s="1"/>
  <c r="DO9" i="123"/>
  <c r="DJ9" i="123"/>
  <c r="DI9" i="123"/>
  <c r="DF9" i="123"/>
  <c r="DE9" i="123"/>
  <c r="DC9" i="123"/>
  <c r="DB9" i="123"/>
  <c r="CZ9" i="123"/>
  <c r="CY9" i="123"/>
  <c r="CW9" i="123"/>
  <c r="CV9" i="123"/>
  <c r="CS9" i="123"/>
  <c r="CP9" i="123"/>
  <c r="Z9" i="123"/>
  <c r="CR9" i="123" s="1"/>
  <c r="DO25" i="123"/>
  <c r="DJ25" i="123"/>
  <c r="DI25" i="123"/>
  <c r="DF25" i="123"/>
  <c r="DE25" i="123"/>
  <c r="DC25" i="123"/>
  <c r="DB25" i="123"/>
  <c r="CZ25" i="123"/>
  <c r="CY25" i="123"/>
  <c r="CW25" i="123"/>
  <c r="CV25" i="123"/>
  <c r="CS25" i="123"/>
  <c r="CP25" i="123"/>
  <c r="Z25" i="123"/>
  <c r="CR25" i="123" s="1"/>
  <c r="DO24" i="123"/>
  <c r="CS24" i="123"/>
  <c r="CP24" i="123"/>
  <c r="Z24" i="123"/>
  <c r="C24" i="123" s="1"/>
  <c r="DO23" i="123"/>
  <c r="DJ23" i="123"/>
  <c r="DI23" i="123"/>
  <c r="DF23" i="123"/>
  <c r="DE23" i="123"/>
  <c r="DC23" i="123"/>
  <c r="DB23" i="123"/>
  <c r="CZ23" i="123"/>
  <c r="CY23" i="123"/>
  <c r="CW23" i="123"/>
  <c r="CV23" i="123"/>
  <c r="CS23" i="123"/>
  <c r="CP23" i="123"/>
  <c r="Z23" i="123"/>
  <c r="C23" i="123" s="1"/>
  <c r="DO22" i="123"/>
  <c r="DJ22" i="123"/>
  <c r="DI22" i="123"/>
  <c r="DF22" i="123"/>
  <c r="DE22" i="123"/>
  <c r="DC22" i="123"/>
  <c r="DB22" i="123"/>
  <c r="CZ22" i="123"/>
  <c r="CY22" i="123"/>
  <c r="CW22" i="123"/>
  <c r="CV22" i="123"/>
  <c r="CS22" i="123"/>
  <c r="CP22" i="123"/>
  <c r="Z22" i="123"/>
  <c r="C22" i="123" s="1"/>
  <c r="DO21" i="123"/>
  <c r="DJ21" i="123"/>
  <c r="DI21" i="123"/>
  <c r="DF21" i="123"/>
  <c r="DE21" i="123"/>
  <c r="DC21" i="123"/>
  <c r="DB21" i="123"/>
  <c r="CZ21" i="123"/>
  <c r="CY21" i="123"/>
  <c r="CW21" i="123"/>
  <c r="CV21" i="123"/>
  <c r="CS21" i="123"/>
  <c r="CP21" i="123"/>
  <c r="Z21" i="123"/>
  <c r="C21" i="123" s="1"/>
  <c r="DO20" i="123"/>
  <c r="DJ20" i="123"/>
  <c r="DI20" i="123"/>
  <c r="DF20" i="123"/>
  <c r="DE20" i="123"/>
  <c r="DC20" i="123"/>
  <c r="DB20" i="123"/>
  <c r="CZ20" i="123"/>
  <c r="CY20" i="123"/>
  <c r="CW20" i="123"/>
  <c r="CV20" i="123"/>
  <c r="CS20" i="123"/>
  <c r="CP20" i="123"/>
  <c r="Z20" i="123"/>
  <c r="C20" i="123" s="1"/>
  <c r="DO19" i="123"/>
  <c r="CW19" i="123"/>
  <c r="CV19" i="123"/>
  <c r="CS19" i="123"/>
  <c r="CP19" i="123"/>
  <c r="Z19" i="123"/>
  <c r="C19" i="123" s="1"/>
  <c r="DO18" i="123"/>
  <c r="DJ18" i="123"/>
  <c r="DI18" i="123"/>
  <c r="DF18" i="123"/>
  <c r="DE18" i="123"/>
  <c r="DC18" i="123"/>
  <c r="DB18" i="123"/>
  <c r="CZ18" i="123"/>
  <c r="CY18" i="123"/>
  <c r="CW18" i="123"/>
  <c r="CV18" i="123"/>
  <c r="CS18" i="123"/>
  <c r="CP18" i="123"/>
  <c r="Z18" i="123"/>
  <c r="C18" i="123" s="1"/>
  <c r="DO17" i="123"/>
  <c r="DJ17" i="123"/>
  <c r="DI17" i="123"/>
  <c r="DF17" i="123"/>
  <c r="DE17" i="123"/>
  <c r="DC17" i="123"/>
  <c r="DB17" i="123"/>
  <c r="CZ17" i="123"/>
  <c r="CY17" i="123"/>
  <c r="CW17" i="123"/>
  <c r="CV17" i="123"/>
  <c r="CS17" i="123"/>
  <c r="CP17" i="123"/>
  <c r="Z17" i="123"/>
  <c r="C17" i="123" s="1"/>
  <c r="DO16" i="123"/>
  <c r="DJ16" i="123"/>
  <c r="DI16" i="123"/>
  <c r="DF16" i="123"/>
  <c r="DE16" i="123"/>
  <c r="DC16" i="123"/>
  <c r="DB16" i="123"/>
  <c r="CZ16" i="123"/>
  <c r="CY16" i="123"/>
  <c r="CW16" i="123"/>
  <c r="CV16" i="123"/>
  <c r="CS16" i="123"/>
  <c r="CP16" i="123"/>
  <c r="Z16" i="123"/>
  <c r="C16" i="123" s="1"/>
  <c r="DO15" i="123"/>
  <c r="DJ15" i="123"/>
  <c r="DI15" i="123"/>
  <c r="DF15" i="123"/>
  <c r="DE15" i="123"/>
  <c r="DC15" i="123"/>
  <c r="DB15" i="123"/>
  <c r="CZ15" i="123"/>
  <c r="CY15" i="123"/>
  <c r="CW15" i="123"/>
  <c r="CV15" i="123"/>
  <c r="CS15" i="123"/>
  <c r="CP15" i="123"/>
  <c r="Z15" i="123"/>
  <c r="C15" i="123" s="1"/>
  <c r="DO14" i="123"/>
  <c r="DJ14" i="123"/>
  <c r="DI14" i="123"/>
  <c r="DF14" i="123"/>
  <c r="DE14" i="123"/>
  <c r="DC14" i="123"/>
  <c r="DB14" i="123"/>
  <c r="CZ14" i="123"/>
  <c r="CY14" i="123"/>
  <c r="CW14" i="123"/>
  <c r="CV14" i="123"/>
  <c r="CS14" i="123"/>
  <c r="CP14" i="123"/>
  <c r="Z14" i="123"/>
  <c r="C14" i="123" s="1"/>
  <c r="DO13" i="123"/>
  <c r="DJ13" i="123"/>
  <c r="DI13" i="123"/>
  <c r="DF13" i="123"/>
  <c r="DE13" i="123"/>
  <c r="CS13" i="123"/>
  <c r="CP13" i="123"/>
  <c r="Z13" i="123"/>
  <c r="CR13" i="123" s="1"/>
  <c r="DO12" i="123"/>
  <c r="CS12" i="123"/>
  <c r="CP12" i="123"/>
  <c r="Z12" i="123"/>
  <c r="C12" i="123" s="1"/>
  <c r="DO8" i="123"/>
  <c r="DJ8" i="123"/>
  <c r="DI8" i="123"/>
  <c r="DF8" i="123"/>
  <c r="DE8" i="123"/>
  <c r="DC8" i="123"/>
  <c r="DB8" i="123"/>
  <c r="CZ8" i="123"/>
  <c r="CY8" i="123"/>
  <c r="CW8" i="123"/>
  <c r="CV8" i="123"/>
  <c r="CS8" i="123"/>
  <c r="CP8" i="123"/>
  <c r="Z8" i="123"/>
  <c r="C8" i="123" s="1"/>
  <c r="DO7" i="123"/>
  <c r="DJ7" i="123"/>
  <c r="DI7" i="123"/>
  <c r="DF7" i="123"/>
  <c r="DE7" i="123"/>
  <c r="DC7" i="123"/>
  <c r="DB7" i="123"/>
  <c r="CZ7" i="123"/>
  <c r="CY7" i="123"/>
  <c r="CW7" i="123"/>
  <c r="CV7" i="123"/>
  <c r="CS7" i="123"/>
  <c r="CP7" i="123"/>
  <c r="Z7" i="123"/>
  <c r="C7" i="123" s="1"/>
  <c r="DO11" i="123"/>
  <c r="DJ11" i="123"/>
  <c r="DI11" i="123"/>
  <c r="DF11" i="123"/>
  <c r="DE11" i="123"/>
  <c r="DC11" i="123"/>
  <c r="DB11" i="123"/>
  <c r="CZ11" i="123"/>
  <c r="CY11" i="123"/>
  <c r="CW11" i="123"/>
  <c r="CV11" i="123"/>
  <c r="CS11" i="123"/>
  <c r="CP11" i="123"/>
  <c r="Z11" i="123"/>
  <c r="C11" i="123" s="1"/>
  <c r="DO6" i="123"/>
  <c r="DJ6" i="123"/>
  <c r="DI6" i="123"/>
  <c r="DF6" i="123"/>
  <c r="DE6" i="123"/>
  <c r="DC6" i="123"/>
  <c r="DB6" i="123"/>
  <c r="CZ6" i="123"/>
  <c r="CY6" i="123"/>
  <c r="CW6" i="123"/>
  <c r="CV6" i="123"/>
  <c r="CS6" i="123"/>
  <c r="CP6" i="123"/>
  <c r="Z6" i="123"/>
  <c r="C6" i="123" s="1"/>
  <c r="DO5" i="123"/>
  <c r="DJ5" i="123"/>
  <c r="DI5" i="123"/>
  <c r="DF5" i="123"/>
  <c r="DE5" i="123"/>
  <c r="DC5" i="123"/>
  <c r="DB5" i="123"/>
  <c r="CZ5" i="123"/>
  <c r="CY5" i="123"/>
  <c r="CW5" i="123"/>
  <c r="CV5" i="123"/>
  <c r="CS5" i="123"/>
  <c r="CP5" i="123"/>
  <c r="Z5" i="123"/>
  <c r="C5" i="123" s="1"/>
  <c r="C74" i="123" l="1"/>
  <c r="C86" i="123"/>
  <c r="C53" i="123"/>
  <c r="C75" i="123"/>
  <c r="C97" i="123"/>
  <c r="C79" i="123"/>
  <c r="C87" i="123"/>
  <c r="C103" i="123"/>
  <c r="C80" i="123"/>
  <c r="C94" i="123"/>
  <c r="C102" i="123"/>
  <c r="C111" i="123"/>
  <c r="C122" i="123"/>
  <c r="C92" i="123"/>
  <c r="C118" i="123"/>
  <c r="C140" i="123"/>
  <c r="C59" i="123"/>
  <c r="C101" i="123"/>
  <c r="C130" i="123"/>
  <c r="C35" i="123"/>
  <c r="CR19" i="123"/>
  <c r="CR23" i="123"/>
  <c r="C37" i="123"/>
  <c r="C116" i="123"/>
  <c r="CR113" i="123"/>
  <c r="O155" i="123"/>
  <c r="C44" i="123"/>
  <c r="C112" i="123"/>
  <c r="C120" i="123"/>
  <c r="C124" i="123"/>
  <c r="C142" i="123"/>
  <c r="C42" i="123"/>
  <c r="C95" i="123"/>
  <c r="C99" i="123"/>
  <c r="C106" i="123"/>
  <c r="O156" i="123"/>
  <c r="C52" i="123"/>
  <c r="C76" i="123"/>
  <c r="C82" i="123"/>
  <c r="C88" i="123"/>
  <c r="C108" i="123"/>
  <c r="C134" i="123"/>
  <c r="CR66" i="123"/>
  <c r="C123" i="123"/>
  <c r="C49" i="123"/>
  <c r="C78" i="123"/>
  <c r="C84" i="123"/>
  <c r="C90" i="123"/>
  <c r="C104" i="123"/>
  <c r="CR110" i="123"/>
  <c r="C117" i="123"/>
  <c r="C136" i="123"/>
  <c r="CR12" i="123"/>
  <c r="CR68" i="123"/>
  <c r="C77" i="123"/>
  <c r="C85" i="123"/>
  <c r="C93" i="123"/>
  <c r="C100" i="123"/>
  <c r="C107" i="123"/>
  <c r="C115" i="123"/>
  <c r="CR67" i="123"/>
  <c r="C45" i="123"/>
  <c r="C83" i="123"/>
  <c r="C91" i="123"/>
  <c r="C98" i="123"/>
  <c r="C109" i="123"/>
  <c r="C121" i="123"/>
  <c r="C126" i="123"/>
  <c r="C131" i="123"/>
  <c r="CR15" i="123"/>
  <c r="CR20" i="123"/>
  <c r="C36" i="123"/>
  <c r="C41" i="123"/>
  <c r="C81" i="123"/>
  <c r="C89" i="123"/>
  <c r="C96" i="123"/>
  <c r="C105" i="123"/>
  <c r="C119" i="123"/>
  <c r="C129" i="123"/>
  <c r="CR18" i="123"/>
  <c r="CR56" i="123"/>
  <c r="CR57" i="123"/>
  <c r="CR58" i="123"/>
  <c r="CR60" i="123"/>
  <c r="CR7" i="123"/>
  <c r="CR17" i="123"/>
  <c r="C38" i="123"/>
  <c r="C46" i="123"/>
  <c r="C72" i="123"/>
  <c r="C69" i="123"/>
  <c r="C70" i="123"/>
  <c r="C128" i="123"/>
  <c r="C137" i="123"/>
  <c r="CR24" i="123"/>
  <c r="CR6" i="123"/>
  <c r="C55" i="123"/>
  <c r="C73" i="123"/>
  <c r="C127" i="123"/>
  <c r="C135" i="123"/>
  <c r="CR22" i="123"/>
  <c r="CR8" i="123"/>
  <c r="CR11" i="123"/>
  <c r="CR16" i="123"/>
  <c r="CR5" i="123"/>
  <c r="CR14" i="123"/>
  <c r="CR21" i="123"/>
  <c r="C40" i="123"/>
  <c r="C43" i="123"/>
  <c r="C125" i="123"/>
  <c r="C132" i="123"/>
  <c r="C133" i="123"/>
  <c r="C141" i="123"/>
  <c r="CR62" i="123"/>
  <c r="CR63" i="123"/>
  <c r="CR65" i="123"/>
  <c r="C13" i="123"/>
  <c r="C25" i="123"/>
  <c r="C9" i="123"/>
  <c r="C26" i="123"/>
  <c r="C10" i="123"/>
  <c r="C27" i="123"/>
  <c r="C28" i="123"/>
  <c r="C29" i="123"/>
  <c r="C30" i="123"/>
  <c r="C31" i="123"/>
  <c r="C32" i="123"/>
  <c r="C33" i="123"/>
  <c r="C34" i="123"/>
  <c r="CR47" i="123"/>
  <c r="CR48" i="123"/>
  <c r="CR61" i="123"/>
  <c r="CR71" i="123"/>
  <c r="CR114" i="123"/>
  <c r="CR50" i="123"/>
  <c r="CR51" i="123"/>
  <c r="CR64" i="123"/>
  <c r="CR54" i="123"/>
  <c r="CV128" i="122"/>
  <c r="CW128" i="122"/>
  <c r="DO16" i="122"/>
  <c r="DJ16" i="122"/>
  <c r="DI16" i="122"/>
  <c r="DF16" i="122"/>
  <c r="DE16" i="122"/>
  <c r="DC16" i="122"/>
  <c r="DB16" i="122"/>
  <c r="CZ16" i="122"/>
  <c r="CY16" i="122"/>
  <c r="CW16" i="122"/>
  <c r="CV16" i="122"/>
  <c r="CS16" i="122"/>
  <c r="CP16" i="122"/>
  <c r="Z16" i="122"/>
  <c r="CR16" i="122" s="1"/>
  <c r="DO54" i="122"/>
  <c r="CZ54" i="122"/>
  <c r="CY54" i="122"/>
  <c r="CW54" i="122"/>
  <c r="CV54" i="122"/>
  <c r="CS54" i="122"/>
  <c r="CP54" i="122"/>
  <c r="Z54" i="122"/>
  <c r="C54" i="122" s="1"/>
  <c r="DO128" i="122"/>
  <c r="DJ128" i="122"/>
  <c r="DI128" i="122"/>
  <c r="DF128" i="122"/>
  <c r="DE128" i="122"/>
  <c r="DC128" i="122"/>
  <c r="DB128" i="122"/>
  <c r="CZ128" i="122"/>
  <c r="CY128" i="122"/>
  <c r="CS128" i="122"/>
  <c r="CP128" i="122"/>
  <c r="Z128" i="122"/>
  <c r="CR128" i="122" s="1"/>
  <c r="C128" i="122"/>
  <c r="DO96" i="122"/>
  <c r="DJ96" i="122"/>
  <c r="DI96" i="122"/>
  <c r="DF96" i="122"/>
  <c r="DE96" i="122"/>
  <c r="DC96" i="122"/>
  <c r="DB96" i="122"/>
  <c r="CZ96" i="122"/>
  <c r="CY96" i="122"/>
  <c r="CW96" i="122"/>
  <c r="CV96" i="122"/>
  <c r="CS96" i="122"/>
  <c r="CP96" i="122"/>
  <c r="Z96" i="122"/>
  <c r="CR96" i="122" s="1"/>
  <c r="DO80" i="122"/>
  <c r="CW80" i="122"/>
  <c r="CV80" i="122"/>
  <c r="CS80" i="122"/>
  <c r="CP80" i="122"/>
  <c r="Z80" i="122"/>
  <c r="CR80" i="122" s="1"/>
  <c r="N159" i="122"/>
  <c r="M159" i="122"/>
  <c r="L159" i="122"/>
  <c r="K159" i="122"/>
  <c r="J159" i="122"/>
  <c r="I159" i="122"/>
  <c r="H159" i="122"/>
  <c r="G159" i="122"/>
  <c r="F159" i="122"/>
  <c r="E159" i="122"/>
  <c r="D159" i="122"/>
  <c r="B159" i="122"/>
  <c r="A159" i="122"/>
  <c r="N158" i="122"/>
  <c r="M158" i="122"/>
  <c r="L158" i="122"/>
  <c r="K158" i="122"/>
  <c r="J158" i="122"/>
  <c r="I158" i="122"/>
  <c r="H158" i="122"/>
  <c r="G158" i="122"/>
  <c r="F158" i="122"/>
  <c r="E158" i="122"/>
  <c r="D158" i="122"/>
  <c r="B158" i="122"/>
  <c r="A158" i="122"/>
  <c r="T157" i="122"/>
  <c r="DO156" i="122"/>
  <c r="CP156" i="122"/>
  <c r="C156" i="122"/>
  <c r="DO155" i="122"/>
  <c r="CP155" i="122"/>
  <c r="C155" i="122"/>
  <c r="DO154" i="122"/>
  <c r="CP154" i="122"/>
  <c r="C154" i="122"/>
  <c r="DO153" i="122"/>
  <c r="CP153" i="122"/>
  <c r="C153" i="122"/>
  <c r="DO152" i="122"/>
  <c r="CP152" i="122"/>
  <c r="C152" i="122"/>
  <c r="DO151" i="122"/>
  <c r="CP151" i="122"/>
  <c r="C151" i="122"/>
  <c r="DO150" i="122"/>
  <c r="CP150" i="122"/>
  <c r="C150" i="122"/>
  <c r="DO149" i="122"/>
  <c r="CP149" i="122"/>
  <c r="C149" i="122"/>
  <c r="DO148" i="122"/>
  <c r="CP148" i="122"/>
  <c r="C148" i="122"/>
  <c r="DO147" i="122"/>
  <c r="CP147" i="122"/>
  <c r="C147" i="122"/>
  <c r="CP146" i="122"/>
  <c r="C146" i="122"/>
  <c r="DO145" i="122"/>
  <c r="DJ145" i="122"/>
  <c r="DI145" i="122"/>
  <c r="DF145" i="122"/>
  <c r="DE145" i="122"/>
  <c r="DC145" i="122"/>
  <c r="DB145" i="122"/>
  <c r="CZ145" i="122"/>
  <c r="CY145" i="122"/>
  <c r="CW145" i="122"/>
  <c r="CV145" i="122"/>
  <c r="CS145" i="122"/>
  <c r="CP145" i="122"/>
  <c r="Z145" i="122"/>
  <c r="CR145" i="122" s="1"/>
  <c r="DO144" i="122"/>
  <c r="DJ144" i="122"/>
  <c r="DI144" i="122"/>
  <c r="DF144" i="122"/>
  <c r="DE144" i="122"/>
  <c r="DC144" i="122"/>
  <c r="DB144" i="122"/>
  <c r="CZ144" i="122"/>
  <c r="CY144" i="122"/>
  <c r="CW144" i="122"/>
  <c r="CV144" i="122"/>
  <c r="CS144" i="122"/>
  <c r="CP144" i="122"/>
  <c r="Z144" i="122"/>
  <c r="CR144" i="122" s="1"/>
  <c r="DO143" i="122"/>
  <c r="DJ143" i="122"/>
  <c r="DI143" i="122"/>
  <c r="DF143" i="122"/>
  <c r="DE143" i="122"/>
  <c r="DC143" i="122"/>
  <c r="DB143" i="122"/>
  <c r="CZ143" i="122"/>
  <c r="CY143" i="122"/>
  <c r="CW143" i="122"/>
  <c r="CV143" i="122"/>
  <c r="CS143" i="122"/>
  <c r="CP143" i="122"/>
  <c r="Z143" i="122"/>
  <c r="CR143" i="122" s="1"/>
  <c r="DO142" i="122"/>
  <c r="CW142" i="122"/>
  <c r="CV142" i="122"/>
  <c r="CS142" i="122"/>
  <c r="CP142" i="122"/>
  <c r="Z142" i="122"/>
  <c r="CR142" i="122" s="1"/>
  <c r="DO139" i="122"/>
  <c r="DJ139" i="122"/>
  <c r="DI139" i="122"/>
  <c r="DF139" i="122"/>
  <c r="DE139" i="122"/>
  <c r="DC139" i="122"/>
  <c r="DB139" i="122"/>
  <c r="CZ139" i="122"/>
  <c r="CY139" i="122"/>
  <c r="CW139" i="122"/>
  <c r="CV139" i="122"/>
  <c r="CS139" i="122"/>
  <c r="CP139" i="122"/>
  <c r="Z139" i="122"/>
  <c r="CR139" i="122" s="1"/>
  <c r="DO141" i="122"/>
  <c r="DJ141" i="122"/>
  <c r="DI141" i="122"/>
  <c r="DF141" i="122"/>
  <c r="DE141" i="122"/>
  <c r="DC141" i="122"/>
  <c r="DB141" i="122"/>
  <c r="CZ141" i="122"/>
  <c r="CY141" i="122"/>
  <c r="CW141" i="122"/>
  <c r="CV141" i="122"/>
  <c r="CS141" i="122"/>
  <c r="CP141" i="122"/>
  <c r="Z141" i="122"/>
  <c r="CR141" i="122" s="1"/>
  <c r="DO140" i="122"/>
  <c r="DJ140" i="122"/>
  <c r="DI140" i="122"/>
  <c r="DF140" i="122"/>
  <c r="DE140" i="122"/>
  <c r="DC140" i="122"/>
  <c r="DB140" i="122"/>
  <c r="CZ140" i="122"/>
  <c r="CY140" i="122"/>
  <c r="CW140" i="122"/>
  <c r="CV140" i="122"/>
  <c r="CS140" i="122"/>
  <c r="CP140" i="122"/>
  <c r="Z140" i="122"/>
  <c r="CR140" i="122" s="1"/>
  <c r="DO138" i="122"/>
  <c r="DJ138" i="122"/>
  <c r="DI138" i="122"/>
  <c r="DF138" i="122"/>
  <c r="DE138" i="122"/>
  <c r="DC138" i="122"/>
  <c r="DB138" i="122"/>
  <c r="CZ138" i="122"/>
  <c r="CY138" i="122"/>
  <c r="CW138" i="122"/>
  <c r="CV138" i="122"/>
  <c r="CS138" i="122"/>
  <c r="CP138" i="122"/>
  <c r="Z138" i="122"/>
  <c r="CR138" i="122" s="1"/>
  <c r="DO137" i="122"/>
  <c r="DJ137" i="122"/>
  <c r="DI137" i="122"/>
  <c r="DF137" i="122"/>
  <c r="DE137" i="122"/>
  <c r="DC137" i="122"/>
  <c r="DB137" i="122"/>
  <c r="CZ137" i="122"/>
  <c r="CY137" i="122"/>
  <c r="CW137" i="122"/>
  <c r="CV137" i="122"/>
  <c r="CS137" i="122"/>
  <c r="CP137" i="122"/>
  <c r="Z137" i="122"/>
  <c r="CR137" i="122" s="1"/>
  <c r="DO136" i="122"/>
  <c r="DJ136" i="122"/>
  <c r="DI136" i="122"/>
  <c r="DF136" i="122"/>
  <c r="DE136" i="122"/>
  <c r="DC136" i="122"/>
  <c r="DB136" i="122"/>
  <c r="CZ136" i="122"/>
  <c r="CY136" i="122"/>
  <c r="CW136" i="122"/>
  <c r="CV136" i="122"/>
  <c r="CS136" i="122"/>
  <c r="CP136" i="122"/>
  <c r="Z136" i="122"/>
  <c r="CR136" i="122" s="1"/>
  <c r="DO135" i="122"/>
  <c r="CZ135" i="122"/>
  <c r="CY135" i="122"/>
  <c r="CW135" i="122"/>
  <c r="CV135" i="122"/>
  <c r="CS135" i="122"/>
  <c r="CP135" i="122"/>
  <c r="Z135" i="122"/>
  <c r="CR135" i="122" s="1"/>
  <c r="DO134" i="122"/>
  <c r="DJ134" i="122"/>
  <c r="DI134" i="122"/>
  <c r="DF134" i="122"/>
  <c r="DE134" i="122"/>
  <c r="DC134" i="122"/>
  <c r="DB134" i="122"/>
  <c r="CZ134" i="122"/>
  <c r="CY134" i="122"/>
  <c r="CW134" i="122"/>
  <c r="CV134" i="122"/>
  <c r="CS134" i="122"/>
  <c r="CP134" i="122"/>
  <c r="Z134" i="122"/>
  <c r="CR134" i="122" s="1"/>
  <c r="DO133" i="122"/>
  <c r="DJ133" i="122"/>
  <c r="DI133" i="122"/>
  <c r="DF133" i="122"/>
  <c r="DE133" i="122"/>
  <c r="DC133" i="122"/>
  <c r="DB133" i="122"/>
  <c r="CZ133" i="122"/>
  <c r="CY133" i="122"/>
  <c r="CW133" i="122"/>
  <c r="CV133" i="122"/>
  <c r="CS133" i="122"/>
  <c r="CP133" i="122"/>
  <c r="Z133" i="122"/>
  <c r="CR133" i="122" s="1"/>
  <c r="DO132" i="122"/>
  <c r="DJ132" i="122"/>
  <c r="DI132" i="122"/>
  <c r="DF132" i="122"/>
  <c r="DE132" i="122"/>
  <c r="DC132" i="122"/>
  <c r="DB132" i="122"/>
  <c r="CZ132" i="122"/>
  <c r="CY132" i="122"/>
  <c r="CW132" i="122"/>
  <c r="CV132" i="122"/>
  <c r="CS132" i="122"/>
  <c r="CP132" i="122"/>
  <c r="Z132" i="122"/>
  <c r="CR132" i="122" s="1"/>
  <c r="DO131" i="122"/>
  <c r="DJ131" i="122"/>
  <c r="DI131" i="122"/>
  <c r="DF131" i="122"/>
  <c r="DE131" i="122"/>
  <c r="DC131" i="122"/>
  <c r="DB131" i="122"/>
  <c r="CZ131" i="122"/>
  <c r="CY131" i="122"/>
  <c r="CW131" i="122"/>
  <c r="CV131" i="122"/>
  <c r="CS131" i="122"/>
  <c r="CP131" i="122"/>
  <c r="Z131" i="122"/>
  <c r="CR131" i="122" s="1"/>
  <c r="DO130" i="122"/>
  <c r="DJ130" i="122"/>
  <c r="DI130" i="122"/>
  <c r="DF130" i="122"/>
  <c r="DE130" i="122"/>
  <c r="DC130" i="122"/>
  <c r="DB130" i="122"/>
  <c r="CZ130" i="122"/>
  <c r="CY130" i="122"/>
  <c r="CW130" i="122"/>
  <c r="CV130" i="122"/>
  <c r="CS130" i="122"/>
  <c r="CP130" i="122"/>
  <c r="Z130" i="122"/>
  <c r="CR130" i="122" s="1"/>
  <c r="DO129" i="122"/>
  <c r="DJ129" i="122"/>
  <c r="DI129" i="122"/>
  <c r="DF129" i="122"/>
  <c r="DE129" i="122"/>
  <c r="DC129" i="122"/>
  <c r="DB129" i="122"/>
  <c r="CZ129" i="122"/>
  <c r="CY129" i="122"/>
  <c r="CW129" i="122"/>
  <c r="CV129" i="122"/>
  <c r="CS129" i="122"/>
  <c r="CP129" i="122"/>
  <c r="Z129" i="122"/>
  <c r="CR129" i="122" s="1"/>
  <c r="DO127" i="122"/>
  <c r="DJ127" i="122"/>
  <c r="DI127" i="122"/>
  <c r="DF127" i="122"/>
  <c r="DE127" i="122"/>
  <c r="DC127" i="122"/>
  <c r="DB127" i="122"/>
  <c r="CZ127" i="122"/>
  <c r="CY127" i="122"/>
  <c r="CW127" i="122"/>
  <c r="CV127" i="122"/>
  <c r="CS127" i="122"/>
  <c r="CP127" i="122"/>
  <c r="Z127" i="122"/>
  <c r="CR127" i="122" s="1"/>
  <c r="DO126" i="122"/>
  <c r="DJ126" i="122"/>
  <c r="DI126" i="122"/>
  <c r="DF126" i="122"/>
  <c r="DE126" i="122"/>
  <c r="DC126" i="122"/>
  <c r="DB126" i="122"/>
  <c r="CZ126" i="122"/>
  <c r="CY126" i="122"/>
  <c r="CW126" i="122"/>
  <c r="CV126" i="122"/>
  <c r="CS126" i="122"/>
  <c r="CP126" i="122"/>
  <c r="Z126" i="122"/>
  <c r="CR126" i="122" s="1"/>
  <c r="DO125" i="122"/>
  <c r="DJ125" i="122"/>
  <c r="DI125" i="122"/>
  <c r="DF125" i="122"/>
  <c r="DE125" i="122"/>
  <c r="DC125" i="122"/>
  <c r="DB125" i="122"/>
  <c r="CZ125" i="122"/>
  <c r="CY125" i="122"/>
  <c r="CW125" i="122"/>
  <c r="CV125" i="122"/>
  <c r="CS125" i="122"/>
  <c r="CP125" i="122"/>
  <c r="Z125" i="122"/>
  <c r="CR125" i="122" s="1"/>
  <c r="DO124" i="122"/>
  <c r="DJ124" i="122"/>
  <c r="DI124" i="122"/>
  <c r="DF124" i="122"/>
  <c r="DE124" i="122"/>
  <c r="DC124" i="122"/>
  <c r="DB124" i="122"/>
  <c r="CZ124" i="122"/>
  <c r="CY124" i="122"/>
  <c r="CW124" i="122"/>
  <c r="CV124" i="122"/>
  <c r="CS124" i="122"/>
  <c r="CP124" i="122"/>
  <c r="Z124" i="122"/>
  <c r="CR124" i="122" s="1"/>
  <c r="DO123" i="122"/>
  <c r="DJ123" i="122"/>
  <c r="DI123" i="122"/>
  <c r="DF123" i="122"/>
  <c r="DE123" i="122"/>
  <c r="DC123" i="122"/>
  <c r="DB123" i="122"/>
  <c r="CZ123" i="122"/>
  <c r="CY123" i="122"/>
  <c r="CW123" i="122"/>
  <c r="CV123" i="122"/>
  <c r="CS123" i="122"/>
  <c r="CP123" i="122"/>
  <c r="Z123" i="122"/>
  <c r="CR123" i="122" s="1"/>
  <c r="DO122" i="122"/>
  <c r="DJ122" i="122"/>
  <c r="DI122" i="122"/>
  <c r="DF122" i="122"/>
  <c r="DE122" i="122"/>
  <c r="DC122" i="122"/>
  <c r="DB122" i="122"/>
  <c r="CW122" i="122"/>
  <c r="CV122" i="122"/>
  <c r="CS122" i="122"/>
  <c r="CP122" i="122"/>
  <c r="Z122" i="122"/>
  <c r="CR122" i="122" s="1"/>
  <c r="DO121" i="122"/>
  <c r="DJ121" i="122"/>
  <c r="DI121" i="122"/>
  <c r="DF121" i="122"/>
  <c r="DE121" i="122"/>
  <c r="DC121" i="122"/>
  <c r="DB121" i="122"/>
  <c r="CZ121" i="122"/>
  <c r="CY121" i="122"/>
  <c r="CW121" i="122"/>
  <c r="CV121" i="122"/>
  <c r="CS121" i="122"/>
  <c r="CP121" i="122"/>
  <c r="Z121" i="122"/>
  <c r="CR121" i="122" s="1"/>
  <c r="DO120" i="122"/>
  <c r="DJ120" i="122"/>
  <c r="DI120" i="122"/>
  <c r="DF120" i="122"/>
  <c r="DE120" i="122"/>
  <c r="DC120" i="122"/>
  <c r="DB120" i="122"/>
  <c r="CZ120" i="122"/>
  <c r="CY120" i="122"/>
  <c r="CW120" i="122"/>
  <c r="CV120" i="122"/>
  <c r="CS120" i="122"/>
  <c r="CP120" i="122"/>
  <c r="Z120" i="122"/>
  <c r="CR120" i="122" s="1"/>
  <c r="DO119" i="122"/>
  <c r="DJ119" i="122"/>
  <c r="DI119" i="122"/>
  <c r="DF119" i="122"/>
  <c r="DE119" i="122"/>
  <c r="DC119" i="122"/>
  <c r="DB119" i="122"/>
  <c r="CZ119" i="122"/>
  <c r="CY119" i="122"/>
  <c r="CW119" i="122"/>
  <c r="CV119" i="122"/>
  <c r="CS119" i="122"/>
  <c r="CP119" i="122"/>
  <c r="Z119" i="122"/>
  <c r="CR119" i="122" s="1"/>
  <c r="DO118" i="122"/>
  <c r="DJ118" i="122"/>
  <c r="DI118" i="122"/>
  <c r="DF118" i="122"/>
  <c r="DE118" i="122"/>
  <c r="DC118" i="122"/>
  <c r="DB118" i="122"/>
  <c r="CZ118" i="122"/>
  <c r="CY118" i="122"/>
  <c r="CW118" i="122"/>
  <c r="CV118" i="122"/>
  <c r="CS118" i="122"/>
  <c r="CP118" i="122"/>
  <c r="Z118" i="122"/>
  <c r="CR118" i="122" s="1"/>
  <c r="DO117" i="122"/>
  <c r="CW117" i="122"/>
  <c r="CV117" i="122"/>
  <c r="CS117" i="122"/>
  <c r="CP117" i="122"/>
  <c r="Z117" i="122"/>
  <c r="CR117" i="122" s="1"/>
  <c r="DO116" i="122"/>
  <c r="CW116" i="122"/>
  <c r="CV116" i="122"/>
  <c r="CS116" i="122"/>
  <c r="CP116" i="122"/>
  <c r="Z116" i="122"/>
  <c r="CR116" i="122" s="1"/>
  <c r="DO115" i="122"/>
  <c r="DJ115" i="122"/>
  <c r="DI115" i="122"/>
  <c r="CZ115" i="122"/>
  <c r="CY115" i="122"/>
  <c r="CW115" i="122"/>
  <c r="CV115" i="122"/>
  <c r="CS115" i="122"/>
  <c r="CP115" i="122"/>
  <c r="Z115" i="122"/>
  <c r="CR115" i="122" s="1"/>
  <c r="DO114" i="122"/>
  <c r="DJ114" i="122"/>
  <c r="DI114" i="122"/>
  <c r="CZ114" i="122"/>
  <c r="CY114" i="122"/>
  <c r="CW114" i="122"/>
  <c r="CV114" i="122"/>
  <c r="CS114" i="122"/>
  <c r="CP114" i="122"/>
  <c r="Z114" i="122"/>
  <c r="CR114" i="122" s="1"/>
  <c r="DO113" i="122"/>
  <c r="DJ113" i="122"/>
  <c r="DI113" i="122"/>
  <c r="DF113" i="122"/>
  <c r="DE113" i="122"/>
  <c r="DC113" i="122"/>
  <c r="DB113" i="122"/>
  <c r="CZ113" i="122"/>
  <c r="CY113" i="122"/>
  <c r="CW113" i="122"/>
  <c r="CV113" i="122"/>
  <c r="CS113" i="122"/>
  <c r="CP113" i="122"/>
  <c r="Z113" i="122"/>
  <c r="CR113" i="122" s="1"/>
  <c r="DO112" i="122"/>
  <c r="DJ112" i="122"/>
  <c r="DI112" i="122"/>
  <c r="DF112" i="122"/>
  <c r="DE112" i="122"/>
  <c r="DC112" i="122"/>
  <c r="DB112" i="122"/>
  <c r="CW112" i="122"/>
  <c r="CV112" i="122"/>
  <c r="CS112" i="122"/>
  <c r="CP112" i="122"/>
  <c r="Z112" i="122"/>
  <c r="CR112" i="122" s="1"/>
  <c r="DO111" i="122"/>
  <c r="DJ111" i="122"/>
  <c r="DI111" i="122"/>
  <c r="DF111" i="122"/>
  <c r="DE111" i="122"/>
  <c r="DC111" i="122"/>
  <c r="DB111" i="122"/>
  <c r="CZ111" i="122"/>
  <c r="CY111" i="122"/>
  <c r="CW111" i="122"/>
  <c r="CV111" i="122"/>
  <c r="CS111" i="122"/>
  <c r="CP111" i="122"/>
  <c r="Z111" i="122"/>
  <c r="CR111" i="122" s="1"/>
  <c r="DO110" i="122"/>
  <c r="DJ110" i="122"/>
  <c r="DI110" i="122"/>
  <c r="DF110" i="122"/>
  <c r="DE110" i="122"/>
  <c r="DC110" i="122"/>
  <c r="DB110" i="122"/>
  <c r="CZ110" i="122"/>
  <c r="CY110" i="122"/>
  <c r="CW110" i="122"/>
  <c r="CV110" i="122"/>
  <c r="CS110" i="122"/>
  <c r="CP110" i="122"/>
  <c r="Z110" i="122"/>
  <c r="CR110" i="122" s="1"/>
  <c r="DO109" i="122"/>
  <c r="CW109" i="122"/>
  <c r="CV109" i="122"/>
  <c r="CS109" i="122"/>
  <c r="CP109" i="122"/>
  <c r="Z109" i="122"/>
  <c r="C109" i="122" s="1"/>
  <c r="DO108" i="122"/>
  <c r="DJ108" i="122"/>
  <c r="DI108" i="122"/>
  <c r="DF108" i="122"/>
  <c r="DE108" i="122"/>
  <c r="DC108" i="122"/>
  <c r="DB108" i="122"/>
  <c r="CZ108" i="122"/>
  <c r="CY108" i="122"/>
  <c r="CW108" i="122"/>
  <c r="CV108" i="122"/>
  <c r="CS108" i="122"/>
  <c r="CP108" i="122"/>
  <c r="Z108" i="122"/>
  <c r="CR108" i="122" s="1"/>
  <c r="DO107" i="122"/>
  <c r="CW107" i="122"/>
  <c r="CV107" i="122"/>
  <c r="CS107" i="122"/>
  <c r="CP107" i="122"/>
  <c r="Z107" i="122"/>
  <c r="CR107" i="122" s="1"/>
  <c r="DO106" i="122"/>
  <c r="CW106" i="122"/>
  <c r="CV106" i="122"/>
  <c r="CS106" i="122"/>
  <c r="CP106" i="122"/>
  <c r="Z106" i="122"/>
  <c r="CR106" i="122" s="1"/>
  <c r="DO105" i="122"/>
  <c r="DJ105" i="122"/>
  <c r="DI105" i="122"/>
  <c r="DF105" i="122"/>
  <c r="DE105" i="122"/>
  <c r="DC105" i="122"/>
  <c r="DB105" i="122"/>
  <c r="CZ105" i="122"/>
  <c r="CY105" i="122"/>
  <c r="CW105" i="122"/>
  <c r="CV105" i="122"/>
  <c r="CS105" i="122"/>
  <c r="CP105" i="122"/>
  <c r="Z105" i="122"/>
  <c r="CR105" i="122" s="1"/>
  <c r="DO104" i="122"/>
  <c r="DJ104" i="122"/>
  <c r="DI104" i="122"/>
  <c r="DF104" i="122"/>
  <c r="DE104" i="122"/>
  <c r="DC104" i="122"/>
  <c r="DB104" i="122"/>
  <c r="CZ104" i="122"/>
  <c r="CY104" i="122"/>
  <c r="CW104" i="122"/>
  <c r="CV104" i="122"/>
  <c r="CS104" i="122"/>
  <c r="CP104" i="122"/>
  <c r="Z104" i="122"/>
  <c r="CR104" i="122" s="1"/>
  <c r="DO103" i="122"/>
  <c r="DJ103" i="122"/>
  <c r="DI103" i="122"/>
  <c r="DF103" i="122"/>
  <c r="DE103" i="122"/>
  <c r="DC103" i="122"/>
  <c r="DB103" i="122"/>
  <c r="CZ103" i="122"/>
  <c r="CY103" i="122"/>
  <c r="CW103" i="122"/>
  <c r="CV103" i="122"/>
  <c r="CS103" i="122"/>
  <c r="CP103" i="122"/>
  <c r="Z103" i="122"/>
  <c r="CR103" i="122" s="1"/>
  <c r="DO102" i="122"/>
  <c r="DJ102" i="122"/>
  <c r="DI102" i="122"/>
  <c r="DF102" i="122"/>
  <c r="DE102" i="122"/>
  <c r="DC102" i="122"/>
  <c r="DB102" i="122"/>
  <c r="CZ102" i="122"/>
  <c r="CY102" i="122"/>
  <c r="CW102" i="122"/>
  <c r="CV102" i="122"/>
  <c r="CS102" i="122"/>
  <c r="CP102" i="122"/>
  <c r="Z102" i="122"/>
  <c r="CR102" i="122" s="1"/>
  <c r="DO101" i="122"/>
  <c r="DJ101" i="122"/>
  <c r="DI101" i="122"/>
  <c r="DF101" i="122"/>
  <c r="DE101" i="122"/>
  <c r="DC101" i="122"/>
  <c r="DB101" i="122"/>
  <c r="CZ101" i="122"/>
  <c r="CY101" i="122"/>
  <c r="CW101" i="122"/>
  <c r="CV101" i="122"/>
  <c r="CS101" i="122"/>
  <c r="CP101" i="122"/>
  <c r="Z101" i="122"/>
  <c r="CR101" i="122" s="1"/>
  <c r="DO100" i="122"/>
  <c r="DJ100" i="122"/>
  <c r="DI100" i="122"/>
  <c r="DF100" i="122"/>
  <c r="DE100" i="122"/>
  <c r="DC100" i="122"/>
  <c r="DB100" i="122"/>
  <c r="CZ100" i="122"/>
  <c r="CY100" i="122"/>
  <c r="CW100" i="122"/>
  <c r="CV100" i="122"/>
  <c r="CS100" i="122"/>
  <c r="CP100" i="122"/>
  <c r="Z100" i="122"/>
  <c r="CR100" i="122" s="1"/>
  <c r="DO99" i="122"/>
  <c r="DJ99" i="122"/>
  <c r="DI99" i="122"/>
  <c r="DF99" i="122"/>
  <c r="DE99" i="122"/>
  <c r="DC99" i="122"/>
  <c r="DB99" i="122"/>
  <c r="CZ99" i="122"/>
  <c r="CY99" i="122"/>
  <c r="CW99" i="122"/>
  <c r="CV99" i="122"/>
  <c r="CS99" i="122"/>
  <c r="CP99" i="122"/>
  <c r="Z99" i="122"/>
  <c r="CR99" i="122" s="1"/>
  <c r="DO98" i="122"/>
  <c r="DJ98" i="122"/>
  <c r="DI98" i="122"/>
  <c r="DF98" i="122"/>
  <c r="DE98" i="122"/>
  <c r="DC98" i="122"/>
  <c r="DB98" i="122"/>
  <c r="CZ98" i="122"/>
  <c r="CY98" i="122"/>
  <c r="CW98" i="122"/>
  <c r="CV98" i="122"/>
  <c r="CS98" i="122"/>
  <c r="CP98" i="122"/>
  <c r="Z98" i="122"/>
  <c r="CR98" i="122" s="1"/>
  <c r="DO97" i="122"/>
  <c r="DJ97" i="122"/>
  <c r="DI97" i="122"/>
  <c r="DF97" i="122"/>
  <c r="DE97" i="122"/>
  <c r="DC97" i="122"/>
  <c r="DB97" i="122"/>
  <c r="CZ97" i="122"/>
  <c r="CY97" i="122"/>
  <c r="CW97" i="122"/>
  <c r="CV97" i="122"/>
  <c r="CS97" i="122"/>
  <c r="CP97" i="122"/>
  <c r="Z97" i="122"/>
  <c r="CR97" i="122" s="1"/>
  <c r="DO95" i="122"/>
  <c r="DJ95" i="122"/>
  <c r="DI95" i="122"/>
  <c r="DF95" i="122"/>
  <c r="DE95" i="122"/>
  <c r="DC95" i="122"/>
  <c r="DB95" i="122"/>
  <c r="CZ95" i="122"/>
  <c r="CY95" i="122"/>
  <c r="CW95" i="122"/>
  <c r="CV95" i="122"/>
  <c r="CS95" i="122"/>
  <c r="CP95" i="122"/>
  <c r="Z95" i="122"/>
  <c r="CR95" i="122" s="1"/>
  <c r="DO94" i="122"/>
  <c r="DJ94" i="122"/>
  <c r="DI94" i="122"/>
  <c r="DF94" i="122"/>
  <c r="DE94" i="122"/>
  <c r="DC94" i="122"/>
  <c r="DB94" i="122"/>
  <c r="CZ94" i="122"/>
  <c r="CY94" i="122"/>
  <c r="CW94" i="122"/>
  <c r="CV94" i="122"/>
  <c r="CS94" i="122"/>
  <c r="CP94" i="122"/>
  <c r="Z94" i="122"/>
  <c r="CR94" i="122" s="1"/>
  <c r="DO93" i="122"/>
  <c r="DJ93" i="122"/>
  <c r="DI93" i="122"/>
  <c r="DF93" i="122"/>
  <c r="DE93" i="122"/>
  <c r="DC93" i="122"/>
  <c r="DB93" i="122"/>
  <c r="CZ93" i="122"/>
  <c r="CY93" i="122"/>
  <c r="CW93" i="122"/>
  <c r="CV93" i="122"/>
  <c r="CS93" i="122"/>
  <c r="CP93" i="122"/>
  <c r="Z93" i="122"/>
  <c r="CR93" i="122" s="1"/>
  <c r="DO92" i="122"/>
  <c r="DJ92" i="122"/>
  <c r="DI92" i="122"/>
  <c r="DF92" i="122"/>
  <c r="DE92" i="122"/>
  <c r="DC92" i="122"/>
  <c r="DB92" i="122"/>
  <c r="CZ92" i="122"/>
  <c r="CY92" i="122"/>
  <c r="CW92" i="122"/>
  <c r="CV92" i="122"/>
  <c r="CS92" i="122"/>
  <c r="CP92" i="122"/>
  <c r="Z92" i="122"/>
  <c r="CR92" i="122" s="1"/>
  <c r="DO91" i="122"/>
  <c r="DJ91" i="122"/>
  <c r="DI91" i="122"/>
  <c r="DF91" i="122"/>
  <c r="DE91" i="122"/>
  <c r="DC91" i="122"/>
  <c r="DB91" i="122"/>
  <c r="CZ91" i="122"/>
  <c r="CY91" i="122"/>
  <c r="CW91" i="122"/>
  <c r="CV91" i="122"/>
  <c r="CS91" i="122"/>
  <c r="CP91" i="122"/>
  <c r="Z91" i="122"/>
  <c r="CR91" i="122" s="1"/>
  <c r="DO90" i="122"/>
  <c r="DJ90" i="122"/>
  <c r="DI90" i="122"/>
  <c r="DF90" i="122"/>
  <c r="DE90" i="122"/>
  <c r="DC90" i="122"/>
  <c r="DB90" i="122"/>
  <c r="CZ90" i="122"/>
  <c r="CY90" i="122"/>
  <c r="CW90" i="122"/>
  <c r="CV90" i="122"/>
  <c r="CS90" i="122"/>
  <c r="CP90" i="122"/>
  <c r="Z90" i="122"/>
  <c r="CR90" i="122" s="1"/>
  <c r="DO89" i="122"/>
  <c r="DJ89" i="122"/>
  <c r="DI89" i="122"/>
  <c r="DF89" i="122"/>
  <c r="DE89" i="122"/>
  <c r="DC89" i="122"/>
  <c r="DB89" i="122"/>
  <c r="CZ89" i="122"/>
  <c r="CY89" i="122"/>
  <c r="CW89" i="122"/>
  <c r="CV89" i="122"/>
  <c r="CS89" i="122"/>
  <c r="CP89" i="122"/>
  <c r="Z89" i="122"/>
  <c r="C89" i="122" s="1"/>
  <c r="DO88" i="122"/>
  <c r="DJ88" i="122"/>
  <c r="DI88" i="122"/>
  <c r="DF88" i="122"/>
  <c r="DE88" i="122"/>
  <c r="DC88" i="122"/>
  <c r="DB88" i="122"/>
  <c r="CZ88" i="122"/>
  <c r="CY88" i="122"/>
  <c r="CW88" i="122"/>
  <c r="CV88" i="122"/>
  <c r="CS88" i="122"/>
  <c r="CP88" i="122"/>
  <c r="Z88" i="122"/>
  <c r="CR88" i="122" s="1"/>
  <c r="DO87" i="122"/>
  <c r="DJ87" i="122"/>
  <c r="DI87" i="122"/>
  <c r="DF87" i="122"/>
  <c r="DE87" i="122"/>
  <c r="DC87" i="122"/>
  <c r="DB87" i="122"/>
  <c r="CZ87" i="122"/>
  <c r="CY87" i="122"/>
  <c r="CW87" i="122"/>
  <c r="CV87" i="122"/>
  <c r="CS87" i="122"/>
  <c r="CP87" i="122"/>
  <c r="Z87" i="122"/>
  <c r="CR87" i="122" s="1"/>
  <c r="DO86" i="122"/>
  <c r="DJ86" i="122"/>
  <c r="DI86" i="122"/>
  <c r="DF86" i="122"/>
  <c r="DE86" i="122"/>
  <c r="DC86" i="122"/>
  <c r="DB86" i="122"/>
  <c r="CZ86" i="122"/>
  <c r="CY86" i="122"/>
  <c r="CW86" i="122"/>
  <c r="CV86" i="122"/>
  <c r="CS86" i="122"/>
  <c r="CP86" i="122"/>
  <c r="Z86" i="122"/>
  <c r="C86" i="122" s="1"/>
  <c r="DO85" i="122"/>
  <c r="DJ85" i="122"/>
  <c r="DI85" i="122"/>
  <c r="DF85" i="122"/>
  <c r="DE85" i="122"/>
  <c r="DC85" i="122"/>
  <c r="DB85" i="122"/>
  <c r="CZ85" i="122"/>
  <c r="CY85" i="122"/>
  <c r="CW85" i="122"/>
  <c r="CV85" i="122"/>
  <c r="CS85" i="122"/>
  <c r="CP85" i="122"/>
  <c r="Z85" i="122"/>
  <c r="C85" i="122" s="1"/>
  <c r="DO84" i="122"/>
  <c r="DJ84" i="122"/>
  <c r="DI84" i="122"/>
  <c r="DF84" i="122"/>
  <c r="DE84" i="122"/>
  <c r="DC84" i="122"/>
  <c r="DB84" i="122"/>
  <c r="CZ84" i="122"/>
  <c r="CY84" i="122"/>
  <c r="CW84" i="122"/>
  <c r="CV84" i="122"/>
  <c r="CS84" i="122"/>
  <c r="CP84" i="122"/>
  <c r="Z84" i="122"/>
  <c r="CR84" i="122" s="1"/>
  <c r="DO83" i="122"/>
  <c r="DJ83" i="122"/>
  <c r="DI83" i="122"/>
  <c r="DF83" i="122"/>
  <c r="DE83" i="122"/>
  <c r="DC83" i="122"/>
  <c r="DB83" i="122"/>
  <c r="CZ83" i="122"/>
  <c r="CY83" i="122"/>
  <c r="CW83" i="122"/>
  <c r="CV83" i="122"/>
  <c r="CS83" i="122"/>
  <c r="CP83" i="122"/>
  <c r="Z83" i="122"/>
  <c r="CR83" i="122" s="1"/>
  <c r="DO82" i="122"/>
  <c r="CW82" i="122"/>
  <c r="CV82" i="122"/>
  <c r="CS82" i="122"/>
  <c r="CP82" i="122"/>
  <c r="Z82" i="122"/>
  <c r="CR82" i="122" s="1"/>
  <c r="DO81" i="122"/>
  <c r="CW81" i="122"/>
  <c r="CV81" i="122"/>
  <c r="CS81" i="122"/>
  <c r="CP81" i="122"/>
  <c r="Z81" i="122"/>
  <c r="CR81" i="122" s="1"/>
  <c r="DO79" i="122"/>
  <c r="CW79" i="122"/>
  <c r="CV79" i="122"/>
  <c r="CS79" i="122"/>
  <c r="CP79" i="122"/>
  <c r="Z79" i="122"/>
  <c r="CR79" i="122" s="1"/>
  <c r="DO78" i="122"/>
  <c r="CW78" i="122"/>
  <c r="CV78" i="122"/>
  <c r="CS78" i="122"/>
  <c r="CP78" i="122"/>
  <c r="Z78" i="122"/>
  <c r="CR78" i="122" s="1"/>
  <c r="DO77" i="122"/>
  <c r="CW77" i="122"/>
  <c r="CV77" i="122"/>
  <c r="CS77" i="122"/>
  <c r="CP77" i="122"/>
  <c r="Z77" i="122"/>
  <c r="CR77" i="122" s="1"/>
  <c r="DO76" i="122"/>
  <c r="CW76" i="122"/>
  <c r="CV76" i="122"/>
  <c r="CS76" i="122"/>
  <c r="CP76" i="122"/>
  <c r="Z76" i="122"/>
  <c r="CR76" i="122" s="1"/>
  <c r="DO75" i="122"/>
  <c r="CZ75" i="122"/>
  <c r="CY75" i="122"/>
  <c r="CW75" i="122"/>
  <c r="CV75" i="122"/>
  <c r="CS75" i="122"/>
  <c r="CP75" i="122"/>
  <c r="Z75" i="122"/>
  <c r="CR75" i="122" s="1"/>
  <c r="DO74" i="122"/>
  <c r="CW74" i="122"/>
  <c r="CV74" i="122"/>
  <c r="CS74" i="122"/>
  <c r="CP74" i="122"/>
  <c r="Z74" i="122"/>
  <c r="CR74" i="122" s="1"/>
  <c r="DO73" i="122"/>
  <c r="CZ73" i="122"/>
  <c r="CY73" i="122"/>
  <c r="CW73" i="122"/>
  <c r="CV73" i="122"/>
  <c r="CS73" i="122"/>
  <c r="CP73" i="122"/>
  <c r="Z73" i="122"/>
  <c r="CR73" i="122" s="1"/>
  <c r="DO72" i="122"/>
  <c r="CZ72" i="122"/>
  <c r="CY72" i="122"/>
  <c r="CW72" i="122"/>
  <c r="CV72" i="122"/>
  <c r="CS72" i="122"/>
  <c r="CP72" i="122"/>
  <c r="Z72" i="122"/>
  <c r="C72" i="122" s="1"/>
  <c r="DO71" i="122"/>
  <c r="CZ71" i="122"/>
  <c r="CY71" i="122"/>
  <c r="CW71" i="122"/>
  <c r="CV71" i="122"/>
  <c r="CS71" i="122"/>
  <c r="CP71" i="122"/>
  <c r="Z71" i="122"/>
  <c r="CR71" i="122" s="1"/>
  <c r="DO70" i="122"/>
  <c r="CW70" i="122"/>
  <c r="CV70" i="122"/>
  <c r="CS70" i="122"/>
  <c r="CP70" i="122"/>
  <c r="Z70" i="122"/>
  <c r="CR70" i="122" s="1"/>
  <c r="DO69" i="122"/>
  <c r="CW69" i="122"/>
  <c r="CV69" i="122"/>
  <c r="CS69" i="122"/>
  <c r="CP69" i="122"/>
  <c r="Z69" i="122"/>
  <c r="CR69" i="122" s="1"/>
  <c r="DO68" i="122"/>
  <c r="DJ68" i="122"/>
  <c r="DI68" i="122"/>
  <c r="DF68" i="122"/>
  <c r="DE68" i="122"/>
  <c r="DC68" i="122"/>
  <c r="DB68" i="122"/>
  <c r="CW68" i="122"/>
  <c r="CV68" i="122"/>
  <c r="CS68" i="122"/>
  <c r="CP68" i="122"/>
  <c r="Z68" i="122"/>
  <c r="C68" i="122" s="1"/>
  <c r="DO67" i="122"/>
  <c r="CZ67" i="122"/>
  <c r="CY67" i="122"/>
  <c r="CW67" i="122"/>
  <c r="CV67" i="122"/>
  <c r="CS67" i="122"/>
  <c r="CP67" i="122"/>
  <c r="Z67" i="122"/>
  <c r="CR67" i="122" s="1"/>
  <c r="DO66" i="122"/>
  <c r="CW66" i="122"/>
  <c r="CV66" i="122"/>
  <c r="CS66" i="122"/>
  <c r="CP66" i="122"/>
  <c r="Z66" i="122"/>
  <c r="CR66" i="122" s="1"/>
  <c r="DO65" i="122"/>
  <c r="DJ65" i="122"/>
  <c r="DI65" i="122"/>
  <c r="DF65" i="122"/>
  <c r="DE65" i="122"/>
  <c r="DC65" i="122"/>
  <c r="DB65" i="122"/>
  <c r="CZ65" i="122"/>
  <c r="CY65" i="122"/>
  <c r="CW65" i="122"/>
  <c r="CV65" i="122"/>
  <c r="CS65" i="122"/>
  <c r="CP65" i="122"/>
  <c r="Z65" i="122"/>
  <c r="CR65" i="122" s="1"/>
  <c r="DO64" i="122"/>
  <c r="DJ64" i="122"/>
  <c r="DI64" i="122"/>
  <c r="DF64" i="122"/>
  <c r="DE64" i="122"/>
  <c r="DC64" i="122"/>
  <c r="DB64" i="122"/>
  <c r="CW64" i="122"/>
  <c r="CV64" i="122"/>
  <c r="CS64" i="122"/>
  <c r="CP64" i="122"/>
  <c r="Z64" i="122"/>
  <c r="C64" i="122" s="1"/>
  <c r="DO63" i="122"/>
  <c r="DJ63" i="122"/>
  <c r="DI63" i="122"/>
  <c r="DF63" i="122"/>
  <c r="DE63" i="122"/>
  <c r="DC63" i="122"/>
  <c r="DB63" i="122"/>
  <c r="CZ63" i="122"/>
  <c r="CY63" i="122"/>
  <c r="CW63" i="122"/>
  <c r="CV63" i="122"/>
  <c r="CS63" i="122"/>
  <c r="CP63" i="122"/>
  <c r="Z63" i="122"/>
  <c r="C63" i="122" s="1"/>
  <c r="DO62" i="122"/>
  <c r="CW62" i="122"/>
  <c r="CV62" i="122"/>
  <c r="CS62" i="122"/>
  <c r="CP62" i="122"/>
  <c r="Z62" i="122"/>
  <c r="C62" i="122" s="1"/>
  <c r="DO61" i="122"/>
  <c r="DJ61" i="122"/>
  <c r="DI61" i="122"/>
  <c r="DF61" i="122"/>
  <c r="DE61" i="122"/>
  <c r="DC61" i="122"/>
  <c r="DB61" i="122"/>
  <c r="CZ61" i="122"/>
  <c r="CY61" i="122"/>
  <c r="CW61" i="122"/>
  <c r="CV61" i="122"/>
  <c r="CS61" i="122"/>
  <c r="CP61" i="122"/>
  <c r="Z61" i="122"/>
  <c r="C61" i="122" s="1"/>
  <c r="DO60" i="122"/>
  <c r="DJ60" i="122"/>
  <c r="DI60" i="122"/>
  <c r="DF60" i="122"/>
  <c r="DE60" i="122"/>
  <c r="DC60" i="122"/>
  <c r="DB60" i="122"/>
  <c r="CZ60" i="122"/>
  <c r="CY60" i="122"/>
  <c r="CW60" i="122"/>
  <c r="CV60" i="122"/>
  <c r="CS60" i="122"/>
  <c r="CP60" i="122"/>
  <c r="Z60" i="122"/>
  <c r="C60" i="122" s="1"/>
  <c r="DO59" i="122"/>
  <c r="CZ59" i="122"/>
  <c r="CY59" i="122"/>
  <c r="CW59" i="122"/>
  <c r="CV59" i="122"/>
  <c r="CS59" i="122"/>
  <c r="CP59" i="122"/>
  <c r="Z59" i="122"/>
  <c r="CR59" i="122" s="1"/>
  <c r="DO58" i="122"/>
  <c r="DJ58" i="122"/>
  <c r="DI58" i="122"/>
  <c r="DF58" i="122"/>
  <c r="DE58" i="122"/>
  <c r="DC58" i="122"/>
  <c r="DB58" i="122"/>
  <c r="CZ58" i="122"/>
  <c r="CY58" i="122"/>
  <c r="CW58" i="122"/>
  <c r="CV58" i="122"/>
  <c r="CS58" i="122"/>
  <c r="CP58" i="122"/>
  <c r="Z58" i="122"/>
  <c r="CR58" i="122" s="1"/>
  <c r="DO57" i="122"/>
  <c r="CW57" i="122"/>
  <c r="CV57" i="122"/>
  <c r="CS57" i="122"/>
  <c r="CP57" i="122"/>
  <c r="Z57" i="122"/>
  <c r="CR57" i="122" s="1"/>
  <c r="DO56" i="122"/>
  <c r="DJ56" i="122"/>
  <c r="DI56" i="122"/>
  <c r="DF56" i="122"/>
  <c r="DE56" i="122"/>
  <c r="DC56" i="122"/>
  <c r="DB56" i="122"/>
  <c r="CZ56" i="122"/>
  <c r="CY56" i="122"/>
  <c r="CW56" i="122"/>
  <c r="CV56" i="122"/>
  <c r="CS56" i="122"/>
  <c r="CP56" i="122"/>
  <c r="Z56" i="122"/>
  <c r="CR56" i="122" s="1"/>
  <c r="DO55" i="122"/>
  <c r="CZ55" i="122"/>
  <c r="CY55" i="122"/>
  <c r="CW55" i="122"/>
  <c r="CV55" i="122"/>
  <c r="CS55" i="122"/>
  <c r="CP55" i="122"/>
  <c r="Z55" i="122"/>
  <c r="CR55" i="122" s="1"/>
  <c r="DO53" i="122"/>
  <c r="CZ53" i="122"/>
  <c r="CY53" i="122"/>
  <c r="CW53" i="122"/>
  <c r="CV53" i="122"/>
  <c r="CS53" i="122"/>
  <c r="CP53" i="122"/>
  <c r="Z53" i="122"/>
  <c r="CR53" i="122" s="1"/>
  <c r="DO52" i="122"/>
  <c r="DJ52" i="122"/>
  <c r="DI52" i="122"/>
  <c r="DF52" i="122"/>
  <c r="DE52" i="122"/>
  <c r="DC52" i="122"/>
  <c r="DB52" i="122"/>
  <c r="CZ52" i="122"/>
  <c r="CY52" i="122"/>
  <c r="CW52" i="122"/>
  <c r="CV52" i="122"/>
  <c r="CS52" i="122"/>
  <c r="CP52" i="122"/>
  <c r="Z52" i="122"/>
  <c r="CR52" i="122" s="1"/>
  <c r="DO51" i="122"/>
  <c r="DJ51" i="122"/>
  <c r="DI51" i="122"/>
  <c r="DF51" i="122"/>
  <c r="DE51" i="122"/>
  <c r="DC51" i="122"/>
  <c r="DB51" i="122"/>
  <c r="CZ51" i="122"/>
  <c r="CY51" i="122"/>
  <c r="CW51" i="122"/>
  <c r="CV51" i="122"/>
  <c r="CS51" i="122"/>
  <c r="CP51" i="122"/>
  <c r="Z51" i="122"/>
  <c r="CR51" i="122" s="1"/>
  <c r="DO50" i="122"/>
  <c r="CW50" i="122"/>
  <c r="CV50" i="122"/>
  <c r="CS50" i="122"/>
  <c r="CP50" i="122"/>
  <c r="Z50" i="122"/>
  <c r="CR50" i="122" s="1"/>
  <c r="DO49" i="122"/>
  <c r="DJ49" i="122"/>
  <c r="DI49" i="122"/>
  <c r="DF49" i="122"/>
  <c r="DE49" i="122"/>
  <c r="DC49" i="122"/>
  <c r="DB49" i="122"/>
  <c r="CZ49" i="122"/>
  <c r="CY49" i="122"/>
  <c r="CS49" i="122"/>
  <c r="CP49" i="122"/>
  <c r="Z49" i="122"/>
  <c r="CR49" i="122" s="1"/>
  <c r="DO47" i="122"/>
  <c r="DJ47" i="122"/>
  <c r="DI47" i="122"/>
  <c r="DF47" i="122"/>
  <c r="DE47" i="122"/>
  <c r="DC47" i="122"/>
  <c r="DB47" i="122"/>
  <c r="CZ47" i="122"/>
  <c r="CY47" i="122"/>
  <c r="CW47" i="122"/>
  <c r="CV47" i="122"/>
  <c r="CS47" i="122"/>
  <c r="CP47" i="122"/>
  <c r="Z47" i="122"/>
  <c r="CR47" i="122" s="1"/>
  <c r="DO48" i="122"/>
  <c r="DJ48" i="122"/>
  <c r="DI48" i="122"/>
  <c r="DF48" i="122"/>
  <c r="DE48" i="122"/>
  <c r="DC48" i="122"/>
  <c r="DB48" i="122"/>
  <c r="CZ48" i="122"/>
  <c r="CY48" i="122"/>
  <c r="CW48" i="122"/>
  <c r="CV48" i="122"/>
  <c r="CS48" i="122"/>
  <c r="CP48" i="122"/>
  <c r="Z48" i="122"/>
  <c r="CR48" i="122" s="1"/>
  <c r="DO46" i="122"/>
  <c r="DJ46" i="122"/>
  <c r="DI46" i="122"/>
  <c r="DF46" i="122"/>
  <c r="DE46" i="122"/>
  <c r="DC46" i="122"/>
  <c r="DB46" i="122"/>
  <c r="CZ46" i="122"/>
  <c r="CY46" i="122"/>
  <c r="CW46" i="122"/>
  <c r="CV46" i="122"/>
  <c r="CS46" i="122"/>
  <c r="CP46" i="122"/>
  <c r="Z46" i="122"/>
  <c r="CR46" i="122" s="1"/>
  <c r="DO45" i="122"/>
  <c r="CZ45" i="122"/>
  <c r="CY45" i="122"/>
  <c r="CW45" i="122"/>
  <c r="CV45" i="122"/>
  <c r="CS45" i="122"/>
  <c r="CP45" i="122"/>
  <c r="Z45" i="122"/>
  <c r="CR45" i="122" s="1"/>
  <c r="DO44" i="122"/>
  <c r="DJ44" i="122"/>
  <c r="DI44" i="122"/>
  <c r="DF44" i="122"/>
  <c r="DE44" i="122"/>
  <c r="DC44" i="122"/>
  <c r="DB44" i="122"/>
  <c r="CZ44" i="122"/>
  <c r="CY44" i="122"/>
  <c r="CW44" i="122"/>
  <c r="CV44" i="122"/>
  <c r="CS44" i="122"/>
  <c r="CP44" i="122"/>
  <c r="Z44" i="122"/>
  <c r="CR44" i="122" s="1"/>
  <c r="DO43" i="122"/>
  <c r="DJ43" i="122"/>
  <c r="DI43" i="122"/>
  <c r="DF43" i="122"/>
  <c r="DE43" i="122"/>
  <c r="DC43" i="122"/>
  <c r="DB43" i="122"/>
  <c r="CZ43" i="122"/>
  <c r="CY43" i="122"/>
  <c r="CW43" i="122"/>
  <c r="CV43" i="122"/>
  <c r="CS43" i="122"/>
  <c r="CP43" i="122"/>
  <c r="Z43" i="122"/>
  <c r="CR43" i="122" s="1"/>
  <c r="DO42" i="122"/>
  <c r="CW42" i="122"/>
  <c r="CV42" i="122"/>
  <c r="CS42" i="122"/>
  <c r="CP42" i="122"/>
  <c r="Z42" i="122"/>
  <c r="CR42" i="122" s="1"/>
  <c r="DO41" i="122"/>
  <c r="CW41" i="122"/>
  <c r="CV41" i="122"/>
  <c r="CS41" i="122"/>
  <c r="CP41" i="122"/>
  <c r="Z41" i="122"/>
  <c r="CR41" i="122" s="1"/>
  <c r="DO40" i="122"/>
  <c r="DJ40" i="122"/>
  <c r="DI40" i="122"/>
  <c r="DF40" i="122"/>
  <c r="DE40" i="122"/>
  <c r="DC40" i="122"/>
  <c r="DB40" i="122"/>
  <c r="CZ40" i="122"/>
  <c r="CY40" i="122"/>
  <c r="CW40" i="122"/>
  <c r="CV40" i="122"/>
  <c r="CS40" i="122"/>
  <c r="CP40" i="122"/>
  <c r="Z40" i="122"/>
  <c r="CR40" i="122" s="1"/>
  <c r="DO39" i="122"/>
  <c r="DJ39" i="122"/>
  <c r="DI39" i="122"/>
  <c r="DF39" i="122"/>
  <c r="DE39" i="122"/>
  <c r="DC39" i="122"/>
  <c r="DB39" i="122"/>
  <c r="CZ39" i="122"/>
  <c r="CY39" i="122"/>
  <c r="CW39" i="122"/>
  <c r="CV39" i="122"/>
  <c r="CS39" i="122"/>
  <c r="CP39" i="122"/>
  <c r="Z39" i="122"/>
  <c r="CR39" i="122" s="1"/>
  <c r="DO38" i="122"/>
  <c r="DJ38" i="122"/>
  <c r="DI38" i="122"/>
  <c r="DF38" i="122"/>
  <c r="DE38" i="122"/>
  <c r="DC38" i="122"/>
  <c r="DB38" i="122"/>
  <c r="CZ38" i="122"/>
  <c r="CY38" i="122"/>
  <c r="CW38" i="122"/>
  <c r="CV38" i="122"/>
  <c r="CS38" i="122"/>
  <c r="CP38" i="122"/>
  <c r="Z38" i="122"/>
  <c r="CR38" i="122" s="1"/>
  <c r="DO37" i="122"/>
  <c r="DJ37" i="122"/>
  <c r="DI37" i="122"/>
  <c r="DC37" i="122"/>
  <c r="DB37" i="122"/>
  <c r="CZ37" i="122"/>
  <c r="CY37" i="122"/>
  <c r="CW37" i="122"/>
  <c r="CV37" i="122"/>
  <c r="CS37" i="122"/>
  <c r="CP37" i="122"/>
  <c r="Z37" i="122"/>
  <c r="CR37" i="122" s="1"/>
  <c r="DO36" i="122"/>
  <c r="DJ36" i="122"/>
  <c r="DI36" i="122"/>
  <c r="DF36" i="122"/>
  <c r="DE36" i="122"/>
  <c r="DC36" i="122"/>
  <c r="DB36" i="122"/>
  <c r="CZ36" i="122"/>
  <c r="CY36" i="122"/>
  <c r="CW36" i="122"/>
  <c r="CV36" i="122"/>
  <c r="CS36" i="122"/>
  <c r="CP36" i="122"/>
  <c r="Z36" i="122"/>
  <c r="CR36" i="122" s="1"/>
  <c r="DO35" i="122"/>
  <c r="DJ35" i="122"/>
  <c r="DI35" i="122"/>
  <c r="DF35" i="122"/>
  <c r="DE35" i="122"/>
  <c r="DC35" i="122"/>
  <c r="DB35" i="122"/>
  <c r="CZ35" i="122"/>
  <c r="CY35" i="122"/>
  <c r="CW35" i="122"/>
  <c r="CV35" i="122"/>
  <c r="CS35" i="122"/>
  <c r="CP35" i="122"/>
  <c r="Z35" i="122"/>
  <c r="CR35" i="122" s="1"/>
  <c r="DO34" i="122"/>
  <c r="CS34" i="122"/>
  <c r="CP34" i="122"/>
  <c r="Z34" i="122"/>
  <c r="C34" i="122" s="1"/>
  <c r="DO33" i="122"/>
  <c r="DJ33" i="122"/>
  <c r="DI33" i="122"/>
  <c r="DF33" i="122"/>
  <c r="DE33" i="122"/>
  <c r="DC33" i="122"/>
  <c r="DB33" i="122"/>
  <c r="CZ33" i="122"/>
  <c r="CY33" i="122"/>
  <c r="CW33" i="122"/>
  <c r="CV33" i="122"/>
  <c r="CS33" i="122"/>
  <c r="CP33" i="122"/>
  <c r="Z33" i="122"/>
  <c r="C33" i="122" s="1"/>
  <c r="DO32" i="122"/>
  <c r="DJ32" i="122"/>
  <c r="DI32" i="122"/>
  <c r="DF32" i="122"/>
  <c r="DE32" i="122"/>
  <c r="DC32" i="122"/>
  <c r="DB32" i="122"/>
  <c r="CZ32" i="122"/>
  <c r="CY32" i="122"/>
  <c r="CW32" i="122"/>
  <c r="CV32" i="122"/>
  <c r="CS32" i="122"/>
  <c r="CP32" i="122"/>
  <c r="Z32" i="122"/>
  <c r="C32" i="122" s="1"/>
  <c r="DO31" i="122"/>
  <c r="DJ31" i="122"/>
  <c r="DI31" i="122"/>
  <c r="DF31" i="122"/>
  <c r="DE31" i="122"/>
  <c r="DC31" i="122"/>
  <c r="DB31" i="122"/>
  <c r="CZ31" i="122"/>
  <c r="CY31" i="122"/>
  <c r="CW31" i="122"/>
  <c r="CV31" i="122"/>
  <c r="CS31" i="122"/>
  <c r="CP31" i="122"/>
  <c r="Z31" i="122"/>
  <c r="C31" i="122" s="1"/>
  <c r="DO30" i="122"/>
  <c r="DJ30" i="122"/>
  <c r="DI30" i="122"/>
  <c r="DF30" i="122"/>
  <c r="DE30" i="122"/>
  <c r="DC30" i="122"/>
  <c r="DB30" i="122"/>
  <c r="CZ30" i="122"/>
  <c r="CY30" i="122"/>
  <c r="CW30" i="122"/>
  <c r="CV30" i="122"/>
  <c r="CS30" i="122"/>
  <c r="CP30" i="122"/>
  <c r="Z30" i="122"/>
  <c r="C30" i="122" s="1"/>
  <c r="DO29" i="122"/>
  <c r="CW29" i="122"/>
  <c r="CV29" i="122"/>
  <c r="CS29" i="122"/>
  <c r="CP29" i="122"/>
  <c r="Z29" i="122"/>
  <c r="C29" i="122" s="1"/>
  <c r="DO28" i="122"/>
  <c r="DJ28" i="122"/>
  <c r="DI28" i="122"/>
  <c r="DF28" i="122"/>
  <c r="DE28" i="122"/>
  <c r="DC28" i="122"/>
  <c r="DB28" i="122"/>
  <c r="CZ28" i="122"/>
  <c r="CY28" i="122"/>
  <c r="CW28" i="122"/>
  <c r="CV28" i="122"/>
  <c r="CS28" i="122"/>
  <c r="CP28" i="122"/>
  <c r="Z28" i="122"/>
  <c r="C28" i="122" s="1"/>
  <c r="DO27" i="122"/>
  <c r="DJ27" i="122"/>
  <c r="DI27" i="122"/>
  <c r="DF27" i="122"/>
  <c r="DE27" i="122"/>
  <c r="DC27" i="122"/>
  <c r="DB27" i="122"/>
  <c r="CZ27" i="122"/>
  <c r="CY27" i="122"/>
  <c r="CW27" i="122"/>
  <c r="CV27" i="122"/>
  <c r="CS27" i="122"/>
  <c r="CP27" i="122"/>
  <c r="Z27" i="122"/>
  <c r="C27" i="122" s="1"/>
  <c r="DO26" i="122"/>
  <c r="DJ26" i="122"/>
  <c r="DI26" i="122"/>
  <c r="DF26" i="122"/>
  <c r="DE26" i="122"/>
  <c r="DC26" i="122"/>
  <c r="DB26" i="122"/>
  <c r="CZ26" i="122"/>
  <c r="CY26" i="122"/>
  <c r="CW26" i="122"/>
  <c r="CV26" i="122"/>
  <c r="CS26" i="122"/>
  <c r="CP26" i="122"/>
  <c r="Z26" i="122"/>
  <c r="C26" i="122" s="1"/>
  <c r="DO25" i="122"/>
  <c r="DJ25" i="122"/>
  <c r="DI25" i="122"/>
  <c r="DF25" i="122"/>
  <c r="DE25" i="122"/>
  <c r="DC25" i="122"/>
  <c r="DB25" i="122"/>
  <c r="CZ25" i="122"/>
  <c r="CY25" i="122"/>
  <c r="CW25" i="122"/>
  <c r="CV25" i="122"/>
  <c r="CS25" i="122"/>
  <c r="CP25" i="122"/>
  <c r="Z25" i="122"/>
  <c r="C25" i="122" s="1"/>
  <c r="DO24" i="122"/>
  <c r="DJ24" i="122"/>
  <c r="DI24" i="122"/>
  <c r="DF24" i="122"/>
  <c r="DE24" i="122"/>
  <c r="DC24" i="122"/>
  <c r="DB24" i="122"/>
  <c r="CZ24" i="122"/>
  <c r="CY24" i="122"/>
  <c r="CW24" i="122"/>
  <c r="CV24" i="122"/>
  <c r="CS24" i="122"/>
  <c r="CP24" i="122"/>
  <c r="Z24" i="122"/>
  <c r="C24" i="122" s="1"/>
  <c r="DO23" i="122"/>
  <c r="DJ23" i="122"/>
  <c r="DI23" i="122"/>
  <c r="DF23" i="122"/>
  <c r="DE23" i="122"/>
  <c r="DC23" i="122"/>
  <c r="DB23" i="122"/>
  <c r="CZ23" i="122"/>
  <c r="CY23" i="122"/>
  <c r="CW23" i="122"/>
  <c r="CV23" i="122"/>
  <c r="CS23" i="122"/>
  <c r="CP23" i="122"/>
  <c r="Z23" i="122"/>
  <c r="C23" i="122" s="1"/>
  <c r="DO22" i="122"/>
  <c r="CS22" i="122"/>
  <c r="CP22" i="122"/>
  <c r="Z22" i="122"/>
  <c r="C22" i="122" s="1"/>
  <c r="DO21" i="122"/>
  <c r="DJ21" i="122"/>
  <c r="DI21" i="122"/>
  <c r="DF21" i="122"/>
  <c r="DE21" i="122"/>
  <c r="DC21" i="122"/>
  <c r="DB21" i="122"/>
  <c r="CZ21" i="122"/>
  <c r="CY21" i="122"/>
  <c r="CW21" i="122"/>
  <c r="CV21" i="122"/>
  <c r="CS21" i="122"/>
  <c r="CP21" i="122"/>
  <c r="Z21" i="122"/>
  <c r="C21" i="122" s="1"/>
  <c r="DO20" i="122"/>
  <c r="DJ20" i="122"/>
  <c r="DI20" i="122"/>
  <c r="DF20" i="122"/>
  <c r="DE20" i="122"/>
  <c r="DC20" i="122"/>
  <c r="DB20" i="122"/>
  <c r="CZ20" i="122"/>
  <c r="CY20" i="122"/>
  <c r="CW20" i="122"/>
  <c r="CV20" i="122"/>
  <c r="CS20" i="122"/>
  <c r="CP20" i="122"/>
  <c r="Z20" i="122"/>
  <c r="C20" i="122" s="1"/>
  <c r="DO19" i="122"/>
  <c r="DJ19" i="122"/>
  <c r="DI19" i="122"/>
  <c r="DF19" i="122"/>
  <c r="DE19" i="122"/>
  <c r="DC19" i="122"/>
  <c r="DB19" i="122"/>
  <c r="CZ19" i="122"/>
  <c r="CY19" i="122"/>
  <c r="CW19" i="122"/>
  <c r="CV19" i="122"/>
  <c r="CS19" i="122"/>
  <c r="CP19" i="122"/>
  <c r="Z19" i="122"/>
  <c r="C19" i="122" s="1"/>
  <c r="DO18" i="122"/>
  <c r="DJ18" i="122"/>
  <c r="DI18" i="122"/>
  <c r="DF18" i="122"/>
  <c r="DE18" i="122"/>
  <c r="DC18" i="122"/>
  <c r="DB18" i="122"/>
  <c r="CZ18" i="122"/>
  <c r="CY18" i="122"/>
  <c r="CW18" i="122"/>
  <c r="CV18" i="122"/>
  <c r="CS18" i="122"/>
  <c r="CP18" i="122"/>
  <c r="Z18" i="122"/>
  <c r="C18" i="122" s="1"/>
  <c r="DO17" i="122"/>
  <c r="CW17" i="122"/>
  <c r="CV17" i="122"/>
  <c r="CS17" i="122"/>
  <c r="CP17" i="122"/>
  <c r="Z17" i="122"/>
  <c r="C17" i="122" s="1"/>
  <c r="DO15" i="122"/>
  <c r="DJ15" i="122"/>
  <c r="DI15" i="122"/>
  <c r="DF15" i="122"/>
  <c r="DE15" i="122"/>
  <c r="DC15" i="122"/>
  <c r="DB15" i="122"/>
  <c r="CZ15" i="122"/>
  <c r="CY15" i="122"/>
  <c r="CW15" i="122"/>
  <c r="CV15" i="122"/>
  <c r="CS15" i="122"/>
  <c r="CP15" i="122"/>
  <c r="Z15" i="122"/>
  <c r="C15" i="122" s="1"/>
  <c r="DO14" i="122"/>
  <c r="DJ14" i="122"/>
  <c r="DI14" i="122"/>
  <c r="DF14" i="122"/>
  <c r="DE14" i="122"/>
  <c r="DC14" i="122"/>
  <c r="DB14" i="122"/>
  <c r="CZ14" i="122"/>
  <c r="CY14" i="122"/>
  <c r="CW14" i="122"/>
  <c r="CV14" i="122"/>
  <c r="CS14" i="122"/>
  <c r="CP14" i="122"/>
  <c r="Z14" i="122"/>
  <c r="C14" i="122" s="1"/>
  <c r="DO13" i="122"/>
  <c r="DJ13" i="122"/>
  <c r="DI13" i="122"/>
  <c r="DF13" i="122"/>
  <c r="DE13" i="122"/>
  <c r="DC13" i="122"/>
  <c r="DB13" i="122"/>
  <c r="CZ13" i="122"/>
  <c r="CY13" i="122"/>
  <c r="CW13" i="122"/>
  <c r="CV13" i="122"/>
  <c r="CS13" i="122"/>
  <c r="CP13" i="122"/>
  <c r="Z13" i="122"/>
  <c r="C13" i="122" s="1"/>
  <c r="DO12" i="122"/>
  <c r="DJ12" i="122"/>
  <c r="DI12" i="122"/>
  <c r="DF12" i="122"/>
  <c r="DE12" i="122"/>
  <c r="DC12" i="122"/>
  <c r="DB12" i="122"/>
  <c r="CZ12" i="122"/>
  <c r="CY12" i="122"/>
  <c r="CW12" i="122"/>
  <c r="CV12" i="122"/>
  <c r="CS12" i="122"/>
  <c r="CP12" i="122"/>
  <c r="Z12" i="122"/>
  <c r="C12" i="122" s="1"/>
  <c r="DO11" i="122"/>
  <c r="DJ11" i="122"/>
  <c r="DI11" i="122"/>
  <c r="DF11" i="122"/>
  <c r="DE11" i="122"/>
  <c r="CS11" i="122"/>
  <c r="CP11" i="122"/>
  <c r="Z11" i="122"/>
  <c r="C11" i="122" s="1"/>
  <c r="DO10" i="122"/>
  <c r="CS10" i="122"/>
  <c r="CP10" i="122"/>
  <c r="Z10" i="122"/>
  <c r="C10" i="122" s="1"/>
  <c r="DO9" i="122"/>
  <c r="DJ9" i="122"/>
  <c r="DI9" i="122"/>
  <c r="DF9" i="122"/>
  <c r="DE9" i="122"/>
  <c r="DC9" i="122"/>
  <c r="DB9" i="122"/>
  <c r="CZ9" i="122"/>
  <c r="CY9" i="122"/>
  <c r="CW9" i="122"/>
  <c r="CV9" i="122"/>
  <c r="CS9" i="122"/>
  <c r="CP9" i="122"/>
  <c r="Z9" i="122"/>
  <c r="C9" i="122" s="1"/>
  <c r="DO8" i="122"/>
  <c r="DJ8" i="122"/>
  <c r="DI8" i="122"/>
  <c r="DF8" i="122"/>
  <c r="DE8" i="122"/>
  <c r="DC8" i="122"/>
  <c r="DB8" i="122"/>
  <c r="CZ8" i="122"/>
  <c r="CY8" i="122"/>
  <c r="CW8" i="122"/>
  <c r="CV8" i="122"/>
  <c r="CS8" i="122"/>
  <c r="CP8" i="122"/>
  <c r="Z8" i="122"/>
  <c r="C8" i="122" s="1"/>
  <c r="DO7" i="122"/>
  <c r="DJ7" i="122"/>
  <c r="DI7" i="122"/>
  <c r="DF7" i="122"/>
  <c r="DE7" i="122"/>
  <c r="DC7" i="122"/>
  <c r="DB7" i="122"/>
  <c r="CZ7" i="122"/>
  <c r="CY7" i="122"/>
  <c r="CW7" i="122"/>
  <c r="CV7" i="122"/>
  <c r="CS7" i="122"/>
  <c r="CP7" i="122"/>
  <c r="Z7" i="122"/>
  <c r="C7" i="122" s="1"/>
  <c r="DO6" i="122"/>
  <c r="DJ6" i="122"/>
  <c r="DI6" i="122"/>
  <c r="DF6" i="122"/>
  <c r="DE6" i="122"/>
  <c r="DC6" i="122"/>
  <c r="DB6" i="122"/>
  <c r="CZ6" i="122"/>
  <c r="CY6" i="122"/>
  <c r="CW6" i="122"/>
  <c r="CV6" i="122"/>
  <c r="CS6" i="122"/>
  <c r="CP6" i="122"/>
  <c r="Z6" i="122"/>
  <c r="C6" i="122" s="1"/>
  <c r="DO5" i="122"/>
  <c r="DJ5" i="122"/>
  <c r="DI5" i="122"/>
  <c r="DF5" i="122"/>
  <c r="DE5" i="122"/>
  <c r="DC5" i="122"/>
  <c r="DB5" i="122"/>
  <c r="CZ5" i="122"/>
  <c r="CY5" i="122"/>
  <c r="CW5" i="122"/>
  <c r="CV5" i="122"/>
  <c r="CS5" i="122"/>
  <c r="CP5" i="122"/>
  <c r="Z5" i="122"/>
  <c r="C5" i="122" s="1"/>
  <c r="C107" i="122" l="1"/>
  <c r="C155" i="123"/>
  <c r="C156" i="123"/>
  <c r="CR89" i="122"/>
  <c r="C16" i="122"/>
  <c r="CR54" i="122"/>
  <c r="CR109" i="122"/>
  <c r="C37" i="122"/>
  <c r="C106" i="122"/>
  <c r="C36" i="122"/>
  <c r="C131" i="122"/>
  <c r="C92" i="122"/>
  <c r="C74" i="122"/>
  <c r="C100" i="122"/>
  <c r="C99" i="122"/>
  <c r="C138" i="122"/>
  <c r="C143" i="122"/>
  <c r="C83" i="122"/>
  <c r="C137" i="122"/>
  <c r="C142" i="122"/>
  <c r="C69" i="122"/>
  <c r="C96" i="122"/>
  <c r="C53" i="122"/>
  <c r="C144" i="122"/>
  <c r="C80" i="122"/>
  <c r="CR33" i="122"/>
  <c r="C82" i="122"/>
  <c r="C93" i="122"/>
  <c r="C117" i="122"/>
  <c r="C136" i="122"/>
  <c r="CR24" i="122"/>
  <c r="C71" i="122"/>
  <c r="C103" i="122"/>
  <c r="C124" i="122"/>
  <c r="C73" i="122"/>
  <c r="C91" i="122"/>
  <c r="C129" i="122"/>
  <c r="O158" i="122"/>
  <c r="CR30" i="122"/>
  <c r="C111" i="122"/>
  <c r="CR85" i="122"/>
  <c r="CR31" i="122"/>
  <c r="CR29" i="122"/>
  <c r="C47" i="122"/>
  <c r="C59" i="122"/>
  <c r="C79" i="122"/>
  <c r="C88" i="122"/>
  <c r="C102" i="122"/>
  <c r="C114" i="122"/>
  <c r="C133" i="122"/>
  <c r="C48" i="122"/>
  <c r="C67" i="122"/>
  <c r="C78" i="122"/>
  <c r="CR32" i="122"/>
  <c r="CR86" i="122"/>
  <c r="CR23" i="122"/>
  <c r="C118" i="122"/>
  <c r="C140" i="122"/>
  <c r="C145" i="122"/>
  <c r="C58" i="122"/>
  <c r="C98" i="122"/>
  <c r="C113" i="122"/>
  <c r="C134" i="122"/>
  <c r="C56" i="122"/>
  <c r="C87" i="122"/>
  <c r="C95" i="122"/>
  <c r="C104" i="122"/>
  <c r="C112" i="122"/>
  <c r="C125" i="122"/>
  <c r="C141" i="122"/>
  <c r="C65" i="122"/>
  <c r="C76" i="122"/>
  <c r="C130" i="122"/>
  <c r="C49" i="122"/>
  <c r="C70" i="122"/>
  <c r="C77" i="122"/>
  <c r="C90" i="122"/>
  <c r="C101" i="122"/>
  <c r="C115" i="122"/>
  <c r="C119" i="122"/>
  <c r="C123" i="122"/>
  <c r="C132" i="122"/>
  <c r="CR34" i="122"/>
  <c r="CR26" i="122"/>
  <c r="C46" i="122"/>
  <c r="C52" i="122"/>
  <c r="C55" i="122"/>
  <c r="C57" i="122"/>
  <c r="C84" i="122"/>
  <c r="C97" i="122"/>
  <c r="C110" i="122"/>
  <c r="C116" i="122"/>
  <c r="CR11" i="122"/>
  <c r="C35" i="122"/>
  <c r="C51" i="122"/>
  <c r="C108" i="122"/>
  <c r="C127" i="122"/>
  <c r="C50" i="122"/>
  <c r="C66" i="122"/>
  <c r="C81" i="122"/>
  <c r="C94" i="122"/>
  <c r="C105" i="122"/>
  <c r="C121" i="122"/>
  <c r="C126" i="122"/>
  <c r="C135" i="122"/>
  <c r="O159" i="122"/>
  <c r="CR27" i="122"/>
  <c r="C122" i="122"/>
  <c r="CR25" i="122"/>
  <c r="CR60" i="122"/>
  <c r="CR61" i="122"/>
  <c r="CR62" i="122"/>
  <c r="CR63" i="122"/>
  <c r="CR64" i="122"/>
  <c r="CR68" i="122"/>
  <c r="CR72" i="122"/>
  <c r="C75" i="122"/>
  <c r="C120" i="122"/>
  <c r="C139" i="122"/>
  <c r="CR28" i="122"/>
  <c r="C38" i="122"/>
  <c r="C39" i="122"/>
  <c r="C40" i="122"/>
  <c r="C41" i="122"/>
  <c r="C42" i="122"/>
  <c r="C43" i="122"/>
  <c r="C44" i="122"/>
  <c r="CR5" i="122"/>
  <c r="CR7" i="122"/>
  <c r="CR9" i="122"/>
  <c r="CR12" i="122"/>
  <c r="CR14" i="122"/>
  <c r="CR17" i="122"/>
  <c r="CR18" i="122"/>
  <c r="CR20" i="122"/>
  <c r="CR22" i="122"/>
  <c r="CR6" i="122"/>
  <c r="CR8" i="122"/>
  <c r="CR10" i="122"/>
  <c r="CR13" i="122"/>
  <c r="CR15" i="122"/>
  <c r="CR19" i="122"/>
  <c r="CR21" i="122"/>
  <c r="C158" i="122" l="1"/>
  <c r="C159" i="122"/>
  <c r="Z68" i="118" l="1"/>
  <c r="DO5" i="118" l="1"/>
  <c r="DJ5" i="118"/>
  <c r="DI5" i="118"/>
  <c r="DF5" i="118"/>
  <c r="DE5" i="118"/>
  <c r="DC5" i="118"/>
  <c r="DB5" i="118"/>
  <c r="CZ5" i="118"/>
  <c r="CY5" i="118"/>
  <c r="CW5" i="118"/>
  <c r="CV5" i="118"/>
  <c r="CS5" i="118"/>
  <c r="CP5" i="118"/>
  <c r="Z5" i="118"/>
  <c r="CR5" i="118" s="1"/>
  <c r="C5" i="118" l="1"/>
  <c r="Z72" i="118"/>
  <c r="Z53" i="118"/>
  <c r="Z102" i="118" l="1"/>
  <c r="C102" i="118" s="1"/>
  <c r="CP102" i="118"/>
  <c r="CS102" i="118"/>
  <c r="CV102" i="118"/>
  <c r="CW102" i="118"/>
  <c r="DB102" i="118"/>
  <c r="DC102" i="118"/>
  <c r="DE102" i="118"/>
  <c r="DF102" i="118"/>
  <c r="DI102" i="118"/>
  <c r="DJ102" i="118"/>
  <c r="DO102" i="118"/>
  <c r="CR102" i="118" l="1"/>
  <c r="D149" i="118"/>
  <c r="E149" i="118"/>
  <c r="F149" i="118"/>
  <c r="I149" i="118"/>
  <c r="K149" i="118"/>
  <c r="L149" i="118"/>
  <c r="M149" i="118"/>
  <c r="N149" i="118"/>
  <c r="J149" i="118"/>
  <c r="H149" i="118"/>
  <c r="G149" i="118"/>
  <c r="Z6" i="118"/>
  <c r="C6" i="118" s="1"/>
  <c r="Z7" i="118"/>
  <c r="C7" i="118" s="1"/>
  <c r="Z8" i="118"/>
  <c r="C8" i="118" s="1"/>
  <c r="Z9" i="118"/>
  <c r="CR9" i="118" s="1"/>
  <c r="Z10" i="118"/>
  <c r="CR10" i="118" s="1"/>
  <c r="Z11" i="118"/>
  <c r="C11" i="118" s="1"/>
  <c r="Z12" i="118"/>
  <c r="C12" i="118" s="1"/>
  <c r="Z13" i="118"/>
  <c r="C13" i="118" s="1"/>
  <c r="Z14" i="118"/>
  <c r="CR14" i="118" s="1"/>
  <c r="Z15" i="118"/>
  <c r="CR15" i="118" s="1"/>
  <c r="Z16" i="118"/>
  <c r="C16" i="118" s="1"/>
  <c r="Z17" i="118"/>
  <c r="C17" i="118" s="1"/>
  <c r="Z18" i="118"/>
  <c r="CR18" i="118" s="1"/>
  <c r="Z19" i="118"/>
  <c r="C19" i="118" s="1"/>
  <c r="Z20" i="118"/>
  <c r="C20" i="118" s="1"/>
  <c r="Z21" i="118"/>
  <c r="C21" i="118" s="1"/>
  <c r="Z22" i="118"/>
  <c r="CR22" i="118" s="1"/>
  <c r="Z23" i="118"/>
  <c r="C23" i="118" s="1"/>
  <c r="Z24" i="118"/>
  <c r="C24" i="118" s="1"/>
  <c r="Z25" i="118"/>
  <c r="C25" i="118" s="1"/>
  <c r="Z26" i="118"/>
  <c r="CR26" i="118" s="1"/>
  <c r="Z31" i="118"/>
  <c r="C31" i="118" s="1"/>
  <c r="Z32" i="118"/>
  <c r="C32" i="118" s="1"/>
  <c r="Z33" i="118"/>
  <c r="C33" i="118" s="1"/>
  <c r="Z36" i="118"/>
  <c r="CR36" i="118" s="1"/>
  <c r="Z37" i="118"/>
  <c r="CR37" i="118" s="1"/>
  <c r="Z38" i="118"/>
  <c r="C38" i="118" s="1"/>
  <c r="Z27" i="118"/>
  <c r="CR27" i="118" s="1"/>
  <c r="Z29" i="118"/>
  <c r="C29" i="118" s="1"/>
  <c r="Z30" i="118"/>
  <c r="CR30" i="118" s="1"/>
  <c r="Z43" i="118"/>
  <c r="C43" i="118" s="1"/>
  <c r="Z34" i="118"/>
  <c r="CR34" i="118" s="1"/>
  <c r="Z35" i="118"/>
  <c r="C35" i="118" s="1"/>
  <c r="Z45" i="118"/>
  <c r="CR45" i="118" s="1"/>
  <c r="Z46" i="118"/>
  <c r="C46" i="118" s="1"/>
  <c r="Z47" i="118"/>
  <c r="C47" i="118" s="1"/>
  <c r="Z40" i="118"/>
  <c r="C40" i="118" s="1"/>
  <c r="Z41" i="118"/>
  <c r="C41" i="118" s="1"/>
  <c r="Z28" i="118"/>
  <c r="C28" i="118" s="1"/>
  <c r="Z48" i="118"/>
  <c r="CR48" i="118" s="1"/>
  <c r="Z42" i="118"/>
  <c r="CR42" i="118" s="1"/>
  <c r="Z49" i="118"/>
  <c r="C49" i="118" s="1"/>
  <c r="Z39" i="118"/>
  <c r="C39" i="118" s="1"/>
  <c r="Z50" i="118"/>
  <c r="C50" i="118" s="1"/>
  <c r="Z51" i="118"/>
  <c r="CR51" i="118" s="1"/>
  <c r="Z52" i="118"/>
  <c r="CR52" i="118" s="1"/>
  <c r="Z56" i="118"/>
  <c r="C56" i="118" s="1"/>
  <c r="Z54" i="118"/>
  <c r="CR54" i="118" s="1"/>
  <c r="Z57" i="118"/>
  <c r="C57" i="118" s="1"/>
  <c r="Z58" i="118"/>
  <c r="C58" i="118" s="1"/>
  <c r="Z59" i="118"/>
  <c r="C59" i="118" s="1"/>
  <c r="C53" i="118"/>
  <c r="Z60" i="118"/>
  <c r="C60" i="118" s="1"/>
  <c r="Z61" i="118"/>
  <c r="C61" i="118" s="1"/>
  <c r="Z63" i="118"/>
  <c r="C63" i="118" s="1"/>
  <c r="Z62" i="118"/>
  <c r="C62" i="118" s="1"/>
  <c r="Z64" i="118"/>
  <c r="CR64" i="118" s="1"/>
  <c r="Z65" i="118"/>
  <c r="C65" i="118" s="1"/>
  <c r="Z66" i="118"/>
  <c r="C66" i="118" s="1"/>
  <c r="Z67" i="118"/>
  <c r="C67" i="118" s="1"/>
  <c r="C68" i="118"/>
  <c r="Z55" i="118"/>
  <c r="C55" i="118" s="1"/>
  <c r="Z69" i="118"/>
  <c r="C69" i="118" s="1"/>
  <c r="Z70" i="118"/>
  <c r="CR70" i="118" s="1"/>
  <c r="Z71" i="118"/>
  <c r="C71" i="118" s="1"/>
  <c r="C72" i="118"/>
  <c r="Z73" i="118"/>
  <c r="C73" i="118" s="1"/>
  <c r="Z74" i="118"/>
  <c r="CR74" i="118" s="1"/>
  <c r="Z75" i="118"/>
  <c r="CR75" i="118" s="1"/>
  <c r="Z76" i="118"/>
  <c r="C76" i="118" s="1"/>
  <c r="Z77" i="118"/>
  <c r="CR77" i="118" s="1"/>
  <c r="Z78" i="118"/>
  <c r="CR78" i="118" s="1"/>
  <c r="Z79" i="118"/>
  <c r="CR79" i="118" s="1"/>
  <c r="Z80" i="118"/>
  <c r="CR80" i="118" s="1"/>
  <c r="Z81" i="118"/>
  <c r="C81" i="118" s="1"/>
  <c r="Z83" i="118"/>
  <c r="C83" i="118" s="1"/>
  <c r="Z84" i="118"/>
  <c r="C84" i="118" s="1"/>
  <c r="Z85" i="118"/>
  <c r="C85" i="118" s="1"/>
  <c r="Z86" i="118"/>
  <c r="CR86" i="118" s="1"/>
  <c r="Z87" i="118"/>
  <c r="CR87" i="118" s="1"/>
  <c r="Z88" i="118"/>
  <c r="CR88" i="118" s="1"/>
  <c r="Z90" i="118"/>
  <c r="C90" i="118" s="1"/>
  <c r="Z91" i="118"/>
  <c r="C91" i="118" s="1"/>
  <c r="Z92" i="118"/>
  <c r="CR92" i="118" s="1"/>
  <c r="Z94" i="118"/>
  <c r="CR94" i="118" s="1"/>
  <c r="Z95" i="118"/>
  <c r="C95" i="118" s="1"/>
  <c r="Z82" i="118"/>
  <c r="C82" i="118" s="1"/>
  <c r="Z89" i="118"/>
  <c r="C89" i="118" s="1"/>
  <c r="Z98" i="118"/>
  <c r="CR98" i="118" s="1"/>
  <c r="Z93" i="118"/>
  <c r="C93" i="118" s="1"/>
  <c r="Z96" i="118"/>
  <c r="C96" i="118" s="1"/>
  <c r="Z99" i="118"/>
  <c r="C99" i="118" s="1"/>
  <c r="Z100" i="118"/>
  <c r="C100" i="118" s="1"/>
  <c r="Z101" i="118"/>
  <c r="C101" i="118" s="1"/>
  <c r="Z97" i="118"/>
  <c r="C97" i="118" s="1"/>
  <c r="Z103" i="118"/>
  <c r="C103" i="118" s="1"/>
  <c r="Z104" i="118"/>
  <c r="C104" i="118" s="1"/>
  <c r="Z105" i="118"/>
  <c r="C105" i="118" s="1"/>
  <c r="Z106" i="118"/>
  <c r="C106" i="118" s="1"/>
  <c r="Z107" i="118"/>
  <c r="CR107" i="118" s="1"/>
  <c r="Z108" i="118"/>
  <c r="C108" i="118" s="1"/>
  <c r="Z109" i="118"/>
  <c r="CR109" i="118" s="1"/>
  <c r="Z110" i="118"/>
  <c r="CR110" i="118" s="1"/>
  <c r="Z111" i="118"/>
  <c r="C111" i="118" s="1"/>
  <c r="Z112" i="118"/>
  <c r="C112" i="118" s="1"/>
  <c r="Z113" i="118"/>
  <c r="CR113" i="118" s="1"/>
  <c r="Z114" i="118"/>
  <c r="C114" i="118" s="1"/>
  <c r="Z115" i="118"/>
  <c r="C115" i="118" s="1"/>
  <c r="Z116" i="118"/>
  <c r="C116" i="118" s="1"/>
  <c r="Z117" i="118"/>
  <c r="CR117" i="118" s="1"/>
  <c r="Z118" i="118"/>
  <c r="C118" i="118" s="1"/>
  <c r="Z119" i="118"/>
  <c r="CR119" i="118" s="1"/>
  <c r="Z120" i="118"/>
  <c r="C120" i="118" s="1"/>
  <c r="Z121" i="118"/>
  <c r="C121" i="118" s="1"/>
  <c r="Z122" i="118"/>
  <c r="CR122" i="118" s="1"/>
  <c r="Z123" i="118"/>
  <c r="CR123" i="118" s="1"/>
  <c r="Z124" i="118"/>
  <c r="C124" i="118" s="1"/>
  <c r="Z125" i="118"/>
  <c r="C125" i="118" s="1"/>
  <c r="Z126" i="118"/>
  <c r="C126" i="118" s="1"/>
  <c r="Z127" i="118"/>
  <c r="C127" i="118" s="1"/>
  <c r="Z128" i="118"/>
  <c r="C128" i="118" s="1"/>
  <c r="Z129" i="118"/>
  <c r="C129" i="118" s="1"/>
  <c r="Z130" i="118"/>
  <c r="C130" i="118" s="1"/>
  <c r="Z131" i="118"/>
  <c r="CR131" i="118" s="1"/>
  <c r="Z132" i="118"/>
  <c r="CR132" i="118" s="1"/>
  <c r="Z133" i="118"/>
  <c r="C133" i="118" s="1"/>
  <c r="Z134" i="118"/>
  <c r="C134" i="118" s="1"/>
  <c r="C135" i="118"/>
  <c r="C136" i="118"/>
  <c r="C137" i="118"/>
  <c r="C138" i="118"/>
  <c r="C139" i="118"/>
  <c r="C140" i="118"/>
  <c r="C141" i="118"/>
  <c r="C142" i="118"/>
  <c r="C143" i="118"/>
  <c r="C144" i="118"/>
  <c r="C145" i="118"/>
  <c r="C146" i="118"/>
  <c r="B149" i="118"/>
  <c r="A149" i="118"/>
  <c r="D148" i="118"/>
  <c r="E148" i="118"/>
  <c r="F148" i="118"/>
  <c r="I148" i="118"/>
  <c r="K148" i="118"/>
  <c r="L148" i="118"/>
  <c r="M148" i="118"/>
  <c r="N148" i="118"/>
  <c r="J148" i="118"/>
  <c r="H148" i="118"/>
  <c r="G148" i="118"/>
  <c r="B148" i="118"/>
  <c r="A148" i="118"/>
  <c r="T147" i="118"/>
  <c r="DO146" i="118"/>
  <c r="CP146" i="118"/>
  <c r="DO145" i="118"/>
  <c r="CP145" i="118"/>
  <c r="DO144" i="118"/>
  <c r="CP144" i="118"/>
  <c r="DO143" i="118"/>
  <c r="CP143" i="118"/>
  <c r="DO142" i="118"/>
  <c r="CP142" i="118"/>
  <c r="DO141" i="118"/>
  <c r="CP141" i="118"/>
  <c r="DO140" i="118"/>
  <c r="CP140" i="118"/>
  <c r="DO139" i="118"/>
  <c r="CP139" i="118"/>
  <c r="CP138" i="118"/>
  <c r="DO137" i="118"/>
  <c r="CP137" i="118"/>
  <c r="DO136" i="118"/>
  <c r="CP136" i="118"/>
  <c r="DO135" i="118"/>
  <c r="CP135" i="118"/>
  <c r="DO134" i="118"/>
  <c r="DJ134" i="118"/>
  <c r="DI134" i="118"/>
  <c r="DF134" i="118"/>
  <c r="DE134" i="118"/>
  <c r="DC134" i="118"/>
  <c r="DB134" i="118"/>
  <c r="CZ134" i="118"/>
  <c r="CY134" i="118"/>
  <c r="CW134" i="118"/>
  <c r="CV134" i="118"/>
  <c r="CS134" i="118"/>
  <c r="CP134" i="118"/>
  <c r="DO133" i="118"/>
  <c r="DJ133" i="118"/>
  <c r="DI133" i="118"/>
  <c r="DF133" i="118"/>
  <c r="DE133" i="118"/>
  <c r="DC133" i="118"/>
  <c r="DB133" i="118"/>
  <c r="CZ133" i="118"/>
  <c r="CY133" i="118"/>
  <c r="CW133" i="118"/>
  <c r="CV133" i="118"/>
  <c r="CS133" i="118"/>
  <c r="CP133" i="118"/>
  <c r="DO132" i="118"/>
  <c r="DJ132" i="118"/>
  <c r="DI132" i="118"/>
  <c r="DF132" i="118"/>
  <c r="DE132" i="118"/>
  <c r="DC132" i="118"/>
  <c r="DB132" i="118"/>
  <c r="CZ132" i="118"/>
  <c r="CY132" i="118"/>
  <c r="CW132" i="118"/>
  <c r="CV132" i="118"/>
  <c r="CS132" i="118"/>
  <c r="CP132" i="118"/>
  <c r="DO131" i="118"/>
  <c r="DJ131" i="118"/>
  <c r="DI131" i="118"/>
  <c r="DF131" i="118"/>
  <c r="DE131" i="118"/>
  <c r="DC131" i="118"/>
  <c r="DB131" i="118"/>
  <c r="CZ131" i="118"/>
  <c r="CY131" i="118"/>
  <c r="CW131" i="118"/>
  <c r="CV131" i="118"/>
  <c r="CS131" i="118"/>
  <c r="CP131" i="118"/>
  <c r="DO130" i="118"/>
  <c r="DJ130" i="118"/>
  <c r="DI130" i="118"/>
  <c r="DF130" i="118"/>
  <c r="DE130" i="118"/>
  <c r="DC130" i="118"/>
  <c r="DB130" i="118"/>
  <c r="CZ130" i="118"/>
  <c r="CY130" i="118"/>
  <c r="CW130" i="118"/>
  <c r="CV130" i="118"/>
  <c r="CS130" i="118"/>
  <c r="CP130" i="118"/>
  <c r="DO129" i="118"/>
  <c r="DJ129" i="118"/>
  <c r="DI129" i="118"/>
  <c r="DF129" i="118"/>
  <c r="DE129" i="118"/>
  <c r="DC129" i="118"/>
  <c r="DB129" i="118"/>
  <c r="CZ129" i="118"/>
  <c r="CY129" i="118"/>
  <c r="CW129" i="118"/>
  <c r="CV129" i="118"/>
  <c r="CS129" i="118"/>
  <c r="CP129" i="118"/>
  <c r="DO128" i="118"/>
  <c r="DJ128" i="118"/>
  <c r="DI128" i="118"/>
  <c r="DF128" i="118"/>
  <c r="DE128" i="118"/>
  <c r="DC128" i="118"/>
  <c r="DB128" i="118"/>
  <c r="CZ128" i="118"/>
  <c r="CY128" i="118"/>
  <c r="CW128" i="118"/>
  <c r="CV128" i="118"/>
  <c r="CS128" i="118"/>
  <c r="CP128" i="118"/>
  <c r="DO127" i="118"/>
  <c r="DJ127" i="118"/>
  <c r="DI127" i="118"/>
  <c r="DF127" i="118"/>
  <c r="DE127" i="118"/>
  <c r="DC127" i="118"/>
  <c r="DB127" i="118"/>
  <c r="CZ127" i="118"/>
  <c r="CY127" i="118"/>
  <c r="CW127" i="118"/>
  <c r="CV127" i="118"/>
  <c r="CS127" i="118"/>
  <c r="CP127" i="118"/>
  <c r="DO126" i="118"/>
  <c r="DJ126" i="118"/>
  <c r="DI126" i="118"/>
  <c r="DF126" i="118"/>
  <c r="DE126" i="118"/>
  <c r="DC126" i="118"/>
  <c r="DB126" i="118"/>
  <c r="CZ126" i="118"/>
  <c r="CY126" i="118"/>
  <c r="CW126" i="118"/>
  <c r="CV126" i="118"/>
  <c r="CS126" i="118"/>
  <c r="CP126" i="118"/>
  <c r="DO125" i="118"/>
  <c r="DJ125" i="118"/>
  <c r="DI125" i="118"/>
  <c r="DF125" i="118"/>
  <c r="DE125" i="118"/>
  <c r="DC125" i="118"/>
  <c r="DB125" i="118"/>
  <c r="CZ125" i="118"/>
  <c r="CY125" i="118"/>
  <c r="CW125" i="118"/>
  <c r="CV125" i="118"/>
  <c r="CS125" i="118"/>
  <c r="CP125" i="118"/>
  <c r="DO124" i="118"/>
  <c r="CZ124" i="118"/>
  <c r="CY124" i="118"/>
  <c r="CW124" i="118"/>
  <c r="CV124" i="118"/>
  <c r="CS124" i="118"/>
  <c r="CP124" i="118"/>
  <c r="DO123" i="118"/>
  <c r="DJ123" i="118"/>
  <c r="DI123" i="118"/>
  <c r="DF123" i="118"/>
  <c r="DE123" i="118"/>
  <c r="DC123" i="118"/>
  <c r="DB123" i="118"/>
  <c r="CZ123" i="118"/>
  <c r="CY123" i="118"/>
  <c r="CW123" i="118"/>
  <c r="CV123" i="118"/>
  <c r="CS123" i="118"/>
  <c r="CP123" i="118"/>
  <c r="DO122" i="118"/>
  <c r="DJ122" i="118"/>
  <c r="DI122" i="118"/>
  <c r="DF122" i="118"/>
  <c r="DE122" i="118"/>
  <c r="DC122" i="118"/>
  <c r="DB122" i="118"/>
  <c r="CZ122" i="118"/>
  <c r="CY122" i="118"/>
  <c r="CW122" i="118"/>
  <c r="CV122" i="118"/>
  <c r="CS122" i="118"/>
  <c r="CP122" i="118"/>
  <c r="DO121" i="118"/>
  <c r="DJ121" i="118"/>
  <c r="DI121" i="118"/>
  <c r="DF121" i="118"/>
  <c r="DE121" i="118"/>
  <c r="DC121" i="118"/>
  <c r="DB121" i="118"/>
  <c r="CZ121" i="118"/>
  <c r="CY121" i="118"/>
  <c r="CW121" i="118"/>
  <c r="CV121" i="118"/>
  <c r="CS121" i="118"/>
  <c r="CP121" i="118"/>
  <c r="DO120" i="118"/>
  <c r="DJ120" i="118"/>
  <c r="DI120" i="118"/>
  <c r="DF120" i="118"/>
  <c r="DE120" i="118"/>
  <c r="DC120" i="118"/>
  <c r="DB120" i="118"/>
  <c r="CZ120" i="118"/>
  <c r="CY120" i="118"/>
  <c r="CW120" i="118"/>
  <c r="CV120" i="118"/>
  <c r="CS120" i="118"/>
  <c r="CP120" i="118"/>
  <c r="DO119" i="118"/>
  <c r="DJ119" i="118"/>
  <c r="DI119" i="118"/>
  <c r="DF119" i="118"/>
  <c r="DE119" i="118"/>
  <c r="DC119" i="118"/>
  <c r="DB119" i="118"/>
  <c r="CZ119" i="118"/>
  <c r="CY119" i="118"/>
  <c r="CW119" i="118"/>
  <c r="CV119" i="118"/>
  <c r="CS119" i="118"/>
  <c r="CP119" i="118"/>
  <c r="DO118" i="118"/>
  <c r="DJ118" i="118"/>
  <c r="DI118" i="118"/>
  <c r="DF118" i="118"/>
  <c r="DE118" i="118"/>
  <c r="DC118" i="118"/>
  <c r="DB118" i="118"/>
  <c r="CZ118" i="118"/>
  <c r="CY118" i="118"/>
  <c r="CW118" i="118"/>
  <c r="CV118" i="118"/>
  <c r="CS118" i="118"/>
  <c r="CP118" i="118"/>
  <c r="DO117" i="118"/>
  <c r="DJ117" i="118"/>
  <c r="DI117" i="118"/>
  <c r="DF117" i="118"/>
  <c r="DE117" i="118"/>
  <c r="DC117" i="118"/>
  <c r="DB117" i="118"/>
  <c r="CZ117" i="118"/>
  <c r="CY117" i="118"/>
  <c r="CW117" i="118"/>
  <c r="CV117" i="118"/>
  <c r="CS117" i="118"/>
  <c r="CP117" i="118"/>
  <c r="DO116" i="118"/>
  <c r="DJ116" i="118"/>
  <c r="DI116" i="118"/>
  <c r="DF116" i="118"/>
  <c r="DE116" i="118"/>
  <c r="DC116" i="118"/>
  <c r="DB116" i="118"/>
  <c r="CZ116" i="118"/>
  <c r="CY116" i="118"/>
  <c r="CW116" i="118"/>
  <c r="CV116" i="118"/>
  <c r="CS116" i="118"/>
  <c r="CP116" i="118"/>
  <c r="DO115" i="118"/>
  <c r="DJ115" i="118"/>
  <c r="DI115" i="118"/>
  <c r="DF115" i="118"/>
  <c r="DE115" i="118"/>
  <c r="DC115" i="118"/>
  <c r="DB115" i="118"/>
  <c r="CZ115" i="118"/>
  <c r="CY115" i="118"/>
  <c r="CW115" i="118"/>
  <c r="CV115" i="118"/>
  <c r="CS115" i="118"/>
  <c r="CP115" i="118"/>
  <c r="DO114" i="118"/>
  <c r="DJ114" i="118"/>
  <c r="DI114" i="118"/>
  <c r="DF114" i="118"/>
  <c r="DE114" i="118"/>
  <c r="DC114" i="118"/>
  <c r="DB114" i="118"/>
  <c r="CZ114" i="118"/>
  <c r="CY114" i="118"/>
  <c r="CW114" i="118"/>
  <c r="CV114" i="118"/>
  <c r="CS114" i="118"/>
  <c r="CP114" i="118"/>
  <c r="DO113" i="118"/>
  <c r="DJ113" i="118"/>
  <c r="DI113" i="118"/>
  <c r="DF113" i="118"/>
  <c r="DE113" i="118"/>
  <c r="DC113" i="118"/>
  <c r="DB113" i="118"/>
  <c r="CZ113" i="118"/>
  <c r="CY113" i="118"/>
  <c r="CW113" i="118"/>
  <c r="CV113" i="118"/>
  <c r="CS113" i="118"/>
  <c r="CP113" i="118"/>
  <c r="DO112" i="118"/>
  <c r="DJ112" i="118"/>
  <c r="DI112" i="118"/>
  <c r="DF112" i="118"/>
  <c r="DE112" i="118"/>
  <c r="DC112" i="118"/>
  <c r="DB112" i="118"/>
  <c r="CW112" i="118"/>
  <c r="CV112" i="118"/>
  <c r="CS112" i="118"/>
  <c r="CP112" i="118"/>
  <c r="DO111" i="118"/>
  <c r="DJ111" i="118"/>
  <c r="DI111" i="118"/>
  <c r="DF111" i="118"/>
  <c r="DE111" i="118"/>
  <c r="DC111" i="118"/>
  <c r="DB111" i="118"/>
  <c r="CZ111" i="118"/>
  <c r="CY111" i="118"/>
  <c r="CW111" i="118"/>
  <c r="CV111" i="118"/>
  <c r="CS111" i="118"/>
  <c r="CP111" i="118"/>
  <c r="DO110" i="118"/>
  <c r="DJ110" i="118"/>
  <c r="DI110" i="118"/>
  <c r="DF110" i="118"/>
  <c r="DE110" i="118"/>
  <c r="DC110" i="118"/>
  <c r="DB110" i="118"/>
  <c r="CZ110" i="118"/>
  <c r="CY110" i="118"/>
  <c r="CW110" i="118"/>
  <c r="CV110" i="118"/>
  <c r="CS110" i="118"/>
  <c r="CP110" i="118"/>
  <c r="DO109" i="118"/>
  <c r="DJ109" i="118"/>
  <c r="DI109" i="118"/>
  <c r="DF109" i="118"/>
  <c r="DE109" i="118"/>
  <c r="DC109" i="118"/>
  <c r="DB109" i="118"/>
  <c r="CZ109" i="118"/>
  <c r="CY109" i="118"/>
  <c r="CW109" i="118"/>
  <c r="CV109" i="118"/>
  <c r="CS109" i="118"/>
  <c r="CP109" i="118"/>
  <c r="DO108" i="118"/>
  <c r="DJ108" i="118"/>
  <c r="DI108" i="118"/>
  <c r="DF108" i="118"/>
  <c r="DE108" i="118"/>
  <c r="DC108" i="118"/>
  <c r="DB108" i="118"/>
  <c r="CZ108" i="118"/>
  <c r="CY108" i="118"/>
  <c r="CW108" i="118"/>
  <c r="CV108" i="118"/>
  <c r="CS108" i="118"/>
  <c r="CP108" i="118"/>
  <c r="DO107" i="118"/>
  <c r="CW107" i="118"/>
  <c r="CV107" i="118"/>
  <c r="CS107" i="118"/>
  <c r="CP107" i="118"/>
  <c r="DO106" i="118"/>
  <c r="CW106" i="118"/>
  <c r="CV106" i="118"/>
  <c r="CS106" i="118"/>
  <c r="CP106" i="118"/>
  <c r="DO105" i="118"/>
  <c r="DJ105" i="118"/>
  <c r="DI105" i="118"/>
  <c r="CZ105" i="118"/>
  <c r="CY105" i="118"/>
  <c r="CW105" i="118"/>
  <c r="CV105" i="118"/>
  <c r="CS105" i="118"/>
  <c r="CP105" i="118"/>
  <c r="DO104" i="118"/>
  <c r="DJ104" i="118"/>
  <c r="DI104" i="118"/>
  <c r="CZ104" i="118"/>
  <c r="CY104" i="118"/>
  <c r="CW104" i="118"/>
  <c r="CV104" i="118"/>
  <c r="CS104" i="118"/>
  <c r="CP104" i="118"/>
  <c r="DO103" i="118"/>
  <c r="DJ103" i="118"/>
  <c r="DI103" i="118"/>
  <c r="DF103" i="118"/>
  <c r="DE103" i="118"/>
  <c r="DC103" i="118"/>
  <c r="DB103" i="118"/>
  <c r="CZ103" i="118"/>
  <c r="CY103" i="118"/>
  <c r="CW103" i="118"/>
  <c r="CV103" i="118"/>
  <c r="CS103" i="118"/>
  <c r="CP103" i="118"/>
  <c r="DO97" i="118"/>
  <c r="CW97" i="118"/>
  <c r="CV97" i="118"/>
  <c r="CS97" i="118"/>
  <c r="CP97" i="118"/>
  <c r="DO101" i="118"/>
  <c r="DJ101" i="118"/>
  <c r="DI101" i="118"/>
  <c r="DF101" i="118"/>
  <c r="DE101" i="118"/>
  <c r="DC101" i="118"/>
  <c r="DB101" i="118"/>
  <c r="CZ101" i="118"/>
  <c r="CY101" i="118"/>
  <c r="CW101" i="118"/>
  <c r="CV101" i="118"/>
  <c r="CS101" i="118"/>
  <c r="CP101" i="118"/>
  <c r="DO100" i="118"/>
  <c r="DJ100" i="118"/>
  <c r="DI100" i="118"/>
  <c r="DF100" i="118"/>
  <c r="DE100" i="118"/>
  <c r="DC100" i="118"/>
  <c r="DB100" i="118"/>
  <c r="CZ100" i="118"/>
  <c r="CY100" i="118"/>
  <c r="CW100" i="118"/>
  <c r="CV100" i="118"/>
  <c r="CS100" i="118"/>
  <c r="CP100" i="118"/>
  <c r="DO99" i="118"/>
  <c r="CW99" i="118"/>
  <c r="CV99" i="118"/>
  <c r="CS99" i="118"/>
  <c r="CP99" i="118"/>
  <c r="DO96" i="118"/>
  <c r="CW96" i="118"/>
  <c r="CV96" i="118"/>
  <c r="CS96" i="118"/>
  <c r="CP96" i="118"/>
  <c r="DO93" i="118"/>
  <c r="DJ93" i="118"/>
  <c r="DI93" i="118"/>
  <c r="DF93" i="118"/>
  <c r="DE93" i="118"/>
  <c r="DC93" i="118"/>
  <c r="DB93" i="118"/>
  <c r="CZ93" i="118"/>
  <c r="CY93" i="118"/>
  <c r="CW93" i="118"/>
  <c r="CV93" i="118"/>
  <c r="CS93" i="118"/>
  <c r="CP93" i="118"/>
  <c r="DO98" i="118"/>
  <c r="DJ98" i="118"/>
  <c r="DI98" i="118"/>
  <c r="DF98" i="118"/>
  <c r="DE98" i="118"/>
  <c r="DC98" i="118"/>
  <c r="DB98" i="118"/>
  <c r="CZ98" i="118"/>
  <c r="CY98" i="118"/>
  <c r="CW98" i="118"/>
  <c r="CV98" i="118"/>
  <c r="CS98" i="118"/>
  <c r="CP98" i="118"/>
  <c r="DO89" i="118"/>
  <c r="DJ89" i="118"/>
  <c r="DI89" i="118"/>
  <c r="DF89" i="118"/>
  <c r="DE89" i="118"/>
  <c r="DC89" i="118"/>
  <c r="DB89" i="118"/>
  <c r="CZ89" i="118"/>
  <c r="CY89" i="118"/>
  <c r="CW89" i="118"/>
  <c r="CV89" i="118"/>
  <c r="CS89" i="118"/>
  <c r="CP89" i="118"/>
  <c r="DO82" i="118"/>
  <c r="DJ82" i="118"/>
  <c r="DI82" i="118"/>
  <c r="DF82" i="118"/>
  <c r="DE82" i="118"/>
  <c r="DC82" i="118"/>
  <c r="DB82" i="118"/>
  <c r="CZ82" i="118"/>
  <c r="CY82" i="118"/>
  <c r="CW82" i="118"/>
  <c r="CV82" i="118"/>
  <c r="CS82" i="118"/>
  <c r="CP82" i="118"/>
  <c r="DO95" i="118"/>
  <c r="DJ95" i="118"/>
  <c r="DI95" i="118"/>
  <c r="DF95" i="118"/>
  <c r="DE95" i="118"/>
  <c r="DC95" i="118"/>
  <c r="DB95" i="118"/>
  <c r="CZ95" i="118"/>
  <c r="CY95" i="118"/>
  <c r="CW95" i="118"/>
  <c r="CV95" i="118"/>
  <c r="CS95" i="118"/>
  <c r="CP95" i="118"/>
  <c r="DO94" i="118"/>
  <c r="DJ94" i="118"/>
  <c r="DI94" i="118"/>
  <c r="DF94" i="118"/>
  <c r="DE94" i="118"/>
  <c r="DC94" i="118"/>
  <c r="DB94" i="118"/>
  <c r="CZ94" i="118"/>
  <c r="CY94" i="118"/>
  <c r="CW94" i="118"/>
  <c r="CV94" i="118"/>
  <c r="CS94" i="118"/>
  <c r="CP94" i="118"/>
  <c r="DO92" i="118"/>
  <c r="DJ92" i="118"/>
  <c r="DI92" i="118"/>
  <c r="DF92" i="118"/>
  <c r="DE92" i="118"/>
  <c r="DC92" i="118"/>
  <c r="DB92" i="118"/>
  <c r="CZ92" i="118"/>
  <c r="CY92" i="118"/>
  <c r="CW92" i="118"/>
  <c r="CV92" i="118"/>
  <c r="CS92" i="118"/>
  <c r="CP92" i="118"/>
  <c r="DO91" i="118"/>
  <c r="DJ91" i="118"/>
  <c r="DI91" i="118"/>
  <c r="DF91" i="118"/>
  <c r="DE91" i="118"/>
  <c r="DC91" i="118"/>
  <c r="DB91" i="118"/>
  <c r="CZ91" i="118"/>
  <c r="CY91" i="118"/>
  <c r="CW91" i="118"/>
  <c r="CV91" i="118"/>
  <c r="CS91" i="118"/>
  <c r="CP91" i="118"/>
  <c r="DO90" i="118"/>
  <c r="DJ90" i="118"/>
  <c r="DI90" i="118"/>
  <c r="DF90" i="118"/>
  <c r="DE90" i="118"/>
  <c r="DC90" i="118"/>
  <c r="DB90" i="118"/>
  <c r="CZ90" i="118"/>
  <c r="CY90" i="118"/>
  <c r="CW90" i="118"/>
  <c r="CV90" i="118"/>
  <c r="CS90" i="118"/>
  <c r="CP90" i="118"/>
  <c r="DO88" i="118"/>
  <c r="DJ88" i="118"/>
  <c r="DI88" i="118"/>
  <c r="DF88" i="118"/>
  <c r="DE88" i="118"/>
  <c r="DC88" i="118"/>
  <c r="DB88" i="118"/>
  <c r="CZ88" i="118"/>
  <c r="CY88" i="118"/>
  <c r="CW88" i="118"/>
  <c r="CV88" i="118"/>
  <c r="CS88" i="118"/>
  <c r="CP88" i="118"/>
  <c r="DO87" i="118"/>
  <c r="DJ87" i="118"/>
  <c r="DI87" i="118"/>
  <c r="DF87" i="118"/>
  <c r="DE87" i="118"/>
  <c r="DC87" i="118"/>
  <c r="DB87" i="118"/>
  <c r="CZ87" i="118"/>
  <c r="CY87" i="118"/>
  <c r="CW87" i="118"/>
  <c r="CV87" i="118"/>
  <c r="CS87" i="118"/>
  <c r="CP87" i="118"/>
  <c r="DO86" i="118"/>
  <c r="DJ86" i="118"/>
  <c r="DI86" i="118"/>
  <c r="DF86" i="118"/>
  <c r="DE86" i="118"/>
  <c r="DC86" i="118"/>
  <c r="DB86" i="118"/>
  <c r="CZ86" i="118"/>
  <c r="CY86" i="118"/>
  <c r="CW86" i="118"/>
  <c r="CV86" i="118"/>
  <c r="CS86" i="118"/>
  <c r="CP86" i="118"/>
  <c r="DO85" i="118"/>
  <c r="DJ85" i="118"/>
  <c r="DI85" i="118"/>
  <c r="DF85" i="118"/>
  <c r="DE85" i="118"/>
  <c r="DC85" i="118"/>
  <c r="DB85" i="118"/>
  <c r="CZ85" i="118"/>
  <c r="CY85" i="118"/>
  <c r="CW85" i="118"/>
  <c r="CV85" i="118"/>
  <c r="CS85" i="118"/>
  <c r="CP85" i="118"/>
  <c r="DO84" i="118"/>
  <c r="DJ84" i="118"/>
  <c r="DI84" i="118"/>
  <c r="DF84" i="118"/>
  <c r="DE84" i="118"/>
  <c r="DC84" i="118"/>
  <c r="DB84" i="118"/>
  <c r="CZ84" i="118"/>
  <c r="CY84" i="118"/>
  <c r="CW84" i="118"/>
  <c r="CV84" i="118"/>
  <c r="CS84" i="118"/>
  <c r="CP84" i="118"/>
  <c r="DO83" i="118"/>
  <c r="DJ83" i="118"/>
  <c r="DI83" i="118"/>
  <c r="DF83" i="118"/>
  <c r="DE83" i="118"/>
  <c r="DC83" i="118"/>
  <c r="DB83" i="118"/>
  <c r="CZ83" i="118"/>
  <c r="CY83" i="118"/>
  <c r="CW83" i="118"/>
  <c r="CV83" i="118"/>
  <c r="CS83" i="118"/>
  <c r="CP83" i="118"/>
  <c r="DO81" i="118"/>
  <c r="DJ81" i="118"/>
  <c r="DI81" i="118"/>
  <c r="DF81" i="118"/>
  <c r="DE81" i="118"/>
  <c r="DC81" i="118"/>
  <c r="DB81" i="118"/>
  <c r="CZ81" i="118"/>
  <c r="CY81" i="118"/>
  <c r="CW81" i="118"/>
  <c r="CV81" i="118"/>
  <c r="CS81" i="118"/>
  <c r="CP81" i="118"/>
  <c r="DO80" i="118"/>
  <c r="DJ80" i="118"/>
  <c r="DI80" i="118"/>
  <c r="DF80" i="118"/>
  <c r="DE80" i="118"/>
  <c r="DC80" i="118"/>
  <c r="DB80" i="118"/>
  <c r="CZ80" i="118"/>
  <c r="CY80" i="118"/>
  <c r="CW80" i="118"/>
  <c r="CV80" i="118"/>
  <c r="CS80" i="118"/>
  <c r="CP80" i="118"/>
  <c r="DO79" i="118"/>
  <c r="DJ79" i="118"/>
  <c r="DI79" i="118"/>
  <c r="DF79" i="118"/>
  <c r="DE79" i="118"/>
  <c r="DC79" i="118"/>
  <c r="DB79" i="118"/>
  <c r="CZ79" i="118"/>
  <c r="CY79" i="118"/>
  <c r="CW79" i="118"/>
  <c r="CV79" i="118"/>
  <c r="CS79" i="118"/>
  <c r="CP79" i="118"/>
  <c r="DO78" i="118"/>
  <c r="DJ78" i="118"/>
  <c r="DI78" i="118"/>
  <c r="DF78" i="118"/>
  <c r="DE78" i="118"/>
  <c r="DC78" i="118"/>
  <c r="DB78" i="118"/>
  <c r="CZ78" i="118"/>
  <c r="CY78" i="118"/>
  <c r="CW78" i="118"/>
  <c r="CV78" i="118"/>
  <c r="CS78" i="118"/>
  <c r="CP78" i="118"/>
  <c r="DO77" i="118"/>
  <c r="DJ77" i="118"/>
  <c r="DI77" i="118"/>
  <c r="DF77" i="118"/>
  <c r="DE77" i="118"/>
  <c r="DC77" i="118"/>
  <c r="DB77" i="118"/>
  <c r="CZ77" i="118"/>
  <c r="CY77" i="118"/>
  <c r="CW77" i="118"/>
  <c r="CV77" i="118"/>
  <c r="CS77" i="118"/>
  <c r="CP77" i="118"/>
  <c r="DO76" i="118"/>
  <c r="DJ76" i="118"/>
  <c r="DI76" i="118"/>
  <c r="DF76" i="118"/>
  <c r="DE76" i="118"/>
  <c r="DC76" i="118"/>
  <c r="DB76" i="118"/>
  <c r="CZ76" i="118"/>
  <c r="CY76" i="118"/>
  <c r="CW76" i="118"/>
  <c r="CV76" i="118"/>
  <c r="CS76" i="118"/>
  <c r="CP76" i="118"/>
  <c r="DO75" i="118"/>
  <c r="DJ75" i="118"/>
  <c r="DI75" i="118"/>
  <c r="DF75" i="118"/>
  <c r="DE75" i="118"/>
  <c r="DC75" i="118"/>
  <c r="DB75" i="118"/>
  <c r="CZ75" i="118"/>
  <c r="CY75" i="118"/>
  <c r="CW75" i="118"/>
  <c r="CV75" i="118"/>
  <c r="CS75" i="118"/>
  <c r="CP75" i="118"/>
  <c r="DO74" i="118"/>
  <c r="CW74" i="118"/>
  <c r="CV74" i="118"/>
  <c r="CS74" i="118"/>
  <c r="CP74" i="118"/>
  <c r="DO73" i="118"/>
  <c r="CW73" i="118"/>
  <c r="CV73" i="118"/>
  <c r="CS73" i="118"/>
  <c r="CP73" i="118"/>
  <c r="DO72" i="118"/>
  <c r="CW72" i="118"/>
  <c r="CV72" i="118"/>
  <c r="CS72" i="118"/>
  <c r="CP72" i="118"/>
  <c r="DO71" i="118"/>
  <c r="CW71" i="118"/>
  <c r="CV71" i="118"/>
  <c r="CS71" i="118"/>
  <c r="CP71" i="118"/>
  <c r="DO70" i="118"/>
  <c r="CZ70" i="118"/>
  <c r="CY70" i="118"/>
  <c r="CW70" i="118"/>
  <c r="CV70" i="118"/>
  <c r="CS70" i="118"/>
  <c r="CP70" i="118"/>
  <c r="DO69" i="118"/>
  <c r="CW69" i="118"/>
  <c r="CV69" i="118"/>
  <c r="CS69" i="118"/>
  <c r="CP69" i="118"/>
  <c r="DO55" i="118"/>
  <c r="CW55" i="118"/>
  <c r="CV55" i="118"/>
  <c r="CS55" i="118"/>
  <c r="CP55" i="118"/>
  <c r="DO68" i="118"/>
  <c r="CZ68" i="118"/>
  <c r="CY68" i="118"/>
  <c r="CW68" i="118"/>
  <c r="CV68" i="118"/>
  <c r="CS68" i="118"/>
  <c r="CP68" i="118"/>
  <c r="DO67" i="118"/>
  <c r="CZ67" i="118"/>
  <c r="CY67" i="118"/>
  <c r="CW67" i="118"/>
  <c r="CV67" i="118"/>
  <c r="CS67" i="118"/>
  <c r="CP67" i="118"/>
  <c r="DO66" i="118"/>
  <c r="CZ66" i="118"/>
  <c r="CY66" i="118"/>
  <c r="CW66" i="118"/>
  <c r="CV66" i="118"/>
  <c r="CS66" i="118"/>
  <c r="CP66" i="118"/>
  <c r="DO65" i="118"/>
  <c r="CZ65" i="118"/>
  <c r="CY65" i="118"/>
  <c r="CW65" i="118"/>
  <c r="CV65" i="118"/>
  <c r="CS65" i="118"/>
  <c r="CP65" i="118"/>
  <c r="DO64" i="118"/>
  <c r="CW64" i="118"/>
  <c r="CV64" i="118"/>
  <c r="CS64" i="118"/>
  <c r="CP64" i="118"/>
  <c r="DO62" i="118"/>
  <c r="DJ62" i="118"/>
  <c r="DI62" i="118"/>
  <c r="DF62" i="118"/>
  <c r="DE62" i="118"/>
  <c r="DC62" i="118"/>
  <c r="DB62" i="118"/>
  <c r="CW62" i="118"/>
  <c r="CV62" i="118"/>
  <c r="CS62" i="118"/>
  <c r="CP62" i="118"/>
  <c r="DO63" i="118"/>
  <c r="DJ63" i="118"/>
  <c r="DI63" i="118"/>
  <c r="DF63" i="118"/>
  <c r="DE63" i="118"/>
  <c r="DC63" i="118"/>
  <c r="DB63" i="118"/>
  <c r="CZ63" i="118"/>
  <c r="CY63" i="118"/>
  <c r="CW63" i="118"/>
  <c r="CV63" i="118"/>
  <c r="CS63" i="118"/>
  <c r="CP63" i="118"/>
  <c r="DO61" i="118"/>
  <c r="DJ61" i="118"/>
  <c r="DI61" i="118"/>
  <c r="DF61" i="118"/>
  <c r="DE61" i="118"/>
  <c r="DC61" i="118"/>
  <c r="DB61" i="118"/>
  <c r="CZ61" i="118"/>
  <c r="CY61" i="118"/>
  <c r="CW61" i="118"/>
  <c r="CV61" i="118"/>
  <c r="CS61" i="118"/>
  <c r="CP61" i="118"/>
  <c r="DO60" i="118"/>
  <c r="CW60" i="118"/>
  <c r="CV60" i="118"/>
  <c r="CS60" i="118"/>
  <c r="CP60" i="118"/>
  <c r="DO53" i="118"/>
  <c r="CZ53" i="118"/>
  <c r="CY53" i="118"/>
  <c r="CW53" i="118"/>
  <c r="CV53" i="118"/>
  <c r="CS53" i="118"/>
  <c r="CP53" i="118"/>
  <c r="DO59" i="118"/>
  <c r="DJ59" i="118"/>
  <c r="DI59" i="118"/>
  <c r="DF59" i="118"/>
  <c r="DE59" i="118"/>
  <c r="DC59" i="118"/>
  <c r="DB59" i="118"/>
  <c r="CZ59" i="118"/>
  <c r="CY59" i="118"/>
  <c r="CW59" i="118"/>
  <c r="CV59" i="118"/>
  <c r="CS59" i="118"/>
  <c r="CP59" i="118"/>
  <c r="DO58" i="118"/>
  <c r="DJ58" i="118"/>
  <c r="DI58" i="118"/>
  <c r="DF58" i="118"/>
  <c r="DE58" i="118"/>
  <c r="DC58" i="118"/>
  <c r="DB58" i="118"/>
  <c r="CZ58" i="118"/>
  <c r="CY58" i="118"/>
  <c r="CW58" i="118"/>
  <c r="CV58" i="118"/>
  <c r="CS58" i="118"/>
  <c r="CP58" i="118"/>
  <c r="DO57" i="118"/>
  <c r="CZ57" i="118"/>
  <c r="CY57" i="118"/>
  <c r="CW57" i="118"/>
  <c r="CV57" i="118"/>
  <c r="CS57" i="118"/>
  <c r="CP57" i="118"/>
  <c r="DO54" i="118"/>
  <c r="DJ54" i="118"/>
  <c r="DI54" i="118"/>
  <c r="DF54" i="118"/>
  <c r="DE54" i="118"/>
  <c r="DC54" i="118"/>
  <c r="DB54" i="118"/>
  <c r="CZ54" i="118"/>
  <c r="CY54" i="118"/>
  <c r="CW54" i="118"/>
  <c r="CV54" i="118"/>
  <c r="CS54" i="118"/>
  <c r="CP54" i="118"/>
  <c r="DO56" i="118"/>
  <c r="DJ56" i="118"/>
  <c r="DI56" i="118"/>
  <c r="DF56" i="118"/>
  <c r="DE56" i="118"/>
  <c r="DC56" i="118"/>
  <c r="DB56" i="118"/>
  <c r="CZ56" i="118"/>
  <c r="CY56" i="118"/>
  <c r="CW56" i="118"/>
  <c r="CV56" i="118"/>
  <c r="CS56" i="118"/>
  <c r="CP56" i="118"/>
  <c r="DO52" i="118"/>
  <c r="CZ52" i="118"/>
  <c r="CY52" i="118"/>
  <c r="CW52" i="118"/>
  <c r="CV52" i="118"/>
  <c r="CS52" i="118"/>
  <c r="CP52" i="118"/>
  <c r="DO51" i="118"/>
  <c r="DJ51" i="118"/>
  <c r="DI51" i="118"/>
  <c r="DF51" i="118"/>
  <c r="DE51" i="118"/>
  <c r="DC51" i="118"/>
  <c r="DB51" i="118"/>
  <c r="CZ51" i="118"/>
  <c r="CY51" i="118"/>
  <c r="CW51" i="118"/>
  <c r="CV51" i="118"/>
  <c r="CS51" i="118"/>
  <c r="CP51" i="118"/>
  <c r="DO50" i="118"/>
  <c r="DJ50" i="118"/>
  <c r="DI50" i="118"/>
  <c r="DF50" i="118"/>
  <c r="DE50" i="118"/>
  <c r="DC50" i="118"/>
  <c r="DB50" i="118"/>
  <c r="CZ50" i="118"/>
  <c r="CY50" i="118"/>
  <c r="CW50" i="118"/>
  <c r="CV50" i="118"/>
  <c r="CS50" i="118"/>
  <c r="CP50" i="118"/>
  <c r="DO39" i="118"/>
  <c r="CW39" i="118"/>
  <c r="CV39" i="118"/>
  <c r="CS39" i="118"/>
  <c r="CP39" i="118"/>
  <c r="DO49" i="118"/>
  <c r="CW49" i="118"/>
  <c r="CV49" i="118"/>
  <c r="CS49" i="118"/>
  <c r="CP49" i="118"/>
  <c r="DO42" i="118"/>
  <c r="DJ42" i="118"/>
  <c r="DI42" i="118"/>
  <c r="DF42" i="118"/>
  <c r="DE42" i="118"/>
  <c r="DC42" i="118"/>
  <c r="DB42" i="118"/>
  <c r="CZ42" i="118"/>
  <c r="CY42" i="118"/>
  <c r="CW42" i="118"/>
  <c r="CV42" i="118"/>
  <c r="CS42" i="118"/>
  <c r="CP42" i="118"/>
  <c r="DO48" i="118"/>
  <c r="DJ48" i="118"/>
  <c r="DI48" i="118"/>
  <c r="DF48" i="118"/>
  <c r="DE48" i="118"/>
  <c r="DC48" i="118"/>
  <c r="DB48" i="118"/>
  <c r="CZ48" i="118"/>
  <c r="CY48" i="118"/>
  <c r="CS48" i="118"/>
  <c r="CP48" i="118"/>
  <c r="DO28" i="118"/>
  <c r="DJ28" i="118"/>
  <c r="DI28" i="118"/>
  <c r="DF28" i="118"/>
  <c r="DE28" i="118"/>
  <c r="DC28" i="118"/>
  <c r="DB28" i="118"/>
  <c r="CZ28" i="118"/>
  <c r="CY28" i="118"/>
  <c r="CW28" i="118"/>
  <c r="CV28" i="118"/>
  <c r="CS28" i="118"/>
  <c r="CP28" i="118"/>
  <c r="DO41" i="118"/>
  <c r="CW41" i="118"/>
  <c r="CV41" i="118"/>
  <c r="CS41" i="118"/>
  <c r="CP41" i="118"/>
  <c r="DO40" i="118"/>
  <c r="DJ40" i="118"/>
  <c r="DI40" i="118"/>
  <c r="DF40" i="118"/>
  <c r="DE40" i="118"/>
  <c r="DC40" i="118"/>
  <c r="DB40" i="118"/>
  <c r="CZ40" i="118"/>
  <c r="CY40" i="118"/>
  <c r="CW40" i="118"/>
  <c r="CV40" i="118"/>
  <c r="CS40" i="118"/>
  <c r="CP40" i="118"/>
  <c r="DO47" i="118"/>
  <c r="DJ47" i="118"/>
  <c r="DI47" i="118"/>
  <c r="DF47" i="118"/>
  <c r="DE47" i="118"/>
  <c r="DC47" i="118"/>
  <c r="DB47" i="118"/>
  <c r="CZ47" i="118"/>
  <c r="CY47" i="118"/>
  <c r="CW47" i="118"/>
  <c r="CV47" i="118"/>
  <c r="CS47" i="118"/>
  <c r="CP47" i="118"/>
  <c r="DO46" i="118"/>
  <c r="DJ46" i="118"/>
  <c r="DI46" i="118"/>
  <c r="DF46" i="118"/>
  <c r="DE46" i="118"/>
  <c r="DC46" i="118"/>
  <c r="DB46" i="118"/>
  <c r="CZ46" i="118"/>
  <c r="CY46" i="118"/>
  <c r="CW46" i="118"/>
  <c r="CV46" i="118"/>
  <c r="CS46" i="118"/>
  <c r="CP46" i="118"/>
  <c r="DO45" i="118"/>
  <c r="DJ45" i="118"/>
  <c r="DI45" i="118"/>
  <c r="DF45" i="118"/>
  <c r="DE45" i="118"/>
  <c r="DC45" i="118"/>
  <c r="DB45" i="118"/>
  <c r="CZ45" i="118"/>
  <c r="CY45" i="118"/>
  <c r="CW45" i="118"/>
  <c r="CV45" i="118"/>
  <c r="CS45" i="118"/>
  <c r="CP45" i="118"/>
  <c r="DO44" i="118"/>
  <c r="CZ44" i="118"/>
  <c r="CY44" i="118"/>
  <c r="CW44" i="118"/>
  <c r="CV44" i="118"/>
  <c r="CS44" i="118"/>
  <c r="Z44" i="118"/>
  <c r="CR44" i="118" s="1"/>
  <c r="CP44" i="118"/>
  <c r="DO35" i="118"/>
  <c r="DJ35" i="118"/>
  <c r="DI35" i="118"/>
  <c r="DC35" i="118"/>
  <c r="DB35" i="118"/>
  <c r="CZ35" i="118"/>
  <c r="CY35" i="118"/>
  <c r="CW35" i="118"/>
  <c r="CV35" i="118"/>
  <c r="CS35" i="118"/>
  <c r="CP35" i="118"/>
  <c r="DO34" i="118"/>
  <c r="DJ34" i="118"/>
  <c r="DI34" i="118"/>
  <c r="DF34" i="118"/>
  <c r="DE34" i="118"/>
  <c r="DC34" i="118"/>
  <c r="DB34" i="118"/>
  <c r="CZ34" i="118"/>
  <c r="CY34" i="118"/>
  <c r="CW34" i="118"/>
  <c r="CV34" i="118"/>
  <c r="CS34" i="118"/>
  <c r="CP34" i="118"/>
  <c r="DO43" i="118"/>
  <c r="DJ43" i="118"/>
  <c r="DI43" i="118"/>
  <c r="DF43" i="118"/>
  <c r="DE43" i="118"/>
  <c r="DC43" i="118"/>
  <c r="DB43" i="118"/>
  <c r="CZ43" i="118"/>
  <c r="CY43" i="118"/>
  <c r="CW43" i="118"/>
  <c r="CV43" i="118"/>
  <c r="CS43" i="118"/>
  <c r="CP43" i="118"/>
  <c r="DO30" i="118"/>
  <c r="DJ30" i="118"/>
  <c r="DI30" i="118"/>
  <c r="DF30" i="118"/>
  <c r="DE30" i="118"/>
  <c r="DC30" i="118"/>
  <c r="DB30" i="118"/>
  <c r="CZ30" i="118"/>
  <c r="CY30" i="118"/>
  <c r="CW30" i="118"/>
  <c r="CV30" i="118"/>
  <c r="CS30" i="118"/>
  <c r="CP30" i="118"/>
  <c r="DO29" i="118"/>
  <c r="DJ29" i="118"/>
  <c r="DI29" i="118"/>
  <c r="DF29" i="118"/>
  <c r="DE29" i="118"/>
  <c r="DC29" i="118"/>
  <c r="DB29" i="118"/>
  <c r="CZ29" i="118"/>
  <c r="CY29" i="118"/>
  <c r="CW29" i="118"/>
  <c r="CV29" i="118"/>
  <c r="CS29" i="118"/>
  <c r="CR29" i="118"/>
  <c r="CP29" i="118"/>
  <c r="DO27" i="118"/>
  <c r="CW27" i="118"/>
  <c r="CV27" i="118"/>
  <c r="CS27" i="118"/>
  <c r="CP27" i="118"/>
  <c r="DO38" i="118"/>
  <c r="DJ38" i="118"/>
  <c r="DI38" i="118"/>
  <c r="DF38" i="118"/>
  <c r="DE38" i="118"/>
  <c r="DC38" i="118"/>
  <c r="DB38" i="118"/>
  <c r="CZ38" i="118"/>
  <c r="CY38" i="118"/>
  <c r="CW38" i="118"/>
  <c r="CV38" i="118"/>
  <c r="CS38" i="118"/>
  <c r="CP38" i="118"/>
  <c r="DO37" i="118"/>
  <c r="DJ37" i="118"/>
  <c r="DI37" i="118"/>
  <c r="DF37" i="118"/>
  <c r="DE37" i="118"/>
  <c r="DC37" i="118"/>
  <c r="DB37" i="118"/>
  <c r="CZ37" i="118"/>
  <c r="CY37" i="118"/>
  <c r="CW37" i="118"/>
  <c r="CV37" i="118"/>
  <c r="CS37" i="118"/>
  <c r="CP37" i="118"/>
  <c r="DO36" i="118"/>
  <c r="DJ36" i="118"/>
  <c r="DI36" i="118"/>
  <c r="DF36" i="118"/>
  <c r="DE36" i="118"/>
  <c r="DC36" i="118"/>
  <c r="DB36" i="118"/>
  <c r="CZ36" i="118"/>
  <c r="CY36" i="118"/>
  <c r="CW36" i="118"/>
  <c r="CV36" i="118"/>
  <c r="CS36" i="118"/>
  <c r="CP36" i="118"/>
  <c r="DO33" i="118"/>
  <c r="DJ33" i="118"/>
  <c r="DI33" i="118"/>
  <c r="DF33" i="118"/>
  <c r="DE33" i="118"/>
  <c r="DC33" i="118"/>
  <c r="DB33" i="118"/>
  <c r="CZ33" i="118"/>
  <c r="CY33" i="118"/>
  <c r="CW33" i="118"/>
  <c r="CV33" i="118"/>
  <c r="CS33" i="118"/>
  <c r="CP33" i="118"/>
  <c r="DO32" i="118"/>
  <c r="CS32" i="118"/>
  <c r="CP32" i="118"/>
  <c r="DO31" i="118"/>
  <c r="DJ31" i="118"/>
  <c r="DI31" i="118"/>
  <c r="DF31" i="118"/>
  <c r="DE31" i="118"/>
  <c r="DC31" i="118"/>
  <c r="DB31" i="118"/>
  <c r="CZ31" i="118"/>
  <c r="CY31" i="118"/>
  <c r="CW31" i="118"/>
  <c r="CV31" i="118"/>
  <c r="CS31" i="118"/>
  <c r="CP31" i="118"/>
  <c r="DO26" i="118"/>
  <c r="DJ26" i="118"/>
  <c r="DI26" i="118"/>
  <c r="DF26" i="118"/>
  <c r="DE26" i="118"/>
  <c r="DC26" i="118"/>
  <c r="DB26" i="118"/>
  <c r="CZ26" i="118"/>
  <c r="CY26" i="118"/>
  <c r="CW26" i="118"/>
  <c r="CV26" i="118"/>
  <c r="CS26" i="118"/>
  <c r="CP26" i="118"/>
  <c r="DO25" i="118"/>
  <c r="DJ25" i="118"/>
  <c r="DI25" i="118"/>
  <c r="DF25" i="118"/>
  <c r="DE25" i="118"/>
  <c r="DC25" i="118"/>
  <c r="DB25" i="118"/>
  <c r="CZ25" i="118"/>
  <c r="CY25" i="118"/>
  <c r="CW25" i="118"/>
  <c r="CV25" i="118"/>
  <c r="CS25" i="118"/>
  <c r="CP25" i="118"/>
  <c r="DO24" i="118"/>
  <c r="DJ24" i="118"/>
  <c r="DI24" i="118"/>
  <c r="DF24" i="118"/>
  <c r="DE24" i="118"/>
  <c r="DC24" i="118"/>
  <c r="DB24" i="118"/>
  <c r="CZ24" i="118"/>
  <c r="CY24" i="118"/>
  <c r="CW24" i="118"/>
  <c r="CV24" i="118"/>
  <c r="CS24" i="118"/>
  <c r="CP24" i="118"/>
  <c r="DO23" i="118"/>
  <c r="DJ23" i="118"/>
  <c r="DI23" i="118"/>
  <c r="DF23" i="118"/>
  <c r="DE23" i="118"/>
  <c r="DC23" i="118"/>
  <c r="DB23" i="118"/>
  <c r="CZ23" i="118"/>
  <c r="CY23" i="118"/>
  <c r="CW23" i="118"/>
  <c r="CV23" i="118"/>
  <c r="CS23" i="118"/>
  <c r="CP23" i="118"/>
  <c r="DO22" i="118"/>
  <c r="DJ22" i="118"/>
  <c r="DI22" i="118"/>
  <c r="DF22" i="118"/>
  <c r="DE22" i="118"/>
  <c r="DC22" i="118"/>
  <c r="DB22" i="118"/>
  <c r="CZ22" i="118"/>
  <c r="CY22" i="118"/>
  <c r="CW22" i="118"/>
  <c r="CV22" i="118"/>
  <c r="CS22" i="118"/>
  <c r="CP22" i="118"/>
  <c r="DO21" i="118"/>
  <c r="DJ21" i="118"/>
  <c r="DI21" i="118"/>
  <c r="DF21" i="118"/>
  <c r="DE21" i="118"/>
  <c r="DC21" i="118"/>
  <c r="DB21" i="118"/>
  <c r="CZ21" i="118"/>
  <c r="CY21" i="118"/>
  <c r="CW21" i="118"/>
  <c r="CV21" i="118"/>
  <c r="CS21" i="118"/>
  <c r="CP21" i="118"/>
  <c r="DO20" i="118"/>
  <c r="DJ20" i="118"/>
  <c r="DI20" i="118"/>
  <c r="DF20" i="118"/>
  <c r="DE20" i="118"/>
  <c r="DC20" i="118"/>
  <c r="DB20" i="118"/>
  <c r="CZ20" i="118"/>
  <c r="CY20" i="118"/>
  <c r="CW20" i="118"/>
  <c r="CV20" i="118"/>
  <c r="CS20" i="118"/>
  <c r="CP20" i="118"/>
  <c r="DO19" i="118"/>
  <c r="DJ19" i="118"/>
  <c r="DI19" i="118"/>
  <c r="DF19" i="118"/>
  <c r="DE19" i="118"/>
  <c r="DC19" i="118"/>
  <c r="DB19" i="118"/>
  <c r="CZ19" i="118"/>
  <c r="CY19" i="118"/>
  <c r="CW19" i="118"/>
  <c r="CV19" i="118"/>
  <c r="CS19" i="118"/>
  <c r="CP19" i="118"/>
  <c r="DO18" i="118"/>
  <c r="DJ18" i="118"/>
  <c r="DI18" i="118"/>
  <c r="DF18" i="118"/>
  <c r="DE18" i="118"/>
  <c r="DC18" i="118"/>
  <c r="DB18" i="118"/>
  <c r="CZ18" i="118"/>
  <c r="CY18" i="118"/>
  <c r="CW18" i="118"/>
  <c r="CV18" i="118"/>
  <c r="CS18" i="118"/>
  <c r="CP18" i="118"/>
  <c r="DO17" i="118"/>
  <c r="DJ17" i="118"/>
  <c r="DI17" i="118"/>
  <c r="DF17" i="118"/>
  <c r="DE17" i="118"/>
  <c r="DC17" i="118"/>
  <c r="DB17" i="118"/>
  <c r="CZ17" i="118"/>
  <c r="CY17" i="118"/>
  <c r="CW17" i="118"/>
  <c r="CV17" i="118"/>
  <c r="CS17" i="118"/>
  <c r="CP17" i="118"/>
  <c r="DO16" i="118"/>
  <c r="CW16" i="118"/>
  <c r="CV16" i="118"/>
  <c r="CS16" i="118"/>
  <c r="CP16" i="118"/>
  <c r="DO15" i="118"/>
  <c r="DJ15" i="118"/>
  <c r="DI15" i="118"/>
  <c r="DF15" i="118"/>
  <c r="DE15" i="118"/>
  <c r="DC15" i="118"/>
  <c r="DB15" i="118"/>
  <c r="CZ15" i="118"/>
  <c r="CY15" i="118"/>
  <c r="CW15" i="118"/>
  <c r="CV15" i="118"/>
  <c r="CS15" i="118"/>
  <c r="CP15" i="118"/>
  <c r="DO14" i="118"/>
  <c r="DJ14" i="118"/>
  <c r="DI14" i="118"/>
  <c r="DF14" i="118"/>
  <c r="DE14" i="118"/>
  <c r="DC14" i="118"/>
  <c r="DB14" i="118"/>
  <c r="CZ14" i="118"/>
  <c r="CY14" i="118"/>
  <c r="CW14" i="118"/>
  <c r="CV14" i="118"/>
  <c r="CS14" i="118"/>
  <c r="CP14" i="118"/>
  <c r="DO13" i="118"/>
  <c r="DJ13" i="118"/>
  <c r="DI13" i="118"/>
  <c r="DF13" i="118"/>
  <c r="DE13" i="118"/>
  <c r="DC13" i="118"/>
  <c r="DB13" i="118"/>
  <c r="CZ13" i="118"/>
  <c r="CY13" i="118"/>
  <c r="CW13" i="118"/>
  <c r="CV13" i="118"/>
  <c r="CS13" i="118"/>
  <c r="CP13" i="118"/>
  <c r="DO12" i="118"/>
  <c r="DJ12" i="118"/>
  <c r="DI12" i="118"/>
  <c r="DF12" i="118"/>
  <c r="DE12" i="118"/>
  <c r="DC12" i="118"/>
  <c r="DB12" i="118"/>
  <c r="CZ12" i="118"/>
  <c r="CY12" i="118"/>
  <c r="CW12" i="118"/>
  <c r="CV12" i="118"/>
  <c r="CS12" i="118"/>
  <c r="CP12" i="118"/>
  <c r="DO11" i="118"/>
  <c r="DJ11" i="118"/>
  <c r="DI11" i="118"/>
  <c r="DF11" i="118"/>
  <c r="DE11" i="118"/>
  <c r="CS11" i="118"/>
  <c r="CP11" i="118"/>
  <c r="DO10" i="118"/>
  <c r="CS10" i="118"/>
  <c r="CP10" i="118"/>
  <c r="DO9" i="118"/>
  <c r="DJ9" i="118"/>
  <c r="DI9" i="118"/>
  <c r="DF9" i="118"/>
  <c r="DE9" i="118"/>
  <c r="DC9" i="118"/>
  <c r="DB9" i="118"/>
  <c r="CZ9" i="118"/>
  <c r="CY9" i="118"/>
  <c r="CW9" i="118"/>
  <c r="CV9" i="118"/>
  <c r="CS9" i="118"/>
  <c r="CP9" i="118"/>
  <c r="DO8" i="118"/>
  <c r="DJ8" i="118"/>
  <c r="DI8" i="118"/>
  <c r="DF8" i="118"/>
  <c r="DE8" i="118"/>
  <c r="DC8" i="118"/>
  <c r="DB8" i="118"/>
  <c r="CZ8" i="118"/>
  <c r="CY8" i="118"/>
  <c r="CW8" i="118"/>
  <c r="CV8" i="118"/>
  <c r="CS8" i="118"/>
  <c r="CP8" i="118"/>
  <c r="DO7" i="118"/>
  <c r="DJ7" i="118"/>
  <c r="DI7" i="118"/>
  <c r="DF7" i="118"/>
  <c r="DE7" i="118"/>
  <c r="DC7" i="118"/>
  <c r="DB7" i="118"/>
  <c r="CZ7" i="118"/>
  <c r="CY7" i="118"/>
  <c r="CW7" i="118"/>
  <c r="CV7" i="118"/>
  <c r="CS7" i="118"/>
  <c r="CP7" i="118"/>
  <c r="DO6" i="118"/>
  <c r="DJ6" i="118"/>
  <c r="DI6" i="118"/>
  <c r="DF6" i="118"/>
  <c r="DE6" i="118"/>
  <c r="DC6" i="118"/>
  <c r="DB6" i="118"/>
  <c r="CZ6" i="118"/>
  <c r="CY6" i="118"/>
  <c r="CW6" i="118"/>
  <c r="CV6" i="118"/>
  <c r="CS6" i="118"/>
  <c r="CP6" i="118"/>
  <c r="DO45" i="117"/>
  <c r="CW45" i="117"/>
  <c r="CV45" i="117"/>
  <c r="CS45" i="117"/>
  <c r="CP45" i="117"/>
  <c r="Z45" i="117"/>
  <c r="CR45" i="117"/>
  <c r="C45" i="117"/>
  <c r="N150" i="117"/>
  <c r="M150" i="117"/>
  <c r="L150" i="117"/>
  <c r="K150" i="117"/>
  <c r="O150" i="117" s="1"/>
  <c r="J150" i="117"/>
  <c r="I150" i="117"/>
  <c r="H150" i="117"/>
  <c r="G150" i="117"/>
  <c r="F150" i="117"/>
  <c r="E150" i="117"/>
  <c r="D150" i="117"/>
  <c r="B150" i="117"/>
  <c r="A150" i="117"/>
  <c r="N149" i="117"/>
  <c r="M149" i="117"/>
  <c r="L149" i="117"/>
  <c r="K149" i="117"/>
  <c r="J149" i="117"/>
  <c r="I149" i="117"/>
  <c r="O149" i="117" s="1"/>
  <c r="H149" i="117"/>
  <c r="G149" i="117"/>
  <c r="F149" i="117"/>
  <c r="E149" i="117"/>
  <c r="D149" i="117"/>
  <c r="B149" i="117"/>
  <c r="A149" i="117"/>
  <c r="T148" i="117"/>
  <c r="DO147" i="117"/>
  <c r="CP147" i="117"/>
  <c r="C147" i="117"/>
  <c r="DO146" i="117"/>
  <c r="CP146" i="117"/>
  <c r="C146" i="117"/>
  <c r="DO145" i="117"/>
  <c r="CP145" i="117"/>
  <c r="C145" i="117"/>
  <c r="DO144" i="117"/>
  <c r="CP144" i="117"/>
  <c r="C144" i="117"/>
  <c r="DO143" i="117"/>
  <c r="CP143" i="117"/>
  <c r="C143" i="117"/>
  <c r="DO142" i="117"/>
  <c r="CP142" i="117"/>
  <c r="C142" i="117"/>
  <c r="DO141" i="117"/>
  <c r="CP141" i="117"/>
  <c r="C141" i="117"/>
  <c r="DO140" i="117"/>
  <c r="CP140" i="117"/>
  <c r="C140" i="117"/>
  <c r="CP139" i="117"/>
  <c r="C139" i="117"/>
  <c r="DO138" i="117"/>
  <c r="CP138" i="117"/>
  <c r="C138" i="117"/>
  <c r="DO137" i="117"/>
  <c r="CP137" i="117"/>
  <c r="C137" i="117"/>
  <c r="DO136" i="117"/>
  <c r="CP136" i="117"/>
  <c r="C136" i="117"/>
  <c r="DO135" i="117"/>
  <c r="DJ135" i="117"/>
  <c r="DI135" i="117"/>
  <c r="DF135" i="117"/>
  <c r="DE135" i="117"/>
  <c r="DC135" i="117"/>
  <c r="DB135" i="117"/>
  <c r="CZ135" i="117"/>
  <c r="CY135" i="117"/>
  <c r="CW135" i="117"/>
  <c r="CV135" i="117"/>
  <c r="CS135" i="117"/>
  <c r="CP135" i="117"/>
  <c r="Z135" i="117"/>
  <c r="C135" i="117" s="1"/>
  <c r="CR135" i="117"/>
  <c r="DO134" i="117"/>
  <c r="DJ134" i="117"/>
  <c r="DI134" i="117"/>
  <c r="DF134" i="117"/>
  <c r="DE134" i="117"/>
  <c r="DC134" i="117"/>
  <c r="DB134" i="117"/>
  <c r="CZ134" i="117"/>
  <c r="CY134" i="117"/>
  <c r="CW134" i="117"/>
  <c r="CV134" i="117"/>
  <c r="CS134" i="117"/>
  <c r="CP134" i="117"/>
  <c r="Z134" i="117"/>
  <c r="CR134" i="117"/>
  <c r="C134" i="117"/>
  <c r="DO133" i="117"/>
  <c r="DJ133" i="117"/>
  <c r="DI133" i="117"/>
  <c r="DF133" i="117"/>
  <c r="DE133" i="117"/>
  <c r="DC133" i="117"/>
  <c r="DB133" i="117"/>
  <c r="CZ133" i="117"/>
  <c r="CY133" i="117"/>
  <c r="CW133" i="117"/>
  <c r="CV133" i="117"/>
  <c r="CS133" i="117"/>
  <c r="CP133" i="117"/>
  <c r="Z133" i="117"/>
  <c r="CR133" i="117"/>
  <c r="C133" i="117"/>
  <c r="DO132" i="117"/>
  <c r="DJ132" i="117"/>
  <c r="DI132" i="117"/>
  <c r="DF132" i="117"/>
  <c r="DE132" i="117"/>
  <c r="DC132" i="117"/>
  <c r="DB132" i="117"/>
  <c r="CZ132" i="117"/>
  <c r="CY132" i="117"/>
  <c r="CW132" i="117"/>
  <c r="CV132" i="117"/>
  <c r="CS132" i="117"/>
  <c r="CP132" i="117"/>
  <c r="Z132" i="117"/>
  <c r="C132" i="117" s="1"/>
  <c r="CR132" i="117"/>
  <c r="DO131" i="117"/>
  <c r="DJ131" i="117"/>
  <c r="DI131" i="117"/>
  <c r="DF131" i="117"/>
  <c r="DE131" i="117"/>
  <c r="DC131" i="117"/>
  <c r="DB131" i="117"/>
  <c r="CZ131" i="117"/>
  <c r="CY131" i="117"/>
  <c r="CW131" i="117"/>
  <c r="CV131" i="117"/>
  <c r="CS131" i="117"/>
  <c r="CP131" i="117"/>
  <c r="Z131" i="117"/>
  <c r="CR131" i="117"/>
  <c r="DO130" i="117"/>
  <c r="DJ130" i="117"/>
  <c r="DI130" i="117"/>
  <c r="DF130" i="117"/>
  <c r="DE130" i="117"/>
  <c r="DC130" i="117"/>
  <c r="DB130" i="117"/>
  <c r="CZ130" i="117"/>
  <c r="CY130" i="117"/>
  <c r="CW130" i="117"/>
  <c r="CV130" i="117"/>
  <c r="CS130" i="117"/>
  <c r="CP130" i="117"/>
  <c r="Z130" i="117"/>
  <c r="CR130" i="117"/>
  <c r="DO129" i="117"/>
  <c r="DJ129" i="117"/>
  <c r="DI129" i="117"/>
  <c r="DF129" i="117"/>
  <c r="DE129" i="117"/>
  <c r="DC129" i="117"/>
  <c r="DB129" i="117"/>
  <c r="CZ129" i="117"/>
  <c r="CY129" i="117"/>
  <c r="CW129" i="117"/>
  <c r="CV129" i="117"/>
  <c r="CS129" i="117"/>
  <c r="CP129" i="117"/>
  <c r="Z129" i="117"/>
  <c r="CR129" i="117" s="1"/>
  <c r="DO128" i="117"/>
  <c r="DJ128" i="117"/>
  <c r="DI128" i="117"/>
  <c r="DF128" i="117"/>
  <c r="DE128" i="117"/>
  <c r="DC128" i="117"/>
  <c r="DB128" i="117"/>
  <c r="CZ128" i="117"/>
  <c r="CY128" i="117"/>
  <c r="CW128" i="117"/>
  <c r="CV128" i="117"/>
  <c r="CS128" i="117"/>
  <c r="CP128" i="117"/>
  <c r="Z128" i="117"/>
  <c r="C128" i="117" s="1"/>
  <c r="CR128" i="117"/>
  <c r="DO127" i="117"/>
  <c r="DJ127" i="117"/>
  <c r="DI127" i="117"/>
  <c r="DF127" i="117"/>
  <c r="DE127" i="117"/>
  <c r="DC127" i="117"/>
  <c r="DB127" i="117"/>
  <c r="CZ127" i="117"/>
  <c r="CY127" i="117"/>
  <c r="CW127" i="117"/>
  <c r="CV127" i="117"/>
  <c r="CS127" i="117"/>
  <c r="CP127" i="117"/>
  <c r="Z127" i="117"/>
  <c r="CR127" i="117"/>
  <c r="DO126" i="117"/>
  <c r="DJ126" i="117"/>
  <c r="DI126" i="117"/>
  <c r="DF126" i="117"/>
  <c r="DE126" i="117"/>
  <c r="DC126" i="117"/>
  <c r="DB126" i="117"/>
  <c r="CZ126" i="117"/>
  <c r="CY126" i="117"/>
  <c r="CW126" i="117"/>
  <c r="CV126" i="117"/>
  <c r="CS126" i="117"/>
  <c r="CP126" i="117"/>
  <c r="Z126" i="117"/>
  <c r="CR126" i="117"/>
  <c r="C126" i="117"/>
  <c r="DO125" i="117"/>
  <c r="CZ125" i="117"/>
  <c r="CY125" i="117"/>
  <c r="CW125" i="117"/>
  <c r="CV125" i="117"/>
  <c r="CS125" i="117"/>
  <c r="CP125" i="117"/>
  <c r="Z125" i="117"/>
  <c r="CR125" i="117" s="1"/>
  <c r="DO124" i="117"/>
  <c r="DJ124" i="117"/>
  <c r="DI124" i="117"/>
  <c r="DF124" i="117"/>
  <c r="DE124" i="117"/>
  <c r="DC124" i="117"/>
  <c r="DB124" i="117"/>
  <c r="CZ124" i="117"/>
  <c r="CY124" i="117"/>
  <c r="CW124" i="117"/>
  <c r="CV124" i="117"/>
  <c r="CS124" i="117"/>
  <c r="CP124" i="117"/>
  <c r="Z124" i="117"/>
  <c r="C124" i="117" s="1"/>
  <c r="CR124" i="117"/>
  <c r="DO123" i="117"/>
  <c r="DJ123" i="117"/>
  <c r="DI123" i="117"/>
  <c r="DF123" i="117"/>
  <c r="DE123" i="117"/>
  <c r="DC123" i="117"/>
  <c r="DB123" i="117"/>
  <c r="CZ123" i="117"/>
  <c r="CY123" i="117"/>
  <c r="CW123" i="117"/>
  <c r="CV123" i="117"/>
  <c r="CS123" i="117"/>
  <c r="CP123" i="117"/>
  <c r="Z123" i="117"/>
  <c r="DO122" i="117"/>
  <c r="DJ122" i="117"/>
  <c r="DI122" i="117"/>
  <c r="DF122" i="117"/>
  <c r="DE122" i="117"/>
  <c r="DC122" i="117"/>
  <c r="DB122" i="117"/>
  <c r="CZ122" i="117"/>
  <c r="CY122" i="117"/>
  <c r="CW122" i="117"/>
  <c r="CV122" i="117"/>
  <c r="CS122" i="117"/>
  <c r="CP122" i="117"/>
  <c r="Z122" i="117"/>
  <c r="CR122" i="117" s="1"/>
  <c r="DO121" i="117"/>
  <c r="DJ121" i="117"/>
  <c r="DI121" i="117"/>
  <c r="DF121" i="117"/>
  <c r="DE121" i="117"/>
  <c r="DC121" i="117"/>
  <c r="DB121" i="117"/>
  <c r="CZ121" i="117"/>
  <c r="CY121" i="117"/>
  <c r="CW121" i="117"/>
  <c r="CV121" i="117"/>
  <c r="CS121" i="117"/>
  <c r="CP121" i="117"/>
  <c r="Z121" i="117"/>
  <c r="DO120" i="117"/>
  <c r="DJ120" i="117"/>
  <c r="DI120" i="117"/>
  <c r="DF120" i="117"/>
  <c r="DE120" i="117"/>
  <c r="DC120" i="117"/>
  <c r="DB120" i="117"/>
  <c r="CZ120" i="117"/>
  <c r="CY120" i="117"/>
  <c r="CW120" i="117"/>
  <c r="CV120" i="117"/>
  <c r="CS120" i="117"/>
  <c r="CP120" i="117"/>
  <c r="Z120" i="117"/>
  <c r="CR120" i="117"/>
  <c r="DO119" i="117"/>
  <c r="DJ119" i="117"/>
  <c r="DI119" i="117"/>
  <c r="DF119" i="117"/>
  <c r="DE119" i="117"/>
  <c r="DC119" i="117"/>
  <c r="DB119" i="117"/>
  <c r="CZ119" i="117"/>
  <c r="CY119" i="117"/>
  <c r="CW119" i="117"/>
  <c r="CV119" i="117"/>
  <c r="CS119" i="117"/>
  <c r="CP119" i="117"/>
  <c r="Z119" i="117"/>
  <c r="CR119" i="117"/>
  <c r="C119" i="117"/>
  <c r="DO118" i="117"/>
  <c r="DJ118" i="117"/>
  <c r="DI118" i="117"/>
  <c r="DF118" i="117"/>
  <c r="DE118" i="117"/>
  <c r="DC118" i="117"/>
  <c r="DB118" i="117"/>
  <c r="CZ118" i="117"/>
  <c r="CY118" i="117"/>
  <c r="CW118" i="117"/>
  <c r="CV118" i="117"/>
  <c r="CS118" i="117"/>
  <c r="CP118" i="117"/>
  <c r="Z118" i="117"/>
  <c r="DO117" i="117"/>
  <c r="DJ117" i="117"/>
  <c r="DI117" i="117"/>
  <c r="DF117" i="117"/>
  <c r="DE117" i="117"/>
  <c r="DC117" i="117"/>
  <c r="DB117" i="117"/>
  <c r="CZ117" i="117"/>
  <c r="CY117" i="117"/>
  <c r="CW117" i="117"/>
  <c r="CV117" i="117"/>
  <c r="CS117" i="117"/>
  <c r="CP117" i="117"/>
  <c r="Z117" i="117"/>
  <c r="CR117" i="117"/>
  <c r="DO116" i="117"/>
  <c r="DJ116" i="117"/>
  <c r="DI116" i="117"/>
  <c r="DF116" i="117"/>
  <c r="DE116" i="117"/>
  <c r="DC116" i="117"/>
  <c r="DB116" i="117"/>
  <c r="CZ116" i="117"/>
  <c r="CY116" i="117"/>
  <c r="CW116" i="117"/>
  <c r="CV116" i="117"/>
  <c r="CS116" i="117"/>
  <c r="CP116" i="117"/>
  <c r="Z116" i="117"/>
  <c r="CR116" i="117"/>
  <c r="DO115" i="117"/>
  <c r="DJ115" i="117"/>
  <c r="DI115" i="117"/>
  <c r="DF115" i="117"/>
  <c r="DE115" i="117"/>
  <c r="DC115" i="117"/>
  <c r="DB115" i="117"/>
  <c r="CZ115" i="117"/>
  <c r="CY115" i="117"/>
  <c r="CW115" i="117"/>
  <c r="CV115" i="117"/>
  <c r="CS115" i="117"/>
  <c r="CP115" i="117"/>
  <c r="Z115" i="117"/>
  <c r="DO114" i="117"/>
  <c r="DJ114" i="117"/>
  <c r="DI114" i="117"/>
  <c r="DF114" i="117"/>
  <c r="DE114" i="117"/>
  <c r="DC114" i="117"/>
  <c r="DB114" i="117"/>
  <c r="CZ114" i="117"/>
  <c r="CY114" i="117"/>
  <c r="CW114" i="117"/>
  <c r="CV114" i="117"/>
  <c r="CS114" i="117"/>
  <c r="CP114" i="117"/>
  <c r="Z114" i="117"/>
  <c r="CR114" i="117" s="1"/>
  <c r="DO113" i="117"/>
  <c r="DJ113" i="117"/>
  <c r="DI113" i="117"/>
  <c r="DF113" i="117"/>
  <c r="DE113" i="117"/>
  <c r="DC113" i="117"/>
  <c r="DB113" i="117"/>
  <c r="CW113" i="117"/>
  <c r="CV113" i="117"/>
  <c r="CS113" i="117"/>
  <c r="CP113" i="117"/>
  <c r="Z113" i="117"/>
  <c r="CR113" i="117" s="1"/>
  <c r="DO112" i="117"/>
  <c r="DJ112" i="117"/>
  <c r="DI112" i="117"/>
  <c r="DF112" i="117"/>
  <c r="DE112" i="117"/>
  <c r="DC112" i="117"/>
  <c r="DB112" i="117"/>
  <c r="CZ112" i="117"/>
  <c r="CY112" i="117"/>
  <c r="CW112" i="117"/>
  <c r="CV112" i="117"/>
  <c r="CS112" i="117"/>
  <c r="CP112" i="117"/>
  <c r="Z112" i="117"/>
  <c r="CR112" i="117"/>
  <c r="DO111" i="117"/>
  <c r="DJ111" i="117"/>
  <c r="DI111" i="117"/>
  <c r="DF111" i="117"/>
  <c r="DE111" i="117"/>
  <c r="DC111" i="117"/>
  <c r="DB111" i="117"/>
  <c r="CZ111" i="117"/>
  <c r="CY111" i="117"/>
  <c r="CW111" i="117"/>
  <c r="CV111" i="117"/>
  <c r="CS111" i="117"/>
  <c r="CP111" i="117"/>
  <c r="Z111" i="117"/>
  <c r="CR111" i="117"/>
  <c r="C111" i="117"/>
  <c r="DO110" i="117"/>
  <c r="DJ110" i="117"/>
  <c r="DI110" i="117"/>
  <c r="DF110" i="117"/>
  <c r="DE110" i="117"/>
  <c r="DC110" i="117"/>
  <c r="DB110" i="117"/>
  <c r="CZ110" i="117"/>
  <c r="CY110" i="117"/>
  <c r="CW110" i="117"/>
  <c r="CV110" i="117"/>
  <c r="CS110" i="117"/>
  <c r="CP110" i="117"/>
  <c r="Z110" i="117"/>
  <c r="CR110" i="117"/>
  <c r="C110" i="117"/>
  <c r="DO109" i="117"/>
  <c r="DJ109" i="117"/>
  <c r="DI109" i="117"/>
  <c r="DF109" i="117"/>
  <c r="DE109" i="117"/>
  <c r="DC109" i="117"/>
  <c r="DB109" i="117"/>
  <c r="CZ109" i="117"/>
  <c r="CY109" i="117"/>
  <c r="CW109" i="117"/>
  <c r="CV109" i="117"/>
  <c r="CS109" i="117"/>
  <c r="CP109" i="117"/>
  <c r="Z109" i="117"/>
  <c r="CR109" i="117"/>
  <c r="C109" i="117"/>
  <c r="DO108" i="117"/>
  <c r="CW108" i="117"/>
  <c r="CV108" i="117"/>
  <c r="CS108" i="117"/>
  <c r="CP108" i="117"/>
  <c r="Z108" i="117"/>
  <c r="CR108" i="117"/>
  <c r="DO107" i="117"/>
  <c r="CW107" i="117"/>
  <c r="CV107" i="117"/>
  <c r="CS107" i="117"/>
  <c r="CP107" i="117"/>
  <c r="Z107" i="117"/>
  <c r="CR107" i="117" s="1"/>
  <c r="DO106" i="117"/>
  <c r="DJ106" i="117"/>
  <c r="DI106" i="117"/>
  <c r="CZ106" i="117"/>
  <c r="CY106" i="117"/>
  <c r="CW106" i="117"/>
  <c r="CV106" i="117"/>
  <c r="CS106" i="117"/>
  <c r="CP106" i="117"/>
  <c r="Z106" i="117"/>
  <c r="CR106" i="117" s="1"/>
  <c r="DO105" i="117"/>
  <c r="DJ105" i="117"/>
  <c r="DI105" i="117"/>
  <c r="CZ105" i="117"/>
  <c r="CY105" i="117"/>
  <c r="CW105" i="117"/>
  <c r="CV105" i="117"/>
  <c r="CS105" i="117"/>
  <c r="CP105" i="117"/>
  <c r="Z105" i="117"/>
  <c r="DO104" i="117"/>
  <c r="DJ104" i="117"/>
  <c r="DI104" i="117"/>
  <c r="DF104" i="117"/>
  <c r="DE104" i="117"/>
  <c r="DC104" i="117"/>
  <c r="DB104" i="117"/>
  <c r="CZ104" i="117"/>
  <c r="CY104" i="117"/>
  <c r="CW104" i="117"/>
  <c r="CV104" i="117"/>
  <c r="CS104" i="117"/>
  <c r="CP104" i="117"/>
  <c r="Z104" i="117"/>
  <c r="C104" i="117"/>
  <c r="DO103" i="117"/>
  <c r="CW103" i="117"/>
  <c r="CV103" i="117"/>
  <c r="CS103" i="117"/>
  <c r="CP103" i="117"/>
  <c r="Z103" i="117"/>
  <c r="CR103" i="117" s="1"/>
  <c r="DO102" i="117"/>
  <c r="DJ102" i="117"/>
  <c r="DI102" i="117"/>
  <c r="DF102" i="117"/>
  <c r="DE102" i="117"/>
  <c r="DC102" i="117"/>
  <c r="DB102" i="117"/>
  <c r="CW102" i="117"/>
  <c r="CV102" i="117"/>
  <c r="CS102" i="117"/>
  <c r="CP102" i="117"/>
  <c r="Z102" i="117"/>
  <c r="CR102" i="117" s="1"/>
  <c r="DO101" i="117"/>
  <c r="DJ101" i="117"/>
  <c r="DI101" i="117"/>
  <c r="DF101" i="117"/>
  <c r="DE101" i="117"/>
  <c r="DC101" i="117"/>
  <c r="DB101" i="117"/>
  <c r="CZ101" i="117"/>
  <c r="CY101" i="117"/>
  <c r="CW101" i="117"/>
  <c r="CV101" i="117"/>
  <c r="CS101" i="117"/>
  <c r="CP101" i="117"/>
  <c r="Z101" i="117"/>
  <c r="CR101" i="117"/>
  <c r="DO100" i="117"/>
  <c r="DJ100" i="117"/>
  <c r="DI100" i="117"/>
  <c r="DF100" i="117"/>
  <c r="DE100" i="117"/>
  <c r="DC100" i="117"/>
  <c r="DB100" i="117"/>
  <c r="CZ100" i="117"/>
  <c r="CY100" i="117"/>
  <c r="CW100" i="117"/>
  <c r="CV100" i="117"/>
  <c r="CS100" i="117"/>
  <c r="CP100" i="117"/>
  <c r="Z100" i="117"/>
  <c r="DO99" i="117"/>
  <c r="CW99" i="117"/>
  <c r="CV99" i="117"/>
  <c r="CS99" i="117"/>
  <c r="CP99" i="117"/>
  <c r="Z99" i="117"/>
  <c r="CR99" i="117" s="1"/>
  <c r="DO98" i="117"/>
  <c r="CW98" i="117"/>
  <c r="CV98" i="117"/>
  <c r="CS98" i="117"/>
  <c r="CP98" i="117"/>
  <c r="Z98" i="117"/>
  <c r="C98" i="117" s="1"/>
  <c r="CR98" i="117"/>
  <c r="DO97" i="117"/>
  <c r="DJ97" i="117"/>
  <c r="DI97" i="117"/>
  <c r="DF97" i="117"/>
  <c r="DE97" i="117"/>
  <c r="DC97" i="117"/>
  <c r="DB97" i="117"/>
  <c r="CZ97" i="117"/>
  <c r="CY97" i="117"/>
  <c r="CW97" i="117"/>
  <c r="CV97" i="117"/>
  <c r="CS97" i="117"/>
  <c r="CP97" i="117"/>
  <c r="Z97" i="117"/>
  <c r="CR97" i="117"/>
  <c r="DO96" i="117"/>
  <c r="DJ96" i="117"/>
  <c r="DI96" i="117"/>
  <c r="DF96" i="117"/>
  <c r="DE96" i="117"/>
  <c r="DC96" i="117"/>
  <c r="DB96" i="117"/>
  <c r="CZ96" i="117"/>
  <c r="CY96" i="117"/>
  <c r="CW96" i="117"/>
  <c r="CV96" i="117"/>
  <c r="CS96" i="117"/>
  <c r="CP96" i="117"/>
  <c r="Z96" i="117"/>
  <c r="DO95" i="117"/>
  <c r="DJ95" i="117"/>
  <c r="DI95" i="117"/>
  <c r="DF95" i="117"/>
  <c r="DE95" i="117"/>
  <c r="DC95" i="117"/>
  <c r="DB95" i="117"/>
  <c r="CZ95" i="117"/>
  <c r="CY95" i="117"/>
  <c r="CW95" i="117"/>
  <c r="CV95" i="117"/>
  <c r="CS95" i="117"/>
  <c r="CP95" i="117"/>
  <c r="Z95" i="117"/>
  <c r="CR95" i="117"/>
  <c r="DO94" i="117"/>
  <c r="DJ94" i="117"/>
  <c r="DI94" i="117"/>
  <c r="DF94" i="117"/>
  <c r="DE94" i="117"/>
  <c r="DC94" i="117"/>
  <c r="DB94" i="117"/>
  <c r="CZ94" i="117"/>
  <c r="CY94" i="117"/>
  <c r="CW94" i="117"/>
  <c r="CV94" i="117"/>
  <c r="CS94" i="117"/>
  <c r="CP94" i="117"/>
  <c r="Z94" i="117"/>
  <c r="DO93" i="117"/>
  <c r="DJ93" i="117"/>
  <c r="DI93" i="117"/>
  <c r="DF93" i="117"/>
  <c r="DE93" i="117"/>
  <c r="DC93" i="117"/>
  <c r="DB93" i="117"/>
  <c r="CZ93" i="117"/>
  <c r="CY93" i="117"/>
  <c r="CW93" i="117"/>
  <c r="CV93" i="117"/>
  <c r="CS93" i="117"/>
  <c r="CP93" i="117"/>
  <c r="Z93" i="117"/>
  <c r="CR93" i="117"/>
  <c r="DO92" i="117"/>
  <c r="DJ92" i="117"/>
  <c r="DI92" i="117"/>
  <c r="DF92" i="117"/>
  <c r="DE92" i="117"/>
  <c r="DC92" i="117"/>
  <c r="DB92" i="117"/>
  <c r="CZ92" i="117"/>
  <c r="CY92" i="117"/>
  <c r="CW92" i="117"/>
  <c r="CV92" i="117"/>
  <c r="CS92" i="117"/>
  <c r="CP92" i="117"/>
  <c r="Z92" i="117"/>
  <c r="CR92" i="117" s="1"/>
  <c r="DO91" i="117"/>
  <c r="DJ91" i="117"/>
  <c r="DI91" i="117"/>
  <c r="DF91" i="117"/>
  <c r="DE91" i="117"/>
  <c r="DC91" i="117"/>
  <c r="DB91" i="117"/>
  <c r="CZ91" i="117"/>
  <c r="CY91" i="117"/>
  <c r="CW91" i="117"/>
  <c r="CV91" i="117"/>
  <c r="CS91" i="117"/>
  <c r="CP91" i="117"/>
  <c r="Z91" i="117"/>
  <c r="CR91" i="117"/>
  <c r="C91" i="117"/>
  <c r="DO90" i="117"/>
  <c r="DJ90" i="117"/>
  <c r="DI90" i="117"/>
  <c r="DF90" i="117"/>
  <c r="DE90" i="117"/>
  <c r="DC90" i="117"/>
  <c r="DB90" i="117"/>
  <c r="CZ90" i="117"/>
  <c r="CY90" i="117"/>
  <c r="CW90" i="117"/>
  <c r="CV90" i="117"/>
  <c r="CS90" i="117"/>
  <c r="CP90" i="117"/>
  <c r="Z90" i="117"/>
  <c r="DO89" i="117"/>
  <c r="DJ89" i="117"/>
  <c r="DI89" i="117"/>
  <c r="DF89" i="117"/>
  <c r="DE89" i="117"/>
  <c r="DC89" i="117"/>
  <c r="DB89" i="117"/>
  <c r="CZ89" i="117"/>
  <c r="CY89" i="117"/>
  <c r="CW89" i="117"/>
  <c r="CV89" i="117"/>
  <c r="CS89" i="117"/>
  <c r="CP89" i="117"/>
  <c r="Z89" i="117"/>
  <c r="CR89" i="117"/>
  <c r="DO88" i="117"/>
  <c r="DJ88" i="117"/>
  <c r="DI88" i="117"/>
  <c r="DF88" i="117"/>
  <c r="DE88" i="117"/>
  <c r="DC88" i="117"/>
  <c r="DB88" i="117"/>
  <c r="CZ88" i="117"/>
  <c r="CY88" i="117"/>
  <c r="CW88" i="117"/>
  <c r="CV88" i="117"/>
  <c r="CS88" i="117"/>
  <c r="CP88" i="117"/>
  <c r="Z88" i="117"/>
  <c r="CR88" i="117" s="1"/>
  <c r="DO87" i="117"/>
  <c r="DJ87" i="117"/>
  <c r="DI87" i="117"/>
  <c r="DF87" i="117"/>
  <c r="DE87" i="117"/>
  <c r="DC87" i="117"/>
  <c r="DB87" i="117"/>
  <c r="CZ87" i="117"/>
  <c r="CY87" i="117"/>
  <c r="CW87" i="117"/>
  <c r="CV87" i="117"/>
  <c r="CS87" i="117"/>
  <c r="CP87" i="117"/>
  <c r="Z87" i="117"/>
  <c r="CR87" i="117"/>
  <c r="DO86" i="117"/>
  <c r="DJ86" i="117"/>
  <c r="DI86" i="117"/>
  <c r="DF86" i="117"/>
  <c r="DE86" i="117"/>
  <c r="DC86" i="117"/>
  <c r="DB86" i="117"/>
  <c r="CZ86" i="117"/>
  <c r="CY86" i="117"/>
  <c r="CW86" i="117"/>
  <c r="CV86" i="117"/>
  <c r="CS86" i="117"/>
  <c r="CP86" i="117"/>
  <c r="Z86" i="117"/>
  <c r="CR86" i="117"/>
  <c r="DO85" i="117"/>
  <c r="DJ85" i="117"/>
  <c r="DI85" i="117"/>
  <c r="DF85" i="117"/>
  <c r="DE85" i="117"/>
  <c r="DC85" i="117"/>
  <c r="DB85" i="117"/>
  <c r="CZ85" i="117"/>
  <c r="CY85" i="117"/>
  <c r="CW85" i="117"/>
  <c r="CV85" i="117"/>
  <c r="CS85" i="117"/>
  <c r="CP85" i="117"/>
  <c r="Z85" i="117"/>
  <c r="CR85" i="117" s="1"/>
  <c r="DO84" i="117"/>
  <c r="DJ84" i="117"/>
  <c r="DI84" i="117"/>
  <c r="DF84" i="117"/>
  <c r="DE84" i="117"/>
  <c r="DC84" i="117"/>
  <c r="DB84" i="117"/>
  <c r="CZ84" i="117"/>
  <c r="CY84" i="117"/>
  <c r="CW84" i="117"/>
  <c r="CV84" i="117"/>
  <c r="CS84" i="117"/>
  <c r="CP84" i="117"/>
  <c r="Z84" i="117"/>
  <c r="CR84" i="117"/>
  <c r="DO83" i="117"/>
  <c r="DJ83" i="117"/>
  <c r="DI83" i="117"/>
  <c r="DF83" i="117"/>
  <c r="DE83" i="117"/>
  <c r="DC83" i="117"/>
  <c r="DB83" i="117"/>
  <c r="CZ83" i="117"/>
  <c r="CY83" i="117"/>
  <c r="CW83" i="117"/>
  <c r="CV83" i="117"/>
  <c r="CS83" i="117"/>
  <c r="CP83" i="117"/>
  <c r="Z83" i="117"/>
  <c r="DO82" i="117"/>
  <c r="DJ82" i="117"/>
  <c r="DI82" i="117"/>
  <c r="DF82" i="117"/>
  <c r="DE82" i="117"/>
  <c r="DC82" i="117"/>
  <c r="DB82" i="117"/>
  <c r="CZ82" i="117"/>
  <c r="CY82" i="117"/>
  <c r="CW82" i="117"/>
  <c r="CV82" i="117"/>
  <c r="CS82" i="117"/>
  <c r="CP82" i="117"/>
  <c r="Z82" i="117"/>
  <c r="CR82" i="117" s="1"/>
  <c r="DO81" i="117"/>
  <c r="DJ81" i="117"/>
  <c r="DI81" i="117"/>
  <c r="DF81" i="117"/>
  <c r="DE81" i="117"/>
  <c r="DC81" i="117"/>
  <c r="DB81" i="117"/>
  <c r="CZ81" i="117"/>
  <c r="CY81" i="117"/>
  <c r="CW81" i="117"/>
  <c r="CV81" i="117"/>
  <c r="CS81" i="117"/>
  <c r="CP81" i="117"/>
  <c r="Z81" i="117"/>
  <c r="CR81" i="117"/>
  <c r="DO80" i="117"/>
  <c r="DJ80" i="117"/>
  <c r="DI80" i="117"/>
  <c r="DF80" i="117"/>
  <c r="DE80" i="117"/>
  <c r="DC80" i="117"/>
  <c r="DB80" i="117"/>
  <c r="CZ80" i="117"/>
  <c r="CY80" i="117"/>
  <c r="CW80" i="117"/>
  <c r="CV80" i="117"/>
  <c r="CS80" i="117"/>
  <c r="CP80" i="117"/>
  <c r="Z80" i="117"/>
  <c r="CR80" i="117"/>
  <c r="DO79" i="117"/>
  <c r="DJ79" i="117"/>
  <c r="DI79" i="117"/>
  <c r="DF79" i="117"/>
  <c r="DE79" i="117"/>
  <c r="DC79" i="117"/>
  <c r="DB79" i="117"/>
  <c r="CZ79" i="117"/>
  <c r="CY79" i="117"/>
  <c r="CW79" i="117"/>
  <c r="CV79" i="117"/>
  <c r="CS79" i="117"/>
  <c r="CP79" i="117"/>
  <c r="Z79" i="117"/>
  <c r="CR79" i="117"/>
  <c r="DO78" i="117"/>
  <c r="DJ78" i="117"/>
  <c r="DI78" i="117"/>
  <c r="DF78" i="117"/>
  <c r="DE78" i="117"/>
  <c r="DC78" i="117"/>
  <c r="DB78" i="117"/>
  <c r="CZ78" i="117"/>
  <c r="CY78" i="117"/>
  <c r="CW78" i="117"/>
  <c r="CV78" i="117"/>
  <c r="CS78" i="117"/>
  <c r="CP78" i="117"/>
  <c r="Z78" i="117"/>
  <c r="DO77" i="117"/>
  <c r="DJ77" i="117"/>
  <c r="DI77" i="117"/>
  <c r="DF77" i="117"/>
  <c r="DE77" i="117"/>
  <c r="DC77" i="117"/>
  <c r="DB77" i="117"/>
  <c r="CZ77" i="117"/>
  <c r="CY77" i="117"/>
  <c r="CW77" i="117"/>
  <c r="CV77" i="117"/>
  <c r="CS77" i="117"/>
  <c r="CP77" i="117"/>
  <c r="Z77" i="117"/>
  <c r="CR77" i="117" s="1"/>
  <c r="DO76" i="117"/>
  <c r="DJ76" i="117"/>
  <c r="DI76" i="117"/>
  <c r="DF76" i="117"/>
  <c r="DE76" i="117"/>
  <c r="DC76" i="117"/>
  <c r="DB76" i="117"/>
  <c r="CZ76" i="117"/>
  <c r="CY76" i="117"/>
  <c r="CW76" i="117"/>
  <c r="CV76" i="117"/>
  <c r="CS76" i="117"/>
  <c r="CP76" i="117"/>
  <c r="Z76" i="117"/>
  <c r="CR76" i="117"/>
  <c r="DO75" i="117"/>
  <c r="CW75" i="117"/>
  <c r="CV75" i="117"/>
  <c r="CS75" i="117"/>
  <c r="CP75" i="117"/>
  <c r="Z75" i="117"/>
  <c r="DO74" i="117"/>
  <c r="CW74" i="117"/>
  <c r="CV74" i="117"/>
  <c r="CS74" i="117"/>
  <c r="CP74" i="117"/>
  <c r="Z74" i="117"/>
  <c r="DO73" i="117"/>
  <c r="CW73" i="117"/>
  <c r="CV73" i="117"/>
  <c r="CS73" i="117"/>
  <c r="CP73" i="117"/>
  <c r="Z73" i="117"/>
  <c r="CR73" i="117" s="1"/>
  <c r="DO72" i="117"/>
  <c r="CW72" i="117"/>
  <c r="CV72" i="117"/>
  <c r="CS72" i="117"/>
  <c r="CP72" i="117"/>
  <c r="Z72" i="117"/>
  <c r="CR72" i="117"/>
  <c r="DO71" i="117"/>
  <c r="CZ71" i="117"/>
  <c r="CY71" i="117"/>
  <c r="CW71" i="117"/>
  <c r="CV71" i="117"/>
  <c r="CS71" i="117"/>
  <c r="CP71" i="117"/>
  <c r="Z71" i="117"/>
  <c r="DO70" i="117"/>
  <c r="CW70" i="117"/>
  <c r="CV70" i="117"/>
  <c r="CS70" i="117"/>
  <c r="CP70" i="117"/>
  <c r="Z70" i="117"/>
  <c r="C70" i="117" s="1"/>
  <c r="DO69" i="117"/>
  <c r="CW69" i="117"/>
  <c r="CV69" i="117"/>
  <c r="CS69" i="117"/>
  <c r="CP69" i="117"/>
  <c r="Z69" i="117"/>
  <c r="C69" i="117" s="1"/>
  <c r="CR69" i="117"/>
  <c r="DO68" i="117"/>
  <c r="CZ68" i="117"/>
  <c r="CY68" i="117"/>
  <c r="CW68" i="117"/>
  <c r="CV68" i="117"/>
  <c r="CS68" i="117"/>
  <c r="CP68" i="117"/>
  <c r="Z68" i="117"/>
  <c r="DO67" i="117"/>
  <c r="CZ67" i="117"/>
  <c r="CY67" i="117"/>
  <c r="CW67" i="117"/>
  <c r="CV67" i="117"/>
  <c r="CS67" i="117"/>
  <c r="CP67" i="117"/>
  <c r="Z67" i="117"/>
  <c r="C67" i="117"/>
  <c r="DO66" i="117"/>
  <c r="CZ66" i="117"/>
  <c r="CY66" i="117"/>
  <c r="CW66" i="117"/>
  <c r="CV66" i="117"/>
  <c r="CS66" i="117"/>
  <c r="CP66" i="117"/>
  <c r="Z66" i="117"/>
  <c r="C66" i="117" s="1"/>
  <c r="CR66" i="117"/>
  <c r="DO65" i="117"/>
  <c r="CZ65" i="117"/>
  <c r="CY65" i="117"/>
  <c r="CW65" i="117"/>
  <c r="CV65" i="117"/>
  <c r="CS65" i="117"/>
  <c r="CP65" i="117"/>
  <c r="Z65" i="117"/>
  <c r="C65" i="117"/>
  <c r="DO64" i="117"/>
  <c r="CW64" i="117"/>
  <c r="CV64" i="117"/>
  <c r="CS64" i="117"/>
  <c r="CP64" i="117"/>
  <c r="Z64" i="117"/>
  <c r="C64" i="117" s="1"/>
  <c r="DO63" i="117"/>
  <c r="DJ63" i="117"/>
  <c r="DI63" i="117"/>
  <c r="DF63" i="117"/>
  <c r="DE63" i="117"/>
  <c r="DC63" i="117"/>
  <c r="DB63" i="117"/>
  <c r="CW63" i="117"/>
  <c r="CV63" i="117"/>
  <c r="CS63" i="117"/>
  <c r="CP63" i="117"/>
  <c r="Z63" i="117"/>
  <c r="CR63" i="117" s="1"/>
  <c r="DO62" i="117"/>
  <c r="DJ62" i="117"/>
  <c r="DI62" i="117"/>
  <c r="DF62" i="117"/>
  <c r="DE62" i="117"/>
  <c r="DC62" i="117"/>
  <c r="DB62" i="117"/>
  <c r="CZ62" i="117"/>
  <c r="CY62" i="117"/>
  <c r="CW62" i="117"/>
  <c r="CV62" i="117"/>
  <c r="CS62" i="117"/>
  <c r="CP62" i="117"/>
  <c r="Z62" i="117"/>
  <c r="C62" i="117" s="1"/>
  <c r="CR62" i="117"/>
  <c r="DO61" i="117"/>
  <c r="DJ61" i="117"/>
  <c r="DI61" i="117"/>
  <c r="DF61" i="117"/>
  <c r="DE61" i="117"/>
  <c r="DC61" i="117"/>
  <c r="DB61" i="117"/>
  <c r="CZ61" i="117"/>
  <c r="CY61" i="117"/>
  <c r="CW61" i="117"/>
  <c r="CV61" i="117"/>
  <c r="CS61" i="117"/>
  <c r="CP61" i="117"/>
  <c r="Z61" i="117"/>
  <c r="DO60" i="117"/>
  <c r="CW60" i="117"/>
  <c r="CV60" i="117"/>
  <c r="CS60" i="117"/>
  <c r="CP60" i="117"/>
  <c r="Z60" i="117"/>
  <c r="CR60" i="117" s="1"/>
  <c r="DO59" i="117"/>
  <c r="CZ59" i="117"/>
  <c r="CY59" i="117"/>
  <c r="CW59" i="117"/>
  <c r="CV59" i="117"/>
  <c r="CS59" i="117"/>
  <c r="CP59" i="117"/>
  <c r="Z59" i="117"/>
  <c r="C59" i="117" s="1"/>
  <c r="DO58" i="117"/>
  <c r="DJ58" i="117"/>
  <c r="DI58" i="117"/>
  <c r="DF58" i="117"/>
  <c r="DE58" i="117"/>
  <c r="DC58" i="117"/>
  <c r="DB58" i="117"/>
  <c r="CZ58" i="117"/>
  <c r="CY58" i="117"/>
  <c r="CW58" i="117"/>
  <c r="CV58" i="117"/>
  <c r="CS58" i="117"/>
  <c r="CP58" i="117"/>
  <c r="Z58" i="117"/>
  <c r="CR58" i="117"/>
  <c r="DO57" i="117"/>
  <c r="DJ57" i="117"/>
  <c r="DI57" i="117"/>
  <c r="DF57" i="117"/>
  <c r="DE57" i="117"/>
  <c r="DC57" i="117"/>
  <c r="DB57" i="117"/>
  <c r="CZ57" i="117"/>
  <c r="CY57" i="117"/>
  <c r="CW57" i="117"/>
  <c r="CV57" i="117"/>
  <c r="CS57" i="117"/>
  <c r="CP57" i="117"/>
  <c r="Z57" i="117"/>
  <c r="DO56" i="117"/>
  <c r="CZ56" i="117"/>
  <c r="CY56" i="117"/>
  <c r="CW56" i="117"/>
  <c r="CV56" i="117"/>
  <c r="CS56" i="117"/>
  <c r="CP56" i="117"/>
  <c r="Z56" i="117"/>
  <c r="CR56" i="117" s="1"/>
  <c r="DO55" i="117"/>
  <c r="DJ55" i="117"/>
  <c r="DI55" i="117"/>
  <c r="DF55" i="117"/>
  <c r="DE55" i="117"/>
  <c r="DC55" i="117"/>
  <c r="DB55" i="117"/>
  <c r="CZ55" i="117"/>
  <c r="CY55" i="117"/>
  <c r="CW55" i="117"/>
  <c r="CV55" i="117"/>
  <c r="CS55" i="117"/>
  <c r="CP55" i="117"/>
  <c r="Z55" i="117"/>
  <c r="CR55" i="117"/>
  <c r="DO54" i="117"/>
  <c r="DJ54" i="117"/>
  <c r="DI54" i="117"/>
  <c r="DF54" i="117"/>
  <c r="DE54" i="117"/>
  <c r="DC54" i="117"/>
  <c r="DB54" i="117"/>
  <c r="CZ54" i="117"/>
  <c r="CY54" i="117"/>
  <c r="CW54" i="117"/>
  <c r="CV54" i="117"/>
  <c r="CS54" i="117"/>
  <c r="CP54" i="117"/>
  <c r="Z54" i="117"/>
  <c r="DO53" i="117"/>
  <c r="CZ53" i="117"/>
  <c r="CY53" i="117"/>
  <c r="CW53" i="117"/>
  <c r="CV53" i="117"/>
  <c r="CS53" i="117"/>
  <c r="CP53" i="117"/>
  <c r="Z53" i="117"/>
  <c r="DO52" i="117"/>
  <c r="DJ52" i="117"/>
  <c r="DI52" i="117"/>
  <c r="DF52" i="117"/>
  <c r="DE52" i="117"/>
  <c r="DC52" i="117"/>
  <c r="DB52" i="117"/>
  <c r="CZ52" i="117"/>
  <c r="CY52" i="117"/>
  <c r="CW52" i="117"/>
  <c r="CV52" i="117"/>
  <c r="CS52" i="117"/>
  <c r="CP52" i="117"/>
  <c r="Z52" i="117"/>
  <c r="C52" i="117" s="1"/>
  <c r="CR52" i="117"/>
  <c r="DO51" i="117"/>
  <c r="DJ51" i="117"/>
  <c r="DI51" i="117"/>
  <c r="DF51" i="117"/>
  <c r="DE51" i="117"/>
  <c r="DC51" i="117"/>
  <c r="DB51" i="117"/>
  <c r="CZ51" i="117"/>
  <c r="CY51" i="117"/>
  <c r="CW51" i="117"/>
  <c r="CV51" i="117"/>
  <c r="CS51" i="117"/>
  <c r="CP51" i="117"/>
  <c r="Z51" i="117"/>
  <c r="CR51" i="117"/>
  <c r="DO50" i="117"/>
  <c r="CW50" i="117"/>
  <c r="CV50" i="117"/>
  <c r="CS50" i="117"/>
  <c r="CP50" i="117"/>
  <c r="Z50" i="117"/>
  <c r="DO49" i="117"/>
  <c r="CW49" i="117"/>
  <c r="CV49" i="117"/>
  <c r="CS49" i="117"/>
  <c r="CP49" i="117"/>
  <c r="Z49" i="117"/>
  <c r="CR49" i="117" s="1"/>
  <c r="DO48" i="117"/>
  <c r="DJ48" i="117"/>
  <c r="DI48" i="117"/>
  <c r="DF48" i="117"/>
  <c r="DE48" i="117"/>
  <c r="DC48" i="117"/>
  <c r="DB48" i="117"/>
  <c r="CZ48" i="117"/>
  <c r="CY48" i="117"/>
  <c r="CW48" i="117"/>
  <c r="CV48" i="117"/>
  <c r="CS48" i="117"/>
  <c r="CP48" i="117"/>
  <c r="Z48" i="117"/>
  <c r="CR48" i="117"/>
  <c r="C48" i="117"/>
  <c r="DO47" i="117"/>
  <c r="DJ47" i="117"/>
  <c r="DI47" i="117"/>
  <c r="DF47" i="117"/>
  <c r="DE47" i="117"/>
  <c r="DC47" i="117"/>
  <c r="DB47" i="117"/>
  <c r="CZ47" i="117"/>
  <c r="CY47" i="117"/>
  <c r="CS47" i="117"/>
  <c r="CP47" i="117"/>
  <c r="Z47" i="117"/>
  <c r="DO46" i="117"/>
  <c r="DJ46" i="117"/>
  <c r="DI46" i="117"/>
  <c r="DF46" i="117"/>
  <c r="DE46" i="117"/>
  <c r="DC46" i="117"/>
  <c r="DB46" i="117"/>
  <c r="CZ46" i="117"/>
  <c r="CY46" i="117"/>
  <c r="CW46" i="117"/>
  <c r="CV46" i="117"/>
  <c r="CS46" i="117"/>
  <c r="CP46" i="117"/>
  <c r="Z46" i="117"/>
  <c r="CR46" i="117"/>
  <c r="DO44" i="117"/>
  <c r="DJ44" i="117"/>
  <c r="DI44" i="117"/>
  <c r="DF44" i="117"/>
  <c r="DE44" i="117"/>
  <c r="DC44" i="117"/>
  <c r="DB44" i="117"/>
  <c r="CZ44" i="117"/>
  <c r="CY44" i="117"/>
  <c r="CW44" i="117"/>
  <c r="CV44" i="117"/>
  <c r="CS44" i="117"/>
  <c r="CP44" i="117"/>
  <c r="Z44" i="117"/>
  <c r="CR44" i="117"/>
  <c r="DO43" i="117"/>
  <c r="DJ43" i="117"/>
  <c r="DI43" i="117"/>
  <c r="DF43" i="117"/>
  <c r="DE43" i="117"/>
  <c r="DC43" i="117"/>
  <c r="DB43" i="117"/>
  <c r="CZ43" i="117"/>
  <c r="CY43" i="117"/>
  <c r="CW43" i="117"/>
  <c r="CV43" i="117"/>
  <c r="CS43" i="117"/>
  <c r="CP43" i="117"/>
  <c r="Z43" i="117"/>
  <c r="DO42" i="117"/>
  <c r="DJ42" i="117"/>
  <c r="DI42" i="117"/>
  <c r="DF42" i="117"/>
  <c r="DE42" i="117"/>
  <c r="DC42" i="117"/>
  <c r="DB42" i="117"/>
  <c r="CZ42" i="117"/>
  <c r="CY42" i="117"/>
  <c r="CW42" i="117"/>
  <c r="CV42" i="117"/>
  <c r="CS42" i="117"/>
  <c r="CP42" i="117"/>
  <c r="Z42" i="117"/>
  <c r="CR42" i="117"/>
  <c r="DO41" i="117"/>
  <c r="DJ41" i="117"/>
  <c r="DI41" i="117"/>
  <c r="DF41" i="117"/>
  <c r="DE41" i="117"/>
  <c r="DC41" i="117"/>
  <c r="DB41" i="117"/>
  <c r="CZ41" i="117"/>
  <c r="CY41" i="117"/>
  <c r="CW41" i="117"/>
  <c r="CV41" i="117"/>
  <c r="CS41" i="117"/>
  <c r="CP41" i="117"/>
  <c r="Z41" i="117"/>
  <c r="CR41" i="117"/>
  <c r="DO40" i="117"/>
  <c r="CZ40" i="117"/>
  <c r="CY40" i="117"/>
  <c r="CW40" i="117"/>
  <c r="CV40" i="117"/>
  <c r="CS40" i="117"/>
  <c r="CP40" i="117"/>
  <c r="Z40" i="117"/>
  <c r="CR40" i="117"/>
  <c r="DO39" i="117"/>
  <c r="DJ39" i="117"/>
  <c r="DI39" i="117"/>
  <c r="DC39" i="117"/>
  <c r="DB39" i="117"/>
  <c r="CZ39" i="117"/>
  <c r="CY39" i="117"/>
  <c r="CW39" i="117"/>
  <c r="CV39" i="117"/>
  <c r="CS39" i="117"/>
  <c r="CP39" i="117"/>
  <c r="Z39" i="117"/>
  <c r="C39" i="117" s="1"/>
  <c r="DO38" i="117"/>
  <c r="DJ38" i="117"/>
  <c r="DI38" i="117"/>
  <c r="DF38" i="117"/>
  <c r="DE38" i="117"/>
  <c r="DC38" i="117"/>
  <c r="DB38" i="117"/>
  <c r="CZ38" i="117"/>
  <c r="CY38" i="117"/>
  <c r="CW38" i="117"/>
  <c r="CV38" i="117"/>
  <c r="CS38" i="117"/>
  <c r="CP38" i="117"/>
  <c r="Z38" i="117"/>
  <c r="C38" i="117"/>
  <c r="DO37" i="117"/>
  <c r="DJ37" i="117"/>
  <c r="DI37" i="117"/>
  <c r="DF37" i="117"/>
  <c r="DE37" i="117"/>
  <c r="DC37" i="117"/>
  <c r="DB37" i="117"/>
  <c r="CZ37" i="117"/>
  <c r="CY37" i="117"/>
  <c r="CW37" i="117"/>
  <c r="CV37" i="117"/>
  <c r="CS37" i="117"/>
  <c r="CP37" i="117"/>
  <c r="Z37" i="117"/>
  <c r="C37" i="117"/>
  <c r="DO36" i="117"/>
  <c r="DJ36" i="117"/>
  <c r="DI36" i="117"/>
  <c r="DF36" i="117"/>
  <c r="DE36" i="117"/>
  <c r="DC36" i="117"/>
  <c r="DB36" i="117"/>
  <c r="CZ36" i="117"/>
  <c r="CY36" i="117"/>
  <c r="CW36" i="117"/>
  <c r="CV36" i="117"/>
  <c r="CS36" i="117"/>
  <c r="CP36" i="117"/>
  <c r="Z36" i="117"/>
  <c r="DO35" i="117"/>
  <c r="DJ35" i="117"/>
  <c r="DI35" i="117"/>
  <c r="DF35" i="117"/>
  <c r="DE35" i="117"/>
  <c r="DC35" i="117"/>
  <c r="DB35" i="117"/>
  <c r="CZ35" i="117"/>
  <c r="CY35" i="117"/>
  <c r="CW35" i="117"/>
  <c r="CV35" i="117"/>
  <c r="CS35" i="117"/>
  <c r="CP35" i="117"/>
  <c r="Z35" i="117"/>
  <c r="C35" i="117" s="1"/>
  <c r="DO34" i="117"/>
  <c r="CW34" i="117"/>
  <c r="CV34" i="117"/>
  <c r="CS34" i="117"/>
  <c r="CP34" i="117"/>
  <c r="Z34" i="117"/>
  <c r="C34" i="117"/>
  <c r="DO33" i="117"/>
  <c r="DJ33" i="117"/>
  <c r="DI33" i="117"/>
  <c r="DF33" i="117"/>
  <c r="DE33" i="117"/>
  <c r="DC33" i="117"/>
  <c r="DB33" i="117"/>
  <c r="CZ33" i="117"/>
  <c r="CY33" i="117"/>
  <c r="CW33" i="117"/>
  <c r="CV33" i="117"/>
  <c r="CS33" i="117"/>
  <c r="CP33" i="117"/>
  <c r="Z33" i="117"/>
  <c r="C33" i="117"/>
  <c r="DO32" i="117"/>
  <c r="DJ32" i="117"/>
  <c r="DI32" i="117"/>
  <c r="DF32" i="117"/>
  <c r="DE32" i="117"/>
  <c r="DC32" i="117"/>
  <c r="DB32" i="117"/>
  <c r="CZ32" i="117"/>
  <c r="CY32" i="117"/>
  <c r="CW32" i="117"/>
  <c r="CV32" i="117"/>
  <c r="CS32" i="117"/>
  <c r="CP32" i="117"/>
  <c r="Z32" i="117"/>
  <c r="C32" i="117" s="1"/>
  <c r="DO31" i="117"/>
  <c r="DJ31" i="117"/>
  <c r="DI31" i="117"/>
  <c r="DF31" i="117"/>
  <c r="DE31" i="117"/>
  <c r="DC31" i="117"/>
  <c r="DB31" i="117"/>
  <c r="CZ31" i="117"/>
  <c r="CY31" i="117"/>
  <c r="CW31" i="117"/>
  <c r="CV31" i="117"/>
  <c r="CS31" i="117"/>
  <c r="CP31" i="117"/>
  <c r="Z31" i="117"/>
  <c r="DO30" i="117"/>
  <c r="DJ30" i="117"/>
  <c r="DI30" i="117"/>
  <c r="DF30" i="117"/>
  <c r="DE30" i="117"/>
  <c r="DC30" i="117"/>
  <c r="DB30" i="117"/>
  <c r="CZ30" i="117"/>
  <c r="CY30" i="117"/>
  <c r="CW30" i="117"/>
  <c r="CV30" i="117"/>
  <c r="CS30" i="117"/>
  <c r="CP30" i="117"/>
  <c r="Z30" i="117"/>
  <c r="C30" i="117" s="1"/>
  <c r="DO29" i="117"/>
  <c r="CS29" i="117"/>
  <c r="CP29" i="117"/>
  <c r="Z29" i="117"/>
  <c r="C29" i="117"/>
  <c r="DO28" i="117"/>
  <c r="DJ28" i="117"/>
  <c r="DI28" i="117"/>
  <c r="DF28" i="117"/>
  <c r="DE28" i="117"/>
  <c r="DC28" i="117"/>
  <c r="DB28" i="117"/>
  <c r="CZ28" i="117"/>
  <c r="CY28" i="117"/>
  <c r="CW28" i="117"/>
  <c r="CV28" i="117"/>
  <c r="CS28" i="117"/>
  <c r="CP28" i="117"/>
  <c r="Z28" i="117"/>
  <c r="C28" i="117"/>
  <c r="DO27" i="117"/>
  <c r="DJ27" i="117"/>
  <c r="DI27" i="117"/>
  <c r="DF27" i="117"/>
  <c r="DE27" i="117"/>
  <c r="DC27" i="117"/>
  <c r="DB27" i="117"/>
  <c r="CZ27" i="117"/>
  <c r="CY27" i="117"/>
  <c r="CW27" i="117"/>
  <c r="CV27" i="117"/>
  <c r="CS27" i="117"/>
  <c r="CP27" i="117"/>
  <c r="Z27" i="117"/>
  <c r="C27" i="117" s="1"/>
  <c r="DO26" i="117"/>
  <c r="DJ26" i="117"/>
  <c r="DI26" i="117"/>
  <c r="DF26" i="117"/>
  <c r="DE26" i="117"/>
  <c r="DC26" i="117"/>
  <c r="DB26" i="117"/>
  <c r="CZ26" i="117"/>
  <c r="CY26" i="117"/>
  <c r="CW26" i="117"/>
  <c r="CV26" i="117"/>
  <c r="CS26" i="117"/>
  <c r="CP26" i="117"/>
  <c r="Z26" i="117"/>
  <c r="C26" i="117"/>
  <c r="DO25" i="117"/>
  <c r="DJ25" i="117"/>
  <c r="DI25" i="117"/>
  <c r="DF25" i="117"/>
  <c r="DE25" i="117"/>
  <c r="DC25" i="117"/>
  <c r="DB25" i="117"/>
  <c r="CZ25" i="117"/>
  <c r="CY25" i="117"/>
  <c r="CW25" i="117"/>
  <c r="CV25" i="117"/>
  <c r="CS25" i="117"/>
  <c r="CP25" i="117"/>
  <c r="Z25" i="117"/>
  <c r="C25" i="117"/>
  <c r="DO24" i="117"/>
  <c r="DJ24" i="117"/>
  <c r="DI24" i="117"/>
  <c r="DF24" i="117"/>
  <c r="DE24" i="117"/>
  <c r="DC24" i="117"/>
  <c r="DB24" i="117"/>
  <c r="CZ24" i="117"/>
  <c r="CY24" i="117"/>
  <c r="CW24" i="117"/>
  <c r="CV24" i="117"/>
  <c r="CS24" i="117"/>
  <c r="CP24" i="117"/>
  <c r="Z24" i="117"/>
  <c r="C24" i="117" s="1"/>
  <c r="DO23" i="117"/>
  <c r="DJ23" i="117"/>
  <c r="DI23" i="117"/>
  <c r="DF23" i="117"/>
  <c r="DE23" i="117"/>
  <c r="DC23" i="117"/>
  <c r="DB23" i="117"/>
  <c r="CZ23" i="117"/>
  <c r="CY23" i="117"/>
  <c r="CW23" i="117"/>
  <c r="CV23" i="117"/>
  <c r="CS23" i="117"/>
  <c r="CP23" i="117"/>
  <c r="Z23" i="117"/>
  <c r="C23" i="117" s="1"/>
  <c r="DO22" i="117"/>
  <c r="DJ22" i="117"/>
  <c r="DI22" i="117"/>
  <c r="DF22" i="117"/>
  <c r="DE22" i="117"/>
  <c r="DC22" i="117"/>
  <c r="DB22" i="117"/>
  <c r="CZ22" i="117"/>
  <c r="CY22" i="117"/>
  <c r="CW22" i="117"/>
  <c r="CV22" i="117"/>
  <c r="CS22" i="117"/>
  <c r="CP22" i="117"/>
  <c r="Z22" i="117"/>
  <c r="DO21" i="117"/>
  <c r="DJ21" i="117"/>
  <c r="DI21" i="117"/>
  <c r="DF21" i="117"/>
  <c r="DE21" i="117"/>
  <c r="DC21" i="117"/>
  <c r="DB21" i="117"/>
  <c r="CZ21" i="117"/>
  <c r="CY21" i="117"/>
  <c r="CW21" i="117"/>
  <c r="CV21" i="117"/>
  <c r="CS21" i="117"/>
  <c r="CP21" i="117"/>
  <c r="Z21" i="117"/>
  <c r="C21" i="117"/>
  <c r="DO20" i="117"/>
  <c r="DJ20" i="117"/>
  <c r="DI20" i="117"/>
  <c r="DF20" i="117"/>
  <c r="DE20" i="117"/>
  <c r="DC20" i="117"/>
  <c r="DB20" i="117"/>
  <c r="CZ20" i="117"/>
  <c r="CY20" i="117"/>
  <c r="CW20" i="117"/>
  <c r="CV20" i="117"/>
  <c r="CS20" i="117"/>
  <c r="CP20" i="117"/>
  <c r="Z20" i="117"/>
  <c r="C20" i="117" s="1"/>
  <c r="DO19" i="117"/>
  <c r="DJ19" i="117"/>
  <c r="DI19" i="117"/>
  <c r="DF19" i="117"/>
  <c r="DE19" i="117"/>
  <c r="DC19" i="117"/>
  <c r="DB19" i="117"/>
  <c r="CZ19" i="117"/>
  <c r="CY19" i="117"/>
  <c r="CW19" i="117"/>
  <c r="CV19" i="117"/>
  <c r="CS19" i="117"/>
  <c r="CP19" i="117"/>
  <c r="Z19" i="117"/>
  <c r="C19" i="117"/>
  <c r="DO18" i="117"/>
  <c r="DJ18" i="117"/>
  <c r="DI18" i="117"/>
  <c r="DF18" i="117"/>
  <c r="DE18" i="117"/>
  <c r="DC18" i="117"/>
  <c r="DB18" i="117"/>
  <c r="CZ18" i="117"/>
  <c r="CY18" i="117"/>
  <c r="CW18" i="117"/>
  <c r="CV18" i="117"/>
  <c r="CS18" i="117"/>
  <c r="CP18" i="117"/>
  <c r="Z18" i="117"/>
  <c r="C18" i="117"/>
  <c r="DO17" i="117"/>
  <c r="CW17" i="117"/>
  <c r="CV17" i="117"/>
  <c r="CS17" i="117"/>
  <c r="CP17" i="117"/>
  <c r="Z17" i="117"/>
  <c r="DO16" i="117"/>
  <c r="DJ16" i="117"/>
  <c r="DI16" i="117"/>
  <c r="DF16" i="117"/>
  <c r="DE16" i="117"/>
  <c r="DC16" i="117"/>
  <c r="DB16" i="117"/>
  <c r="CZ16" i="117"/>
  <c r="CY16" i="117"/>
  <c r="CW16" i="117"/>
  <c r="CV16" i="117"/>
  <c r="CS16" i="117"/>
  <c r="CP16" i="117"/>
  <c r="Z16" i="117"/>
  <c r="C16" i="117" s="1"/>
  <c r="DO15" i="117"/>
  <c r="DJ15" i="117"/>
  <c r="DI15" i="117"/>
  <c r="DF15" i="117"/>
  <c r="DE15" i="117"/>
  <c r="DC15" i="117"/>
  <c r="DB15" i="117"/>
  <c r="CZ15" i="117"/>
  <c r="CY15" i="117"/>
  <c r="CW15" i="117"/>
  <c r="CV15" i="117"/>
  <c r="CS15" i="117"/>
  <c r="CP15" i="117"/>
  <c r="Z15" i="117"/>
  <c r="C15" i="117"/>
  <c r="DO14" i="117"/>
  <c r="DJ14" i="117"/>
  <c r="DI14" i="117"/>
  <c r="DF14" i="117"/>
  <c r="DE14" i="117"/>
  <c r="DC14" i="117"/>
  <c r="DB14" i="117"/>
  <c r="CZ14" i="117"/>
  <c r="CY14" i="117"/>
  <c r="CW14" i="117"/>
  <c r="CV14" i="117"/>
  <c r="CS14" i="117"/>
  <c r="CP14" i="117"/>
  <c r="Z14" i="117"/>
  <c r="C14" i="117"/>
  <c r="DO13" i="117"/>
  <c r="DJ13" i="117"/>
  <c r="DI13" i="117"/>
  <c r="DF13" i="117"/>
  <c r="DE13" i="117"/>
  <c r="DC13" i="117"/>
  <c r="DB13" i="117"/>
  <c r="CZ13" i="117"/>
  <c r="CY13" i="117"/>
  <c r="CW13" i="117"/>
  <c r="CV13" i="117"/>
  <c r="CS13" i="117"/>
  <c r="CP13" i="117"/>
  <c r="Z13" i="117"/>
  <c r="C13" i="117" s="1"/>
  <c r="DO12" i="117"/>
  <c r="DJ12" i="117"/>
  <c r="DI12" i="117"/>
  <c r="DF12" i="117"/>
  <c r="DE12" i="117"/>
  <c r="CS12" i="117"/>
  <c r="CP12" i="117"/>
  <c r="Z12" i="117"/>
  <c r="DO11" i="117"/>
  <c r="CS11" i="117"/>
  <c r="CP11" i="117"/>
  <c r="Z11" i="117"/>
  <c r="C11" i="117" s="1"/>
  <c r="DO10" i="117"/>
  <c r="DJ10" i="117"/>
  <c r="DI10" i="117"/>
  <c r="DF10" i="117"/>
  <c r="DE10" i="117"/>
  <c r="DC10" i="117"/>
  <c r="DB10" i="117"/>
  <c r="CZ10" i="117"/>
  <c r="CY10" i="117"/>
  <c r="CW10" i="117"/>
  <c r="CV10" i="117"/>
  <c r="CS10" i="117"/>
  <c r="CP10" i="117"/>
  <c r="Z10" i="117"/>
  <c r="C10" i="117"/>
  <c r="DO9" i="117"/>
  <c r="DJ9" i="117"/>
  <c r="DI9" i="117"/>
  <c r="DF9" i="117"/>
  <c r="DE9" i="117"/>
  <c r="DC9" i="117"/>
  <c r="DB9" i="117"/>
  <c r="CZ9" i="117"/>
  <c r="CY9" i="117"/>
  <c r="CW9" i="117"/>
  <c r="CV9" i="117"/>
  <c r="CS9" i="117"/>
  <c r="CP9" i="117"/>
  <c r="Z9" i="117"/>
  <c r="C9" i="117"/>
  <c r="DO8" i="117"/>
  <c r="DJ8" i="117"/>
  <c r="DI8" i="117"/>
  <c r="DF8" i="117"/>
  <c r="DE8" i="117"/>
  <c r="DC8" i="117"/>
  <c r="DB8" i="117"/>
  <c r="CZ8" i="117"/>
  <c r="CY8" i="117"/>
  <c r="CW8" i="117"/>
  <c r="CV8" i="117"/>
  <c r="CS8" i="117"/>
  <c r="CP8" i="117"/>
  <c r="Z8" i="117"/>
  <c r="C8" i="117"/>
  <c r="DO7" i="117"/>
  <c r="DJ7" i="117"/>
  <c r="DI7" i="117"/>
  <c r="DF7" i="117"/>
  <c r="DE7" i="117"/>
  <c r="DC7" i="117"/>
  <c r="DB7" i="117"/>
  <c r="CZ7" i="117"/>
  <c r="CY7" i="117"/>
  <c r="CW7" i="117"/>
  <c r="CV7" i="117"/>
  <c r="CS7" i="117"/>
  <c r="CP7" i="117"/>
  <c r="Z7" i="117"/>
  <c r="C7" i="117"/>
  <c r="DO6" i="117"/>
  <c r="DJ6" i="117"/>
  <c r="DI6" i="117"/>
  <c r="DF6" i="117"/>
  <c r="DE6" i="117"/>
  <c r="DC6" i="117"/>
  <c r="DB6" i="117"/>
  <c r="CZ6" i="117"/>
  <c r="CY6" i="117"/>
  <c r="CW6" i="117"/>
  <c r="CV6" i="117"/>
  <c r="CS6" i="117"/>
  <c r="CP6" i="117"/>
  <c r="Z6" i="117"/>
  <c r="C6" i="117" s="1"/>
  <c r="DO5" i="117"/>
  <c r="DJ5" i="117"/>
  <c r="DI5" i="117"/>
  <c r="DF5" i="117"/>
  <c r="DE5" i="117"/>
  <c r="DC5" i="117"/>
  <c r="DB5" i="117"/>
  <c r="CZ5" i="117"/>
  <c r="CY5" i="117"/>
  <c r="CS5" i="117"/>
  <c r="CP5" i="117"/>
  <c r="Z5" i="117"/>
  <c r="CR5" i="117" s="1"/>
  <c r="DM114" i="113"/>
  <c r="DH114" i="113"/>
  <c r="DG114" i="113"/>
  <c r="DD114" i="113"/>
  <c r="DC114" i="113"/>
  <c r="DA114" i="113"/>
  <c r="CZ114" i="113"/>
  <c r="CX114" i="113"/>
  <c r="CW114" i="113"/>
  <c r="CS114" i="113"/>
  <c r="CP114" i="113"/>
  <c r="Z114" i="113"/>
  <c r="DM70" i="113"/>
  <c r="CX70" i="113"/>
  <c r="CW70" i="113"/>
  <c r="CS70" i="113"/>
  <c r="CP70" i="113"/>
  <c r="Z70" i="113"/>
  <c r="CR70" i="113" s="1"/>
  <c r="DM102" i="113"/>
  <c r="CX102" i="113"/>
  <c r="CW102" i="113"/>
  <c r="CS102" i="113"/>
  <c r="CP102" i="113"/>
  <c r="Z102" i="113"/>
  <c r="CR102" i="113"/>
  <c r="N153" i="113"/>
  <c r="M153" i="113"/>
  <c r="L153" i="113"/>
  <c r="K153" i="113"/>
  <c r="J153" i="113"/>
  <c r="I153" i="113"/>
  <c r="H153" i="113"/>
  <c r="G153" i="113"/>
  <c r="F153" i="113"/>
  <c r="E153" i="113"/>
  <c r="D153" i="113"/>
  <c r="B153" i="113"/>
  <c r="A153" i="113"/>
  <c r="N152" i="113"/>
  <c r="M152" i="113"/>
  <c r="L152" i="113"/>
  <c r="K152" i="113"/>
  <c r="J152" i="113"/>
  <c r="I152" i="113"/>
  <c r="H152" i="113"/>
  <c r="G152" i="113"/>
  <c r="F152" i="113"/>
  <c r="E152" i="113"/>
  <c r="D152" i="113"/>
  <c r="O152" i="113" s="1"/>
  <c r="B152" i="113"/>
  <c r="A152" i="113"/>
  <c r="T151" i="113"/>
  <c r="DM150" i="113"/>
  <c r="CP150" i="113"/>
  <c r="C150" i="113"/>
  <c r="DM149" i="113"/>
  <c r="CP149" i="113"/>
  <c r="C149" i="113"/>
  <c r="DM148" i="113"/>
  <c r="CP148" i="113"/>
  <c r="C148" i="113"/>
  <c r="DM147" i="113"/>
  <c r="CP147" i="113"/>
  <c r="C147" i="113"/>
  <c r="DM146" i="113"/>
  <c r="CP146" i="113"/>
  <c r="C146" i="113"/>
  <c r="DM145" i="113"/>
  <c r="CP145" i="113"/>
  <c r="C145" i="113"/>
  <c r="DM144" i="113"/>
  <c r="CP144" i="113"/>
  <c r="C144" i="113"/>
  <c r="CP143" i="113"/>
  <c r="C143" i="113"/>
  <c r="DM142" i="113"/>
  <c r="CP142" i="113"/>
  <c r="C142" i="113"/>
  <c r="DM141" i="113"/>
  <c r="CP141" i="113"/>
  <c r="C141" i="113"/>
  <c r="DM140" i="113"/>
  <c r="CP140" i="113"/>
  <c r="C140" i="113"/>
  <c r="DM139" i="113"/>
  <c r="DH139" i="113"/>
  <c r="DG139" i="113"/>
  <c r="DD139" i="113"/>
  <c r="DC139" i="113"/>
  <c r="DA139" i="113"/>
  <c r="CZ139" i="113"/>
  <c r="CX139" i="113"/>
  <c r="CW139" i="113"/>
  <c r="CS139" i="113"/>
  <c r="CP139" i="113"/>
  <c r="Z139" i="113"/>
  <c r="C139" i="113" s="1"/>
  <c r="DM138" i="113"/>
  <c r="DH138" i="113"/>
  <c r="DG138" i="113"/>
  <c r="DD138" i="113"/>
  <c r="DC138" i="113"/>
  <c r="DA138" i="113"/>
  <c r="CZ138" i="113"/>
  <c r="CX138" i="113"/>
  <c r="CW138" i="113"/>
  <c r="CS138" i="113"/>
  <c r="CP138" i="113"/>
  <c r="Z138" i="113"/>
  <c r="CR138" i="113" s="1"/>
  <c r="DM137" i="113"/>
  <c r="DH137" i="113"/>
  <c r="DG137" i="113"/>
  <c r="DD137" i="113"/>
  <c r="DC137" i="113"/>
  <c r="DA137" i="113"/>
  <c r="CZ137" i="113"/>
  <c r="CX137" i="113"/>
  <c r="CW137" i="113"/>
  <c r="CS137" i="113"/>
  <c r="CP137" i="113"/>
  <c r="Z137" i="113"/>
  <c r="C137" i="113"/>
  <c r="DM136" i="113"/>
  <c r="DH136" i="113"/>
  <c r="DG136" i="113"/>
  <c r="DD136" i="113"/>
  <c r="DC136" i="113"/>
  <c r="DA136" i="113"/>
  <c r="CZ136" i="113"/>
  <c r="CX136" i="113"/>
  <c r="CW136" i="113"/>
  <c r="CS136" i="113"/>
  <c r="CP136" i="113"/>
  <c r="Z136" i="113"/>
  <c r="C136" i="113"/>
  <c r="DM135" i="113"/>
  <c r="DH135" i="113"/>
  <c r="DG135" i="113"/>
  <c r="DD135" i="113"/>
  <c r="DC135" i="113"/>
  <c r="DA135" i="113"/>
  <c r="CZ135" i="113"/>
  <c r="CX135" i="113"/>
  <c r="CW135" i="113"/>
  <c r="CS135" i="113"/>
  <c r="CP135" i="113"/>
  <c r="Z135" i="113"/>
  <c r="DM134" i="113"/>
  <c r="DH134" i="113"/>
  <c r="DG134" i="113"/>
  <c r="DD134" i="113"/>
  <c r="DC134" i="113"/>
  <c r="DA134" i="113"/>
  <c r="CZ134" i="113"/>
  <c r="CX134" i="113"/>
  <c r="CW134" i="113"/>
  <c r="CS134" i="113"/>
  <c r="CP134" i="113"/>
  <c r="Z134" i="113"/>
  <c r="CR134" i="113" s="1"/>
  <c r="DM133" i="113"/>
  <c r="DH133" i="113"/>
  <c r="DG133" i="113"/>
  <c r="DD133" i="113"/>
  <c r="DC133" i="113"/>
  <c r="DA133" i="113"/>
  <c r="CZ133" i="113"/>
  <c r="CX133" i="113"/>
  <c r="CW133" i="113"/>
  <c r="CS133" i="113"/>
  <c r="CP133" i="113"/>
  <c r="Z133" i="113"/>
  <c r="DM132" i="113"/>
  <c r="DH132" i="113"/>
  <c r="DG132" i="113"/>
  <c r="DD132" i="113"/>
  <c r="DC132" i="113"/>
  <c r="DA132" i="113"/>
  <c r="CZ132" i="113"/>
  <c r="CX132" i="113"/>
  <c r="CW132" i="113"/>
  <c r="CS132" i="113"/>
  <c r="CP132" i="113"/>
  <c r="Z132" i="113"/>
  <c r="C132" i="113"/>
  <c r="DM131" i="113"/>
  <c r="DH131" i="113"/>
  <c r="DG131" i="113"/>
  <c r="DD131" i="113"/>
  <c r="DC131" i="113"/>
  <c r="DA131" i="113"/>
  <c r="CZ131" i="113"/>
  <c r="CX131" i="113"/>
  <c r="CW131" i="113"/>
  <c r="CS131" i="113"/>
  <c r="CP131" i="113"/>
  <c r="Z131" i="113"/>
  <c r="C131" i="113"/>
  <c r="DM130" i="113"/>
  <c r="DH130" i="113"/>
  <c r="DG130" i="113"/>
  <c r="DD130" i="113"/>
  <c r="DC130" i="113"/>
  <c r="DA130" i="113"/>
  <c r="CZ130" i="113"/>
  <c r="CX130" i="113"/>
  <c r="CW130" i="113"/>
  <c r="CS130" i="113"/>
  <c r="CP130" i="113"/>
  <c r="Z130" i="113"/>
  <c r="DM129" i="113"/>
  <c r="CX129" i="113"/>
  <c r="CW129" i="113"/>
  <c r="CS129" i="113"/>
  <c r="CP129" i="113"/>
  <c r="Z129" i="113"/>
  <c r="C129" i="113"/>
  <c r="CR129" i="113"/>
  <c r="DM128" i="113"/>
  <c r="DH128" i="113"/>
  <c r="DG128" i="113"/>
  <c r="DD128" i="113"/>
  <c r="DC128" i="113"/>
  <c r="DA128" i="113"/>
  <c r="CZ128" i="113"/>
  <c r="CX128" i="113"/>
  <c r="CW128" i="113"/>
  <c r="CS128" i="113"/>
  <c r="CP128" i="113"/>
  <c r="Z128" i="113"/>
  <c r="C128" i="113"/>
  <c r="DM127" i="113"/>
  <c r="DH127" i="113"/>
  <c r="DG127" i="113"/>
  <c r="DD127" i="113"/>
  <c r="DC127" i="113"/>
  <c r="DA127" i="113"/>
  <c r="CZ127" i="113"/>
  <c r="CX127" i="113"/>
  <c r="CW127" i="113"/>
  <c r="CS127" i="113"/>
  <c r="CP127" i="113"/>
  <c r="Z127" i="113"/>
  <c r="CR127" i="113" s="1"/>
  <c r="DM126" i="113"/>
  <c r="DH126" i="113"/>
  <c r="DG126" i="113"/>
  <c r="DD126" i="113"/>
  <c r="DC126" i="113"/>
  <c r="DA126" i="113"/>
  <c r="CZ126" i="113"/>
  <c r="CX126" i="113"/>
  <c r="CW126" i="113"/>
  <c r="CS126" i="113"/>
  <c r="CP126" i="113"/>
  <c r="Z126" i="113"/>
  <c r="C126" i="113"/>
  <c r="DM125" i="113"/>
  <c r="DH125" i="113"/>
  <c r="DG125" i="113"/>
  <c r="DD125" i="113"/>
  <c r="DC125" i="113"/>
  <c r="DA125" i="113"/>
  <c r="CZ125" i="113"/>
  <c r="CX125" i="113"/>
  <c r="CW125" i="113"/>
  <c r="CS125" i="113"/>
  <c r="CP125" i="113"/>
  <c r="Z125" i="113"/>
  <c r="CR125" i="113"/>
  <c r="DM124" i="113"/>
  <c r="DH124" i="113"/>
  <c r="DG124" i="113"/>
  <c r="DD124" i="113"/>
  <c r="DC124" i="113"/>
  <c r="DA124" i="113"/>
  <c r="CZ124" i="113"/>
  <c r="CX124" i="113"/>
  <c r="CW124" i="113"/>
  <c r="CS124" i="113"/>
  <c r="CP124" i="113"/>
  <c r="Z124" i="113"/>
  <c r="C124" i="113"/>
  <c r="DM123" i="113"/>
  <c r="DH123" i="113"/>
  <c r="DG123" i="113"/>
  <c r="DD123" i="113"/>
  <c r="DC123" i="113"/>
  <c r="DA123" i="113"/>
  <c r="CZ123" i="113"/>
  <c r="CX123" i="113"/>
  <c r="CW123" i="113"/>
  <c r="CS123" i="113"/>
  <c r="CP123" i="113"/>
  <c r="Z123" i="113"/>
  <c r="C123" i="113"/>
  <c r="DM122" i="113"/>
  <c r="DH122" i="113"/>
  <c r="DG122" i="113"/>
  <c r="DD122" i="113"/>
  <c r="DC122" i="113"/>
  <c r="DA122" i="113"/>
  <c r="CZ122" i="113"/>
  <c r="CX122" i="113"/>
  <c r="CW122" i="113"/>
  <c r="CS122" i="113"/>
  <c r="CP122" i="113"/>
  <c r="Z122" i="113"/>
  <c r="CR122" i="113" s="1"/>
  <c r="DM121" i="113"/>
  <c r="DH121" i="113"/>
  <c r="DG121" i="113"/>
  <c r="DD121" i="113"/>
  <c r="DC121" i="113"/>
  <c r="DA121" i="113"/>
  <c r="CZ121" i="113"/>
  <c r="CX121" i="113"/>
  <c r="CW121" i="113"/>
  <c r="CS121" i="113"/>
  <c r="CP121" i="113"/>
  <c r="Z121" i="113"/>
  <c r="DM113" i="113"/>
  <c r="DH113" i="113"/>
  <c r="DG113" i="113"/>
  <c r="DD113" i="113"/>
  <c r="DC113" i="113"/>
  <c r="DA113" i="113"/>
  <c r="CZ113" i="113"/>
  <c r="CX113" i="113"/>
  <c r="CW113" i="113"/>
  <c r="CS113" i="113"/>
  <c r="CP113" i="113"/>
  <c r="Z113" i="113"/>
  <c r="C113" i="113"/>
  <c r="DM120" i="113"/>
  <c r="DH120" i="113"/>
  <c r="DG120" i="113"/>
  <c r="DD120" i="113"/>
  <c r="DC120" i="113"/>
  <c r="DA120" i="113"/>
  <c r="CZ120" i="113"/>
  <c r="CX120" i="113"/>
  <c r="CW120" i="113"/>
  <c r="CS120" i="113"/>
  <c r="CP120" i="113"/>
  <c r="Z120" i="113"/>
  <c r="DM119" i="113"/>
  <c r="DH119" i="113"/>
  <c r="DG119" i="113"/>
  <c r="DD119" i="113"/>
  <c r="DC119" i="113"/>
  <c r="DA119" i="113"/>
  <c r="CZ119" i="113"/>
  <c r="CX119" i="113"/>
  <c r="CW119" i="113"/>
  <c r="CS119" i="113"/>
  <c r="CP119" i="113"/>
  <c r="Z119" i="113"/>
  <c r="C119" i="113" s="1"/>
  <c r="DM118" i="113"/>
  <c r="DH118" i="113"/>
  <c r="DG118" i="113"/>
  <c r="DD118" i="113"/>
  <c r="DC118" i="113"/>
  <c r="DA118" i="113"/>
  <c r="CZ118" i="113"/>
  <c r="CX118" i="113"/>
  <c r="CW118" i="113"/>
  <c r="CS118" i="113"/>
  <c r="CP118" i="113"/>
  <c r="Z118" i="113"/>
  <c r="CR118" i="113" s="1"/>
  <c r="DM117" i="113"/>
  <c r="DH117" i="113"/>
  <c r="DG117" i="113"/>
  <c r="DD117" i="113"/>
  <c r="DC117" i="113"/>
  <c r="DA117" i="113"/>
  <c r="CZ117" i="113"/>
  <c r="CX117" i="113"/>
  <c r="CW117" i="113"/>
  <c r="CS117" i="113"/>
  <c r="CP117" i="113"/>
  <c r="Z117" i="113"/>
  <c r="C117" i="113"/>
  <c r="DM116" i="113"/>
  <c r="DH116" i="113"/>
  <c r="DG116" i="113"/>
  <c r="DD116" i="113"/>
  <c r="DC116" i="113"/>
  <c r="DA116" i="113"/>
  <c r="CZ116" i="113"/>
  <c r="CX116" i="113"/>
  <c r="CW116" i="113"/>
  <c r="CS116" i="113"/>
  <c r="CP116" i="113"/>
  <c r="Z116" i="113"/>
  <c r="CR116" i="113"/>
  <c r="DM115" i="113"/>
  <c r="DH115" i="113"/>
  <c r="DG115" i="113"/>
  <c r="DD115" i="113"/>
  <c r="DC115" i="113"/>
  <c r="DA115" i="113"/>
  <c r="CZ115" i="113"/>
  <c r="CX115" i="113"/>
  <c r="CW115" i="113"/>
  <c r="CS115" i="113"/>
  <c r="CP115" i="113"/>
  <c r="Z115" i="113"/>
  <c r="CR115" i="113"/>
  <c r="DM112" i="113"/>
  <c r="CX112" i="113"/>
  <c r="CW112" i="113"/>
  <c r="CS112" i="113"/>
  <c r="CP112" i="113"/>
  <c r="Z112" i="113"/>
  <c r="CR112" i="113" s="1"/>
  <c r="DM111" i="113"/>
  <c r="CX111" i="113"/>
  <c r="CW111" i="113"/>
  <c r="CS111" i="113"/>
  <c r="CP111" i="113"/>
  <c r="Z111" i="113"/>
  <c r="DM110" i="113"/>
  <c r="DH110" i="113"/>
  <c r="DG110" i="113"/>
  <c r="CX110" i="113"/>
  <c r="CW110" i="113"/>
  <c r="CS110" i="113"/>
  <c r="CP110" i="113"/>
  <c r="Z110" i="113"/>
  <c r="C110" i="113"/>
  <c r="CR110" i="113"/>
  <c r="DM109" i="113"/>
  <c r="DH109" i="113"/>
  <c r="DG109" i="113"/>
  <c r="CX109" i="113"/>
  <c r="CW109" i="113"/>
  <c r="CS109" i="113"/>
  <c r="CP109" i="113"/>
  <c r="Z109" i="113"/>
  <c r="CR109" i="113"/>
  <c r="DM108" i="113"/>
  <c r="DH108" i="113"/>
  <c r="DG108" i="113"/>
  <c r="CX108" i="113"/>
  <c r="CW108" i="113"/>
  <c r="CS108" i="113"/>
  <c r="CP108" i="113"/>
  <c r="Z108" i="113"/>
  <c r="C108" i="113" s="1"/>
  <c r="DM107" i="113"/>
  <c r="DH107" i="113"/>
  <c r="DG107" i="113"/>
  <c r="CX107" i="113"/>
  <c r="CW107" i="113"/>
  <c r="CS107" i="113"/>
  <c r="CP107" i="113"/>
  <c r="Z107" i="113"/>
  <c r="CR107" i="113"/>
  <c r="DM106" i="113"/>
  <c r="DH106" i="113"/>
  <c r="DG106" i="113"/>
  <c r="DD106" i="113"/>
  <c r="DC106" i="113"/>
  <c r="DA106" i="113"/>
  <c r="CZ106" i="113"/>
  <c r="CX106" i="113"/>
  <c r="CW106" i="113"/>
  <c r="CS106" i="113"/>
  <c r="CP106" i="113"/>
  <c r="Z106" i="113"/>
  <c r="DM105" i="113"/>
  <c r="DH105" i="113"/>
  <c r="DG105" i="113"/>
  <c r="DD105" i="113"/>
  <c r="DC105" i="113"/>
  <c r="DA105" i="113"/>
  <c r="CZ105" i="113"/>
  <c r="CX105" i="113"/>
  <c r="CW105" i="113"/>
  <c r="CS105" i="113"/>
  <c r="CP105" i="113"/>
  <c r="Z105" i="113"/>
  <c r="C105" i="113"/>
  <c r="DM104" i="113"/>
  <c r="DH104" i="113"/>
  <c r="DG104" i="113"/>
  <c r="DD104" i="113"/>
  <c r="DC104" i="113"/>
  <c r="DA104" i="113"/>
  <c r="CZ104" i="113"/>
  <c r="CX104" i="113"/>
  <c r="CW104" i="113"/>
  <c r="CS104" i="113"/>
  <c r="CP104" i="113"/>
  <c r="Z104" i="113"/>
  <c r="CR104" i="113" s="1"/>
  <c r="DM103" i="113"/>
  <c r="DH103" i="113"/>
  <c r="DG103" i="113"/>
  <c r="DD103" i="113"/>
  <c r="DC103" i="113"/>
  <c r="DA103" i="113"/>
  <c r="CZ103" i="113"/>
  <c r="CX103" i="113"/>
  <c r="CW103" i="113"/>
  <c r="CS103" i="113"/>
  <c r="CP103" i="113"/>
  <c r="Z103" i="113"/>
  <c r="CR103" i="113"/>
  <c r="DM101" i="113"/>
  <c r="CX101" i="113"/>
  <c r="CW101" i="113"/>
  <c r="CS101" i="113"/>
  <c r="CP101" i="113"/>
  <c r="Z101" i="113"/>
  <c r="DM100" i="113"/>
  <c r="DH100" i="113"/>
  <c r="DG100" i="113"/>
  <c r="DD100" i="113"/>
  <c r="DC100" i="113"/>
  <c r="DA100" i="113"/>
  <c r="CZ100" i="113"/>
  <c r="CX100" i="113"/>
  <c r="CW100" i="113"/>
  <c r="CS100" i="113"/>
  <c r="CP100" i="113"/>
  <c r="Z100" i="113"/>
  <c r="C100" i="113" s="1"/>
  <c r="DM99" i="113"/>
  <c r="DH99" i="113"/>
  <c r="DG99" i="113"/>
  <c r="DD99" i="113"/>
  <c r="DC99" i="113"/>
  <c r="DA99" i="113"/>
  <c r="CZ99" i="113"/>
  <c r="CX99" i="113"/>
  <c r="CW99" i="113"/>
  <c r="CS99" i="113"/>
  <c r="CP99" i="113"/>
  <c r="Z99" i="113"/>
  <c r="C99" i="113"/>
  <c r="CR99" i="113"/>
  <c r="DM98" i="113"/>
  <c r="DH98" i="113"/>
  <c r="DG98" i="113"/>
  <c r="DD98" i="113"/>
  <c r="DC98" i="113"/>
  <c r="DA98" i="113"/>
  <c r="CZ98" i="113"/>
  <c r="CX98" i="113"/>
  <c r="CW98" i="113"/>
  <c r="CS98" i="113"/>
  <c r="CP98" i="113"/>
  <c r="Z98" i="113"/>
  <c r="C98" i="113"/>
  <c r="DM97" i="113"/>
  <c r="DH97" i="113"/>
  <c r="DG97" i="113"/>
  <c r="DD97" i="113"/>
  <c r="DC97" i="113"/>
  <c r="DA97" i="113"/>
  <c r="CZ97" i="113"/>
  <c r="CX97" i="113"/>
  <c r="CW97" i="113"/>
  <c r="CS97" i="113"/>
  <c r="CP97" i="113"/>
  <c r="Z97" i="113"/>
  <c r="C97" i="113" s="1"/>
  <c r="DM96" i="113"/>
  <c r="DH96" i="113"/>
  <c r="DG96" i="113"/>
  <c r="DD96" i="113"/>
  <c r="DC96" i="113"/>
  <c r="DA96" i="113"/>
  <c r="CZ96" i="113"/>
  <c r="CX96" i="113"/>
  <c r="CW96" i="113"/>
  <c r="CS96" i="113"/>
  <c r="CP96" i="113"/>
  <c r="Z96" i="113"/>
  <c r="CR96" i="113"/>
  <c r="C96" i="113"/>
  <c r="DM95" i="113"/>
  <c r="DH95" i="113"/>
  <c r="DG95" i="113"/>
  <c r="DD95" i="113"/>
  <c r="DC95" i="113"/>
  <c r="DA95" i="113"/>
  <c r="CZ95" i="113"/>
  <c r="CX95" i="113"/>
  <c r="CW95" i="113"/>
  <c r="CS95" i="113"/>
  <c r="CP95" i="113"/>
  <c r="Z95" i="113"/>
  <c r="CR95" i="113"/>
  <c r="DM94" i="113"/>
  <c r="DH94" i="113"/>
  <c r="DG94" i="113"/>
  <c r="DD94" i="113"/>
  <c r="DC94" i="113"/>
  <c r="DA94" i="113"/>
  <c r="CZ94" i="113"/>
  <c r="CX94" i="113"/>
  <c r="CW94" i="113"/>
  <c r="CS94" i="113"/>
  <c r="CP94" i="113"/>
  <c r="Z94" i="113"/>
  <c r="C94" i="113" s="1"/>
  <c r="DM93" i="113"/>
  <c r="DH93" i="113"/>
  <c r="DG93" i="113"/>
  <c r="DD93" i="113"/>
  <c r="DC93" i="113"/>
  <c r="DA93" i="113"/>
  <c r="CZ93" i="113"/>
  <c r="CX93" i="113"/>
  <c r="CW93" i="113"/>
  <c r="CS93" i="113"/>
  <c r="CP93" i="113"/>
  <c r="Z93" i="113"/>
  <c r="CR93" i="113"/>
  <c r="DM92" i="113"/>
  <c r="DH92" i="113"/>
  <c r="DG92" i="113"/>
  <c r="DD92" i="113"/>
  <c r="DC92" i="113"/>
  <c r="DA92" i="113"/>
  <c r="CZ92" i="113"/>
  <c r="CX92" i="113"/>
  <c r="CW92" i="113"/>
  <c r="CS92" i="113"/>
  <c r="CP92" i="113"/>
  <c r="Z92" i="113"/>
  <c r="C92" i="113"/>
  <c r="DM91" i="113"/>
  <c r="DH91" i="113"/>
  <c r="DG91" i="113"/>
  <c r="DD91" i="113"/>
  <c r="DC91" i="113"/>
  <c r="DA91" i="113"/>
  <c r="CZ91" i="113"/>
  <c r="CX91" i="113"/>
  <c r="CW91" i="113"/>
  <c r="CS91" i="113"/>
  <c r="CP91" i="113"/>
  <c r="Z91" i="113"/>
  <c r="DM90" i="113"/>
  <c r="DH90" i="113"/>
  <c r="DG90" i="113"/>
  <c r="DD90" i="113"/>
  <c r="DC90" i="113"/>
  <c r="DA90" i="113"/>
  <c r="CZ90" i="113"/>
  <c r="CX90" i="113"/>
  <c r="CW90" i="113"/>
  <c r="CS90" i="113"/>
  <c r="CP90" i="113"/>
  <c r="Z90" i="113"/>
  <c r="CR90" i="113"/>
  <c r="DM89" i="113"/>
  <c r="DH89" i="113"/>
  <c r="DG89" i="113"/>
  <c r="DD89" i="113"/>
  <c r="DC89" i="113"/>
  <c r="DA89" i="113"/>
  <c r="CZ89" i="113"/>
  <c r="CX89" i="113"/>
  <c r="CW89" i="113"/>
  <c r="CS89" i="113"/>
  <c r="CP89" i="113"/>
  <c r="Z89" i="113"/>
  <c r="CR89" i="113" s="1"/>
  <c r="DM88" i="113"/>
  <c r="DH88" i="113"/>
  <c r="DG88" i="113"/>
  <c r="DD88" i="113"/>
  <c r="DC88" i="113"/>
  <c r="DA88" i="113"/>
  <c r="CZ88" i="113"/>
  <c r="CX88" i="113"/>
  <c r="CW88" i="113"/>
  <c r="CS88" i="113"/>
  <c r="CP88" i="113"/>
  <c r="Z88" i="113"/>
  <c r="C88" i="113"/>
  <c r="DM87" i="113"/>
  <c r="DH87" i="113"/>
  <c r="DG87" i="113"/>
  <c r="DD87" i="113"/>
  <c r="DC87" i="113"/>
  <c r="DA87" i="113"/>
  <c r="CZ87" i="113"/>
  <c r="CX87" i="113"/>
  <c r="CW87" i="113"/>
  <c r="CS87" i="113"/>
  <c r="CP87" i="113"/>
  <c r="Z87" i="113"/>
  <c r="CR87" i="113"/>
  <c r="DM86" i="113"/>
  <c r="DH86" i="113"/>
  <c r="DG86" i="113"/>
  <c r="DD86" i="113"/>
  <c r="DC86" i="113"/>
  <c r="DA86" i="113"/>
  <c r="CZ86" i="113"/>
  <c r="CX86" i="113"/>
  <c r="CW86" i="113"/>
  <c r="CS86" i="113"/>
  <c r="CP86" i="113"/>
  <c r="Z86" i="113"/>
  <c r="C86" i="113" s="1"/>
  <c r="DM85" i="113"/>
  <c r="DH85" i="113"/>
  <c r="DG85" i="113"/>
  <c r="DD85" i="113"/>
  <c r="DC85" i="113"/>
  <c r="DA85" i="113"/>
  <c r="CZ85" i="113"/>
  <c r="CX85" i="113"/>
  <c r="CW85" i="113"/>
  <c r="CS85" i="113"/>
  <c r="CP85" i="113"/>
  <c r="Z85" i="113"/>
  <c r="C85" i="113" s="1"/>
  <c r="DM84" i="113"/>
  <c r="DH84" i="113"/>
  <c r="DG84" i="113"/>
  <c r="DD84" i="113"/>
  <c r="DC84" i="113"/>
  <c r="DA84" i="113"/>
  <c r="CZ84" i="113"/>
  <c r="CX84" i="113"/>
  <c r="CW84" i="113"/>
  <c r="CS84" i="113"/>
  <c r="CP84" i="113"/>
  <c r="Z84" i="113"/>
  <c r="C84" i="113" s="1"/>
  <c r="DM83" i="113"/>
  <c r="DH83" i="113"/>
  <c r="DG83" i="113"/>
  <c r="DD83" i="113"/>
  <c r="DC83" i="113"/>
  <c r="DA83" i="113"/>
  <c r="CZ83" i="113"/>
  <c r="CX83" i="113"/>
  <c r="CW83" i="113"/>
  <c r="CS83" i="113"/>
  <c r="CP83" i="113"/>
  <c r="Z83" i="113"/>
  <c r="C83" i="113"/>
  <c r="CR83" i="113"/>
  <c r="DM80" i="113"/>
  <c r="DH80" i="113"/>
  <c r="DG80" i="113"/>
  <c r="DD80" i="113"/>
  <c r="DC80" i="113"/>
  <c r="DA80" i="113"/>
  <c r="CZ80" i="113"/>
  <c r="CX80" i="113"/>
  <c r="CW80" i="113"/>
  <c r="CS80" i="113"/>
  <c r="CP80" i="113"/>
  <c r="Z80" i="113"/>
  <c r="CR80" i="113" s="1"/>
  <c r="DM82" i="113"/>
  <c r="DH82" i="113"/>
  <c r="DG82" i="113"/>
  <c r="DD82" i="113"/>
  <c r="DC82" i="113"/>
  <c r="DA82" i="113"/>
  <c r="CZ82" i="113"/>
  <c r="CX82" i="113"/>
  <c r="CW82" i="113"/>
  <c r="CS82" i="113"/>
  <c r="CP82" i="113"/>
  <c r="Z82" i="113"/>
  <c r="CR82" i="113" s="1"/>
  <c r="DM81" i="113"/>
  <c r="DH81" i="113"/>
  <c r="DG81" i="113"/>
  <c r="DD81" i="113"/>
  <c r="DC81" i="113"/>
  <c r="DA81" i="113"/>
  <c r="CZ81" i="113"/>
  <c r="CX81" i="113"/>
  <c r="CW81" i="113"/>
  <c r="CS81" i="113"/>
  <c r="CP81" i="113"/>
  <c r="Z81" i="113"/>
  <c r="C81" i="113"/>
  <c r="DM79" i="113"/>
  <c r="DH79" i="113"/>
  <c r="DG79" i="113"/>
  <c r="DD79" i="113"/>
  <c r="DC79" i="113"/>
  <c r="DA79" i="113"/>
  <c r="CZ79" i="113"/>
  <c r="CX79" i="113"/>
  <c r="CW79" i="113"/>
  <c r="CS79" i="113"/>
  <c r="CP79" i="113"/>
  <c r="Z79" i="113"/>
  <c r="CR79" i="113"/>
  <c r="DM78" i="113"/>
  <c r="DH78" i="113"/>
  <c r="DG78" i="113"/>
  <c r="DD78" i="113"/>
  <c r="DC78" i="113"/>
  <c r="DA78" i="113"/>
  <c r="CZ78" i="113"/>
  <c r="CX78" i="113"/>
  <c r="CW78" i="113"/>
  <c r="CS78" i="113"/>
  <c r="CP78" i="113"/>
  <c r="Z78" i="113"/>
  <c r="CR78" i="113" s="1"/>
  <c r="DM77" i="113"/>
  <c r="CX77" i="113"/>
  <c r="CW77" i="113"/>
  <c r="CS77" i="113"/>
  <c r="CP77" i="113"/>
  <c r="Z77" i="113"/>
  <c r="C77" i="113"/>
  <c r="DM76" i="113"/>
  <c r="CX76" i="113"/>
  <c r="CW76" i="113"/>
  <c r="CS76" i="113"/>
  <c r="CP76" i="113"/>
  <c r="Z76" i="113"/>
  <c r="CR76" i="113"/>
  <c r="C76" i="113"/>
  <c r="DM75" i="113"/>
  <c r="CX75" i="113"/>
  <c r="CW75" i="113"/>
  <c r="CS75" i="113"/>
  <c r="CP75" i="113"/>
  <c r="Z75" i="113"/>
  <c r="CR75" i="113"/>
  <c r="C75" i="113"/>
  <c r="DM74" i="113"/>
  <c r="CX74" i="113"/>
  <c r="CW74" i="113"/>
  <c r="CS74" i="113"/>
  <c r="CP74" i="113"/>
  <c r="Z74" i="113"/>
  <c r="C74" i="113"/>
  <c r="DM73" i="113"/>
  <c r="CX73" i="113"/>
  <c r="CW73" i="113"/>
  <c r="CS73" i="113"/>
  <c r="CP73" i="113"/>
  <c r="Z73" i="113"/>
  <c r="C73" i="113"/>
  <c r="DM72" i="113"/>
  <c r="CX72" i="113"/>
  <c r="CW72" i="113"/>
  <c r="CS72" i="113"/>
  <c r="CP72" i="113"/>
  <c r="Z72" i="113"/>
  <c r="C72" i="113" s="1"/>
  <c r="DM71" i="113"/>
  <c r="CX71" i="113"/>
  <c r="CW71" i="113"/>
  <c r="CS71" i="113"/>
  <c r="CP71" i="113"/>
  <c r="Z71" i="113"/>
  <c r="C71" i="113"/>
  <c r="DM69" i="113"/>
  <c r="CX69" i="113"/>
  <c r="CW69" i="113"/>
  <c r="CS69" i="113"/>
  <c r="CP69" i="113"/>
  <c r="Z69" i="113"/>
  <c r="CR69" i="113"/>
  <c r="DM68" i="113"/>
  <c r="CX68" i="113"/>
  <c r="CW68" i="113"/>
  <c r="CS68" i="113"/>
  <c r="CP68" i="113"/>
  <c r="Z68" i="113"/>
  <c r="DM67" i="113"/>
  <c r="CX67" i="113"/>
  <c r="CW67" i="113"/>
  <c r="CS67" i="113"/>
  <c r="CP67" i="113"/>
  <c r="Z67" i="113"/>
  <c r="C67" i="113" s="1"/>
  <c r="DM66" i="113"/>
  <c r="CX66" i="113"/>
  <c r="CW66" i="113"/>
  <c r="CS66" i="113"/>
  <c r="CP66" i="113"/>
  <c r="Z66" i="113"/>
  <c r="C66" i="113" s="1"/>
  <c r="DM65" i="113"/>
  <c r="CX65" i="113"/>
  <c r="CW65" i="113"/>
  <c r="CS65" i="113"/>
  <c r="CP65" i="113"/>
  <c r="Z65" i="113"/>
  <c r="CR65" i="113" s="1"/>
  <c r="DM61" i="113"/>
  <c r="CX61" i="113"/>
  <c r="CW61" i="113"/>
  <c r="CS61" i="113"/>
  <c r="CP61" i="113"/>
  <c r="Z61" i="113"/>
  <c r="CR61" i="113" s="1"/>
  <c r="DM62" i="113"/>
  <c r="DH62" i="113"/>
  <c r="DG62" i="113"/>
  <c r="DD62" i="113"/>
  <c r="DC62" i="113"/>
  <c r="DA62" i="113"/>
  <c r="CZ62" i="113"/>
  <c r="CX62" i="113"/>
  <c r="CW62" i="113"/>
  <c r="CS62" i="113"/>
  <c r="CP62" i="113"/>
  <c r="Z62" i="113"/>
  <c r="CR62" i="113" s="1"/>
  <c r="DM63" i="113"/>
  <c r="DH63" i="113"/>
  <c r="DG63" i="113"/>
  <c r="DD63" i="113"/>
  <c r="DC63" i="113"/>
  <c r="DA63" i="113"/>
  <c r="CZ63" i="113"/>
  <c r="CX63" i="113"/>
  <c r="CW63" i="113"/>
  <c r="CS63" i="113"/>
  <c r="CP63" i="113"/>
  <c r="Z63" i="113"/>
  <c r="C63" i="113" s="1"/>
  <c r="DM64" i="113"/>
  <c r="DH64" i="113"/>
  <c r="DG64" i="113"/>
  <c r="DD64" i="113"/>
  <c r="DC64" i="113"/>
  <c r="DA64" i="113"/>
  <c r="CZ64" i="113"/>
  <c r="CX64" i="113"/>
  <c r="CW64" i="113"/>
  <c r="CS64" i="113"/>
  <c r="CP64" i="113"/>
  <c r="Z64" i="113"/>
  <c r="CR64" i="113"/>
  <c r="DM59" i="113"/>
  <c r="DH59" i="113"/>
  <c r="DG59" i="113"/>
  <c r="DD59" i="113"/>
  <c r="DC59" i="113"/>
  <c r="DA59" i="113"/>
  <c r="CZ59" i="113"/>
  <c r="CX59" i="113"/>
  <c r="CW59" i="113"/>
  <c r="CS59" i="113"/>
  <c r="CP59" i="113"/>
  <c r="Z59" i="113"/>
  <c r="CR59" i="113" s="1"/>
  <c r="C59" i="113"/>
  <c r="DM60" i="113"/>
  <c r="CX60" i="113"/>
  <c r="CW60" i="113"/>
  <c r="CS60" i="113"/>
  <c r="CP60" i="113"/>
  <c r="Z60" i="113"/>
  <c r="CR60" i="113"/>
  <c r="DM58" i="113"/>
  <c r="DH58" i="113"/>
  <c r="DG58" i="113"/>
  <c r="DD58" i="113"/>
  <c r="DC58" i="113"/>
  <c r="DA58" i="113"/>
  <c r="CZ58" i="113"/>
  <c r="CX58" i="113"/>
  <c r="CW58" i="113"/>
  <c r="CS58" i="113"/>
  <c r="CP58" i="113"/>
  <c r="Z58" i="113"/>
  <c r="CR58" i="113"/>
  <c r="DM57" i="113"/>
  <c r="CX57" i="113"/>
  <c r="CW57" i="113"/>
  <c r="CS57" i="113"/>
  <c r="CP57" i="113"/>
  <c r="Z57" i="113"/>
  <c r="CR57" i="113"/>
  <c r="DM56" i="113"/>
  <c r="DH56" i="113"/>
  <c r="DG56" i="113"/>
  <c r="DD56" i="113"/>
  <c r="DC56" i="113"/>
  <c r="DA56" i="113"/>
  <c r="CZ56" i="113"/>
  <c r="CX56" i="113"/>
  <c r="CW56" i="113"/>
  <c r="CS56" i="113"/>
  <c r="CP56" i="113"/>
  <c r="Z56" i="113"/>
  <c r="DM55" i="113"/>
  <c r="DH55" i="113"/>
  <c r="DG55" i="113"/>
  <c r="DD55" i="113"/>
  <c r="DC55" i="113"/>
  <c r="DA55" i="113"/>
  <c r="CZ55" i="113"/>
  <c r="CX55" i="113"/>
  <c r="CW55" i="113"/>
  <c r="CS55" i="113"/>
  <c r="CP55" i="113"/>
  <c r="Z55" i="113"/>
  <c r="CR55" i="113"/>
  <c r="DM54" i="113"/>
  <c r="DH54" i="113"/>
  <c r="DG54" i="113"/>
  <c r="DD54" i="113"/>
  <c r="DC54" i="113"/>
  <c r="DA54" i="113"/>
  <c r="CZ54" i="113"/>
  <c r="CX54" i="113"/>
  <c r="CW54" i="113"/>
  <c r="CS54" i="113"/>
  <c r="CP54" i="113"/>
  <c r="Z54" i="113"/>
  <c r="CR54" i="113"/>
  <c r="DM53" i="113"/>
  <c r="CX53" i="113"/>
  <c r="CW53" i="113"/>
  <c r="CS53" i="113"/>
  <c r="CP53" i="113"/>
  <c r="Z53" i="113"/>
  <c r="C53" i="113"/>
  <c r="DM52" i="113"/>
  <c r="DH52" i="113"/>
  <c r="DG52" i="113"/>
  <c r="DD52" i="113"/>
  <c r="DC52" i="113"/>
  <c r="DA52" i="113"/>
  <c r="CZ52" i="113"/>
  <c r="CX52" i="113"/>
  <c r="CW52" i="113"/>
  <c r="CS52" i="113"/>
  <c r="CP52" i="113"/>
  <c r="Z52" i="113"/>
  <c r="C52" i="113"/>
  <c r="DM51" i="113"/>
  <c r="DH51" i="113"/>
  <c r="DG51" i="113"/>
  <c r="DD51" i="113"/>
  <c r="DC51" i="113"/>
  <c r="DA51" i="113"/>
  <c r="CZ51" i="113"/>
  <c r="CX51" i="113"/>
  <c r="CW51" i="113"/>
  <c r="CS51" i="113"/>
  <c r="CP51" i="113"/>
  <c r="Z51" i="113"/>
  <c r="C51" i="113" s="1"/>
  <c r="DM49" i="113"/>
  <c r="CX49" i="113"/>
  <c r="CW49" i="113"/>
  <c r="CS49" i="113"/>
  <c r="CP49" i="113"/>
  <c r="Z49" i="113"/>
  <c r="C49" i="113"/>
  <c r="DM40" i="113"/>
  <c r="CX40" i="113"/>
  <c r="CW40" i="113"/>
  <c r="CS40" i="113"/>
  <c r="CP40" i="113"/>
  <c r="Z40" i="113"/>
  <c r="CR40" i="113"/>
  <c r="DM43" i="113"/>
  <c r="DH43" i="113"/>
  <c r="DG43" i="113"/>
  <c r="DD43" i="113"/>
  <c r="DC43" i="113"/>
  <c r="DA43" i="113"/>
  <c r="CZ43" i="113"/>
  <c r="CX43" i="113"/>
  <c r="CW43" i="113"/>
  <c r="CS43" i="113"/>
  <c r="CP43" i="113"/>
  <c r="Z43" i="113"/>
  <c r="C43" i="113"/>
  <c r="DM50" i="113"/>
  <c r="CX50" i="113"/>
  <c r="CW50" i="113"/>
  <c r="CS50" i="113"/>
  <c r="CP50" i="113"/>
  <c r="Z50" i="113"/>
  <c r="C50" i="113"/>
  <c r="DM48" i="113"/>
  <c r="DH48" i="113"/>
  <c r="DG48" i="113"/>
  <c r="DD48" i="113"/>
  <c r="DC48" i="113"/>
  <c r="DA48" i="113"/>
  <c r="CZ48" i="113"/>
  <c r="CX48" i="113"/>
  <c r="CW48" i="113"/>
  <c r="CS48" i="113"/>
  <c r="CP48" i="113"/>
  <c r="Z48" i="113"/>
  <c r="CR48" i="113"/>
  <c r="DM47" i="113"/>
  <c r="CX47" i="113"/>
  <c r="CW47" i="113"/>
  <c r="CS47" i="113"/>
  <c r="CP47" i="113"/>
  <c r="Z47" i="113"/>
  <c r="CR47" i="113"/>
  <c r="DM46" i="113"/>
  <c r="DH46" i="113"/>
  <c r="DG46" i="113"/>
  <c r="DD46" i="113"/>
  <c r="DC46" i="113"/>
  <c r="DA46" i="113"/>
  <c r="CZ46" i="113"/>
  <c r="CX46" i="113"/>
  <c r="CW46" i="113"/>
  <c r="CS46" i="113"/>
  <c r="CP46" i="113"/>
  <c r="Z46" i="113"/>
  <c r="C46" i="113" s="1"/>
  <c r="CR46" i="113"/>
  <c r="DM45" i="113"/>
  <c r="DH45" i="113"/>
  <c r="DG45" i="113"/>
  <c r="DD45" i="113"/>
  <c r="DC45" i="113"/>
  <c r="DA45" i="113"/>
  <c r="CZ45" i="113"/>
  <c r="CX45" i="113"/>
  <c r="CW45" i="113"/>
  <c r="CS45" i="113"/>
  <c r="CP45" i="113"/>
  <c r="Z45" i="113"/>
  <c r="CR45" i="113" s="1"/>
  <c r="DM36" i="113"/>
  <c r="DH36" i="113"/>
  <c r="DG36" i="113"/>
  <c r="DD36" i="113"/>
  <c r="DC36" i="113"/>
  <c r="DA36" i="113"/>
  <c r="CZ36" i="113"/>
  <c r="CX36" i="113"/>
  <c r="CW36" i="113"/>
  <c r="CS36" i="113"/>
  <c r="CP36" i="113"/>
  <c r="Z36" i="113"/>
  <c r="C36" i="113"/>
  <c r="DM35" i="113"/>
  <c r="DH35" i="113"/>
  <c r="DG35" i="113"/>
  <c r="DD35" i="113"/>
  <c r="DC35" i="113"/>
  <c r="DA35" i="113"/>
  <c r="CZ35" i="113"/>
  <c r="CX35" i="113"/>
  <c r="CW35" i="113"/>
  <c r="CS35" i="113"/>
  <c r="CP35" i="113"/>
  <c r="Z35" i="113"/>
  <c r="CR35" i="113"/>
  <c r="DM44" i="113"/>
  <c r="DH44" i="113"/>
  <c r="DG44" i="113"/>
  <c r="DD44" i="113"/>
  <c r="DC44" i="113"/>
  <c r="DA44" i="113"/>
  <c r="CZ44" i="113"/>
  <c r="CX44" i="113"/>
  <c r="CW44" i="113"/>
  <c r="CS44" i="113"/>
  <c r="CP44" i="113"/>
  <c r="Z44" i="113"/>
  <c r="C44" i="113" s="1"/>
  <c r="DM34" i="113"/>
  <c r="CX34" i="113"/>
  <c r="CW34" i="113"/>
  <c r="CS34" i="113"/>
  <c r="CP34" i="113"/>
  <c r="Z34" i="113"/>
  <c r="C34" i="113" s="1"/>
  <c r="DM42" i="113"/>
  <c r="DH42" i="113"/>
  <c r="DG42" i="113"/>
  <c r="DD42" i="113"/>
  <c r="DC42" i="113"/>
  <c r="DA42" i="113"/>
  <c r="CZ42" i="113"/>
  <c r="CX42" i="113"/>
  <c r="CW42" i="113"/>
  <c r="CS42" i="113"/>
  <c r="CP42" i="113"/>
  <c r="Z42" i="113"/>
  <c r="DM32" i="113"/>
  <c r="DH32" i="113"/>
  <c r="DG32" i="113"/>
  <c r="DD32" i="113"/>
  <c r="DC32" i="113"/>
  <c r="DA32" i="113"/>
  <c r="CZ32" i="113"/>
  <c r="CX32" i="113"/>
  <c r="CW32" i="113"/>
  <c r="CS32" i="113"/>
  <c r="CP32" i="113"/>
  <c r="Z32" i="113"/>
  <c r="C32" i="113" s="1"/>
  <c r="DM41" i="113"/>
  <c r="DH41" i="113"/>
  <c r="DG41" i="113"/>
  <c r="DD41" i="113"/>
  <c r="DC41" i="113"/>
  <c r="DA41" i="113"/>
  <c r="CZ41" i="113"/>
  <c r="CX41" i="113"/>
  <c r="CW41" i="113"/>
  <c r="CS41" i="113"/>
  <c r="CP41" i="113"/>
  <c r="Z41" i="113"/>
  <c r="CR41" i="113"/>
  <c r="C41" i="113"/>
  <c r="DM31" i="113"/>
  <c r="DH31" i="113"/>
  <c r="DG31" i="113"/>
  <c r="DD31" i="113"/>
  <c r="DC31" i="113"/>
  <c r="DA31" i="113"/>
  <c r="CZ31" i="113"/>
  <c r="CX31" i="113"/>
  <c r="CW31" i="113"/>
  <c r="CS31" i="113"/>
  <c r="CP31" i="113"/>
  <c r="Z31" i="113"/>
  <c r="C31" i="113"/>
  <c r="DM39" i="113"/>
  <c r="DH39" i="113"/>
  <c r="DG39" i="113"/>
  <c r="DA39" i="113"/>
  <c r="CZ39" i="113"/>
  <c r="CX39" i="113"/>
  <c r="CW39" i="113"/>
  <c r="CS39" i="113"/>
  <c r="CP39" i="113"/>
  <c r="Z39" i="113"/>
  <c r="C39" i="113" s="1"/>
  <c r="DM30" i="113"/>
  <c r="DH30" i="113"/>
  <c r="DG30" i="113"/>
  <c r="DD30" i="113"/>
  <c r="DC30" i="113"/>
  <c r="DA30" i="113"/>
  <c r="CZ30" i="113"/>
  <c r="CX30" i="113"/>
  <c r="CW30" i="113"/>
  <c r="CS30" i="113"/>
  <c r="CP30" i="113"/>
  <c r="Z30" i="113"/>
  <c r="CR30" i="113"/>
  <c r="DM38" i="113"/>
  <c r="DH38" i="113"/>
  <c r="DG38" i="113"/>
  <c r="DD38" i="113"/>
  <c r="DC38" i="113"/>
  <c r="DA38" i="113"/>
  <c r="CZ38" i="113"/>
  <c r="CX38" i="113"/>
  <c r="CW38" i="113"/>
  <c r="CS38" i="113"/>
  <c r="CP38" i="113"/>
  <c r="Z38" i="113"/>
  <c r="C38" i="113" s="1"/>
  <c r="DM37" i="113"/>
  <c r="DH37" i="113"/>
  <c r="DG37" i="113"/>
  <c r="DD37" i="113"/>
  <c r="DC37" i="113"/>
  <c r="DA37" i="113"/>
  <c r="CZ37" i="113"/>
  <c r="CX37" i="113"/>
  <c r="CW37" i="113"/>
  <c r="CS37" i="113"/>
  <c r="CP37" i="113"/>
  <c r="Z37" i="113"/>
  <c r="C37" i="113"/>
  <c r="CR37" i="113"/>
  <c r="DM33" i="113"/>
  <c r="DH33" i="113"/>
  <c r="DG33" i="113"/>
  <c r="DD33" i="113"/>
  <c r="DC33" i="113"/>
  <c r="DA33" i="113"/>
  <c r="CZ33" i="113"/>
  <c r="CX33" i="113"/>
  <c r="CW33" i="113"/>
  <c r="CS33" i="113"/>
  <c r="CP33" i="113"/>
  <c r="Z33" i="113"/>
  <c r="C33" i="113"/>
  <c r="DM29" i="113"/>
  <c r="DH29" i="113"/>
  <c r="DG29" i="113"/>
  <c r="DD29" i="113"/>
  <c r="DC29" i="113"/>
  <c r="DA29" i="113"/>
  <c r="CZ29" i="113"/>
  <c r="CX29" i="113"/>
  <c r="CW29" i="113"/>
  <c r="CS29" i="113"/>
  <c r="CP29" i="113"/>
  <c r="Z29" i="113"/>
  <c r="CR29" i="113" s="1"/>
  <c r="DM28" i="113"/>
  <c r="CS28" i="113"/>
  <c r="CP28" i="113"/>
  <c r="Z28" i="113"/>
  <c r="CR28" i="113"/>
  <c r="DM27" i="113"/>
  <c r="DH27" i="113"/>
  <c r="DG27" i="113"/>
  <c r="DD27" i="113"/>
  <c r="DC27" i="113"/>
  <c r="DA27" i="113"/>
  <c r="CZ27" i="113"/>
  <c r="CX27" i="113"/>
  <c r="CW27" i="113"/>
  <c r="CS27" i="113"/>
  <c r="CP27" i="113"/>
  <c r="Z27" i="113"/>
  <c r="CR27" i="113"/>
  <c r="DM26" i="113"/>
  <c r="DH26" i="113"/>
  <c r="DG26" i="113"/>
  <c r="DD26" i="113"/>
  <c r="DC26" i="113"/>
  <c r="DA26" i="113"/>
  <c r="CZ26" i="113"/>
  <c r="CX26" i="113"/>
  <c r="CW26" i="113"/>
  <c r="CS26" i="113"/>
  <c r="CP26" i="113"/>
  <c r="Z26" i="113"/>
  <c r="DM25" i="113"/>
  <c r="DH25" i="113"/>
  <c r="DG25" i="113"/>
  <c r="DD25" i="113"/>
  <c r="DC25" i="113"/>
  <c r="DA25" i="113"/>
  <c r="CZ25" i="113"/>
  <c r="CX25" i="113"/>
  <c r="CW25" i="113"/>
  <c r="CS25" i="113"/>
  <c r="CP25" i="113"/>
  <c r="Z25" i="113"/>
  <c r="CR25" i="113"/>
  <c r="DM24" i="113"/>
  <c r="DH24" i="113"/>
  <c r="DG24" i="113"/>
  <c r="DD24" i="113"/>
  <c r="DC24" i="113"/>
  <c r="DA24" i="113"/>
  <c r="CZ24" i="113"/>
  <c r="CX24" i="113"/>
  <c r="CW24" i="113"/>
  <c r="CS24" i="113"/>
  <c r="CP24" i="113"/>
  <c r="Z24" i="113"/>
  <c r="CR24" i="113"/>
  <c r="DM23" i="113"/>
  <c r="DH23" i="113"/>
  <c r="DG23" i="113"/>
  <c r="DD23" i="113"/>
  <c r="DC23" i="113"/>
  <c r="DA23" i="113"/>
  <c r="CZ23" i="113"/>
  <c r="CX23" i="113"/>
  <c r="CW23" i="113"/>
  <c r="CS23" i="113"/>
  <c r="CP23" i="113"/>
  <c r="Z23" i="113"/>
  <c r="CR23" i="113" s="1"/>
  <c r="DM22" i="113"/>
  <c r="DH22" i="113"/>
  <c r="DG22" i="113"/>
  <c r="DD22" i="113"/>
  <c r="DC22" i="113"/>
  <c r="DA22" i="113"/>
  <c r="CZ22" i="113"/>
  <c r="CX22" i="113"/>
  <c r="CW22" i="113"/>
  <c r="CS22" i="113"/>
  <c r="CP22" i="113"/>
  <c r="Z22" i="113"/>
  <c r="C22" i="113" s="1"/>
  <c r="DM21" i="113"/>
  <c r="DH21" i="113"/>
  <c r="DG21" i="113"/>
  <c r="DD21" i="113"/>
  <c r="DC21" i="113"/>
  <c r="DA21" i="113"/>
  <c r="CZ21" i="113"/>
  <c r="CX21" i="113"/>
  <c r="CW21" i="113"/>
  <c r="CS21" i="113"/>
  <c r="CP21" i="113"/>
  <c r="Z21" i="113"/>
  <c r="CR21" i="113" s="1"/>
  <c r="DM20" i="113"/>
  <c r="DH20" i="113"/>
  <c r="DG20" i="113"/>
  <c r="DD20" i="113"/>
  <c r="DC20" i="113"/>
  <c r="DA20" i="113"/>
  <c r="CZ20" i="113"/>
  <c r="CX20" i="113"/>
  <c r="CW20" i="113"/>
  <c r="CS20" i="113"/>
  <c r="CP20" i="113"/>
  <c r="Z20" i="113"/>
  <c r="C20" i="113"/>
  <c r="DM19" i="113"/>
  <c r="DH19" i="113"/>
  <c r="DG19" i="113"/>
  <c r="DD19" i="113"/>
  <c r="DC19" i="113"/>
  <c r="DA19" i="113"/>
  <c r="CZ19" i="113"/>
  <c r="CX19" i="113"/>
  <c r="CW19" i="113"/>
  <c r="CS19" i="113"/>
  <c r="CP19" i="113"/>
  <c r="Z19" i="113"/>
  <c r="CR19" i="113"/>
  <c r="DM18" i="113"/>
  <c r="DH18" i="113"/>
  <c r="DG18" i="113"/>
  <c r="DD18" i="113"/>
  <c r="DC18" i="113"/>
  <c r="DA18" i="113"/>
  <c r="CZ18" i="113"/>
  <c r="CX18" i="113"/>
  <c r="CW18" i="113"/>
  <c r="CS18" i="113"/>
  <c r="CP18" i="113"/>
  <c r="Z18" i="113"/>
  <c r="CR18" i="113" s="1"/>
  <c r="C18" i="113"/>
  <c r="DM17" i="113"/>
  <c r="DH17" i="113"/>
  <c r="DG17" i="113"/>
  <c r="DD17" i="113"/>
  <c r="DC17" i="113"/>
  <c r="DA17" i="113"/>
  <c r="CZ17" i="113"/>
  <c r="CX17" i="113"/>
  <c r="CW17" i="113"/>
  <c r="CS17" i="113"/>
  <c r="CP17" i="113"/>
  <c r="Z17" i="113"/>
  <c r="CR17" i="113"/>
  <c r="DM16" i="113"/>
  <c r="DH16" i="113"/>
  <c r="DG16" i="113"/>
  <c r="DD16" i="113"/>
  <c r="DC16" i="113"/>
  <c r="DA16" i="113"/>
  <c r="CZ16" i="113"/>
  <c r="CX16" i="113"/>
  <c r="CW16" i="113"/>
  <c r="CS16" i="113"/>
  <c r="CP16" i="113"/>
  <c r="Z16" i="113"/>
  <c r="CR16" i="113"/>
  <c r="DM15" i="113"/>
  <c r="DH15" i="113"/>
  <c r="DG15" i="113"/>
  <c r="DD15" i="113"/>
  <c r="DC15" i="113"/>
  <c r="DA15" i="113"/>
  <c r="CZ15" i="113"/>
  <c r="CX15" i="113"/>
  <c r="CW15" i="113"/>
  <c r="CS15" i="113"/>
  <c r="CP15" i="113"/>
  <c r="Z15" i="113"/>
  <c r="CR15" i="113" s="1"/>
  <c r="DM14" i="113"/>
  <c r="DH14" i="113"/>
  <c r="DG14" i="113"/>
  <c r="DD14" i="113"/>
  <c r="DC14" i="113"/>
  <c r="DA14" i="113"/>
  <c r="CZ14" i="113"/>
  <c r="CX14" i="113"/>
  <c r="CW14" i="113"/>
  <c r="CS14" i="113"/>
  <c r="CP14" i="113"/>
  <c r="Z14" i="113"/>
  <c r="C14" i="113"/>
  <c r="DM13" i="113"/>
  <c r="DH13" i="113"/>
  <c r="DG13" i="113"/>
  <c r="DD13" i="113"/>
  <c r="DC13" i="113"/>
  <c r="DA13" i="113"/>
  <c r="CZ13" i="113"/>
  <c r="CX13" i="113"/>
  <c r="CW13" i="113"/>
  <c r="CS13" i="113"/>
  <c r="CP13" i="113"/>
  <c r="Z13" i="113"/>
  <c r="CR13" i="113"/>
  <c r="DM12" i="113"/>
  <c r="DH12" i="113"/>
  <c r="DG12" i="113"/>
  <c r="DD12" i="113"/>
  <c r="DC12" i="113"/>
  <c r="CS12" i="113"/>
  <c r="CP12" i="113"/>
  <c r="Z12" i="113"/>
  <c r="C12" i="113"/>
  <c r="DM11" i="113"/>
  <c r="CS11" i="113"/>
  <c r="CP11" i="113"/>
  <c r="Z11" i="113"/>
  <c r="CR11" i="113" s="1"/>
  <c r="DM10" i="113"/>
  <c r="DH10" i="113"/>
  <c r="DG10" i="113"/>
  <c r="DD10" i="113"/>
  <c r="DC10" i="113"/>
  <c r="DA10" i="113"/>
  <c r="CZ10" i="113"/>
  <c r="CX10" i="113"/>
  <c r="CW10" i="113"/>
  <c r="CS10" i="113"/>
  <c r="CP10" i="113"/>
  <c r="Z10" i="113"/>
  <c r="C10" i="113" s="1"/>
  <c r="DM9" i="113"/>
  <c r="DH9" i="113"/>
  <c r="DG9" i="113"/>
  <c r="DD9" i="113"/>
  <c r="DC9" i="113"/>
  <c r="DA9" i="113"/>
  <c r="CZ9" i="113"/>
  <c r="CX9" i="113"/>
  <c r="CW9" i="113"/>
  <c r="CS9" i="113"/>
  <c r="CP9" i="113"/>
  <c r="Z9" i="113"/>
  <c r="CR9" i="113"/>
  <c r="DM8" i="113"/>
  <c r="DH8" i="113"/>
  <c r="DG8" i="113"/>
  <c r="DD8" i="113"/>
  <c r="DC8" i="113"/>
  <c r="DA8" i="113"/>
  <c r="CZ8" i="113"/>
  <c r="CX8" i="113"/>
  <c r="CW8" i="113"/>
  <c r="CS8" i="113"/>
  <c r="CP8" i="113"/>
  <c r="Z8" i="113"/>
  <c r="DM7" i="113"/>
  <c r="DH7" i="113"/>
  <c r="DG7" i="113"/>
  <c r="DD7" i="113"/>
  <c r="DC7" i="113"/>
  <c r="DA7" i="113"/>
  <c r="CZ7" i="113"/>
  <c r="CX7" i="113"/>
  <c r="CW7" i="113"/>
  <c r="CS7" i="113"/>
  <c r="CP7" i="113"/>
  <c r="Z7" i="113"/>
  <c r="CR7" i="113"/>
  <c r="DM6" i="113"/>
  <c r="DH6" i="113"/>
  <c r="DG6" i="113"/>
  <c r="DD6" i="113"/>
  <c r="DC6" i="113"/>
  <c r="DA6" i="113"/>
  <c r="CZ6" i="113"/>
  <c r="CX6" i="113"/>
  <c r="CW6" i="113"/>
  <c r="CS6" i="113"/>
  <c r="CP6" i="113"/>
  <c r="Z6" i="113"/>
  <c r="C6" i="113" s="1"/>
  <c r="CR6" i="113"/>
  <c r="DM5" i="113"/>
  <c r="DH5" i="113"/>
  <c r="DG5" i="113"/>
  <c r="DD5" i="113"/>
  <c r="DC5" i="113"/>
  <c r="DA5" i="113"/>
  <c r="CZ5" i="113"/>
  <c r="CX5" i="113"/>
  <c r="CW5" i="113"/>
  <c r="CS5" i="113"/>
  <c r="CP5" i="113"/>
  <c r="Z5" i="113"/>
  <c r="CR5" i="113" s="1"/>
  <c r="Z75" i="112"/>
  <c r="CR75" i="112"/>
  <c r="Z74" i="112"/>
  <c r="CR74" i="112" s="1"/>
  <c r="DM74" i="112"/>
  <c r="CX74" i="112"/>
  <c r="CW74" i="112"/>
  <c r="CS74" i="112"/>
  <c r="CP74" i="112"/>
  <c r="C74" i="112"/>
  <c r="DM73" i="112"/>
  <c r="CX73" i="112"/>
  <c r="CW73" i="112"/>
  <c r="CS73" i="112"/>
  <c r="Z73" i="112"/>
  <c r="CR73" i="112" s="1"/>
  <c r="CP73" i="112"/>
  <c r="DM128" i="112"/>
  <c r="DH128" i="112"/>
  <c r="DG128" i="112"/>
  <c r="DD128" i="112"/>
  <c r="DC128" i="112"/>
  <c r="DA128" i="112"/>
  <c r="CZ128" i="112"/>
  <c r="CX128" i="112"/>
  <c r="CW128" i="112"/>
  <c r="CS128" i="112"/>
  <c r="Z128" i="112"/>
  <c r="C128" i="112" s="1"/>
  <c r="CR128" i="112"/>
  <c r="CP128" i="112"/>
  <c r="DM130" i="112"/>
  <c r="DH130" i="112"/>
  <c r="DG130" i="112"/>
  <c r="DD130" i="112"/>
  <c r="DC130" i="112"/>
  <c r="DA130" i="112"/>
  <c r="CZ130" i="112"/>
  <c r="CX130" i="112"/>
  <c r="CW130" i="112"/>
  <c r="CS130" i="112"/>
  <c r="Z130" i="112"/>
  <c r="CR130" i="112"/>
  <c r="CP130" i="112"/>
  <c r="C130" i="112"/>
  <c r="DM75" i="112"/>
  <c r="CX75" i="112"/>
  <c r="CW75" i="112"/>
  <c r="CS75" i="112"/>
  <c r="CP75" i="112"/>
  <c r="C75" i="112"/>
  <c r="DM72" i="112"/>
  <c r="CX72" i="112"/>
  <c r="CW72" i="112"/>
  <c r="CS72" i="112"/>
  <c r="Z72" i="112"/>
  <c r="CR72" i="112"/>
  <c r="CP72" i="112"/>
  <c r="C72" i="112"/>
  <c r="D152" i="112"/>
  <c r="E152" i="112"/>
  <c r="F152" i="112"/>
  <c r="I152" i="112"/>
  <c r="K152" i="112"/>
  <c r="L152" i="112"/>
  <c r="M152" i="112"/>
  <c r="N152" i="112"/>
  <c r="J152" i="112"/>
  <c r="H152" i="112"/>
  <c r="G152" i="112"/>
  <c r="Z5" i="112"/>
  <c r="C5" i="112"/>
  <c r="Z6" i="112"/>
  <c r="Z7" i="112"/>
  <c r="Z8" i="112"/>
  <c r="C8" i="112" s="1"/>
  <c r="Z9" i="112"/>
  <c r="Z10" i="112"/>
  <c r="Z11" i="112"/>
  <c r="Z12" i="112"/>
  <c r="C12" i="112"/>
  <c r="Z13" i="112"/>
  <c r="CR13" i="112" s="1"/>
  <c r="C13" i="112"/>
  <c r="Z14" i="112"/>
  <c r="Z15" i="112"/>
  <c r="C15" i="112"/>
  <c r="Z16" i="112"/>
  <c r="CR16" i="112" s="1"/>
  <c r="C16" i="112"/>
  <c r="Z17" i="112"/>
  <c r="CR17" i="112" s="1"/>
  <c r="C17" i="112"/>
  <c r="Z18" i="112"/>
  <c r="Z19" i="112"/>
  <c r="Z20" i="112"/>
  <c r="C20" i="112" s="1"/>
  <c r="CR20" i="112"/>
  <c r="Z21" i="112"/>
  <c r="C21" i="112"/>
  <c r="Z22" i="112"/>
  <c r="Z23" i="112"/>
  <c r="Z24" i="112"/>
  <c r="CR24" i="112"/>
  <c r="C24" i="112"/>
  <c r="Z25" i="112"/>
  <c r="C25" i="112"/>
  <c r="Z26" i="112"/>
  <c r="Z27" i="112"/>
  <c r="Z28" i="112"/>
  <c r="Z29" i="112"/>
  <c r="C29" i="112" s="1"/>
  <c r="Z30" i="112"/>
  <c r="Z31" i="112"/>
  <c r="C31" i="112" s="1"/>
  <c r="Z32" i="112"/>
  <c r="Z33" i="112"/>
  <c r="C33" i="112"/>
  <c r="Z34" i="112"/>
  <c r="Z35" i="112"/>
  <c r="C35" i="112"/>
  <c r="Z36" i="112"/>
  <c r="C36" i="112" s="1"/>
  <c r="Z37" i="112"/>
  <c r="Z38" i="112"/>
  <c r="C38" i="112"/>
  <c r="Z39" i="112"/>
  <c r="C39" i="112"/>
  <c r="Z40" i="112"/>
  <c r="Z41" i="112"/>
  <c r="Z42" i="112"/>
  <c r="Z43" i="112"/>
  <c r="C43" i="112"/>
  <c r="Z44" i="112"/>
  <c r="CR44" i="112"/>
  <c r="C44" i="112"/>
  <c r="Z45" i="112"/>
  <c r="C45" i="112" s="1"/>
  <c r="Z46" i="112"/>
  <c r="Z47" i="112"/>
  <c r="C47" i="112"/>
  <c r="Z48" i="112"/>
  <c r="CR48" i="112"/>
  <c r="C48" i="112"/>
  <c r="Z50" i="112"/>
  <c r="Z51" i="112"/>
  <c r="Z52" i="112"/>
  <c r="Z53" i="112"/>
  <c r="CR53" i="112" s="1"/>
  <c r="C53" i="112"/>
  <c r="Z54" i="112"/>
  <c r="CR54" i="112" s="1"/>
  <c r="C54" i="112"/>
  <c r="Z55" i="112"/>
  <c r="CR55" i="112" s="1"/>
  <c r="Z56" i="112"/>
  <c r="Z57" i="112"/>
  <c r="C57" i="112" s="1"/>
  <c r="CR57" i="112"/>
  <c r="Z58" i="112"/>
  <c r="CR58" i="112" s="1"/>
  <c r="C58" i="112"/>
  <c r="Z59" i="112"/>
  <c r="CR59" i="112" s="1"/>
  <c r="C59" i="112"/>
  <c r="Z60" i="112"/>
  <c r="Z61" i="112"/>
  <c r="C61" i="112" s="1"/>
  <c r="CR61" i="112"/>
  <c r="Z62" i="112"/>
  <c r="CR62" i="112" s="1"/>
  <c r="Z63" i="112"/>
  <c r="Z64" i="112"/>
  <c r="CR64" i="112" s="1"/>
  <c r="Z65" i="112"/>
  <c r="Z66" i="112"/>
  <c r="C66" i="112"/>
  <c r="Z67" i="112"/>
  <c r="C67" i="112"/>
  <c r="Z68" i="112"/>
  <c r="Z69" i="112"/>
  <c r="Z70" i="112"/>
  <c r="Z71" i="112"/>
  <c r="Z76" i="112"/>
  <c r="C76" i="112" s="1"/>
  <c r="Z77" i="112"/>
  <c r="Z78" i="112"/>
  <c r="C78" i="112"/>
  <c r="Z79" i="112"/>
  <c r="Z80" i="112"/>
  <c r="Z81" i="112"/>
  <c r="C81" i="112" s="1"/>
  <c r="CR81" i="112"/>
  <c r="Z82" i="112"/>
  <c r="Z83" i="112"/>
  <c r="Z84" i="112"/>
  <c r="C84" i="112" s="1"/>
  <c r="Z85" i="112"/>
  <c r="C85" i="112" s="1"/>
  <c r="CR85" i="112"/>
  <c r="Z86" i="112"/>
  <c r="C86" i="112"/>
  <c r="Z87" i="112"/>
  <c r="CR87" i="112" s="1"/>
  <c r="Z88" i="112"/>
  <c r="Z89" i="112"/>
  <c r="CR89" i="112"/>
  <c r="C89" i="112"/>
  <c r="Z90" i="112"/>
  <c r="C90" i="112"/>
  <c r="Z91" i="112"/>
  <c r="CR91" i="112" s="1"/>
  <c r="Z92" i="112"/>
  <c r="Z93" i="112"/>
  <c r="Z94" i="112"/>
  <c r="C94" i="112" s="1"/>
  <c r="Z95" i="112"/>
  <c r="Z96" i="112"/>
  <c r="CR96" i="112" s="1"/>
  <c r="C96" i="112"/>
  <c r="Z97" i="112"/>
  <c r="Z98" i="112"/>
  <c r="C98" i="112" s="1"/>
  <c r="Z99" i="112"/>
  <c r="C99" i="112" s="1"/>
  <c r="Z100" i="112"/>
  <c r="C100" i="112" s="1"/>
  <c r="Z101" i="112"/>
  <c r="Z102" i="112"/>
  <c r="C102" i="112"/>
  <c r="Z103" i="112"/>
  <c r="Z104" i="112"/>
  <c r="Z105" i="112"/>
  <c r="Z106" i="112"/>
  <c r="C106" i="112" s="1"/>
  <c r="Z107" i="112"/>
  <c r="Z108" i="112"/>
  <c r="Z109" i="112"/>
  <c r="Z110" i="112"/>
  <c r="Z111" i="112"/>
  <c r="Z113" i="112"/>
  <c r="Z112" i="112"/>
  <c r="C112" i="112" s="1"/>
  <c r="Z114" i="112"/>
  <c r="C114" i="112"/>
  <c r="Z115" i="112"/>
  <c r="Z116" i="112"/>
  <c r="Z117" i="112"/>
  <c r="C117" i="112" s="1"/>
  <c r="CR117" i="112"/>
  <c r="Z118" i="112"/>
  <c r="C118" i="112"/>
  <c r="Z119" i="112"/>
  <c r="Z120" i="112"/>
  <c r="Z121" i="112"/>
  <c r="CR121" i="112" s="1"/>
  <c r="Z122" i="112"/>
  <c r="Z123" i="112"/>
  <c r="Z124" i="112"/>
  <c r="Z125" i="112"/>
  <c r="CR125" i="112"/>
  <c r="C125" i="112"/>
  <c r="Z126" i="112"/>
  <c r="CR126" i="112" s="1"/>
  <c r="C126" i="112"/>
  <c r="Z127" i="112"/>
  <c r="Z129" i="112"/>
  <c r="Z131" i="112"/>
  <c r="CR131" i="112" s="1"/>
  <c r="Z132" i="112"/>
  <c r="CR132" i="112" s="1"/>
  <c r="C132" i="112"/>
  <c r="Z133" i="112"/>
  <c r="C133" i="112" s="1"/>
  <c r="Z134" i="112"/>
  <c r="C134" i="112"/>
  <c r="Z135" i="112"/>
  <c r="Z136" i="112"/>
  <c r="C136" i="112"/>
  <c r="Z137" i="112"/>
  <c r="C138" i="112"/>
  <c r="C139" i="112"/>
  <c r="C140" i="112"/>
  <c r="C141" i="112"/>
  <c r="C142" i="112"/>
  <c r="C143" i="112"/>
  <c r="C144" i="112"/>
  <c r="C145" i="112"/>
  <c r="C146" i="112"/>
  <c r="C147" i="112"/>
  <c r="C148" i="112"/>
  <c r="C149" i="112"/>
  <c r="B152" i="112"/>
  <c r="A152" i="112"/>
  <c r="D151" i="112"/>
  <c r="E151" i="112"/>
  <c r="F151" i="112"/>
  <c r="I151" i="112"/>
  <c r="K151" i="112"/>
  <c r="L151" i="112"/>
  <c r="M151" i="112"/>
  <c r="N151" i="112"/>
  <c r="J151" i="112"/>
  <c r="H151" i="112"/>
  <c r="G151" i="112"/>
  <c r="B151" i="112"/>
  <c r="A151" i="112"/>
  <c r="T150" i="112"/>
  <c r="DM149" i="112"/>
  <c r="CP149" i="112"/>
  <c r="DM148" i="112"/>
  <c r="CP148" i="112"/>
  <c r="DM147" i="112"/>
  <c r="CP147" i="112"/>
  <c r="DM146" i="112"/>
  <c r="CP146" i="112"/>
  <c r="DM145" i="112"/>
  <c r="CP145" i="112"/>
  <c r="DM144" i="112"/>
  <c r="CP144" i="112"/>
  <c r="DM143" i="112"/>
  <c r="CP143" i="112"/>
  <c r="CP142" i="112"/>
  <c r="DM141" i="112"/>
  <c r="CP141" i="112"/>
  <c r="DM140" i="112"/>
  <c r="CP140" i="112"/>
  <c r="DM139" i="112"/>
  <c r="CP139" i="112"/>
  <c r="CP138" i="112"/>
  <c r="DM137" i="112"/>
  <c r="DH137" i="112"/>
  <c r="DG137" i="112"/>
  <c r="DD137" i="112"/>
  <c r="DC137" i="112"/>
  <c r="DA137" i="112"/>
  <c r="CZ137" i="112"/>
  <c r="CX137" i="112"/>
  <c r="CW137" i="112"/>
  <c r="CS137" i="112"/>
  <c r="CP137" i="112"/>
  <c r="DM136" i="112"/>
  <c r="DH136" i="112"/>
  <c r="DG136" i="112"/>
  <c r="DD136" i="112"/>
  <c r="DC136" i="112"/>
  <c r="DA136" i="112"/>
  <c r="CZ136" i="112"/>
  <c r="CX136" i="112"/>
  <c r="CW136" i="112"/>
  <c r="CS136" i="112"/>
  <c r="CR136" i="112"/>
  <c r="CP136" i="112"/>
  <c r="DM135" i="112"/>
  <c r="DH135" i="112"/>
  <c r="DG135" i="112"/>
  <c r="DD135" i="112"/>
  <c r="DC135" i="112"/>
  <c r="DA135" i="112"/>
  <c r="CZ135" i="112"/>
  <c r="CX135" i="112"/>
  <c r="CW135" i="112"/>
  <c r="CS135" i="112"/>
  <c r="CP135" i="112"/>
  <c r="DM134" i="112"/>
  <c r="DH134" i="112"/>
  <c r="DG134" i="112"/>
  <c r="DD134" i="112"/>
  <c r="DC134" i="112"/>
  <c r="DA134" i="112"/>
  <c r="CZ134" i="112"/>
  <c r="CX134" i="112"/>
  <c r="CW134" i="112"/>
  <c r="CS134" i="112"/>
  <c r="CR134" i="112"/>
  <c r="CP134" i="112"/>
  <c r="DM133" i="112"/>
  <c r="DH133" i="112"/>
  <c r="DG133" i="112"/>
  <c r="DD133" i="112"/>
  <c r="DC133" i="112"/>
  <c r="DA133" i="112"/>
  <c r="CZ133" i="112"/>
  <c r="CX133" i="112"/>
  <c r="CW133" i="112"/>
  <c r="CS133" i="112"/>
  <c r="CP133" i="112"/>
  <c r="DM132" i="112"/>
  <c r="DH132" i="112"/>
  <c r="DG132" i="112"/>
  <c r="DD132" i="112"/>
  <c r="DC132" i="112"/>
  <c r="DA132" i="112"/>
  <c r="CZ132" i="112"/>
  <c r="CX132" i="112"/>
  <c r="CW132" i="112"/>
  <c r="CS132" i="112"/>
  <c r="CP132" i="112"/>
  <c r="DM131" i="112"/>
  <c r="DH131" i="112"/>
  <c r="DG131" i="112"/>
  <c r="DD131" i="112"/>
  <c r="DC131" i="112"/>
  <c r="DA131" i="112"/>
  <c r="CZ131" i="112"/>
  <c r="CX131" i="112"/>
  <c r="CW131" i="112"/>
  <c r="CS131" i="112"/>
  <c r="CP131" i="112"/>
  <c r="DM129" i="112"/>
  <c r="DH129" i="112"/>
  <c r="DG129" i="112"/>
  <c r="DD129" i="112"/>
  <c r="DC129" i="112"/>
  <c r="DA129" i="112"/>
  <c r="CZ129" i="112"/>
  <c r="CX129" i="112"/>
  <c r="CW129" i="112"/>
  <c r="CS129" i="112"/>
  <c r="CP129" i="112"/>
  <c r="DM127" i="112"/>
  <c r="CX127" i="112"/>
  <c r="CW127" i="112"/>
  <c r="CS127" i="112"/>
  <c r="CP127" i="112"/>
  <c r="DM126" i="112"/>
  <c r="DH126" i="112"/>
  <c r="DG126" i="112"/>
  <c r="DD126" i="112"/>
  <c r="DC126" i="112"/>
  <c r="DA126" i="112"/>
  <c r="CZ126" i="112"/>
  <c r="CX126" i="112"/>
  <c r="CW126" i="112"/>
  <c r="CS126" i="112"/>
  <c r="CP126" i="112"/>
  <c r="DM125" i="112"/>
  <c r="DH125" i="112"/>
  <c r="DG125" i="112"/>
  <c r="DD125" i="112"/>
  <c r="DC125" i="112"/>
  <c r="DA125" i="112"/>
  <c r="CZ125" i="112"/>
  <c r="CX125" i="112"/>
  <c r="CW125" i="112"/>
  <c r="CS125" i="112"/>
  <c r="CP125" i="112"/>
  <c r="DM124" i="112"/>
  <c r="DH124" i="112"/>
  <c r="DG124" i="112"/>
  <c r="DD124" i="112"/>
  <c r="DC124" i="112"/>
  <c r="DA124" i="112"/>
  <c r="CZ124" i="112"/>
  <c r="CX124" i="112"/>
  <c r="CW124" i="112"/>
  <c r="CS124" i="112"/>
  <c r="CP124" i="112"/>
  <c r="DM123" i="112"/>
  <c r="DH123" i="112"/>
  <c r="DG123" i="112"/>
  <c r="DD123" i="112"/>
  <c r="DC123" i="112"/>
  <c r="DA123" i="112"/>
  <c r="CZ123" i="112"/>
  <c r="CX123" i="112"/>
  <c r="CW123" i="112"/>
  <c r="CS123" i="112"/>
  <c r="CP123" i="112"/>
  <c r="DM122" i="112"/>
  <c r="DH122" i="112"/>
  <c r="DG122" i="112"/>
  <c r="DD122" i="112"/>
  <c r="DC122" i="112"/>
  <c r="DA122" i="112"/>
  <c r="CZ122" i="112"/>
  <c r="CX122" i="112"/>
  <c r="CW122" i="112"/>
  <c r="CS122" i="112"/>
  <c r="CP122" i="112"/>
  <c r="DM121" i="112"/>
  <c r="DH121" i="112"/>
  <c r="DG121" i="112"/>
  <c r="DD121" i="112"/>
  <c r="DC121" i="112"/>
  <c r="DA121" i="112"/>
  <c r="CZ121" i="112"/>
  <c r="CX121" i="112"/>
  <c r="CW121" i="112"/>
  <c r="CS121" i="112"/>
  <c r="CP121" i="112"/>
  <c r="DM120" i="112"/>
  <c r="DH120" i="112"/>
  <c r="DG120" i="112"/>
  <c r="DD120" i="112"/>
  <c r="DC120" i="112"/>
  <c r="DA120" i="112"/>
  <c r="CZ120" i="112"/>
  <c r="CX120" i="112"/>
  <c r="CW120" i="112"/>
  <c r="CS120" i="112"/>
  <c r="CP120" i="112"/>
  <c r="DM119" i="112"/>
  <c r="DH119" i="112"/>
  <c r="DG119" i="112"/>
  <c r="DD119" i="112"/>
  <c r="DC119" i="112"/>
  <c r="DA119" i="112"/>
  <c r="CZ119" i="112"/>
  <c r="CX119" i="112"/>
  <c r="CW119" i="112"/>
  <c r="CS119" i="112"/>
  <c r="CP119" i="112"/>
  <c r="DM118" i="112"/>
  <c r="DH118" i="112"/>
  <c r="DG118" i="112"/>
  <c r="DD118" i="112"/>
  <c r="DC118" i="112"/>
  <c r="DA118" i="112"/>
  <c r="CZ118" i="112"/>
  <c r="CX118" i="112"/>
  <c r="CW118" i="112"/>
  <c r="CS118" i="112"/>
  <c r="CR118" i="112"/>
  <c r="CP118" i="112"/>
  <c r="DM117" i="112"/>
  <c r="DH117" i="112"/>
  <c r="DG117" i="112"/>
  <c r="DD117" i="112"/>
  <c r="DC117" i="112"/>
  <c r="DA117" i="112"/>
  <c r="CZ117" i="112"/>
  <c r="CX117" i="112"/>
  <c r="CW117" i="112"/>
  <c r="CS117" i="112"/>
  <c r="CP117" i="112"/>
  <c r="DM116" i="112"/>
  <c r="DH116" i="112"/>
  <c r="DG116" i="112"/>
  <c r="DD116" i="112"/>
  <c r="DC116" i="112"/>
  <c r="DA116" i="112"/>
  <c r="CZ116" i="112"/>
  <c r="CX116" i="112"/>
  <c r="CW116" i="112"/>
  <c r="CS116" i="112"/>
  <c r="CP116" i="112"/>
  <c r="DM115" i="112"/>
  <c r="DH115" i="112"/>
  <c r="DG115" i="112"/>
  <c r="DD115" i="112"/>
  <c r="DC115" i="112"/>
  <c r="DA115" i="112"/>
  <c r="CZ115" i="112"/>
  <c r="CX115" i="112"/>
  <c r="CW115" i="112"/>
  <c r="CS115" i="112"/>
  <c r="CP115" i="112"/>
  <c r="DM114" i="112"/>
  <c r="DH114" i="112"/>
  <c r="DG114" i="112"/>
  <c r="DD114" i="112"/>
  <c r="DC114" i="112"/>
  <c r="DA114" i="112"/>
  <c r="CZ114" i="112"/>
  <c r="CX114" i="112"/>
  <c r="CW114" i="112"/>
  <c r="CS114" i="112"/>
  <c r="CR114" i="112"/>
  <c r="CP114" i="112"/>
  <c r="DM112" i="112"/>
  <c r="DH112" i="112"/>
  <c r="DG112" i="112"/>
  <c r="DD112" i="112"/>
  <c r="DC112" i="112"/>
  <c r="DA112" i="112"/>
  <c r="CZ112" i="112"/>
  <c r="CX112" i="112"/>
  <c r="CW112" i="112"/>
  <c r="CS112" i="112"/>
  <c r="CP112" i="112"/>
  <c r="DM113" i="112"/>
  <c r="DH113" i="112"/>
  <c r="DG113" i="112"/>
  <c r="DD113" i="112"/>
  <c r="DC113" i="112"/>
  <c r="DA113" i="112"/>
  <c r="CZ113" i="112"/>
  <c r="CX113" i="112"/>
  <c r="CW113" i="112"/>
  <c r="CS113" i="112"/>
  <c r="CP113" i="112"/>
  <c r="DM111" i="112"/>
  <c r="DH111" i="112"/>
  <c r="DG111" i="112"/>
  <c r="DD111" i="112"/>
  <c r="DC111" i="112"/>
  <c r="DA111" i="112"/>
  <c r="CZ111" i="112"/>
  <c r="CX111" i="112"/>
  <c r="CW111" i="112"/>
  <c r="CS111" i="112"/>
  <c r="CP111" i="112"/>
  <c r="DM110" i="112"/>
  <c r="CX110" i="112"/>
  <c r="CW110" i="112"/>
  <c r="CS110" i="112"/>
  <c r="CP110" i="112"/>
  <c r="DM109" i="112"/>
  <c r="CX109" i="112"/>
  <c r="CW109" i="112"/>
  <c r="CS109" i="112"/>
  <c r="CP109" i="112"/>
  <c r="DM108" i="112"/>
  <c r="DH108" i="112"/>
  <c r="DG108" i="112"/>
  <c r="CX108" i="112"/>
  <c r="CW108" i="112"/>
  <c r="CS108" i="112"/>
  <c r="CP108" i="112"/>
  <c r="DM107" i="112"/>
  <c r="DH107" i="112"/>
  <c r="DG107" i="112"/>
  <c r="CX107" i="112"/>
  <c r="CW107" i="112"/>
  <c r="CS107" i="112"/>
  <c r="CP107" i="112"/>
  <c r="DM106" i="112"/>
  <c r="DH106" i="112"/>
  <c r="DG106" i="112"/>
  <c r="CX106" i="112"/>
  <c r="CW106" i="112"/>
  <c r="CS106" i="112"/>
  <c r="CR106" i="112"/>
  <c r="CP106" i="112"/>
  <c r="DM105" i="112"/>
  <c r="DH105" i="112"/>
  <c r="DG105" i="112"/>
  <c r="CX105" i="112"/>
  <c r="CW105" i="112"/>
  <c r="CS105" i="112"/>
  <c r="CP105" i="112"/>
  <c r="DM104" i="112"/>
  <c r="DH104" i="112"/>
  <c r="DG104" i="112"/>
  <c r="DD104" i="112"/>
  <c r="DC104" i="112"/>
  <c r="DA104" i="112"/>
  <c r="CZ104" i="112"/>
  <c r="CX104" i="112"/>
  <c r="CW104" i="112"/>
  <c r="CS104" i="112"/>
  <c r="CP104" i="112"/>
  <c r="DM103" i="112"/>
  <c r="DH103" i="112"/>
  <c r="DG103" i="112"/>
  <c r="DD103" i="112"/>
  <c r="DC103" i="112"/>
  <c r="DA103" i="112"/>
  <c r="CZ103" i="112"/>
  <c r="CX103" i="112"/>
  <c r="CW103" i="112"/>
  <c r="CS103" i="112"/>
  <c r="CP103" i="112"/>
  <c r="DM102" i="112"/>
  <c r="DH102" i="112"/>
  <c r="DG102" i="112"/>
  <c r="DD102" i="112"/>
  <c r="DC102" i="112"/>
  <c r="DA102" i="112"/>
  <c r="CZ102" i="112"/>
  <c r="CX102" i="112"/>
  <c r="CW102" i="112"/>
  <c r="CS102" i="112"/>
  <c r="CR102" i="112"/>
  <c r="CP102" i="112"/>
  <c r="DM101" i="112"/>
  <c r="DH101" i="112"/>
  <c r="DG101" i="112"/>
  <c r="DD101" i="112"/>
  <c r="DC101" i="112"/>
  <c r="DA101" i="112"/>
  <c r="CZ101" i="112"/>
  <c r="CX101" i="112"/>
  <c r="CW101" i="112"/>
  <c r="CS101" i="112"/>
  <c r="CP101" i="112"/>
  <c r="DM100" i="112"/>
  <c r="CX100" i="112"/>
  <c r="CW100" i="112"/>
  <c r="CS100" i="112"/>
  <c r="CP100" i="112"/>
  <c r="DM99" i="112"/>
  <c r="DH99" i="112"/>
  <c r="DG99" i="112"/>
  <c r="DD99" i="112"/>
  <c r="DC99" i="112"/>
  <c r="DA99" i="112"/>
  <c r="CZ99" i="112"/>
  <c r="CX99" i="112"/>
  <c r="CW99" i="112"/>
  <c r="CS99" i="112"/>
  <c r="CP99" i="112"/>
  <c r="DM98" i="112"/>
  <c r="DH98" i="112"/>
  <c r="DG98" i="112"/>
  <c r="DD98" i="112"/>
  <c r="DC98" i="112"/>
  <c r="DA98" i="112"/>
  <c r="CZ98" i="112"/>
  <c r="CX98" i="112"/>
  <c r="CW98" i="112"/>
  <c r="CS98" i="112"/>
  <c r="CR98" i="112"/>
  <c r="CP98" i="112"/>
  <c r="DM97" i="112"/>
  <c r="DH97" i="112"/>
  <c r="DG97" i="112"/>
  <c r="DD97" i="112"/>
  <c r="DC97" i="112"/>
  <c r="DA97" i="112"/>
  <c r="CZ97" i="112"/>
  <c r="CX97" i="112"/>
  <c r="CW97" i="112"/>
  <c r="CS97" i="112"/>
  <c r="CP97" i="112"/>
  <c r="DM96" i="112"/>
  <c r="DH96" i="112"/>
  <c r="DG96" i="112"/>
  <c r="DD96" i="112"/>
  <c r="DC96" i="112"/>
  <c r="DA96" i="112"/>
  <c r="CZ96" i="112"/>
  <c r="CX96" i="112"/>
  <c r="CW96" i="112"/>
  <c r="CS96" i="112"/>
  <c r="CP96" i="112"/>
  <c r="DM95" i="112"/>
  <c r="DH95" i="112"/>
  <c r="DG95" i="112"/>
  <c r="DD95" i="112"/>
  <c r="DC95" i="112"/>
  <c r="DA95" i="112"/>
  <c r="CZ95" i="112"/>
  <c r="CX95" i="112"/>
  <c r="CW95" i="112"/>
  <c r="CS95" i="112"/>
  <c r="CP95" i="112"/>
  <c r="DM94" i="112"/>
  <c r="DH94" i="112"/>
  <c r="DG94" i="112"/>
  <c r="DD94" i="112"/>
  <c r="DC94" i="112"/>
  <c r="DA94" i="112"/>
  <c r="CZ94" i="112"/>
  <c r="CX94" i="112"/>
  <c r="CW94" i="112"/>
  <c r="CS94" i="112"/>
  <c r="CR94" i="112"/>
  <c r="CP94" i="112"/>
  <c r="DM93" i="112"/>
  <c r="DH93" i="112"/>
  <c r="DG93" i="112"/>
  <c r="DD93" i="112"/>
  <c r="DC93" i="112"/>
  <c r="DA93" i="112"/>
  <c r="CZ93" i="112"/>
  <c r="CX93" i="112"/>
  <c r="CW93" i="112"/>
  <c r="CS93" i="112"/>
  <c r="CP93" i="112"/>
  <c r="DM92" i="112"/>
  <c r="DH92" i="112"/>
  <c r="DG92" i="112"/>
  <c r="DD92" i="112"/>
  <c r="DC92" i="112"/>
  <c r="DA92" i="112"/>
  <c r="CZ92" i="112"/>
  <c r="CX92" i="112"/>
  <c r="CW92" i="112"/>
  <c r="CS92" i="112"/>
  <c r="CP92" i="112"/>
  <c r="DM91" i="112"/>
  <c r="DH91" i="112"/>
  <c r="DG91" i="112"/>
  <c r="DD91" i="112"/>
  <c r="DC91" i="112"/>
  <c r="DA91" i="112"/>
  <c r="CZ91" i="112"/>
  <c r="CX91" i="112"/>
  <c r="CW91" i="112"/>
  <c r="CS91" i="112"/>
  <c r="CP91" i="112"/>
  <c r="DM90" i="112"/>
  <c r="DH90" i="112"/>
  <c r="DG90" i="112"/>
  <c r="DD90" i="112"/>
  <c r="DC90" i="112"/>
  <c r="DA90" i="112"/>
  <c r="CZ90" i="112"/>
  <c r="CX90" i="112"/>
  <c r="CW90" i="112"/>
  <c r="CS90" i="112"/>
  <c r="CR90" i="112"/>
  <c r="CP90" i="112"/>
  <c r="DM89" i="112"/>
  <c r="DH89" i="112"/>
  <c r="DG89" i="112"/>
  <c r="DD89" i="112"/>
  <c r="DC89" i="112"/>
  <c r="DA89" i="112"/>
  <c r="CZ89" i="112"/>
  <c r="CX89" i="112"/>
  <c r="CW89" i="112"/>
  <c r="CS89" i="112"/>
  <c r="CP89" i="112"/>
  <c r="DM88" i="112"/>
  <c r="DH88" i="112"/>
  <c r="DG88" i="112"/>
  <c r="DD88" i="112"/>
  <c r="DC88" i="112"/>
  <c r="DA88" i="112"/>
  <c r="CZ88" i="112"/>
  <c r="CX88" i="112"/>
  <c r="CW88" i="112"/>
  <c r="CS88" i="112"/>
  <c r="CP88" i="112"/>
  <c r="DM87" i="112"/>
  <c r="DH87" i="112"/>
  <c r="DG87" i="112"/>
  <c r="DD87" i="112"/>
  <c r="DC87" i="112"/>
  <c r="DA87" i="112"/>
  <c r="CZ87" i="112"/>
  <c r="CX87" i="112"/>
  <c r="CW87" i="112"/>
  <c r="CS87" i="112"/>
  <c r="CP87" i="112"/>
  <c r="DM86" i="112"/>
  <c r="DH86" i="112"/>
  <c r="DG86" i="112"/>
  <c r="DD86" i="112"/>
  <c r="DC86" i="112"/>
  <c r="DA86" i="112"/>
  <c r="CZ86" i="112"/>
  <c r="CX86" i="112"/>
  <c r="CW86" i="112"/>
  <c r="CS86" i="112"/>
  <c r="CR86" i="112"/>
  <c r="CP86" i="112"/>
  <c r="DM85" i="112"/>
  <c r="DH85" i="112"/>
  <c r="DG85" i="112"/>
  <c r="DD85" i="112"/>
  <c r="DC85" i="112"/>
  <c r="DA85" i="112"/>
  <c r="CZ85" i="112"/>
  <c r="CX85" i="112"/>
  <c r="CW85" i="112"/>
  <c r="CS85" i="112"/>
  <c r="CP85" i="112"/>
  <c r="DM84" i="112"/>
  <c r="DH84" i="112"/>
  <c r="DG84" i="112"/>
  <c r="DD84" i="112"/>
  <c r="DC84" i="112"/>
  <c r="DA84" i="112"/>
  <c r="CZ84" i="112"/>
  <c r="CX84" i="112"/>
  <c r="CW84" i="112"/>
  <c r="CS84" i="112"/>
  <c r="CP84" i="112"/>
  <c r="DM83" i="112"/>
  <c r="DH83" i="112"/>
  <c r="DG83" i="112"/>
  <c r="DD83" i="112"/>
  <c r="DC83" i="112"/>
  <c r="DA83" i="112"/>
  <c r="CZ83" i="112"/>
  <c r="CX83" i="112"/>
  <c r="CW83" i="112"/>
  <c r="CS83" i="112"/>
  <c r="CP83" i="112"/>
  <c r="DM82" i="112"/>
  <c r="DH82" i="112"/>
  <c r="DG82" i="112"/>
  <c r="DD82" i="112"/>
  <c r="DC82" i="112"/>
  <c r="DA82" i="112"/>
  <c r="CZ82" i="112"/>
  <c r="CX82" i="112"/>
  <c r="CW82" i="112"/>
  <c r="CS82" i="112"/>
  <c r="CP82" i="112"/>
  <c r="DM81" i="112"/>
  <c r="DH81" i="112"/>
  <c r="DG81" i="112"/>
  <c r="DD81" i="112"/>
  <c r="DC81" i="112"/>
  <c r="DA81" i="112"/>
  <c r="CZ81" i="112"/>
  <c r="CX81" i="112"/>
  <c r="CW81" i="112"/>
  <c r="CS81" i="112"/>
  <c r="CP81" i="112"/>
  <c r="DM80" i="112"/>
  <c r="DH80" i="112"/>
  <c r="DG80" i="112"/>
  <c r="DD80" i="112"/>
  <c r="DC80" i="112"/>
  <c r="DA80" i="112"/>
  <c r="CZ80" i="112"/>
  <c r="CX80" i="112"/>
  <c r="CW80" i="112"/>
  <c r="CS80" i="112"/>
  <c r="CP80" i="112"/>
  <c r="DM79" i="112"/>
  <c r="DH79" i="112"/>
  <c r="DG79" i="112"/>
  <c r="DD79" i="112"/>
  <c r="DC79" i="112"/>
  <c r="DA79" i="112"/>
  <c r="CZ79" i="112"/>
  <c r="CX79" i="112"/>
  <c r="CW79" i="112"/>
  <c r="CS79" i="112"/>
  <c r="CP79" i="112"/>
  <c r="DM78" i="112"/>
  <c r="DH78" i="112"/>
  <c r="DG78" i="112"/>
  <c r="DD78" i="112"/>
  <c r="DC78" i="112"/>
  <c r="DA78" i="112"/>
  <c r="CZ78" i="112"/>
  <c r="CX78" i="112"/>
  <c r="CW78" i="112"/>
  <c r="CS78" i="112"/>
  <c r="CR78" i="112"/>
  <c r="CP78" i="112"/>
  <c r="DM77" i="112"/>
  <c r="DH77" i="112"/>
  <c r="DG77" i="112"/>
  <c r="DD77" i="112"/>
  <c r="DC77" i="112"/>
  <c r="DA77" i="112"/>
  <c r="CZ77" i="112"/>
  <c r="CX77" i="112"/>
  <c r="CW77" i="112"/>
  <c r="CS77" i="112"/>
  <c r="CP77" i="112"/>
  <c r="DM76" i="112"/>
  <c r="CX76" i="112"/>
  <c r="CW76" i="112"/>
  <c r="CS76" i="112"/>
  <c r="CP76" i="112"/>
  <c r="DM71" i="112"/>
  <c r="CX71" i="112"/>
  <c r="CW71" i="112"/>
  <c r="CS71" i="112"/>
  <c r="CP71" i="112"/>
  <c r="DM70" i="112"/>
  <c r="CX70" i="112"/>
  <c r="CW70" i="112"/>
  <c r="CS70" i="112"/>
  <c r="CP70" i="112"/>
  <c r="DM69" i="112"/>
  <c r="CX69" i="112"/>
  <c r="CW69" i="112"/>
  <c r="CS69" i="112"/>
  <c r="CP69" i="112"/>
  <c r="DM68" i="112"/>
  <c r="CX68" i="112"/>
  <c r="CW68" i="112"/>
  <c r="CS68" i="112"/>
  <c r="CP68" i="112"/>
  <c r="DM67" i="112"/>
  <c r="CX67" i="112"/>
  <c r="CW67" i="112"/>
  <c r="CS67" i="112"/>
  <c r="CR67" i="112"/>
  <c r="CP67" i="112"/>
  <c r="DM66" i="112"/>
  <c r="CX66" i="112"/>
  <c r="CW66" i="112"/>
  <c r="CS66" i="112"/>
  <c r="CR66" i="112"/>
  <c r="CP66" i="112"/>
  <c r="DM65" i="112"/>
  <c r="CX65" i="112"/>
  <c r="CW65" i="112"/>
  <c r="CS65" i="112"/>
  <c r="CP65" i="112"/>
  <c r="DM64" i="112"/>
  <c r="CX64" i="112"/>
  <c r="CW64" i="112"/>
  <c r="CS64" i="112"/>
  <c r="CP64" i="112"/>
  <c r="DM63" i="112"/>
  <c r="DH63" i="112"/>
  <c r="DG63" i="112"/>
  <c r="DD63" i="112"/>
  <c r="DC63" i="112"/>
  <c r="DA63" i="112"/>
  <c r="CZ63" i="112"/>
  <c r="CX63" i="112"/>
  <c r="CW63" i="112"/>
  <c r="CS63" i="112"/>
  <c r="CP63" i="112"/>
  <c r="DM62" i="112"/>
  <c r="DH62" i="112"/>
  <c r="DG62" i="112"/>
  <c r="DD62" i="112"/>
  <c r="DC62" i="112"/>
  <c r="DA62" i="112"/>
  <c r="CZ62" i="112"/>
  <c r="CX62" i="112"/>
  <c r="CW62" i="112"/>
  <c r="CS62" i="112"/>
  <c r="CP62" i="112"/>
  <c r="DM61" i="112"/>
  <c r="DH61" i="112"/>
  <c r="DG61" i="112"/>
  <c r="DD61" i="112"/>
  <c r="DC61" i="112"/>
  <c r="DA61" i="112"/>
  <c r="CZ61" i="112"/>
  <c r="CX61" i="112"/>
  <c r="CW61" i="112"/>
  <c r="CS61" i="112"/>
  <c r="CP61" i="112"/>
  <c r="DM60" i="112"/>
  <c r="DH60" i="112"/>
  <c r="DG60" i="112"/>
  <c r="DD60" i="112"/>
  <c r="DC60" i="112"/>
  <c r="DA60" i="112"/>
  <c r="CZ60" i="112"/>
  <c r="CX60" i="112"/>
  <c r="CW60" i="112"/>
  <c r="CS60" i="112"/>
  <c r="CP60" i="112"/>
  <c r="DM59" i="112"/>
  <c r="CX59" i="112"/>
  <c r="CW59" i="112"/>
  <c r="CS59" i="112"/>
  <c r="CP59" i="112"/>
  <c r="DM58" i="112"/>
  <c r="DH58" i="112"/>
  <c r="DG58" i="112"/>
  <c r="DD58" i="112"/>
  <c r="DC58" i="112"/>
  <c r="DA58" i="112"/>
  <c r="CZ58" i="112"/>
  <c r="CX58" i="112"/>
  <c r="CW58" i="112"/>
  <c r="CS58" i="112"/>
  <c r="CP58" i="112"/>
  <c r="DM57" i="112"/>
  <c r="CX57" i="112"/>
  <c r="CW57" i="112"/>
  <c r="CS57" i="112"/>
  <c r="CP57" i="112"/>
  <c r="DM56" i="112"/>
  <c r="DH56" i="112"/>
  <c r="DG56" i="112"/>
  <c r="DD56" i="112"/>
  <c r="DC56" i="112"/>
  <c r="DA56" i="112"/>
  <c r="CZ56" i="112"/>
  <c r="CX56" i="112"/>
  <c r="CW56" i="112"/>
  <c r="CS56" i="112"/>
  <c r="CP56" i="112"/>
  <c r="DM55" i="112"/>
  <c r="DH55" i="112"/>
  <c r="DG55" i="112"/>
  <c r="DD55" i="112"/>
  <c r="DC55" i="112"/>
  <c r="DA55" i="112"/>
  <c r="CZ55" i="112"/>
  <c r="CX55" i="112"/>
  <c r="CW55" i="112"/>
  <c r="CS55" i="112"/>
  <c r="CP55" i="112"/>
  <c r="DM54" i="112"/>
  <c r="DH54" i="112"/>
  <c r="DG54" i="112"/>
  <c r="DD54" i="112"/>
  <c r="DC54" i="112"/>
  <c r="DA54" i="112"/>
  <c r="CZ54" i="112"/>
  <c r="CX54" i="112"/>
  <c r="CW54" i="112"/>
  <c r="CS54" i="112"/>
  <c r="CP54" i="112"/>
  <c r="DM53" i="112"/>
  <c r="CX53" i="112"/>
  <c r="CW53" i="112"/>
  <c r="CS53" i="112"/>
  <c r="CP53" i="112"/>
  <c r="DM52" i="112"/>
  <c r="DH52" i="112"/>
  <c r="DG52" i="112"/>
  <c r="DD52" i="112"/>
  <c r="DC52" i="112"/>
  <c r="DA52" i="112"/>
  <c r="CZ52" i="112"/>
  <c r="CX52" i="112"/>
  <c r="CW52" i="112"/>
  <c r="CS52" i="112"/>
  <c r="CP52" i="112"/>
  <c r="DM51" i="112"/>
  <c r="DH51" i="112"/>
  <c r="DG51" i="112"/>
  <c r="DD51" i="112"/>
  <c r="DC51" i="112"/>
  <c r="DA51" i="112"/>
  <c r="CZ51" i="112"/>
  <c r="CX51" i="112"/>
  <c r="CW51" i="112"/>
  <c r="CS51" i="112"/>
  <c r="CP51" i="112"/>
  <c r="DM50" i="112"/>
  <c r="CX50" i="112"/>
  <c r="CW50" i="112"/>
  <c r="CS50" i="112"/>
  <c r="CP50" i="112"/>
  <c r="DM49" i="112"/>
  <c r="CX49" i="112"/>
  <c r="CW49" i="112"/>
  <c r="CS49" i="112"/>
  <c r="Z49" i="112"/>
  <c r="CR49" i="112" s="1"/>
  <c r="CP49" i="112"/>
  <c r="DM48" i="112"/>
  <c r="DH48" i="112"/>
  <c r="DG48" i="112"/>
  <c r="DD48" i="112"/>
  <c r="DC48" i="112"/>
  <c r="DA48" i="112"/>
  <c r="CZ48" i="112"/>
  <c r="CX48" i="112"/>
  <c r="CW48" i="112"/>
  <c r="CS48" i="112"/>
  <c r="CP48" i="112"/>
  <c r="DM47" i="112"/>
  <c r="CX47" i="112"/>
  <c r="CW47" i="112"/>
  <c r="CS47" i="112"/>
  <c r="CR47" i="112"/>
  <c r="CP47" i="112"/>
  <c r="DM46" i="112"/>
  <c r="DH46" i="112"/>
  <c r="DG46" i="112"/>
  <c r="DD46" i="112"/>
  <c r="DC46" i="112"/>
  <c r="DA46" i="112"/>
  <c r="CZ46" i="112"/>
  <c r="CX46" i="112"/>
  <c r="CW46" i="112"/>
  <c r="CS46" i="112"/>
  <c r="CP46" i="112"/>
  <c r="DM45" i="112"/>
  <c r="CX45" i="112"/>
  <c r="CW45" i="112"/>
  <c r="CS45" i="112"/>
  <c r="CR45" i="112"/>
  <c r="CP45" i="112"/>
  <c r="DM44" i="112"/>
  <c r="DH44" i="112"/>
  <c r="DG44" i="112"/>
  <c r="DD44" i="112"/>
  <c r="DC44" i="112"/>
  <c r="DA44" i="112"/>
  <c r="CZ44" i="112"/>
  <c r="CX44" i="112"/>
  <c r="CW44" i="112"/>
  <c r="CS44" i="112"/>
  <c r="CP44" i="112"/>
  <c r="DM43" i="112"/>
  <c r="DH43" i="112"/>
  <c r="DG43" i="112"/>
  <c r="DD43" i="112"/>
  <c r="DC43" i="112"/>
  <c r="DA43" i="112"/>
  <c r="CZ43" i="112"/>
  <c r="CX43" i="112"/>
  <c r="CW43" i="112"/>
  <c r="CS43" i="112"/>
  <c r="CR43" i="112"/>
  <c r="CP43" i="112"/>
  <c r="DM42" i="112"/>
  <c r="DH42" i="112"/>
  <c r="DG42" i="112"/>
  <c r="DD42" i="112"/>
  <c r="DC42" i="112"/>
  <c r="DA42" i="112"/>
  <c r="CZ42" i="112"/>
  <c r="CX42" i="112"/>
  <c r="CW42" i="112"/>
  <c r="CS42" i="112"/>
  <c r="CP42" i="112"/>
  <c r="DM41" i="112"/>
  <c r="DH41" i="112"/>
  <c r="DG41" i="112"/>
  <c r="DD41" i="112"/>
  <c r="DC41" i="112"/>
  <c r="DA41" i="112"/>
  <c r="CZ41" i="112"/>
  <c r="CX41" i="112"/>
  <c r="CW41" i="112"/>
  <c r="CS41" i="112"/>
  <c r="CP41" i="112"/>
  <c r="DM40" i="112"/>
  <c r="DH40" i="112"/>
  <c r="DG40" i="112"/>
  <c r="DD40" i="112"/>
  <c r="DC40" i="112"/>
  <c r="DA40" i="112"/>
  <c r="CZ40" i="112"/>
  <c r="CX40" i="112"/>
  <c r="CW40" i="112"/>
  <c r="CS40" i="112"/>
  <c r="CP40" i="112"/>
  <c r="DM39" i="112"/>
  <c r="CX39" i="112"/>
  <c r="CW39" i="112"/>
  <c r="CS39" i="112"/>
  <c r="CR39" i="112"/>
  <c r="CP39" i="112"/>
  <c r="DM38" i="112"/>
  <c r="DH38" i="112"/>
  <c r="DG38" i="112"/>
  <c r="DD38" i="112"/>
  <c r="DC38" i="112"/>
  <c r="DA38" i="112"/>
  <c r="CZ38" i="112"/>
  <c r="CX38" i="112"/>
  <c r="CW38" i="112"/>
  <c r="CS38" i="112"/>
  <c r="CR38" i="112"/>
  <c r="CP38" i="112"/>
  <c r="DM37" i="112"/>
  <c r="DH37" i="112"/>
  <c r="DG37" i="112"/>
  <c r="DD37" i="112"/>
  <c r="DC37" i="112"/>
  <c r="DA37" i="112"/>
  <c r="CZ37" i="112"/>
  <c r="CX37" i="112"/>
  <c r="CW37" i="112"/>
  <c r="CS37" i="112"/>
  <c r="CP37" i="112"/>
  <c r="DM36" i="112"/>
  <c r="DH36" i="112"/>
  <c r="DG36" i="112"/>
  <c r="DD36" i="112"/>
  <c r="DC36" i="112"/>
  <c r="DA36" i="112"/>
  <c r="CZ36" i="112"/>
  <c r="CX36" i="112"/>
  <c r="CW36" i="112"/>
  <c r="CS36" i="112"/>
  <c r="CR36" i="112"/>
  <c r="CP36" i="112"/>
  <c r="DM35" i="112"/>
  <c r="DH35" i="112"/>
  <c r="DG35" i="112"/>
  <c r="DD35" i="112"/>
  <c r="DC35" i="112"/>
  <c r="DA35" i="112"/>
  <c r="CZ35" i="112"/>
  <c r="CX35" i="112"/>
  <c r="CW35" i="112"/>
  <c r="CS35" i="112"/>
  <c r="CR35" i="112"/>
  <c r="CP35" i="112"/>
  <c r="DM34" i="112"/>
  <c r="DH34" i="112"/>
  <c r="DG34" i="112"/>
  <c r="DA34" i="112"/>
  <c r="CZ34" i="112"/>
  <c r="CX34" i="112"/>
  <c r="CW34" i="112"/>
  <c r="CS34" i="112"/>
  <c r="CP34" i="112"/>
  <c r="DM33" i="112"/>
  <c r="DH33" i="112"/>
  <c r="DG33" i="112"/>
  <c r="DD33" i="112"/>
  <c r="DC33" i="112"/>
  <c r="DA33" i="112"/>
  <c r="CZ33" i="112"/>
  <c r="CX33" i="112"/>
  <c r="CW33" i="112"/>
  <c r="CS33" i="112"/>
  <c r="CR33" i="112"/>
  <c r="CP33" i="112"/>
  <c r="DM32" i="112"/>
  <c r="DH32" i="112"/>
  <c r="DG32" i="112"/>
  <c r="DD32" i="112"/>
  <c r="DC32" i="112"/>
  <c r="DA32" i="112"/>
  <c r="CZ32" i="112"/>
  <c r="CX32" i="112"/>
  <c r="CW32" i="112"/>
  <c r="CS32" i="112"/>
  <c r="CP32" i="112"/>
  <c r="DM31" i="112"/>
  <c r="DH31" i="112"/>
  <c r="DG31" i="112"/>
  <c r="DD31" i="112"/>
  <c r="DC31" i="112"/>
  <c r="DA31" i="112"/>
  <c r="CZ31" i="112"/>
  <c r="CX31" i="112"/>
  <c r="CW31" i="112"/>
  <c r="CS31" i="112"/>
  <c r="CP31" i="112"/>
  <c r="DM30" i="112"/>
  <c r="DH30" i="112"/>
  <c r="DG30" i="112"/>
  <c r="DD30" i="112"/>
  <c r="DC30" i="112"/>
  <c r="DA30" i="112"/>
  <c r="CZ30" i="112"/>
  <c r="CX30" i="112"/>
  <c r="CW30" i="112"/>
  <c r="CS30" i="112"/>
  <c r="CP30" i="112"/>
  <c r="DM29" i="112"/>
  <c r="DH29" i="112"/>
  <c r="DG29" i="112"/>
  <c r="DD29" i="112"/>
  <c r="DC29" i="112"/>
  <c r="DA29" i="112"/>
  <c r="CZ29" i="112"/>
  <c r="CX29" i="112"/>
  <c r="CW29" i="112"/>
  <c r="CS29" i="112"/>
  <c r="CR29" i="112"/>
  <c r="CP29" i="112"/>
  <c r="DM28" i="112"/>
  <c r="CS28" i="112"/>
  <c r="CP28" i="112"/>
  <c r="DM27" i="112"/>
  <c r="DH27" i="112"/>
  <c r="DG27" i="112"/>
  <c r="DD27" i="112"/>
  <c r="DC27" i="112"/>
  <c r="DA27" i="112"/>
  <c r="CZ27" i="112"/>
  <c r="CX27" i="112"/>
  <c r="CW27" i="112"/>
  <c r="CS27" i="112"/>
  <c r="CP27" i="112"/>
  <c r="DM26" i="112"/>
  <c r="DH26" i="112"/>
  <c r="DG26" i="112"/>
  <c r="DD26" i="112"/>
  <c r="DC26" i="112"/>
  <c r="DA26" i="112"/>
  <c r="CZ26" i="112"/>
  <c r="CX26" i="112"/>
  <c r="CW26" i="112"/>
  <c r="CS26" i="112"/>
  <c r="CP26" i="112"/>
  <c r="DM25" i="112"/>
  <c r="DH25" i="112"/>
  <c r="DG25" i="112"/>
  <c r="DD25" i="112"/>
  <c r="DC25" i="112"/>
  <c r="DA25" i="112"/>
  <c r="CZ25" i="112"/>
  <c r="CX25" i="112"/>
  <c r="CW25" i="112"/>
  <c r="CS25" i="112"/>
  <c r="CR25" i="112"/>
  <c r="CP25" i="112"/>
  <c r="DM24" i="112"/>
  <c r="DH24" i="112"/>
  <c r="DG24" i="112"/>
  <c r="DD24" i="112"/>
  <c r="DC24" i="112"/>
  <c r="DA24" i="112"/>
  <c r="CZ24" i="112"/>
  <c r="CX24" i="112"/>
  <c r="CW24" i="112"/>
  <c r="CS24" i="112"/>
  <c r="CP24" i="112"/>
  <c r="DM23" i="112"/>
  <c r="DH23" i="112"/>
  <c r="DG23" i="112"/>
  <c r="DD23" i="112"/>
  <c r="DC23" i="112"/>
  <c r="DA23" i="112"/>
  <c r="CZ23" i="112"/>
  <c r="CX23" i="112"/>
  <c r="CW23" i="112"/>
  <c r="CS23" i="112"/>
  <c r="CP23" i="112"/>
  <c r="DM22" i="112"/>
  <c r="DH22" i="112"/>
  <c r="DG22" i="112"/>
  <c r="DD22" i="112"/>
  <c r="DC22" i="112"/>
  <c r="DA22" i="112"/>
  <c r="CZ22" i="112"/>
  <c r="CX22" i="112"/>
  <c r="CW22" i="112"/>
  <c r="CS22" i="112"/>
  <c r="CP22" i="112"/>
  <c r="DM21" i="112"/>
  <c r="DH21" i="112"/>
  <c r="DG21" i="112"/>
  <c r="DD21" i="112"/>
  <c r="DC21" i="112"/>
  <c r="DA21" i="112"/>
  <c r="CZ21" i="112"/>
  <c r="CX21" i="112"/>
  <c r="CW21" i="112"/>
  <c r="CS21" i="112"/>
  <c r="CR21" i="112"/>
  <c r="CP21" i="112"/>
  <c r="DM20" i="112"/>
  <c r="DH20" i="112"/>
  <c r="DG20" i="112"/>
  <c r="DD20" i="112"/>
  <c r="DC20" i="112"/>
  <c r="DA20" i="112"/>
  <c r="CZ20" i="112"/>
  <c r="CX20" i="112"/>
  <c r="CW20" i="112"/>
  <c r="CS20" i="112"/>
  <c r="CP20" i="112"/>
  <c r="DM19" i="112"/>
  <c r="DH19" i="112"/>
  <c r="DG19" i="112"/>
  <c r="DD19" i="112"/>
  <c r="DC19" i="112"/>
  <c r="DA19" i="112"/>
  <c r="CZ19" i="112"/>
  <c r="CX19" i="112"/>
  <c r="CW19" i="112"/>
  <c r="CS19" i="112"/>
  <c r="CP19" i="112"/>
  <c r="DM18" i="112"/>
  <c r="DH18" i="112"/>
  <c r="DG18" i="112"/>
  <c r="DD18" i="112"/>
  <c r="DC18" i="112"/>
  <c r="DA18" i="112"/>
  <c r="CZ18" i="112"/>
  <c r="CX18" i="112"/>
  <c r="CW18" i="112"/>
  <c r="CS18" i="112"/>
  <c r="CP18" i="112"/>
  <c r="DM17" i="112"/>
  <c r="DH17" i="112"/>
  <c r="DG17" i="112"/>
  <c r="DD17" i="112"/>
  <c r="DC17" i="112"/>
  <c r="DA17" i="112"/>
  <c r="CZ17" i="112"/>
  <c r="CX17" i="112"/>
  <c r="CW17" i="112"/>
  <c r="CS17" i="112"/>
  <c r="CP17" i="112"/>
  <c r="DM16" i="112"/>
  <c r="DH16" i="112"/>
  <c r="DG16" i="112"/>
  <c r="DD16" i="112"/>
  <c r="DC16" i="112"/>
  <c r="DA16" i="112"/>
  <c r="CZ16" i="112"/>
  <c r="CX16" i="112"/>
  <c r="CW16" i="112"/>
  <c r="CS16" i="112"/>
  <c r="CP16" i="112"/>
  <c r="DM15" i="112"/>
  <c r="DH15" i="112"/>
  <c r="DG15" i="112"/>
  <c r="DD15" i="112"/>
  <c r="DC15" i="112"/>
  <c r="DA15" i="112"/>
  <c r="CZ15" i="112"/>
  <c r="CX15" i="112"/>
  <c r="CW15" i="112"/>
  <c r="CS15" i="112"/>
  <c r="CR15" i="112"/>
  <c r="CP15" i="112"/>
  <c r="DM14" i="112"/>
  <c r="DH14" i="112"/>
  <c r="DG14" i="112"/>
  <c r="DD14" i="112"/>
  <c r="DC14" i="112"/>
  <c r="DA14" i="112"/>
  <c r="CZ14" i="112"/>
  <c r="CX14" i="112"/>
  <c r="CW14" i="112"/>
  <c r="CS14" i="112"/>
  <c r="CP14" i="112"/>
  <c r="DM13" i="112"/>
  <c r="DH13" i="112"/>
  <c r="DG13" i="112"/>
  <c r="DD13" i="112"/>
  <c r="DC13" i="112"/>
  <c r="DA13" i="112"/>
  <c r="CZ13" i="112"/>
  <c r="CX13" i="112"/>
  <c r="CW13" i="112"/>
  <c r="CS13" i="112"/>
  <c r="CP13" i="112"/>
  <c r="DM12" i="112"/>
  <c r="DH12" i="112"/>
  <c r="DG12" i="112"/>
  <c r="DD12" i="112"/>
  <c r="DC12" i="112"/>
  <c r="CS12" i="112"/>
  <c r="CR12" i="112"/>
  <c r="CP12" i="112"/>
  <c r="DM11" i="112"/>
  <c r="CS11" i="112"/>
  <c r="CP11" i="112"/>
  <c r="DM10" i="112"/>
  <c r="DH10" i="112"/>
  <c r="DG10" i="112"/>
  <c r="DD10" i="112"/>
  <c r="DC10" i="112"/>
  <c r="DA10" i="112"/>
  <c r="CZ10" i="112"/>
  <c r="CX10" i="112"/>
  <c r="CW10" i="112"/>
  <c r="CS10" i="112"/>
  <c r="CP10" i="112"/>
  <c r="DM9" i="112"/>
  <c r="DH9" i="112"/>
  <c r="DG9" i="112"/>
  <c r="DD9" i="112"/>
  <c r="DC9" i="112"/>
  <c r="DA9" i="112"/>
  <c r="CZ9" i="112"/>
  <c r="CX9" i="112"/>
  <c r="CW9" i="112"/>
  <c r="CS9" i="112"/>
  <c r="CP9" i="112"/>
  <c r="DM8" i="112"/>
  <c r="DH8" i="112"/>
  <c r="DG8" i="112"/>
  <c r="DD8" i="112"/>
  <c r="DC8" i="112"/>
  <c r="DA8" i="112"/>
  <c r="CZ8" i="112"/>
  <c r="CX8" i="112"/>
  <c r="CW8" i="112"/>
  <c r="CS8" i="112"/>
  <c r="CR8" i="112"/>
  <c r="CP8" i="112"/>
  <c r="DM7" i="112"/>
  <c r="DH7" i="112"/>
  <c r="DG7" i="112"/>
  <c r="DD7" i="112"/>
  <c r="DC7" i="112"/>
  <c r="DA7" i="112"/>
  <c r="CZ7" i="112"/>
  <c r="CX7" i="112"/>
  <c r="CW7" i="112"/>
  <c r="CS7" i="112"/>
  <c r="CP7" i="112"/>
  <c r="DM6" i="112"/>
  <c r="DH6" i="112"/>
  <c r="DG6" i="112"/>
  <c r="DD6" i="112"/>
  <c r="DC6" i="112"/>
  <c r="DA6" i="112"/>
  <c r="CZ6" i="112"/>
  <c r="CX6" i="112"/>
  <c r="CW6" i="112"/>
  <c r="CS6" i="112"/>
  <c r="CP6" i="112"/>
  <c r="DM5" i="112"/>
  <c r="DH5" i="112"/>
  <c r="DG5" i="112"/>
  <c r="DD5" i="112"/>
  <c r="DC5" i="112"/>
  <c r="DA5" i="112"/>
  <c r="CZ5" i="112"/>
  <c r="CX5" i="112"/>
  <c r="CW5" i="112"/>
  <c r="CS5" i="112"/>
  <c r="CR5" i="112"/>
  <c r="CP5" i="112"/>
  <c r="Z67" i="106"/>
  <c r="DM70" i="106"/>
  <c r="CX70" i="106"/>
  <c r="CW70" i="106"/>
  <c r="CS70" i="106"/>
  <c r="Z70" i="106"/>
  <c r="C70" i="106" s="1"/>
  <c r="CR70" i="106"/>
  <c r="CP70" i="106"/>
  <c r="DM71" i="106"/>
  <c r="DH71" i="106"/>
  <c r="DG71" i="106"/>
  <c r="DD71" i="106"/>
  <c r="DC71" i="106"/>
  <c r="DA71" i="106"/>
  <c r="CZ71" i="106"/>
  <c r="CX71" i="106"/>
  <c r="CW71" i="106"/>
  <c r="CS71" i="106"/>
  <c r="Z71" i="106"/>
  <c r="C71" i="106" s="1"/>
  <c r="CR71" i="106"/>
  <c r="CP71" i="106"/>
  <c r="DM104" i="106"/>
  <c r="CX104" i="106"/>
  <c r="CW104" i="106"/>
  <c r="CS104" i="106"/>
  <c r="Z104" i="106"/>
  <c r="CR104" i="106" s="1"/>
  <c r="CP104" i="106"/>
  <c r="DM46" i="106"/>
  <c r="CX46" i="106"/>
  <c r="CW46" i="106"/>
  <c r="CS46" i="106"/>
  <c r="Z46" i="106"/>
  <c r="C46" i="106" s="1"/>
  <c r="CR46" i="106"/>
  <c r="CP46" i="106"/>
  <c r="DM95" i="106"/>
  <c r="CX95" i="106"/>
  <c r="CW95" i="106"/>
  <c r="CS95" i="106"/>
  <c r="Z95" i="106"/>
  <c r="CR95" i="106" s="1"/>
  <c r="CP95" i="106"/>
  <c r="DM132" i="106"/>
  <c r="CP132" i="106"/>
  <c r="C132" i="106"/>
  <c r="D145" i="106"/>
  <c r="E145" i="106"/>
  <c r="F145" i="106"/>
  <c r="I145" i="106"/>
  <c r="K145" i="106"/>
  <c r="L145" i="106"/>
  <c r="M145" i="106"/>
  <c r="N145" i="106"/>
  <c r="J145" i="106"/>
  <c r="H145" i="106"/>
  <c r="G145" i="106"/>
  <c r="Z5" i="106"/>
  <c r="C5" i="106"/>
  <c r="Z6" i="106"/>
  <c r="Z7" i="106"/>
  <c r="C7" i="106"/>
  <c r="Z8" i="106"/>
  <c r="C8" i="106"/>
  <c r="Z9" i="106"/>
  <c r="C9" i="106" s="1"/>
  <c r="Z10" i="106"/>
  <c r="Z11" i="106"/>
  <c r="C11" i="106"/>
  <c r="Z12" i="106"/>
  <c r="Z16" i="106"/>
  <c r="Z19" i="106"/>
  <c r="C19" i="106" s="1"/>
  <c r="Z20" i="106"/>
  <c r="CR20" i="106" s="1"/>
  <c r="Z22" i="106"/>
  <c r="C22" i="106"/>
  <c r="Z13" i="106"/>
  <c r="Z14" i="106"/>
  <c r="CR14" i="106" s="1"/>
  <c r="C14" i="106"/>
  <c r="Z15" i="106"/>
  <c r="Z17" i="106"/>
  <c r="C17" i="106"/>
  <c r="Z18" i="106"/>
  <c r="Z21" i="106"/>
  <c r="CR21" i="106" s="1"/>
  <c r="C21" i="106"/>
  <c r="Z23" i="106"/>
  <c r="C23" i="106" s="1"/>
  <c r="CR23" i="106"/>
  <c r="Z24" i="106"/>
  <c r="C24" i="106"/>
  <c r="Z26" i="106"/>
  <c r="Z28" i="106"/>
  <c r="C28" i="106"/>
  <c r="Z29" i="106"/>
  <c r="Z25" i="106"/>
  <c r="C25" i="106"/>
  <c r="Z31" i="106"/>
  <c r="Z32" i="106"/>
  <c r="C32" i="106" s="1"/>
  <c r="Z33" i="106"/>
  <c r="C33" i="106" s="1"/>
  <c r="Z34" i="106"/>
  <c r="C34" i="106"/>
  <c r="Z35" i="106"/>
  <c r="C35" i="106"/>
  <c r="Z36" i="106"/>
  <c r="C36" i="106" s="1"/>
  <c r="Z37" i="106"/>
  <c r="C37" i="106" s="1"/>
  <c r="Z38" i="106"/>
  <c r="C38" i="106"/>
  <c r="Z30" i="106"/>
  <c r="C30" i="106"/>
  <c r="Z27" i="106"/>
  <c r="C27" i="106"/>
  <c r="Z39" i="106"/>
  <c r="CR39" i="106" s="1"/>
  <c r="Z40" i="106"/>
  <c r="C40" i="106"/>
  <c r="Z41" i="106"/>
  <c r="C41" i="106"/>
  <c r="Z42" i="106"/>
  <c r="C42" i="106" s="1"/>
  <c r="Z44" i="106"/>
  <c r="C44" i="106" s="1"/>
  <c r="Z47" i="106"/>
  <c r="C47" i="106"/>
  <c r="Z45" i="106"/>
  <c r="Z43" i="106"/>
  <c r="Z49" i="106"/>
  <c r="CR49" i="106" s="1"/>
  <c r="Z50" i="106"/>
  <c r="C50" i="106" s="1"/>
  <c r="Z51" i="106"/>
  <c r="Z52" i="106"/>
  <c r="Z53" i="106"/>
  <c r="CR53" i="106"/>
  <c r="C53" i="106"/>
  <c r="Z54" i="106"/>
  <c r="C54" i="106" s="1"/>
  <c r="Z55" i="106"/>
  <c r="Z56" i="106"/>
  <c r="Z57" i="106"/>
  <c r="CR57" i="106" s="1"/>
  <c r="C57" i="106"/>
  <c r="Z58" i="106"/>
  <c r="Z59" i="106"/>
  <c r="Z60" i="106"/>
  <c r="Z61" i="106"/>
  <c r="C61" i="106" s="1"/>
  <c r="CR61" i="106"/>
  <c r="Z63" i="106"/>
  <c r="C63" i="106"/>
  <c r="Z64" i="106"/>
  <c r="C64" i="106" s="1"/>
  <c r="Z65" i="106"/>
  <c r="Z66" i="106"/>
  <c r="C66" i="106" s="1"/>
  <c r="CR66" i="106"/>
  <c r="Z68" i="106"/>
  <c r="CR68" i="106" s="1"/>
  <c r="Z69" i="106"/>
  <c r="C69" i="106" s="1"/>
  <c r="CR69" i="106"/>
  <c r="Z62" i="106"/>
  <c r="C62" i="106"/>
  <c r="Z72" i="106"/>
  <c r="Z73" i="106"/>
  <c r="C73" i="106"/>
  <c r="Z74" i="106"/>
  <c r="C74" i="106"/>
  <c r="Z77" i="106"/>
  <c r="CR77" i="106"/>
  <c r="C77" i="106"/>
  <c r="Z78" i="106"/>
  <c r="Z79" i="106"/>
  <c r="CR79" i="106" s="1"/>
  <c r="C79" i="106"/>
  <c r="Z80" i="106"/>
  <c r="C80" i="106"/>
  <c r="Z81" i="106"/>
  <c r="CR81" i="106"/>
  <c r="C81" i="106"/>
  <c r="Z82" i="106"/>
  <c r="Z83" i="106"/>
  <c r="C83" i="106"/>
  <c r="Z84" i="106"/>
  <c r="C84" i="106"/>
  <c r="Z85" i="106"/>
  <c r="CR85" i="106"/>
  <c r="C85" i="106"/>
  <c r="Z86" i="106"/>
  <c r="Z87" i="106"/>
  <c r="C87" i="106"/>
  <c r="Z88" i="106"/>
  <c r="CR88" i="106" s="1"/>
  <c r="C88" i="106"/>
  <c r="Z89" i="106"/>
  <c r="CR89" i="106"/>
  <c r="C89" i="106"/>
  <c r="Z75" i="106"/>
  <c r="Z90" i="106"/>
  <c r="C90" i="106"/>
  <c r="Z91" i="106"/>
  <c r="C91" i="106"/>
  <c r="Z92" i="106"/>
  <c r="CR92" i="106"/>
  <c r="C92" i="106"/>
  <c r="Z93" i="106"/>
  <c r="Z94" i="106"/>
  <c r="CR94" i="106" s="1"/>
  <c r="C94" i="106"/>
  <c r="Z76" i="106"/>
  <c r="C76" i="106"/>
  <c r="Z96" i="106"/>
  <c r="CR96" i="106"/>
  <c r="C96" i="106"/>
  <c r="Z97" i="106"/>
  <c r="Z98" i="106"/>
  <c r="C98" i="106"/>
  <c r="Z99" i="106"/>
  <c r="C99" i="106"/>
  <c r="Z100" i="106"/>
  <c r="CR100" i="106"/>
  <c r="C100" i="106"/>
  <c r="Z101" i="106"/>
  <c r="Z102" i="106"/>
  <c r="C102" i="106"/>
  <c r="Z103" i="106"/>
  <c r="C103" i="106" s="1"/>
  <c r="CR103" i="106"/>
  <c r="Z105" i="106"/>
  <c r="C105" i="106" s="1"/>
  <c r="CR105" i="106"/>
  <c r="Z106" i="106"/>
  <c r="Z107" i="106"/>
  <c r="C107" i="106" s="1"/>
  <c r="Z108" i="106"/>
  <c r="Z109" i="106"/>
  <c r="C109" i="106"/>
  <c r="Z110" i="106"/>
  <c r="Z111" i="106"/>
  <c r="CR111" i="106" s="1"/>
  <c r="C111" i="106"/>
  <c r="Z112" i="106"/>
  <c r="C112" i="106" s="1"/>
  <c r="Z113" i="106"/>
  <c r="C113" i="106"/>
  <c r="Z114" i="106"/>
  <c r="Z115" i="106"/>
  <c r="C115" i="106"/>
  <c r="Z116" i="106"/>
  <c r="Z117" i="106"/>
  <c r="C117" i="106" s="1"/>
  <c r="Z118" i="106"/>
  <c r="Z119" i="106"/>
  <c r="Z120" i="106"/>
  <c r="CR120" i="106" s="1"/>
  <c r="C120" i="106"/>
  <c r="Z121" i="106"/>
  <c r="Z122" i="106"/>
  <c r="Z123" i="106"/>
  <c r="C123" i="106"/>
  <c r="Z124" i="106"/>
  <c r="CR124" i="106"/>
  <c r="C124" i="106"/>
  <c r="Z125" i="106"/>
  <c r="Z126" i="106"/>
  <c r="Z127" i="106"/>
  <c r="C127" i="106"/>
  <c r="Z128" i="106"/>
  <c r="CR128" i="106"/>
  <c r="C128" i="106"/>
  <c r="Z129" i="106"/>
  <c r="Z130" i="106"/>
  <c r="Z131" i="106"/>
  <c r="CR131" i="106" s="1"/>
  <c r="C131" i="106"/>
  <c r="C133" i="106"/>
  <c r="C134" i="106"/>
  <c r="C135" i="106"/>
  <c r="C136" i="106"/>
  <c r="C137" i="106"/>
  <c r="C138" i="106"/>
  <c r="C139" i="106"/>
  <c r="C140" i="106"/>
  <c r="C141" i="106"/>
  <c r="C142" i="106"/>
  <c r="B145" i="106"/>
  <c r="A145" i="106"/>
  <c r="D144" i="106"/>
  <c r="E144" i="106"/>
  <c r="F144" i="106"/>
  <c r="I144" i="106"/>
  <c r="K144" i="106"/>
  <c r="L144" i="106"/>
  <c r="M144" i="106"/>
  <c r="N144" i="106"/>
  <c r="J144" i="106"/>
  <c r="H144" i="106"/>
  <c r="G144" i="106"/>
  <c r="B144" i="106"/>
  <c r="A144" i="106"/>
  <c r="T143" i="106"/>
  <c r="DM142" i="106"/>
  <c r="CP142" i="106"/>
  <c r="DM141" i="106"/>
  <c r="CP141" i="106"/>
  <c r="DM140" i="106"/>
  <c r="CP140" i="106"/>
  <c r="DM139" i="106"/>
  <c r="CP139" i="106"/>
  <c r="DM138" i="106"/>
  <c r="CP138" i="106"/>
  <c r="DM137" i="106"/>
  <c r="CP137" i="106"/>
  <c r="DM136" i="106"/>
  <c r="CP136" i="106"/>
  <c r="CP135" i="106"/>
  <c r="DM134" i="106"/>
  <c r="CP134" i="106"/>
  <c r="DM133" i="106"/>
  <c r="CP133" i="106"/>
  <c r="DM131" i="106"/>
  <c r="DH131" i="106"/>
  <c r="DG131" i="106"/>
  <c r="DD131" i="106"/>
  <c r="DC131" i="106"/>
  <c r="DA131" i="106"/>
  <c r="CZ131" i="106"/>
  <c r="CX131" i="106"/>
  <c r="CW131" i="106"/>
  <c r="CS131" i="106"/>
  <c r="CP131" i="106"/>
  <c r="DM130" i="106"/>
  <c r="DH130" i="106"/>
  <c r="DG130" i="106"/>
  <c r="DD130" i="106"/>
  <c r="DC130" i="106"/>
  <c r="DA130" i="106"/>
  <c r="CZ130" i="106"/>
  <c r="CX130" i="106"/>
  <c r="CW130" i="106"/>
  <c r="CS130" i="106"/>
  <c r="CP130" i="106"/>
  <c r="DM129" i="106"/>
  <c r="DH129" i="106"/>
  <c r="DG129" i="106"/>
  <c r="DD129" i="106"/>
  <c r="DC129" i="106"/>
  <c r="DA129" i="106"/>
  <c r="CZ129" i="106"/>
  <c r="CX129" i="106"/>
  <c r="CW129" i="106"/>
  <c r="CS129" i="106"/>
  <c r="CP129" i="106"/>
  <c r="DM128" i="106"/>
  <c r="DH128" i="106"/>
  <c r="DG128" i="106"/>
  <c r="DD128" i="106"/>
  <c r="DC128" i="106"/>
  <c r="DA128" i="106"/>
  <c r="CZ128" i="106"/>
  <c r="CX128" i="106"/>
  <c r="CW128" i="106"/>
  <c r="CS128" i="106"/>
  <c r="CP128" i="106"/>
  <c r="DM127" i="106"/>
  <c r="DH127" i="106"/>
  <c r="DG127" i="106"/>
  <c r="DD127" i="106"/>
  <c r="DC127" i="106"/>
  <c r="DA127" i="106"/>
  <c r="CZ127" i="106"/>
  <c r="CX127" i="106"/>
  <c r="CW127" i="106"/>
  <c r="CS127" i="106"/>
  <c r="CR127" i="106"/>
  <c r="CP127" i="106"/>
  <c r="DM126" i="106"/>
  <c r="DH126" i="106"/>
  <c r="DG126" i="106"/>
  <c r="DD126" i="106"/>
  <c r="DC126" i="106"/>
  <c r="DA126" i="106"/>
  <c r="CZ126" i="106"/>
  <c r="CX126" i="106"/>
  <c r="CW126" i="106"/>
  <c r="CS126" i="106"/>
  <c r="CP126" i="106"/>
  <c r="DM125" i="106"/>
  <c r="DH125" i="106"/>
  <c r="DG125" i="106"/>
  <c r="DD125" i="106"/>
  <c r="DC125" i="106"/>
  <c r="DA125" i="106"/>
  <c r="CZ125" i="106"/>
  <c r="CX125" i="106"/>
  <c r="CW125" i="106"/>
  <c r="CS125" i="106"/>
  <c r="CP125" i="106"/>
  <c r="DM124" i="106"/>
  <c r="DH124" i="106"/>
  <c r="DG124" i="106"/>
  <c r="DD124" i="106"/>
  <c r="DC124" i="106"/>
  <c r="DA124" i="106"/>
  <c r="CZ124" i="106"/>
  <c r="CX124" i="106"/>
  <c r="CW124" i="106"/>
  <c r="CS124" i="106"/>
  <c r="CP124" i="106"/>
  <c r="DM123" i="106"/>
  <c r="DH123" i="106"/>
  <c r="DG123" i="106"/>
  <c r="DD123" i="106"/>
  <c r="DC123" i="106"/>
  <c r="DA123" i="106"/>
  <c r="CZ123" i="106"/>
  <c r="CX123" i="106"/>
  <c r="CW123" i="106"/>
  <c r="CS123" i="106"/>
  <c r="CR123" i="106"/>
  <c r="CP123" i="106"/>
  <c r="DM122" i="106"/>
  <c r="DH122" i="106"/>
  <c r="DG122" i="106"/>
  <c r="DD122" i="106"/>
  <c r="DC122" i="106"/>
  <c r="DA122" i="106"/>
  <c r="CZ122" i="106"/>
  <c r="CX122" i="106"/>
  <c r="CW122" i="106"/>
  <c r="CS122" i="106"/>
  <c r="CP122" i="106"/>
  <c r="DM121" i="106"/>
  <c r="CX121" i="106"/>
  <c r="CW121" i="106"/>
  <c r="CS121" i="106"/>
  <c r="CP121" i="106"/>
  <c r="DM120" i="106"/>
  <c r="DH120" i="106"/>
  <c r="DG120" i="106"/>
  <c r="DD120" i="106"/>
  <c r="DC120" i="106"/>
  <c r="DA120" i="106"/>
  <c r="CZ120" i="106"/>
  <c r="CX120" i="106"/>
  <c r="CW120" i="106"/>
  <c r="CS120" i="106"/>
  <c r="CP120" i="106"/>
  <c r="DM119" i="106"/>
  <c r="DH119" i="106"/>
  <c r="DG119" i="106"/>
  <c r="DD119" i="106"/>
  <c r="DC119" i="106"/>
  <c r="DA119" i="106"/>
  <c r="CZ119" i="106"/>
  <c r="CX119" i="106"/>
  <c r="CW119" i="106"/>
  <c r="CS119" i="106"/>
  <c r="CP119" i="106"/>
  <c r="DM118" i="106"/>
  <c r="DH118" i="106"/>
  <c r="DG118" i="106"/>
  <c r="DD118" i="106"/>
  <c r="DC118" i="106"/>
  <c r="DA118" i="106"/>
  <c r="CZ118" i="106"/>
  <c r="CX118" i="106"/>
  <c r="CW118" i="106"/>
  <c r="CS118" i="106"/>
  <c r="CP118" i="106"/>
  <c r="DM117" i="106"/>
  <c r="DH117" i="106"/>
  <c r="DG117" i="106"/>
  <c r="DD117" i="106"/>
  <c r="DC117" i="106"/>
  <c r="DA117" i="106"/>
  <c r="CZ117" i="106"/>
  <c r="CX117" i="106"/>
  <c r="CW117" i="106"/>
  <c r="CS117" i="106"/>
  <c r="CR117" i="106"/>
  <c r="CP117" i="106"/>
  <c r="DM116" i="106"/>
  <c r="DH116" i="106"/>
  <c r="DG116" i="106"/>
  <c r="DD116" i="106"/>
  <c r="DC116" i="106"/>
  <c r="DA116" i="106"/>
  <c r="CZ116" i="106"/>
  <c r="CX116" i="106"/>
  <c r="CW116" i="106"/>
  <c r="CS116" i="106"/>
  <c r="CP116" i="106"/>
  <c r="DM115" i="106"/>
  <c r="DH115" i="106"/>
  <c r="DG115" i="106"/>
  <c r="DD115" i="106"/>
  <c r="DC115" i="106"/>
  <c r="DA115" i="106"/>
  <c r="CZ115" i="106"/>
  <c r="CX115" i="106"/>
  <c r="CW115" i="106"/>
  <c r="CS115" i="106"/>
  <c r="CR115" i="106"/>
  <c r="CP115" i="106"/>
  <c r="DM114" i="106"/>
  <c r="DH114" i="106"/>
  <c r="DG114" i="106"/>
  <c r="DD114" i="106"/>
  <c r="DC114" i="106"/>
  <c r="DA114" i="106"/>
  <c r="CZ114" i="106"/>
  <c r="CX114" i="106"/>
  <c r="CW114" i="106"/>
  <c r="CS114" i="106"/>
  <c r="CP114" i="106"/>
  <c r="DM113" i="106"/>
  <c r="DH113" i="106"/>
  <c r="DG113" i="106"/>
  <c r="DD113" i="106"/>
  <c r="DC113" i="106"/>
  <c r="DA113" i="106"/>
  <c r="CZ113" i="106"/>
  <c r="CX113" i="106"/>
  <c r="CW113" i="106"/>
  <c r="CS113" i="106"/>
  <c r="CR113" i="106"/>
  <c r="CP113" i="106"/>
  <c r="DM112" i="106"/>
  <c r="DH112" i="106"/>
  <c r="DG112" i="106"/>
  <c r="DD112" i="106"/>
  <c r="DC112" i="106"/>
  <c r="DA112" i="106"/>
  <c r="CZ112" i="106"/>
  <c r="CX112" i="106"/>
  <c r="CW112" i="106"/>
  <c r="CS112" i="106"/>
  <c r="CR112" i="106"/>
  <c r="CP112" i="106"/>
  <c r="DM111" i="106"/>
  <c r="DH111" i="106"/>
  <c r="DG111" i="106"/>
  <c r="DD111" i="106"/>
  <c r="DC111" i="106"/>
  <c r="DA111" i="106"/>
  <c r="CZ111" i="106"/>
  <c r="CX111" i="106"/>
  <c r="CW111" i="106"/>
  <c r="CS111" i="106"/>
  <c r="CP111" i="106"/>
  <c r="DM110" i="106"/>
  <c r="DH110" i="106"/>
  <c r="DG110" i="106"/>
  <c r="DD110" i="106"/>
  <c r="DC110" i="106"/>
  <c r="DA110" i="106"/>
  <c r="CZ110" i="106"/>
  <c r="CX110" i="106"/>
  <c r="CW110" i="106"/>
  <c r="CS110" i="106"/>
  <c r="CP110" i="106"/>
  <c r="DM109" i="106"/>
  <c r="DH109" i="106"/>
  <c r="DG109" i="106"/>
  <c r="DD109" i="106"/>
  <c r="DC109" i="106"/>
  <c r="DA109" i="106"/>
  <c r="CZ109" i="106"/>
  <c r="CX109" i="106"/>
  <c r="CW109" i="106"/>
  <c r="CS109" i="106"/>
  <c r="CR109" i="106"/>
  <c r="CP109" i="106"/>
  <c r="DM108" i="106"/>
  <c r="DH108" i="106"/>
  <c r="DG108" i="106"/>
  <c r="DD108" i="106"/>
  <c r="DC108" i="106"/>
  <c r="DA108" i="106"/>
  <c r="CZ108" i="106"/>
  <c r="CX108" i="106"/>
  <c r="CW108" i="106"/>
  <c r="CS108" i="106"/>
  <c r="CP108" i="106"/>
  <c r="DM107" i="106"/>
  <c r="DH107" i="106"/>
  <c r="DG107" i="106"/>
  <c r="DD107" i="106"/>
  <c r="DC107" i="106"/>
  <c r="DA107" i="106"/>
  <c r="CZ107" i="106"/>
  <c r="CX107" i="106"/>
  <c r="CW107" i="106"/>
  <c r="CS107" i="106"/>
  <c r="CR107" i="106"/>
  <c r="CP107" i="106"/>
  <c r="DM106" i="106"/>
  <c r="DH106" i="106"/>
  <c r="DG106" i="106"/>
  <c r="DD106" i="106"/>
  <c r="DC106" i="106"/>
  <c r="DA106" i="106"/>
  <c r="CZ106" i="106"/>
  <c r="CX106" i="106"/>
  <c r="CW106" i="106"/>
  <c r="CS106" i="106"/>
  <c r="CP106" i="106"/>
  <c r="DM105" i="106"/>
  <c r="CX105" i="106"/>
  <c r="CW105" i="106"/>
  <c r="CS105" i="106"/>
  <c r="CP105" i="106"/>
  <c r="DM103" i="106"/>
  <c r="DH103" i="106"/>
  <c r="DG103" i="106"/>
  <c r="CX103" i="106"/>
  <c r="CW103" i="106"/>
  <c r="CS103" i="106"/>
  <c r="CP103" i="106"/>
  <c r="DM102" i="106"/>
  <c r="DH102" i="106"/>
  <c r="DG102" i="106"/>
  <c r="CX102" i="106"/>
  <c r="CW102" i="106"/>
  <c r="CS102" i="106"/>
  <c r="CR102" i="106"/>
  <c r="CP102" i="106"/>
  <c r="DM101" i="106"/>
  <c r="DH101" i="106"/>
  <c r="DG101" i="106"/>
  <c r="CX101" i="106"/>
  <c r="CW101" i="106"/>
  <c r="CS101" i="106"/>
  <c r="CP101" i="106"/>
  <c r="DM100" i="106"/>
  <c r="DH100" i="106"/>
  <c r="DG100" i="106"/>
  <c r="CX100" i="106"/>
  <c r="CW100" i="106"/>
  <c r="CS100" i="106"/>
  <c r="CP100" i="106"/>
  <c r="DM99" i="106"/>
  <c r="DH99" i="106"/>
  <c r="DG99" i="106"/>
  <c r="DD99" i="106"/>
  <c r="DC99" i="106"/>
  <c r="DA99" i="106"/>
  <c r="CZ99" i="106"/>
  <c r="CX99" i="106"/>
  <c r="CW99" i="106"/>
  <c r="CS99" i="106"/>
  <c r="CR99" i="106"/>
  <c r="CP99" i="106"/>
  <c r="DM98" i="106"/>
  <c r="DH98" i="106"/>
  <c r="DG98" i="106"/>
  <c r="DD98" i="106"/>
  <c r="DC98" i="106"/>
  <c r="DA98" i="106"/>
  <c r="CZ98" i="106"/>
  <c r="CX98" i="106"/>
  <c r="CW98" i="106"/>
  <c r="CS98" i="106"/>
  <c r="CR98" i="106"/>
  <c r="CP98" i="106"/>
  <c r="DM97" i="106"/>
  <c r="DH97" i="106"/>
  <c r="DG97" i="106"/>
  <c r="DD97" i="106"/>
  <c r="DC97" i="106"/>
  <c r="DA97" i="106"/>
  <c r="CZ97" i="106"/>
  <c r="CX97" i="106"/>
  <c r="CW97" i="106"/>
  <c r="CS97" i="106"/>
  <c r="CP97" i="106"/>
  <c r="DM96" i="106"/>
  <c r="DH96" i="106"/>
  <c r="DG96" i="106"/>
  <c r="DD96" i="106"/>
  <c r="DC96" i="106"/>
  <c r="DA96" i="106"/>
  <c r="CZ96" i="106"/>
  <c r="CX96" i="106"/>
  <c r="CW96" i="106"/>
  <c r="CS96" i="106"/>
  <c r="CP96" i="106"/>
  <c r="DM76" i="106"/>
  <c r="DH76" i="106"/>
  <c r="DG76" i="106"/>
  <c r="DD76" i="106"/>
  <c r="DC76" i="106"/>
  <c r="DA76" i="106"/>
  <c r="CZ76" i="106"/>
  <c r="CX76" i="106"/>
  <c r="CW76" i="106"/>
  <c r="CS76" i="106"/>
  <c r="CR76" i="106"/>
  <c r="CP76" i="106"/>
  <c r="DM94" i="106"/>
  <c r="DH94" i="106"/>
  <c r="DG94" i="106"/>
  <c r="DD94" i="106"/>
  <c r="DC94" i="106"/>
  <c r="DA94" i="106"/>
  <c r="CZ94" i="106"/>
  <c r="CX94" i="106"/>
  <c r="CW94" i="106"/>
  <c r="CS94" i="106"/>
  <c r="CP94" i="106"/>
  <c r="DM93" i="106"/>
  <c r="DH93" i="106"/>
  <c r="DG93" i="106"/>
  <c r="DD93" i="106"/>
  <c r="DC93" i="106"/>
  <c r="DA93" i="106"/>
  <c r="CZ93" i="106"/>
  <c r="CX93" i="106"/>
  <c r="CW93" i="106"/>
  <c r="CS93" i="106"/>
  <c r="CP93" i="106"/>
  <c r="DM92" i="106"/>
  <c r="DH92" i="106"/>
  <c r="DG92" i="106"/>
  <c r="DD92" i="106"/>
  <c r="DC92" i="106"/>
  <c r="DA92" i="106"/>
  <c r="CZ92" i="106"/>
  <c r="CX92" i="106"/>
  <c r="CW92" i="106"/>
  <c r="CS92" i="106"/>
  <c r="CP92" i="106"/>
  <c r="DM91" i="106"/>
  <c r="DH91" i="106"/>
  <c r="DG91" i="106"/>
  <c r="DD91" i="106"/>
  <c r="DC91" i="106"/>
  <c r="DA91" i="106"/>
  <c r="CZ91" i="106"/>
  <c r="CX91" i="106"/>
  <c r="CW91" i="106"/>
  <c r="CS91" i="106"/>
  <c r="CR91" i="106"/>
  <c r="CP91" i="106"/>
  <c r="DM90" i="106"/>
  <c r="DH90" i="106"/>
  <c r="DG90" i="106"/>
  <c r="DD90" i="106"/>
  <c r="DC90" i="106"/>
  <c r="DA90" i="106"/>
  <c r="CZ90" i="106"/>
  <c r="CX90" i="106"/>
  <c r="CW90" i="106"/>
  <c r="CS90" i="106"/>
  <c r="CR90" i="106"/>
  <c r="CP90" i="106"/>
  <c r="DM75" i="106"/>
  <c r="DH75" i="106"/>
  <c r="DG75" i="106"/>
  <c r="DD75" i="106"/>
  <c r="DC75" i="106"/>
  <c r="DA75" i="106"/>
  <c r="CZ75" i="106"/>
  <c r="CX75" i="106"/>
  <c r="CW75" i="106"/>
  <c r="CS75" i="106"/>
  <c r="CP75" i="106"/>
  <c r="DM89" i="106"/>
  <c r="DH89" i="106"/>
  <c r="DG89" i="106"/>
  <c r="DD89" i="106"/>
  <c r="DC89" i="106"/>
  <c r="DA89" i="106"/>
  <c r="CZ89" i="106"/>
  <c r="CX89" i="106"/>
  <c r="CW89" i="106"/>
  <c r="CS89" i="106"/>
  <c r="CP89" i="106"/>
  <c r="DM88" i="106"/>
  <c r="DH88" i="106"/>
  <c r="DG88" i="106"/>
  <c r="DD88" i="106"/>
  <c r="DC88" i="106"/>
  <c r="DA88" i="106"/>
  <c r="CZ88" i="106"/>
  <c r="CX88" i="106"/>
  <c r="CW88" i="106"/>
  <c r="CS88" i="106"/>
  <c r="CP88" i="106"/>
  <c r="DM87" i="106"/>
  <c r="DH87" i="106"/>
  <c r="DG87" i="106"/>
  <c r="DD87" i="106"/>
  <c r="DC87" i="106"/>
  <c r="DA87" i="106"/>
  <c r="CZ87" i="106"/>
  <c r="CX87" i="106"/>
  <c r="CW87" i="106"/>
  <c r="CS87" i="106"/>
  <c r="CR87" i="106"/>
  <c r="CP87" i="106"/>
  <c r="DM86" i="106"/>
  <c r="DH86" i="106"/>
  <c r="DG86" i="106"/>
  <c r="DD86" i="106"/>
  <c r="DC86" i="106"/>
  <c r="DA86" i="106"/>
  <c r="CZ86" i="106"/>
  <c r="CX86" i="106"/>
  <c r="CW86" i="106"/>
  <c r="CS86" i="106"/>
  <c r="CP86" i="106"/>
  <c r="DM85" i="106"/>
  <c r="DH85" i="106"/>
  <c r="DG85" i="106"/>
  <c r="DD85" i="106"/>
  <c r="DC85" i="106"/>
  <c r="DA85" i="106"/>
  <c r="CZ85" i="106"/>
  <c r="CX85" i="106"/>
  <c r="CW85" i="106"/>
  <c r="CS85" i="106"/>
  <c r="CP85" i="106"/>
  <c r="DM84" i="106"/>
  <c r="DH84" i="106"/>
  <c r="DG84" i="106"/>
  <c r="DD84" i="106"/>
  <c r="DC84" i="106"/>
  <c r="DA84" i="106"/>
  <c r="CZ84" i="106"/>
  <c r="CX84" i="106"/>
  <c r="CW84" i="106"/>
  <c r="CS84" i="106"/>
  <c r="CR84" i="106"/>
  <c r="CP84" i="106"/>
  <c r="DM83" i="106"/>
  <c r="DH83" i="106"/>
  <c r="DG83" i="106"/>
  <c r="DD83" i="106"/>
  <c r="DC83" i="106"/>
  <c r="DA83" i="106"/>
  <c r="CZ83" i="106"/>
  <c r="CX83" i="106"/>
  <c r="CW83" i="106"/>
  <c r="CS83" i="106"/>
  <c r="CR83" i="106"/>
  <c r="CP83" i="106"/>
  <c r="DM82" i="106"/>
  <c r="DH82" i="106"/>
  <c r="DG82" i="106"/>
  <c r="DD82" i="106"/>
  <c r="DC82" i="106"/>
  <c r="DA82" i="106"/>
  <c r="CZ82" i="106"/>
  <c r="CX82" i="106"/>
  <c r="CW82" i="106"/>
  <c r="CS82" i="106"/>
  <c r="CP82" i="106"/>
  <c r="DM81" i="106"/>
  <c r="DH81" i="106"/>
  <c r="DG81" i="106"/>
  <c r="DD81" i="106"/>
  <c r="DC81" i="106"/>
  <c r="DA81" i="106"/>
  <c r="CZ81" i="106"/>
  <c r="CX81" i="106"/>
  <c r="CW81" i="106"/>
  <c r="CS81" i="106"/>
  <c r="CP81" i="106"/>
  <c r="DM80" i="106"/>
  <c r="DH80" i="106"/>
  <c r="DG80" i="106"/>
  <c r="DD80" i="106"/>
  <c r="DC80" i="106"/>
  <c r="DA80" i="106"/>
  <c r="CZ80" i="106"/>
  <c r="CX80" i="106"/>
  <c r="CW80" i="106"/>
  <c r="CS80" i="106"/>
  <c r="CR80" i="106"/>
  <c r="CP80" i="106"/>
  <c r="DM79" i="106"/>
  <c r="DH79" i="106"/>
  <c r="DG79" i="106"/>
  <c r="DD79" i="106"/>
  <c r="DC79" i="106"/>
  <c r="DA79" i="106"/>
  <c r="CZ79" i="106"/>
  <c r="CX79" i="106"/>
  <c r="CW79" i="106"/>
  <c r="CS79" i="106"/>
  <c r="CP79" i="106"/>
  <c r="DM78" i="106"/>
  <c r="DH78" i="106"/>
  <c r="DG78" i="106"/>
  <c r="DD78" i="106"/>
  <c r="DC78" i="106"/>
  <c r="DA78" i="106"/>
  <c r="CZ78" i="106"/>
  <c r="CX78" i="106"/>
  <c r="CW78" i="106"/>
  <c r="CS78" i="106"/>
  <c r="CP78" i="106"/>
  <c r="DM77" i="106"/>
  <c r="DH77" i="106"/>
  <c r="DG77" i="106"/>
  <c r="DD77" i="106"/>
  <c r="DC77" i="106"/>
  <c r="DA77" i="106"/>
  <c r="CZ77" i="106"/>
  <c r="CX77" i="106"/>
  <c r="CW77" i="106"/>
  <c r="CS77" i="106"/>
  <c r="CP77" i="106"/>
  <c r="DM74" i="106"/>
  <c r="DH74" i="106"/>
  <c r="DG74" i="106"/>
  <c r="DD74" i="106"/>
  <c r="DC74" i="106"/>
  <c r="DA74" i="106"/>
  <c r="CZ74" i="106"/>
  <c r="CX74" i="106"/>
  <c r="CW74" i="106"/>
  <c r="CS74" i="106"/>
  <c r="CR74" i="106"/>
  <c r="CP74" i="106"/>
  <c r="DM73" i="106"/>
  <c r="DH73" i="106"/>
  <c r="DG73" i="106"/>
  <c r="DD73" i="106"/>
  <c r="DC73" i="106"/>
  <c r="DA73" i="106"/>
  <c r="CZ73" i="106"/>
  <c r="CX73" i="106"/>
  <c r="CW73" i="106"/>
  <c r="CS73" i="106"/>
  <c r="CR73" i="106"/>
  <c r="CP73" i="106"/>
  <c r="DM72" i="106"/>
  <c r="DH72" i="106"/>
  <c r="DG72" i="106"/>
  <c r="DD72" i="106"/>
  <c r="DC72" i="106"/>
  <c r="DA72" i="106"/>
  <c r="CZ72" i="106"/>
  <c r="CX72" i="106"/>
  <c r="CW72" i="106"/>
  <c r="CS72" i="106"/>
  <c r="CP72" i="106"/>
  <c r="DM62" i="106"/>
  <c r="CX62" i="106"/>
  <c r="CW62" i="106"/>
  <c r="CS62" i="106"/>
  <c r="CR62" i="106"/>
  <c r="CP62" i="106"/>
  <c r="DM69" i="106"/>
  <c r="CX69" i="106"/>
  <c r="CW69" i="106"/>
  <c r="CS69" i="106"/>
  <c r="CP69" i="106"/>
  <c r="DM68" i="106"/>
  <c r="CX68" i="106"/>
  <c r="CW68" i="106"/>
  <c r="CS68" i="106"/>
  <c r="CP68" i="106"/>
  <c r="DM67" i="106"/>
  <c r="CX67" i="106"/>
  <c r="CW67" i="106"/>
  <c r="CS67" i="106"/>
  <c r="CP67" i="106"/>
  <c r="DM66" i="106"/>
  <c r="CX66" i="106"/>
  <c r="CW66" i="106"/>
  <c r="CS66" i="106"/>
  <c r="CP66" i="106"/>
  <c r="DM65" i="106"/>
  <c r="CX65" i="106"/>
  <c r="CW65" i="106"/>
  <c r="CS65" i="106"/>
  <c r="CP65" i="106"/>
  <c r="DM64" i="106"/>
  <c r="CX64" i="106"/>
  <c r="CW64" i="106"/>
  <c r="CS64" i="106"/>
  <c r="CP64" i="106"/>
  <c r="DM63" i="106"/>
  <c r="CX63" i="106"/>
  <c r="CW63" i="106"/>
  <c r="CS63" i="106"/>
  <c r="CR63" i="106"/>
  <c r="CP63" i="106"/>
  <c r="DM61" i="106"/>
  <c r="DH61" i="106"/>
  <c r="DG61" i="106"/>
  <c r="DD61" i="106"/>
  <c r="DC61" i="106"/>
  <c r="DA61" i="106"/>
  <c r="CZ61" i="106"/>
  <c r="CX61" i="106"/>
  <c r="CW61" i="106"/>
  <c r="CS61" i="106"/>
  <c r="CP61" i="106"/>
  <c r="DM60" i="106"/>
  <c r="DH60" i="106"/>
  <c r="DG60" i="106"/>
  <c r="DD60" i="106"/>
  <c r="DC60" i="106"/>
  <c r="DA60" i="106"/>
  <c r="CZ60" i="106"/>
  <c r="CX60" i="106"/>
  <c r="CW60" i="106"/>
  <c r="CS60" i="106"/>
  <c r="CP60" i="106"/>
  <c r="DM59" i="106"/>
  <c r="DH59" i="106"/>
  <c r="DG59" i="106"/>
  <c r="DD59" i="106"/>
  <c r="DC59" i="106"/>
  <c r="DA59" i="106"/>
  <c r="CZ59" i="106"/>
  <c r="CX59" i="106"/>
  <c r="CW59" i="106"/>
  <c r="CS59" i="106"/>
  <c r="CP59" i="106"/>
  <c r="DM58" i="106"/>
  <c r="CX58" i="106"/>
  <c r="CW58" i="106"/>
  <c r="CS58" i="106"/>
  <c r="CP58" i="106"/>
  <c r="DM57" i="106"/>
  <c r="DH57" i="106"/>
  <c r="DG57" i="106"/>
  <c r="DD57" i="106"/>
  <c r="DC57" i="106"/>
  <c r="DA57" i="106"/>
  <c r="CZ57" i="106"/>
  <c r="CX57" i="106"/>
  <c r="CW57" i="106"/>
  <c r="CS57" i="106"/>
  <c r="CP57" i="106"/>
  <c r="DM56" i="106"/>
  <c r="CX56" i="106"/>
  <c r="CW56" i="106"/>
  <c r="CS56" i="106"/>
  <c r="CP56" i="106"/>
  <c r="DM55" i="106"/>
  <c r="DH55" i="106"/>
  <c r="DG55" i="106"/>
  <c r="DD55" i="106"/>
  <c r="DC55" i="106"/>
  <c r="DA55" i="106"/>
  <c r="CZ55" i="106"/>
  <c r="CX55" i="106"/>
  <c r="CW55" i="106"/>
  <c r="CS55" i="106"/>
  <c r="CP55" i="106"/>
  <c r="DM54" i="106"/>
  <c r="DH54" i="106"/>
  <c r="DG54" i="106"/>
  <c r="DD54" i="106"/>
  <c r="DC54" i="106"/>
  <c r="DA54" i="106"/>
  <c r="CZ54" i="106"/>
  <c r="CX54" i="106"/>
  <c r="CW54" i="106"/>
  <c r="CS54" i="106"/>
  <c r="CP54" i="106"/>
  <c r="DM53" i="106"/>
  <c r="DH53" i="106"/>
  <c r="DG53" i="106"/>
  <c r="DD53" i="106"/>
  <c r="DC53" i="106"/>
  <c r="DA53" i="106"/>
  <c r="CZ53" i="106"/>
  <c r="CX53" i="106"/>
  <c r="CW53" i="106"/>
  <c r="CS53" i="106"/>
  <c r="CP53" i="106"/>
  <c r="DM52" i="106"/>
  <c r="CX52" i="106"/>
  <c r="CW52" i="106"/>
  <c r="CS52" i="106"/>
  <c r="CP52" i="106"/>
  <c r="DM51" i="106"/>
  <c r="CX51" i="106"/>
  <c r="CW51" i="106"/>
  <c r="CS51" i="106"/>
  <c r="CP51" i="106"/>
  <c r="DM50" i="106"/>
  <c r="DH50" i="106"/>
  <c r="DG50" i="106"/>
  <c r="DD50" i="106"/>
  <c r="DC50" i="106"/>
  <c r="DA50" i="106"/>
  <c r="CZ50" i="106"/>
  <c r="CX50" i="106"/>
  <c r="CW50" i="106"/>
  <c r="CS50" i="106"/>
  <c r="CR50" i="106"/>
  <c r="CP50" i="106"/>
  <c r="DM49" i="106"/>
  <c r="DH49" i="106"/>
  <c r="DG49" i="106"/>
  <c r="DD49" i="106"/>
  <c r="DC49" i="106"/>
  <c r="DA49" i="106"/>
  <c r="CZ49" i="106"/>
  <c r="CX49" i="106"/>
  <c r="CW49" i="106"/>
  <c r="CS49" i="106"/>
  <c r="CP49" i="106"/>
  <c r="DM43" i="106"/>
  <c r="DH43" i="106"/>
  <c r="DG43" i="106"/>
  <c r="DD43" i="106"/>
  <c r="DC43" i="106"/>
  <c r="DA43" i="106"/>
  <c r="CZ43" i="106"/>
  <c r="CX43" i="106"/>
  <c r="CW43" i="106"/>
  <c r="CS43" i="106"/>
  <c r="CP43" i="106"/>
  <c r="DM48" i="106"/>
  <c r="CX48" i="106"/>
  <c r="CW48" i="106"/>
  <c r="CS48" i="106"/>
  <c r="Z48" i="106"/>
  <c r="CR48" i="106"/>
  <c r="CP48" i="106"/>
  <c r="DM45" i="106"/>
  <c r="DH45" i="106"/>
  <c r="DG45" i="106"/>
  <c r="DD45" i="106"/>
  <c r="DC45" i="106"/>
  <c r="DA45" i="106"/>
  <c r="CZ45" i="106"/>
  <c r="CX45" i="106"/>
  <c r="CW45" i="106"/>
  <c r="CS45" i="106"/>
  <c r="CP45" i="106"/>
  <c r="DM47" i="106"/>
  <c r="DH47" i="106"/>
  <c r="DG47" i="106"/>
  <c r="DD47" i="106"/>
  <c r="DC47" i="106"/>
  <c r="DA47" i="106"/>
  <c r="CZ47" i="106"/>
  <c r="CX47" i="106"/>
  <c r="CW47" i="106"/>
  <c r="CS47" i="106"/>
  <c r="CR47" i="106"/>
  <c r="CP47" i="106"/>
  <c r="DM44" i="106"/>
  <c r="CX44" i="106"/>
  <c r="CW44" i="106"/>
  <c r="CS44" i="106"/>
  <c r="CP44" i="106"/>
  <c r="DM42" i="106"/>
  <c r="DH42" i="106"/>
  <c r="DG42" i="106"/>
  <c r="DD42" i="106"/>
  <c r="DC42" i="106"/>
  <c r="DA42" i="106"/>
  <c r="CZ42" i="106"/>
  <c r="CX42" i="106"/>
  <c r="CW42" i="106"/>
  <c r="CS42" i="106"/>
  <c r="CR42" i="106"/>
  <c r="CP42" i="106"/>
  <c r="DM41" i="106"/>
  <c r="DH41" i="106"/>
  <c r="DG41" i="106"/>
  <c r="DD41" i="106"/>
  <c r="DC41" i="106"/>
  <c r="DA41" i="106"/>
  <c r="CZ41" i="106"/>
  <c r="CX41" i="106"/>
  <c r="CW41" i="106"/>
  <c r="CS41" i="106"/>
  <c r="CR41" i="106"/>
  <c r="CP41" i="106"/>
  <c r="DM40" i="106"/>
  <c r="DH40" i="106"/>
  <c r="DG40" i="106"/>
  <c r="DD40" i="106"/>
  <c r="DC40" i="106"/>
  <c r="DA40" i="106"/>
  <c r="CZ40" i="106"/>
  <c r="CX40" i="106"/>
  <c r="CW40" i="106"/>
  <c r="CS40" i="106"/>
  <c r="CR40" i="106"/>
  <c r="CP40" i="106"/>
  <c r="DM39" i="106"/>
  <c r="DH39" i="106"/>
  <c r="DG39" i="106"/>
  <c r="DD39" i="106"/>
  <c r="DC39" i="106"/>
  <c r="DA39" i="106"/>
  <c r="CZ39" i="106"/>
  <c r="CX39" i="106"/>
  <c r="CW39" i="106"/>
  <c r="CS39" i="106"/>
  <c r="CP39" i="106"/>
  <c r="DM27" i="106"/>
  <c r="DH27" i="106"/>
  <c r="DG27" i="106"/>
  <c r="DD27" i="106"/>
  <c r="DC27" i="106"/>
  <c r="DA27" i="106"/>
  <c r="CZ27" i="106"/>
  <c r="CX27" i="106"/>
  <c r="CW27" i="106"/>
  <c r="CS27" i="106"/>
  <c r="CR27" i="106"/>
  <c r="CP27" i="106"/>
  <c r="DM30" i="106"/>
  <c r="DH30" i="106"/>
  <c r="DG30" i="106"/>
  <c r="DD30" i="106"/>
  <c r="DC30" i="106"/>
  <c r="DA30" i="106"/>
  <c r="CZ30" i="106"/>
  <c r="CX30" i="106"/>
  <c r="CW30" i="106"/>
  <c r="CS30" i="106"/>
  <c r="CR30" i="106"/>
  <c r="CP30" i="106"/>
  <c r="DM38" i="106"/>
  <c r="DH38" i="106"/>
  <c r="DG38" i="106"/>
  <c r="DD38" i="106"/>
  <c r="DC38" i="106"/>
  <c r="DA38" i="106"/>
  <c r="CZ38" i="106"/>
  <c r="CX38" i="106"/>
  <c r="CW38" i="106"/>
  <c r="CS38" i="106"/>
  <c r="CR38" i="106"/>
  <c r="CP38" i="106"/>
  <c r="DM37" i="106"/>
  <c r="DH37" i="106"/>
  <c r="DG37" i="106"/>
  <c r="DD37" i="106"/>
  <c r="DC37" i="106"/>
  <c r="DA37" i="106"/>
  <c r="CZ37" i="106"/>
  <c r="CX37" i="106"/>
  <c r="CW37" i="106"/>
  <c r="CS37" i="106"/>
  <c r="CR37" i="106"/>
  <c r="CP37" i="106"/>
  <c r="DM36" i="106"/>
  <c r="DH36" i="106"/>
  <c r="DG36" i="106"/>
  <c r="DD36" i="106"/>
  <c r="DC36" i="106"/>
  <c r="DA36" i="106"/>
  <c r="CZ36" i="106"/>
  <c r="CX36" i="106"/>
  <c r="CW36" i="106"/>
  <c r="CS36" i="106"/>
  <c r="CR36" i="106"/>
  <c r="CP36" i="106"/>
  <c r="DM35" i="106"/>
  <c r="DH35" i="106"/>
  <c r="DG35" i="106"/>
  <c r="DD35" i="106"/>
  <c r="DC35" i="106"/>
  <c r="DA35" i="106"/>
  <c r="CZ35" i="106"/>
  <c r="CX35" i="106"/>
  <c r="CW35" i="106"/>
  <c r="CS35" i="106"/>
  <c r="CR35" i="106"/>
  <c r="CP35" i="106"/>
  <c r="DM34" i="106"/>
  <c r="DH34" i="106"/>
  <c r="DG34" i="106"/>
  <c r="DA34" i="106"/>
  <c r="CZ34" i="106"/>
  <c r="CX34" i="106"/>
  <c r="CW34" i="106"/>
  <c r="CS34" i="106"/>
  <c r="CR34" i="106"/>
  <c r="CP34" i="106"/>
  <c r="DM33" i="106"/>
  <c r="DH33" i="106"/>
  <c r="DG33" i="106"/>
  <c r="DD33" i="106"/>
  <c r="DC33" i="106"/>
  <c r="DA33" i="106"/>
  <c r="CZ33" i="106"/>
  <c r="CX33" i="106"/>
  <c r="CW33" i="106"/>
  <c r="CS33" i="106"/>
  <c r="CP33" i="106"/>
  <c r="DM32" i="106"/>
  <c r="DH32" i="106"/>
  <c r="DG32" i="106"/>
  <c r="DD32" i="106"/>
  <c r="DC32" i="106"/>
  <c r="DA32" i="106"/>
  <c r="CZ32" i="106"/>
  <c r="CX32" i="106"/>
  <c r="CW32" i="106"/>
  <c r="CS32" i="106"/>
  <c r="CP32" i="106"/>
  <c r="DM31" i="106"/>
  <c r="DH31" i="106"/>
  <c r="DG31" i="106"/>
  <c r="DD31" i="106"/>
  <c r="DC31" i="106"/>
  <c r="DA31" i="106"/>
  <c r="CZ31" i="106"/>
  <c r="CX31" i="106"/>
  <c r="CW31" i="106"/>
  <c r="CS31" i="106"/>
  <c r="CP31" i="106"/>
  <c r="DM25" i="106"/>
  <c r="DH25" i="106"/>
  <c r="DG25" i="106"/>
  <c r="DD25" i="106"/>
  <c r="DC25" i="106"/>
  <c r="DA25" i="106"/>
  <c r="CZ25" i="106"/>
  <c r="CX25" i="106"/>
  <c r="CW25" i="106"/>
  <c r="CS25" i="106"/>
  <c r="CR25" i="106"/>
  <c r="CP25" i="106"/>
  <c r="DM29" i="106"/>
  <c r="DH29" i="106"/>
  <c r="DG29" i="106"/>
  <c r="DD29" i="106"/>
  <c r="DC29" i="106"/>
  <c r="DA29" i="106"/>
  <c r="CZ29" i="106"/>
  <c r="CX29" i="106"/>
  <c r="CW29" i="106"/>
  <c r="CS29" i="106"/>
  <c r="CP29" i="106"/>
  <c r="DM28" i="106"/>
  <c r="CS28" i="106"/>
  <c r="CR28" i="106"/>
  <c r="CP28" i="106"/>
  <c r="DM26" i="106"/>
  <c r="DH26" i="106"/>
  <c r="DG26" i="106"/>
  <c r="DD26" i="106"/>
  <c r="DC26" i="106"/>
  <c r="DA26" i="106"/>
  <c r="CZ26" i="106"/>
  <c r="CX26" i="106"/>
  <c r="CW26" i="106"/>
  <c r="CS26" i="106"/>
  <c r="CP26" i="106"/>
  <c r="DM24" i="106"/>
  <c r="DH24" i="106"/>
  <c r="DG24" i="106"/>
  <c r="DD24" i="106"/>
  <c r="DC24" i="106"/>
  <c r="DA24" i="106"/>
  <c r="CZ24" i="106"/>
  <c r="CX24" i="106"/>
  <c r="CW24" i="106"/>
  <c r="CS24" i="106"/>
  <c r="CR24" i="106"/>
  <c r="CP24" i="106"/>
  <c r="DM23" i="106"/>
  <c r="DH23" i="106"/>
  <c r="DG23" i="106"/>
  <c r="DD23" i="106"/>
  <c r="DC23" i="106"/>
  <c r="DA23" i="106"/>
  <c r="CZ23" i="106"/>
  <c r="CX23" i="106"/>
  <c r="CW23" i="106"/>
  <c r="CS23" i="106"/>
  <c r="CP23" i="106"/>
  <c r="DM21" i="106"/>
  <c r="DH21" i="106"/>
  <c r="DG21" i="106"/>
  <c r="DD21" i="106"/>
  <c r="DC21" i="106"/>
  <c r="DA21" i="106"/>
  <c r="CZ21" i="106"/>
  <c r="CX21" i="106"/>
  <c r="CW21" i="106"/>
  <c r="CS21" i="106"/>
  <c r="CP21" i="106"/>
  <c r="DM18" i="106"/>
  <c r="DH18" i="106"/>
  <c r="DG18" i="106"/>
  <c r="DD18" i="106"/>
  <c r="DC18" i="106"/>
  <c r="DA18" i="106"/>
  <c r="CZ18" i="106"/>
  <c r="CX18" i="106"/>
  <c r="CW18" i="106"/>
  <c r="CS18" i="106"/>
  <c r="CP18" i="106"/>
  <c r="DM17" i="106"/>
  <c r="DH17" i="106"/>
  <c r="DG17" i="106"/>
  <c r="DD17" i="106"/>
  <c r="DC17" i="106"/>
  <c r="DA17" i="106"/>
  <c r="CZ17" i="106"/>
  <c r="CX17" i="106"/>
  <c r="CW17" i="106"/>
  <c r="CS17" i="106"/>
  <c r="CR17" i="106"/>
  <c r="CP17" i="106"/>
  <c r="DM15" i="106"/>
  <c r="DH15" i="106"/>
  <c r="DG15" i="106"/>
  <c r="DD15" i="106"/>
  <c r="DC15" i="106"/>
  <c r="DA15" i="106"/>
  <c r="CZ15" i="106"/>
  <c r="CX15" i="106"/>
  <c r="CW15" i="106"/>
  <c r="CS15" i="106"/>
  <c r="CP15" i="106"/>
  <c r="DM14" i="106"/>
  <c r="DH14" i="106"/>
  <c r="DG14" i="106"/>
  <c r="DD14" i="106"/>
  <c r="DC14" i="106"/>
  <c r="DA14" i="106"/>
  <c r="CZ14" i="106"/>
  <c r="CX14" i="106"/>
  <c r="CW14" i="106"/>
  <c r="CS14" i="106"/>
  <c r="CP14" i="106"/>
  <c r="DM13" i="106"/>
  <c r="DH13" i="106"/>
  <c r="DG13" i="106"/>
  <c r="DD13" i="106"/>
  <c r="DC13" i="106"/>
  <c r="DA13" i="106"/>
  <c r="CZ13" i="106"/>
  <c r="CX13" i="106"/>
  <c r="CW13" i="106"/>
  <c r="CS13" i="106"/>
  <c r="CP13" i="106"/>
  <c r="DM22" i="106"/>
  <c r="DH22" i="106"/>
  <c r="DG22" i="106"/>
  <c r="DD22" i="106"/>
  <c r="DC22" i="106"/>
  <c r="DA22" i="106"/>
  <c r="CZ22" i="106"/>
  <c r="CX22" i="106"/>
  <c r="CW22" i="106"/>
  <c r="CS22" i="106"/>
  <c r="CR22" i="106"/>
  <c r="CP22" i="106"/>
  <c r="DM20" i="106"/>
  <c r="DH20" i="106"/>
  <c r="DG20" i="106"/>
  <c r="DD20" i="106"/>
  <c r="DC20" i="106"/>
  <c r="DA20" i="106"/>
  <c r="CZ20" i="106"/>
  <c r="CX20" i="106"/>
  <c r="CW20" i="106"/>
  <c r="CS20" i="106"/>
  <c r="CP20" i="106"/>
  <c r="DM19" i="106"/>
  <c r="DH19" i="106"/>
  <c r="DG19" i="106"/>
  <c r="DD19" i="106"/>
  <c r="DC19" i="106"/>
  <c r="DA19" i="106"/>
  <c r="CZ19" i="106"/>
  <c r="CX19" i="106"/>
  <c r="CW19" i="106"/>
  <c r="CS19" i="106"/>
  <c r="CR19" i="106"/>
  <c r="CP19" i="106"/>
  <c r="DM16" i="106"/>
  <c r="DH16" i="106"/>
  <c r="DG16" i="106"/>
  <c r="DD16" i="106"/>
  <c r="DC16" i="106"/>
  <c r="DA16" i="106"/>
  <c r="CZ16" i="106"/>
  <c r="CX16" i="106"/>
  <c r="CW16" i="106"/>
  <c r="CS16" i="106"/>
  <c r="CP16" i="106"/>
  <c r="DM12" i="106"/>
  <c r="DH12" i="106"/>
  <c r="DG12" i="106"/>
  <c r="DD12" i="106"/>
  <c r="DC12" i="106"/>
  <c r="CS12" i="106"/>
  <c r="CP12" i="106"/>
  <c r="DM11" i="106"/>
  <c r="CS11" i="106"/>
  <c r="CP11" i="106"/>
  <c r="DM10" i="106"/>
  <c r="DH10" i="106"/>
  <c r="DG10" i="106"/>
  <c r="DD10" i="106"/>
  <c r="DC10" i="106"/>
  <c r="DA10" i="106"/>
  <c r="CZ10" i="106"/>
  <c r="CX10" i="106"/>
  <c r="CW10" i="106"/>
  <c r="CS10" i="106"/>
  <c r="CP10" i="106"/>
  <c r="DM9" i="106"/>
  <c r="DH9" i="106"/>
  <c r="DG9" i="106"/>
  <c r="DD9" i="106"/>
  <c r="DC9" i="106"/>
  <c r="DA9" i="106"/>
  <c r="CZ9" i="106"/>
  <c r="CX9" i="106"/>
  <c r="CW9" i="106"/>
  <c r="CS9" i="106"/>
  <c r="CR9" i="106"/>
  <c r="CP9" i="106"/>
  <c r="DM8" i="106"/>
  <c r="DH8" i="106"/>
  <c r="DG8" i="106"/>
  <c r="DD8" i="106"/>
  <c r="DC8" i="106"/>
  <c r="DA8" i="106"/>
  <c r="CZ8" i="106"/>
  <c r="CX8" i="106"/>
  <c r="CW8" i="106"/>
  <c r="CS8" i="106"/>
  <c r="CR8" i="106"/>
  <c r="CP8" i="106"/>
  <c r="DM7" i="106"/>
  <c r="DH7" i="106"/>
  <c r="DG7" i="106"/>
  <c r="DD7" i="106"/>
  <c r="DC7" i="106"/>
  <c r="DA7" i="106"/>
  <c r="CZ7" i="106"/>
  <c r="CX7" i="106"/>
  <c r="CW7" i="106"/>
  <c r="CS7" i="106"/>
  <c r="CR7" i="106"/>
  <c r="CP7" i="106"/>
  <c r="DM6" i="106"/>
  <c r="DH6" i="106"/>
  <c r="DG6" i="106"/>
  <c r="DD6" i="106"/>
  <c r="DC6" i="106"/>
  <c r="DA6" i="106"/>
  <c r="CZ6" i="106"/>
  <c r="CX6" i="106"/>
  <c r="CW6" i="106"/>
  <c r="CS6" i="106"/>
  <c r="CP6" i="106"/>
  <c r="DM5" i="106"/>
  <c r="DH5" i="106"/>
  <c r="DG5" i="106"/>
  <c r="DD5" i="106"/>
  <c r="DC5" i="106"/>
  <c r="DA5" i="106"/>
  <c r="CZ5" i="106"/>
  <c r="CX5" i="106"/>
  <c r="CW5" i="106"/>
  <c r="CS5" i="106"/>
  <c r="CR5" i="106"/>
  <c r="CP5" i="106"/>
  <c r="D142" i="105"/>
  <c r="E142" i="105"/>
  <c r="F142" i="105"/>
  <c r="I142" i="105"/>
  <c r="K142" i="105"/>
  <c r="L142" i="105"/>
  <c r="M142" i="105"/>
  <c r="O142" i="105" s="1"/>
  <c r="N142" i="105"/>
  <c r="J142" i="105"/>
  <c r="H142" i="105"/>
  <c r="G142" i="105"/>
  <c r="Z5" i="105"/>
  <c r="Z6" i="105"/>
  <c r="Z7" i="105"/>
  <c r="CR7" i="105"/>
  <c r="C7" i="105"/>
  <c r="Z8" i="105"/>
  <c r="C8" i="105" s="1"/>
  <c r="Z9" i="105"/>
  <c r="Z10" i="105"/>
  <c r="Z11" i="105"/>
  <c r="CR11" i="105"/>
  <c r="Z12" i="105"/>
  <c r="C12" i="105"/>
  <c r="Z13" i="105"/>
  <c r="C13" i="105" s="1"/>
  <c r="Z14" i="105"/>
  <c r="Z15" i="105"/>
  <c r="CR15" i="105" s="1"/>
  <c r="Z16" i="105"/>
  <c r="Z17" i="105"/>
  <c r="Z18" i="105"/>
  <c r="Z19" i="105"/>
  <c r="CR19" i="105" s="1"/>
  <c r="Z20" i="105"/>
  <c r="Z21" i="105"/>
  <c r="Z22" i="105"/>
  <c r="Z23" i="105"/>
  <c r="Z24" i="105"/>
  <c r="C24" i="105"/>
  <c r="Z25" i="105"/>
  <c r="Z26" i="105"/>
  <c r="CR26" i="105" s="1"/>
  <c r="Z27" i="105"/>
  <c r="C27" i="105" s="1"/>
  <c r="CR27" i="105"/>
  <c r="Z28" i="105"/>
  <c r="C28" i="105" s="1"/>
  <c r="Z29" i="105"/>
  <c r="Z30" i="105"/>
  <c r="Z31" i="105"/>
  <c r="CR31" i="105"/>
  <c r="C31" i="105"/>
  <c r="Z32" i="105"/>
  <c r="Z33" i="105"/>
  <c r="C33" i="105"/>
  <c r="Z34" i="105"/>
  <c r="Z35" i="105"/>
  <c r="Z36" i="105"/>
  <c r="C36" i="105" s="1"/>
  <c r="Z37" i="105"/>
  <c r="C37" i="105" s="1"/>
  <c r="Z38" i="105"/>
  <c r="Z39" i="105"/>
  <c r="C39" i="105"/>
  <c r="Z40" i="105"/>
  <c r="C40" i="105" s="1"/>
  <c r="Z41" i="105"/>
  <c r="CR41" i="105" s="1"/>
  <c r="C41" i="105"/>
  <c r="Z42" i="105"/>
  <c r="Z43" i="105"/>
  <c r="C43" i="105" s="1"/>
  <c r="Z44" i="105"/>
  <c r="C44" i="105"/>
  <c r="Z45" i="105"/>
  <c r="CR45" i="105" s="1"/>
  <c r="Z47" i="105"/>
  <c r="C47" i="105"/>
  <c r="Z48" i="105"/>
  <c r="C48" i="105"/>
  <c r="Z49" i="105"/>
  <c r="C49" i="105"/>
  <c r="Z50" i="105"/>
  <c r="C50" i="105"/>
  <c r="Z51" i="105"/>
  <c r="Z52" i="105"/>
  <c r="CR52" i="105" s="1"/>
  <c r="Z53" i="105"/>
  <c r="Z54" i="105"/>
  <c r="C54" i="105"/>
  <c r="Z55" i="105"/>
  <c r="C55" i="105"/>
  <c r="Z56" i="105"/>
  <c r="Z57" i="105"/>
  <c r="C57" i="105"/>
  <c r="Z58" i="105"/>
  <c r="CR58" i="105" s="1"/>
  <c r="C58" i="105"/>
  <c r="Z59" i="105"/>
  <c r="C59" i="105"/>
  <c r="Z60" i="105"/>
  <c r="C60" i="105"/>
  <c r="Z61" i="105"/>
  <c r="C61" i="105"/>
  <c r="Z62" i="105"/>
  <c r="C62" i="105"/>
  <c r="Z63" i="105"/>
  <c r="C63" i="105"/>
  <c r="Z64" i="105"/>
  <c r="C64" i="105" s="1"/>
  <c r="CR64" i="105"/>
  <c r="Z65" i="105"/>
  <c r="CR65" i="105" s="1"/>
  <c r="C65" i="105"/>
  <c r="Z66" i="105"/>
  <c r="CR66" i="105" s="1"/>
  <c r="C66" i="105"/>
  <c r="Z67" i="105"/>
  <c r="C67" i="105" s="1"/>
  <c r="Z68" i="105"/>
  <c r="CR68" i="105" s="1"/>
  <c r="C68" i="105"/>
  <c r="Z69" i="105"/>
  <c r="CR69" i="105" s="1"/>
  <c r="C69" i="105"/>
  <c r="Z70" i="105"/>
  <c r="C70" i="105" s="1"/>
  <c r="Z71" i="105"/>
  <c r="Z72" i="105"/>
  <c r="C72" i="105" s="1"/>
  <c r="Z73" i="105"/>
  <c r="CR73" i="105" s="1"/>
  <c r="C73" i="105"/>
  <c r="Z74" i="105"/>
  <c r="Z75" i="105"/>
  <c r="CR75" i="105" s="1"/>
  <c r="Z76" i="105"/>
  <c r="CR76" i="105"/>
  <c r="Z77" i="105"/>
  <c r="C77" i="105"/>
  <c r="Z78" i="105"/>
  <c r="CR78" i="105" s="1"/>
  <c r="C78" i="105"/>
  <c r="Z79" i="105"/>
  <c r="Z80" i="105"/>
  <c r="C80" i="105" s="1"/>
  <c r="Z81" i="105"/>
  <c r="C81" i="105" s="1"/>
  <c r="Z82" i="105"/>
  <c r="C82" i="105" s="1"/>
  <c r="Z83" i="105"/>
  <c r="Z84" i="105"/>
  <c r="CR84" i="105"/>
  <c r="Z85" i="105"/>
  <c r="C85" i="105"/>
  <c r="Z86" i="105"/>
  <c r="C86" i="105"/>
  <c r="Z87" i="105"/>
  <c r="Z88" i="105"/>
  <c r="C88" i="105" s="1"/>
  <c r="Z89" i="105"/>
  <c r="Z90" i="105"/>
  <c r="Z91" i="105"/>
  <c r="Z92" i="105"/>
  <c r="CR92" i="105"/>
  <c r="C92" i="105"/>
  <c r="Z93" i="105"/>
  <c r="C93" i="105" s="1"/>
  <c r="Z94" i="105"/>
  <c r="C94" i="105" s="1"/>
  <c r="Z95" i="105"/>
  <c r="Z96" i="105"/>
  <c r="Z97" i="105"/>
  <c r="C97" i="105"/>
  <c r="Z98" i="105"/>
  <c r="C98" i="105"/>
  <c r="Z99" i="105"/>
  <c r="Z100" i="105"/>
  <c r="C100" i="105" s="1"/>
  <c r="Z101" i="105"/>
  <c r="C101" i="105"/>
  <c r="Z102" i="105"/>
  <c r="Z103" i="105"/>
  <c r="C103" i="105" s="1"/>
  <c r="Z104" i="105"/>
  <c r="C104" i="105"/>
  <c r="Z105" i="105"/>
  <c r="Z106" i="105"/>
  <c r="C106" i="105"/>
  <c r="Z107" i="105"/>
  <c r="C107" i="105"/>
  <c r="Z108" i="105"/>
  <c r="CR108" i="105"/>
  <c r="Z109" i="105"/>
  <c r="Z110" i="105"/>
  <c r="C110" i="105"/>
  <c r="Z111" i="105"/>
  <c r="C111" i="105"/>
  <c r="Z112" i="105"/>
  <c r="C112" i="105"/>
  <c r="Z113" i="105"/>
  <c r="C113" i="105" s="1"/>
  <c r="Z114" i="105"/>
  <c r="C114" i="105"/>
  <c r="Z115" i="105"/>
  <c r="C115" i="105"/>
  <c r="Z116" i="105"/>
  <c r="CR116" i="105"/>
  <c r="Z117" i="105"/>
  <c r="C117" i="105" s="1"/>
  <c r="Z118" i="105"/>
  <c r="C118" i="105"/>
  <c r="Z119" i="105"/>
  <c r="C119" i="105"/>
  <c r="Z120" i="105"/>
  <c r="CR120" i="105"/>
  <c r="C120" i="105"/>
  <c r="Z121" i="105"/>
  <c r="C121" i="105" s="1"/>
  <c r="Z122" i="105"/>
  <c r="Z123" i="105"/>
  <c r="C123" i="105"/>
  <c r="Z124" i="105"/>
  <c r="CR124" i="105"/>
  <c r="C124" i="105"/>
  <c r="Z125" i="105"/>
  <c r="C125" i="105" s="1"/>
  <c r="Z126" i="105"/>
  <c r="Z127" i="105"/>
  <c r="C127" i="105"/>
  <c r="Z128" i="105"/>
  <c r="CR128" i="105"/>
  <c r="C128" i="105"/>
  <c r="Z129" i="105"/>
  <c r="C130" i="105"/>
  <c r="C131" i="105"/>
  <c r="C132" i="105"/>
  <c r="C133" i="105"/>
  <c r="C134" i="105"/>
  <c r="C135" i="105"/>
  <c r="C136" i="105"/>
  <c r="C137" i="105"/>
  <c r="C138" i="105"/>
  <c r="C139" i="105"/>
  <c r="B142" i="105"/>
  <c r="A142" i="105"/>
  <c r="D141" i="105"/>
  <c r="O141" i="105" s="1"/>
  <c r="E141" i="105"/>
  <c r="F141" i="105"/>
  <c r="I141" i="105"/>
  <c r="K141" i="105"/>
  <c r="L141" i="105"/>
  <c r="M141" i="105"/>
  <c r="N141" i="105"/>
  <c r="J141" i="105"/>
  <c r="H141" i="105"/>
  <c r="G141" i="105"/>
  <c r="B141" i="105"/>
  <c r="A141" i="105"/>
  <c r="T140" i="105"/>
  <c r="DM139" i="105"/>
  <c r="CP139" i="105"/>
  <c r="DM138" i="105"/>
  <c r="CP138" i="105"/>
  <c r="DM137" i="105"/>
  <c r="CP137" i="105"/>
  <c r="DM136" i="105"/>
  <c r="CP136" i="105"/>
  <c r="DM135" i="105"/>
  <c r="CP135" i="105"/>
  <c r="DM134" i="105"/>
  <c r="CP134" i="105"/>
  <c r="DM133" i="105"/>
  <c r="CP133" i="105"/>
  <c r="CP132" i="105"/>
  <c r="DM131" i="105"/>
  <c r="CP131" i="105"/>
  <c r="DM130" i="105"/>
  <c r="CP130" i="105"/>
  <c r="DM129" i="105"/>
  <c r="DH129" i="105"/>
  <c r="DG129" i="105"/>
  <c r="DD129" i="105"/>
  <c r="DC129" i="105"/>
  <c r="DA129" i="105"/>
  <c r="CZ129" i="105"/>
  <c r="CX129" i="105"/>
  <c r="CW129" i="105"/>
  <c r="CS129" i="105"/>
  <c r="CP129" i="105"/>
  <c r="DM128" i="105"/>
  <c r="DH128" i="105"/>
  <c r="DG128" i="105"/>
  <c r="DD128" i="105"/>
  <c r="DC128" i="105"/>
  <c r="DA128" i="105"/>
  <c r="CZ128" i="105"/>
  <c r="CX128" i="105"/>
  <c r="CW128" i="105"/>
  <c r="CS128" i="105"/>
  <c r="CP128" i="105"/>
  <c r="DM127" i="105"/>
  <c r="DH127" i="105"/>
  <c r="DG127" i="105"/>
  <c r="DD127" i="105"/>
  <c r="DC127" i="105"/>
  <c r="DA127" i="105"/>
  <c r="CZ127" i="105"/>
  <c r="CX127" i="105"/>
  <c r="CW127" i="105"/>
  <c r="CS127" i="105"/>
  <c r="CR127" i="105"/>
  <c r="CP127" i="105"/>
  <c r="DM126" i="105"/>
  <c r="DH126" i="105"/>
  <c r="DG126" i="105"/>
  <c r="DD126" i="105"/>
  <c r="DC126" i="105"/>
  <c r="DA126" i="105"/>
  <c r="CZ126" i="105"/>
  <c r="CX126" i="105"/>
  <c r="CW126" i="105"/>
  <c r="CS126" i="105"/>
  <c r="CP126" i="105"/>
  <c r="DM125" i="105"/>
  <c r="DH125" i="105"/>
  <c r="DG125" i="105"/>
  <c r="DD125" i="105"/>
  <c r="DC125" i="105"/>
  <c r="DA125" i="105"/>
  <c r="CZ125" i="105"/>
  <c r="CX125" i="105"/>
  <c r="CW125" i="105"/>
  <c r="CS125" i="105"/>
  <c r="CP125" i="105"/>
  <c r="DM124" i="105"/>
  <c r="DH124" i="105"/>
  <c r="DG124" i="105"/>
  <c r="DD124" i="105"/>
  <c r="DC124" i="105"/>
  <c r="DA124" i="105"/>
  <c r="CZ124" i="105"/>
  <c r="CX124" i="105"/>
  <c r="CW124" i="105"/>
  <c r="CS124" i="105"/>
  <c r="CP124" i="105"/>
  <c r="DM123" i="105"/>
  <c r="DH123" i="105"/>
  <c r="DG123" i="105"/>
  <c r="DD123" i="105"/>
  <c r="DC123" i="105"/>
  <c r="DA123" i="105"/>
  <c r="CZ123" i="105"/>
  <c r="CX123" i="105"/>
  <c r="CW123" i="105"/>
  <c r="CS123" i="105"/>
  <c r="CR123" i="105"/>
  <c r="CP123" i="105"/>
  <c r="DM122" i="105"/>
  <c r="DH122" i="105"/>
  <c r="DG122" i="105"/>
  <c r="DD122" i="105"/>
  <c r="DC122" i="105"/>
  <c r="DA122" i="105"/>
  <c r="CZ122" i="105"/>
  <c r="CX122" i="105"/>
  <c r="CW122" i="105"/>
  <c r="CS122" i="105"/>
  <c r="CP122" i="105"/>
  <c r="DM121" i="105"/>
  <c r="DH121" i="105"/>
  <c r="DG121" i="105"/>
  <c r="DD121" i="105"/>
  <c r="DC121" i="105"/>
  <c r="DA121" i="105"/>
  <c r="CZ121" i="105"/>
  <c r="CX121" i="105"/>
  <c r="CW121" i="105"/>
  <c r="CS121" i="105"/>
  <c r="CR121" i="105"/>
  <c r="CP121" i="105"/>
  <c r="DM120" i="105"/>
  <c r="DH120" i="105"/>
  <c r="DG120" i="105"/>
  <c r="DD120" i="105"/>
  <c r="DC120" i="105"/>
  <c r="DA120" i="105"/>
  <c r="CZ120" i="105"/>
  <c r="CX120" i="105"/>
  <c r="CW120" i="105"/>
  <c r="CS120" i="105"/>
  <c r="CP120" i="105"/>
  <c r="DM119" i="105"/>
  <c r="CX119" i="105"/>
  <c r="CW119" i="105"/>
  <c r="CS119" i="105"/>
  <c r="CR119" i="105"/>
  <c r="CP119" i="105"/>
  <c r="DM118" i="105"/>
  <c r="DH118" i="105"/>
  <c r="DG118" i="105"/>
  <c r="DD118" i="105"/>
  <c r="DC118" i="105"/>
  <c r="DA118" i="105"/>
  <c r="CZ118" i="105"/>
  <c r="CX118" i="105"/>
  <c r="CW118" i="105"/>
  <c r="CS118" i="105"/>
  <c r="CP118" i="105"/>
  <c r="DM117" i="105"/>
  <c r="DH117" i="105"/>
  <c r="DG117" i="105"/>
  <c r="DD117" i="105"/>
  <c r="DC117" i="105"/>
  <c r="DA117" i="105"/>
  <c r="CZ117" i="105"/>
  <c r="CX117" i="105"/>
  <c r="CW117" i="105"/>
  <c r="CS117" i="105"/>
  <c r="CP117" i="105"/>
  <c r="DM116" i="105"/>
  <c r="DH116" i="105"/>
  <c r="DG116" i="105"/>
  <c r="DD116" i="105"/>
  <c r="DC116" i="105"/>
  <c r="DA116" i="105"/>
  <c r="CZ116" i="105"/>
  <c r="CX116" i="105"/>
  <c r="CW116" i="105"/>
  <c r="CS116" i="105"/>
  <c r="CP116" i="105"/>
  <c r="DM115" i="105"/>
  <c r="DH115" i="105"/>
  <c r="DG115" i="105"/>
  <c r="DD115" i="105"/>
  <c r="DC115" i="105"/>
  <c r="DA115" i="105"/>
  <c r="CZ115" i="105"/>
  <c r="CX115" i="105"/>
  <c r="CW115" i="105"/>
  <c r="CS115" i="105"/>
  <c r="CR115" i="105"/>
  <c r="CP115" i="105"/>
  <c r="DM114" i="105"/>
  <c r="DH114" i="105"/>
  <c r="DG114" i="105"/>
  <c r="DD114" i="105"/>
  <c r="DC114" i="105"/>
  <c r="DA114" i="105"/>
  <c r="CZ114" i="105"/>
  <c r="CX114" i="105"/>
  <c r="CW114" i="105"/>
  <c r="CS114" i="105"/>
  <c r="CP114" i="105"/>
  <c r="DM113" i="105"/>
  <c r="DH113" i="105"/>
  <c r="DG113" i="105"/>
  <c r="DD113" i="105"/>
  <c r="DC113" i="105"/>
  <c r="DA113" i="105"/>
  <c r="CZ113" i="105"/>
  <c r="CX113" i="105"/>
  <c r="CW113" i="105"/>
  <c r="CS113" i="105"/>
  <c r="CR113" i="105"/>
  <c r="CP113" i="105"/>
  <c r="DM112" i="105"/>
  <c r="DH112" i="105"/>
  <c r="DG112" i="105"/>
  <c r="DD112" i="105"/>
  <c r="DC112" i="105"/>
  <c r="DA112" i="105"/>
  <c r="CZ112" i="105"/>
  <c r="CX112" i="105"/>
  <c r="CW112" i="105"/>
  <c r="CS112" i="105"/>
  <c r="CP112" i="105"/>
  <c r="DM111" i="105"/>
  <c r="DH111" i="105"/>
  <c r="DG111" i="105"/>
  <c r="DD111" i="105"/>
  <c r="DC111" i="105"/>
  <c r="DA111" i="105"/>
  <c r="CZ111" i="105"/>
  <c r="CX111" i="105"/>
  <c r="CW111" i="105"/>
  <c r="CS111" i="105"/>
  <c r="CR111" i="105"/>
  <c r="CP111" i="105"/>
  <c r="DM110" i="105"/>
  <c r="DH110" i="105"/>
  <c r="DG110" i="105"/>
  <c r="DD110" i="105"/>
  <c r="DC110" i="105"/>
  <c r="DA110" i="105"/>
  <c r="CZ110" i="105"/>
  <c r="CX110" i="105"/>
  <c r="CW110" i="105"/>
  <c r="CS110" i="105"/>
  <c r="CR110" i="105"/>
  <c r="CP110" i="105"/>
  <c r="DM109" i="105"/>
  <c r="DH109" i="105"/>
  <c r="DG109" i="105"/>
  <c r="DD109" i="105"/>
  <c r="DC109" i="105"/>
  <c r="DA109" i="105"/>
  <c r="CZ109" i="105"/>
  <c r="CX109" i="105"/>
  <c r="CW109" i="105"/>
  <c r="CS109" i="105"/>
  <c r="CP109" i="105"/>
  <c r="DM108" i="105"/>
  <c r="DH108" i="105"/>
  <c r="DG108" i="105"/>
  <c r="DD108" i="105"/>
  <c r="DC108" i="105"/>
  <c r="DA108" i="105"/>
  <c r="CZ108" i="105"/>
  <c r="CX108" i="105"/>
  <c r="CW108" i="105"/>
  <c r="CS108" i="105"/>
  <c r="CP108" i="105"/>
  <c r="DM107" i="105"/>
  <c r="DH107" i="105"/>
  <c r="DG107" i="105"/>
  <c r="DD107" i="105"/>
  <c r="DC107" i="105"/>
  <c r="DA107" i="105"/>
  <c r="CZ107" i="105"/>
  <c r="CX107" i="105"/>
  <c r="CW107" i="105"/>
  <c r="CS107" i="105"/>
  <c r="CR107" i="105"/>
  <c r="CP107" i="105"/>
  <c r="DM106" i="105"/>
  <c r="DH106" i="105"/>
  <c r="DG106" i="105"/>
  <c r="DD106" i="105"/>
  <c r="DC106" i="105"/>
  <c r="DA106" i="105"/>
  <c r="CZ106" i="105"/>
  <c r="CX106" i="105"/>
  <c r="CW106" i="105"/>
  <c r="CS106" i="105"/>
  <c r="CR106" i="105"/>
  <c r="CP106" i="105"/>
  <c r="DM105" i="105"/>
  <c r="DH105" i="105"/>
  <c r="DG105" i="105"/>
  <c r="DD105" i="105"/>
  <c r="DC105" i="105"/>
  <c r="DA105" i="105"/>
  <c r="CZ105" i="105"/>
  <c r="CX105" i="105"/>
  <c r="CW105" i="105"/>
  <c r="CS105" i="105"/>
  <c r="CP105" i="105"/>
  <c r="DM104" i="105"/>
  <c r="DH104" i="105"/>
  <c r="DG104" i="105"/>
  <c r="DD104" i="105"/>
  <c r="DC104" i="105"/>
  <c r="DA104" i="105"/>
  <c r="CZ104" i="105"/>
  <c r="CX104" i="105"/>
  <c r="CW104" i="105"/>
  <c r="CS104" i="105"/>
  <c r="CR104" i="105"/>
  <c r="CP104" i="105"/>
  <c r="DM103" i="105"/>
  <c r="CX103" i="105"/>
  <c r="CW103" i="105"/>
  <c r="CS103" i="105"/>
  <c r="CP103" i="105"/>
  <c r="DM102" i="105"/>
  <c r="DH102" i="105"/>
  <c r="DG102" i="105"/>
  <c r="CX102" i="105"/>
  <c r="CW102" i="105"/>
  <c r="CS102" i="105"/>
  <c r="CP102" i="105"/>
  <c r="DM101" i="105"/>
  <c r="DH101" i="105"/>
  <c r="DG101" i="105"/>
  <c r="CX101" i="105"/>
  <c r="CW101" i="105"/>
  <c r="CS101" i="105"/>
  <c r="CR101" i="105"/>
  <c r="CP101" i="105"/>
  <c r="DM100" i="105"/>
  <c r="DH100" i="105"/>
  <c r="DG100" i="105"/>
  <c r="CX100" i="105"/>
  <c r="CW100" i="105"/>
  <c r="CS100" i="105"/>
  <c r="CP100" i="105"/>
  <c r="DM99" i="105"/>
  <c r="DH99" i="105"/>
  <c r="DG99" i="105"/>
  <c r="CX99" i="105"/>
  <c r="CW99" i="105"/>
  <c r="CS99" i="105"/>
  <c r="CP99" i="105"/>
  <c r="DM98" i="105"/>
  <c r="DH98" i="105"/>
  <c r="DG98" i="105"/>
  <c r="DD98" i="105"/>
  <c r="DC98" i="105"/>
  <c r="DA98" i="105"/>
  <c r="CZ98" i="105"/>
  <c r="CX98" i="105"/>
  <c r="CW98" i="105"/>
  <c r="CS98" i="105"/>
  <c r="CR98" i="105"/>
  <c r="CP98" i="105"/>
  <c r="DM97" i="105"/>
  <c r="DH97" i="105"/>
  <c r="DG97" i="105"/>
  <c r="DD97" i="105"/>
  <c r="DC97" i="105"/>
  <c r="DA97" i="105"/>
  <c r="CZ97" i="105"/>
  <c r="CX97" i="105"/>
  <c r="CW97" i="105"/>
  <c r="CS97" i="105"/>
  <c r="CR97" i="105"/>
  <c r="CP97" i="105"/>
  <c r="DM96" i="105"/>
  <c r="DH96" i="105"/>
  <c r="DG96" i="105"/>
  <c r="DD96" i="105"/>
  <c r="DC96" i="105"/>
  <c r="DA96" i="105"/>
  <c r="CZ96" i="105"/>
  <c r="CX96" i="105"/>
  <c r="CW96" i="105"/>
  <c r="CS96" i="105"/>
  <c r="CP96" i="105"/>
  <c r="DM95" i="105"/>
  <c r="DH95" i="105"/>
  <c r="DG95" i="105"/>
  <c r="DD95" i="105"/>
  <c r="DC95" i="105"/>
  <c r="DA95" i="105"/>
  <c r="CZ95" i="105"/>
  <c r="CX95" i="105"/>
  <c r="CW95" i="105"/>
  <c r="CS95" i="105"/>
  <c r="CP95" i="105"/>
  <c r="DM94" i="105"/>
  <c r="DH94" i="105"/>
  <c r="DG94" i="105"/>
  <c r="DD94" i="105"/>
  <c r="DC94" i="105"/>
  <c r="DA94" i="105"/>
  <c r="CZ94" i="105"/>
  <c r="CX94" i="105"/>
  <c r="CW94" i="105"/>
  <c r="CS94" i="105"/>
  <c r="CP94" i="105"/>
  <c r="DM93" i="105"/>
  <c r="DH93" i="105"/>
  <c r="DG93" i="105"/>
  <c r="DD93" i="105"/>
  <c r="DC93" i="105"/>
  <c r="DA93" i="105"/>
  <c r="CZ93" i="105"/>
  <c r="CX93" i="105"/>
  <c r="CW93" i="105"/>
  <c r="CS93" i="105"/>
  <c r="CR93" i="105"/>
  <c r="CP93" i="105"/>
  <c r="DM92" i="105"/>
  <c r="DH92" i="105"/>
  <c r="DG92" i="105"/>
  <c r="DD92" i="105"/>
  <c r="DC92" i="105"/>
  <c r="DA92" i="105"/>
  <c r="CZ92" i="105"/>
  <c r="CX92" i="105"/>
  <c r="CW92" i="105"/>
  <c r="CS92" i="105"/>
  <c r="CP92" i="105"/>
  <c r="DM91" i="105"/>
  <c r="DH91" i="105"/>
  <c r="DG91" i="105"/>
  <c r="DD91" i="105"/>
  <c r="DC91" i="105"/>
  <c r="DA91" i="105"/>
  <c r="CZ91" i="105"/>
  <c r="CX91" i="105"/>
  <c r="CW91" i="105"/>
  <c r="CS91" i="105"/>
  <c r="CP91" i="105"/>
  <c r="DM90" i="105"/>
  <c r="DH90" i="105"/>
  <c r="DG90" i="105"/>
  <c r="DD90" i="105"/>
  <c r="DC90" i="105"/>
  <c r="DA90" i="105"/>
  <c r="CZ90" i="105"/>
  <c r="CX90" i="105"/>
  <c r="CW90" i="105"/>
  <c r="CS90" i="105"/>
  <c r="CP90" i="105"/>
  <c r="DM89" i="105"/>
  <c r="DH89" i="105"/>
  <c r="DG89" i="105"/>
  <c r="DD89" i="105"/>
  <c r="DC89" i="105"/>
  <c r="DA89" i="105"/>
  <c r="CZ89" i="105"/>
  <c r="CX89" i="105"/>
  <c r="CW89" i="105"/>
  <c r="CS89" i="105"/>
  <c r="CP89" i="105"/>
  <c r="DM88" i="105"/>
  <c r="DH88" i="105"/>
  <c r="DG88" i="105"/>
  <c r="DD88" i="105"/>
  <c r="DC88" i="105"/>
  <c r="DA88" i="105"/>
  <c r="CZ88" i="105"/>
  <c r="CX88" i="105"/>
  <c r="CW88" i="105"/>
  <c r="CS88" i="105"/>
  <c r="CR88" i="105"/>
  <c r="CP88" i="105"/>
  <c r="DM87" i="105"/>
  <c r="DH87" i="105"/>
  <c r="DG87" i="105"/>
  <c r="DD87" i="105"/>
  <c r="DC87" i="105"/>
  <c r="DA87" i="105"/>
  <c r="CZ87" i="105"/>
  <c r="CX87" i="105"/>
  <c r="CW87" i="105"/>
  <c r="CS87" i="105"/>
  <c r="CP87" i="105"/>
  <c r="DM86" i="105"/>
  <c r="DH86" i="105"/>
  <c r="DG86" i="105"/>
  <c r="DD86" i="105"/>
  <c r="DC86" i="105"/>
  <c r="DA86" i="105"/>
  <c r="CZ86" i="105"/>
  <c r="CX86" i="105"/>
  <c r="CW86" i="105"/>
  <c r="CS86" i="105"/>
  <c r="CP86" i="105"/>
  <c r="DM85" i="105"/>
  <c r="DH85" i="105"/>
  <c r="DG85" i="105"/>
  <c r="DD85" i="105"/>
  <c r="DC85" i="105"/>
  <c r="DA85" i="105"/>
  <c r="CZ85" i="105"/>
  <c r="CX85" i="105"/>
  <c r="CW85" i="105"/>
  <c r="CS85" i="105"/>
  <c r="CR85" i="105"/>
  <c r="CP85" i="105"/>
  <c r="DM84" i="105"/>
  <c r="DH84" i="105"/>
  <c r="DG84" i="105"/>
  <c r="DD84" i="105"/>
  <c r="DC84" i="105"/>
  <c r="DA84" i="105"/>
  <c r="CZ84" i="105"/>
  <c r="CX84" i="105"/>
  <c r="CW84" i="105"/>
  <c r="CS84" i="105"/>
  <c r="CP84" i="105"/>
  <c r="DM83" i="105"/>
  <c r="DH83" i="105"/>
  <c r="DG83" i="105"/>
  <c r="DD83" i="105"/>
  <c r="DC83" i="105"/>
  <c r="DA83" i="105"/>
  <c r="CZ83" i="105"/>
  <c r="CX83" i="105"/>
  <c r="CW83" i="105"/>
  <c r="CS83" i="105"/>
  <c r="CP83" i="105"/>
  <c r="DM82" i="105"/>
  <c r="DH82" i="105"/>
  <c r="DG82" i="105"/>
  <c r="DD82" i="105"/>
  <c r="DC82" i="105"/>
  <c r="DA82" i="105"/>
  <c r="CZ82" i="105"/>
  <c r="CX82" i="105"/>
  <c r="CW82" i="105"/>
  <c r="CS82" i="105"/>
  <c r="CP82" i="105"/>
  <c r="DM81" i="105"/>
  <c r="DH81" i="105"/>
  <c r="DG81" i="105"/>
  <c r="DD81" i="105"/>
  <c r="DC81" i="105"/>
  <c r="DA81" i="105"/>
  <c r="CZ81" i="105"/>
  <c r="CX81" i="105"/>
  <c r="CW81" i="105"/>
  <c r="CS81" i="105"/>
  <c r="CR81" i="105"/>
  <c r="CP81" i="105"/>
  <c r="DM80" i="105"/>
  <c r="DH80" i="105"/>
  <c r="DG80" i="105"/>
  <c r="DD80" i="105"/>
  <c r="DC80" i="105"/>
  <c r="DA80" i="105"/>
  <c r="CZ80" i="105"/>
  <c r="CX80" i="105"/>
  <c r="CW80" i="105"/>
  <c r="CS80" i="105"/>
  <c r="CP80" i="105"/>
  <c r="DM79" i="105"/>
  <c r="DH79" i="105"/>
  <c r="DG79" i="105"/>
  <c r="DD79" i="105"/>
  <c r="DC79" i="105"/>
  <c r="DA79" i="105"/>
  <c r="CZ79" i="105"/>
  <c r="CX79" i="105"/>
  <c r="CW79" i="105"/>
  <c r="CS79" i="105"/>
  <c r="CP79" i="105"/>
  <c r="DM78" i="105"/>
  <c r="DH78" i="105"/>
  <c r="DG78" i="105"/>
  <c r="DD78" i="105"/>
  <c r="DC78" i="105"/>
  <c r="DA78" i="105"/>
  <c r="CZ78" i="105"/>
  <c r="CX78" i="105"/>
  <c r="CW78" i="105"/>
  <c r="CS78" i="105"/>
  <c r="CP78" i="105"/>
  <c r="DM77" i="105"/>
  <c r="DH77" i="105"/>
  <c r="DG77" i="105"/>
  <c r="DD77" i="105"/>
  <c r="DC77" i="105"/>
  <c r="DA77" i="105"/>
  <c r="CZ77" i="105"/>
  <c r="CX77" i="105"/>
  <c r="CW77" i="105"/>
  <c r="CS77" i="105"/>
  <c r="CR77" i="105"/>
  <c r="CP77" i="105"/>
  <c r="DM76" i="105"/>
  <c r="DH76" i="105"/>
  <c r="DG76" i="105"/>
  <c r="DD76" i="105"/>
  <c r="DC76" i="105"/>
  <c r="DA76" i="105"/>
  <c r="CZ76" i="105"/>
  <c r="CX76" i="105"/>
  <c r="CW76" i="105"/>
  <c r="CS76" i="105"/>
  <c r="CP76" i="105"/>
  <c r="DM75" i="105"/>
  <c r="DH75" i="105"/>
  <c r="DG75" i="105"/>
  <c r="DD75" i="105"/>
  <c r="DC75" i="105"/>
  <c r="DA75" i="105"/>
  <c r="CZ75" i="105"/>
  <c r="CX75" i="105"/>
  <c r="CW75" i="105"/>
  <c r="CS75" i="105"/>
  <c r="CP75" i="105"/>
  <c r="DM74" i="105"/>
  <c r="DH74" i="105"/>
  <c r="DG74" i="105"/>
  <c r="DD74" i="105"/>
  <c r="DC74" i="105"/>
  <c r="DA74" i="105"/>
  <c r="CZ74" i="105"/>
  <c r="CX74" i="105"/>
  <c r="CW74" i="105"/>
  <c r="CS74" i="105"/>
  <c r="CP74" i="105"/>
  <c r="DM73" i="105"/>
  <c r="DH73" i="105"/>
  <c r="DG73" i="105"/>
  <c r="DD73" i="105"/>
  <c r="DC73" i="105"/>
  <c r="DA73" i="105"/>
  <c r="CZ73" i="105"/>
  <c r="CX73" i="105"/>
  <c r="CW73" i="105"/>
  <c r="CS73" i="105"/>
  <c r="CP73" i="105"/>
  <c r="DM72" i="105"/>
  <c r="DH72" i="105"/>
  <c r="DG72" i="105"/>
  <c r="DD72" i="105"/>
  <c r="DC72" i="105"/>
  <c r="DA72" i="105"/>
  <c r="CZ72" i="105"/>
  <c r="CX72" i="105"/>
  <c r="CW72" i="105"/>
  <c r="CS72" i="105"/>
  <c r="CR72" i="105"/>
  <c r="CP72" i="105"/>
  <c r="DM71" i="105"/>
  <c r="DH71" i="105"/>
  <c r="DG71" i="105"/>
  <c r="DD71" i="105"/>
  <c r="DC71" i="105"/>
  <c r="DA71" i="105"/>
  <c r="CZ71" i="105"/>
  <c r="CX71" i="105"/>
  <c r="CW71" i="105"/>
  <c r="CS71" i="105"/>
  <c r="CP71" i="105"/>
  <c r="DM70" i="105"/>
  <c r="DH70" i="105"/>
  <c r="DG70" i="105"/>
  <c r="DD70" i="105"/>
  <c r="DC70" i="105"/>
  <c r="DA70" i="105"/>
  <c r="CZ70" i="105"/>
  <c r="CX70" i="105"/>
  <c r="CW70" i="105"/>
  <c r="CS70" i="105"/>
  <c r="CP70" i="105"/>
  <c r="DM69" i="105"/>
  <c r="CX69" i="105"/>
  <c r="CW69" i="105"/>
  <c r="CS69" i="105"/>
  <c r="CP69" i="105"/>
  <c r="DM68" i="105"/>
  <c r="CX68" i="105"/>
  <c r="CW68" i="105"/>
  <c r="CS68" i="105"/>
  <c r="CP68" i="105"/>
  <c r="DM67" i="105"/>
  <c r="CX67" i="105"/>
  <c r="CW67" i="105"/>
  <c r="CS67" i="105"/>
  <c r="CP67" i="105"/>
  <c r="DM66" i="105"/>
  <c r="CX66" i="105"/>
  <c r="CW66" i="105"/>
  <c r="CS66" i="105"/>
  <c r="CP66" i="105"/>
  <c r="DM65" i="105"/>
  <c r="CX65" i="105"/>
  <c r="CW65" i="105"/>
  <c r="CS65" i="105"/>
  <c r="CP65" i="105"/>
  <c r="DM64" i="105"/>
  <c r="CX64" i="105"/>
  <c r="CW64" i="105"/>
  <c r="CS64" i="105"/>
  <c r="CP64" i="105"/>
  <c r="DM63" i="105"/>
  <c r="CX63" i="105"/>
  <c r="CW63" i="105"/>
  <c r="CS63" i="105"/>
  <c r="CR63" i="105"/>
  <c r="CP63" i="105"/>
  <c r="DM62" i="105"/>
  <c r="CX62" i="105"/>
  <c r="CW62" i="105"/>
  <c r="CS62" i="105"/>
  <c r="CP62" i="105"/>
  <c r="DM61" i="105"/>
  <c r="CX61" i="105"/>
  <c r="CW61" i="105"/>
  <c r="CS61" i="105"/>
  <c r="CR61" i="105"/>
  <c r="CP61" i="105"/>
  <c r="DM60" i="105"/>
  <c r="DH60" i="105"/>
  <c r="DG60" i="105"/>
  <c r="DD60" i="105"/>
  <c r="DC60" i="105"/>
  <c r="DA60" i="105"/>
  <c r="CZ60" i="105"/>
  <c r="CX60" i="105"/>
  <c r="CW60" i="105"/>
  <c r="CS60" i="105"/>
  <c r="CR60" i="105"/>
  <c r="CP60" i="105"/>
  <c r="DM59" i="105"/>
  <c r="DH59" i="105"/>
  <c r="DG59" i="105"/>
  <c r="DD59" i="105"/>
  <c r="DC59" i="105"/>
  <c r="DA59" i="105"/>
  <c r="CZ59" i="105"/>
  <c r="CX59" i="105"/>
  <c r="CW59" i="105"/>
  <c r="CS59" i="105"/>
  <c r="CR59" i="105"/>
  <c r="CP59" i="105"/>
  <c r="DM58" i="105"/>
  <c r="DH58" i="105"/>
  <c r="DG58" i="105"/>
  <c r="DD58" i="105"/>
  <c r="DC58" i="105"/>
  <c r="DA58" i="105"/>
  <c r="CZ58" i="105"/>
  <c r="CX58" i="105"/>
  <c r="CW58" i="105"/>
  <c r="CS58" i="105"/>
  <c r="CP58" i="105"/>
  <c r="DM57" i="105"/>
  <c r="CX57" i="105"/>
  <c r="CW57" i="105"/>
  <c r="CS57" i="105"/>
  <c r="CR57" i="105"/>
  <c r="CP57" i="105"/>
  <c r="DM56" i="105"/>
  <c r="DH56" i="105"/>
  <c r="DG56" i="105"/>
  <c r="DD56" i="105"/>
  <c r="DC56" i="105"/>
  <c r="DA56" i="105"/>
  <c r="CZ56" i="105"/>
  <c r="CX56" i="105"/>
  <c r="CW56" i="105"/>
  <c r="CS56" i="105"/>
  <c r="CP56" i="105"/>
  <c r="DM55" i="105"/>
  <c r="CX55" i="105"/>
  <c r="CW55" i="105"/>
  <c r="CS55" i="105"/>
  <c r="CR55" i="105"/>
  <c r="CP55" i="105"/>
  <c r="DM54" i="105"/>
  <c r="DH54" i="105"/>
  <c r="DG54" i="105"/>
  <c r="DD54" i="105"/>
  <c r="DC54" i="105"/>
  <c r="DA54" i="105"/>
  <c r="CZ54" i="105"/>
  <c r="CX54" i="105"/>
  <c r="CW54" i="105"/>
  <c r="CS54" i="105"/>
  <c r="CP54" i="105"/>
  <c r="DM53" i="105"/>
  <c r="DH53" i="105"/>
  <c r="DG53" i="105"/>
  <c r="DD53" i="105"/>
  <c r="DC53" i="105"/>
  <c r="DA53" i="105"/>
  <c r="CZ53" i="105"/>
  <c r="CX53" i="105"/>
  <c r="CW53" i="105"/>
  <c r="CS53" i="105"/>
  <c r="CP53" i="105"/>
  <c r="DM52" i="105"/>
  <c r="DH52" i="105"/>
  <c r="DG52" i="105"/>
  <c r="DD52" i="105"/>
  <c r="DC52" i="105"/>
  <c r="DA52" i="105"/>
  <c r="CZ52" i="105"/>
  <c r="CX52" i="105"/>
  <c r="CW52" i="105"/>
  <c r="CS52" i="105"/>
  <c r="CP52" i="105"/>
  <c r="DM51" i="105"/>
  <c r="CX51" i="105"/>
  <c r="CW51" i="105"/>
  <c r="CS51" i="105"/>
  <c r="CP51" i="105"/>
  <c r="DM50" i="105"/>
  <c r="CX50" i="105"/>
  <c r="CW50" i="105"/>
  <c r="CS50" i="105"/>
  <c r="CP50" i="105"/>
  <c r="DM49" i="105"/>
  <c r="DH49" i="105"/>
  <c r="DG49" i="105"/>
  <c r="DD49" i="105"/>
  <c r="DC49" i="105"/>
  <c r="DA49" i="105"/>
  <c r="CZ49" i="105"/>
  <c r="CX49" i="105"/>
  <c r="CW49" i="105"/>
  <c r="CS49" i="105"/>
  <c r="CR49" i="105"/>
  <c r="CP49" i="105"/>
  <c r="DM48" i="105"/>
  <c r="DH48" i="105"/>
  <c r="DG48" i="105"/>
  <c r="DD48" i="105"/>
  <c r="DC48" i="105"/>
  <c r="DA48" i="105"/>
  <c r="CZ48" i="105"/>
  <c r="CX48" i="105"/>
  <c r="CW48" i="105"/>
  <c r="CS48" i="105"/>
  <c r="CP48" i="105"/>
  <c r="DM47" i="105"/>
  <c r="DH47" i="105"/>
  <c r="DG47" i="105"/>
  <c r="DD47" i="105"/>
  <c r="DC47" i="105"/>
  <c r="DA47" i="105"/>
  <c r="CZ47" i="105"/>
  <c r="CX47" i="105"/>
  <c r="CW47" i="105"/>
  <c r="CS47" i="105"/>
  <c r="CP47" i="105"/>
  <c r="DM46" i="105"/>
  <c r="CX46" i="105"/>
  <c r="CW46" i="105"/>
  <c r="CS46" i="105"/>
  <c r="Z46" i="105"/>
  <c r="CR46" i="105" s="1"/>
  <c r="CP46" i="105"/>
  <c r="DM45" i="105"/>
  <c r="DH45" i="105"/>
  <c r="DG45" i="105"/>
  <c r="DD45" i="105"/>
  <c r="DC45" i="105"/>
  <c r="DA45" i="105"/>
  <c r="CZ45" i="105"/>
  <c r="CX45" i="105"/>
  <c r="CW45" i="105"/>
  <c r="CS45" i="105"/>
  <c r="CP45" i="105"/>
  <c r="DM44" i="105"/>
  <c r="DH44" i="105"/>
  <c r="DG44" i="105"/>
  <c r="DD44" i="105"/>
  <c r="DC44" i="105"/>
  <c r="DA44" i="105"/>
  <c r="CZ44" i="105"/>
  <c r="CX44" i="105"/>
  <c r="CW44" i="105"/>
  <c r="CS44" i="105"/>
  <c r="CP44" i="105"/>
  <c r="DM43" i="105"/>
  <c r="CX43" i="105"/>
  <c r="CW43" i="105"/>
  <c r="CS43" i="105"/>
  <c r="CP43" i="105"/>
  <c r="DM42" i="105"/>
  <c r="DH42" i="105"/>
  <c r="DG42" i="105"/>
  <c r="DD42" i="105"/>
  <c r="DC42" i="105"/>
  <c r="DA42" i="105"/>
  <c r="CZ42" i="105"/>
  <c r="CX42" i="105"/>
  <c r="CW42" i="105"/>
  <c r="CS42" i="105"/>
  <c r="CP42" i="105"/>
  <c r="DM41" i="105"/>
  <c r="DH41" i="105"/>
  <c r="DG41" i="105"/>
  <c r="DD41" i="105"/>
  <c r="DC41" i="105"/>
  <c r="DA41" i="105"/>
  <c r="CZ41" i="105"/>
  <c r="CX41" i="105"/>
  <c r="CW41" i="105"/>
  <c r="CS41" i="105"/>
  <c r="CP41" i="105"/>
  <c r="DM40" i="105"/>
  <c r="DH40" i="105"/>
  <c r="DG40" i="105"/>
  <c r="DD40" i="105"/>
  <c r="DC40" i="105"/>
  <c r="DA40" i="105"/>
  <c r="CZ40" i="105"/>
  <c r="CX40" i="105"/>
  <c r="CW40" i="105"/>
  <c r="CS40" i="105"/>
  <c r="CR40" i="105"/>
  <c r="CP40" i="105"/>
  <c r="DM39" i="105"/>
  <c r="DH39" i="105"/>
  <c r="DG39" i="105"/>
  <c r="DD39" i="105"/>
  <c r="DC39" i="105"/>
  <c r="DA39" i="105"/>
  <c r="CZ39" i="105"/>
  <c r="CX39" i="105"/>
  <c r="CW39" i="105"/>
  <c r="CS39" i="105"/>
  <c r="CR39" i="105"/>
  <c r="CP39" i="105"/>
  <c r="DM38" i="105"/>
  <c r="DH38" i="105"/>
  <c r="DG38" i="105"/>
  <c r="DD38" i="105"/>
  <c r="DC38" i="105"/>
  <c r="DA38" i="105"/>
  <c r="CZ38" i="105"/>
  <c r="CX38" i="105"/>
  <c r="CW38" i="105"/>
  <c r="CS38" i="105"/>
  <c r="CP38" i="105"/>
  <c r="DM37" i="105"/>
  <c r="DH37" i="105"/>
  <c r="DG37" i="105"/>
  <c r="DD37" i="105"/>
  <c r="DC37" i="105"/>
  <c r="DA37" i="105"/>
  <c r="CZ37" i="105"/>
  <c r="CX37" i="105"/>
  <c r="CW37" i="105"/>
  <c r="CS37" i="105"/>
  <c r="CR37" i="105"/>
  <c r="CP37" i="105"/>
  <c r="DM36" i="105"/>
  <c r="DH36" i="105"/>
  <c r="DG36" i="105"/>
  <c r="DD36" i="105"/>
  <c r="DC36" i="105"/>
  <c r="DA36" i="105"/>
  <c r="CZ36" i="105"/>
  <c r="CX36" i="105"/>
  <c r="CW36" i="105"/>
  <c r="CS36" i="105"/>
  <c r="CP36" i="105"/>
  <c r="DM35" i="105"/>
  <c r="DH35" i="105"/>
  <c r="DG35" i="105"/>
  <c r="DD35" i="105"/>
  <c r="DC35" i="105"/>
  <c r="DA35" i="105"/>
  <c r="CZ35" i="105"/>
  <c r="CX35" i="105"/>
  <c r="CW35" i="105"/>
  <c r="CS35" i="105"/>
  <c r="CP35" i="105"/>
  <c r="DM34" i="105"/>
  <c r="DH34" i="105"/>
  <c r="DG34" i="105"/>
  <c r="DD34" i="105"/>
  <c r="DC34" i="105"/>
  <c r="DA34" i="105"/>
  <c r="CZ34" i="105"/>
  <c r="CX34" i="105"/>
  <c r="CW34" i="105"/>
  <c r="CS34" i="105"/>
  <c r="CP34" i="105"/>
  <c r="DM33" i="105"/>
  <c r="DH33" i="105"/>
  <c r="DG33" i="105"/>
  <c r="DD33" i="105"/>
  <c r="DC33" i="105"/>
  <c r="DA33" i="105"/>
  <c r="CZ33" i="105"/>
  <c r="CX33" i="105"/>
  <c r="CW33" i="105"/>
  <c r="CS33" i="105"/>
  <c r="CP33" i="105"/>
  <c r="DM32" i="105"/>
  <c r="DH32" i="105"/>
  <c r="DG32" i="105"/>
  <c r="DA32" i="105"/>
  <c r="CZ32" i="105"/>
  <c r="CX32" i="105"/>
  <c r="CW32" i="105"/>
  <c r="CS32" i="105"/>
  <c r="CP32" i="105"/>
  <c r="DM31" i="105"/>
  <c r="DH31" i="105"/>
  <c r="DG31" i="105"/>
  <c r="DD31" i="105"/>
  <c r="DC31" i="105"/>
  <c r="DA31" i="105"/>
  <c r="CZ31" i="105"/>
  <c r="CX31" i="105"/>
  <c r="CW31" i="105"/>
  <c r="CS31" i="105"/>
  <c r="CP31" i="105"/>
  <c r="DM30" i="105"/>
  <c r="DH30" i="105"/>
  <c r="DG30" i="105"/>
  <c r="DD30" i="105"/>
  <c r="DC30" i="105"/>
  <c r="DA30" i="105"/>
  <c r="CZ30" i="105"/>
  <c r="CX30" i="105"/>
  <c r="CW30" i="105"/>
  <c r="CS30" i="105"/>
  <c r="CP30" i="105"/>
  <c r="DM29" i="105"/>
  <c r="DH29" i="105"/>
  <c r="DG29" i="105"/>
  <c r="DD29" i="105"/>
  <c r="DC29" i="105"/>
  <c r="DA29" i="105"/>
  <c r="CZ29" i="105"/>
  <c r="CX29" i="105"/>
  <c r="CW29" i="105"/>
  <c r="CS29" i="105"/>
  <c r="CP29" i="105"/>
  <c r="DM28" i="105"/>
  <c r="DH28" i="105"/>
  <c r="DG28" i="105"/>
  <c r="DD28" i="105"/>
  <c r="DC28" i="105"/>
  <c r="DA28" i="105"/>
  <c r="CZ28" i="105"/>
  <c r="CX28" i="105"/>
  <c r="CW28" i="105"/>
  <c r="CS28" i="105"/>
  <c r="CR28" i="105"/>
  <c r="CP28" i="105"/>
  <c r="DM27" i="105"/>
  <c r="DH27" i="105"/>
  <c r="DG27" i="105"/>
  <c r="DD27" i="105"/>
  <c r="DC27" i="105"/>
  <c r="DA27" i="105"/>
  <c r="CZ27" i="105"/>
  <c r="CX27" i="105"/>
  <c r="CW27" i="105"/>
  <c r="CS27" i="105"/>
  <c r="CP27" i="105"/>
  <c r="DM26" i="105"/>
  <c r="CS26" i="105"/>
  <c r="CP26" i="105"/>
  <c r="DM25" i="105"/>
  <c r="DH25" i="105"/>
  <c r="DG25" i="105"/>
  <c r="DD25" i="105"/>
  <c r="DC25" i="105"/>
  <c r="DA25" i="105"/>
  <c r="CZ25" i="105"/>
  <c r="CX25" i="105"/>
  <c r="CW25" i="105"/>
  <c r="CS25" i="105"/>
  <c r="CP25" i="105"/>
  <c r="DM24" i="105"/>
  <c r="DH24" i="105"/>
  <c r="DG24" i="105"/>
  <c r="DD24" i="105"/>
  <c r="DC24" i="105"/>
  <c r="DA24" i="105"/>
  <c r="CZ24" i="105"/>
  <c r="CX24" i="105"/>
  <c r="CW24" i="105"/>
  <c r="CS24" i="105"/>
  <c r="CR24" i="105"/>
  <c r="CP24" i="105"/>
  <c r="DM23" i="105"/>
  <c r="DH23" i="105"/>
  <c r="DG23" i="105"/>
  <c r="DD23" i="105"/>
  <c r="DC23" i="105"/>
  <c r="DA23" i="105"/>
  <c r="CZ23" i="105"/>
  <c r="CX23" i="105"/>
  <c r="CW23" i="105"/>
  <c r="CS23" i="105"/>
  <c r="CP23" i="105"/>
  <c r="DM22" i="105"/>
  <c r="DH22" i="105"/>
  <c r="DG22" i="105"/>
  <c r="DD22" i="105"/>
  <c r="DC22" i="105"/>
  <c r="DA22" i="105"/>
  <c r="CZ22" i="105"/>
  <c r="CX22" i="105"/>
  <c r="CW22" i="105"/>
  <c r="CS22" i="105"/>
  <c r="CP22" i="105"/>
  <c r="DM21" i="105"/>
  <c r="DH21" i="105"/>
  <c r="DG21" i="105"/>
  <c r="DD21" i="105"/>
  <c r="DC21" i="105"/>
  <c r="DA21" i="105"/>
  <c r="CZ21" i="105"/>
  <c r="CX21" i="105"/>
  <c r="CW21" i="105"/>
  <c r="CS21" i="105"/>
  <c r="CP21" i="105"/>
  <c r="DM20" i="105"/>
  <c r="DH20" i="105"/>
  <c r="DG20" i="105"/>
  <c r="DD20" i="105"/>
  <c r="DC20" i="105"/>
  <c r="DA20" i="105"/>
  <c r="CZ20" i="105"/>
  <c r="CX20" i="105"/>
  <c r="CW20" i="105"/>
  <c r="CS20" i="105"/>
  <c r="CP20" i="105"/>
  <c r="DM19" i="105"/>
  <c r="DH19" i="105"/>
  <c r="DG19" i="105"/>
  <c r="DD19" i="105"/>
  <c r="DC19" i="105"/>
  <c r="DA19" i="105"/>
  <c r="CZ19" i="105"/>
  <c r="CX19" i="105"/>
  <c r="CW19" i="105"/>
  <c r="CS19" i="105"/>
  <c r="CP19" i="105"/>
  <c r="DM18" i="105"/>
  <c r="DH18" i="105"/>
  <c r="DG18" i="105"/>
  <c r="DD18" i="105"/>
  <c r="DC18" i="105"/>
  <c r="DA18" i="105"/>
  <c r="CZ18" i="105"/>
  <c r="CX18" i="105"/>
  <c r="CW18" i="105"/>
  <c r="CS18" i="105"/>
  <c r="CP18" i="105"/>
  <c r="DM17" i="105"/>
  <c r="DH17" i="105"/>
  <c r="DG17" i="105"/>
  <c r="DD17" i="105"/>
  <c r="DC17" i="105"/>
  <c r="DA17" i="105"/>
  <c r="CZ17" i="105"/>
  <c r="CX17" i="105"/>
  <c r="CW17" i="105"/>
  <c r="CS17" i="105"/>
  <c r="CP17" i="105"/>
  <c r="DM16" i="105"/>
  <c r="DH16" i="105"/>
  <c r="DG16" i="105"/>
  <c r="DD16" i="105"/>
  <c r="DC16" i="105"/>
  <c r="DA16" i="105"/>
  <c r="CZ16" i="105"/>
  <c r="CX16" i="105"/>
  <c r="CW16" i="105"/>
  <c r="CS16" i="105"/>
  <c r="CP16" i="105"/>
  <c r="DM15" i="105"/>
  <c r="DH15" i="105"/>
  <c r="DG15" i="105"/>
  <c r="DD15" i="105"/>
  <c r="DC15" i="105"/>
  <c r="DA15" i="105"/>
  <c r="CZ15" i="105"/>
  <c r="CX15" i="105"/>
  <c r="CW15" i="105"/>
  <c r="CS15" i="105"/>
  <c r="CP15" i="105"/>
  <c r="DM14" i="105"/>
  <c r="DH14" i="105"/>
  <c r="DG14" i="105"/>
  <c r="DD14" i="105"/>
  <c r="DC14" i="105"/>
  <c r="DA14" i="105"/>
  <c r="CZ14" i="105"/>
  <c r="CX14" i="105"/>
  <c r="CW14" i="105"/>
  <c r="CS14" i="105"/>
  <c r="CP14" i="105"/>
  <c r="DM13" i="105"/>
  <c r="DH13" i="105"/>
  <c r="DG13" i="105"/>
  <c r="DD13" i="105"/>
  <c r="DC13" i="105"/>
  <c r="DA13" i="105"/>
  <c r="CZ13" i="105"/>
  <c r="CX13" i="105"/>
  <c r="CW13" i="105"/>
  <c r="CS13" i="105"/>
  <c r="CP13" i="105"/>
  <c r="DM12" i="105"/>
  <c r="DH12" i="105"/>
  <c r="DG12" i="105"/>
  <c r="DD12" i="105"/>
  <c r="DC12" i="105"/>
  <c r="CS12" i="105"/>
  <c r="CR12" i="105"/>
  <c r="CP12" i="105"/>
  <c r="DM11" i="105"/>
  <c r="CS11" i="105"/>
  <c r="CP11" i="105"/>
  <c r="DM10" i="105"/>
  <c r="DH10" i="105"/>
  <c r="DG10" i="105"/>
  <c r="DD10" i="105"/>
  <c r="DC10" i="105"/>
  <c r="DA10" i="105"/>
  <c r="CZ10" i="105"/>
  <c r="CX10" i="105"/>
  <c r="CW10" i="105"/>
  <c r="CS10" i="105"/>
  <c r="CP10" i="105"/>
  <c r="DM9" i="105"/>
  <c r="DH9" i="105"/>
  <c r="DG9" i="105"/>
  <c r="DD9" i="105"/>
  <c r="DC9" i="105"/>
  <c r="DA9" i="105"/>
  <c r="CZ9" i="105"/>
  <c r="CX9" i="105"/>
  <c r="CW9" i="105"/>
  <c r="CS9" i="105"/>
  <c r="CP9" i="105"/>
  <c r="DM8" i="105"/>
  <c r="DH8" i="105"/>
  <c r="DG8" i="105"/>
  <c r="DD8" i="105"/>
  <c r="DC8" i="105"/>
  <c r="DA8" i="105"/>
  <c r="CZ8" i="105"/>
  <c r="CX8" i="105"/>
  <c r="CW8" i="105"/>
  <c r="CS8" i="105"/>
  <c r="CR8" i="105"/>
  <c r="CP8" i="105"/>
  <c r="DM7" i="105"/>
  <c r="DH7" i="105"/>
  <c r="DG7" i="105"/>
  <c r="DD7" i="105"/>
  <c r="DC7" i="105"/>
  <c r="DA7" i="105"/>
  <c r="CZ7" i="105"/>
  <c r="CX7" i="105"/>
  <c r="CW7" i="105"/>
  <c r="CS7" i="105"/>
  <c r="CP7" i="105"/>
  <c r="DM6" i="105"/>
  <c r="DH6" i="105"/>
  <c r="DG6" i="105"/>
  <c r="DD6" i="105"/>
  <c r="DC6" i="105"/>
  <c r="DA6" i="105"/>
  <c r="CZ6" i="105"/>
  <c r="CX6" i="105"/>
  <c r="CW6" i="105"/>
  <c r="CS6" i="105"/>
  <c r="CP6" i="105"/>
  <c r="DM5" i="105"/>
  <c r="DH5" i="105"/>
  <c r="DG5" i="105"/>
  <c r="DD5" i="105"/>
  <c r="DC5" i="105"/>
  <c r="DA5" i="105"/>
  <c r="CZ5" i="105"/>
  <c r="CX5" i="105"/>
  <c r="CW5" i="105"/>
  <c r="CS5" i="105"/>
  <c r="CP5" i="105"/>
  <c r="D144" i="98"/>
  <c r="O144" i="98" s="1"/>
  <c r="E144" i="98"/>
  <c r="F144" i="98"/>
  <c r="I144" i="98"/>
  <c r="K144" i="98"/>
  <c r="L144" i="98"/>
  <c r="M144" i="98"/>
  <c r="N144" i="98"/>
  <c r="J144" i="98"/>
  <c r="H144" i="98"/>
  <c r="G144" i="98"/>
  <c r="Z5" i="98"/>
  <c r="C5" i="98"/>
  <c r="Z6" i="98"/>
  <c r="C6" i="98"/>
  <c r="Z7" i="98"/>
  <c r="Z8" i="98"/>
  <c r="C8" i="98" s="1"/>
  <c r="Z9" i="98"/>
  <c r="C9" i="98"/>
  <c r="Z10" i="98"/>
  <c r="C10" i="98"/>
  <c r="Z11" i="98"/>
  <c r="C11" i="98" s="1"/>
  <c r="Z12" i="98"/>
  <c r="C12" i="98" s="1"/>
  <c r="Z13" i="98"/>
  <c r="C13" i="98"/>
  <c r="Z14" i="98"/>
  <c r="C14" i="98"/>
  <c r="Z16" i="98"/>
  <c r="Z17" i="98"/>
  <c r="C17" i="98" s="1"/>
  <c r="Z18" i="98"/>
  <c r="C18" i="98"/>
  <c r="Z19" i="98"/>
  <c r="C19" i="98"/>
  <c r="Z20" i="98"/>
  <c r="Z21" i="98"/>
  <c r="C21" i="98" s="1"/>
  <c r="Z22" i="98"/>
  <c r="C22" i="98"/>
  <c r="Z23" i="98"/>
  <c r="C23" i="98"/>
  <c r="Z24" i="98"/>
  <c r="C24" i="98" s="1"/>
  <c r="Z25" i="98"/>
  <c r="C25" i="98" s="1"/>
  <c r="Z26" i="98"/>
  <c r="C26" i="98"/>
  <c r="Z15" i="98"/>
  <c r="C15" i="98"/>
  <c r="Z27" i="98"/>
  <c r="C27" i="98" s="1"/>
  <c r="Z29" i="98"/>
  <c r="C29" i="98" s="1"/>
  <c r="Z30" i="98"/>
  <c r="C30" i="98"/>
  <c r="Z31" i="98"/>
  <c r="C31" i="98"/>
  <c r="Z32" i="98"/>
  <c r="C32" i="98" s="1"/>
  <c r="Z33" i="98"/>
  <c r="C33" i="98" s="1"/>
  <c r="Z34" i="98"/>
  <c r="C34" i="98"/>
  <c r="Z35" i="98"/>
  <c r="C35" i="98"/>
  <c r="Z28" i="98"/>
  <c r="C28" i="98" s="1"/>
  <c r="Z36" i="98"/>
  <c r="C36" i="98" s="1"/>
  <c r="Z37" i="98"/>
  <c r="C37" i="98"/>
  <c r="Z38" i="98"/>
  <c r="C38" i="98"/>
  <c r="Z39" i="98"/>
  <c r="C39" i="98" s="1"/>
  <c r="Z40" i="98"/>
  <c r="C40" i="98" s="1"/>
  <c r="Z41" i="98"/>
  <c r="C41" i="98"/>
  <c r="Z42" i="98"/>
  <c r="C42" i="98"/>
  <c r="Z43" i="98"/>
  <c r="C43" i="98" s="1"/>
  <c r="Z44" i="98"/>
  <c r="C44" i="98" s="1"/>
  <c r="Z45" i="98"/>
  <c r="C45" i="98"/>
  <c r="Z46" i="98"/>
  <c r="C46" i="98"/>
  <c r="Z49" i="98"/>
  <c r="Z47" i="98"/>
  <c r="CR47" i="98" s="1"/>
  <c r="Z50" i="98"/>
  <c r="Z51" i="98"/>
  <c r="C51" i="98" s="1"/>
  <c r="Z52" i="98"/>
  <c r="CR52" i="98" s="1"/>
  <c r="C52" i="98"/>
  <c r="Z53" i="98"/>
  <c r="C53" i="98" s="1"/>
  <c r="Z54" i="98"/>
  <c r="Z55" i="98"/>
  <c r="C55" i="98"/>
  <c r="Z56" i="98"/>
  <c r="C56" i="98"/>
  <c r="Z57" i="98"/>
  <c r="CR57" i="98" s="1"/>
  <c r="C57" i="98"/>
  <c r="Z58" i="98"/>
  <c r="Z59" i="98"/>
  <c r="C59" i="98" s="1"/>
  <c r="Z60" i="98"/>
  <c r="C60" i="98" s="1"/>
  <c r="Z61" i="98"/>
  <c r="CR61" i="98" s="1"/>
  <c r="C61" i="98"/>
  <c r="Z62" i="98"/>
  <c r="Z63" i="98"/>
  <c r="CR63" i="98" s="1"/>
  <c r="C63" i="98"/>
  <c r="Z64" i="98"/>
  <c r="C64" i="98"/>
  <c r="Z65" i="98"/>
  <c r="C65" i="98"/>
  <c r="Z66" i="98"/>
  <c r="Z67" i="98"/>
  <c r="C67" i="98"/>
  <c r="Z68" i="98"/>
  <c r="C68" i="98" s="1"/>
  <c r="Z69" i="98"/>
  <c r="C69" i="98" s="1"/>
  <c r="Z70" i="98"/>
  <c r="Z71" i="98"/>
  <c r="CR71" i="98" s="1"/>
  <c r="C71" i="98"/>
  <c r="Z72" i="98"/>
  <c r="Z73" i="98"/>
  <c r="C73" i="98"/>
  <c r="Z74" i="98"/>
  <c r="Z75" i="98"/>
  <c r="C75" i="98" s="1"/>
  <c r="Z76" i="98"/>
  <c r="C76" i="98"/>
  <c r="Z77" i="98"/>
  <c r="C77" i="98" s="1"/>
  <c r="Z78" i="98"/>
  <c r="Z79" i="98"/>
  <c r="C79" i="98"/>
  <c r="Z80" i="98"/>
  <c r="CR80" i="98" s="1"/>
  <c r="Z81" i="98"/>
  <c r="Z82" i="98"/>
  <c r="Z83" i="98"/>
  <c r="C83" i="98" s="1"/>
  <c r="Z84" i="98"/>
  <c r="C84" i="98" s="1"/>
  <c r="Z85" i="98"/>
  <c r="C85" i="98" s="1"/>
  <c r="Z86" i="98"/>
  <c r="Z87" i="98"/>
  <c r="C87" i="98"/>
  <c r="Z88" i="98"/>
  <c r="C88" i="98"/>
  <c r="Z89" i="98"/>
  <c r="CR89" i="98" s="1"/>
  <c r="C89" i="98"/>
  <c r="Z90" i="98"/>
  <c r="Z91" i="98"/>
  <c r="C91" i="98" s="1"/>
  <c r="Z92" i="98"/>
  <c r="Z93" i="98"/>
  <c r="Z94" i="98"/>
  <c r="C94" i="98" s="1"/>
  <c r="Z95" i="98"/>
  <c r="CR95" i="98" s="1"/>
  <c r="C95" i="98"/>
  <c r="Z96" i="98"/>
  <c r="C96" i="98"/>
  <c r="Z97" i="98"/>
  <c r="C97" i="98"/>
  <c r="Z98" i="98"/>
  <c r="Z99" i="98"/>
  <c r="C99" i="98" s="1"/>
  <c r="Z100" i="98"/>
  <c r="C100" i="98" s="1"/>
  <c r="Z101" i="98"/>
  <c r="C101" i="98" s="1"/>
  <c r="Z102" i="98"/>
  <c r="Z103" i="98"/>
  <c r="CR103" i="98" s="1"/>
  <c r="Z104" i="98"/>
  <c r="Z105" i="98"/>
  <c r="C105" i="98"/>
  <c r="Z106" i="98"/>
  <c r="Z107" i="98"/>
  <c r="C107" i="98"/>
  <c r="Z108" i="98"/>
  <c r="C108" i="98" s="1"/>
  <c r="Z109" i="98"/>
  <c r="C109" i="98"/>
  <c r="Z110" i="98"/>
  <c r="Z111" i="98"/>
  <c r="C111" i="98" s="1"/>
  <c r="Z112" i="98"/>
  <c r="C112" i="98" s="1"/>
  <c r="CR112" i="98"/>
  <c r="Z113" i="98"/>
  <c r="C113" i="98"/>
  <c r="Z114" i="98"/>
  <c r="Z115" i="98"/>
  <c r="CR115" i="98" s="1"/>
  <c r="C115" i="98"/>
  <c r="Z116" i="98"/>
  <c r="C116" i="98" s="1"/>
  <c r="CR116" i="98"/>
  <c r="Z117" i="98"/>
  <c r="C117" i="98"/>
  <c r="Z118" i="98"/>
  <c r="Z119" i="98"/>
  <c r="CR119" i="98" s="1"/>
  <c r="C119" i="98"/>
  <c r="Z120" i="98"/>
  <c r="C120" i="98" s="1"/>
  <c r="Z121" i="98"/>
  <c r="C121" i="98"/>
  <c r="Z122" i="98"/>
  <c r="Z123" i="98"/>
  <c r="C123" i="98"/>
  <c r="Z124" i="98"/>
  <c r="C124" i="98" s="1"/>
  <c r="CR124" i="98"/>
  <c r="Z125" i="98"/>
  <c r="C125" i="98"/>
  <c r="Z126" i="98"/>
  <c r="Z127" i="98"/>
  <c r="CR127" i="98" s="1"/>
  <c r="C127" i="98"/>
  <c r="Z128" i="98"/>
  <c r="C128" i="98" s="1"/>
  <c r="CR128" i="98"/>
  <c r="Z129" i="98"/>
  <c r="C129" i="98"/>
  <c r="Z130" i="98"/>
  <c r="C131" i="98"/>
  <c r="C132" i="98"/>
  <c r="C133" i="98"/>
  <c r="C134" i="98"/>
  <c r="C135" i="98"/>
  <c r="C136" i="98"/>
  <c r="C137" i="98"/>
  <c r="C138" i="98"/>
  <c r="C139" i="98"/>
  <c r="C140" i="98"/>
  <c r="C141" i="98"/>
  <c r="B144" i="98"/>
  <c r="A144" i="98"/>
  <c r="D143" i="98"/>
  <c r="E143" i="98"/>
  <c r="F143" i="98"/>
  <c r="I143" i="98"/>
  <c r="O143" i="98" s="1"/>
  <c r="K143" i="98"/>
  <c r="L143" i="98"/>
  <c r="M143" i="98"/>
  <c r="N143" i="98"/>
  <c r="J143" i="98"/>
  <c r="H143" i="98"/>
  <c r="G143" i="98"/>
  <c r="B143" i="98"/>
  <c r="A143" i="98"/>
  <c r="T142" i="98"/>
  <c r="DJ141" i="98"/>
  <c r="CP141" i="98"/>
  <c r="DJ140" i="98"/>
  <c r="CP140" i="98"/>
  <c r="DJ139" i="98"/>
  <c r="CP139" i="98"/>
  <c r="DJ138" i="98"/>
  <c r="CP138" i="98"/>
  <c r="DJ137" i="98"/>
  <c r="CP137" i="98"/>
  <c r="DJ136" i="98"/>
  <c r="CP136" i="98"/>
  <c r="DJ135" i="98"/>
  <c r="CP135" i="98"/>
  <c r="DJ134" i="98"/>
  <c r="CP134" i="98"/>
  <c r="DJ133" i="98"/>
  <c r="CP133" i="98"/>
  <c r="DJ132" i="98"/>
  <c r="CP132" i="98"/>
  <c r="DJ131" i="98"/>
  <c r="CP131" i="98"/>
  <c r="DJ130" i="98"/>
  <c r="DE130" i="98"/>
  <c r="DD130" i="98"/>
  <c r="DA130" i="98"/>
  <c r="CZ130" i="98"/>
  <c r="CX130" i="98"/>
  <c r="CW130" i="98"/>
  <c r="CS130" i="98"/>
  <c r="CP130" i="98"/>
  <c r="DJ129" i="98"/>
  <c r="DE129" i="98"/>
  <c r="DD129" i="98"/>
  <c r="DA129" i="98"/>
  <c r="CZ129" i="98"/>
  <c r="CX129" i="98"/>
  <c r="CW129" i="98"/>
  <c r="CS129" i="98"/>
  <c r="CR129" i="98"/>
  <c r="CP129" i="98"/>
  <c r="DJ128" i="98"/>
  <c r="DE128" i="98"/>
  <c r="DD128" i="98"/>
  <c r="DA128" i="98"/>
  <c r="CZ128" i="98"/>
  <c r="CX128" i="98"/>
  <c r="CW128" i="98"/>
  <c r="CS128" i="98"/>
  <c r="CP128" i="98"/>
  <c r="DJ127" i="98"/>
  <c r="DE127" i="98"/>
  <c r="DD127" i="98"/>
  <c r="DA127" i="98"/>
  <c r="CZ127" i="98"/>
  <c r="CX127" i="98"/>
  <c r="CW127" i="98"/>
  <c r="CS127" i="98"/>
  <c r="CP127" i="98"/>
  <c r="DJ126" i="98"/>
  <c r="DE126" i="98"/>
  <c r="DD126" i="98"/>
  <c r="DA126" i="98"/>
  <c r="CZ126" i="98"/>
  <c r="CX126" i="98"/>
  <c r="CW126" i="98"/>
  <c r="CS126" i="98"/>
  <c r="CP126" i="98"/>
  <c r="DJ125" i="98"/>
  <c r="DE125" i="98"/>
  <c r="DD125" i="98"/>
  <c r="DA125" i="98"/>
  <c r="CZ125" i="98"/>
  <c r="CX125" i="98"/>
  <c r="CW125" i="98"/>
  <c r="CS125" i="98"/>
  <c r="CR125" i="98"/>
  <c r="CP125" i="98"/>
  <c r="DJ124" i="98"/>
  <c r="DE124" i="98"/>
  <c r="DD124" i="98"/>
  <c r="DA124" i="98"/>
  <c r="CZ124" i="98"/>
  <c r="CX124" i="98"/>
  <c r="CW124" i="98"/>
  <c r="CS124" i="98"/>
  <c r="CP124" i="98"/>
  <c r="DJ123" i="98"/>
  <c r="DE123" i="98"/>
  <c r="DD123" i="98"/>
  <c r="DA123" i="98"/>
  <c r="CZ123" i="98"/>
  <c r="CX123" i="98"/>
  <c r="CW123" i="98"/>
  <c r="CS123" i="98"/>
  <c r="CR123" i="98"/>
  <c r="CP123" i="98"/>
  <c r="DJ122" i="98"/>
  <c r="DE122" i="98"/>
  <c r="DD122" i="98"/>
  <c r="DA122" i="98"/>
  <c r="CZ122" i="98"/>
  <c r="CX122" i="98"/>
  <c r="CW122" i="98"/>
  <c r="CS122" i="98"/>
  <c r="CP122" i="98"/>
  <c r="DJ121" i="98"/>
  <c r="DE121" i="98"/>
  <c r="DD121" i="98"/>
  <c r="DA121" i="98"/>
  <c r="CZ121" i="98"/>
  <c r="CX121" i="98"/>
  <c r="CW121" i="98"/>
  <c r="CS121" i="98"/>
  <c r="CR121" i="98"/>
  <c r="CP121" i="98"/>
  <c r="DJ120" i="98"/>
  <c r="DE120" i="98"/>
  <c r="DD120" i="98"/>
  <c r="DA120" i="98"/>
  <c r="CZ120" i="98"/>
  <c r="CX120" i="98"/>
  <c r="CW120" i="98"/>
  <c r="CS120" i="98"/>
  <c r="CP120" i="98"/>
  <c r="DJ119" i="98"/>
  <c r="DE119" i="98"/>
  <c r="DD119" i="98"/>
  <c r="DA119" i="98"/>
  <c r="CZ119" i="98"/>
  <c r="CX119" i="98"/>
  <c r="CW119" i="98"/>
  <c r="CS119" i="98"/>
  <c r="CP119" i="98"/>
  <c r="DJ118" i="98"/>
  <c r="DE118" i="98"/>
  <c r="DD118" i="98"/>
  <c r="DA118" i="98"/>
  <c r="CZ118" i="98"/>
  <c r="CX118" i="98"/>
  <c r="CW118" i="98"/>
  <c r="CS118" i="98"/>
  <c r="CP118" i="98"/>
  <c r="DJ117" i="98"/>
  <c r="DE117" i="98"/>
  <c r="DD117" i="98"/>
  <c r="DA117" i="98"/>
  <c r="CZ117" i="98"/>
  <c r="CX117" i="98"/>
  <c r="CW117" i="98"/>
  <c r="CS117" i="98"/>
  <c r="CR117" i="98"/>
  <c r="CP117" i="98"/>
  <c r="DJ116" i="98"/>
  <c r="DE116" i="98"/>
  <c r="DD116" i="98"/>
  <c r="DA116" i="98"/>
  <c r="CZ116" i="98"/>
  <c r="CX116" i="98"/>
  <c r="CW116" i="98"/>
  <c r="CS116" i="98"/>
  <c r="CP116" i="98"/>
  <c r="DJ115" i="98"/>
  <c r="DE115" i="98"/>
  <c r="DD115" i="98"/>
  <c r="DA115" i="98"/>
  <c r="CZ115" i="98"/>
  <c r="CX115" i="98"/>
  <c r="CW115" i="98"/>
  <c r="CS115" i="98"/>
  <c r="CP115" i="98"/>
  <c r="DJ114" i="98"/>
  <c r="DE114" i="98"/>
  <c r="DD114" i="98"/>
  <c r="DA114" i="98"/>
  <c r="CZ114" i="98"/>
  <c r="CX114" i="98"/>
  <c r="CW114" i="98"/>
  <c r="CS114" i="98"/>
  <c r="CP114" i="98"/>
  <c r="DJ113" i="98"/>
  <c r="DE113" i="98"/>
  <c r="DD113" i="98"/>
  <c r="DA113" i="98"/>
  <c r="CZ113" i="98"/>
  <c r="CX113" i="98"/>
  <c r="CW113" i="98"/>
  <c r="CS113" i="98"/>
  <c r="CR113" i="98"/>
  <c r="CP113" i="98"/>
  <c r="DJ112" i="98"/>
  <c r="DE112" i="98"/>
  <c r="DD112" i="98"/>
  <c r="DA112" i="98"/>
  <c r="CZ112" i="98"/>
  <c r="CX112" i="98"/>
  <c r="CW112" i="98"/>
  <c r="CS112" i="98"/>
  <c r="CP112" i="98"/>
  <c r="DJ111" i="98"/>
  <c r="DE111" i="98"/>
  <c r="DD111" i="98"/>
  <c r="DA111" i="98"/>
  <c r="CZ111" i="98"/>
  <c r="CX111" i="98"/>
  <c r="CW111" i="98"/>
  <c r="CS111" i="98"/>
  <c r="CP111" i="98"/>
  <c r="DJ110" i="98"/>
  <c r="DE110" i="98"/>
  <c r="DD110" i="98"/>
  <c r="DA110" i="98"/>
  <c r="CZ110" i="98"/>
  <c r="CX110" i="98"/>
  <c r="CW110" i="98"/>
  <c r="CS110" i="98"/>
  <c r="CP110" i="98"/>
  <c r="DJ109" i="98"/>
  <c r="DE109" i="98"/>
  <c r="DD109" i="98"/>
  <c r="DA109" i="98"/>
  <c r="CZ109" i="98"/>
  <c r="CX109" i="98"/>
  <c r="CW109" i="98"/>
  <c r="CS109" i="98"/>
  <c r="CR109" i="98"/>
  <c r="CP109" i="98"/>
  <c r="DJ108" i="98"/>
  <c r="DE108" i="98"/>
  <c r="DD108" i="98"/>
  <c r="DA108" i="98"/>
  <c r="CZ108" i="98"/>
  <c r="CX108" i="98"/>
  <c r="CW108" i="98"/>
  <c r="CS108" i="98"/>
  <c r="CP108" i="98"/>
  <c r="DJ107" i="98"/>
  <c r="DE107" i="98"/>
  <c r="DD107" i="98"/>
  <c r="DA107" i="98"/>
  <c r="CZ107" i="98"/>
  <c r="CX107" i="98"/>
  <c r="CW107" i="98"/>
  <c r="CS107" i="98"/>
  <c r="CR107" i="98"/>
  <c r="CP107" i="98"/>
  <c r="DJ106" i="98"/>
  <c r="DE106" i="98"/>
  <c r="DD106" i="98"/>
  <c r="DA106" i="98"/>
  <c r="CZ106" i="98"/>
  <c r="CX106" i="98"/>
  <c r="CW106" i="98"/>
  <c r="CS106" i="98"/>
  <c r="CP106" i="98"/>
  <c r="DJ105" i="98"/>
  <c r="DE105" i="98"/>
  <c r="DD105" i="98"/>
  <c r="CX105" i="98"/>
  <c r="CW105" i="98"/>
  <c r="CS105" i="98"/>
  <c r="CR105" i="98"/>
  <c r="CP105" i="98"/>
  <c r="DJ104" i="98"/>
  <c r="DE104" i="98"/>
  <c r="DD104" i="98"/>
  <c r="CX104" i="98"/>
  <c r="CW104" i="98"/>
  <c r="CS104" i="98"/>
  <c r="CP104" i="98"/>
  <c r="DJ103" i="98"/>
  <c r="DE103" i="98"/>
  <c r="DD103" i="98"/>
  <c r="CX103" i="98"/>
  <c r="CW103" i="98"/>
  <c r="CS103" i="98"/>
  <c r="CP103" i="98"/>
  <c r="DJ102" i="98"/>
  <c r="DE102" i="98"/>
  <c r="DD102" i="98"/>
  <c r="CX102" i="98"/>
  <c r="CW102" i="98"/>
  <c r="CS102" i="98"/>
  <c r="CP102" i="98"/>
  <c r="DJ101" i="98"/>
  <c r="DE101" i="98"/>
  <c r="DD101" i="98"/>
  <c r="CX101" i="98"/>
  <c r="CW101" i="98"/>
  <c r="CS101" i="98"/>
  <c r="CR101" i="98"/>
  <c r="CP101" i="98"/>
  <c r="DJ100" i="98"/>
  <c r="DE100" i="98"/>
  <c r="DD100" i="98"/>
  <c r="CX100" i="98"/>
  <c r="CW100" i="98"/>
  <c r="CS100" i="98"/>
  <c r="CR100" i="98"/>
  <c r="CP100" i="98"/>
  <c r="DJ99" i="98"/>
  <c r="DE99" i="98"/>
  <c r="DD99" i="98"/>
  <c r="DA99" i="98"/>
  <c r="CZ99" i="98"/>
  <c r="CX99" i="98"/>
  <c r="CW99" i="98"/>
  <c r="CS99" i="98"/>
  <c r="CP99" i="98"/>
  <c r="DJ98" i="98"/>
  <c r="DE98" i="98"/>
  <c r="DD98" i="98"/>
  <c r="DA98" i="98"/>
  <c r="CZ98" i="98"/>
  <c r="CX98" i="98"/>
  <c r="CW98" i="98"/>
  <c r="CS98" i="98"/>
  <c r="CP98" i="98"/>
  <c r="DJ97" i="98"/>
  <c r="DE97" i="98"/>
  <c r="DD97" i="98"/>
  <c r="DA97" i="98"/>
  <c r="CZ97" i="98"/>
  <c r="CX97" i="98"/>
  <c r="CW97" i="98"/>
  <c r="CS97" i="98"/>
  <c r="CR97" i="98"/>
  <c r="CP97" i="98"/>
  <c r="DJ96" i="98"/>
  <c r="DE96" i="98"/>
  <c r="DD96" i="98"/>
  <c r="DA96" i="98"/>
  <c r="CZ96" i="98"/>
  <c r="CX96" i="98"/>
  <c r="CW96" i="98"/>
  <c r="CS96" i="98"/>
  <c r="CR96" i="98"/>
  <c r="CP96" i="98"/>
  <c r="DJ95" i="98"/>
  <c r="DE95" i="98"/>
  <c r="DD95" i="98"/>
  <c r="DA95" i="98"/>
  <c r="CZ95" i="98"/>
  <c r="CX95" i="98"/>
  <c r="CW95" i="98"/>
  <c r="CS95" i="98"/>
  <c r="CP95" i="98"/>
  <c r="DJ94" i="98"/>
  <c r="DE94" i="98"/>
  <c r="DD94" i="98"/>
  <c r="DA94" i="98"/>
  <c r="CZ94" i="98"/>
  <c r="CX94" i="98"/>
  <c r="CW94" i="98"/>
  <c r="CS94" i="98"/>
  <c r="CP94" i="98"/>
  <c r="DJ93" i="98"/>
  <c r="DE93" i="98"/>
  <c r="DD93" i="98"/>
  <c r="DA93" i="98"/>
  <c r="CZ93" i="98"/>
  <c r="CX93" i="98"/>
  <c r="CW93" i="98"/>
  <c r="CS93" i="98"/>
  <c r="CP93" i="98"/>
  <c r="DJ92" i="98"/>
  <c r="DE92" i="98"/>
  <c r="DD92" i="98"/>
  <c r="DA92" i="98"/>
  <c r="CZ92" i="98"/>
  <c r="CX92" i="98"/>
  <c r="CW92" i="98"/>
  <c r="CS92" i="98"/>
  <c r="CP92" i="98"/>
  <c r="DJ91" i="98"/>
  <c r="DE91" i="98"/>
  <c r="DD91" i="98"/>
  <c r="DA91" i="98"/>
  <c r="CZ91" i="98"/>
  <c r="CX91" i="98"/>
  <c r="CW91" i="98"/>
  <c r="CS91" i="98"/>
  <c r="CR91" i="98"/>
  <c r="CP91" i="98"/>
  <c r="DJ90" i="98"/>
  <c r="DE90" i="98"/>
  <c r="DD90" i="98"/>
  <c r="DA90" i="98"/>
  <c r="CZ90" i="98"/>
  <c r="CX90" i="98"/>
  <c r="CW90" i="98"/>
  <c r="CS90" i="98"/>
  <c r="CP90" i="98"/>
  <c r="DJ89" i="98"/>
  <c r="DE89" i="98"/>
  <c r="DD89" i="98"/>
  <c r="DA89" i="98"/>
  <c r="CZ89" i="98"/>
  <c r="CX89" i="98"/>
  <c r="CW89" i="98"/>
  <c r="CS89" i="98"/>
  <c r="CP89" i="98"/>
  <c r="DJ88" i="98"/>
  <c r="DE88" i="98"/>
  <c r="DD88" i="98"/>
  <c r="DA88" i="98"/>
  <c r="CZ88" i="98"/>
  <c r="CX88" i="98"/>
  <c r="CW88" i="98"/>
  <c r="CS88" i="98"/>
  <c r="CR88" i="98"/>
  <c r="CP88" i="98"/>
  <c r="DJ87" i="98"/>
  <c r="DE87" i="98"/>
  <c r="DD87" i="98"/>
  <c r="DA87" i="98"/>
  <c r="CZ87" i="98"/>
  <c r="CX87" i="98"/>
  <c r="CW87" i="98"/>
  <c r="CS87" i="98"/>
  <c r="CR87" i="98"/>
  <c r="CP87" i="98"/>
  <c r="DJ86" i="98"/>
  <c r="DE86" i="98"/>
  <c r="DD86" i="98"/>
  <c r="DA86" i="98"/>
  <c r="CZ86" i="98"/>
  <c r="CX86" i="98"/>
  <c r="CW86" i="98"/>
  <c r="CS86" i="98"/>
  <c r="CP86" i="98"/>
  <c r="DJ85" i="98"/>
  <c r="DE85" i="98"/>
  <c r="DD85" i="98"/>
  <c r="DA85" i="98"/>
  <c r="CZ85" i="98"/>
  <c r="CX85" i="98"/>
  <c r="CW85" i="98"/>
  <c r="CS85" i="98"/>
  <c r="CR85" i="98"/>
  <c r="CP85" i="98"/>
  <c r="DJ84" i="98"/>
  <c r="DE84" i="98"/>
  <c r="DD84" i="98"/>
  <c r="DA84" i="98"/>
  <c r="CZ84" i="98"/>
  <c r="CX84" i="98"/>
  <c r="CW84" i="98"/>
  <c r="CS84" i="98"/>
  <c r="CR84" i="98"/>
  <c r="CP84" i="98"/>
  <c r="DJ83" i="98"/>
  <c r="DE83" i="98"/>
  <c r="DD83" i="98"/>
  <c r="DA83" i="98"/>
  <c r="CZ83" i="98"/>
  <c r="CX83" i="98"/>
  <c r="CW83" i="98"/>
  <c r="CS83" i="98"/>
  <c r="CR83" i="98"/>
  <c r="CP83" i="98"/>
  <c r="DJ82" i="98"/>
  <c r="DE82" i="98"/>
  <c r="DD82" i="98"/>
  <c r="DA82" i="98"/>
  <c r="CZ82" i="98"/>
  <c r="CX82" i="98"/>
  <c r="CW82" i="98"/>
  <c r="CS82" i="98"/>
  <c r="CP82" i="98"/>
  <c r="DJ81" i="98"/>
  <c r="DE81" i="98"/>
  <c r="DD81" i="98"/>
  <c r="DA81" i="98"/>
  <c r="CZ81" i="98"/>
  <c r="CX81" i="98"/>
  <c r="CW81" i="98"/>
  <c r="CS81" i="98"/>
  <c r="CP81" i="98"/>
  <c r="DJ80" i="98"/>
  <c r="DE80" i="98"/>
  <c r="DD80" i="98"/>
  <c r="DA80" i="98"/>
  <c r="CZ80" i="98"/>
  <c r="CX80" i="98"/>
  <c r="CW80" i="98"/>
  <c r="CS80" i="98"/>
  <c r="CP80" i="98"/>
  <c r="DJ79" i="98"/>
  <c r="DE79" i="98"/>
  <c r="DD79" i="98"/>
  <c r="DA79" i="98"/>
  <c r="CZ79" i="98"/>
  <c r="CX79" i="98"/>
  <c r="CW79" i="98"/>
  <c r="CS79" i="98"/>
  <c r="CR79" i="98"/>
  <c r="CP79" i="98"/>
  <c r="DJ78" i="98"/>
  <c r="DE78" i="98"/>
  <c r="DD78" i="98"/>
  <c r="DA78" i="98"/>
  <c r="CZ78" i="98"/>
  <c r="CX78" i="98"/>
  <c r="CW78" i="98"/>
  <c r="CS78" i="98"/>
  <c r="CP78" i="98"/>
  <c r="DJ77" i="98"/>
  <c r="DE77" i="98"/>
  <c r="DD77" i="98"/>
  <c r="DA77" i="98"/>
  <c r="CZ77" i="98"/>
  <c r="CX77" i="98"/>
  <c r="CW77" i="98"/>
  <c r="CS77" i="98"/>
  <c r="CR77" i="98"/>
  <c r="CP77" i="98"/>
  <c r="DJ76" i="98"/>
  <c r="DE76" i="98"/>
  <c r="DD76" i="98"/>
  <c r="DA76" i="98"/>
  <c r="CZ76" i="98"/>
  <c r="CX76" i="98"/>
  <c r="CW76" i="98"/>
  <c r="CS76" i="98"/>
  <c r="CR76" i="98"/>
  <c r="CP76" i="98"/>
  <c r="DJ75" i="98"/>
  <c r="DE75" i="98"/>
  <c r="DD75" i="98"/>
  <c r="DA75" i="98"/>
  <c r="CZ75" i="98"/>
  <c r="CX75" i="98"/>
  <c r="CW75" i="98"/>
  <c r="CS75" i="98"/>
  <c r="CR75" i="98"/>
  <c r="CP75" i="98"/>
  <c r="DJ74" i="98"/>
  <c r="DE74" i="98"/>
  <c r="DD74" i="98"/>
  <c r="DA74" i="98"/>
  <c r="CZ74" i="98"/>
  <c r="CX74" i="98"/>
  <c r="CW74" i="98"/>
  <c r="CS74" i="98"/>
  <c r="CP74" i="98"/>
  <c r="DJ73" i="98"/>
  <c r="DE73" i="98"/>
  <c r="DD73" i="98"/>
  <c r="DA73" i="98"/>
  <c r="CZ73" i="98"/>
  <c r="CX73" i="98"/>
  <c r="CW73" i="98"/>
  <c r="CS73" i="98"/>
  <c r="CR73" i="98"/>
  <c r="CP73" i="98"/>
  <c r="DJ72" i="98"/>
  <c r="DE72" i="98"/>
  <c r="DD72" i="98"/>
  <c r="DA72" i="98"/>
  <c r="CZ72" i="98"/>
  <c r="CX72" i="98"/>
  <c r="CW72" i="98"/>
  <c r="CS72" i="98"/>
  <c r="CP72" i="98"/>
  <c r="DJ71" i="98"/>
  <c r="DE71" i="98"/>
  <c r="DD71" i="98"/>
  <c r="DA71" i="98"/>
  <c r="CZ71" i="98"/>
  <c r="CX71" i="98"/>
  <c r="CW71" i="98"/>
  <c r="CS71" i="98"/>
  <c r="CP71" i="98"/>
  <c r="DJ70" i="98"/>
  <c r="DE70" i="98"/>
  <c r="DD70" i="98"/>
  <c r="DA70" i="98"/>
  <c r="CZ70" i="98"/>
  <c r="CX70" i="98"/>
  <c r="CW70" i="98"/>
  <c r="CS70" i="98"/>
  <c r="CP70" i="98"/>
  <c r="DJ69" i="98"/>
  <c r="DE69" i="98"/>
  <c r="DD69" i="98"/>
  <c r="DA69" i="98"/>
  <c r="CZ69" i="98"/>
  <c r="CX69" i="98"/>
  <c r="CW69" i="98"/>
  <c r="CS69" i="98"/>
  <c r="CR69" i="98"/>
  <c r="CP69" i="98"/>
  <c r="DJ68" i="98"/>
  <c r="DE68" i="98"/>
  <c r="DD68" i="98"/>
  <c r="DA68" i="98"/>
  <c r="CZ68" i="98"/>
  <c r="CX68" i="98"/>
  <c r="CW68" i="98"/>
  <c r="CS68" i="98"/>
  <c r="CP68" i="98"/>
  <c r="DJ67" i="98"/>
  <c r="DE67" i="98"/>
  <c r="DD67" i="98"/>
  <c r="DA67" i="98"/>
  <c r="CZ67" i="98"/>
  <c r="CX67" i="98"/>
  <c r="CW67" i="98"/>
  <c r="CS67" i="98"/>
  <c r="CR67" i="98"/>
  <c r="CP67" i="98"/>
  <c r="DJ66" i="98"/>
  <c r="DE66" i="98"/>
  <c r="DD66" i="98"/>
  <c r="DA66" i="98"/>
  <c r="CZ66" i="98"/>
  <c r="CX66" i="98"/>
  <c r="CW66" i="98"/>
  <c r="CS66" i="98"/>
  <c r="CP66" i="98"/>
  <c r="DJ65" i="98"/>
  <c r="DE65" i="98"/>
  <c r="DD65" i="98"/>
  <c r="DA65" i="98"/>
  <c r="CZ65" i="98"/>
  <c r="CX65" i="98"/>
  <c r="CW65" i="98"/>
  <c r="CS65" i="98"/>
  <c r="CR65" i="98"/>
  <c r="CP65" i="98"/>
  <c r="DJ64" i="98"/>
  <c r="DE64" i="98"/>
  <c r="DD64" i="98"/>
  <c r="DA64" i="98"/>
  <c r="CZ64" i="98"/>
  <c r="CX64" i="98"/>
  <c r="CW64" i="98"/>
  <c r="CS64" i="98"/>
  <c r="CR64" i="98"/>
  <c r="CP64" i="98"/>
  <c r="DJ63" i="98"/>
  <c r="DE63" i="98"/>
  <c r="DD63" i="98"/>
  <c r="DA63" i="98"/>
  <c r="CZ63" i="98"/>
  <c r="CX63" i="98"/>
  <c r="CW63" i="98"/>
  <c r="CS63" i="98"/>
  <c r="CP63" i="98"/>
  <c r="DJ62" i="98"/>
  <c r="DE62" i="98"/>
  <c r="DD62" i="98"/>
  <c r="DA62" i="98"/>
  <c r="CZ62" i="98"/>
  <c r="CX62" i="98"/>
  <c r="CW62" i="98"/>
  <c r="CS62" i="98"/>
  <c r="CP62" i="98"/>
  <c r="DJ61" i="98"/>
  <c r="DE61" i="98"/>
  <c r="DD61" i="98"/>
  <c r="DA61" i="98"/>
  <c r="CZ61" i="98"/>
  <c r="CX61" i="98"/>
  <c r="CW61" i="98"/>
  <c r="CS61" i="98"/>
  <c r="CP61" i="98"/>
  <c r="DJ60" i="98"/>
  <c r="DE60" i="98"/>
  <c r="DD60" i="98"/>
  <c r="DA60" i="98"/>
  <c r="CZ60" i="98"/>
  <c r="CX60" i="98"/>
  <c r="CW60" i="98"/>
  <c r="CS60" i="98"/>
  <c r="CR60" i="98"/>
  <c r="CP60" i="98"/>
  <c r="DJ59" i="98"/>
  <c r="DE59" i="98"/>
  <c r="DD59" i="98"/>
  <c r="DA59" i="98"/>
  <c r="CZ59" i="98"/>
  <c r="CX59" i="98"/>
  <c r="CW59" i="98"/>
  <c r="CS59" i="98"/>
  <c r="CR59" i="98"/>
  <c r="CP59" i="98"/>
  <c r="DJ58" i="98"/>
  <c r="DE58" i="98"/>
  <c r="DD58" i="98"/>
  <c r="DA58" i="98"/>
  <c r="CZ58" i="98"/>
  <c r="CX58" i="98"/>
  <c r="CW58" i="98"/>
  <c r="CS58" i="98"/>
  <c r="CP58" i="98"/>
  <c r="DJ57" i="98"/>
  <c r="DE57" i="98"/>
  <c r="DD57" i="98"/>
  <c r="DA57" i="98"/>
  <c r="CZ57" i="98"/>
  <c r="CX57" i="98"/>
  <c r="CW57" i="98"/>
  <c r="CS57" i="98"/>
  <c r="CP57" i="98"/>
  <c r="DJ56" i="98"/>
  <c r="DE56" i="98"/>
  <c r="DD56" i="98"/>
  <c r="DA56" i="98"/>
  <c r="CZ56" i="98"/>
  <c r="CX56" i="98"/>
  <c r="CW56" i="98"/>
  <c r="CS56" i="98"/>
  <c r="CR56" i="98"/>
  <c r="CP56" i="98"/>
  <c r="DJ55" i="98"/>
  <c r="DE55" i="98"/>
  <c r="DD55" i="98"/>
  <c r="DA55" i="98"/>
  <c r="CZ55" i="98"/>
  <c r="CX55" i="98"/>
  <c r="CW55" i="98"/>
  <c r="CS55" i="98"/>
  <c r="CR55" i="98"/>
  <c r="CP55" i="98"/>
  <c r="DJ54" i="98"/>
  <c r="DE54" i="98"/>
  <c r="DD54" i="98"/>
  <c r="DA54" i="98"/>
  <c r="CZ54" i="98"/>
  <c r="CX54" i="98"/>
  <c r="CW54" i="98"/>
  <c r="CS54" i="98"/>
  <c r="CP54" i="98"/>
  <c r="DJ53" i="98"/>
  <c r="DE53" i="98"/>
  <c r="DD53" i="98"/>
  <c r="DA53" i="98"/>
  <c r="CZ53" i="98"/>
  <c r="CX53" i="98"/>
  <c r="CW53" i="98"/>
  <c r="CS53" i="98"/>
  <c r="CP53" i="98"/>
  <c r="DJ52" i="98"/>
  <c r="DE52" i="98"/>
  <c r="DD52" i="98"/>
  <c r="DA52" i="98"/>
  <c r="CZ52" i="98"/>
  <c r="CX52" i="98"/>
  <c r="CW52" i="98"/>
  <c r="CS52" i="98"/>
  <c r="CP52" i="98"/>
  <c r="DJ51" i="98"/>
  <c r="DE51" i="98"/>
  <c r="DD51" i="98"/>
  <c r="DA51" i="98"/>
  <c r="CZ51" i="98"/>
  <c r="CX51" i="98"/>
  <c r="CW51" i="98"/>
  <c r="CS51" i="98"/>
  <c r="CP51" i="98"/>
  <c r="DJ50" i="98"/>
  <c r="DE50" i="98"/>
  <c r="DD50" i="98"/>
  <c r="DA50" i="98"/>
  <c r="CZ50" i="98"/>
  <c r="CX50" i="98"/>
  <c r="CW50" i="98"/>
  <c r="CS50" i="98"/>
  <c r="CP50" i="98"/>
  <c r="DJ47" i="98"/>
  <c r="DE47" i="98"/>
  <c r="DD47" i="98"/>
  <c r="DA47" i="98"/>
  <c r="CZ47" i="98"/>
  <c r="CX47" i="98"/>
  <c r="CW47" i="98"/>
  <c r="CS47" i="98"/>
  <c r="CP47" i="98"/>
  <c r="DJ49" i="98"/>
  <c r="DE49" i="98"/>
  <c r="DD49" i="98"/>
  <c r="DA49" i="98"/>
  <c r="CZ49" i="98"/>
  <c r="CX49" i="98"/>
  <c r="CW49" i="98"/>
  <c r="CS49" i="98"/>
  <c r="CP49" i="98"/>
  <c r="DJ46" i="98"/>
  <c r="DE46" i="98"/>
  <c r="DD46" i="98"/>
  <c r="DA46" i="98"/>
  <c r="CZ46" i="98"/>
  <c r="CX46" i="98"/>
  <c r="CW46" i="98"/>
  <c r="CS46" i="98"/>
  <c r="CR46" i="98"/>
  <c r="CP46" i="98"/>
  <c r="DJ48" i="98"/>
  <c r="DE48" i="98"/>
  <c r="DD48" i="98"/>
  <c r="DA48" i="98"/>
  <c r="CZ48" i="98"/>
  <c r="CX48" i="98"/>
  <c r="CW48" i="98"/>
  <c r="CS48" i="98"/>
  <c r="Z48" i="98"/>
  <c r="CR48" i="98"/>
  <c r="CP48" i="98"/>
  <c r="DJ45" i="98"/>
  <c r="DE45" i="98"/>
  <c r="DD45" i="98"/>
  <c r="DA45" i="98"/>
  <c r="CZ45" i="98"/>
  <c r="CX45" i="98"/>
  <c r="CW45" i="98"/>
  <c r="CS45" i="98"/>
  <c r="CR45" i="98"/>
  <c r="CP45" i="98"/>
  <c r="DJ44" i="98"/>
  <c r="DE44" i="98"/>
  <c r="DD44" i="98"/>
  <c r="DA44" i="98"/>
  <c r="CZ44" i="98"/>
  <c r="CX44" i="98"/>
  <c r="CW44" i="98"/>
  <c r="CS44" i="98"/>
  <c r="CR44" i="98"/>
  <c r="CP44" i="98"/>
  <c r="DJ43" i="98"/>
  <c r="DE43" i="98"/>
  <c r="DD43" i="98"/>
  <c r="DA43" i="98"/>
  <c r="CZ43" i="98"/>
  <c r="CX43" i="98"/>
  <c r="CW43" i="98"/>
  <c r="CS43" i="98"/>
  <c r="CR43" i="98"/>
  <c r="CP43" i="98"/>
  <c r="DJ42" i="98"/>
  <c r="DE42" i="98"/>
  <c r="DD42" i="98"/>
  <c r="DA42" i="98"/>
  <c r="CZ42" i="98"/>
  <c r="CX42" i="98"/>
  <c r="CW42" i="98"/>
  <c r="CS42" i="98"/>
  <c r="CR42" i="98"/>
  <c r="CP42" i="98"/>
  <c r="DJ41" i="98"/>
  <c r="DE41" i="98"/>
  <c r="DD41" i="98"/>
  <c r="DA41" i="98"/>
  <c r="CZ41" i="98"/>
  <c r="CX41" i="98"/>
  <c r="CW41" i="98"/>
  <c r="CS41" i="98"/>
  <c r="CR41" i="98"/>
  <c r="CP41" i="98"/>
  <c r="DJ40" i="98"/>
  <c r="DE40" i="98"/>
  <c r="DD40" i="98"/>
  <c r="DA40" i="98"/>
  <c r="CZ40" i="98"/>
  <c r="CX40" i="98"/>
  <c r="CW40" i="98"/>
  <c r="CS40" i="98"/>
  <c r="CR40" i="98"/>
  <c r="CP40" i="98"/>
  <c r="DJ39" i="98"/>
  <c r="DE39" i="98"/>
  <c r="DD39" i="98"/>
  <c r="DA39" i="98"/>
  <c r="CZ39" i="98"/>
  <c r="CX39" i="98"/>
  <c r="CW39" i="98"/>
  <c r="CS39" i="98"/>
  <c r="CP39" i="98"/>
  <c r="DJ38" i="98"/>
  <c r="DE38" i="98"/>
  <c r="DD38" i="98"/>
  <c r="DA38" i="98"/>
  <c r="CZ38" i="98"/>
  <c r="CX38" i="98"/>
  <c r="CW38" i="98"/>
  <c r="CS38" i="98"/>
  <c r="CR38" i="98"/>
  <c r="CP38" i="98"/>
  <c r="DJ37" i="98"/>
  <c r="DE37" i="98"/>
  <c r="DD37" i="98"/>
  <c r="DA37" i="98"/>
  <c r="CZ37" i="98"/>
  <c r="CX37" i="98"/>
  <c r="CW37" i="98"/>
  <c r="CS37" i="98"/>
  <c r="CR37" i="98"/>
  <c r="CP37" i="98"/>
  <c r="DJ36" i="98"/>
  <c r="DE36" i="98"/>
  <c r="DD36" i="98"/>
  <c r="DA36" i="98"/>
  <c r="CZ36" i="98"/>
  <c r="CX36" i="98"/>
  <c r="CW36" i="98"/>
  <c r="CS36" i="98"/>
  <c r="CR36" i="98"/>
  <c r="CP36" i="98"/>
  <c r="DJ28" i="98"/>
  <c r="DE28" i="98"/>
  <c r="DD28" i="98"/>
  <c r="DA28" i="98"/>
  <c r="CZ28" i="98"/>
  <c r="CX28" i="98"/>
  <c r="CW28" i="98"/>
  <c r="CS28" i="98"/>
  <c r="CP28" i="98"/>
  <c r="DJ35" i="98"/>
  <c r="DE35" i="98"/>
  <c r="DD35" i="98"/>
  <c r="DA35" i="98"/>
  <c r="CZ35" i="98"/>
  <c r="CX35" i="98"/>
  <c r="CW35" i="98"/>
  <c r="CS35" i="98"/>
  <c r="CR35" i="98"/>
  <c r="CP35" i="98"/>
  <c r="DJ34" i="98"/>
  <c r="DE34" i="98"/>
  <c r="DD34" i="98"/>
  <c r="DA34" i="98"/>
  <c r="CZ34" i="98"/>
  <c r="CX34" i="98"/>
  <c r="CW34" i="98"/>
  <c r="CS34" i="98"/>
  <c r="CR34" i="98"/>
  <c r="CP34" i="98"/>
  <c r="DJ33" i="98"/>
  <c r="DE33" i="98"/>
  <c r="DD33" i="98"/>
  <c r="DA33" i="98"/>
  <c r="CZ33" i="98"/>
  <c r="CX33" i="98"/>
  <c r="CW33" i="98"/>
  <c r="CS33" i="98"/>
  <c r="CR33" i="98"/>
  <c r="CP33" i="98"/>
  <c r="DJ32" i="98"/>
  <c r="DE32" i="98"/>
  <c r="DD32" i="98"/>
  <c r="CX32" i="98"/>
  <c r="CW32" i="98"/>
  <c r="CS32" i="98"/>
  <c r="CR32" i="98"/>
  <c r="CP32" i="98"/>
  <c r="DJ31" i="98"/>
  <c r="DE31" i="98"/>
  <c r="DD31" i="98"/>
  <c r="DA31" i="98"/>
  <c r="CZ31" i="98"/>
  <c r="CX31" i="98"/>
  <c r="CW31" i="98"/>
  <c r="CS31" i="98"/>
  <c r="CR31" i="98"/>
  <c r="CP31" i="98"/>
  <c r="DJ30" i="98"/>
  <c r="DE30" i="98"/>
  <c r="DD30" i="98"/>
  <c r="DA30" i="98"/>
  <c r="CZ30" i="98"/>
  <c r="CX30" i="98"/>
  <c r="CW30" i="98"/>
  <c r="CS30" i="98"/>
  <c r="CR30" i="98"/>
  <c r="CP30" i="98"/>
  <c r="DJ29" i="98"/>
  <c r="DE29" i="98"/>
  <c r="DD29" i="98"/>
  <c r="DA29" i="98"/>
  <c r="CZ29" i="98"/>
  <c r="CX29" i="98"/>
  <c r="CW29" i="98"/>
  <c r="CS29" i="98"/>
  <c r="CR29" i="98"/>
  <c r="CP29" i="98"/>
  <c r="DJ27" i="98"/>
  <c r="DE27" i="98"/>
  <c r="DD27" i="98"/>
  <c r="DA27" i="98"/>
  <c r="CZ27" i="98"/>
  <c r="CX27" i="98"/>
  <c r="CW27" i="98"/>
  <c r="CS27" i="98"/>
  <c r="CP27" i="98"/>
  <c r="DJ15" i="98"/>
  <c r="DE15" i="98"/>
  <c r="DD15" i="98"/>
  <c r="DA15" i="98"/>
  <c r="CZ15" i="98"/>
  <c r="CX15" i="98"/>
  <c r="CW15" i="98"/>
  <c r="CS15" i="98"/>
  <c r="CR15" i="98"/>
  <c r="CP15" i="98"/>
  <c r="DJ26" i="98"/>
  <c r="CS26" i="98"/>
  <c r="CR26" i="98"/>
  <c r="CP26" i="98"/>
  <c r="DJ25" i="98"/>
  <c r="DE25" i="98"/>
  <c r="DD25" i="98"/>
  <c r="DA25" i="98"/>
  <c r="CZ25" i="98"/>
  <c r="CX25" i="98"/>
  <c r="CW25" i="98"/>
  <c r="CS25" i="98"/>
  <c r="CR25" i="98"/>
  <c r="CP25" i="98"/>
  <c r="DJ24" i="98"/>
  <c r="DE24" i="98"/>
  <c r="DD24" i="98"/>
  <c r="DA24" i="98"/>
  <c r="CZ24" i="98"/>
  <c r="CX24" i="98"/>
  <c r="CW24" i="98"/>
  <c r="CS24" i="98"/>
  <c r="CP24" i="98"/>
  <c r="DJ23" i="98"/>
  <c r="DE23" i="98"/>
  <c r="DD23" i="98"/>
  <c r="DA23" i="98"/>
  <c r="CZ23" i="98"/>
  <c r="CX23" i="98"/>
  <c r="CW23" i="98"/>
  <c r="CS23" i="98"/>
  <c r="CR23" i="98"/>
  <c r="CP23" i="98"/>
  <c r="DJ22" i="98"/>
  <c r="DE22" i="98"/>
  <c r="DD22" i="98"/>
  <c r="DA22" i="98"/>
  <c r="CZ22" i="98"/>
  <c r="CX22" i="98"/>
  <c r="CW22" i="98"/>
  <c r="CS22" i="98"/>
  <c r="CP22" i="98"/>
  <c r="DJ21" i="98"/>
  <c r="DE21" i="98"/>
  <c r="DD21" i="98"/>
  <c r="DA21" i="98"/>
  <c r="CZ21" i="98"/>
  <c r="CX21" i="98"/>
  <c r="CW21" i="98"/>
  <c r="CS21" i="98"/>
  <c r="CR21" i="98"/>
  <c r="CP21" i="98"/>
  <c r="DJ20" i="98"/>
  <c r="DE20" i="98"/>
  <c r="DD20" i="98"/>
  <c r="DA20" i="98"/>
  <c r="CZ20" i="98"/>
  <c r="CX20" i="98"/>
  <c r="CW20" i="98"/>
  <c r="CS20" i="98"/>
  <c r="CP20" i="98"/>
  <c r="DJ19" i="98"/>
  <c r="DE19" i="98"/>
  <c r="DD19" i="98"/>
  <c r="DA19" i="98"/>
  <c r="CZ19" i="98"/>
  <c r="CX19" i="98"/>
  <c r="CW19" i="98"/>
  <c r="CS19" i="98"/>
  <c r="CR19" i="98"/>
  <c r="CP19" i="98"/>
  <c r="DJ18" i="98"/>
  <c r="DE18" i="98"/>
  <c r="DD18" i="98"/>
  <c r="DA18" i="98"/>
  <c r="CZ18" i="98"/>
  <c r="CX18" i="98"/>
  <c r="CW18" i="98"/>
  <c r="CS18" i="98"/>
  <c r="CR18" i="98"/>
  <c r="CP18" i="98"/>
  <c r="DJ17" i="98"/>
  <c r="DE17" i="98"/>
  <c r="DD17" i="98"/>
  <c r="DA17" i="98"/>
  <c r="CZ17" i="98"/>
  <c r="CX17" i="98"/>
  <c r="CW17" i="98"/>
  <c r="CS17" i="98"/>
  <c r="CR17" i="98"/>
  <c r="CP17" i="98"/>
  <c r="DJ16" i="98"/>
  <c r="DE16" i="98"/>
  <c r="DD16" i="98"/>
  <c r="DA16" i="98"/>
  <c r="CZ16" i="98"/>
  <c r="CX16" i="98"/>
  <c r="CW16" i="98"/>
  <c r="CS16" i="98"/>
  <c r="CP16" i="98"/>
  <c r="DJ14" i="98"/>
  <c r="DE14" i="98"/>
  <c r="DD14" i="98"/>
  <c r="DA14" i="98"/>
  <c r="CZ14" i="98"/>
  <c r="CX14" i="98"/>
  <c r="CW14" i="98"/>
  <c r="CS14" i="98"/>
  <c r="CR14" i="98"/>
  <c r="CP14" i="98"/>
  <c r="DJ13" i="98"/>
  <c r="DE13" i="98"/>
  <c r="DD13" i="98"/>
  <c r="DA13" i="98"/>
  <c r="CZ13" i="98"/>
  <c r="CX13" i="98"/>
  <c r="CW13" i="98"/>
  <c r="CS13" i="98"/>
  <c r="CR13" i="98"/>
  <c r="CP13" i="98"/>
  <c r="DJ12" i="98"/>
  <c r="DE12" i="98"/>
  <c r="DD12" i="98"/>
  <c r="DA12" i="98"/>
  <c r="CZ12" i="98"/>
  <c r="CX12" i="98"/>
  <c r="CW12" i="98"/>
  <c r="CS12" i="98"/>
  <c r="CR12" i="98"/>
  <c r="CP12" i="98"/>
  <c r="DJ11" i="98"/>
  <c r="DE11" i="98"/>
  <c r="DD11" i="98"/>
  <c r="DA11" i="98"/>
  <c r="CZ11" i="98"/>
  <c r="CS11" i="98"/>
  <c r="CR11" i="98"/>
  <c r="CP11" i="98"/>
  <c r="DJ10" i="98"/>
  <c r="CS10" i="98"/>
  <c r="CR10" i="98"/>
  <c r="CP10" i="98"/>
  <c r="DJ9" i="98"/>
  <c r="DE9" i="98"/>
  <c r="DD9" i="98"/>
  <c r="DA9" i="98"/>
  <c r="CZ9" i="98"/>
  <c r="CX9" i="98"/>
  <c r="CW9" i="98"/>
  <c r="CS9" i="98"/>
  <c r="CR9" i="98"/>
  <c r="CP9" i="98"/>
  <c r="DJ8" i="98"/>
  <c r="DE8" i="98"/>
  <c r="DD8" i="98"/>
  <c r="DA8" i="98"/>
  <c r="CZ8" i="98"/>
  <c r="CX8" i="98"/>
  <c r="CW8" i="98"/>
  <c r="CS8" i="98"/>
  <c r="CR8" i="98"/>
  <c r="CP8" i="98"/>
  <c r="DJ7" i="98"/>
  <c r="DE7" i="98"/>
  <c r="DD7" i="98"/>
  <c r="DA7" i="98"/>
  <c r="CZ7" i="98"/>
  <c r="CX7" i="98"/>
  <c r="CW7" i="98"/>
  <c r="CS7" i="98"/>
  <c r="CP7" i="98"/>
  <c r="DJ6" i="98"/>
  <c r="DE6" i="98"/>
  <c r="DD6" i="98"/>
  <c r="DA6" i="98"/>
  <c r="CZ6" i="98"/>
  <c r="CX6" i="98"/>
  <c r="CW6" i="98"/>
  <c r="CS6" i="98"/>
  <c r="CR6" i="98"/>
  <c r="CP6" i="98"/>
  <c r="DJ5" i="98"/>
  <c r="DE5" i="98"/>
  <c r="DD5" i="98"/>
  <c r="DA5" i="98"/>
  <c r="CZ5" i="98"/>
  <c r="CX5" i="98"/>
  <c r="CW5" i="98"/>
  <c r="CS5" i="98"/>
  <c r="CR5" i="98"/>
  <c r="CP5" i="98"/>
  <c r="D145" i="97"/>
  <c r="O145" i="97"/>
  <c r="E145" i="97"/>
  <c r="F145" i="97"/>
  <c r="I145" i="97"/>
  <c r="K145" i="97"/>
  <c r="L145" i="97"/>
  <c r="M145" i="97"/>
  <c r="N145" i="97"/>
  <c r="J145" i="97"/>
  <c r="H145" i="97"/>
  <c r="G145" i="97"/>
  <c r="Z5" i="97"/>
  <c r="C5" i="97"/>
  <c r="Z6" i="97"/>
  <c r="CR6" i="97" s="1"/>
  <c r="Z7" i="97"/>
  <c r="C7" i="97" s="1"/>
  <c r="CR7" i="97"/>
  <c r="Z8" i="97"/>
  <c r="C8" i="97" s="1"/>
  <c r="Z9" i="97"/>
  <c r="C9" i="97"/>
  <c r="Z10" i="97"/>
  <c r="CR10" i="97" s="1"/>
  <c r="C10" i="97"/>
  <c r="Z11" i="97"/>
  <c r="C11" i="97" s="1"/>
  <c r="Z12" i="97"/>
  <c r="C12" i="97" s="1"/>
  <c r="Z13" i="97"/>
  <c r="C13" i="97"/>
  <c r="Z14" i="97"/>
  <c r="C14" i="97"/>
  <c r="Z15" i="97"/>
  <c r="CR15" i="97" s="1"/>
  <c r="Z16" i="97"/>
  <c r="C16" i="97" s="1"/>
  <c r="Z17" i="97"/>
  <c r="C17" i="97" s="1"/>
  <c r="Z18" i="97"/>
  <c r="CR18" i="97" s="1"/>
  <c r="C18" i="97"/>
  <c r="Z19" i="97"/>
  <c r="C19" i="97" s="1"/>
  <c r="Z20" i="97"/>
  <c r="Z21" i="97"/>
  <c r="CR21" i="97"/>
  <c r="C21" i="97"/>
  <c r="Z22" i="97"/>
  <c r="C22" i="97"/>
  <c r="Z23" i="97"/>
  <c r="CR23" i="97"/>
  <c r="Z24" i="97"/>
  <c r="C24" i="97"/>
  <c r="Z25" i="97"/>
  <c r="CR25" i="97" s="1"/>
  <c r="C25" i="97"/>
  <c r="Z26" i="97"/>
  <c r="C26" i="97"/>
  <c r="Z27" i="97"/>
  <c r="C27" i="97"/>
  <c r="Z28" i="97"/>
  <c r="C28" i="97"/>
  <c r="Z29" i="97"/>
  <c r="CR29" i="97"/>
  <c r="Z30" i="97"/>
  <c r="C30" i="97" s="1"/>
  <c r="CR30" i="97"/>
  <c r="Z31" i="97"/>
  <c r="C31" i="97" s="1"/>
  <c r="Z32" i="97"/>
  <c r="C32" i="97"/>
  <c r="Z33" i="97"/>
  <c r="CR33" i="97" s="1"/>
  <c r="C33" i="97"/>
  <c r="Z34" i="97"/>
  <c r="C34" i="97" s="1"/>
  <c r="Z35" i="97"/>
  <c r="C35" i="97" s="1"/>
  <c r="Z36" i="97"/>
  <c r="CR36" i="97" s="1"/>
  <c r="C36" i="97"/>
  <c r="Z37" i="97"/>
  <c r="C37" i="97"/>
  <c r="Z38" i="97"/>
  <c r="CR38" i="97" s="1"/>
  <c r="Z39" i="97"/>
  <c r="CR39" i="97" s="1"/>
  <c r="C39" i="97"/>
  <c r="Z40" i="97"/>
  <c r="C40" i="97"/>
  <c r="Z41" i="97"/>
  <c r="Z42" i="97"/>
  <c r="C42" i="97"/>
  <c r="Z43" i="97"/>
  <c r="C43" i="97"/>
  <c r="Z44" i="97"/>
  <c r="C44" i="97"/>
  <c r="Z45" i="97"/>
  <c r="Z47" i="97"/>
  <c r="CR47" i="97"/>
  <c r="Z48" i="97"/>
  <c r="C48" i="97"/>
  <c r="Z49" i="97"/>
  <c r="C49" i="97"/>
  <c r="Z50" i="97"/>
  <c r="C50" i="97" s="1"/>
  <c r="Z51" i="97"/>
  <c r="C51" i="97"/>
  <c r="Z52" i="97"/>
  <c r="C52" i="97"/>
  <c r="Z53" i="97"/>
  <c r="C53" i="97"/>
  <c r="Z54" i="97"/>
  <c r="Z55" i="97"/>
  <c r="Z56" i="97"/>
  <c r="CR56" i="97" s="1"/>
  <c r="C56" i="97"/>
  <c r="Z57" i="97"/>
  <c r="C57" i="97" s="1"/>
  <c r="Z58" i="97"/>
  <c r="Z59" i="97"/>
  <c r="C59" i="97" s="1"/>
  <c r="Z60" i="97"/>
  <c r="CR60" i="97" s="1"/>
  <c r="C60" i="97"/>
  <c r="Z61" i="97"/>
  <c r="C61" i="97"/>
  <c r="Z62" i="97"/>
  <c r="CR62" i="97" s="1"/>
  <c r="Z63" i="97"/>
  <c r="CR63" i="97" s="1"/>
  <c r="C63" i="97"/>
  <c r="Z64" i="97"/>
  <c r="C64" i="97" s="1"/>
  <c r="Z65" i="97"/>
  <c r="CR65" i="97" s="1"/>
  <c r="C65" i="97"/>
  <c r="Z66" i="97"/>
  <c r="C66" i="97"/>
  <c r="Z67" i="97"/>
  <c r="C67" i="97"/>
  <c r="Z68" i="97"/>
  <c r="C68" i="97" s="1"/>
  <c r="Z69" i="97"/>
  <c r="CR69" i="97" s="1"/>
  <c r="C69" i="97"/>
  <c r="Z70" i="97"/>
  <c r="C70" i="97"/>
  <c r="Z71" i="97"/>
  <c r="CR71" i="97"/>
  <c r="Z72" i="97"/>
  <c r="C72" i="97" s="1"/>
  <c r="Z73" i="97"/>
  <c r="CR73" i="97" s="1"/>
  <c r="Z74" i="97"/>
  <c r="C74" i="97"/>
  <c r="Z75" i="97"/>
  <c r="C75" i="97"/>
  <c r="Z76" i="97"/>
  <c r="C76" i="97" s="1"/>
  <c r="Z77" i="97"/>
  <c r="CR77" i="97" s="1"/>
  <c r="C77" i="97"/>
  <c r="Z78" i="97"/>
  <c r="C78" i="97"/>
  <c r="Z79" i="97"/>
  <c r="CR79" i="97"/>
  <c r="Z80" i="97"/>
  <c r="C80" i="97" s="1"/>
  <c r="Z81" i="97"/>
  <c r="CR81" i="97" s="1"/>
  <c r="C81" i="97"/>
  <c r="Z82" i="97"/>
  <c r="C82" i="97"/>
  <c r="Z83" i="97"/>
  <c r="C83" i="97"/>
  <c r="Z84" i="97"/>
  <c r="C84" i="97" s="1"/>
  <c r="Z85" i="97"/>
  <c r="C85" i="97"/>
  <c r="Z86" i="97"/>
  <c r="CR86" i="97"/>
  <c r="C86" i="97"/>
  <c r="Z87" i="97"/>
  <c r="C87" i="97"/>
  <c r="Z88" i="97"/>
  <c r="CR88" i="97" s="1"/>
  <c r="C88" i="97"/>
  <c r="Z89" i="97"/>
  <c r="Z90" i="97"/>
  <c r="Z91" i="97"/>
  <c r="C91" i="97" s="1"/>
  <c r="Z92" i="97"/>
  <c r="C92" i="97"/>
  <c r="Z93" i="97"/>
  <c r="C93" i="97" s="1"/>
  <c r="Z94" i="97"/>
  <c r="CR94" i="97" s="1"/>
  <c r="Z95" i="97"/>
  <c r="CR95" i="97"/>
  <c r="C95" i="97"/>
  <c r="Z96" i="97"/>
  <c r="C96" i="97"/>
  <c r="Z97" i="97"/>
  <c r="C97" i="97"/>
  <c r="Z98" i="97"/>
  <c r="CR98" i="97"/>
  <c r="Z99" i="97"/>
  <c r="C99" i="97" s="1"/>
  <c r="CR99" i="97"/>
  <c r="Z100" i="97"/>
  <c r="C100" i="97" s="1"/>
  <c r="Z101" i="97"/>
  <c r="C101" i="97" s="1"/>
  <c r="Z102" i="97"/>
  <c r="C102" i="97"/>
  <c r="Z103" i="97"/>
  <c r="C103" i="97"/>
  <c r="Z104" i="97"/>
  <c r="C104" i="97" s="1"/>
  <c r="Z105" i="97"/>
  <c r="C105" i="97" s="1"/>
  <c r="Z106" i="97"/>
  <c r="CR106" i="97" s="1"/>
  <c r="Z107" i="97"/>
  <c r="C107" i="97"/>
  <c r="Z108" i="97"/>
  <c r="C108" i="97" s="1"/>
  <c r="Z109" i="97"/>
  <c r="CR109" i="97" s="1"/>
  <c r="Z110" i="97"/>
  <c r="C110" i="97" s="1"/>
  <c r="Z111" i="97"/>
  <c r="CR111" i="97" s="1"/>
  <c r="C111" i="97"/>
  <c r="Z112" i="97"/>
  <c r="C112" i="97" s="1"/>
  <c r="Z113" i="97"/>
  <c r="CR113" i="97" s="1"/>
  <c r="Z114" i="97"/>
  <c r="C114" i="97" s="1"/>
  <c r="Z115" i="97"/>
  <c r="Z116" i="97"/>
  <c r="C116" i="97" s="1"/>
  <c r="Z117" i="97"/>
  <c r="CR117" i="97" s="1"/>
  <c r="Z118" i="97"/>
  <c r="C118" i="97"/>
  <c r="Z119" i="97"/>
  <c r="C119" i="97"/>
  <c r="Z120" i="97"/>
  <c r="Z121" i="97"/>
  <c r="CR121" i="97" s="1"/>
  <c r="Z122" i="97"/>
  <c r="C122" i="97"/>
  <c r="Z123" i="97"/>
  <c r="C123" i="97"/>
  <c r="Z124" i="97"/>
  <c r="C124" i="97" s="1"/>
  <c r="Z125" i="97"/>
  <c r="CR125" i="97" s="1"/>
  <c r="Z126" i="97"/>
  <c r="C126" i="97" s="1"/>
  <c r="Z127" i="97"/>
  <c r="CR127" i="97" s="1"/>
  <c r="C127" i="97"/>
  <c r="Z128" i="97"/>
  <c r="C128" i="97" s="1"/>
  <c r="Z129" i="97"/>
  <c r="CR129" i="97" s="1"/>
  <c r="Z130" i="97"/>
  <c r="C130" i="97"/>
  <c r="Z131" i="97"/>
  <c r="C132" i="97"/>
  <c r="C133" i="97"/>
  <c r="C134" i="97"/>
  <c r="C135" i="97"/>
  <c r="C136" i="97"/>
  <c r="C137" i="97"/>
  <c r="C138" i="97"/>
  <c r="C139" i="97"/>
  <c r="C140" i="97"/>
  <c r="C141" i="97"/>
  <c r="C142" i="97"/>
  <c r="B145" i="97"/>
  <c r="A145" i="97"/>
  <c r="D144" i="97"/>
  <c r="E144" i="97"/>
  <c r="F144" i="97"/>
  <c r="I144" i="97"/>
  <c r="K144" i="97"/>
  <c r="L144" i="97"/>
  <c r="M144" i="97"/>
  <c r="O144" i="97" s="1"/>
  <c r="N144" i="97"/>
  <c r="J144" i="97"/>
  <c r="H144" i="97"/>
  <c r="G144" i="97"/>
  <c r="B144" i="97"/>
  <c r="A144" i="97"/>
  <c r="T143" i="97"/>
  <c r="DJ142" i="97"/>
  <c r="CP142" i="97"/>
  <c r="DJ141" i="97"/>
  <c r="CP141" i="97"/>
  <c r="DJ140" i="97"/>
  <c r="CP140" i="97"/>
  <c r="DJ139" i="97"/>
  <c r="CP139" i="97"/>
  <c r="DJ138" i="97"/>
  <c r="CP138" i="97"/>
  <c r="DJ137" i="97"/>
  <c r="CP137" i="97"/>
  <c r="DJ136" i="97"/>
  <c r="CP136" i="97"/>
  <c r="DJ135" i="97"/>
  <c r="CP135" i="97"/>
  <c r="DJ134" i="97"/>
  <c r="CP134" i="97"/>
  <c r="DJ133" i="97"/>
  <c r="CP133" i="97"/>
  <c r="DJ132" i="97"/>
  <c r="CP132" i="97"/>
  <c r="DJ131" i="97"/>
  <c r="DE131" i="97"/>
  <c r="DD131" i="97"/>
  <c r="DA131" i="97"/>
  <c r="CZ131" i="97"/>
  <c r="CX131" i="97"/>
  <c r="CW131" i="97"/>
  <c r="CS131" i="97"/>
  <c r="CP131" i="97"/>
  <c r="DJ130" i="97"/>
  <c r="DE130" i="97"/>
  <c r="DD130" i="97"/>
  <c r="DA130" i="97"/>
  <c r="CZ130" i="97"/>
  <c r="CX130" i="97"/>
  <c r="CW130" i="97"/>
  <c r="CS130" i="97"/>
  <c r="CP130" i="97"/>
  <c r="DJ129" i="97"/>
  <c r="DE129" i="97"/>
  <c r="DD129" i="97"/>
  <c r="DA129" i="97"/>
  <c r="CZ129" i="97"/>
  <c r="CX129" i="97"/>
  <c r="CW129" i="97"/>
  <c r="CS129" i="97"/>
  <c r="CP129" i="97"/>
  <c r="DJ128" i="97"/>
  <c r="DE128" i="97"/>
  <c r="DD128" i="97"/>
  <c r="DA128" i="97"/>
  <c r="CZ128" i="97"/>
  <c r="CX128" i="97"/>
  <c r="CW128" i="97"/>
  <c r="CS128" i="97"/>
  <c r="CR128" i="97"/>
  <c r="CP128" i="97"/>
  <c r="DJ127" i="97"/>
  <c r="DE127" i="97"/>
  <c r="DD127" i="97"/>
  <c r="DA127" i="97"/>
  <c r="CZ127" i="97"/>
  <c r="CX127" i="97"/>
  <c r="CW127" i="97"/>
  <c r="CS127" i="97"/>
  <c r="CP127" i="97"/>
  <c r="DJ126" i="97"/>
  <c r="DE126" i="97"/>
  <c r="DD126" i="97"/>
  <c r="DA126" i="97"/>
  <c r="CZ126" i="97"/>
  <c r="CX126" i="97"/>
  <c r="CW126" i="97"/>
  <c r="CS126" i="97"/>
  <c r="CP126" i="97"/>
  <c r="DJ125" i="97"/>
  <c r="DE125" i="97"/>
  <c r="DD125" i="97"/>
  <c r="DA125" i="97"/>
  <c r="CZ125" i="97"/>
  <c r="CX125" i="97"/>
  <c r="CW125" i="97"/>
  <c r="CS125" i="97"/>
  <c r="CP125" i="97"/>
  <c r="DJ124" i="97"/>
  <c r="DE124" i="97"/>
  <c r="DD124" i="97"/>
  <c r="DA124" i="97"/>
  <c r="CZ124" i="97"/>
  <c r="CX124" i="97"/>
  <c r="CW124" i="97"/>
  <c r="CS124" i="97"/>
  <c r="CR124" i="97"/>
  <c r="CP124" i="97"/>
  <c r="DJ123" i="97"/>
  <c r="DE123" i="97"/>
  <c r="DD123" i="97"/>
  <c r="DA123" i="97"/>
  <c r="CZ123" i="97"/>
  <c r="CX123" i="97"/>
  <c r="CW123" i="97"/>
  <c r="CS123" i="97"/>
  <c r="CR123" i="97"/>
  <c r="CP123" i="97"/>
  <c r="DJ122" i="97"/>
  <c r="DE122" i="97"/>
  <c r="DD122" i="97"/>
  <c r="DA122" i="97"/>
  <c r="CZ122" i="97"/>
  <c r="CX122" i="97"/>
  <c r="CW122" i="97"/>
  <c r="CS122" i="97"/>
  <c r="CP122" i="97"/>
  <c r="DJ121" i="97"/>
  <c r="DE121" i="97"/>
  <c r="DD121" i="97"/>
  <c r="DA121" i="97"/>
  <c r="CZ121" i="97"/>
  <c r="CX121" i="97"/>
  <c r="CW121" i="97"/>
  <c r="CS121" i="97"/>
  <c r="CP121" i="97"/>
  <c r="DJ120" i="97"/>
  <c r="DE120" i="97"/>
  <c r="DD120" i="97"/>
  <c r="DA120" i="97"/>
  <c r="CZ120" i="97"/>
  <c r="CX120" i="97"/>
  <c r="CW120" i="97"/>
  <c r="CS120" i="97"/>
  <c r="CP120" i="97"/>
  <c r="DJ119" i="97"/>
  <c r="DE119" i="97"/>
  <c r="DD119" i="97"/>
  <c r="DA119" i="97"/>
  <c r="CZ119" i="97"/>
  <c r="CX119" i="97"/>
  <c r="CW119" i="97"/>
  <c r="CS119" i="97"/>
  <c r="CR119" i="97"/>
  <c r="CP119" i="97"/>
  <c r="DJ118" i="97"/>
  <c r="DE118" i="97"/>
  <c r="DD118" i="97"/>
  <c r="DA118" i="97"/>
  <c r="CZ118" i="97"/>
  <c r="CX118" i="97"/>
  <c r="CW118" i="97"/>
  <c r="CS118" i="97"/>
  <c r="CP118" i="97"/>
  <c r="DJ117" i="97"/>
  <c r="DE117" i="97"/>
  <c r="DD117" i="97"/>
  <c r="DA117" i="97"/>
  <c r="CZ117" i="97"/>
  <c r="CX117" i="97"/>
  <c r="CW117" i="97"/>
  <c r="CS117" i="97"/>
  <c r="CP117" i="97"/>
  <c r="DJ116" i="97"/>
  <c r="DE116" i="97"/>
  <c r="DD116" i="97"/>
  <c r="DA116" i="97"/>
  <c r="CZ116" i="97"/>
  <c r="CX116" i="97"/>
  <c r="CW116" i="97"/>
  <c r="CS116" i="97"/>
  <c r="CP116" i="97"/>
  <c r="DJ115" i="97"/>
  <c r="DE115" i="97"/>
  <c r="DD115" i="97"/>
  <c r="DA115" i="97"/>
  <c r="CZ115" i="97"/>
  <c r="CX115" i="97"/>
  <c r="CW115" i="97"/>
  <c r="CS115" i="97"/>
  <c r="CP115" i="97"/>
  <c r="DJ114" i="97"/>
  <c r="DE114" i="97"/>
  <c r="DD114" i="97"/>
  <c r="DA114" i="97"/>
  <c r="CZ114" i="97"/>
  <c r="CX114" i="97"/>
  <c r="CW114" i="97"/>
  <c r="CS114" i="97"/>
  <c r="CP114" i="97"/>
  <c r="DJ113" i="97"/>
  <c r="DE113" i="97"/>
  <c r="DD113" i="97"/>
  <c r="DA113" i="97"/>
  <c r="CZ113" i="97"/>
  <c r="CX113" i="97"/>
  <c r="CW113" i="97"/>
  <c r="CS113" i="97"/>
  <c r="CP113" i="97"/>
  <c r="DJ112" i="97"/>
  <c r="DE112" i="97"/>
  <c r="DD112" i="97"/>
  <c r="DA112" i="97"/>
  <c r="CZ112" i="97"/>
  <c r="CX112" i="97"/>
  <c r="CW112" i="97"/>
  <c r="CS112" i="97"/>
  <c r="CR112" i="97"/>
  <c r="CP112" i="97"/>
  <c r="DJ111" i="97"/>
  <c r="DE111" i="97"/>
  <c r="DD111" i="97"/>
  <c r="DA111" i="97"/>
  <c r="CZ111" i="97"/>
  <c r="CX111" i="97"/>
  <c r="CW111" i="97"/>
  <c r="CS111" i="97"/>
  <c r="CP111" i="97"/>
  <c r="DJ110" i="97"/>
  <c r="DE110" i="97"/>
  <c r="DD110" i="97"/>
  <c r="DA110" i="97"/>
  <c r="CZ110" i="97"/>
  <c r="CX110" i="97"/>
  <c r="CW110" i="97"/>
  <c r="CS110" i="97"/>
  <c r="CP110" i="97"/>
  <c r="DJ109" i="97"/>
  <c r="DE109" i="97"/>
  <c r="DD109" i="97"/>
  <c r="DA109" i="97"/>
  <c r="CZ109" i="97"/>
  <c r="CX109" i="97"/>
  <c r="CW109" i="97"/>
  <c r="CS109" i="97"/>
  <c r="CP109" i="97"/>
  <c r="DJ108" i="97"/>
  <c r="DE108" i="97"/>
  <c r="DD108" i="97"/>
  <c r="DA108" i="97"/>
  <c r="CZ108" i="97"/>
  <c r="CX108" i="97"/>
  <c r="CW108" i="97"/>
  <c r="CS108" i="97"/>
  <c r="CR108" i="97"/>
  <c r="CP108" i="97"/>
  <c r="DJ107" i="97"/>
  <c r="DE107" i="97"/>
  <c r="DD107" i="97"/>
  <c r="DA107" i="97"/>
  <c r="CZ107" i="97"/>
  <c r="CX107" i="97"/>
  <c r="CW107" i="97"/>
  <c r="CS107" i="97"/>
  <c r="CR107" i="97"/>
  <c r="CP107" i="97"/>
  <c r="DJ106" i="97"/>
  <c r="DE106" i="97"/>
  <c r="DD106" i="97"/>
  <c r="CX106" i="97"/>
  <c r="CW106" i="97"/>
  <c r="CS106" i="97"/>
  <c r="CP106" i="97"/>
  <c r="DJ105" i="97"/>
  <c r="DE105" i="97"/>
  <c r="DD105" i="97"/>
  <c r="CX105" i="97"/>
  <c r="CW105" i="97"/>
  <c r="CS105" i="97"/>
  <c r="CR105" i="97"/>
  <c r="CP105" i="97"/>
  <c r="DJ104" i="97"/>
  <c r="DE104" i="97"/>
  <c r="DD104" i="97"/>
  <c r="CX104" i="97"/>
  <c r="CW104" i="97"/>
  <c r="CS104" i="97"/>
  <c r="CR104" i="97"/>
  <c r="CP104" i="97"/>
  <c r="DJ103" i="97"/>
  <c r="DE103" i="97"/>
  <c r="DD103" i="97"/>
  <c r="CX103" i="97"/>
  <c r="CW103" i="97"/>
  <c r="CS103" i="97"/>
  <c r="CR103" i="97"/>
  <c r="CP103" i="97"/>
  <c r="DJ102" i="97"/>
  <c r="DE102" i="97"/>
  <c r="DD102" i="97"/>
  <c r="CX102" i="97"/>
  <c r="CW102" i="97"/>
  <c r="CS102" i="97"/>
  <c r="CR102" i="97"/>
  <c r="CP102" i="97"/>
  <c r="DJ101" i="97"/>
  <c r="DE101" i="97"/>
  <c r="DD101" i="97"/>
  <c r="CX101" i="97"/>
  <c r="CW101" i="97"/>
  <c r="CS101" i="97"/>
  <c r="CR101" i="97"/>
  <c r="CP101" i="97"/>
  <c r="DJ100" i="97"/>
  <c r="DE100" i="97"/>
  <c r="DD100" i="97"/>
  <c r="DA100" i="97"/>
  <c r="CZ100" i="97"/>
  <c r="CX100" i="97"/>
  <c r="CW100" i="97"/>
  <c r="CS100" i="97"/>
  <c r="CP100" i="97"/>
  <c r="DJ99" i="97"/>
  <c r="DE99" i="97"/>
  <c r="DD99" i="97"/>
  <c r="DA99" i="97"/>
  <c r="CZ99" i="97"/>
  <c r="CX99" i="97"/>
  <c r="CW99" i="97"/>
  <c r="CS99" i="97"/>
  <c r="CP99" i="97"/>
  <c r="DJ98" i="97"/>
  <c r="DE98" i="97"/>
  <c r="DD98" i="97"/>
  <c r="DA98" i="97"/>
  <c r="CZ98" i="97"/>
  <c r="CX98" i="97"/>
  <c r="CW98" i="97"/>
  <c r="CS98" i="97"/>
  <c r="CP98" i="97"/>
  <c r="DJ97" i="97"/>
  <c r="DE97" i="97"/>
  <c r="DD97" i="97"/>
  <c r="DA97" i="97"/>
  <c r="CZ97" i="97"/>
  <c r="CX97" i="97"/>
  <c r="CW97" i="97"/>
  <c r="CS97" i="97"/>
  <c r="CR97" i="97"/>
  <c r="CP97" i="97"/>
  <c r="DJ96" i="97"/>
  <c r="DE96" i="97"/>
  <c r="DD96" i="97"/>
  <c r="DA96" i="97"/>
  <c r="CZ96" i="97"/>
  <c r="CX96" i="97"/>
  <c r="CW96" i="97"/>
  <c r="CS96" i="97"/>
  <c r="CR96" i="97"/>
  <c r="CP96" i="97"/>
  <c r="DJ95" i="97"/>
  <c r="DE95" i="97"/>
  <c r="DD95" i="97"/>
  <c r="DA95" i="97"/>
  <c r="CZ95" i="97"/>
  <c r="CX95" i="97"/>
  <c r="CW95" i="97"/>
  <c r="CS95" i="97"/>
  <c r="CP95" i="97"/>
  <c r="DJ94" i="97"/>
  <c r="DE94" i="97"/>
  <c r="DD94" i="97"/>
  <c r="DA94" i="97"/>
  <c r="CZ94" i="97"/>
  <c r="CX94" i="97"/>
  <c r="CW94" i="97"/>
  <c r="CS94" i="97"/>
  <c r="CP94" i="97"/>
  <c r="DJ93" i="97"/>
  <c r="DE93" i="97"/>
  <c r="DD93" i="97"/>
  <c r="DA93" i="97"/>
  <c r="CZ93" i="97"/>
  <c r="CX93" i="97"/>
  <c r="CW93" i="97"/>
  <c r="CS93" i="97"/>
  <c r="CR93" i="97"/>
  <c r="CP93" i="97"/>
  <c r="DJ92" i="97"/>
  <c r="DE92" i="97"/>
  <c r="DD92" i="97"/>
  <c r="DA92" i="97"/>
  <c r="CZ92" i="97"/>
  <c r="CX92" i="97"/>
  <c r="CW92" i="97"/>
  <c r="CS92" i="97"/>
  <c r="CR92" i="97"/>
  <c r="CP92" i="97"/>
  <c r="DJ91" i="97"/>
  <c r="DE91" i="97"/>
  <c r="DD91" i="97"/>
  <c r="DA91" i="97"/>
  <c r="CZ91" i="97"/>
  <c r="CX91" i="97"/>
  <c r="CW91" i="97"/>
  <c r="CS91" i="97"/>
  <c r="CP91" i="97"/>
  <c r="DJ90" i="97"/>
  <c r="DE90" i="97"/>
  <c r="DD90" i="97"/>
  <c r="DA90" i="97"/>
  <c r="CZ90" i="97"/>
  <c r="CX90" i="97"/>
  <c r="CW90" i="97"/>
  <c r="CS90" i="97"/>
  <c r="CP90" i="97"/>
  <c r="DJ89" i="97"/>
  <c r="DE89" i="97"/>
  <c r="DD89" i="97"/>
  <c r="DA89" i="97"/>
  <c r="CZ89" i="97"/>
  <c r="CX89" i="97"/>
  <c r="CW89" i="97"/>
  <c r="CS89" i="97"/>
  <c r="CP89" i="97"/>
  <c r="DJ88" i="97"/>
  <c r="DE88" i="97"/>
  <c r="DD88" i="97"/>
  <c r="DA88" i="97"/>
  <c r="CZ88" i="97"/>
  <c r="CX88" i="97"/>
  <c r="CW88" i="97"/>
  <c r="CS88" i="97"/>
  <c r="CP88" i="97"/>
  <c r="DJ87" i="97"/>
  <c r="DE87" i="97"/>
  <c r="DD87" i="97"/>
  <c r="DA87" i="97"/>
  <c r="CZ87" i="97"/>
  <c r="CX87" i="97"/>
  <c r="CW87" i="97"/>
  <c r="CS87" i="97"/>
  <c r="CR87" i="97"/>
  <c r="CP87" i="97"/>
  <c r="DJ86" i="97"/>
  <c r="DE86" i="97"/>
  <c r="DD86" i="97"/>
  <c r="DA86" i="97"/>
  <c r="CZ86" i="97"/>
  <c r="CX86" i="97"/>
  <c r="CW86" i="97"/>
  <c r="CS86" i="97"/>
  <c r="CP86" i="97"/>
  <c r="DJ85" i="97"/>
  <c r="DE85" i="97"/>
  <c r="DD85" i="97"/>
  <c r="DA85" i="97"/>
  <c r="CZ85" i="97"/>
  <c r="CX85" i="97"/>
  <c r="CW85" i="97"/>
  <c r="CS85" i="97"/>
  <c r="CR85" i="97"/>
  <c r="CP85" i="97"/>
  <c r="DJ84" i="97"/>
  <c r="DE84" i="97"/>
  <c r="DD84" i="97"/>
  <c r="DA84" i="97"/>
  <c r="CZ84" i="97"/>
  <c r="CX84" i="97"/>
  <c r="CW84" i="97"/>
  <c r="CS84" i="97"/>
  <c r="CR84" i="97"/>
  <c r="CP84" i="97"/>
  <c r="DJ83" i="97"/>
  <c r="DE83" i="97"/>
  <c r="DD83" i="97"/>
  <c r="DA83" i="97"/>
  <c r="CZ83" i="97"/>
  <c r="CX83" i="97"/>
  <c r="CW83" i="97"/>
  <c r="CS83" i="97"/>
  <c r="CR83" i="97"/>
  <c r="CP83" i="97"/>
  <c r="DJ82" i="97"/>
  <c r="DE82" i="97"/>
  <c r="DD82" i="97"/>
  <c r="DA82" i="97"/>
  <c r="CZ82" i="97"/>
  <c r="CX82" i="97"/>
  <c r="CW82" i="97"/>
  <c r="CS82" i="97"/>
  <c r="CP82" i="97"/>
  <c r="DJ81" i="97"/>
  <c r="DE81" i="97"/>
  <c r="DD81" i="97"/>
  <c r="DA81" i="97"/>
  <c r="CZ81" i="97"/>
  <c r="CX81" i="97"/>
  <c r="CW81" i="97"/>
  <c r="CS81" i="97"/>
  <c r="CP81" i="97"/>
  <c r="DJ80" i="97"/>
  <c r="DE80" i="97"/>
  <c r="DD80" i="97"/>
  <c r="DA80" i="97"/>
  <c r="CZ80" i="97"/>
  <c r="CX80" i="97"/>
  <c r="CW80" i="97"/>
  <c r="CS80" i="97"/>
  <c r="CP80" i="97"/>
  <c r="DJ79" i="97"/>
  <c r="DE79" i="97"/>
  <c r="DD79" i="97"/>
  <c r="DA79" i="97"/>
  <c r="CZ79" i="97"/>
  <c r="CX79" i="97"/>
  <c r="CW79" i="97"/>
  <c r="CS79" i="97"/>
  <c r="CP79" i="97"/>
  <c r="DJ78" i="97"/>
  <c r="DE78" i="97"/>
  <c r="DD78" i="97"/>
  <c r="DA78" i="97"/>
  <c r="CZ78" i="97"/>
  <c r="CX78" i="97"/>
  <c r="CW78" i="97"/>
  <c r="CS78" i="97"/>
  <c r="CR78" i="97"/>
  <c r="CP78" i="97"/>
  <c r="DJ77" i="97"/>
  <c r="DE77" i="97"/>
  <c r="DD77" i="97"/>
  <c r="DA77" i="97"/>
  <c r="CZ77" i="97"/>
  <c r="CX77" i="97"/>
  <c r="CW77" i="97"/>
  <c r="CS77" i="97"/>
  <c r="CP77" i="97"/>
  <c r="DJ76" i="97"/>
  <c r="DE76" i="97"/>
  <c r="DD76" i="97"/>
  <c r="DA76" i="97"/>
  <c r="CZ76" i="97"/>
  <c r="CX76" i="97"/>
  <c r="CW76" i="97"/>
  <c r="CS76" i="97"/>
  <c r="CP76" i="97"/>
  <c r="DJ75" i="97"/>
  <c r="DE75" i="97"/>
  <c r="DD75" i="97"/>
  <c r="DA75" i="97"/>
  <c r="CZ75" i="97"/>
  <c r="CX75" i="97"/>
  <c r="CW75" i="97"/>
  <c r="CS75" i="97"/>
  <c r="CR75" i="97"/>
  <c r="CP75" i="97"/>
  <c r="DJ74" i="97"/>
  <c r="DE74" i="97"/>
  <c r="DD74" i="97"/>
  <c r="DA74" i="97"/>
  <c r="CZ74" i="97"/>
  <c r="CX74" i="97"/>
  <c r="CW74" i="97"/>
  <c r="CS74" i="97"/>
  <c r="CR74" i="97"/>
  <c r="CP74" i="97"/>
  <c r="DJ73" i="97"/>
  <c r="DE73" i="97"/>
  <c r="DD73" i="97"/>
  <c r="DA73" i="97"/>
  <c r="CZ73" i="97"/>
  <c r="CX73" i="97"/>
  <c r="CW73" i="97"/>
  <c r="CS73" i="97"/>
  <c r="CP73" i="97"/>
  <c r="DJ72" i="97"/>
  <c r="DE72" i="97"/>
  <c r="DD72" i="97"/>
  <c r="DA72" i="97"/>
  <c r="CZ72" i="97"/>
  <c r="CX72" i="97"/>
  <c r="CW72" i="97"/>
  <c r="CS72" i="97"/>
  <c r="CP72" i="97"/>
  <c r="DJ71" i="97"/>
  <c r="DE71" i="97"/>
  <c r="DD71" i="97"/>
  <c r="DA71" i="97"/>
  <c r="CZ71" i="97"/>
  <c r="CX71" i="97"/>
  <c r="CW71" i="97"/>
  <c r="CS71" i="97"/>
  <c r="CP71" i="97"/>
  <c r="DJ70" i="97"/>
  <c r="DE70" i="97"/>
  <c r="DD70" i="97"/>
  <c r="DA70" i="97"/>
  <c r="CZ70" i="97"/>
  <c r="CX70" i="97"/>
  <c r="CW70" i="97"/>
  <c r="CS70" i="97"/>
  <c r="CR70" i="97"/>
  <c r="CP70" i="97"/>
  <c r="DJ69" i="97"/>
  <c r="DE69" i="97"/>
  <c r="DD69" i="97"/>
  <c r="DA69" i="97"/>
  <c r="CZ69" i="97"/>
  <c r="CX69" i="97"/>
  <c r="CW69" i="97"/>
  <c r="CS69" i="97"/>
  <c r="CP69" i="97"/>
  <c r="DJ68" i="97"/>
  <c r="DE68" i="97"/>
  <c r="DD68" i="97"/>
  <c r="DA68" i="97"/>
  <c r="CZ68" i="97"/>
  <c r="CX68" i="97"/>
  <c r="CW68" i="97"/>
  <c r="CS68" i="97"/>
  <c r="CP68" i="97"/>
  <c r="DJ67" i="97"/>
  <c r="DE67" i="97"/>
  <c r="DD67" i="97"/>
  <c r="DA67" i="97"/>
  <c r="CZ67" i="97"/>
  <c r="CX67" i="97"/>
  <c r="CW67" i="97"/>
  <c r="CS67" i="97"/>
  <c r="CR67" i="97"/>
  <c r="CP67" i="97"/>
  <c r="DJ66" i="97"/>
  <c r="DE66" i="97"/>
  <c r="DD66" i="97"/>
  <c r="DA66" i="97"/>
  <c r="CZ66" i="97"/>
  <c r="CX66" i="97"/>
  <c r="CW66" i="97"/>
  <c r="CS66" i="97"/>
  <c r="CR66" i="97"/>
  <c r="CP66" i="97"/>
  <c r="DJ65" i="97"/>
  <c r="DE65" i="97"/>
  <c r="DD65" i="97"/>
  <c r="DA65" i="97"/>
  <c r="CZ65" i="97"/>
  <c r="CX65" i="97"/>
  <c r="CW65" i="97"/>
  <c r="CS65" i="97"/>
  <c r="CP65" i="97"/>
  <c r="DJ64" i="97"/>
  <c r="DE64" i="97"/>
  <c r="DD64" i="97"/>
  <c r="DA64" i="97"/>
  <c r="CZ64" i="97"/>
  <c r="CX64" i="97"/>
  <c r="CW64" i="97"/>
  <c r="CS64" i="97"/>
  <c r="CR64" i="97"/>
  <c r="CP64" i="97"/>
  <c r="DJ63" i="97"/>
  <c r="DE63" i="97"/>
  <c r="DD63" i="97"/>
  <c r="DA63" i="97"/>
  <c r="CZ63" i="97"/>
  <c r="CX63" i="97"/>
  <c r="CW63" i="97"/>
  <c r="CS63" i="97"/>
  <c r="CP63" i="97"/>
  <c r="DJ62" i="97"/>
  <c r="DE62" i="97"/>
  <c r="DD62" i="97"/>
  <c r="DA62" i="97"/>
  <c r="CZ62" i="97"/>
  <c r="CX62" i="97"/>
  <c r="CW62" i="97"/>
  <c r="CS62" i="97"/>
  <c r="CP62" i="97"/>
  <c r="DJ61" i="97"/>
  <c r="DE61" i="97"/>
  <c r="DD61" i="97"/>
  <c r="DA61" i="97"/>
  <c r="CZ61" i="97"/>
  <c r="CX61" i="97"/>
  <c r="CW61" i="97"/>
  <c r="CS61" i="97"/>
  <c r="CR61" i="97"/>
  <c r="CP61" i="97"/>
  <c r="DJ60" i="97"/>
  <c r="DE60" i="97"/>
  <c r="DD60" i="97"/>
  <c r="DA60" i="97"/>
  <c r="CZ60" i="97"/>
  <c r="CX60" i="97"/>
  <c r="CW60" i="97"/>
  <c r="CS60" i="97"/>
  <c r="CP60" i="97"/>
  <c r="DJ59" i="97"/>
  <c r="DE59" i="97"/>
  <c r="DD59" i="97"/>
  <c r="DA59" i="97"/>
  <c r="CZ59" i="97"/>
  <c r="CX59" i="97"/>
  <c r="CW59" i="97"/>
  <c r="CS59" i="97"/>
  <c r="CP59" i="97"/>
  <c r="DJ58" i="97"/>
  <c r="DE58" i="97"/>
  <c r="DD58" i="97"/>
  <c r="DA58" i="97"/>
  <c r="CZ58" i="97"/>
  <c r="CX58" i="97"/>
  <c r="CW58" i="97"/>
  <c r="CS58" i="97"/>
  <c r="CP58" i="97"/>
  <c r="DJ57" i="97"/>
  <c r="DE57" i="97"/>
  <c r="DD57" i="97"/>
  <c r="DA57" i="97"/>
  <c r="CZ57" i="97"/>
  <c r="CX57" i="97"/>
  <c r="CW57" i="97"/>
  <c r="CS57" i="97"/>
  <c r="CR57" i="97"/>
  <c r="CP57" i="97"/>
  <c r="DJ56" i="97"/>
  <c r="DE56" i="97"/>
  <c r="DD56" i="97"/>
  <c r="DA56" i="97"/>
  <c r="CZ56" i="97"/>
  <c r="CX56" i="97"/>
  <c r="CW56" i="97"/>
  <c r="CS56" i="97"/>
  <c r="CP56" i="97"/>
  <c r="DJ55" i="97"/>
  <c r="DE55" i="97"/>
  <c r="DD55" i="97"/>
  <c r="DA55" i="97"/>
  <c r="CZ55" i="97"/>
  <c r="CX55" i="97"/>
  <c r="CW55" i="97"/>
  <c r="CS55" i="97"/>
  <c r="CP55" i="97"/>
  <c r="DJ54" i="97"/>
  <c r="DE54" i="97"/>
  <c r="DD54" i="97"/>
  <c r="DA54" i="97"/>
  <c r="CZ54" i="97"/>
  <c r="CX54" i="97"/>
  <c r="CW54" i="97"/>
  <c r="CS54" i="97"/>
  <c r="CP54" i="97"/>
  <c r="DJ53" i="97"/>
  <c r="DE53" i="97"/>
  <c r="DD53" i="97"/>
  <c r="DA53" i="97"/>
  <c r="CZ53" i="97"/>
  <c r="CX53" i="97"/>
  <c r="CW53" i="97"/>
  <c r="CS53" i="97"/>
  <c r="CR53" i="97"/>
  <c r="CP53" i="97"/>
  <c r="DJ52" i="97"/>
  <c r="DE52" i="97"/>
  <c r="DD52" i="97"/>
  <c r="DA52" i="97"/>
  <c r="CZ52" i="97"/>
  <c r="CX52" i="97"/>
  <c r="CW52" i="97"/>
  <c r="CS52" i="97"/>
  <c r="CR52" i="97"/>
  <c r="CP52" i="97"/>
  <c r="DJ51" i="97"/>
  <c r="DE51" i="97"/>
  <c r="DD51" i="97"/>
  <c r="DA51" i="97"/>
  <c r="CZ51" i="97"/>
  <c r="CX51" i="97"/>
  <c r="CW51" i="97"/>
  <c r="CS51" i="97"/>
  <c r="CR51" i="97"/>
  <c r="CP51" i="97"/>
  <c r="DJ50" i="97"/>
  <c r="DE50" i="97"/>
  <c r="DD50" i="97"/>
  <c r="DA50" i="97"/>
  <c r="CZ50" i="97"/>
  <c r="CX50" i="97"/>
  <c r="CW50" i="97"/>
  <c r="CS50" i="97"/>
  <c r="CP50" i="97"/>
  <c r="DJ49" i="97"/>
  <c r="DE49" i="97"/>
  <c r="DD49" i="97"/>
  <c r="DA49" i="97"/>
  <c r="CZ49" i="97"/>
  <c r="CX49" i="97"/>
  <c r="CW49" i="97"/>
  <c r="CS49" i="97"/>
  <c r="CR49" i="97"/>
  <c r="CP49" i="97"/>
  <c r="DJ48" i="97"/>
  <c r="DE48" i="97"/>
  <c r="DD48" i="97"/>
  <c r="DA48" i="97"/>
  <c r="CZ48" i="97"/>
  <c r="CX48" i="97"/>
  <c r="CW48" i="97"/>
  <c r="CS48" i="97"/>
  <c r="CP48" i="97"/>
  <c r="DJ47" i="97"/>
  <c r="DE47" i="97"/>
  <c r="DD47" i="97"/>
  <c r="DA47" i="97"/>
  <c r="CZ47" i="97"/>
  <c r="CX47" i="97"/>
  <c r="CW47" i="97"/>
  <c r="CS47" i="97"/>
  <c r="CP47" i="97"/>
  <c r="DJ46" i="97"/>
  <c r="DE46" i="97"/>
  <c r="DD46" i="97"/>
  <c r="DA46" i="97"/>
  <c r="CZ46" i="97"/>
  <c r="CX46" i="97"/>
  <c r="CW46" i="97"/>
  <c r="CS46" i="97"/>
  <c r="Z46" i="97"/>
  <c r="CR46" i="97"/>
  <c r="CP46" i="97"/>
  <c r="DJ45" i="97"/>
  <c r="DE45" i="97"/>
  <c r="DD45" i="97"/>
  <c r="DA45" i="97"/>
  <c r="CZ45" i="97"/>
  <c r="CX45" i="97"/>
  <c r="CW45" i="97"/>
  <c r="CS45" i="97"/>
  <c r="CP45" i="97"/>
  <c r="DJ44" i="97"/>
  <c r="DE44" i="97"/>
  <c r="DD44" i="97"/>
  <c r="DA44" i="97"/>
  <c r="CZ44" i="97"/>
  <c r="CX44" i="97"/>
  <c r="CW44" i="97"/>
  <c r="CS44" i="97"/>
  <c r="CR44" i="97"/>
  <c r="CP44" i="97"/>
  <c r="DJ43" i="97"/>
  <c r="DE43" i="97"/>
  <c r="DD43" i="97"/>
  <c r="DA43" i="97"/>
  <c r="CZ43" i="97"/>
  <c r="CX43" i="97"/>
  <c r="CW43" i="97"/>
  <c r="CS43" i="97"/>
  <c r="CR43" i="97"/>
  <c r="CP43" i="97"/>
  <c r="DJ42" i="97"/>
  <c r="DE42" i="97"/>
  <c r="DD42" i="97"/>
  <c r="DA42" i="97"/>
  <c r="CZ42" i="97"/>
  <c r="CX42" i="97"/>
  <c r="CW42" i="97"/>
  <c r="CS42" i="97"/>
  <c r="CR42" i="97"/>
  <c r="CP42" i="97"/>
  <c r="DJ41" i="97"/>
  <c r="DE41" i="97"/>
  <c r="DD41" i="97"/>
  <c r="DA41" i="97"/>
  <c r="CZ41" i="97"/>
  <c r="CX41" i="97"/>
  <c r="CW41" i="97"/>
  <c r="CS41" i="97"/>
  <c r="CP41" i="97"/>
  <c r="DJ40" i="97"/>
  <c r="DE40" i="97"/>
  <c r="DD40" i="97"/>
  <c r="DA40" i="97"/>
  <c r="CZ40" i="97"/>
  <c r="CX40" i="97"/>
  <c r="CW40" i="97"/>
  <c r="CS40" i="97"/>
  <c r="CR40" i="97"/>
  <c r="CP40" i="97"/>
  <c r="DJ39" i="97"/>
  <c r="DE39" i="97"/>
  <c r="DD39" i="97"/>
  <c r="DA39" i="97"/>
  <c r="CZ39" i="97"/>
  <c r="CX39" i="97"/>
  <c r="CW39" i="97"/>
  <c r="CS39" i="97"/>
  <c r="CP39" i="97"/>
  <c r="DJ38" i="97"/>
  <c r="DE38" i="97"/>
  <c r="DD38" i="97"/>
  <c r="DA38" i="97"/>
  <c r="CZ38" i="97"/>
  <c r="CX38" i="97"/>
  <c r="CW38" i="97"/>
  <c r="CS38" i="97"/>
  <c r="CP38" i="97"/>
  <c r="DJ37" i="97"/>
  <c r="DE37" i="97"/>
  <c r="DD37" i="97"/>
  <c r="DA37" i="97"/>
  <c r="CZ37" i="97"/>
  <c r="CX37" i="97"/>
  <c r="CW37" i="97"/>
  <c r="CS37" i="97"/>
  <c r="CP37" i="97"/>
  <c r="DJ36" i="97"/>
  <c r="DE36" i="97"/>
  <c r="DD36" i="97"/>
  <c r="DA36" i="97"/>
  <c r="CZ36" i="97"/>
  <c r="CX36" i="97"/>
  <c r="CW36" i="97"/>
  <c r="CS36" i="97"/>
  <c r="CP36" i="97"/>
  <c r="DJ35" i="97"/>
  <c r="DE35" i="97"/>
  <c r="DD35" i="97"/>
  <c r="DA35" i="97"/>
  <c r="CZ35" i="97"/>
  <c r="CX35" i="97"/>
  <c r="CW35" i="97"/>
  <c r="CS35" i="97"/>
  <c r="CP35" i="97"/>
  <c r="DJ34" i="97"/>
  <c r="DE34" i="97"/>
  <c r="DD34" i="97"/>
  <c r="DA34" i="97"/>
  <c r="CZ34" i="97"/>
  <c r="CX34" i="97"/>
  <c r="CW34" i="97"/>
  <c r="CS34" i="97"/>
  <c r="CP34" i="97"/>
  <c r="DJ33" i="97"/>
  <c r="DE33" i="97"/>
  <c r="DD33" i="97"/>
  <c r="DA33" i="97"/>
  <c r="CZ33" i="97"/>
  <c r="CX33" i="97"/>
  <c r="CW33" i="97"/>
  <c r="CS33" i="97"/>
  <c r="CP33" i="97"/>
  <c r="DJ32" i="97"/>
  <c r="DE32" i="97"/>
  <c r="DD32" i="97"/>
  <c r="DA32" i="97"/>
  <c r="CZ32" i="97"/>
  <c r="CX32" i="97"/>
  <c r="CW32" i="97"/>
  <c r="CS32" i="97"/>
  <c r="CR32" i="97"/>
  <c r="CP32" i="97"/>
  <c r="DJ31" i="97"/>
  <c r="DE31" i="97"/>
  <c r="DD31" i="97"/>
  <c r="CX31" i="97"/>
  <c r="CW31" i="97"/>
  <c r="CS31" i="97"/>
  <c r="CP31" i="97"/>
  <c r="DJ30" i="97"/>
  <c r="DE30" i="97"/>
  <c r="DD30" i="97"/>
  <c r="DA30" i="97"/>
  <c r="CZ30" i="97"/>
  <c r="CX30" i="97"/>
  <c r="CW30" i="97"/>
  <c r="CS30" i="97"/>
  <c r="CP30" i="97"/>
  <c r="DJ29" i="97"/>
  <c r="DE29" i="97"/>
  <c r="DD29" i="97"/>
  <c r="DA29" i="97"/>
  <c r="CZ29" i="97"/>
  <c r="CX29" i="97"/>
  <c r="CW29" i="97"/>
  <c r="CS29" i="97"/>
  <c r="CP29" i="97"/>
  <c r="DJ28" i="97"/>
  <c r="DE28" i="97"/>
  <c r="DD28" i="97"/>
  <c r="DA28" i="97"/>
  <c r="CZ28" i="97"/>
  <c r="CX28" i="97"/>
  <c r="CW28" i="97"/>
  <c r="CS28" i="97"/>
  <c r="CR28" i="97"/>
  <c r="CP28" i="97"/>
  <c r="DJ27" i="97"/>
  <c r="DE27" i="97"/>
  <c r="DD27" i="97"/>
  <c r="DA27" i="97"/>
  <c r="CZ27" i="97"/>
  <c r="CX27" i="97"/>
  <c r="CW27" i="97"/>
  <c r="CS27" i="97"/>
  <c r="CR27" i="97"/>
  <c r="CP27" i="97"/>
  <c r="DJ26" i="97"/>
  <c r="DE26" i="97"/>
  <c r="DD26" i="97"/>
  <c r="DA26" i="97"/>
  <c r="CZ26" i="97"/>
  <c r="CX26" i="97"/>
  <c r="CW26" i="97"/>
  <c r="CS26" i="97"/>
  <c r="CP26" i="97"/>
  <c r="DJ25" i="97"/>
  <c r="CS25" i="97"/>
  <c r="CP25" i="97"/>
  <c r="DJ24" i="97"/>
  <c r="DE24" i="97"/>
  <c r="DD24" i="97"/>
  <c r="DA24" i="97"/>
  <c r="CZ24" i="97"/>
  <c r="CX24" i="97"/>
  <c r="CW24" i="97"/>
  <c r="CS24" i="97"/>
  <c r="CR24" i="97"/>
  <c r="CP24" i="97"/>
  <c r="DJ23" i="97"/>
  <c r="DE23" i="97"/>
  <c r="DD23" i="97"/>
  <c r="DA23" i="97"/>
  <c r="CZ23" i="97"/>
  <c r="CX23" i="97"/>
  <c r="CW23" i="97"/>
  <c r="CS23" i="97"/>
  <c r="CP23" i="97"/>
  <c r="DJ22" i="97"/>
  <c r="DE22" i="97"/>
  <c r="DD22" i="97"/>
  <c r="DA22" i="97"/>
  <c r="CZ22" i="97"/>
  <c r="CX22" i="97"/>
  <c r="CW22" i="97"/>
  <c r="CS22" i="97"/>
  <c r="CR22" i="97"/>
  <c r="CP22" i="97"/>
  <c r="DJ21" i="97"/>
  <c r="DE21" i="97"/>
  <c r="DD21" i="97"/>
  <c r="DA21" i="97"/>
  <c r="CZ21" i="97"/>
  <c r="CX21" i="97"/>
  <c r="CW21" i="97"/>
  <c r="CS21" i="97"/>
  <c r="CP21" i="97"/>
  <c r="DJ20" i="97"/>
  <c r="DE20" i="97"/>
  <c r="DD20" i="97"/>
  <c r="DA20" i="97"/>
  <c r="CZ20" i="97"/>
  <c r="CX20" i="97"/>
  <c r="CW20" i="97"/>
  <c r="CS20" i="97"/>
  <c r="CP20" i="97"/>
  <c r="DJ19" i="97"/>
  <c r="DE19" i="97"/>
  <c r="DD19" i="97"/>
  <c r="DA19" i="97"/>
  <c r="CZ19" i="97"/>
  <c r="CX19" i="97"/>
  <c r="CW19" i="97"/>
  <c r="CS19" i="97"/>
  <c r="CR19" i="97"/>
  <c r="CP19" i="97"/>
  <c r="DJ18" i="97"/>
  <c r="DE18" i="97"/>
  <c r="DD18" i="97"/>
  <c r="DA18" i="97"/>
  <c r="CZ18" i="97"/>
  <c r="CX18" i="97"/>
  <c r="CW18" i="97"/>
  <c r="CS18" i="97"/>
  <c r="CP18" i="97"/>
  <c r="DJ17" i="97"/>
  <c r="DE17" i="97"/>
  <c r="DD17" i="97"/>
  <c r="DA17" i="97"/>
  <c r="CZ17" i="97"/>
  <c r="CX17" i="97"/>
  <c r="CW17" i="97"/>
  <c r="CS17" i="97"/>
  <c r="CP17" i="97"/>
  <c r="DJ16" i="97"/>
  <c r="DE16" i="97"/>
  <c r="DD16" i="97"/>
  <c r="DA16" i="97"/>
  <c r="CZ16" i="97"/>
  <c r="CX16" i="97"/>
  <c r="CW16" i="97"/>
  <c r="CS16" i="97"/>
  <c r="CP16" i="97"/>
  <c r="DJ15" i="97"/>
  <c r="DE15" i="97"/>
  <c r="DD15" i="97"/>
  <c r="DA15" i="97"/>
  <c r="CZ15" i="97"/>
  <c r="CX15" i="97"/>
  <c r="CW15" i="97"/>
  <c r="CS15" i="97"/>
  <c r="CP15" i="97"/>
  <c r="DJ14" i="97"/>
  <c r="DE14" i="97"/>
  <c r="DD14" i="97"/>
  <c r="DA14" i="97"/>
  <c r="CZ14" i="97"/>
  <c r="CX14" i="97"/>
  <c r="CW14" i="97"/>
  <c r="CS14" i="97"/>
  <c r="CP14" i="97"/>
  <c r="DJ13" i="97"/>
  <c r="DE13" i="97"/>
  <c r="DD13" i="97"/>
  <c r="DA13" i="97"/>
  <c r="CZ13" i="97"/>
  <c r="CX13" i="97"/>
  <c r="CW13" i="97"/>
  <c r="CS13" i="97"/>
  <c r="CR13" i="97"/>
  <c r="CP13" i="97"/>
  <c r="DJ12" i="97"/>
  <c r="DE12" i="97"/>
  <c r="DD12" i="97"/>
  <c r="DA12" i="97"/>
  <c r="CZ12" i="97"/>
  <c r="CX12" i="97"/>
  <c r="CW12" i="97"/>
  <c r="CS12" i="97"/>
  <c r="CR12" i="97"/>
  <c r="CP12" i="97"/>
  <c r="DJ11" i="97"/>
  <c r="DE11" i="97"/>
  <c r="DD11" i="97"/>
  <c r="DA11" i="97"/>
  <c r="CZ11" i="97"/>
  <c r="CS11" i="97"/>
  <c r="CR11" i="97"/>
  <c r="CP11" i="97"/>
  <c r="DJ10" i="97"/>
  <c r="CS10" i="97"/>
  <c r="CP10" i="97"/>
  <c r="DJ9" i="97"/>
  <c r="DE9" i="97"/>
  <c r="DD9" i="97"/>
  <c r="DA9" i="97"/>
  <c r="CZ9" i="97"/>
  <c r="CX9" i="97"/>
  <c r="CW9" i="97"/>
  <c r="CS9" i="97"/>
  <c r="CR9" i="97"/>
  <c r="CP9" i="97"/>
  <c r="DJ8" i="97"/>
  <c r="DE8" i="97"/>
  <c r="DD8" i="97"/>
  <c r="DA8" i="97"/>
  <c r="CZ8" i="97"/>
  <c r="CX8" i="97"/>
  <c r="CW8" i="97"/>
  <c r="CS8" i="97"/>
  <c r="CP8" i="97"/>
  <c r="DJ7" i="97"/>
  <c r="DE7" i="97"/>
  <c r="DD7" i="97"/>
  <c r="DA7" i="97"/>
  <c r="CZ7" i="97"/>
  <c r="CX7" i="97"/>
  <c r="CW7" i="97"/>
  <c r="CS7" i="97"/>
  <c r="CP7" i="97"/>
  <c r="DJ6" i="97"/>
  <c r="DE6" i="97"/>
  <c r="DD6" i="97"/>
  <c r="DA6" i="97"/>
  <c r="CZ6" i="97"/>
  <c r="CX6" i="97"/>
  <c r="CW6" i="97"/>
  <c r="CS6" i="97"/>
  <c r="CP6" i="97"/>
  <c r="DJ5" i="97"/>
  <c r="DE5" i="97"/>
  <c r="DD5" i="97"/>
  <c r="DA5" i="97"/>
  <c r="CZ5" i="97"/>
  <c r="CX5" i="97"/>
  <c r="CW5" i="97"/>
  <c r="CS5" i="97"/>
  <c r="CP5" i="97"/>
  <c r="C130" i="88"/>
  <c r="DE46" i="88"/>
  <c r="DD46" i="88"/>
  <c r="DA46" i="88"/>
  <c r="CZ46" i="88"/>
  <c r="DE45" i="88"/>
  <c r="DD45" i="88"/>
  <c r="DA45" i="88"/>
  <c r="CZ45" i="88"/>
  <c r="CX45" i="88"/>
  <c r="CW45" i="88"/>
  <c r="CS45" i="88"/>
  <c r="Z45" i="88"/>
  <c r="CR45" i="88"/>
  <c r="CP45" i="88"/>
  <c r="DE65" i="88"/>
  <c r="DD65" i="88"/>
  <c r="DA65" i="88"/>
  <c r="CZ65" i="88"/>
  <c r="CX65" i="88"/>
  <c r="CW65" i="88"/>
  <c r="CS65" i="88"/>
  <c r="Z65" i="88"/>
  <c r="CR65" i="88" s="1"/>
  <c r="CP65" i="88"/>
  <c r="C65" i="88"/>
  <c r="DE64" i="88"/>
  <c r="DD64" i="88"/>
  <c r="DA64" i="88"/>
  <c r="CZ64" i="88"/>
  <c r="CX64" i="88"/>
  <c r="CW64" i="88"/>
  <c r="CS64" i="88"/>
  <c r="Z64" i="88"/>
  <c r="CR64" i="88" s="1"/>
  <c r="CP64" i="88"/>
  <c r="C64" i="88"/>
  <c r="D144" i="88"/>
  <c r="E144" i="88"/>
  <c r="O144" i="88" s="1"/>
  <c r="F144" i="88"/>
  <c r="I144" i="88"/>
  <c r="K144" i="88"/>
  <c r="L144" i="88"/>
  <c r="M144" i="88"/>
  <c r="N144" i="88"/>
  <c r="J144" i="88"/>
  <c r="H144" i="88"/>
  <c r="G144" i="88"/>
  <c r="Z5" i="88"/>
  <c r="C5" i="88" s="1"/>
  <c r="Z6" i="88"/>
  <c r="C6" i="88" s="1"/>
  <c r="Z7" i="88"/>
  <c r="C7" i="88"/>
  <c r="Z8" i="88"/>
  <c r="C8" i="88" s="1"/>
  <c r="CR8" i="88"/>
  <c r="Z9" i="88"/>
  <c r="C9" i="88"/>
  <c r="Z10" i="88"/>
  <c r="C10" i="88"/>
  <c r="Z11" i="88"/>
  <c r="C11" i="88" s="1"/>
  <c r="CR11" i="88"/>
  <c r="Z12" i="88"/>
  <c r="Z13" i="88"/>
  <c r="C13" i="88"/>
  <c r="Z14" i="88"/>
  <c r="C14" i="88"/>
  <c r="Z15" i="88"/>
  <c r="CR15" i="88" s="1"/>
  <c r="C15" i="88"/>
  <c r="Z16" i="88"/>
  <c r="Z17" i="88"/>
  <c r="CR17" i="88" s="1"/>
  <c r="C17" i="88"/>
  <c r="Z18" i="88"/>
  <c r="C18" i="88"/>
  <c r="Z19" i="88"/>
  <c r="C19" i="88" s="1"/>
  <c r="CR19" i="88"/>
  <c r="Z20" i="88"/>
  <c r="CR20" i="88"/>
  <c r="C20" i="88"/>
  <c r="Z21" i="88"/>
  <c r="C21" i="88" s="1"/>
  <c r="Z22" i="88"/>
  <c r="C22" i="88" s="1"/>
  <c r="Z23" i="88"/>
  <c r="C23" i="88" s="1"/>
  <c r="Z24" i="88"/>
  <c r="CR24" i="88" s="1"/>
  <c r="C24" i="88"/>
  <c r="Z25" i="88"/>
  <c r="C25" i="88" s="1"/>
  <c r="Z26" i="88"/>
  <c r="C26" i="88"/>
  <c r="Z27" i="88"/>
  <c r="CR27" i="88"/>
  <c r="Z28" i="88"/>
  <c r="CR28" i="88"/>
  <c r="C28" i="88"/>
  <c r="Z29" i="88"/>
  <c r="C29" i="88"/>
  <c r="Z30" i="88"/>
  <c r="C30" i="88" s="1"/>
  <c r="Z31" i="88"/>
  <c r="C31" i="88" s="1"/>
  <c r="Z32" i="88"/>
  <c r="CR32" i="88"/>
  <c r="C32" i="88"/>
  <c r="Z33" i="88"/>
  <c r="C33" i="88"/>
  <c r="Z34" i="88"/>
  <c r="C34" i="88"/>
  <c r="Z35" i="88"/>
  <c r="C35" i="88" s="1"/>
  <c r="Z36" i="88"/>
  <c r="C36" i="88" s="1"/>
  <c r="CR36" i="88"/>
  <c r="Z37" i="88"/>
  <c r="Z38" i="88"/>
  <c r="CR38" i="88" s="1"/>
  <c r="Z39" i="88"/>
  <c r="CR39" i="88" s="1"/>
  <c r="Z40" i="88"/>
  <c r="C40" i="88" s="1"/>
  <c r="Z41" i="88"/>
  <c r="C41" i="88" s="1"/>
  <c r="Z42" i="88"/>
  <c r="CR42" i="88" s="1"/>
  <c r="C42" i="88"/>
  <c r="Z43" i="88"/>
  <c r="C43" i="88" s="1"/>
  <c r="Z44" i="88"/>
  <c r="CR44" i="88"/>
  <c r="C44" i="88"/>
  <c r="Z46" i="88"/>
  <c r="C46" i="88"/>
  <c r="Z47" i="88"/>
  <c r="CR47" i="88" s="1"/>
  <c r="C47" i="88"/>
  <c r="Z48" i="88"/>
  <c r="C48" i="88" s="1"/>
  <c r="Z49" i="88"/>
  <c r="C49" i="88" s="1"/>
  <c r="CR49" i="88"/>
  <c r="Z50" i="88"/>
  <c r="C50" i="88"/>
  <c r="Z51" i="88"/>
  <c r="C51" i="88" s="1"/>
  <c r="CR51" i="88"/>
  <c r="Z52" i="88"/>
  <c r="CR52" i="88" s="1"/>
  <c r="Z53" i="88"/>
  <c r="C53" i="88"/>
  <c r="Z54" i="88"/>
  <c r="C54" i="88"/>
  <c r="Z55" i="88"/>
  <c r="C55" i="88"/>
  <c r="Z56" i="88"/>
  <c r="Z57" i="88"/>
  <c r="C57" i="88" s="1"/>
  <c r="Z58" i="88"/>
  <c r="C58" i="88"/>
  <c r="Z59" i="88"/>
  <c r="CR59" i="88"/>
  <c r="Z60" i="88"/>
  <c r="CR60" i="88"/>
  <c r="Z61" i="88"/>
  <c r="C61" i="88" s="1"/>
  <c r="Z62" i="88"/>
  <c r="CR62" i="88" s="1"/>
  <c r="C62" i="88"/>
  <c r="Z63" i="88"/>
  <c r="C63" i="88" s="1"/>
  <c r="Z66" i="88"/>
  <c r="C66" i="88"/>
  <c r="Z67" i="88"/>
  <c r="CR67" i="88" s="1"/>
  <c r="C67" i="88"/>
  <c r="Z68" i="88"/>
  <c r="C68" i="88"/>
  <c r="Z69" i="88"/>
  <c r="CR69" i="88" s="1"/>
  <c r="Z70" i="88"/>
  <c r="CR70" i="88"/>
  <c r="Z71" i="88"/>
  <c r="C71" i="88"/>
  <c r="Z72" i="88"/>
  <c r="CR72" i="88" s="1"/>
  <c r="Z73" i="88"/>
  <c r="C73" i="88" s="1"/>
  <c r="Z74" i="88"/>
  <c r="CR74" i="88" s="1"/>
  <c r="Z75" i="88"/>
  <c r="CR75" i="88"/>
  <c r="C75" i="88"/>
  <c r="Z76" i="88"/>
  <c r="C76" i="88" s="1"/>
  <c r="Z77" i="88"/>
  <c r="CR77" i="88"/>
  <c r="Z78" i="88"/>
  <c r="CR78" i="88" s="1"/>
  <c r="Z79" i="88"/>
  <c r="C79" i="88"/>
  <c r="Z80" i="88"/>
  <c r="CR80" i="88" s="1"/>
  <c r="C80" i="88"/>
  <c r="Z81" i="88"/>
  <c r="C81" i="88"/>
  <c r="Z82" i="88"/>
  <c r="C82" i="88" s="1"/>
  <c r="Z83" i="88"/>
  <c r="CR83" i="88"/>
  <c r="C83" i="88"/>
  <c r="Z84" i="88"/>
  <c r="C84" i="88" s="1"/>
  <c r="Z85" i="88"/>
  <c r="CR85" i="88" s="1"/>
  <c r="Z86" i="88"/>
  <c r="CR86" i="88"/>
  <c r="Z87" i="88"/>
  <c r="C87" i="88"/>
  <c r="Z88" i="88"/>
  <c r="C88" i="88" s="1"/>
  <c r="Z89" i="88"/>
  <c r="CR89" i="88" s="1"/>
  <c r="C89" i="88"/>
  <c r="Z90" i="88"/>
  <c r="C90" i="88"/>
  <c r="Z91" i="88"/>
  <c r="CR91" i="88" s="1"/>
  <c r="C91" i="88"/>
  <c r="Z92" i="88"/>
  <c r="C92" i="88"/>
  <c r="Z93" i="88"/>
  <c r="CR93" i="88" s="1"/>
  <c r="Z94" i="88"/>
  <c r="CR94" i="88"/>
  <c r="Z95" i="88"/>
  <c r="C95" i="88" s="1"/>
  <c r="Z96" i="88"/>
  <c r="C96" i="88"/>
  <c r="Z97" i="88"/>
  <c r="C97" i="88" s="1"/>
  <c r="Z98" i="88"/>
  <c r="CR98" i="88" s="1"/>
  <c r="Z99" i="88"/>
  <c r="C99" i="88" s="1"/>
  <c r="CR99" i="88"/>
  <c r="Z100" i="88"/>
  <c r="CR100" i="88" s="1"/>
  <c r="C100" i="88"/>
  <c r="Z101" i="88"/>
  <c r="C101" i="88"/>
  <c r="Z102" i="88"/>
  <c r="C102" i="88" s="1"/>
  <c r="Z103" i="88"/>
  <c r="C103" i="88" s="1"/>
  <c r="Z104" i="88"/>
  <c r="C104" i="88" s="1"/>
  <c r="Z105" i="88"/>
  <c r="C105" i="88"/>
  <c r="Z106" i="88"/>
  <c r="CR106" i="88" s="1"/>
  <c r="C106" i="88"/>
  <c r="Z107" i="88"/>
  <c r="CR107" i="88" s="1"/>
  <c r="C107" i="88"/>
  <c r="Z108" i="88"/>
  <c r="C108" i="88" s="1"/>
  <c r="Z109" i="88"/>
  <c r="C109" i="88"/>
  <c r="Z110" i="88"/>
  <c r="CR110" i="88"/>
  <c r="Z111" i="88"/>
  <c r="CR111" i="88"/>
  <c r="C111" i="88"/>
  <c r="Z112" i="88"/>
  <c r="C112" i="88"/>
  <c r="Z113" i="88"/>
  <c r="CR113" i="88" s="1"/>
  <c r="C113" i="88"/>
  <c r="Z114" i="88"/>
  <c r="C114" i="88" s="1"/>
  <c r="Z115" i="88"/>
  <c r="C115" i="88" s="1"/>
  <c r="Z116" i="88"/>
  <c r="C116" i="88"/>
  <c r="Z117" i="88"/>
  <c r="C117" i="88"/>
  <c r="Z118" i="88"/>
  <c r="CR118" i="88"/>
  <c r="Z119" i="88"/>
  <c r="CR119" i="88" s="1"/>
  <c r="Z120" i="88"/>
  <c r="CR120" i="88" s="1"/>
  <c r="C120" i="88"/>
  <c r="Z121" i="88"/>
  <c r="C121" i="88" s="1"/>
  <c r="Z122" i="88"/>
  <c r="C122" i="88"/>
  <c r="Z123" i="88"/>
  <c r="CR123" i="88"/>
  <c r="C123" i="88"/>
  <c r="Z124" i="88"/>
  <c r="C124" i="88"/>
  <c r="Z125" i="88"/>
  <c r="C125" i="88"/>
  <c r="Z126" i="88"/>
  <c r="CR126" i="88" s="1"/>
  <c r="Z127" i="88"/>
  <c r="C127" i="88" s="1"/>
  <c r="CR127" i="88"/>
  <c r="Z128" i="88"/>
  <c r="C128" i="88" s="1"/>
  <c r="C129" i="88"/>
  <c r="C131" i="88"/>
  <c r="C132" i="88"/>
  <c r="C133" i="88"/>
  <c r="C134" i="88"/>
  <c r="C135" i="88"/>
  <c r="C136" i="88"/>
  <c r="C137" i="88"/>
  <c r="C138" i="88"/>
  <c r="C139" i="88"/>
  <c r="C140" i="88"/>
  <c r="C141" i="88"/>
  <c r="B144" i="88"/>
  <c r="A144" i="88"/>
  <c r="D143" i="88"/>
  <c r="E143" i="88"/>
  <c r="F143" i="88"/>
  <c r="I143" i="88"/>
  <c r="K143" i="88"/>
  <c r="O143" i="88" s="1"/>
  <c r="L143" i="88"/>
  <c r="M143" i="88"/>
  <c r="N143" i="88"/>
  <c r="J143" i="88"/>
  <c r="H143" i="88"/>
  <c r="G143" i="88"/>
  <c r="B143" i="88"/>
  <c r="A143" i="88"/>
  <c r="T142" i="88"/>
  <c r="DE128" i="88"/>
  <c r="DD128" i="88"/>
  <c r="DA128" i="88"/>
  <c r="CZ128" i="88"/>
  <c r="CX128" i="88"/>
  <c r="CW128" i="88"/>
  <c r="CS128" i="88"/>
  <c r="CR128" i="88"/>
  <c r="CP128" i="88"/>
  <c r="DE127" i="88"/>
  <c r="DD127" i="88"/>
  <c r="DA127" i="88"/>
  <c r="CZ127" i="88"/>
  <c r="CX127" i="88"/>
  <c r="CW127" i="88"/>
  <c r="CS127" i="88"/>
  <c r="CP127" i="88"/>
  <c r="DE126" i="88"/>
  <c r="DD126" i="88"/>
  <c r="DA126" i="88"/>
  <c r="CZ126" i="88"/>
  <c r="CX126" i="88"/>
  <c r="CW126" i="88"/>
  <c r="CS126" i="88"/>
  <c r="CP126" i="88"/>
  <c r="DE125" i="88"/>
  <c r="DD125" i="88"/>
  <c r="DA125" i="88"/>
  <c r="CZ125" i="88"/>
  <c r="CX125" i="88"/>
  <c r="CW125" i="88"/>
  <c r="CS125" i="88"/>
  <c r="CP125" i="88"/>
  <c r="DE124" i="88"/>
  <c r="DD124" i="88"/>
  <c r="DA124" i="88"/>
  <c r="CZ124" i="88"/>
  <c r="CX124" i="88"/>
  <c r="CW124" i="88"/>
  <c r="CS124" i="88"/>
  <c r="CR124" i="88"/>
  <c r="CP124" i="88"/>
  <c r="DE123" i="88"/>
  <c r="DD123" i="88"/>
  <c r="DA123" i="88"/>
  <c r="CZ123" i="88"/>
  <c r="CX123" i="88"/>
  <c r="CW123" i="88"/>
  <c r="CS123" i="88"/>
  <c r="CP123" i="88"/>
  <c r="DE122" i="88"/>
  <c r="DD122" i="88"/>
  <c r="DA122" i="88"/>
  <c r="CZ122" i="88"/>
  <c r="CX122" i="88"/>
  <c r="CW122" i="88"/>
  <c r="CS122" i="88"/>
  <c r="CP122" i="88"/>
  <c r="DE121" i="88"/>
  <c r="DD121" i="88"/>
  <c r="DA121" i="88"/>
  <c r="CZ121" i="88"/>
  <c r="CX121" i="88"/>
  <c r="CW121" i="88"/>
  <c r="CS121" i="88"/>
  <c r="CP121" i="88"/>
  <c r="DE120" i="88"/>
  <c r="DD120" i="88"/>
  <c r="DA120" i="88"/>
  <c r="CZ120" i="88"/>
  <c r="CX120" i="88"/>
  <c r="CW120" i="88"/>
  <c r="CS120" i="88"/>
  <c r="CP120" i="88"/>
  <c r="DE119" i="88"/>
  <c r="DD119" i="88"/>
  <c r="DA119" i="88"/>
  <c r="CZ119" i="88"/>
  <c r="CX119" i="88"/>
  <c r="CW119" i="88"/>
  <c r="CS119" i="88"/>
  <c r="CP119" i="88"/>
  <c r="DE118" i="88"/>
  <c r="DD118" i="88"/>
  <c r="DA118" i="88"/>
  <c r="CZ118" i="88"/>
  <c r="CX118" i="88"/>
  <c r="CW118" i="88"/>
  <c r="CS118" i="88"/>
  <c r="CP118" i="88"/>
  <c r="DE117" i="88"/>
  <c r="DD117" i="88"/>
  <c r="DA117" i="88"/>
  <c r="CZ117" i="88"/>
  <c r="CX117" i="88"/>
  <c r="CW117" i="88"/>
  <c r="CS117" i="88"/>
  <c r="CP117" i="88"/>
  <c r="DE116" i="88"/>
  <c r="DD116" i="88"/>
  <c r="DA116" i="88"/>
  <c r="CZ116" i="88"/>
  <c r="CX116" i="88"/>
  <c r="CW116" i="88"/>
  <c r="CS116" i="88"/>
  <c r="CR116" i="88"/>
  <c r="CP116" i="88"/>
  <c r="DE115" i="88"/>
  <c r="DD115" i="88"/>
  <c r="DA115" i="88"/>
  <c r="CZ115" i="88"/>
  <c r="CX115" i="88"/>
  <c r="CW115" i="88"/>
  <c r="CS115" i="88"/>
  <c r="CP115" i="88"/>
  <c r="DE114" i="88"/>
  <c r="DD114" i="88"/>
  <c r="DA114" i="88"/>
  <c r="CZ114" i="88"/>
  <c r="CX114" i="88"/>
  <c r="CW114" i="88"/>
  <c r="CS114" i="88"/>
  <c r="CP114" i="88"/>
  <c r="DE113" i="88"/>
  <c r="DD113" i="88"/>
  <c r="DA113" i="88"/>
  <c r="CZ113" i="88"/>
  <c r="CX113" i="88"/>
  <c r="CW113" i="88"/>
  <c r="CS113" i="88"/>
  <c r="CP113" i="88"/>
  <c r="DE112" i="88"/>
  <c r="DD112" i="88"/>
  <c r="DA112" i="88"/>
  <c r="CZ112" i="88"/>
  <c r="CX112" i="88"/>
  <c r="CW112" i="88"/>
  <c r="CS112" i="88"/>
  <c r="CR112" i="88"/>
  <c r="CP112" i="88"/>
  <c r="DE111" i="88"/>
  <c r="DD111" i="88"/>
  <c r="DA111" i="88"/>
  <c r="CZ111" i="88"/>
  <c r="CX111" i="88"/>
  <c r="CW111" i="88"/>
  <c r="CS111" i="88"/>
  <c r="CP111" i="88"/>
  <c r="DE110" i="88"/>
  <c r="DD110" i="88"/>
  <c r="DA110" i="88"/>
  <c r="CZ110" i="88"/>
  <c r="CX110" i="88"/>
  <c r="CW110" i="88"/>
  <c r="CS110" i="88"/>
  <c r="CP110" i="88"/>
  <c r="DE109" i="88"/>
  <c r="DD109" i="88"/>
  <c r="DA109" i="88"/>
  <c r="CZ109" i="88"/>
  <c r="CX109" i="88"/>
  <c r="CW109" i="88"/>
  <c r="CS109" i="88"/>
  <c r="CP109" i="88"/>
  <c r="DE108" i="88"/>
  <c r="DD108" i="88"/>
  <c r="DA108" i="88"/>
  <c r="CZ108" i="88"/>
  <c r="CX108" i="88"/>
  <c r="CW108" i="88"/>
  <c r="CS108" i="88"/>
  <c r="CR108" i="88"/>
  <c r="CP108" i="88"/>
  <c r="DE107" i="88"/>
  <c r="DD107" i="88"/>
  <c r="DA107" i="88"/>
  <c r="CZ107" i="88"/>
  <c r="CX107" i="88"/>
  <c r="CW107" i="88"/>
  <c r="CS107" i="88"/>
  <c r="CP107" i="88"/>
  <c r="DE106" i="88"/>
  <c r="DD106" i="88"/>
  <c r="DA106" i="88"/>
  <c r="CZ106" i="88"/>
  <c r="CX106" i="88"/>
  <c r="CW106" i="88"/>
  <c r="CS106" i="88"/>
  <c r="CP106" i="88"/>
  <c r="DE105" i="88"/>
  <c r="DD105" i="88"/>
  <c r="DA105" i="88"/>
  <c r="CZ105" i="88"/>
  <c r="CX105" i="88"/>
  <c r="CW105" i="88"/>
  <c r="CS105" i="88"/>
  <c r="CR105" i="88"/>
  <c r="CP105" i="88"/>
  <c r="DE104" i="88"/>
  <c r="DD104" i="88"/>
  <c r="DA104" i="88"/>
  <c r="CZ104" i="88"/>
  <c r="CX104" i="88"/>
  <c r="CW104" i="88"/>
  <c r="CS104" i="88"/>
  <c r="CR104" i="88"/>
  <c r="CP104" i="88"/>
  <c r="DE103" i="88"/>
  <c r="DD103" i="88"/>
  <c r="CX103" i="88"/>
  <c r="CW103" i="88"/>
  <c r="CS103" i="88"/>
  <c r="CR103" i="88"/>
  <c r="CP103" i="88"/>
  <c r="DE102" i="88"/>
  <c r="DD102" i="88"/>
  <c r="CX102" i="88"/>
  <c r="CW102" i="88"/>
  <c r="CS102" i="88"/>
  <c r="CP102" i="88"/>
  <c r="DE101" i="88"/>
  <c r="DD101" i="88"/>
  <c r="CX101" i="88"/>
  <c r="CW101" i="88"/>
  <c r="CS101" i="88"/>
  <c r="CP101" i="88"/>
  <c r="DE100" i="88"/>
  <c r="DD100" i="88"/>
  <c r="CX100" i="88"/>
  <c r="CW100" i="88"/>
  <c r="CS100" i="88"/>
  <c r="CP100" i="88"/>
  <c r="DE99" i="88"/>
  <c r="DD99" i="88"/>
  <c r="CX99" i="88"/>
  <c r="CW99" i="88"/>
  <c r="CS99" i="88"/>
  <c r="CP99" i="88"/>
  <c r="DE98" i="88"/>
  <c r="DD98" i="88"/>
  <c r="DA98" i="88"/>
  <c r="CZ98" i="88"/>
  <c r="CX98" i="88"/>
  <c r="CW98" i="88"/>
  <c r="CS98" i="88"/>
  <c r="CP98" i="88"/>
  <c r="DE97" i="88"/>
  <c r="DD97" i="88"/>
  <c r="DA97" i="88"/>
  <c r="CZ97" i="88"/>
  <c r="CX97" i="88"/>
  <c r="CW97" i="88"/>
  <c r="CS97" i="88"/>
  <c r="CP97" i="88"/>
  <c r="DE96" i="88"/>
  <c r="DD96" i="88"/>
  <c r="DA96" i="88"/>
  <c r="CZ96" i="88"/>
  <c r="CX96" i="88"/>
  <c r="CW96" i="88"/>
  <c r="CS96" i="88"/>
  <c r="CR96" i="88"/>
  <c r="CP96" i="88"/>
  <c r="DE95" i="88"/>
  <c r="DD95" i="88"/>
  <c r="DA95" i="88"/>
  <c r="CZ95" i="88"/>
  <c r="CX95" i="88"/>
  <c r="CW95" i="88"/>
  <c r="CS95" i="88"/>
  <c r="CP95" i="88"/>
  <c r="DE94" i="88"/>
  <c r="DD94" i="88"/>
  <c r="DA94" i="88"/>
  <c r="CZ94" i="88"/>
  <c r="CX94" i="88"/>
  <c r="CW94" i="88"/>
  <c r="CS94" i="88"/>
  <c r="CP94" i="88"/>
  <c r="DE93" i="88"/>
  <c r="DD93" i="88"/>
  <c r="DA93" i="88"/>
  <c r="CZ93" i="88"/>
  <c r="CX93" i="88"/>
  <c r="CW93" i="88"/>
  <c r="CS93" i="88"/>
  <c r="CP93" i="88"/>
  <c r="DE92" i="88"/>
  <c r="DD92" i="88"/>
  <c r="DA92" i="88"/>
  <c r="CZ92" i="88"/>
  <c r="CX92" i="88"/>
  <c r="CW92" i="88"/>
  <c r="CS92" i="88"/>
  <c r="CR92" i="88"/>
  <c r="CP92" i="88"/>
  <c r="DE91" i="88"/>
  <c r="DD91" i="88"/>
  <c r="DA91" i="88"/>
  <c r="CZ91" i="88"/>
  <c r="CX91" i="88"/>
  <c r="CW91" i="88"/>
  <c r="CS91" i="88"/>
  <c r="CP91" i="88"/>
  <c r="DE90" i="88"/>
  <c r="DD90" i="88"/>
  <c r="DA90" i="88"/>
  <c r="CZ90" i="88"/>
  <c r="CX90" i="88"/>
  <c r="CW90" i="88"/>
  <c r="CS90" i="88"/>
  <c r="CR90" i="88"/>
  <c r="CP90" i="88"/>
  <c r="DE89" i="88"/>
  <c r="DD89" i="88"/>
  <c r="DA89" i="88"/>
  <c r="CZ89" i="88"/>
  <c r="CX89" i="88"/>
  <c r="CW89" i="88"/>
  <c r="CS89" i="88"/>
  <c r="CP89" i="88"/>
  <c r="DE88" i="88"/>
  <c r="DD88" i="88"/>
  <c r="DA88" i="88"/>
  <c r="CZ88" i="88"/>
  <c r="CX88" i="88"/>
  <c r="CW88" i="88"/>
  <c r="CS88" i="88"/>
  <c r="CP88" i="88"/>
  <c r="DE87" i="88"/>
  <c r="DD87" i="88"/>
  <c r="DA87" i="88"/>
  <c r="CZ87" i="88"/>
  <c r="CX87" i="88"/>
  <c r="CW87" i="88"/>
  <c r="CS87" i="88"/>
  <c r="CR87" i="88"/>
  <c r="CP87" i="88"/>
  <c r="DE86" i="88"/>
  <c r="DD86" i="88"/>
  <c r="DA86" i="88"/>
  <c r="CZ86" i="88"/>
  <c r="CX86" i="88"/>
  <c r="CW86" i="88"/>
  <c r="CS86" i="88"/>
  <c r="CP86" i="88"/>
  <c r="DE85" i="88"/>
  <c r="DD85" i="88"/>
  <c r="DA85" i="88"/>
  <c r="CZ85" i="88"/>
  <c r="CX85" i="88"/>
  <c r="CW85" i="88"/>
  <c r="CS85" i="88"/>
  <c r="CP85" i="88"/>
  <c r="DE84" i="88"/>
  <c r="DD84" i="88"/>
  <c r="DA84" i="88"/>
  <c r="CZ84" i="88"/>
  <c r="CX84" i="88"/>
  <c r="CW84" i="88"/>
  <c r="CS84" i="88"/>
  <c r="CP84" i="88"/>
  <c r="DE83" i="88"/>
  <c r="DD83" i="88"/>
  <c r="DA83" i="88"/>
  <c r="CZ83" i="88"/>
  <c r="CX83" i="88"/>
  <c r="CW83" i="88"/>
  <c r="CS83" i="88"/>
  <c r="CP83" i="88"/>
  <c r="DE82" i="88"/>
  <c r="DD82" i="88"/>
  <c r="DA82" i="88"/>
  <c r="CZ82" i="88"/>
  <c r="CX82" i="88"/>
  <c r="CW82" i="88"/>
  <c r="CS82" i="88"/>
  <c r="CR82" i="88"/>
  <c r="CP82" i="88"/>
  <c r="DE81" i="88"/>
  <c r="DD81" i="88"/>
  <c r="DA81" i="88"/>
  <c r="CZ81" i="88"/>
  <c r="CX81" i="88"/>
  <c r="CW81" i="88"/>
  <c r="CS81" i="88"/>
  <c r="CP81" i="88"/>
  <c r="DE80" i="88"/>
  <c r="DD80" i="88"/>
  <c r="DA80" i="88"/>
  <c r="CZ80" i="88"/>
  <c r="CX80" i="88"/>
  <c r="CW80" i="88"/>
  <c r="CS80" i="88"/>
  <c r="CP80" i="88"/>
  <c r="DE79" i="88"/>
  <c r="DD79" i="88"/>
  <c r="DA79" i="88"/>
  <c r="CZ79" i="88"/>
  <c r="CX79" i="88"/>
  <c r="CW79" i="88"/>
  <c r="CS79" i="88"/>
  <c r="CR79" i="88"/>
  <c r="CP79" i="88"/>
  <c r="DE78" i="88"/>
  <c r="DD78" i="88"/>
  <c r="DA78" i="88"/>
  <c r="CZ78" i="88"/>
  <c r="CX78" i="88"/>
  <c r="CW78" i="88"/>
  <c r="CS78" i="88"/>
  <c r="CP78" i="88"/>
  <c r="DE77" i="88"/>
  <c r="DD77" i="88"/>
  <c r="DA77" i="88"/>
  <c r="CZ77" i="88"/>
  <c r="CX77" i="88"/>
  <c r="CW77" i="88"/>
  <c r="CS77" i="88"/>
  <c r="CP77" i="88"/>
  <c r="DE76" i="88"/>
  <c r="DD76" i="88"/>
  <c r="DA76" i="88"/>
  <c r="CZ76" i="88"/>
  <c r="CX76" i="88"/>
  <c r="CW76" i="88"/>
  <c r="CS76" i="88"/>
  <c r="CP76" i="88"/>
  <c r="DE75" i="88"/>
  <c r="DD75" i="88"/>
  <c r="DA75" i="88"/>
  <c r="CZ75" i="88"/>
  <c r="CX75" i="88"/>
  <c r="CW75" i="88"/>
  <c r="CS75" i="88"/>
  <c r="CP75" i="88"/>
  <c r="DE74" i="88"/>
  <c r="DD74" i="88"/>
  <c r="DA74" i="88"/>
  <c r="CZ74" i="88"/>
  <c r="CX74" i="88"/>
  <c r="CW74" i="88"/>
  <c r="CS74" i="88"/>
  <c r="CP74" i="88"/>
  <c r="DE73" i="88"/>
  <c r="DD73" i="88"/>
  <c r="DA73" i="88"/>
  <c r="CZ73" i="88"/>
  <c r="CX73" i="88"/>
  <c r="CW73" i="88"/>
  <c r="CS73" i="88"/>
  <c r="CP73" i="88"/>
  <c r="DE72" i="88"/>
  <c r="DD72" i="88"/>
  <c r="DA72" i="88"/>
  <c r="CZ72" i="88"/>
  <c r="CX72" i="88"/>
  <c r="CW72" i="88"/>
  <c r="CS72" i="88"/>
  <c r="CP72" i="88"/>
  <c r="DE71" i="88"/>
  <c r="DD71" i="88"/>
  <c r="DA71" i="88"/>
  <c r="CZ71" i="88"/>
  <c r="CX71" i="88"/>
  <c r="CW71" i="88"/>
  <c r="CS71" i="88"/>
  <c r="CR71" i="88"/>
  <c r="CP71" i="88"/>
  <c r="DE70" i="88"/>
  <c r="DD70" i="88"/>
  <c r="DA70" i="88"/>
  <c r="CZ70" i="88"/>
  <c r="CX70" i="88"/>
  <c r="CW70" i="88"/>
  <c r="CS70" i="88"/>
  <c r="CP70" i="88"/>
  <c r="DE69" i="88"/>
  <c r="DD69" i="88"/>
  <c r="DA69" i="88"/>
  <c r="CZ69" i="88"/>
  <c r="CX69" i="88"/>
  <c r="CW69" i="88"/>
  <c r="CS69" i="88"/>
  <c r="CP69" i="88"/>
  <c r="DE68" i="88"/>
  <c r="DD68" i="88"/>
  <c r="DA68" i="88"/>
  <c r="CZ68" i="88"/>
  <c r="CX68" i="88"/>
  <c r="CW68" i="88"/>
  <c r="CS68" i="88"/>
  <c r="CR68" i="88"/>
  <c r="CP68" i="88"/>
  <c r="DE67" i="88"/>
  <c r="DD67" i="88"/>
  <c r="DA67" i="88"/>
  <c r="CZ67" i="88"/>
  <c r="CX67" i="88"/>
  <c r="CW67" i="88"/>
  <c r="CS67" i="88"/>
  <c r="CP67" i="88"/>
  <c r="DE66" i="88"/>
  <c r="DD66" i="88"/>
  <c r="DA66" i="88"/>
  <c r="CZ66" i="88"/>
  <c r="CX66" i="88"/>
  <c r="CW66" i="88"/>
  <c r="CS66" i="88"/>
  <c r="CR66" i="88"/>
  <c r="CP66" i="88"/>
  <c r="DE63" i="88"/>
  <c r="DD63" i="88"/>
  <c r="DA63" i="88"/>
  <c r="CZ63" i="88"/>
  <c r="CX63" i="88"/>
  <c r="CW63" i="88"/>
  <c r="CS63" i="88"/>
  <c r="CP63" i="88"/>
  <c r="DE62" i="88"/>
  <c r="DD62" i="88"/>
  <c r="DA62" i="88"/>
  <c r="CZ62" i="88"/>
  <c r="CX62" i="88"/>
  <c r="CW62" i="88"/>
  <c r="CS62" i="88"/>
  <c r="CP62" i="88"/>
  <c r="DE61" i="88"/>
  <c r="DD61" i="88"/>
  <c r="DA61" i="88"/>
  <c r="CZ61" i="88"/>
  <c r="CX61" i="88"/>
  <c r="CW61" i="88"/>
  <c r="CS61" i="88"/>
  <c r="CP61" i="88"/>
  <c r="DE60" i="88"/>
  <c r="DD60" i="88"/>
  <c r="DA60" i="88"/>
  <c r="CZ60" i="88"/>
  <c r="CX60" i="88"/>
  <c r="CW60" i="88"/>
  <c r="CS60" i="88"/>
  <c r="CP60" i="88"/>
  <c r="DE59" i="88"/>
  <c r="DD59" i="88"/>
  <c r="DA59" i="88"/>
  <c r="CZ59" i="88"/>
  <c r="CX59" i="88"/>
  <c r="CW59" i="88"/>
  <c r="CS59" i="88"/>
  <c r="CP59" i="88"/>
  <c r="DE58" i="88"/>
  <c r="DD58" i="88"/>
  <c r="DA58" i="88"/>
  <c r="CZ58" i="88"/>
  <c r="CX58" i="88"/>
  <c r="CW58" i="88"/>
  <c r="CS58" i="88"/>
  <c r="CR58" i="88"/>
  <c r="CP58" i="88"/>
  <c r="DE57" i="88"/>
  <c r="DD57" i="88"/>
  <c r="DA57" i="88"/>
  <c r="CZ57" i="88"/>
  <c r="CX57" i="88"/>
  <c r="CW57" i="88"/>
  <c r="CS57" i="88"/>
  <c r="CP57" i="88"/>
  <c r="DE56" i="88"/>
  <c r="DD56" i="88"/>
  <c r="DA56" i="88"/>
  <c r="CZ56" i="88"/>
  <c r="CX56" i="88"/>
  <c r="CW56" i="88"/>
  <c r="CS56" i="88"/>
  <c r="CP56" i="88"/>
  <c r="DE55" i="88"/>
  <c r="DD55" i="88"/>
  <c r="DA55" i="88"/>
  <c r="CZ55" i="88"/>
  <c r="CX55" i="88"/>
  <c r="CW55" i="88"/>
  <c r="CS55" i="88"/>
  <c r="CP55" i="88"/>
  <c r="DE54" i="88"/>
  <c r="DD54" i="88"/>
  <c r="DA54" i="88"/>
  <c r="CZ54" i="88"/>
  <c r="CX54" i="88"/>
  <c r="CW54" i="88"/>
  <c r="CS54" i="88"/>
  <c r="CR54" i="88"/>
  <c r="CP54" i="88"/>
  <c r="DE53" i="88"/>
  <c r="DD53" i="88"/>
  <c r="DA53" i="88"/>
  <c r="CZ53" i="88"/>
  <c r="CX53" i="88"/>
  <c r="CW53" i="88"/>
  <c r="CS53" i="88"/>
  <c r="CR53" i="88"/>
  <c r="CP53" i="88"/>
  <c r="DE52" i="88"/>
  <c r="DD52" i="88"/>
  <c r="DA52" i="88"/>
  <c r="CZ52" i="88"/>
  <c r="CX52" i="88"/>
  <c r="CW52" i="88"/>
  <c r="CS52" i="88"/>
  <c r="CP52" i="88"/>
  <c r="DE51" i="88"/>
  <c r="DD51" i="88"/>
  <c r="DA51" i="88"/>
  <c r="CZ51" i="88"/>
  <c r="CX51" i="88"/>
  <c r="CW51" i="88"/>
  <c r="CS51" i="88"/>
  <c r="CP51" i="88"/>
  <c r="DE50" i="88"/>
  <c r="DD50" i="88"/>
  <c r="DA50" i="88"/>
  <c r="CZ50" i="88"/>
  <c r="CX50" i="88"/>
  <c r="CW50" i="88"/>
  <c r="CS50" i="88"/>
  <c r="CR50" i="88"/>
  <c r="CP50" i="88"/>
  <c r="DE49" i="88"/>
  <c r="DD49" i="88"/>
  <c r="DA49" i="88"/>
  <c r="CZ49" i="88"/>
  <c r="CX49" i="88"/>
  <c r="CW49" i="88"/>
  <c r="CS49" i="88"/>
  <c r="CP49" i="88"/>
  <c r="DE48" i="88"/>
  <c r="DD48" i="88"/>
  <c r="DA48" i="88"/>
  <c r="CZ48" i="88"/>
  <c r="CX48" i="88"/>
  <c r="CW48" i="88"/>
  <c r="CS48" i="88"/>
  <c r="CR48" i="88"/>
  <c r="CP48" i="88"/>
  <c r="DE47" i="88"/>
  <c r="DD47" i="88"/>
  <c r="DA47" i="88"/>
  <c r="CZ47" i="88"/>
  <c r="CX47" i="88"/>
  <c r="CW47" i="88"/>
  <c r="CS47" i="88"/>
  <c r="CP47" i="88"/>
  <c r="CX46" i="88"/>
  <c r="CW46" i="88"/>
  <c r="CS46" i="88"/>
  <c r="CR46" i="88"/>
  <c r="CP46" i="88"/>
  <c r="DE44" i="88"/>
  <c r="DD44" i="88"/>
  <c r="DA44" i="88"/>
  <c r="CZ44" i="88"/>
  <c r="CX44" i="88"/>
  <c r="CW44" i="88"/>
  <c r="CS44" i="88"/>
  <c r="CP44" i="88"/>
  <c r="DE43" i="88"/>
  <c r="DD43" i="88"/>
  <c r="DA43" i="88"/>
  <c r="CZ43" i="88"/>
  <c r="CX43" i="88"/>
  <c r="CW43" i="88"/>
  <c r="CS43" i="88"/>
  <c r="CP43" i="88"/>
  <c r="DE42" i="88"/>
  <c r="DD42" i="88"/>
  <c r="DA42" i="88"/>
  <c r="CZ42" i="88"/>
  <c r="CX42" i="88"/>
  <c r="CW42" i="88"/>
  <c r="CS42" i="88"/>
  <c r="CP42" i="88"/>
  <c r="DE41" i="88"/>
  <c r="DD41" i="88"/>
  <c r="DA41" i="88"/>
  <c r="CZ41" i="88"/>
  <c r="CX41" i="88"/>
  <c r="CW41" i="88"/>
  <c r="CS41" i="88"/>
  <c r="CR41" i="88"/>
  <c r="CP41" i="88"/>
  <c r="DE40" i="88"/>
  <c r="DD40" i="88"/>
  <c r="DA40" i="88"/>
  <c r="CZ40" i="88"/>
  <c r="CX40" i="88"/>
  <c r="CW40" i="88"/>
  <c r="CS40" i="88"/>
  <c r="CR40" i="88"/>
  <c r="CP40" i="88"/>
  <c r="DE39" i="88"/>
  <c r="DD39" i="88"/>
  <c r="DA39" i="88"/>
  <c r="CZ39" i="88"/>
  <c r="CX39" i="88"/>
  <c r="CW39" i="88"/>
  <c r="CS39" i="88"/>
  <c r="CP39" i="88"/>
  <c r="DE38" i="88"/>
  <c r="DD38" i="88"/>
  <c r="DA38" i="88"/>
  <c r="CZ38" i="88"/>
  <c r="CX38" i="88"/>
  <c r="CW38" i="88"/>
  <c r="CS38" i="88"/>
  <c r="CP38" i="88"/>
  <c r="DE37" i="88"/>
  <c r="DD37" i="88"/>
  <c r="DA37" i="88"/>
  <c r="CZ37" i="88"/>
  <c r="CX37" i="88"/>
  <c r="CW37" i="88"/>
  <c r="CS37" i="88"/>
  <c r="CP37" i="88"/>
  <c r="DE36" i="88"/>
  <c r="DD36" i="88"/>
  <c r="DA36" i="88"/>
  <c r="CZ36" i="88"/>
  <c r="CX36" i="88"/>
  <c r="CW36" i="88"/>
  <c r="CS36" i="88"/>
  <c r="CP36" i="88"/>
  <c r="DE35" i="88"/>
  <c r="DD35" i="88"/>
  <c r="DA35" i="88"/>
  <c r="CZ35" i="88"/>
  <c r="CX35" i="88"/>
  <c r="CW35" i="88"/>
  <c r="CS35" i="88"/>
  <c r="CR35" i="88"/>
  <c r="CP35" i="88"/>
  <c r="DE34" i="88"/>
  <c r="DD34" i="88"/>
  <c r="DA34" i="88"/>
  <c r="CZ34" i="88"/>
  <c r="CX34" i="88"/>
  <c r="CW34" i="88"/>
  <c r="CS34" i="88"/>
  <c r="CP34" i="88"/>
  <c r="DE33" i="88"/>
  <c r="DD33" i="88"/>
  <c r="DA33" i="88"/>
  <c r="CZ33" i="88"/>
  <c r="CX33" i="88"/>
  <c r="CW33" i="88"/>
  <c r="CS33" i="88"/>
  <c r="CR33" i="88"/>
  <c r="CP33" i="88"/>
  <c r="DE32" i="88"/>
  <c r="DD32" i="88"/>
  <c r="CX32" i="88"/>
  <c r="CW32" i="88"/>
  <c r="CS32" i="88"/>
  <c r="CP32" i="88"/>
  <c r="DE31" i="88"/>
  <c r="DD31" i="88"/>
  <c r="DA31" i="88"/>
  <c r="CZ31" i="88"/>
  <c r="CX31" i="88"/>
  <c r="CW31" i="88"/>
  <c r="CS31" i="88"/>
  <c r="CP31" i="88"/>
  <c r="DE30" i="88"/>
  <c r="DD30" i="88"/>
  <c r="DA30" i="88"/>
  <c r="CZ30" i="88"/>
  <c r="CX30" i="88"/>
  <c r="CW30" i="88"/>
  <c r="CS30" i="88"/>
  <c r="CR30" i="88"/>
  <c r="CP30" i="88"/>
  <c r="DE29" i="88"/>
  <c r="DD29" i="88"/>
  <c r="DA29" i="88"/>
  <c r="CZ29" i="88"/>
  <c r="CX29" i="88"/>
  <c r="CW29" i="88"/>
  <c r="CS29" i="88"/>
  <c r="CR29" i="88"/>
  <c r="CP29" i="88"/>
  <c r="DE28" i="88"/>
  <c r="DD28" i="88"/>
  <c r="DA28" i="88"/>
  <c r="CZ28" i="88"/>
  <c r="CX28" i="88"/>
  <c r="CW28" i="88"/>
  <c r="CS28" i="88"/>
  <c r="CP28" i="88"/>
  <c r="DE27" i="88"/>
  <c r="DD27" i="88"/>
  <c r="DA27" i="88"/>
  <c r="CZ27" i="88"/>
  <c r="CX27" i="88"/>
  <c r="CW27" i="88"/>
  <c r="CS27" i="88"/>
  <c r="CP27" i="88"/>
  <c r="DE26" i="88"/>
  <c r="DD26" i="88"/>
  <c r="DA26" i="88"/>
  <c r="CZ26" i="88"/>
  <c r="CX26" i="88"/>
  <c r="CW26" i="88"/>
  <c r="CS26" i="88"/>
  <c r="CP26" i="88"/>
  <c r="DE25" i="88"/>
  <c r="DD25" i="88"/>
  <c r="DA25" i="88"/>
  <c r="CZ25" i="88"/>
  <c r="CX25" i="88"/>
  <c r="CW25" i="88"/>
  <c r="CS25" i="88"/>
  <c r="CP25" i="88"/>
  <c r="DE24" i="88"/>
  <c r="DD24" i="88"/>
  <c r="DA24" i="88"/>
  <c r="CZ24" i="88"/>
  <c r="CX24" i="88"/>
  <c r="CW24" i="88"/>
  <c r="CS24" i="88"/>
  <c r="CP24" i="88"/>
  <c r="DE23" i="88"/>
  <c r="DD23" i="88"/>
  <c r="DA23" i="88"/>
  <c r="CZ23" i="88"/>
  <c r="CX23" i="88"/>
  <c r="CW23" i="88"/>
  <c r="CS23" i="88"/>
  <c r="CR23" i="88"/>
  <c r="CP23" i="88"/>
  <c r="DE22" i="88"/>
  <c r="DD22" i="88"/>
  <c r="DA22" i="88"/>
  <c r="CZ22" i="88"/>
  <c r="CX22" i="88"/>
  <c r="CW22" i="88"/>
  <c r="CS22" i="88"/>
  <c r="CP22" i="88"/>
  <c r="DE21" i="88"/>
  <c r="DD21" i="88"/>
  <c r="DA21" i="88"/>
  <c r="CZ21" i="88"/>
  <c r="CX21" i="88"/>
  <c r="CW21" i="88"/>
  <c r="CS21" i="88"/>
  <c r="CR21" i="88"/>
  <c r="CP21" i="88"/>
  <c r="DE20" i="88"/>
  <c r="DD20" i="88"/>
  <c r="DA20" i="88"/>
  <c r="CZ20" i="88"/>
  <c r="CX20" i="88"/>
  <c r="CW20" i="88"/>
  <c r="CS20" i="88"/>
  <c r="CP20" i="88"/>
  <c r="DE19" i="88"/>
  <c r="DD19" i="88"/>
  <c r="DA19" i="88"/>
  <c r="CZ19" i="88"/>
  <c r="CX19" i="88"/>
  <c r="CW19" i="88"/>
  <c r="CS19" i="88"/>
  <c r="CP19" i="88"/>
  <c r="DE18" i="88"/>
  <c r="DD18" i="88"/>
  <c r="DA18" i="88"/>
  <c r="CZ18" i="88"/>
  <c r="CX18" i="88"/>
  <c r="CW18" i="88"/>
  <c r="CS18" i="88"/>
  <c r="CP18" i="88"/>
  <c r="DE17" i="88"/>
  <c r="DD17" i="88"/>
  <c r="DA17" i="88"/>
  <c r="CZ17" i="88"/>
  <c r="CX17" i="88"/>
  <c r="CW17" i="88"/>
  <c r="CS17" i="88"/>
  <c r="CP17" i="88"/>
  <c r="DE16" i="88"/>
  <c r="DD16" i="88"/>
  <c r="DA16" i="88"/>
  <c r="CZ16" i="88"/>
  <c r="CX16" i="88"/>
  <c r="CW16" i="88"/>
  <c r="CS16" i="88"/>
  <c r="CP16" i="88"/>
  <c r="DE15" i="88"/>
  <c r="DD15" i="88"/>
  <c r="DA15" i="88"/>
  <c r="CZ15" i="88"/>
  <c r="CX15" i="88"/>
  <c r="CW15" i="88"/>
  <c r="CS15" i="88"/>
  <c r="CP15" i="88"/>
  <c r="DE14" i="88"/>
  <c r="DD14" i="88"/>
  <c r="DA14" i="88"/>
  <c r="CZ14" i="88"/>
  <c r="CX14" i="88"/>
  <c r="CW14" i="88"/>
  <c r="CS14" i="88"/>
  <c r="CR14" i="88"/>
  <c r="CP14" i="88"/>
  <c r="DE13" i="88"/>
  <c r="DD13" i="88"/>
  <c r="DA13" i="88"/>
  <c r="CZ13" i="88"/>
  <c r="CX13" i="88"/>
  <c r="CW13" i="88"/>
  <c r="CS13" i="88"/>
  <c r="CR13" i="88"/>
  <c r="CP13" i="88"/>
  <c r="DE12" i="88"/>
  <c r="DD12" i="88"/>
  <c r="DA12" i="88"/>
  <c r="CZ12" i="88"/>
  <c r="CX12" i="88"/>
  <c r="CW12" i="88"/>
  <c r="CS12" i="88"/>
  <c r="CP12" i="88"/>
  <c r="DE11" i="88"/>
  <c r="DD11" i="88"/>
  <c r="DA11" i="88"/>
  <c r="CZ11" i="88"/>
  <c r="CS11" i="88"/>
  <c r="CP11" i="88"/>
  <c r="CS10" i="88"/>
  <c r="CP10" i="88"/>
  <c r="DE9" i="88"/>
  <c r="DD9" i="88"/>
  <c r="DA9" i="88"/>
  <c r="CZ9" i="88"/>
  <c r="CX9" i="88"/>
  <c r="CW9" i="88"/>
  <c r="CS9" i="88"/>
  <c r="CR9" i="88"/>
  <c r="CP9" i="88"/>
  <c r="DE8" i="88"/>
  <c r="DD8" i="88"/>
  <c r="DA8" i="88"/>
  <c r="CZ8" i="88"/>
  <c r="CX8" i="88"/>
  <c r="CW8" i="88"/>
  <c r="CS8" i="88"/>
  <c r="CP8" i="88"/>
  <c r="DE7" i="88"/>
  <c r="DD7" i="88"/>
  <c r="DA7" i="88"/>
  <c r="CZ7" i="88"/>
  <c r="CX7" i="88"/>
  <c r="CW7" i="88"/>
  <c r="CS7" i="88"/>
  <c r="CR7" i="88"/>
  <c r="CP7" i="88"/>
  <c r="DE6" i="88"/>
  <c r="DD6" i="88"/>
  <c r="DA6" i="88"/>
  <c r="CZ6" i="88"/>
  <c r="CX6" i="88"/>
  <c r="CW6" i="88"/>
  <c r="CS6" i="88"/>
  <c r="CR6" i="88"/>
  <c r="CP6" i="88"/>
  <c r="DE5" i="88"/>
  <c r="DD5" i="88"/>
  <c r="DA5" i="88"/>
  <c r="CZ5" i="88"/>
  <c r="CX5" i="88"/>
  <c r="CW5" i="88"/>
  <c r="CS5" i="88"/>
  <c r="CP5" i="88"/>
  <c r="BX25" i="82"/>
  <c r="BW25" i="82"/>
  <c r="BT25" i="82"/>
  <c r="BS25" i="82"/>
  <c r="Z25" i="82"/>
  <c r="C25" i="82"/>
  <c r="Z5" i="82"/>
  <c r="C5" i="82" s="1"/>
  <c r="BS5" i="82"/>
  <c r="BT5" i="82"/>
  <c r="BW5" i="82"/>
  <c r="BX5" i="82"/>
  <c r="Z6" i="82"/>
  <c r="C6" i="82"/>
  <c r="BS6" i="82"/>
  <c r="BT6" i="82"/>
  <c r="BW6" i="82"/>
  <c r="BX6" i="82"/>
  <c r="Z7" i="82"/>
  <c r="C7" i="82"/>
  <c r="BS7" i="82"/>
  <c r="BT7" i="82"/>
  <c r="BW7" i="82"/>
  <c r="BX7" i="82"/>
  <c r="Z8" i="82"/>
  <c r="C8" i="82"/>
  <c r="BS8" i="82"/>
  <c r="BT8" i="82"/>
  <c r="BW8" i="82"/>
  <c r="BX8" i="82"/>
  <c r="Z9" i="82"/>
  <c r="C9" i="82" s="1"/>
  <c r="BS9" i="82"/>
  <c r="BT9" i="82"/>
  <c r="BW9" i="82"/>
  <c r="BX9" i="82"/>
  <c r="Z10" i="82"/>
  <c r="C10" i="82"/>
  <c r="Z11" i="82"/>
  <c r="C11" i="82" s="1"/>
  <c r="BS11" i="82"/>
  <c r="BT11" i="82"/>
  <c r="BW11" i="82"/>
  <c r="BX11" i="82"/>
  <c r="Z12" i="82"/>
  <c r="C12" i="82"/>
  <c r="BS12" i="82"/>
  <c r="BT12" i="82"/>
  <c r="BW12" i="82"/>
  <c r="BX12" i="82"/>
  <c r="Z13" i="82"/>
  <c r="C13" i="82"/>
  <c r="BS13" i="82"/>
  <c r="BT13" i="82"/>
  <c r="BW13" i="82"/>
  <c r="BX13" i="82"/>
  <c r="Z14" i="82"/>
  <c r="C14" i="82" s="1"/>
  <c r="BS14" i="82"/>
  <c r="BT14" i="82"/>
  <c r="BW14" i="82"/>
  <c r="BX14" i="82"/>
  <c r="Z15" i="82"/>
  <c r="C15" i="82" s="1"/>
  <c r="BS15" i="82"/>
  <c r="BT15" i="82"/>
  <c r="BW15" i="82"/>
  <c r="BX15" i="82"/>
  <c r="Z16" i="82"/>
  <c r="C16" i="82" s="1"/>
  <c r="BS16" i="82"/>
  <c r="BT16" i="82"/>
  <c r="BW16" i="82"/>
  <c r="BX16" i="82"/>
  <c r="Z17" i="82"/>
  <c r="C17" i="82"/>
  <c r="BS17" i="82"/>
  <c r="BT17" i="82"/>
  <c r="BW17" i="82"/>
  <c r="BX17" i="82"/>
  <c r="Z18" i="82"/>
  <c r="C18" i="82"/>
  <c r="BS18" i="82"/>
  <c r="BT18" i="82"/>
  <c r="BW18" i="82"/>
  <c r="BX18" i="82"/>
  <c r="Z19" i="82"/>
  <c r="C19" i="82" s="1"/>
  <c r="BS19" i="82"/>
  <c r="BT19" i="82"/>
  <c r="BW19" i="82"/>
  <c r="BX19" i="82"/>
  <c r="Z20" i="82"/>
  <c r="C20" i="82"/>
  <c r="BS20" i="82"/>
  <c r="BT20" i="82"/>
  <c r="BW20" i="82"/>
  <c r="BX20" i="82"/>
  <c r="Z21" i="82"/>
  <c r="C21" i="82" s="1"/>
  <c r="BS21" i="82"/>
  <c r="BT21" i="82"/>
  <c r="BW21" i="82"/>
  <c r="BX21" i="82"/>
  <c r="Z22" i="82"/>
  <c r="C22" i="82"/>
  <c r="BS22" i="82"/>
  <c r="BT22" i="82"/>
  <c r="BW22" i="82"/>
  <c r="BX22" i="82"/>
  <c r="Z23" i="82"/>
  <c r="C23" i="82" s="1"/>
  <c r="BS23" i="82"/>
  <c r="BT23" i="82"/>
  <c r="BW23" i="82"/>
  <c r="BX23" i="82"/>
  <c r="Z24" i="82"/>
  <c r="C24" i="82"/>
  <c r="BS24" i="82"/>
  <c r="BT24" i="82"/>
  <c r="BW24" i="82"/>
  <c r="BX24" i="82"/>
  <c r="Z27" i="82"/>
  <c r="C27" i="82"/>
  <c r="BS27" i="82"/>
  <c r="BT27" i="82"/>
  <c r="BW27" i="82"/>
  <c r="BX27" i="82"/>
  <c r="Z26" i="82"/>
  <c r="C26" i="82"/>
  <c r="BS26" i="82"/>
  <c r="BT26" i="82"/>
  <c r="BW26" i="82"/>
  <c r="BX26" i="82"/>
  <c r="Z28" i="82"/>
  <c r="C28" i="82" s="1"/>
  <c r="BS28" i="82"/>
  <c r="BT28" i="82"/>
  <c r="BW28" i="82"/>
  <c r="BX28" i="82"/>
  <c r="Z29" i="82"/>
  <c r="C29" i="82" s="1"/>
  <c r="BS29" i="82"/>
  <c r="BT29" i="82"/>
  <c r="BW29" i="82"/>
  <c r="BX29" i="82"/>
  <c r="Z30" i="82"/>
  <c r="C30" i="82"/>
  <c r="BS30" i="82"/>
  <c r="BT30" i="82"/>
  <c r="BW30" i="82"/>
  <c r="BX30" i="82"/>
  <c r="Z31" i="82"/>
  <c r="C31" i="82"/>
  <c r="BS31" i="82"/>
  <c r="BT31" i="82"/>
  <c r="BW31" i="82"/>
  <c r="BX31" i="82"/>
  <c r="Z32" i="82"/>
  <c r="C32" i="82" s="1"/>
  <c r="BS32" i="82"/>
  <c r="BT32" i="82"/>
  <c r="BW32" i="82"/>
  <c r="BX32" i="82"/>
  <c r="Z33" i="82"/>
  <c r="C33" i="82"/>
  <c r="BS33" i="82"/>
  <c r="BT33" i="82"/>
  <c r="BW33" i="82"/>
  <c r="BX33" i="82"/>
  <c r="Z34" i="82"/>
  <c r="C34" i="82"/>
  <c r="BS34" i="82"/>
  <c r="BT34" i="82"/>
  <c r="BW34" i="82"/>
  <c r="BX34" i="82"/>
  <c r="Z35" i="82"/>
  <c r="C35" i="82" s="1"/>
  <c r="BS35" i="82"/>
  <c r="BT35" i="82"/>
  <c r="BW35" i="82"/>
  <c r="BX35" i="82"/>
  <c r="Z36" i="82"/>
  <c r="C36" i="82" s="1"/>
  <c r="BS36" i="82"/>
  <c r="BT36" i="82"/>
  <c r="BW36" i="82"/>
  <c r="BX36" i="82"/>
  <c r="Z37" i="82"/>
  <c r="C37" i="82"/>
  <c r="BS37" i="82"/>
  <c r="BT37" i="82"/>
  <c r="BW37" i="82"/>
  <c r="BX37" i="82"/>
  <c r="Z38" i="82"/>
  <c r="C38" i="82"/>
  <c r="BS38" i="82"/>
  <c r="BT38" i="82"/>
  <c r="BW38" i="82"/>
  <c r="BX38" i="82"/>
  <c r="Z39" i="82"/>
  <c r="C39" i="82"/>
  <c r="BS39" i="82"/>
  <c r="BT39" i="82"/>
  <c r="BW39" i="82"/>
  <c r="BX39" i="82"/>
  <c r="Z40" i="82"/>
  <c r="C40" i="82" s="1"/>
  <c r="BS40" i="82"/>
  <c r="BT40" i="82"/>
  <c r="BW40" i="82"/>
  <c r="BX40" i="82"/>
  <c r="Z41" i="82"/>
  <c r="C41" i="82"/>
  <c r="BS41" i="82"/>
  <c r="BT41" i="82"/>
  <c r="BW41" i="82"/>
  <c r="BX41" i="82"/>
  <c r="Z42" i="82"/>
  <c r="C42" i="82" s="1"/>
  <c r="BS42" i="82"/>
  <c r="BT42" i="82"/>
  <c r="Z43" i="82"/>
  <c r="C43" i="82" s="1"/>
  <c r="BS43" i="82"/>
  <c r="BT43" i="82"/>
  <c r="BW43" i="82"/>
  <c r="BX43" i="82"/>
  <c r="Z44" i="82"/>
  <c r="C44" i="82"/>
  <c r="BS44" i="82"/>
  <c r="BT44" i="82"/>
  <c r="BW44" i="82"/>
  <c r="BX44" i="82"/>
  <c r="Z45" i="82"/>
  <c r="C45" i="82"/>
  <c r="BS45" i="82"/>
  <c r="BT45" i="82"/>
  <c r="BW45" i="82"/>
  <c r="BX45" i="82"/>
  <c r="Z46" i="82"/>
  <c r="C46" i="82" s="1"/>
  <c r="BS46" i="82"/>
  <c r="BT46" i="82"/>
  <c r="BW46" i="82"/>
  <c r="BX46" i="82"/>
  <c r="Z47" i="82"/>
  <c r="C47" i="82" s="1"/>
  <c r="BS47" i="82"/>
  <c r="BT47" i="82"/>
  <c r="BW47" i="82"/>
  <c r="BX47" i="82"/>
  <c r="Z48" i="82"/>
  <c r="C48" i="82" s="1"/>
  <c r="BS48" i="82"/>
  <c r="BT48" i="82"/>
  <c r="BW48" i="82"/>
  <c r="BX48" i="82"/>
  <c r="Z49" i="82"/>
  <c r="C49" i="82"/>
  <c r="BS49" i="82"/>
  <c r="BT49" i="82"/>
  <c r="BW49" i="82"/>
  <c r="BX49" i="82"/>
  <c r="Z50" i="82"/>
  <c r="C50" i="82"/>
  <c r="BS50" i="82"/>
  <c r="BT50" i="82"/>
  <c r="BW50" i="82"/>
  <c r="BX50" i="82"/>
  <c r="Z51" i="82"/>
  <c r="C51" i="82" s="1"/>
  <c r="BS51" i="82"/>
  <c r="BT51" i="82"/>
  <c r="BW51" i="82"/>
  <c r="BX51" i="82"/>
  <c r="Z52" i="82"/>
  <c r="C52" i="82"/>
  <c r="BS52" i="82"/>
  <c r="BT52" i="82"/>
  <c r="BW52" i="82"/>
  <c r="BX52" i="82"/>
  <c r="Z53" i="82"/>
  <c r="C53" i="82" s="1"/>
  <c r="BS53" i="82"/>
  <c r="BT53" i="82"/>
  <c r="BW53" i="82"/>
  <c r="BX53" i="82"/>
  <c r="Z54" i="82"/>
  <c r="C54" i="82"/>
  <c r="BS54" i="82"/>
  <c r="BT54" i="82"/>
  <c r="BW54" i="82"/>
  <c r="BX54" i="82"/>
  <c r="Z55" i="82"/>
  <c r="C55" i="82" s="1"/>
  <c r="BS55" i="82"/>
  <c r="BT55" i="82"/>
  <c r="BW55" i="82"/>
  <c r="BX55" i="82"/>
  <c r="Z56" i="82"/>
  <c r="C56" i="82"/>
  <c r="BS56" i="82"/>
  <c r="BT56" i="82"/>
  <c r="BW56" i="82"/>
  <c r="BX56" i="82"/>
  <c r="Z57" i="82"/>
  <c r="C57" i="82"/>
  <c r="BS57" i="82"/>
  <c r="BT57" i="82"/>
  <c r="BW57" i="82"/>
  <c r="BX57" i="82"/>
  <c r="Z58" i="82"/>
  <c r="C58" i="82"/>
  <c r="BS58" i="82"/>
  <c r="BT58" i="82"/>
  <c r="BW58" i="82"/>
  <c r="BX58" i="82"/>
  <c r="Z59" i="82"/>
  <c r="C59" i="82" s="1"/>
  <c r="BS59" i="82"/>
  <c r="BT59" i="82"/>
  <c r="BW59" i="82"/>
  <c r="BX59" i="82"/>
  <c r="Z60" i="82"/>
  <c r="C60" i="82" s="1"/>
  <c r="BS60" i="82"/>
  <c r="BT60" i="82"/>
  <c r="BW60" i="82"/>
  <c r="BX60" i="82"/>
  <c r="Z61" i="82"/>
  <c r="C61" i="82"/>
  <c r="BS61" i="82"/>
  <c r="BT61" i="82"/>
  <c r="BW61" i="82"/>
  <c r="BX61" i="82"/>
  <c r="Z62" i="82"/>
  <c r="C62" i="82"/>
  <c r="BS62" i="82"/>
  <c r="BT62" i="82"/>
  <c r="BW62" i="82"/>
  <c r="BX62" i="82"/>
  <c r="Z63" i="82"/>
  <c r="C63" i="82" s="1"/>
  <c r="BS63" i="82"/>
  <c r="BT63" i="82"/>
  <c r="BW63" i="82"/>
  <c r="BX63" i="82"/>
  <c r="Z64" i="82"/>
  <c r="C64" i="82"/>
  <c r="BS64" i="82"/>
  <c r="BT64" i="82"/>
  <c r="BW64" i="82"/>
  <c r="BX64" i="82"/>
  <c r="Z65" i="82"/>
  <c r="C65" i="82"/>
  <c r="BS65" i="82"/>
  <c r="BT65" i="82"/>
  <c r="BW65" i="82"/>
  <c r="BX65" i="82"/>
  <c r="Z66" i="82"/>
  <c r="C66" i="82" s="1"/>
  <c r="BS66" i="82"/>
  <c r="BT66" i="82"/>
  <c r="BW66" i="82"/>
  <c r="BX66" i="82"/>
  <c r="Z67" i="82"/>
  <c r="C67" i="82" s="1"/>
  <c r="BS67" i="82"/>
  <c r="BT67" i="82"/>
  <c r="BW67" i="82"/>
  <c r="BX67" i="82"/>
  <c r="Z68" i="82"/>
  <c r="C68" i="82"/>
  <c r="BS68" i="82"/>
  <c r="BT68" i="82"/>
  <c r="BW68" i="82"/>
  <c r="BX68" i="82"/>
  <c r="Z69" i="82"/>
  <c r="C69" i="82"/>
  <c r="BS69" i="82"/>
  <c r="BT69" i="82"/>
  <c r="BW69" i="82"/>
  <c r="BX69" i="82"/>
  <c r="Z70" i="82"/>
  <c r="C70" i="82"/>
  <c r="BS70" i="82"/>
  <c r="BT70" i="82"/>
  <c r="BW70" i="82"/>
  <c r="BX70" i="82"/>
  <c r="Z71" i="82"/>
  <c r="C71" i="82" s="1"/>
  <c r="BS71" i="82"/>
  <c r="BT71" i="82"/>
  <c r="BW71" i="82"/>
  <c r="BX71" i="82"/>
  <c r="Z72" i="82"/>
  <c r="C72" i="82"/>
  <c r="BS72" i="82"/>
  <c r="BT72" i="82"/>
  <c r="BW72" i="82"/>
  <c r="BX72" i="82"/>
  <c r="Z73" i="82"/>
  <c r="C73" i="82" s="1"/>
  <c r="BS73" i="82"/>
  <c r="BT73" i="82"/>
  <c r="BW73" i="82"/>
  <c r="BX73" i="82"/>
  <c r="Z74" i="82"/>
  <c r="C74" i="82"/>
  <c r="BS74" i="82"/>
  <c r="BT74" i="82"/>
  <c r="BW74" i="82"/>
  <c r="BX74" i="82"/>
  <c r="Z75" i="82"/>
  <c r="C75" i="82" s="1"/>
  <c r="BS75" i="82"/>
  <c r="BT75" i="82"/>
  <c r="BW75" i="82"/>
  <c r="BX75" i="82"/>
  <c r="Z76" i="82"/>
  <c r="C76" i="82"/>
  <c r="BS76" i="82"/>
  <c r="BT76" i="82"/>
  <c r="BW76" i="82"/>
  <c r="BX76" i="82"/>
  <c r="Z77" i="82"/>
  <c r="C77" i="82"/>
  <c r="BS77" i="82"/>
  <c r="BT77" i="82"/>
  <c r="BW77" i="82"/>
  <c r="BX77" i="82"/>
  <c r="Z78" i="82"/>
  <c r="C78" i="82" s="1"/>
  <c r="BS78" i="82"/>
  <c r="BT78" i="82"/>
  <c r="BW78" i="82"/>
  <c r="BX78" i="82"/>
  <c r="Z79" i="82"/>
  <c r="C79" i="82" s="1"/>
  <c r="BS79" i="82"/>
  <c r="BT79" i="82"/>
  <c r="BW79" i="82"/>
  <c r="BX79" i="82"/>
  <c r="Z80" i="82"/>
  <c r="C80" i="82" s="1"/>
  <c r="BS80" i="82"/>
  <c r="BT80" i="82"/>
  <c r="BW80" i="82"/>
  <c r="BX80" i="82"/>
  <c r="Z81" i="82"/>
  <c r="C81" i="82"/>
  <c r="BS81" i="82"/>
  <c r="BT81" i="82"/>
  <c r="BW81" i="82"/>
  <c r="BX81" i="82"/>
  <c r="Z82" i="82"/>
  <c r="C82" i="82"/>
  <c r="BS82" i="82"/>
  <c r="BT82" i="82"/>
  <c r="BW82" i="82"/>
  <c r="BX82" i="82"/>
  <c r="Z83" i="82"/>
  <c r="C83" i="82" s="1"/>
  <c r="BS83" i="82"/>
  <c r="BT83" i="82"/>
  <c r="BW83" i="82"/>
  <c r="BX83" i="82"/>
  <c r="Z84" i="82"/>
  <c r="C84" i="82"/>
  <c r="BS84" i="82"/>
  <c r="BT84" i="82"/>
  <c r="BW84" i="82"/>
  <c r="BX84" i="82"/>
  <c r="Z85" i="82"/>
  <c r="C85" i="82" s="1"/>
  <c r="BS85" i="82"/>
  <c r="BT85" i="82"/>
  <c r="BW85" i="82"/>
  <c r="BX85" i="82"/>
  <c r="Z86" i="82"/>
  <c r="C86" i="82"/>
  <c r="BS86" i="82"/>
  <c r="BT86" i="82"/>
  <c r="BW86" i="82"/>
  <c r="BX86" i="82"/>
  <c r="Z87" i="82"/>
  <c r="C87" i="82"/>
  <c r="BS87" i="82"/>
  <c r="BT87" i="82"/>
  <c r="BW87" i="82"/>
  <c r="BX87" i="82"/>
  <c r="Z88" i="82"/>
  <c r="C88" i="82"/>
  <c r="BS88" i="82"/>
  <c r="BT88" i="82"/>
  <c r="BW88" i="82"/>
  <c r="BX88" i="82"/>
  <c r="Z89" i="82"/>
  <c r="C89" i="82" s="1"/>
  <c r="BS89" i="82"/>
  <c r="BT89" i="82"/>
  <c r="BW89" i="82"/>
  <c r="BX89" i="82"/>
  <c r="Z90" i="82"/>
  <c r="C90" i="82"/>
  <c r="BS90" i="82"/>
  <c r="BT90" i="82"/>
  <c r="BW90" i="82"/>
  <c r="BX90" i="82"/>
  <c r="Z91" i="82"/>
  <c r="C91" i="82"/>
  <c r="BS91" i="82"/>
  <c r="BT91" i="82"/>
  <c r="BW91" i="82"/>
  <c r="BX91" i="82"/>
  <c r="Z92" i="82"/>
  <c r="C92" i="82"/>
  <c r="BS92" i="82"/>
  <c r="BT92" i="82"/>
  <c r="BW92" i="82"/>
  <c r="BX92" i="82"/>
  <c r="Z93" i="82"/>
  <c r="C93" i="82" s="1"/>
  <c r="BS93" i="82"/>
  <c r="BT93" i="82"/>
  <c r="BW93" i="82"/>
  <c r="BX93" i="82"/>
  <c r="Z94" i="82"/>
  <c r="C94" i="82"/>
  <c r="BS94" i="82"/>
  <c r="BT94" i="82"/>
  <c r="BW94" i="82"/>
  <c r="BX94" i="82"/>
  <c r="Z95" i="82"/>
  <c r="C95" i="82"/>
  <c r="BS95" i="82"/>
  <c r="BT95" i="82"/>
  <c r="BW95" i="82"/>
  <c r="BX95" i="82"/>
  <c r="Z96" i="82"/>
  <c r="C96" i="82"/>
  <c r="BS96" i="82"/>
  <c r="BT96" i="82"/>
  <c r="BW96" i="82"/>
  <c r="BX96" i="82"/>
  <c r="Z97" i="82"/>
  <c r="C97" i="82" s="1"/>
  <c r="BS97" i="82"/>
  <c r="BT97" i="82"/>
  <c r="BW97" i="82"/>
  <c r="BX97" i="82"/>
  <c r="Z98" i="82"/>
  <c r="C98" i="82"/>
  <c r="BS98" i="82"/>
  <c r="BT98" i="82"/>
  <c r="BW98" i="82"/>
  <c r="BX98" i="82"/>
  <c r="Z99" i="82"/>
  <c r="C99" i="82"/>
  <c r="BS99" i="82"/>
  <c r="BT99" i="82"/>
  <c r="BW99" i="82"/>
  <c r="BX99" i="82"/>
  <c r="Z100" i="82"/>
  <c r="C100" i="82"/>
  <c r="BS100" i="82"/>
  <c r="BT100" i="82"/>
  <c r="BW100" i="82"/>
  <c r="BX100" i="82"/>
  <c r="Z101" i="82"/>
  <c r="C101" i="82" s="1"/>
  <c r="BS101" i="82"/>
  <c r="BT101" i="82"/>
  <c r="BW101" i="82"/>
  <c r="BX101" i="82"/>
  <c r="Z102" i="82"/>
  <c r="C102" i="82"/>
  <c r="BS102" i="82"/>
  <c r="BT102" i="82"/>
  <c r="BW102" i="82"/>
  <c r="BX102" i="82"/>
  <c r="Z103" i="82"/>
  <c r="C103" i="82"/>
  <c r="BS103" i="82"/>
  <c r="BT103" i="82"/>
  <c r="BW103" i="82"/>
  <c r="BX103" i="82"/>
  <c r="Z104" i="82"/>
  <c r="C104" i="82"/>
  <c r="BS104" i="82"/>
  <c r="BT104" i="82"/>
  <c r="BW104" i="82"/>
  <c r="BX104" i="82"/>
  <c r="Z105" i="82"/>
  <c r="C105" i="82" s="1"/>
  <c r="BS105" i="82"/>
  <c r="BT105" i="82"/>
  <c r="BW105" i="82"/>
  <c r="BX105" i="82"/>
  <c r="Z106" i="82"/>
  <c r="C106" i="82"/>
  <c r="BS106" i="82"/>
  <c r="BT106" i="82"/>
  <c r="BW106" i="82"/>
  <c r="BX106" i="82"/>
  <c r="Z107" i="82"/>
  <c r="C107" i="82"/>
  <c r="BS107" i="82"/>
  <c r="BT107" i="82"/>
  <c r="BW107" i="82"/>
  <c r="BX107" i="82"/>
  <c r="Z108" i="82"/>
  <c r="C108" i="82"/>
  <c r="BS108" i="82"/>
  <c r="BT108" i="82"/>
  <c r="BW108" i="82"/>
  <c r="BX108" i="82"/>
  <c r="Z109" i="82"/>
  <c r="C109" i="82" s="1"/>
  <c r="BS109" i="82"/>
  <c r="BT109" i="82"/>
  <c r="BW109" i="82"/>
  <c r="BX109" i="82"/>
  <c r="Z110" i="82"/>
  <c r="C110" i="82"/>
  <c r="BS110" i="82"/>
  <c r="BT110" i="82"/>
  <c r="BW110" i="82"/>
  <c r="BX110" i="82"/>
  <c r="Z111" i="82"/>
  <c r="C111" i="82"/>
  <c r="BS111" i="82"/>
  <c r="BT111" i="82"/>
  <c r="BW111" i="82"/>
  <c r="BX111" i="82"/>
  <c r="Z112" i="82"/>
  <c r="C112" i="82"/>
  <c r="BS112" i="82"/>
  <c r="BT112" i="82"/>
  <c r="BW112" i="82"/>
  <c r="BX112" i="82"/>
  <c r="Z113" i="82"/>
  <c r="C113" i="82" s="1"/>
  <c r="BS113" i="82"/>
  <c r="BT113" i="82"/>
  <c r="BW113" i="82"/>
  <c r="BX113" i="82"/>
  <c r="Z114" i="82"/>
  <c r="C114" i="82"/>
  <c r="BS114" i="82"/>
  <c r="BT114" i="82"/>
  <c r="BW114" i="82"/>
  <c r="BX114" i="82"/>
  <c r="Z115" i="82"/>
  <c r="C115" i="82"/>
  <c r="BS115" i="82"/>
  <c r="BT115" i="82"/>
  <c r="BW115" i="82"/>
  <c r="BX115" i="82"/>
  <c r="Z116" i="82"/>
  <c r="C116" i="82"/>
  <c r="BS116" i="82"/>
  <c r="BT116" i="82"/>
  <c r="BW116" i="82"/>
  <c r="BX116" i="82"/>
  <c r="Z117" i="82"/>
  <c r="C117" i="82" s="1"/>
  <c r="BS117" i="82"/>
  <c r="BT117" i="82"/>
  <c r="BW117" i="82"/>
  <c r="BX117" i="82"/>
  <c r="Z118" i="82"/>
  <c r="C118" i="82"/>
  <c r="BS118" i="82"/>
  <c r="BT118" i="82"/>
  <c r="BW118" i="82"/>
  <c r="BX118" i="82"/>
  <c r="Z119" i="82"/>
  <c r="C119" i="82"/>
  <c r="BS119" i="82"/>
  <c r="BT119" i="82"/>
  <c r="BW119" i="82"/>
  <c r="BX119" i="82"/>
  <c r="Z120" i="82"/>
  <c r="C120" i="82"/>
  <c r="BS120" i="82"/>
  <c r="BT120" i="82"/>
  <c r="BW120" i="82"/>
  <c r="BX120" i="82"/>
  <c r="Z121" i="82"/>
  <c r="C121" i="82" s="1"/>
  <c r="BS121" i="82"/>
  <c r="BT121" i="82"/>
  <c r="BW121" i="82"/>
  <c r="BX121" i="82"/>
  <c r="Z122" i="82"/>
  <c r="C122" i="82"/>
  <c r="BS122" i="82"/>
  <c r="BT122" i="82"/>
  <c r="BW122" i="82"/>
  <c r="BX122" i="82"/>
  <c r="Z123" i="82"/>
  <c r="C123" i="82"/>
  <c r="BS123" i="82"/>
  <c r="BT123" i="82"/>
  <c r="BW123" i="82"/>
  <c r="BX123" i="82"/>
  <c r="Z124" i="82"/>
  <c r="C124" i="82"/>
  <c r="BS124" i="82"/>
  <c r="BT124" i="82"/>
  <c r="BW124" i="82"/>
  <c r="BX124" i="82"/>
  <c r="Z125" i="82"/>
  <c r="C125" i="82" s="1"/>
  <c r="BS125" i="82"/>
  <c r="BT125" i="82"/>
  <c r="BW125" i="82"/>
  <c r="BX125" i="82"/>
  <c r="Z126" i="82"/>
  <c r="C126" i="82"/>
  <c r="BS126" i="82"/>
  <c r="BT126" i="82"/>
  <c r="BW126" i="82"/>
  <c r="BX126" i="82"/>
  <c r="C127" i="82"/>
  <c r="C128" i="82"/>
  <c r="C129" i="82"/>
  <c r="C130" i="82"/>
  <c r="C131" i="82"/>
  <c r="C132" i="82"/>
  <c r="C133" i="82"/>
  <c r="C134" i="82"/>
  <c r="C135" i="82"/>
  <c r="C136" i="82"/>
  <c r="C137" i="82"/>
  <c r="C138" i="82"/>
  <c r="T139" i="82"/>
  <c r="A140" i="82"/>
  <c r="B140" i="82"/>
  <c r="D140" i="82"/>
  <c r="E140" i="82"/>
  <c r="F140" i="82"/>
  <c r="O140" i="82" s="1"/>
  <c r="G140" i="82"/>
  <c r="H140" i="82"/>
  <c r="I140" i="82"/>
  <c r="J140" i="82"/>
  <c r="K140" i="82"/>
  <c r="L140" i="82"/>
  <c r="M140" i="82"/>
  <c r="N140" i="82"/>
  <c r="A141" i="82"/>
  <c r="B141" i="82"/>
  <c r="D141" i="82"/>
  <c r="E141" i="82"/>
  <c r="O141" i="82" s="1"/>
  <c r="F141" i="82"/>
  <c r="G141" i="82"/>
  <c r="H141" i="82"/>
  <c r="I141" i="82"/>
  <c r="J141" i="82"/>
  <c r="K141" i="82"/>
  <c r="L141" i="82"/>
  <c r="M141" i="82"/>
  <c r="N141" i="82"/>
  <c r="Z99" i="73"/>
  <c r="C99" i="73"/>
  <c r="Z98" i="73"/>
  <c r="C98" i="73"/>
  <c r="C127" i="73"/>
  <c r="Z5" i="73"/>
  <c r="C5" i="73"/>
  <c r="Z6" i="73"/>
  <c r="C6" i="73"/>
  <c r="Z7" i="73"/>
  <c r="C7" i="73"/>
  <c r="Z8" i="73"/>
  <c r="C8" i="73" s="1"/>
  <c r="Z9" i="73"/>
  <c r="C9" i="73"/>
  <c r="Z10" i="73"/>
  <c r="C10" i="73"/>
  <c r="Z11" i="73"/>
  <c r="C11" i="73"/>
  <c r="Z12" i="73"/>
  <c r="C12" i="73" s="1"/>
  <c r="Z13" i="73"/>
  <c r="C13" i="73"/>
  <c r="Z14" i="73"/>
  <c r="C14" i="73"/>
  <c r="Z15" i="73"/>
  <c r="C15" i="73"/>
  <c r="Z16" i="73"/>
  <c r="C16" i="73" s="1"/>
  <c r="Z17" i="73"/>
  <c r="C17" i="73"/>
  <c r="Z18" i="73"/>
  <c r="C18" i="73"/>
  <c r="Z19" i="73"/>
  <c r="C19" i="73"/>
  <c r="Z20" i="73"/>
  <c r="C20" i="73" s="1"/>
  <c r="Z21" i="73"/>
  <c r="C21" i="73"/>
  <c r="Z22" i="73"/>
  <c r="C22" i="73"/>
  <c r="Z23" i="73"/>
  <c r="C23" i="73"/>
  <c r="Z24" i="73"/>
  <c r="C24" i="73" s="1"/>
  <c r="Z25" i="73"/>
  <c r="C25" i="73"/>
  <c r="Z26" i="73"/>
  <c r="C26" i="73"/>
  <c r="Z27" i="73"/>
  <c r="C27" i="73"/>
  <c r="Z28" i="73"/>
  <c r="C28" i="73" s="1"/>
  <c r="Z29" i="73"/>
  <c r="C29" i="73"/>
  <c r="Z30" i="73"/>
  <c r="C30" i="73"/>
  <c r="Z31" i="73"/>
  <c r="C31" i="73"/>
  <c r="Z32" i="73"/>
  <c r="C32" i="73" s="1"/>
  <c r="Z33" i="73"/>
  <c r="C33" i="73"/>
  <c r="Z34" i="73"/>
  <c r="C34" i="73"/>
  <c r="Z35" i="73"/>
  <c r="C35" i="73"/>
  <c r="Z36" i="73"/>
  <c r="C36" i="73" s="1"/>
  <c r="Z37" i="73"/>
  <c r="C37" i="73"/>
  <c r="Z38" i="73"/>
  <c r="C38" i="73"/>
  <c r="Z39" i="73"/>
  <c r="C39" i="73"/>
  <c r="Z40" i="73"/>
  <c r="C40" i="73" s="1"/>
  <c r="Z41" i="73"/>
  <c r="C41" i="73"/>
  <c r="Z42" i="73"/>
  <c r="C42" i="73"/>
  <c r="Z43" i="73"/>
  <c r="C43" i="73"/>
  <c r="Z44" i="73"/>
  <c r="C44" i="73" s="1"/>
  <c r="Z45" i="73"/>
  <c r="C45" i="73"/>
  <c r="Z46" i="73"/>
  <c r="C46" i="73"/>
  <c r="Z47" i="73"/>
  <c r="C47" i="73"/>
  <c r="Z48" i="73"/>
  <c r="C48" i="73" s="1"/>
  <c r="Z49" i="73"/>
  <c r="C49" i="73"/>
  <c r="Z50" i="73"/>
  <c r="C50" i="73"/>
  <c r="Z51" i="73"/>
  <c r="C51" i="73"/>
  <c r="Z52" i="73"/>
  <c r="C52" i="73" s="1"/>
  <c r="Z53" i="73"/>
  <c r="C53" i="73"/>
  <c r="Z54" i="73"/>
  <c r="C54" i="73"/>
  <c r="Z55" i="73"/>
  <c r="C55" i="73"/>
  <c r="Z56" i="73"/>
  <c r="C56" i="73" s="1"/>
  <c r="Z57" i="73"/>
  <c r="C57" i="73"/>
  <c r="Z58" i="73"/>
  <c r="C58" i="73"/>
  <c r="Z59" i="73"/>
  <c r="C59" i="73"/>
  <c r="Z60" i="73"/>
  <c r="C60" i="73" s="1"/>
  <c r="Z61" i="73"/>
  <c r="C61" i="73"/>
  <c r="Z62" i="73"/>
  <c r="C62" i="73"/>
  <c r="Z63" i="73"/>
  <c r="C63" i="73"/>
  <c r="Z64" i="73"/>
  <c r="C64" i="73" s="1"/>
  <c r="Z65" i="73"/>
  <c r="C65" i="73"/>
  <c r="Z66" i="73"/>
  <c r="C66" i="73"/>
  <c r="Z67" i="73"/>
  <c r="C67" i="73"/>
  <c r="Z68" i="73"/>
  <c r="C68" i="73" s="1"/>
  <c r="Z69" i="73"/>
  <c r="C69" i="73"/>
  <c r="Z70" i="73"/>
  <c r="C70" i="73"/>
  <c r="Z71" i="73"/>
  <c r="C71" i="73"/>
  <c r="Z72" i="73"/>
  <c r="C72" i="73" s="1"/>
  <c r="Z73" i="73"/>
  <c r="C73" i="73"/>
  <c r="Z74" i="73"/>
  <c r="C74" i="73"/>
  <c r="Z75" i="73"/>
  <c r="C75" i="73"/>
  <c r="Z76" i="73"/>
  <c r="C76" i="73" s="1"/>
  <c r="Z77" i="73"/>
  <c r="C77" i="73"/>
  <c r="Z78" i="73"/>
  <c r="C78" i="73"/>
  <c r="Z79" i="73"/>
  <c r="C79" i="73"/>
  <c r="Z80" i="73"/>
  <c r="C80" i="73" s="1"/>
  <c r="Z81" i="73"/>
  <c r="C81" i="73"/>
  <c r="Z82" i="73"/>
  <c r="C82" i="73"/>
  <c r="Z83" i="73"/>
  <c r="C83" i="73"/>
  <c r="Z84" i="73"/>
  <c r="C84" i="73" s="1"/>
  <c r="Z85" i="73"/>
  <c r="C85" i="73"/>
  <c r="Z86" i="73"/>
  <c r="C86" i="73"/>
  <c r="Z87" i="73"/>
  <c r="C87" i="73"/>
  <c r="Z88" i="73"/>
  <c r="C88" i="73" s="1"/>
  <c r="Z89" i="73"/>
  <c r="C89" i="73"/>
  <c r="Z90" i="73"/>
  <c r="C90" i="73"/>
  <c r="Z91" i="73"/>
  <c r="C91" i="73"/>
  <c r="Z92" i="73"/>
  <c r="C92" i="73" s="1"/>
  <c r="Z93" i="73"/>
  <c r="C93" i="73"/>
  <c r="Z94" i="73"/>
  <c r="C94" i="73"/>
  <c r="Z95" i="73"/>
  <c r="C95" i="73"/>
  <c r="Z96" i="73"/>
  <c r="C96" i="73" s="1"/>
  <c r="Z97" i="73"/>
  <c r="C97" i="73"/>
  <c r="Z100" i="73"/>
  <c r="C100" i="73"/>
  <c r="Z101" i="73"/>
  <c r="C101" i="73"/>
  <c r="Z102" i="73"/>
  <c r="C102" i="73" s="1"/>
  <c r="Z103" i="73"/>
  <c r="C103" i="73"/>
  <c r="Z104" i="73"/>
  <c r="C104" i="73"/>
  <c r="Z105" i="73"/>
  <c r="C105" i="73"/>
  <c r="Z106" i="73"/>
  <c r="C106" i="73" s="1"/>
  <c r="Z107" i="73"/>
  <c r="C107" i="73"/>
  <c r="Z108" i="73"/>
  <c r="C108" i="73"/>
  <c r="Z109" i="73"/>
  <c r="C109" i="73"/>
  <c r="Z110" i="73"/>
  <c r="C110" i="73" s="1"/>
  <c r="Z111" i="73"/>
  <c r="C111" i="73"/>
  <c r="Z112" i="73"/>
  <c r="C112" i="73"/>
  <c r="Z113" i="73"/>
  <c r="C113" i="73"/>
  <c r="Z114" i="73"/>
  <c r="C114" i="73" s="1"/>
  <c r="Z115" i="73"/>
  <c r="C115" i="73"/>
  <c r="Z116" i="73"/>
  <c r="C116" i="73"/>
  <c r="Z117" i="73"/>
  <c r="C117" i="73"/>
  <c r="Z118" i="73"/>
  <c r="C118" i="73" s="1"/>
  <c r="Z119" i="73"/>
  <c r="C119" i="73"/>
  <c r="Z120" i="73"/>
  <c r="C120" i="73"/>
  <c r="Z121" i="73"/>
  <c r="C121" i="73"/>
  <c r="Z122" i="73"/>
  <c r="C122" i="73" s="1"/>
  <c r="Z123" i="73"/>
  <c r="C123" i="73"/>
  <c r="Z124" i="73"/>
  <c r="C124" i="73"/>
  <c r="Z125" i="73"/>
  <c r="C125" i="73"/>
  <c r="Z126" i="73"/>
  <c r="C126" i="73" s="1"/>
  <c r="C128" i="73"/>
  <c r="C129" i="73"/>
  <c r="C130" i="73"/>
  <c r="C131" i="73"/>
  <c r="C132" i="73"/>
  <c r="C133" i="73"/>
  <c r="C134" i="73"/>
  <c r="C135" i="73"/>
  <c r="C136" i="73"/>
  <c r="C137" i="73"/>
  <c r="C138" i="73"/>
  <c r="T139" i="73"/>
  <c r="A141" i="73"/>
  <c r="B141" i="73"/>
  <c r="D141" i="73"/>
  <c r="O141" i="73" s="1"/>
  <c r="E141" i="73"/>
  <c r="F141" i="73"/>
  <c r="G141" i="73"/>
  <c r="H141" i="73"/>
  <c r="I141" i="73"/>
  <c r="J141" i="73"/>
  <c r="K141" i="73"/>
  <c r="L141" i="73"/>
  <c r="M141" i="73"/>
  <c r="N141" i="73"/>
  <c r="A142" i="73"/>
  <c r="B142" i="73"/>
  <c r="D142" i="73"/>
  <c r="E142" i="73"/>
  <c r="O142" i="73" s="1"/>
  <c r="F142" i="73"/>
  <c r="G142" i="73"/>
  <c r="H142" i="73"/>
  <c r="I142" i="73"/>
  <c r="J142" i="73"/>
  <c r="K142" i="73"/>
  <c r="L142" i="73"/>
  <c r="M142" i="73"/>
  <c r="N142" i="73"/>
  <c r="CR132" i="113"/>
  <c r="CR74" i="113"/>
  <c r="C27" i="113"/>
  <c r="CR97" i="113"/>
  <c r="C112" i="113"/>
  <c r="C116" i="113"/>
  <c r="CR119" i="113"/>
  <c r="C61" i="113"/>
  <c r="C24" i="113"/>
  <c r="C70" i="113"/>
  <c r="C65" i="113"/>
  <c r="C138" i="113"/>
  <c r="C122" i="113"/>
  <c r="CR50" i="113"/>
  <c r="C80" i="113"/>
  <c r="C102" i="113"/>
  <c r="CR20" i="113"/>
  <c r="CR10" i="113"/>
  <c r="CR131" i="113"/>
  <c r="CR139" i="113"/>
  <c r="C23" i="113"/>
  <c r="CR14" i="113"/>
  <c r="CR33" i="113"/>
  <c r="C64" i="113"/>
  <c r="C107" i="113"/>
  <c r="CR43" i="113"/>
  <c r="CR38" i="113"/>
  <c r="CR67" i="113"/>
  <c r="C16" i="113"/>
  <c r="C28" i="113"/>
  <c r="C60" i="113"/>
  <c r="C93" i="113"/>
  <c r="C104" i="113"/>
  <c r="C58" i="113"/>
  <c r="CR44" i="113"/>
  <c r="CR77" i="113"/>
  <c r="C45" i="113"/>
  <c r="C79" i="113"/>
  <c r="CR72" i="113"/>
  <c r="CR52" i="113"/>
  <c r="C57" i="113"/>
  <c r="CR71" i="113"/>
  <c r="C118" i="113"/>
  <c r="C90" i="113"/>
  <c r="CR98" i="113"/>
  <c r="C125" i="113"/>
  <c r="CR126" i="113"/>
  <c r="C19" i="113"/>
  <c r="C54" i="113"/>
  <c r="C89" i="113"/>
  <c r="C134" i="113"/>
  <c r="C82" i="113"/>
  <c r="CR31" i="113"/>
  <c r="CR32" i="113"/>
  <c r="C87" i="113"/>
  <c r="CR85" i="113"/>
  <c r="CR22" i="113"/>
  <c r="CR105" i="113"/>
  <c r="CR12" i="113"/>
  <c r="C95" i="113"/>
  <c r="CR36" i="113"/>
  <c r="C55" i="113"/>
  <c r="O153" i="113"/>
  <c r="CR49" i="113"/>
  <c r="CR63" i="113"/>
  <c r="CR81" i="113"/>
  <c r="CR84" i="113"/>
  <c r="CR88" i="113"/>
  <c r="CR92" i="113"/>
  <c r="CR100" i="113"/>
  <c r="CR108" i="113"/>
  <c r="CR117" i="113"/>
  <c r="CR113" i="113"/>
  <c r="CR124" i="113"/>
  <c r="CR128" i="113"/>
  <c r="CR137" i="113"/>
  <c r="C7" i="113"/>
  <c r="C17" i="113"/>
  <c r="C21" i="113"/>
  <c r="C25" i="113"/>
  <c r="C30" i="113"/>
  <c r="C35" i="113"/>
  <c r="C48" i="113"/>
  <c r="C69" i="113"/>
  <c r="C109" i="113"/>
  <c r="C47" i="113"/>
  <c r="CR53" i="113"/>
  <c r="CR34" i="113"/>
  <c r="C115" i="113"/>
  <c r="C13" i="113"/>
  <c r="C9" i="113"/>
  <c r="C29" i="113"/>
  <c r="C62" i="113"/>
  <c r="C78" i="113"/>
  <c r="CR136" i="113"/>
  <c r="CR94" i="113"/>
  <c r="CR39" i="117"/>
  <c r="C58" i="117"/>
  <c r="C84" i="117"/>
  <c r="C130" i="117"/>
  <c r="C42" i="117"/>
  <c r="C117" i="117"/>
  <c r="C112" i="117"/>
  <c r="C125" i="117"/>
  <c r="C127" i="117"/>
  <c r="CR10" i="117"/>
  <c r="CR23" i="117"/>
  <c r="CR104" i="117"/>
  <c r="C108" i="117"/>
  <c r="C46" i="117"/>
  <c r="C76" i="117"/>
  <c r="C81" i="117"/>
  <c r="C99" i="117"/>
  <c r="C107" i="117"/>
  <c r="C131" i="117"/>
  <c r="CR18" i="117"/>
  <c r="C55" i="117"/>
  <c r="C113" i="117"/>
  <c r="C129" i="117"/>
  <c r="CR26" i="117"/>
  <c r="CR6" i="117"/>
  <c r="CR37" i="117"/>
  <c r="C41" i="117"/>
  <c r="C116" i="117"/>
  <c r="C122" i="117"/>
  <c r="CR7" i="117"/>
  <c r="CR15" i="117"/>
  <c r="C82" i="117"/>
  <c r="C86" i="117"/>
  <c r="C103" i="117"/>
  <c r="C114" i="117"/>
  <c r="C120" i="117"/>
  <c r="C21" i="105"/>
  <c r="CR21" i="105"/>
  <c r="C110" i="106"/>
  <c r="CR110" i="106"/>
  <c r="C67" i="106"/>
  <c r="CR67" i="106"/>
  <c r="CR101" i="112"/>
  <c r="C101" i="112"/>
  <c r="CR114" i="113"/>
  <c r="C114" i="113"/>
  <c r="CR53" i="117"/>
  <c r="C53" i="117"/>
  <c r="CR75" i="117"/>
  <c r="C75" i="117"/>
  <c r="CR114" i="88"/>
  <c r="CR122" i="88"/>
  <c r="CR48" i="97"/>
  <c r="CR114" i="97"/>
  <c r="CR118" i="97"/>
  <c r="CR122" i="97"/>
  <c r="CR126" i="97"/>
  <c r="CR130" i="97"/>
  <c r="C122" i="98"/>
  <c r="CR122" i="98"/>
  <c r="C90" i="98"/>
  <c r="CR90" i="98"/>
  <c r="C58" i="98"/>
  <c r="CR58" i="98"/>
  <c r="CR79" i="105"/>
  <c r="C79" i="105"/>
  <c r="CR14" i="105"/>
  <c r="C14" i="105"/>
  <c r="C114" i="106"/>
  <c r="CR114" i="106"/>
  <c r="C82" i="106"/>
  <c r="CR82" i="106"/>
  <c r="CR31" i="106"/>
  <c r="C31" i="106"/>
  <c r="CR10" i="106"/>
  <c r="C10" i="106"/>
  <c r="C129" i="112"/>
  <c r="CR129" i="112"/>
  <c r="C115" i="112"/>
  <c r="CR115" i="112"/>
  <c r="CR69" i="112"/>
  <c r="C69" i="112"/>
  <c r="C6" i="112"/>
  <c r="CR6" i="112"/>
  <c r="CR43" i="117"/>
  <c r="C43" i="117"/>
  <c r="CR94" i="117"/>
  <c r="C94" i="117"/>
  <c r="CR34" i="88"/>
  <c r="CR55" i="88"/>
  <c r="CR63" i="88"/>
  <c r="CR73" i="88"/>
  <c r="CR81" i="88"/>
  <c r="CR101" i="88"/>
  <c r="C126" i="88"/>
  <c r="C118" i="88"/>
  <c r="C110" i="88"/>
  <c r="C94" i="88"/>
  <c r="C86" i="88"/>
  <c r="C78" i="88"/>
  <c r="C70" i="88"/>
  <c r="C60" i="88"/>
  <c r="C39" i="88"/>
  <c r="C27" i="88"/>
  <c r="CR5" i="97"/>
  <c r="CR17" i="97"/>
  <c r="CR37" i="97"/>
  <c r="C98" i="97"/>
  <c r="C94" i="97"/>
  <c r="C71" i="97"/>
  <c r="C38" i="97"/>
  <c r="C29" i="97"/>
  <c r="C15" i="97"/>
  <c r="C6" i="97"/>
  <c r="C126" i="98"/>
  <c r="CR126" i="98"/>
  <c r="C62" i="98"/>
  <c r="CR62" i="98"/>
  <c r="CR48" i="105"/>
  <c r="CR50" i="105"/>
  <c r="CR62" i="105"/>
  <c r="CR94" i="105"/>
  <c r="C116" i="105"/>
  <c r="CR91" i="105"/>
  <c r="C91" i="105"/>
  <c r="C84" i="105"/>
  <c r="C52" i="105"/>
  <c r="C45" i="105"/>
  <c r="C118" i="106"/>
  <c r="CR118" i="106"/>
  <c r="C86" i="106"/>
  <c r="CR86" i="106"/>
  <c r="CR56" i="106"/>
  <c r="C56" i="106"/>
  <c r="C49" i="106"/>
  <c r="C20" i="106"/>
  <c r="O145" i="106"/>
  <c r="C86" i="98"/>
  <c r="CR86" i="98"/>
  <c r="CR34" i="105"/>
  <c r="C34" i="105"/>
  <c r="CR109" i="112"/>
  <c r="C109" i="112"/>
  <c r="C56" i="112"/>
  <c r="CR56" i="112"/>
  <c r="CR14" i="112"/>
  <c r="C14" i="112"/>
  <c r="C121" i="113"/>
  <c r="CR121" i="113"/>
  <c r="C130" i="98"/>
  <c r="CR130" i="98"/>
  <c r="C98" i="98"/>
  <c r="CR98" i="98"/>
  <c r="C25" i="105"/>
  <c r="CR25" i="105"/>
  <c r="C122" i="106"/>
  <c r="CR122" i="106"/>
  <c r="C75" i="106"/>
  <c r="CR75" i="106"/>
  <c r="C55" i="106"/>
  <c r="CR55" i="106"/>
  <c r="CR18" i="106"/>
  <c r="C18" i="106"/>
  <c r="CR135" i="112"/>
  <c r="C135" i="112"/>
  <c r="CR120" i="112"/>
  <c r="C120" i="112"/>
  <c r="C92" i="112"/>
  <c r="CR92" i="112"/>
  <c r="C79" i="112"/>
  <c r="CR79" i="112"/>
  <c r="CR60" i="112"/>
  <c r="C60" i="112"/>
  <c r="C46" i="112"/>
  <c r="CR46" i="112"/>
  <c r="CR101" i="113"/>
  <c r="C101" i="113"/>
  <c r="CR68" i="117"/>
  <c r="C68" i="117"/>
  <c r="C102" i="117"/>
  <c r="CR123" i="117"/>
  <c r="C123" i="117"/>
  <c r="CR10" i="88"/>
  <c r="CR18" i="88"/>
  <c r="CR26" i="88"/>
  <c r="CR109" i="88"/>
  <c r="CR117" i="88"/>
  <c r="CR125" i="88"/>
  <c r="C85" i="88"/>
  <c r="C77" i="88"/>
  <c r="C69" i="88"/>
  <c r="C59" i="88"/>
  <c r="CR14" i="97"/>
  <c r="C125" i="97"/>
  <c r="C121" i="97"/>
  <c r="C113" i="97"/>
  <c r="C79" i="97"/>
  <c r="C47" i="97"/>
  <c r="C23" i="97"/>
  <c r="C102" i="98"/>
  <c r="CR102" i="98"/>
  <c r="C70" i="98"/>
  <c r="CR70" i="98"/>
  <c r="CR43" i="105"/>
  <c r="CR86" i="105"/>
  <c r="C108" i="105"/>
  <c r="CR102" i="105"/>
  <c r="C102" i="105"/>
  <c r="CR83" i="105"/>
  <c r="C83" i="105"/>
  <c r="C76" i="105"/>
  <c r="CR51" i="105"/>
  <c r="C51" i="105"/>
  <c r="CR18" i="105"/>
  <c r="C18" i="105"/>
  <c r="C11" i="105"/>
  <c r="CR5" i="105"/>
  <c r="C5" i="105"/>
  <c r="C126" i="106"/>
  <c r="CR126" i="106"/>
  <c r="C93" i="106"/>
  <c r="CR93" i="106"/>
  <c r="C43" i="106"/>
  <c r="CR43" i="106"/>
  <c r="C39" i="106"/>
  <c r="C104" i="106"/>
  <c r="C54" i="98"/>
  <c r="CR54" i="98"/>
  <c r="CR99" i="105"/>
  <c r="C99" i="105"/>
  <c r="CR65" i="106"/>
  <c r="C65" i="106"/>
  <c r="C88" i="112"/>
  <c r="CR88" i="112"/>
  <c r="CR42" i="112"/>
  <c r="C42" i="112"/>
  <c r="C27" i="112"/>
  <c r="CR27" i="112"/>
  <c r="CR90" i="117"/>
  <c r="C90" i="117"/>
  <c r="CR22" i="98"/>
  <c r="C66" i="98"/>
  <c r="CR66" i="98"/>
  <c r="CR71" i="105"/>
  <c r="C71" i="105"/>
  <c r="CR38" i="105"/>
  <c r="C38" i="105"/>
  <c r="C6" i="105"/>
  <c r="CR6" i="105"/>
  <c r="CR50" i="97"/>
  <c r="CR82" i="97"/>
  <c r="C74" i="98"/>
  <c r="CR74" i="98"/>
  <c r="CR16" i="106"/>
  <c r="C16" i="106"/>
  <c r="C104" i="112"/>
  <c r="CR104" i="112"/>
  <c r="CR77" i="112"/>
  <c r="C77" i="112"/>
  <c r="CR65" i="112"/>
  <c r="C65" i="112"/>
  <c r="C52" i="112"/>
  <c r="CR52" i="112"/>
  <c r="C23" i="112"/>
  <c r="CR23" i="112"/>
  <c r="C10" i="112"/>
  <c r="CR10" i="112"/>
  <c r="CR64" i="117"/>
  <c r="C105" i="117"/>
  <c r="CR105" i="117"/>
  <c r="CR73" i="113"/>
  <c r="CR26" i="97"/>
  <c r="CR35" i="97"/>
  <c r="C110" i="98"/>
  <c r="CR110" i="98"/>
  <c r="C78" i="98"/>
  <c r="CR78" i="98"/>
  <c r="CR47" i="105"/>
  <c r="CR126" i="105"/>
  <c r="C126" i="105"/>
  <c r="CR42" i="105"/>
  <c r="C42" i="105"/>
  <c r="C29" i="105"/>
  <c r="CR29" i="105"/>
  <c r="C10" i="105"/>
  <c r="CR10" i="105"/>
  <c r="CR32" i="106"/>
  <c r="C101" i="106"/>
  <c r="CR101" i="106"/>
  <c r="CR59" i="106"/>
  <c r="C59" i="106"/>
  <c r="CR26" i="106"/>
  <c r="C26" i="106"/>
  <c r="CR6" i="106"/>
  <c r="C6" i="106"/>
  <c r="C95" i="106"/>
  <c r="C118" i="98"/>
  <c r="CR118" i="98"/>
  <c r="C78" i="106"/>
  <c r="CR78" i="106"/>
  <c r="CR51" i="106"/>
  <c r="C51" i="106"/>
  <c r="CR13" i="106"/>
  <c r="C13" i="106"/>
  <c r="CR122" i="105"/>
  <c r="C122" i="105"/>
  <c r="C106" i="98"/>
  <c r="CR106" i="98"/>
  <c r="CR54" i="105"/>
  <c r="CR95" i="105"/>
  <c r="C95" i="105"/>
  <c r="CR30" i="105"/>
  <c r="C30" i="105"/>
  <c r="C17" i="105"/>
  <c r="CR17" i="105"/>
  <c r="C130" i="106"/>
  <c r="CR130" i="106"/>
  <c r="C97" i="106"/>
  <c r="CR97" i="106"/>
  <c r="C60" i="106"/>
  <c r="CR60" i="106"/>
  <c r="CR45" i="106"/>
  <c r="C45" i="106"/>
  <c r="CR50" i="117"/>
  <c r="C50" i="117"/>
  <c r="CR96" i="117"/>
  <c r="C96" i="117"/>
  <c r="CR51" i="113"/>
  <c r="C5" i="113"/>
  <c r="CR123" i="113"/>
  <c r="CR59" i="97"/>
  <c r="C114" i="98"/>
  <c r="CR114" i="98"/>
  <c r="C82" i="98"/>
  <c r="CR82" i="98"/>
  <c r="C50" i="98"/>
  <c r="CR50" i="98"/>
  <c r="CR33" i="105"/>
  <c r="CR67" i="105"/>
  <c r="CR112" i="105"/>
  <c r="CR114" i="105"/>
  <c r="CR118" i="105"/>
  <c r="CR87" i="105"/>
  <c r="C87" i="105"/>
  <c r="CR22" i="105"/>
  <c r="C22" i="105"/>
  <c r="C15" i="105"/>
  <c r="CR9" i="105"/>
  <c r="C9" i="105"/>
  <c r="CR11" i="106"/>
  <c r="CR44" i="106"/>
  <c r="C106" i="106"/>
  <c r="CR106" i="106"/>
  <c r="C72" i="106"/>
  <c r="CR72" i="106"/>
  <c r="CR52" i="106"/>
  <c r="C52" i="106"/>
  <c r="CR44" i="105"/>
  <c r="CR54" i="106"/>
  <c r="CR107" i="112"/>
  <c r="C107" i="112"/>
  <c r="CR68" i="112"/>
  <c r="C68" i="112"/>
  <c r="CR40" i="112"/>
  <c r="C40" i="112"/>
  <c r="CR32" i="112"/>
  <c r="C32" i="112"/>
  <c r="C19" i="112"/>
  <c r="CR19" i="112"/>
  <c r="CR105" i="112"/>
  <c r="C105" i="112"/>
  <c r="C91" i="112"/>
  <c r="C91" i="113"/>
  <c r="CR91" i="113"/>
  <c r="CR130" i="113"/>
  <c r="C130" i="113"/>
  <c r="CR124" i="112"/>
  <c r="C124" i="112"/>
  <c r="C111" i="112"/>
  <c r="CR111" i="112"/>
  <c r="C83" i="112"/>
  <c r="CR83" i="112"/>
  <c r="CR22" i="112"/>
  <c r="C22" i="112"/>
  <c r="CR106" i="113"/>
  <c r="C106" i="113"/>
  <c r="CR111" i="113"/>
  <c r="C111" i="113"/>
  <c r="C123" i="112"/>
  <c r="CR123" i="112"/>
  <c r="C71" i="112"/>
  <c r="CR71" i="112"/>
  <c r="C137" i="112"/>
  <c r="CR137" i="112"/>
  <c r="CR116" i="112"/>
  <c r="C116" i="112"/>
  <c r="CR103" i="112"/>
  <c r="C103" i="112"/>
  <c r="CR34" i="112"/>
  <c r="C34" i="112"/>
  <c r="C127" i="112"/>
  <c r="CR127" i="112"/>
  <c r="CR108" i="112"/>
  <c r="C108" i="112"/>
  <c r="C95" i="112"/>
  <c r="CR95" i="112"/>
  <c r="CR26" i="112"/>
  <c r="C26" i="112"/>
  <c r="CR7" i="112"/>
  <c r="C7" i="112"/>
  <c r="C31" i="117"/>
  <c r="CR31" i="117"/>
  <c r="CR47" i="117"/>
  <c r="C47" i="117"/>
  <c r="C119" i="112"/>
  <c r="CR119" i="112"/>
  <c r="C87" i="112"/>
  <c r="C51" i="112"/>
  <c r="CR51" i="112"/>
  <c r="CR18" i="112"/>
  <c r="C18" i="112"/>
  <c r="CR133" i="113"/>
  <c r="C133" i="113"/>
  <c r="CR9" i="117"/>
  <c r="C12" i="117"/>
  <c r="CR12" i="117"/>
  <c r="C22" i="117"/>
  <c r="CR22" i="117"/>
  <c r="CR84" i="112"/>
  <c r="CR100" i="112"/>
  <c r="CR113" i="112"/>
  <c r="C113" i="112"/>
  <c r="CR99" i="112"/>
  <c r="C63" i="112"/>
  <c r="CR63" i="112"/>
  <c r="CR30" i="112"/>
  <c r="C30" i="112"/>
  <c r="CR11" i="112"/>
  <c r="C11" i="112"/>
  <c r="CR42" i="113"/>
  <c r="C42" i="113"/>
  <c r="C36" i="117"/>
  <c r="CR36" i="117"/>
  <c r="CR118" i="117"/>
  <c r="C118" i="117"/>
  <c r="CR135" i="113"/>
  <c r="C135" i="113"/>
  <c r="CR57" i="117"/>
  <c r="C57" i="117"/>
  <c r="CR83" i="117"/>
  <c r="C83" i="117"/>
  <c r="C103" i="113"/>
  <c r="C17" i="117"/>
  <c r="CR17" i="117"/>
  <c r="C49" i="117"/>
  <c r="CR115" i="117"/>
  <c r="C115" i="117"/>
  <c r="CR121" i="117"/>
  <c r="C121" i="117"/>
  <c r="C120" i="113"/>
  <c r="CR120" i="113"/>
  <c r="CR54" i="117"/>
  <c r="C54" i="117"/>
  <c r="CR100" i="117"/>
  <c r="C100" i="117"/>
  <c r="CR65" i="117"/>
  <c r="CR14" i="117"/>
  <c r="CR25" i="117"/>
  <c r="C44" i="117"/>
  <c r="C51" i="117"/>
  <c r="CR20" i="117"/>
  <c r="CR28" i="117"/>
  <c r="CR34" i="117"/>
  <c r="C73" i="117"/>
  <c r="C89" i="117"/>
  <c r="C97" i="117"/>
  <c r="CR13" i="117"/>
  <c r="CR21" i="117"/>
  <c r="CR35" i="117"/>
  <c r="CR11" i="117"/>
  <c r="CR19" i="117"/>
  <c r="CR27" i="117"/>
  <c r="CR33" i="117"/>
  <c r="C72" i="117"/>
  <c r="C80" i="117"/>
  <c r="C88" i="117"/>
  <c r="CR29" i="117"/>
  <c r="CR67" i="117"/>
  <c r="C79" i="117"/>
  <c r="C87" i="117"/>
  <c r="C95" i="117"/>
  <c r="CR8" i="117"/>
  <c r="CR16" i="117"/>
  <c r="CR24" i="117"/>
  <c r="CR30" i="117"/>
  <c r="CR38" i="117"/>
  <c r="C63" i="117"/>
  <c r="C77" i="117"/>
  <c r="C93" i="117"/>
  <c r="C101" i="117"/>
  <c r="C106" i="117"/>
  <c r="C5" i="117"/>
  <c r="C142" i="73" l="1"/>
  <c r="C141" i="73"/>
  <c r="C141" i="82"/>
  <c r="CR16" i="88"/>
  <c r="C16" i="88"/>
  <c r="C58" i="97"/>
  <c r="CR58" i="97"/>
  <c r="C20" i="97"/>
  <c r="CR20" i="97"/>
  <c r="CR58" i="106"/>
  <c r="C58" i="106"/>
  <c r="CR111" i="98"/>
  <c r="CR82" i="112"/>
  <c r="C82" i="112"/>
  <c r="C151" i="112" s="1"/>
  <c r="C52" i="88"/>
  <c r="C32" i="105"/>
  <c r="CR32" i="105"/>
  <c r="C29" i="106"/>
  <c r="CR29" i="106"/>
  <c r="C92" i="117"/>
  <c r="CR103" i="105"/>
  <c r="C38" i="88"/>
  <c r="C144" i="88" s="1"/>
  <c r="CR102" i="88"/>
  <c r="CR32" i="117"/>
  <c r="CR31" i="97"/>
  <c r="CR99" i="98"/>
  <c r="C92" i="98"/>
  <c r="CR92" i="98"/>
  <c r="C7" i="98"/>
  <c r="CR7" i="98"/>
  <c r="CR96" i="105"/>
  <c r="C96" i="105"/>
  <c r="CR116" i="106"/>
  <c r="C116" i="106"/>
  <c r="C64" i="112"/>
  <c r="CR133" i="112"/>
  <c r="C75" i="105"/>
  <c r="C117" i="97"/>
  <c r="C60" i="117"/>
  <c r="CR68" i="97"/>
  <c r="C15" i="113"/>
  <c r="C56" i="117"/>
  <c r="C150" i="117" s="1"/>
  <c r="CR39" i="113"/>
  <c r="CR64" i="106"/>
  <c r="CR5" i="88"/>
  <c r="CR22" i="88"/>
  <c r="CR43" i="88"/>
  <c r="CR76" i="88"/>
  <c r="CR95" i="88"/>
  <c r="CR121" i="88"/>
  <c r="C119" i="88"/>
  <c r="CR115" i="88"/>
  <c r="C98" i="88"/>
  <c r="C72" i="88"/>
  <c r="CR57" i="88"/>
  <c r="C12" i="88"/>
  <c r="C143" i="88" s="1"/>
  <c r="CR12" i="88"/>
  <c r="CR8" i="97"/>
  <c r="CR100" i="97"/>
  <c r="C106" i="97"/>
  <c r="C73" i="97"/>
  <c r="CR27" i="98"/>
  <c r="CR120" i="98"/>
  <c r="CR36" i="105"/>
  <c r="CR70" i="105"/>
  <c r="CR117" i="105"/>
  <c r="CR23" i="105"/>
  <c r="C23" i="105"/>
  <c r="CR129" i="106"/>
  <c r="C129" i="106"/>
  <c r="C15" i="106"/>
  <c r="CR15" i="106"/>
  <c r="C121" i="112"/>
  <c r="C11" i="113"/>
  <c r="C153" i="113" s="1"/>
  <c r="CR59" i="117"/>
  <c r="CR70" i="117"/>
  <c r="CR56" i="105"/>
  <c r="C56" i="105"/>
  <c r="C93" i="88"/>
  <c r="CR56" i="88"/>
  <c r="C56" i="88"/>
  <c r="C37" i="88"/>
  <c r="CR37" i="88"/>
  <c r="C41" i="97"/>
  <c r="C145" i="97" s="1"/>
  <c r="CR41" i="97"/>
  <c r="CR93" i="98"/>
  <c r="C93" i="98"/>
  <c r="C20" i="105"/>
  <c r="CR20" i="105"/>
  <c r="CR115" i="97"/>
  <c r="C115" i="97"/>
  <c r="CR104" i="98"/>
  <c r="C104" i="98"/>
  <c r="C70" i="112"/>
  <c r="CR70" i="112"/>
  <c r="CR9" i="112"/>
  <c r="C9" i="112"/>
  <c r="O152" i="112"/>
  <c r="C26" i="113"/>
  <c r="CR26" i="113"/>
  <c r="C74" i="117"/>
  <c r="CR74" i="117"/>
  <c r="C85" i="117"/>
  <c r="CR76" i="112"/>
  <c r="C109" i="97"/>
  <c r="C19" i="105"/>
  <c r="C142" i="105" s="1"/>
  <c r="CR94" i="98"/>
  <c r="CR97" i="88"/>
  <c r="C55" i="112"/>
  <c r="CR110" i="97"/>
  <c r="CR31" i="88"/>
  <c r="CR88" i="88"/>
  <c r="C74" i="88"/>
  <c r="CR16" i="97"/>
  <c r="CR76" i="97"/>
  <c r="C120" i="97"/>
  <c r="CR120" i="97"/>
  <c r="C55" i="97"/>
  <c r="CR55" i="97"/>
  <c r="CR108" i="98"/>
  <c r="C103" i="98"/>
  <c r="CR100" i="105"/>
  <c r="C89" i="105"/>
  <c r="CR89" i="105"/>
  <c r="CR33" i="106"/>
  <c r="CR31" i="112"/>
  <c r="C127" i="113"/>
  <c r="C129" i="97"/>
  <c r="CR25" i="88"/>
  <c r="C90" i="97"/>
  <c r="CR90" i="97"/>
  <c r="CR81" i="98"/>
  <c r="C81" i="98"/>
  <c r="C20" i="98"/>
  <c r="CR20" i="98"/>
  <c r="C140" i="82"/>
  <c r="CR61" i="88"/>
  <c r="CR84" i="88"/>
  <c r="C89" i="97"/>
  <c r="CR89" i="97"/>
  <c r="C8" i="113"/>
  <c r="C152" i="113" s="1"/>
  <c r="CR8" i="113"/>
  <c r="C45" i="97"/>
  <c r="CR45" i="97"/>
  <c r="C62" i="97"/>
  <c r="CR72" i="97"/>
  <c r="CR131" i="97"/>
  <c r="C131" i="97"/>
  <c r="C54" i="97"/>
  <c r="CR54" i="97"/>
  <c r="CR24" i="98"/>
  <c r="CR28" i="98"/>
  <c r="CR39" i="98"/>
  <c r="CR68" i="98"/>
  <c r="CR72" i="98"/>
  <c r="C72" i="98"/>
  <c r="CR125" i="105"/>
  <c r="CR105" i="105"/>
  <c r="C105" i="105"/>
  <c r="CR53" i="105"/>
  <c r="C53" i="105"/>
  <c r="CR121" i="106"/>
  <c r="C121" i="106"/>
  <c r="C145" i="106" s="1"/>
  <c r="CR41" i="112"/>
  <c r="C41" i="112"/>
  <c r="C68" i="113"/>
  <c r="CR68" i="113"/>
  <c r="C12" i="106"/>
  <c r="CR12" i="106"/>
  <c r="C74" i="105"/>
  <c r="CR74" i="105"/>
  <c r="CR13" i="105"/>
  <c r="C129" i="105"/>
  <c r="CR129" i="105"/>
  <c r="CR91" i="97"/>
  <c r="C90" i="105"/>
  <c r="CR90" i="105"/>
  <c r="C26" i="105"/>
  <c r="CR80" i="97"/>
  <c r="CR86" i="113"/>
  <c r="CR80" i="105"/>
  <c r="CR34" i="97"/>
  <c r="CR116" i="97"/>
  <c r="CR53" i="98"/>
  <c r="CR109" i="105"/>
  <c r="C109" i="105"/>
  <c r="CR35" i="105"/>
  <c r="C35" i="105"/>
  <c r="C141" i="105" s="1"/>
  <c r="C16" i="105"/>
  <c r="CR16" i="105"/>
  <c r="CR125" i="106"/>
  <c r="C125" i="106"/>
  <c r="CR110" i="112"/>
  <c r="C110" i="112"/>
  <c r="C28" i="112"/>
  <c r="CR28" i="112"/>
  <c r="C71" i="117"/>
  <c r="CR71" i="117"/>
  <c r="CR51" i="98"/>
  <c r="CR49" i="98"/>
  <c r="C49" i="98"/>
  <c r="C16" i="98"/>
  <c r="CR16" i="98"/>
  <c r="O144" i="106"/>
  <c r="CR50" i="112"/>
  <c r="C50" i="112"/>
  <c r="C97" i="112"/>
  <c r="CR97" i="112"/>
  <c r="C80" i="112"/>
  <c r="CR80" i="112"/>
  <c r="C61" i="117"/>
  <c r="C149" i="117" s="1"/>
  <c r="CR61" i="117"/>
  <c r="CR78" i="117"/>
  <c r="C78" i="117"/>
  <c r="C122" i="112"/>
  <c r="CR122" i="112"/>
  <c r="C93" i="112"/>
  <c r="CR93" i="112"/>
  <c r="C56" i="113"/>
  <c r="CR56" i="113"/>
  <c r="C80" i="98"/>
  <c r="C47" i="98"/>
  <c r="CR82" i="105"/>
  <c r="C119" i="106"/>
  <c r="CR119" i="106"/>
  <c r="C68" i="106"/>
  <c r="O151" i="112"/>
  <c r="C131" i="112"/>
  <c r="C62" i="112"/>
  <c r="C73" i="112"/>
  <c r="CR108" i="106"/>
  <c r="C108" i="106"/>
  <c r="CR112" i="112"/>
  <c r="CR37" i="112"/>
  <c r="C37" i="112"/>
  <c r="CR66" i="113"/>
  <c r="CR25" i="118"/>
  <c r="C30" i="118"/>
  <c r="CR57" i="118"/>
  <c r="CR104" i="118"/>
  <c r="CR72" i="118"/>
  <c r="CR16" i="118"/>
  <c r="C80" i="118"/>
  <c r="CR53" i="118"/>
  <c r="CR28" i="118"/>
  <c r="CR50" i="118"/>
  <c r="C113" i="118"/>
  <c r="CR85" i="118"/>
  <c r="CR83" i="118"/>
  <c r="C86" i="118"/>
  <c r="CR56" i="118"/>
  <c r="CR76" i="118"/>
  <c r="CR61" i="118"/>
  <c r="C132" i="118"/>
  <c r="CR90" i="118"/>
  <c r="C119" i="118"/>
  <c r="CR81" i="118"/>
  <c r="CR99" i="118"/>
  <c r="C26" i="118"/>
  <c r="CR13" i="118"/>
  <c r="CR68" i="118"/>
  <c r="CR111" i="118"/>
  <c r="CR65" i="118"/>
  <c r="CR116" i="118"/>
  <c r="CR8" i="118"/>
  <c r="CR128" i="118"/>
  <c r="CR19" i="118"/>
  <c r="CR32" i="118"/>
  <c r="CR115" i="118"/>
  <c r="CR121" i="118"/>
  <c r="C117" i="118"/>
  <c r="C36" i="118"/>
  <c r="C9" i="118"/>
  <c r="CR23" i="118"/>
  <c r="CR82" i="118"/>
  <c r="C122" i="118"/>
  <c r="CR58" i="118"/>
  <c r="CR105" i="118"/>
  <c r="C94" i="118"/>
  <c r="C54" i="118"/>
  <c r="CR7" i="118"/>
  <c r="O149" i="118"/>
  <c r="CR126" i="118"/>
  <c r="CR21" i="118"/>
  <c r="C70" i="118"/>
  <c r="C15" i="118"/>
  <c r="CR63" i="118"/>
  <c r="CR73" i="118"/>
  <c r="CR103" i="118"/>
  <c r="CR89" i="118"/>
  <c r="CR101" i="118"/>
  <c r="CR112" i="118"/>
  <c r="CR125" i="118"/>
  <c r="CR134" i="118"/>
  <c r="C123" i="118"/>
  <c r="C92" i="118"/>
  <c r="CR60" i="118"/>
  <c r="CR66" i="118"/>
  <c r="CR67" i="118"/>
  <c r="CR55" i="118"/>
  <c r="C79" i="118"/>
  <c r="C52" i="118"/>
  <c r="C48" i="118"/>
  <c r="C45" i="118"/>
  <c r="CR120" i="118"/>
  <c r="C110" i="118"/>
  <c r="C77" i="118"/>
  <c r="C34" i="118"/>
  <c r="CR40" i="118"/>
  <c r="C131" i="118"/>
  <c r="CR12" i="118"/>
  <c r="CR39" i="118"/>
  <c r="O148" i="118"/>
  <c r="CR38" i="118"/>
  <c r="CR47" i="118"/>
  <c r="CR91" i="118"/>
  <c r="CR100" i="118"/>
  <c r="CR97" i="118"/>
  <c r="CR130" i="118"/>
  <c r="C107" i="118"/>
  <c r="C88" i="118"/>
  <c r="C64" i="118"/>
  <c r="C42" i="118"/>
  <c r="C37" i="118"/>
  <c r="C10" i="118"/>
  <c r="CR108" i="118"/>
  <c r="CR114" i="118"/>
  <c r="CR17" i="118"/>
  <c r="CR41" i="118"/>
  <c r="CR96" i="118"/>
  <c r="CR20" i="118"/>
  <c r="CR31" i="118"/>
  <c r="C75" i="118"/>
  <c r="C27" i="118"/>
  <c r="C22" i="118"/>
  <c r="CR11" i="118"/>
  <c r="CR24" i="118"/>
  <c r="CR95" i="118"/>
  <c r="CR93" i="118"/>
  <c r="CR118" i="118"/>
  <c r="CR127" i="118"/>
  <c r="C109" i="118"/>
  <c r="C98" i="118"/>
  <c r="C87" i="118"/>
  <c r="C78" i="118"/>
  <c r="C74" i="118"/>
  <c r="C51" i="118"/>
  <c r="C18" i="118"/>
  <c r="C14" i="118"/>
  <c r="CR35" i="118"/>
  <c r="CR6" i="118"/>
  <c r="CR33" i="118"/>
  <c r="CR46" i="118"/>
  <c r="CR49" i="118"/>
  <c r="CR71" i="118"/>
  <c r="CR84" i="118"/>
  <c r="CR124" i="118"/>
  <c r="CR129" i="118"/>
  <c r="CR133" i="118"/>
  <c r="CR106" i="118"/>
  <c r="CR43" i="118"/>
  <c r="CR59" i="118"/>
  <c r="CR62" i="118"/>
  <c r="CR69" i="118"/>
  <c r="C144" i="98" l="1"/>
  <c r="C143" i="98"/>
  <c r="C152" i="112"/>
  <c r="C144" i="106"/>
  <c r="C144" i="97"/>
  <c r="C149" i="118"/>
  <c r="C148" i="118"/>
</calcChain>
</file>

<file path=xl/comments1.xml><?xml version="1.0" encoding="utf-8"?>
<comments xmlns="http://schemas.openxmlformats.org/spreadsheetml/2006/main">
  <authors>
    <author>Gerber Beatrice</author>
  </authors>
  <commentList>
    <comment ref="P162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  <comment ref="P163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</commentList>
</comments>
</file>

<file path=xl/comments2.xml><?xml version="1.0" encoding="utf-8"?>
<comments xmlns="http://schemas.openxmlformats.org/spreadsheetml/2006/main">
  <authors>
    <author>Gerber Beatrice</author>
  </authors>
  <commentList>
    <comment ref="R171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  <comment ref="R172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</commentList>
</comments>
</file>

<file path=xl/comments3.xml><?xml version="1.0" encoding="utf-8"?>
<comments xmlns="http://schemas.openxmlformats.org/spreadsheetml/2006/main">
  <authors>
    <author>Gerber Beatrice</author>
  </authors>
  <commentList>
    <comment ref="P158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  <comment ref="P159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</commentList>
</comments>
</file>

<file path=xl/comments4.xml><?xml version="1.0" encoding="utf-8"?>
<comments xmlns="http://schemas.openxmlformats.org/spreadsheetml/2006/main">
  <authors>
    <author>Gerber Beatrice</author>
  </authors>
  <commentList>
    <comment ref="P156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  <comment ref="P157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</commentList>
</comments>
</file>

<file path=xl/sharedStrings.xml><?xml version="1.0" encoding="utf-8"?>
<sst xmlns="http://schemas.openxmlformats.org/spreadsheetml/2006/main" count="38035" uniqueCount="1850">
  <si>
    <t>Vorarbeiter / Gruppenchef  2</t>
  </si>
  <si>
    <t>Installationsarbeiter (ex)</t>
  </si>
  <si>
    <t>Elektromonteur 1</t>
  </si>
  <si>
    <t>Elektromonteur 2</t>
  </si>
  <si>
    <t>Elektromonteur 3</t>
  </si>
  <si>
    <t>Bauleitender Monteur / Vorarbeiter</t>
  </si>
  <si>
    <t>Chefmonteur</t>
  </si>
  <si>
    <t>nicht belegt</t>
  </si>
  <si>
    <t>Installations-Kontrolleur</t>
  </si>
  <si>
    <t>Betriebsmitarbeiter 1(ex)</t>
  </si>
  <si>
    <t>Betriebsmitarbeiter 2 (ex)</t>
  </si>
  <si>
    <t>Betriebsmitarbeiter 3 (ex)</t>
  </si>
  <si>
    <t>Betriebshandwerker 1(ex)</t>
  </si>
  <si>
    <t>Betriebshandwerker 2 (ex)</t>
  </si>
  <si>
    <t>Betriebshandwerker 3 (ex)</t>
  </si>
  <si>
    <t>Spezial-Handwerker / Schichtchef 1</t>
  </si>
  <si>
    <t>Spezial-Handwerker / Schichtchef 2</t>
  </si>
  <si>
    <t>Vorgesetzter - 1. Stufe (ex)</t>
  </si>
  <si>
    <t>Vorgesetzter - 2. Stufe (ex)</t>
  </si>
  <si>
    <t>Vorgesetzter - 3. Stufe (ex)</t>
  </si>
  <si>
    <t>Vorgesetzter - 4. Stufe (ex)</t>
  </si>
  <si>
    <t>Laborant 1</t>
  </si>
  <si>
    <t>Laborant 2</t>
  </si>
  <si>
    <t>Laborant 3 / Gruppenchef 1</t>
  </si>
  <si>
    <t>Laborant 4 / Gruppenchef 2</t>
  </si>
  <si>
    <t>Laborhilfe 1</t>
  </si>
  <si>
    <t>Laborhilfe 2</t>
  </si>
  <si>
    <t>Laborassistenz 1</t>
  </si>
  <si>
    <t>Laborassistenz 2</t>
  </si>
  <si>
    <t>Wissenschaftlicher Mitarbeiter</t>
  </si>
  <si>
    <t>Wissenschafter</t>
  </si>
  <si>
    <t>Wissenschaftlicher Spezialist</t>
  </si>
  <si>
    <t>Wissenschaftlicher Experte</t>
  </si>
  <si>
    <t>Elektroniker 1</t>
  </si>
  <si>
    <t>Elektroniker 2</t>
  </si>
  <si>
    <t>Elektroniker 3 / Gruppenchef 1</t>
  </si>
  <si>
    <t>Elektroniker 4 / Gruppenchef 2</t>
  </si>
  <si>
    <t>Vorstufe Entwicklungsingenieur</t>
  </si>
  <si>
    <t>Entwicklungsingenieur 1</t>
  </si>
  <si>
    <t>Entwicklungsingenieur 2</t>
  </si>
  <si>
    <t>Entwicklungsingenieur 3</t>
  </si>
  <si>
    <t>Senior Entwicklungsingenieur</t>
  </si>
  <si>
    <t>Vorstufe Projektierungsingenieur</t>
  </si>
  <si>
    <t>Projektierungsingenieur 1</t>
  </si>
  <si>
    <t>Projektierungsingenieur 2</t>
  </si>
  <si>
    <t>Projektierungsingenieur 3</t>
  </si>
  <si>
    <t>Senior Projektierungsingenieur</t>
  </si>
  <si>
    <t>Konstrukteur 1 / -planer 1</t>
  </si>
  <si>
    <t>Konstrukteur 2 / -planer 2</t>
  </si>
  <si>
    <t>Konstrukteur 3 / -planer 3 / Gruppenchef 1</t>
  </si>
  <si>
    <t>Konstrukteur 4 / Fachplaner 4 / Gruppenchef 2</t>
  </si>
  <si>
    <t>Konstrukteur 5  / Fachplaner 5 / Gruppenchef 3</t>
  </si>
  <si>
    <t>Konstrukteur 3 ex</t>
  </si>
  <si>
    <t>Vorstufe Projektingenieur</t>
  </si>
  <si>
    <t>Projektingenieur 1</t>
  </si>
  <si>
    <t>Projektingenieur 2</t>
  </si>
  <si>
    <t>Projektingenieur 3</t>
  </si>
  <si>
    <t>Senior Projektingenieur</t>
  </si>
  <si>
    <t>Service-Techniker 1</t>
  </si>
  <si>
    <t>Service-Techniker 2</t>
  </si>
  <si>
    <t>Service-Techniker 3 / Gruppenchef 1</t>
  </si>
  <si>
    <t>Service-Techniker 4 / Gruppenchef 2</t>
  </si>
  <si>
    <t>Service-Fachspezialist / Instruktor 1</t>
  </si>
  <si>
    <t>Service-Fachspezialist / Instruktor 2</t>
  </si>
  <si>
    <t>Service-Fachspezialist / Instruktor 3</t>
  </si>
  <si>
    <t>Service-Fachspezialist / Instruktor 4</t>
  </si>
  <si>
    <t>C-Operateur</t>
  </si>
  <si>
    <t>B-Operateur</t>
  </si>
  <si>
    <t>A-Operateur</t>
  </si>
  <si>
    <t>Schichtchef II</t>
  </si>
  <si>
    <t>Schichtchef</t>
  </si>
  <si>
    <t>Laborant</t>
  </si>
  <si>
    <t>SU-Kontrolleur</t>
  </si>
  <si>
    <t>SU-Chefkontrolleur</t>
  </si>
  <si>
    <t>Wächter</t>
  </si>
  <si>
    <t>Wachgruppenchef</t>
  </si>
  <si>
    <t>Nr</t>
  </si>
  <si>
    <t>Bezeichnung</t>
  </si>
  <si>
    <t>Funktionsbezeichnung</t>
  </si>
  <si>
    <t>Honorarkategorien Mitarbeiter</t>
  </si>
  <si>
    <t>Name/Vorname</t>
  </si>
  <si>
    <t>Berufsausbildung</t>
  </si>
  <si>
    <t>Diplom</t>
  </si>
  <si>
    <t>Bisherige Praxis</t>
  </si>
  <si>
    <t>CHF/Std.</t>
  </si>
  <si>
    <t>mit Angaben des Fachgebietes</t>
  </si>
  <si>
    <t>im Rahmen des Auftrages</t>
  </si>
  <si>
    <t>(Jahr)</t>
  </si>
  <si>
    <t>Ingenieure (ETH, HTL,TH)</t>
  </si>
  <si>
    <t>A</t>
  </si>
  <si>
    <t>Tiefbau, Verkehr</t>
  </si>
  <si>
    <t>Konstr. Ing.-Bau</t>
  </si>
  <si>
    <t>Chiaverio Flavio</t>
  </si>
  <si>
    <t>Schädler Beat</t>
  </si>
  <si>
    <t>Rentsch Lucas</t>
  </si>
  <si>
    <t>B</t>
  </si>
  <si>
    <t>Kalak Josef</t>
  </si>
  <si>
    <t>Projektleiter</t>
  </si>
  <si>
    <t>Hausammann Erich</t>
  </si>
  <si>
    <t>Giger Hans</t>
  </si>
  <si>
    <t>Dipl. Kult. Ing. ETH</t>
  </si>
  <si>
    <t>Zenners Guy</t>
  </si>
  <si>
    <t>Verkehr, Informatik</t>
  </si>
  <si>
    <t>Freiermuth Fritz</t>
  </si>
  <si>
    <t>Ver- / Entsorgung, Tiefbau</t>
  </si>
  <si>
    <t>C</t>
  </si>
  <si>
    <t>Vermessung</t>
  </si>
  <si>
    <t>Vermesser</t>
  </si>
  <si>
    <t>Ingenieur</t>
  </si>
  <si>
    <t>Yelman Mahir</t>
  </si>
  <si>
    <t>Bauleiter</t>
  </si>
  <si>
    <t>Buser Edi</t>
  </si>
  <si>
    <t>Bergmann Georg</t>
  </si>
  <si>
    <t>Schär Robert</t>
  </si>
  <si>
    <t xml:space="preserve">Spieler Daniel </t>
  </si>
  <si>
    <t>Gysin Daniel</t>
  </si>
  <si>
    <t>Wecke Jürgen</t>
  </si>
  <si>
    <t>Dipl. Ing. FH</t>
  </si>
  <si>
    <t>Bäumle Michael</t>
  </si>
  <si>
    <t>Riecke Heino</t>
  </si>
  <si>
    <t>Thomas Anette</t>
  </si>
  <si>
    <t>D</t>
  </si>
  <si>
    <t>Kern Etienne</t>
  </si>
  <si>
    <t>Konstr. Ing.-Bau, Strassenbau</t>
  </si>
  <si>
    <t>Brunkhorst Marc</t>
  </si>
  <si>
    <t>Rauchfleisch Alexander</t>
  </si>
  <si>
    <t>Tiefbauzeichner</t>
  </si>
  <si>
    <t>Aebi Roger</t>
  </si>
  <si>
    <t>Tiefbauzeichnerin</t>
  </si>
  <si>
    <t>Zeichner-Konstrukteur</t>
  </si>
  <si>
    <t>Ziegler Bruno</t>
  </si>
  <si>
    <t>Degen Andreas</t>
  </si>
  <si>
    <t>Benda Raymond</t>
  </si>
  <si>
    <t>Vermesser, Bauleiter</t>
  </si>
  <si>
    <t>Imesch Robert</t>
  </si>
  <si>
    <t>Projektbearbeitung Gemeindewesen</t>
  </si>
  <si>
    <t>Flückiger Hans Peter</t>
  </si>
  <si>
    <t>Lenherr Paul</t>
  </si>
  <si>
    <t>Oehen Beat</t>
  </si>
  <si>
    <t>Zeichner- Konstrukteur</t>
  </si>
  <si>
    <t>Wespiser Charles</t>
  </si>
  <si>
    <t>Zeichner</t>
  </si>
  <si>
    <t>E</t>
  </si>
  <si>
    <t>Nicolosi Lucia</t>
  </si>
  <si>
    <t>Hagen Stefan</t>
  </si>
  <si>
    <t>Bucher Oliver</t>
  </si>
  <si>
    <t>Hardmeyer Christian</t>
  </si>
  <si>
    <t>F</t>
  </si>
  <si>
    <t>Wira Stephane</t>
  </si>
  <si>
    <t>G</t>
  </si>
  <si>
    <t>Administration</t>
  </si>
  <si>
    <t>KV-Abschluss</t>
  </si>
  <si>
    <t>Meister Christine</t>
  </si>
  <si>
    <t>Szirt Madeleine</t>
  </si>
  <si>
    <t>Künzli Doris</t>
  </si>
  <si>
    <t>Handelsdiplom</t>
  </si>
  <si>
    <t>Fakturistin</t>
  </si>
  <si>
    <t>Kiefer Patrick</t>
  </si>
  <si>
    <t>EDV, IZ</t>
  </si>
  <si>
    <t>Steg Günther</t>
  </si>
  <si>
    <t>CAD-Koordinator</t>
  </si>
  <si>
    <t>Sekretariat</t>
  </si>
  <si>
    <t>Sekretärin</t>
  </si>
  <si>
    <t>Körkel Agnes</t>
  </si>
  <si>
    <t>Weider Noelle</t>
  </si>
  <si>
    <t>BTS Direktionssekretärin</t>
  </si>
  <si>
    <t>Technisches Hilfspersonal</t>
  </si>
  <si>
    <t>Gabier Bernard</t>
  </si>
  <si>
    <t>Archivar</t>
  </si>
  <si>
    <t>Reprographin</t>
  </si>
  <si>
    <t>Eilers Brigitte</t>
  </si>
  <si>
    <t>Schurrer Gabriel</t>
  </si>
  <si>
    <t>Messgehilfe</t>
  </si>
  <si>
    <t>4. Lehrjahr</t>
  </si>
  <si>
    <t>Lehrling</t>
  </si>
  <si>
    <t>3/4G</t>
  </si>
  <si>
    <t>3. Lehrjahr</t>
  </si>
  <si>
    <t>1/2G</t>
  </si>
  <si>
    <t>Thalmann Patric</t>
  </si>
  <si>
    <t>Delmas Marc</t>
  </si>
  <si>
    <t>2. Lehrjahr</t>
  </si>
  <si>
    <t>Lachat Benjamin</t>
  </si>
  <si>
    <t>1. Lehrjahr</t>
  </si>
  <si>
    <t>Total Mitarbeiter</t>
  </si>
  <si>
    <t>Fuchs André</t>
  </si>
  <si>
    <t>1)</t>
  </si>
  <si>
    <t>2)</t>
  </si>
  <si>
    <t>In leitender Funktion eine Kategorie höher</t>
  </si>
  <si>
    <t>Als Prüfingenieur Honorarkategorie A</t>
  </si>
  <si>
    <t>3)</t>
  </si>
  <si>
    <t>Stoffel Patric</t>
  </si>
  <si>
    <t>Währen Maya</t>
  </si>
  <si>
    <t>C/D</t>
  </si>
  <si>
    <t>Personalfachfrau</t>
  </si>
  <si>
    <t>Dipl. Bauing. ETH</t>
  </si>
  <si>
    <t>Dipl. Bauing. HTL</t>
  </si>
  <si>
    <t>Dipl. Bauing. EPF</t>
  </si>
  <si>
    <t>Dipl. Bauing. TH Karlsruhe</t>
  </si>
  <si>
    <t>Dipl. Bauing. FH</t>
  </si>
  <si>
    <t>Dipl. Bauing. TH, NDS ETH 1990</t>
  </si>
  <si>
    <t>Dipl. Bauing. FH SFI</t>
  </si>
  <si>
    <t>Dipl. Bauing. TU Paris</t>
  </si>
  <si>
    <t>Geotechnik, Tiefbau</t>
  </si>
  <si>
    <t>Strassenbau, Tiefbau</t>
  </si>
  <si>
    <t>Hänni Alexander</t>
  </si>
  <si>
    <t>EDV-Supporter</t>
  </si>
  <si>
    <t>Fuchs Christian</t>
  </si>
  <si>
    <t>Derezynski Françoise</t>
  </si>
  <si>
    <t>Geographin</t>
  </si>
  <si>
    <t>Sachbearbeiterin Offertwesen</t>
  </si>
  <si>
    <t xml:space="preserve">Höhere Töchterhandelsschule, Bern </t>
  </si>
  <si>
    <t>Netzwerk-Administrator</t>
  </si>
  <si>
    <t>Stalder Judith</t>
  </si>
  <si>
    <t>Imesch Reto</t>
  </si>
  <si>
    <t>Beck Peter</t>
  </si>
  <si>
    <t>lic.phil.I</t>
  </si>
  <si>
    <t>Chef-Ingenieur</t>
  </si>
  <si>
    <t>Projektleiter, Prüfingenieur</t>
  </si>
  <si>
    <t>Projektleiter, Experte Lärm</t>
  </si>
  <si>
    <t>Projektleiter, Bauleiter</t>
  </si>
  <si>
    <t>Projektleiterin</t>
  </si>
  <si>
    <t>Dipl. Bauing. TH Kaiserslautern</t>
  </si>
  <si>
    <t>Tiefbau, Wasserbau</t>
  </si>
  <si>
    <t>Konstr. Ing.-Bau, Tiefbau, Tunnelbau</t>
  </si>
  <si>
    <t>*</t>
  </si>
  <si>
    <t>Dipl. phil. II, Geographin</t>
  </si>
  <si>
    <t>Projektleiter, Zeichner-Konstrukteur</t>
  </si>
  <si>
    <t>Chroust Steffi</t>
  </si>
  <si>
    <t>Vermessung, GIS</t>
  </si>
  <si>
    <t>Falzone Lorenzo</t>
  </si>
  <si>
    <t>Eichenberger Sylvia</t>
  </si>
  <si>
    <t>Ruff Ute</t>
  </si>
  <si>
    <t>Dipl. Geoökologin</t>
  </si>
  <si>
    <t>Umwelt, GIS</t>
  </si>
  <si>
    <t>Müller Thomas</t>
  </si>
  <si>
    <t>Bauzeichner</t>
  </si>
  <si>
    <t>Morgen Christine</t>
  </si>
  <si>
    <t>Dipl. Vermessungsing. HTL</t>
  </si>
  <si>
    <t>Tiefbau, Projektmanagement</t>
  </si>
  <si>
    <t>Bauzeichnerin</t>
  </si>
  <si>
    <t>Dipl. Ing. Geomatik FH</t>
  </si>
  <si>
    <t>Dipl. Bauing. TU Mailand</t>
  </si>
  <si>
    <t>Verkehr, Ereignisdienstplanung</t>
  </si>
  <si>
    <t>Planer Marketingkommunikation</t>
  </si>
  <si>
    <t>Fischer Michel</t>
  </si>
  <si>
    <t>Verkaufslehre</t>
  </si>
  <si>
    <t>Martin Dirk</t>
  </si>
  <si>
    <t>Bauleitung, Umbau, Sanierung</t>
  </si>
  <si>
    <t>Praktikantin</t>
  </si>
  <si>
    <t>Lehrlinge / Praktikanten</t>
  </si>
  <si>
    <t>Wernli Sebastian</t>
  </si>
  <si>
    <t>Will Cédric</t>
  </si>
  <si>
    <t xml:space="preserve">Bauleiter, Zeichner-Konstrukteur </t>
  </si>
  <si>
    <t>Suter Thomas</t>
  </si>
  <si>
    <t>Sigrist Dominik</t>
  </si>
  <si>
    <t>Sachbearbeiterin Projektmanagm.</t>
  </si>
  <si>
    <t>Bürofachdiplom VSH/HWS</t>
  </si>
  <si>
    <t>Kalt Susanne</t>
  </si>
  <si>
    <t>Räuchle Tobias</t>
  </si>
  <si>
    <t>Meichtry Anna</t>
  </si>
  <si>
    <t>Allemann  Bertrand</t>
  </si>
  <si>
    <t>Ortlieb Hans-Rudi</t>
  </si>
  <si>
    <t>Haas Gabi</t>
  </si>
  <si>
    <t>Umweltschutz</t>
  </si>
  <si>
    <t xml:space="preserve">Berufsschule </t>
  </si>
  <si>
    <t>Praktikant</t>
  </si>
  <si>
    <t>Hofer Philip                           *</t>
  </si>
  <si>
    <t xml:space="preserve">C/B </t>
  </si>
  <si>
    <t>D/C</t>
  </si>
  <si>
    <t>Ingenieurin</t>
  </si>
  <si>
    <t>Leiter Finanz +Rechnungsw.</t>
  </si>
  <si>
    <t>von Schallen Urs</t>
  </si>
  <si>
    <t>Gerber Beatrice</t>
  </si>
  <si>
    <t>Assistentin der Geschäftsleitung</t>
  </si>
  <si>
    <t>Direktionssekretätin (HWS)</t>
  </si>
  <si>
    <t>Knoll Bernd</t>
  </si>
  <si>
    <t>Stahl-, Massivbau, Bauleitung</t>
  </si>
  <si>
    <t>Maschinenzeichner</t>
  </si>
  <si>
    <t>Oruk Makbule</t>
  </si>
  <si>
    <t>Kauffrau</t>
  </si>
  <si>
    <t>Hollenstein David</t>
  </si>
  <si>
    <t>Wieland Manuel</t>
  </si>
  <si>
    <t>Di Mauro Miriam</t>
  </si>
  <si>
    <t>Niederberger Benjamin</t>
  </si>
  <si>
    <t>Akdeniz Veysel</t>
  </si>
  <si>
    <t>Baier Boris</t>
  </si>
  <si>
    <t>Dipl. Bauing. TU Darmstadt</t>
  </si>
  <si>
    <t>Lärm, Umwelt</t>
  </si>
  <si>
    <t>Messungen, Projektleiter</t>
  </si>
  <si>
    <t>Strassenbau, Lärmschutz</t>
  </si>
  <si>
    <t>Erste Kategorie = Grundfunktion</t>
  </si>
  <si>
    <t>Bader Jacqueline</t>
  </si>
  <si>
    <t>Mitarbeiterin Finanz+Rechnungsw.</t>
  </si>
  <si>
    <t>Bürgi Sandra</t>
  </si>
  <si>
    <t>Humbel Sven</t>
  </si>
  <si>
    <t>Schoeffel Daniel</t>
  </si>
  <si>
    <t>Barth Yanick</t>
  </si>
  <si>
    <t>Schneider Alexander</t>
  </si>
  <si>
    <t>Lange Stephanie</t>
  </si>
  <si>
    <t>Dipl. Bauing. TU Rostock</t>
  </si>
  <si>
    <t>Budry Marcel</t>
  </si>
  <si>
    <t>Rey Lionel</t>
  </si>
  <si>
    <t>Diplomgeologe, D.E.S. Umweltnaturwissenschaften</t>
  </si>
  <si>
    <t>Bereich Lärm, Luft, Umwelt</t>
  </si>
  <si>
    <t>Zusatzausbildung</t>
  </si>
  <si>
    <r>
      <t xml:space="preserve">vorgesehene </t>
    </r>
    <r>
      <rPr>
        <b/>
        <sz val="9"/>
        <rFont val="Arial Narrow"/>
        <family val="2"/>
      </rPr>
      <t>Funktion</t>
    </r>
  </si>
  <si>
    <r>
      <t xml:space="preserve"> A/B </t>
    </r>
    <r>
      <rPr>
        <vertAlign val="superscript"/>
        <sz val="9"/>
        <rFont val="Arial Narrow"/>
        <family val="2"/>
      </rPr>
      <t>1)</t>
    </r>
  </si>
  <si>
    <r>
      <t xml:space="preserve">B/A </t>
    </r>
    <r>
      <rPr>
        <vertAlign val="superscript"/>
        <sz val="9"/>
        <rFont val="Arial Narrow"/>
        <family val="2"/>
      </rPr>
      <t>2)</t>
    </r>
  </si>
  <si>
    <r>
      <t xml:space="preserve"> B/C </t>
    </r>
    <r>
      <rPr>
        <vertAlign val="superscript"/>
        <sz val="9"/>
        <rFont val="Arial Narrow"/>
        <family val="2"/>
      </rPr>
      <t>1)</t>
    </r>
  </si>
  <si>
    <r>
      <t xml:space="preserve"> C/B </t>
    </r>
    <r>
      <rPr>
        <vertAlign val="superscript"/>
        <sz val="9"/>
        <rFont val="Arial Narrow"/>
        <family val="2"/>
      </rPr>
      <t>3)</t>
    </r>
  </si>
  <si>
    <t>Titel, Ausbildung, Hochschule</t>
  </si>
  <si>
    <t>Titel, Ausbildung, Hochschule,
Technikum, Berufslehre, Anlehre</t>
  </si>
  <si>
    <t>Lehrab-
schluss
(Jahr)</t>
  </si>
  <si>
    <t>Anzahl
Jahre</t>
  </si>
  <si>
    <t>dipl. Wirtschaftsing. FH</t>
  </si>
  <si>
    <t>Konstr. Ing.-Bau, Tiefbau, Bahnbau</t>
  </si>
  <si>
    <t>EDV-Support</t>
  </si>
  <si>
    <t>Verkehr, Umwelt, Tiefbau, Projektmanagement</t>
  </si>
  <si>
    <t>eidg. dipl. Personalfachfrau</t>
  </si>
  <si>
    <t>Personalwesen</t>
  </si>
  <si>
    <t>eidg. dipl. Buchhalter</t>
  </si>
  <si>
    <t>Eidg. dipl. Experte in Rechnungslegung und Controlling</t>
  </si>
  <si>
    <t>Sachbearbeiterin Projektmanagement</t>
  </si>
  <si>
    <t>Projektmanagement, interne Weiterbildung</t>
  </si>
  <si>
    <t>dipl. Faching. für Bauprojektmanagement</t>
  </si>
  <si>
    <r>
      <t>Hon-Kat.</t>
    </r>
    <r>
      <rPr>
        <b/>
        <vertAlign val="superscript"/>
        <sz val="9"/>
        <rFont val="Arial Narrow"/>
        <family val="2"/>
      </rPr>
      <t>1)</t>
    </r>
  </si>
  <si>
    <t>Marketing</t>
  </si>
  <si>
    <t>Anzeigenleitung, Beschriftungen, allg. Grafik, Public Relations</t>
  </si>
  <si>
    <t>Projektleiter, Kostencontroller</t>
  </si>
  <si>
    <t>Bautenerhalt, Kunstbauten, Bauleitung</t>
  </si>
  <si>
    <t>Konstr. Ing.-Bau, Generalplanungen, Grossprojekte</t>
  </si>
  <si>
    <t>Bautenerhalt (Autobahnen, Tunnels, Brücken), Gesamtleitungen, Grossprojekte</t>
  </si>
  <si>
    <t>Tiefbau, Strassen- und Tunnelbau, Gesamtleitungen, Grossprojekte</t>
  </si>
  <si>
    <t>Projektmanagement, Gesamtleitungen, Grossprojekte</t>
  </si>
  <si>
    <t>Tief- und Strassenbau, Verkehr, Wasserbau</t>
  </si>
  <si>
    <t>Umwelt, Lärm</t>
  </si>
  <si>
    <t>Tiefbau, Kanalisationen</t>
  </si>
  <si>
    <t>Bautenerhalt, Tiefbau, Kanalisationen</t>
  </si>
  <si>
    <t>Umwelt, Lärm, Luft, UVB, UBB, öBB</t>
  </si>
  <si>
    <t>Bereichsassistentin</t>
  </si>
  <si>
    <t>CAD, Lehrlingsausbildung</t>
  </si>
  <si>
    <t>EDV</t>
  </si>
  <si>
    <t>Ing.</t>
  </si>
  <si>
    <t>Adm.</t>
  </si>
  <si>
    <t>Sekr.</t>
  </si>
  <si>
    <t>Techn.</t>
  </si>
  <si>
    <t>PL Grossprojekte</t>
  </si>
  <si>
    <t>Frauen</t>
  </si>
  <si>
    <t>&gt; 10 Jahre</t>
  </si>
  <si>
    <t>Ing ETH, TU</t>
  </si>
  <si>
    <t>Ing. HTL, FH</t>
  </si>
  <si>
    <t xml:space="preserve">andere </t>
  </si>
  <si>
    <t>Techniker</t>
  </si>
  <si>
    <t>Konstrukteure</t>
  </si>
  <si>
    <t>Lehrlinge</t>
  </si>
  <si>
    <t>Kaufmännisch</t>
  </si>
  <si>
    <t>Hilfspers.</t>
  </si>
  <si>
    <t>ZD</t>
  </si>
  <si>
    <t>TB</t>
  </si>
  <si>
    <t>BE</t>
  </si>
  <si>
    <t>KI</t>
  </si>
  <si>
    <t>VU</t>
  </si>
  <si>
    <t>Laufnummer</t>
  </si>
  <si>
    <t>Bereich</t>
  </si>
  <si>
    <t>Jg.</t>
  </si>
  <si>
    <t>L / P</t>
  </si>
  <si>
    <r>
      <t xml:space="preserve">* ohne </t>
    </r>
    <r>
      <rPr>
        <sz val="9"/>
        <rFont val="Arial Narrow"/>
        <family val="2"/>
      </rPr>
      <t>Praktikanten</t>
    </r>
  </si>
  <si>
    <t>Tech</t>
  </si>
  <si>
    <t>Sekr</t>
  </si>
  <si>
    <t>Adm</t>
  </si>
  <si>
    <t>ZK / BL</t>
  </si>
  <si>
    <t>Zeichner-Konstrukteure/ Bauleiter</t>
  </si>
  <si>
    <t>Bauwerkskontrolle (BWK)</t>
  </si>
  <si>
    <t>PL</t>
  </si>
  <si>
    <t xml:space="preserve">SB </t>
  </si>
  <si>
    <t>SB</t>
  </si>
  <si>
    <t>BAL</t>
  </si>
  <si>
    <t>ZK</t>
  </si>
  <si>
    <t>Z</t>
  </si>
  <si>
    <t>RSB</t>
  </si>
  <si>
    <t>P</t>
  </si>
  <si>
    <t>L</t>
  </si>
  <si>
    <t>GL / BL</t>
  </si>
  <si>
    <t>Z / ZK</t>
  </si>
  <si>
    <t>MITARBEITERGESPRÄCH</t>
  </si>
  <si>
    <t>Geschäftsleiter /Bereichsleiter</t>
  </si>
  <si>
    <t>Sachbearbeiter</t>
  </si>
  <si>
    <t>Ressortsachbearbeiter</t>
  </si>
  <si>
    <t>Zeichner / Zeichner-Konstrukteur</t>
  </si>
  <si>
    <r>
      <t>PL</t>
    </r>
    <r>
      <rPr>
        <sz val="9"/>
        <rFont val="Arial Narrow"/>
        <family val="2"/>
      </rPr>
      <t>/BAL</t>
    </r>
  </si>
  <si>
    <r>
      <t>PL/</t>
    </r>
    <r>
      <rPr>
        <sz val="9"/>
        <rFont val="Arial Narrow"/>
        <family val="2"/>
      </rPr>
      <t>BAL</t>
    </r>
  </si>
  <si>
    <t>Diplomgeologe, Projektleiter im Lärmschutz</t>
  </si>
  <si>
    <t>Ingenieur, Bauleiter</t>
  </si>
  <si>
    <r>
      <t>SB</t>
    </r>
    <r>
      <rPr>
        <sz val="9"/>
        <rFont val="Arial Narrow"/>
        <family val="2"/>
      </rPr>
      <t>/BAL</t>
    </r>
  </si>
  <si>
    <t>ZC</t>
  </si>
  <si>
    <t>Zeichnerchef</t>
  </si>
  <si>
    <t>Ehret-Kreutz Elke</t>
  </si>
  <si>
    <t>Bürokauffrau</t>
  </si>
  <si>
    <t>Praktkiant</t>
  </si>
  <si>
    <r>
      <t>GL</t>
    </r>
    <r>
      <rPr>
        <sz val="9"/>
        <rFont val="Arial Narrow"/>
        <family val="2"/>
      </rPr>
      <t>/BL/PL</t>
    </r>
  </si>
  <si>
    <r>
      <t>GL</t>
    </r>
    <r>
      <rPr>
        <sz val="9"/>
        <rFont val="Arial Narrow"/>
        <family val="2"/>
      </rPr>
      <t>/BL Geschäftsführer/VR//PL</t>
    </r>
  </si>
  <si>
    <r>
      <t>GL</t>
    </r>
    <r>
      <rPr>
        <sz val="9"/>
        <rFont val="Arial Narrow"/>
        <family val="2"/>
      </rPr>
      <t>/BL/Leiter IZ/PL</t>
    </r>
  </si>
  <si>
    <r>
      <t>BL Stv</t>
    </r>
    <r>
      <rPr>
        <sz val="9"/>
        <rFont val="Arial Narrow"/>
        <family val="2"/>
      </rPr>
      <t>./PL</t>
    </r>
  </si>
  <si>
    <r>
      <t>PL/</t>
    </r>
    <r>
      <rPr>
        <sz val="9"/>
        <rFont val="Arial Narrow"/>
        <family val="2"/>
      </rPr>
      <t>SB</t>
    </r>
  </si>
  <si>
    <r>
      <t>BAL/</t>
    </r>
    <r>
      <rPr>
        <sz val="9"/>
        <rFont val="Arial Narrow"/>
        <family val="2"/>
      </rPr>
      <t>SB</t>
    </r>
  </si>
  <si>
    <r>
      <t>BAL</t>
    </r>
    <r>
      <rPr>
        <sz val="9"/>
        <rFont val="Arial Narrow"/>
        <family val="2"/>
      </rPr>
      <t>/SB</t>
    </r>
  </si>
  <si>
    <r>
      <t>BAL/</t>
    </r>
    <r>
      <rPr>
        <sz val="9"/>
        <rFont val="Arial Narrow"/>
        <family val="2"/>
      </rPr>
      <t>ZK</t>
    </r>
  </si>
  <si>
    <t>Funktion MA-Gespr.                Führungsfunktion/ RSB</t>
  </si>
  <si>
    <t>Funktion:</t>
  </si>
  <si>
    <t>relevant für die Mitarbeiterbeurteilung.</t>
  </si>
  <si>
    <r>
      <t xml:space="preserve">Wo zwei Funktionen genannt sind, gilt die </t>
    </r>
    <r>
      <rPr>
        <b/>
        <sz val="9"/>
        <rFont val="Arial Narrow"/>
        <family val="2"/>
      </rPr>
      <t>FETT</t>
    </r>
    <r>
      <rPr>
        <sz val="9"/>
        <rFont val="Arial Narrow"/>
        <family val="2"/>
      </rPr>
      <t xml:space="preserve"> gedruckte Funktion als </t>
    </r>
  </si>
  <si>
    <t>Bemerkung:</t>
  </si>
  <si>
    <t>Projektleiters ausüben.</t>
  </si>
  <si>
    <t>In speziellen Fällen können auch Sachbearbeiter die Funktion eines</t>
  </si>
  <si>
    <t>Mitarbeiterin Sekretariat</t>
  </si>
  <si>
    <r>
      <t>BAL</t>
    </r>
    <r>
      <rPr>
        <sz val="9"/>
        <rFont val="Arial Narrow"/>
        <family val="2"/>
      </rPr>
      <t>/PL</t>
    </r>
  </si>
  <si>
    <r>
      <t>Lehrmeister</t>
    </r>
    <r>
      <rPr>
        <sz val="9"/>
        <rFont val="Arial Narrow"/>
        <family val="2"/>
      </rPr>
      <t>/ZK</t>
    </r>
  </si>
  <si>
    <t xml:space="preserve">Projektleiterin/Ingenieurin </t>
  </si>
  <si>
    <r>
      <t>BL Stv</t>
    </r>
    <r>
      <rPr>
        <sz val="9"/>
        <rFont val="Arial Narrow"/>
        <family val="2"/>
      </rPr>
      <t>./PL/BAL</t>
    </r>
  </si>
  <si>
    <t>Bauleiter/Projektleiter</t>
  </si>
  <si>
    <r>
      <t>ZC/</t>
    </r>
    <r>
      <rPr>
        <sz val="9"/>
        <rFont val="Arial Narrow"/>
        <family val="2"/>
      </rPr>
      <t>ZK</t>
    </r>
  </si>
  <si>
    <t>ZC+ZK (2 Formulare)</t>
  </si>
  <si>
    <r>
      <t>ZC</t>
    </r>
    <r>
      <rPr>
        <sz val="9"/>
        <rFont val="Arial Narrow"/>
        <family val="2"/>
      </rPr>
      <t>/ZK</t>
    </r>
  </si>
  <si>
    <r>
      <t>ZC</t>
    </r>
    <r>
      <rPr>
        <sz val="9"/>
        <rFont val="Arial Narrow"/>
        <family val="2"/>
      </rPr>
      <t>/PL/ZK</t>
    </r>
  </si>
  <si>
    <r>
      <t>RSB/</t>
    </r>
    <r>
      <rPr>
        <sz val="9"/>
        <rFont val="Arial Narrow"/>
        <family val="2"/>
      </rPr>
      <t>Archivar</t>
    </r>
  </si>
  <si>
    <r>
      <t>RSB</t>
    </r>
    <r>
      <rPr>
        <sz val="9"/>
        <rFont val="Arial Narrow"/>
        <family val="2"/>
      </rPr>
      <t>/Bereichsassistentin</t>
    </r>
  </si>
  <si>
    <r>
      <t>RSB</t>
    </r>
    <r>
      <rPr>
        <sz val="9"/>
        <rFont val="Arial Narrow"/>
        <family val="2"/>
      </rPr>
      <t>/CAD-Koordinator</t>
    </r>
  </si>
  <si>
    <r>
      <t>RSB</t>
    </r>
    <r>
      <rPr>
        <sz val="9"/>
        <rFont val="Arial Narrow"/>
        <family val="2"/>
      </rPr>
      <t>/EDV-Supporter</t>
    </r>
  </si>
  <si>
    <r>
      <t>RSB</t>
    </r>
    <r>
      <rPr>
        <sz val="9"/>
        <rFont val="Arial Narrow"/>
        <family val="2"/>
      </rPr>
      <t>/Sekretariatsassistenz</t>
    </r>
  </si>
  <si>
    <r>
      <t>RSB</t>
    </r>
    <r>
      <rPr>
        <sz val="9"/>
        <rFont val="Arial Narrow"/>
        <family val="2"/>
      </rPr>
      <t>/Reprographin</t>
    </r>
  </si>
  <si>
    <r>
      <t>RSB</t>
    </r>
    <r>
      <rPr>
        <sz val="9"/>
        <rFont val="Arial Narrow"/>
        <family val="2"/>
      </rPr>
      <t>/Messgehilfe</t>
    </r>
  </si>
  <si>
    <t>Kürzel</t>
  </si>
  <si>
    <t>GH</t>
  </si>
  <si>
    <t>Chi</t>
  </si>
  <si>
    <t>Shd</t>
  </si>
  <si>
    <t>Rh</t>
  </si>
  <si>
    <t>Ze</t>
  </si>
  <si>
    <t>Kk</t>
  </si>
  <si>
    <t>Hu</t>
  </si>
  <si>
    <t>Gys</t>
  </si>
  <si>
    <t>Rie</t>
  </si>
  <si>
    <t>Shä</t>
  </si>
  <si>
    <t>Wc</t>
  </si>
  <si>
    <t>STh</t>
  </si>
  <si>
    <t>FF</t>
  </si>
  <si>
    <t>BäM</t>
  </si>
  <si>
    <t>Yel</t>
  </si>
  <si>
    <t>Bu</t>
  </si>
  <si>
    <t>Be</t>
  </si>
  <si>
    <t>SD</t>
  </si>
  <si>
    <t>BP</t>
  </si>
  <si>
    <t>Tho</t>
  </si>
  <si>
    <t>KE</t>
  </si>
  <si>
    <r>
      <t>RSB</t>
    </r>
    <r>
      <rPr>
        <sz val="9"/>
        <rFont val="Arial Narrow"/>
        <family val="2"/>
      </rPr>
      <t>/SB Offertwesen</t>
    </r>
  </si>
  <si>
    <r>
      <t>RSB</t>
    </r>
    <r>
      <rPr>
        <sz val="9"/>
        <rFont val="Arial Narrow"/>
        <family val="2"/>
      </rPr>
      <t>/Assistentin GL</t>
    </r>
  </si>
  <si>
    <r>
      <t>RSB/</t>
    </r>
    <r>
      <rPr>
        <sz val="9"/>
        <rFont val="Arial Narrow"/>
        <family val="2"/>
      </rPr>
      <t>Leiter F+R,</t>
    </r>
    <r>
      <rPr>
        <b/>
        <sz val="9"/>
        <rFont val="Arial Narrow"/>
        <family val="2"/>
      </rPr>
      <t xml:space="preserve"> </t>
    </r>
    <r>
      <rPr>
        <sz val="9"/>
        <rFont val="Arial Narrow"/>
        <family val="2"/>
      </rPr>
      <t>BL Stv.</t>
    </r>
  </si>
  <si>
    <r>
      <t>RSB</t>
    </r>
    <r>
      <rPr>
        <sz val="9"/>
        <rFont val="Arial Narrow"/>
        <family val="2"/>
      </rPr>
      <t>/SB Personalwesen</t>
    </r>
  </si>
  <si>
    <r>
      <t>RSB</t>
    </r>
    <r>
      <rPr>
        <sz val="9"/>
        <rFont val="Arial Narrow"/>
        <family val="2"/>
      </rPr>
      <t>/SB F+R</t>
    </r>
  </si>
  <si>
    <t>Kbe</t>
  </si>
  <si>
    <t>Fu</t>
  </si>
  <si>
    <t>RU</t>
  </si>
  <si>
    <t>MTh</t>
  </si>
  <si>
    <t>RA</t>
  </si>
  <si>
    <t>SP</t>
  </si>
  <si>
    <t>FCh</t>
  </si>
  <si>
    <t>HGa</t>
  </si>
  <si>
    <t>MD</t>
  </si>
  <si>
    <t>BM</t>
  </si>
  <si>
    <t>SJ</t>
  </si>
  <si>
    <t>RL</t>
  </si>
  <si>
    <t>ChS</t>
  </si>
  <si>
    <t>FL</t>
  </si>
  <si>
    <t>BaB</t>
  </si>
  <si>
    <t>AV</t>
  </si>
  <si>
    <t>Bud</t>
  </si>
  <si>
    <t>LSt</t>
  </si>
  <si>
    <t>Ae</t>
  </si>
  <si>
    <t>IR</t>
  </si>
  <si>
    <t>FIH</t>
  </si>
  <si>
    <t>Zr</t>
  </si>
  <si>
    <t>Dg</t>
  </si>
  <si>
    <t>Bd</t>
  </si>
  <si>
    <t>AB</t>
  </si>
  <si>
    <t>Lh</t>
  </si>
  <si>
    <t>VS</t>
  </si>
  <si>
    <t>OH</t>
  </si>
  <si>
    <t>Oe</t>
  </si>
  <si>
    <t>BO</t>
  </si>
  <si>
    <t>HS</t>
  </si>
  <si>
    <t>Har</t>
  </si>
  <si>
    <t xml:space="preserve">Wi </t>
  </si>
  <si>
    <t>We</t>
  </si>
  <si>
    <t>NL</t>
  </si>
  <si>
    <t>HuC</t>
  </si>
  <si>
    <t>TP</t>
  </si>
  <si>
    <t>DiM</t>
  </si>
  <si>
    <t>LaB</t>
  </si>
  <si>
    <t>DeM</t>
  </si>
  <si>
    <t>WiC</t>
  </si>
  <si>
    <t>WeS</t>
  </si>
  <si>
    <t>MC</t>
  </si>
  <si>
    <t>DeF</t>
  </si>
  <si>
    <t>SzM</t>
  </si>
  <si>
    <t xml:space="preserve">Kü </t>
  </si>
  <si>
    <t>KP</t>
  </si>
  <si>
    <t>EE</t>
  </si>
  <si>
    <t>BJa</t>
  </si>
  <si>
    <t>MA</t>
  </si>
  <si>
    <t>WN</t>
  </si>
  <si>
    <t>FhM</t>
  </si>
  <si>
    <t>OrM</t>
  </si>
  <si>
    <t>SG</t>
  </si>
  <si>
    <t xml:space="preserve">HA </t>
  </si>
  <si>
    <t>GeB</t>
  </si>
  <si>
    <t>EiS</t>
  </si>
  <si>
    <t>KA</t>
  </si>
  <si>
    <t>WM</t>
  </si>
  <si>
    <t>MCh</t>
  </si>
  <si>
    <t>KaS</t>
  </si>
  <si>
    <t>BSa</t>
  </si>
  <si>
    <t>Gr</t>
  </si>
  <si>
    <t>EB</t>
  </si>
  <si>
    <t>Shu</t>
  </si>
  <si>
    <t>RT</t>
  </si>
  <si>
    <t>NiB</t>
  </si>
  <si>
    <t>HoD</t>
  </si>
  <si>
    <t>BY</t>
  </si>
  <si>
    <t>ShA</t>
  </si>
  <si>
    <t>JR</t>
  </si>
  <si>
    <t>Jung Roman</t>
  </si>
  <si>
    <t>Bauleiter Tiefbau</t>
  </si>
  <si>
    <t>SDo</t>
  </si>
  <si>
    <t>Grimm Stephan</t>
  </si>
  <si>
    <t>GS</t>
  </si>
  <si>
    <t>Techniker TS Informatik</t>
  </si>
  <si>
    <t>Handelsdiplom HWS</t>
  </si>
  <si>
    <t>Projektleiter, EDV System-Manager</t>
  </si>
  <si>
    <r>
      <t>RSB</t>
    </r>
    <r>
      <rPr>
        <sz val="9"/>
        <rFont val="Arial Narrow"/>
        <family val="2"/>
      </rPr>
      <t>/PL EDV-Supporter</t>
    </r>
  </si>
  <si>
    <t>Rüegsegger Stefan</t>
  </si>
  <si>
    <t>Schwyn Timm</t>
  </si>
  <si>
    <t>Waldmeier Reto</t>
  </si>
  <si>
    <t>WRe</t>
  </si>
  <si>
    <t>RüS</t>
  </si>
  <si>
    <t>ST</t>
  </si>
  <si>
    <t>Cha</t>
  </si>
  <si>
    <t>Charmillot Stéphane</t>
  </si>
  <si>
    <t>SDa</t>
  </si>
  <si>
    <t>Tiefbau, Bahnbau, Bauleitung, Kostencontrolling</t>
  </si>
  <si>
    <t xml:space="preserve">Bautenerhalt, Tiefbau </t>
  </si>
  <si>
    <t>RD</t>
  </si>
  <si>
    <t>Raupp Daniela</t>
  </si>
  <si>
    <t>BPa</t>
  </si>
  <si>
    <t>BoA</t>
  </si>
  <si>
    <t>Bollhalder Angelika</t>
  </si>
  <si>
    <t>Zeichner- Konstrukteurin</t>
  </si>
  <si>
    <t>Tiefbau, Stahlbetonbau, Eisenbeton</t>
  </si>
  <si>
    <t>BMi</t>
  </si>
  <si>
    <t>Breiter Michael</t>
  </si>
  <si>
    <t>EF</t>
  </si>
  <si>
    <t>Enderlen Francois</t>
  </si>
  <si>
    <t>BTS Bauzeichner</t>
  </si>
  <si>
    <t>That Pueng</t>
  </si>
  <si>
    <t>Dipl. Umwelting. ETH</t>
  </si>
  <si>
    <t>Breitenmoser Pascal</t>
  </si>
  <si>
    <t>Lärmgutachten, Lärmmessungen, Str.lärmkataster</t>
  </si>
  <si>
    <t>Umweltingenieur</t>
  </si>
  <si>
    <t>ThP</t>
  </si>
  <si>
    <t>ImR</t>
  </si>
  <si>
    <t>HCh</t>
  </si>
  <si>
    <t>Heiniger Christoph</t>
  </si>
  <si>
    <t>Dipl. Bauing. FH /Bachelor of Science FHNW</t>
  </si>
  <si>
    <t>Bosshard Heinz</t>
  </si>
  <si>
    <t>Dipl. Bauing. ETHZ / SIA</t>
  </si>
  <si>
    <t>Wasserbau, Grund- und Strassenbau</t>
  </si>
  <si>
    <t>BH</t>
  </si>
  <si>
    <t>Geomatikingenieur</t>
  </si>
  <si>
    <t>HoP</t>
  </si>
  <si>
    <t>DCh</t>
  </si>
  <si>
    <t>Döhring Christian</t>
  </si>
  <si>
    <t>BBr</t>
  </si>
  <si>
    <t>Boschung Brigitte</t>
  </si>
  <si>
    <t>Apothekenhelferin</t>
  </si>
  <si>
    <t>WMe</t>
  </si>
  <si>
    <t>Willig Martine</t>
  </si>
  <si>
    <t>Assistenz Bauleitung</t>
  </si>
  <si>
    <r>
      <t>RSB</t>
    </r>
    <r>
      <rPr>
        <sz val="9"/>
        <rFont val="Arial Narrow"/>
        <family val="2"/>
      </rPr>
      <t>/Assistenz Bauleitung</t>
    </r>
  </si>
  <si>
    <t>FW</t>
  </si>
  <si>
    <t>Fuhl Waldemar</t>
  </si>
  <si>
    <t>Web</t>
  </si>
  <si>
    <t>Weber Madeleine</t>
  </si>
  <si>
    <t>KDo</t>
  </si>
  <si>
    <t>Kämpfer Dominik</t>
  </si>
  <si>
    <t>Kradolfer Denis</t>
  </si>
  <si>
    <t>KDe</t>
  </si>
  <si>
    <t>SCe</t>
  </si>
  <si>
    <t>Schär Cedric</t>
  </si>
  <si>
    <t>TA</t>
  </si>
  <si>
    <t>Troxler Andrea</t>
  </si>
  <si>
    <t>WMa</t>
  </si>
  <si>
    <t>Trouillet Jean-Georges</t>
  </si>
  <si>
    <t>Dipl. Bauing. ETH, Strassburg</t>
  </si>
  <si>
    <t>Bahnbau</t>
  </si>
  <si>
    <t>TJG</t>
  </si>
  <si>
    <t>Dipl. Bauing. FH /Master of Ing.</t>
  </si>
  <si>
    <t>Dipl. Ing. Geom.FH /Umwelt</t>
  </si>
  <si>
    <t>Geomatik-/Umweltingenieurin</t>
  </si>
  <si>
    <t>Sachbearbeiterin Projektassistentin</t>
  </si>
  <si>
    <t>Beu</t>
  </si>
  <si>
    <t>Beuret Agnès</t>
  </si>
  <si>
    <t>ShT</t>
  </si>
  <si>
    <t>Schneider Tanja</t>
  </si>
  <si>
    <t>Bauzeichnerin / Geomatikerin</t>
  </si>
  <si>
    <t>PR</t>
  </si>
  <si>
    <t>Penning Rebecca</t>
  </si>
  <si>
    <t>Ingenieurin /Bauleiterin</t>
  </si>
  <si>
    <t>(inkl. Hofer +Praktikanten)</t>
  </si>
  <si>
    <t>Doktor-Ingenieurin</t>
  </si>
  <si>
    <t>ZV</t>
  </si>
  <si>
    <t>Zeltner Viktor</t>
  </si>
  <si>
    <t>BL Stv / PL</t>
  </si>
  <si>
    <t xml:space="preserve">PL </t>
  </si>
  <si>
    <t>SB/BAL</t>
  </si>
  <si>
    <t>Börlin Claudio</t>
  </si>
  <si>
    <t>BöC</t>
  </si>
  <si>
    <t>Coray Cyrill</t>
  </si>
  <si>
    <t>CC</t>
  </si>
  <si>
    <t>Leubin Marco</t>
  </si>
  <si>
    <t>LM</t>
  </si>
  <si>
    <t>Zeichner EFZ</t>
  </si>
  <si>
    <t>ScA</t>
  </si>
  <si>
    <t>Schneider Adrian</t>
  </si>
  <si>
    <t>Geomatiker /Bauzeichner</t>
  </si>
  <si>
    <t>SMa</t>
  </si>
  <si>
    <t>Schneider Martin</t>
  </si>
  <si>
    <t>Vermessungszeichner</t>
  </si>
  <si>
    <t>BiE</t>
  </si>
  <si>
    <t>Bianchi Emmanuelle</t>
  </si>
  <si>
    <t>VD</t>
  </si>
  <si>
    <t>Vischer David</t>
  </si>
  <si>
    <t>Dipl. Umwelting.ZFH /Bachelor of Science ZFH</t>
  </si>
  <si>
    <t>ASt</t>
  </si>
  <si>
    <t>Albrecht Stefan</t>
  </si>
  <si>
    <t>Projektleiter, Ingenieur</t>
  </si>
  <si>
    <t>Tragwerksplanung, Statische Berechnungen</t>
  </si>
  <si>
    <t>LJ</t>
  </si>
  <si>
    <t>Luible Judith</t>
  </si>
  <si>
    <t>Dipl. Bauing. TH München</t>
  </si>
  <si>
    <t>Hochbau, Statische Berechnung., Erdbebenbemess.</t>
  </si>
  <si>
    <t>Stand per 01.12.2010</t>
  </si>
  <si>
    <t>Waldvogel Olivier</t>
  </si>
  <si>
    <t>Peier Doris</t>
  </si>
  <si>
    <t>Dettwiler Markus</t>
  </si>
  <si>
    <t>Det</t>
  </si>
  <si>
    <t>Elektrozeichner</t>
  </si>
  <si>
    <t>Funktion in der Firma</t>
  </si>
  <si>
    <t>Mitglied der GL, BL Konstr. Ingenieurbau, FBL Brückenbau / Prüf- + Kontrollingenieurwesen, Chef-Ingenieur</t>
  </si>
  <si>
    <t>Mitglied der GL, BL Tiefbau, Chef-Ingenieur</t>
  </si>
  <si>
    <t>Mitglied der GL, BL Bautenerhalt/Geomatik, Chef-Ingenieur</t>
  </si>
  <si>
    <t>Mitglied der GL, BL Verkehr + Umwelt, FBL Verkehrsmanagement, Leiter IZ, Chef-Ingenieur</t>
  </si>
  <si>
    <t>Chefstatiker, Prüfingenieur</t>
  </si>
  <si>
    <t>FBL Umweltplanungen u. -koordination / UVB, Leiter Team Umwelt, Projektleiter</t>
  </si>
  <si>
    <t>stv. BL Verkehr + Umwelt, FBL Baulogistik, Oberbauleitungen</t>
  </si>
  <si>
    <t>FBL Ver- und Entsorgung, Projektleiter</t>
  </si>
  <si>
    <t>FBL Erhaltung Infrastrukturanlagen, Projektleiter</t>
  </si>
  <si>
    <t>FBL Hafen- und Wasserbau, Projektleiter</t>
  </si>
  <si>
    <t>stv. BL Tiefbau, Projektleiter Bahnbau</t>
  </si>
  <si>
    <t>Leiter Filiale Möhlin, FBL Gemeindeingenieurwesen</t>
  </si>
  <si>
    <t>Mitglied der GL (Vorsitz), BL Projekt- und Baumanagement, Chef-Ingenieur</t>
  </si>
  <si>
    <t>Tief-, Bahn-, Strassen- + Wasserbau, Verkehr</t>
  </si>
  <si>
    <t>FBL Generalplanungen &amp; Umbauten, Projektleiterin</t>
  </si>
  <si>
    <t>FBL Prüf- u. Kontrollingenieurwesen, Projektleiter</t>
  </si>
  <si>
    <t>Projekt- und Bauleiter</t>
  </si>
  <si>
    <t>FBL Geomatik u. Vermessung, Projektleiter</t>
  </si>
  <si>
    <t>FBL Trassierungen, Projektleiter</t>
  </si>
  <si>
    <t>FBL Hochbau, Projektleiter</t>
  </si>
  <si>
    <t>FBL Geografische Informationssysteme (GIS), Projektleiterin</t>
  </si>
  <si>
    <t>FBL Bahninfrastrukturen, Qualitätsmanagement, Kostencontroller, Projektleiter</t>
  </si>
  <si>
    <t>FBL allg. Tief- und Strassenbau, Projekt- und Bauleiter</t>
  </si>
  <si>
    <t>stv. BL konstr. Ingenieurbau, FBL Tagbautunnel, Projektleiter</t>
  </si>
  <si>
    <t>stv. BL Bautenerhalt &amp; Geomatik, FBL Erhaltung Infrastrukturanlagen, Projektleiter</t>
  </si>
  <si>
    <t>FBL Lärm- und Schallschutz, Projektleiterin</t>
  </si>
  <si>
    <t>Projekt- und Bauleiterin</t>
  </si>
  <si>
    <t>Diplomgeologe, Projektleiter Lärmschutz</t>
  </si>
  <si>
    <t>FBL Erhaltung Kunstbauten, Projektleiter</t>
  </si>
  <si>
    <t>FBL Erdbebensicherheit, Projektleiterin</t>
  </si>
  <si>
    <t>Bauleiterin</t>
  </si>
  <si>
    <t>FBL Verkehrsplanungen, Projektleiter</t>
  </si>
  <si>
    <t>Zeichnerchef, Zeichner-Konstrukteur</t>
  </si>
  <si>
    <t>Lehrmeister, Zeichner-Konstrukteur</t>
  </si>
  <si>
    <t>BWK, Bauleiter</t>
  </si>
  <si>
    <t>BL   = Bereichsleiter
FBL = Fachbereichsleiter
SB   = Sachbearbeiter</t>
  </si>
  <si>
    <t>Mitarbeiterin Finanz- + Rechnungswesen</t>
  </si>
  <si>
    <t>FBL Informatikdienstleistungen, EDV-System-Manager</t>
  </si>
  <si>
    <t xml:space="preserve">Assistentin der Geschäftsleitung </t>
  </si>
  <si>
    <t>Leiter Finanz- + Rechnungswesen</t>
  </si>
  <si>
    <t>Leiterin Personalwesen</t>
  </si>
  <si>
    <t>Bereichsassistentin, SB Projektmanagement</t>
  </si>
  <si>
    <t>Indermitte Martin</t>
  </si>
  <si>
    <t>Bauingenieur</t>
  </si>
  <si>
    <t>IMa</t>
  </si>
  <si>
    <t>( inkl. Praktikanten)</t>
  </si>
  <si>
    <t>Stufe</t>
  </si>
  <si>
    <t>Funk. Nr. (B)</t>
  </si>
  <si>
    <t>Pers. Nr. (I)</t>
  </si>
  <si>
    <t>FBL Tunnel- und Spezialtiefbau, Projekt- und Bauleiter</t>
  </si>
  <si>
    <t>FBL Projektsteuerung u. -controlling, PQM, Projektleiter</t>
  </si>
  <si>
    <t>Projektmanagement (Zert.)</t>
  </si>
  <si>
    <t>HeD</t>
  </si>
  <si>
    <t>Heizmann Dominik</t>
  </si>
  <si>
    <t>Dipl. Bauing. TU Berlin</t>
  </si>
  <si>
    <t>Zeichner-Konstrukteurin</t>
  </si>
  <si>
    <t>-</t>
  </si>
  <si>
    <t>Büromitarbeiter 1</t>
  </si>
  <si>
    <t>Büromitarbeiter 2</t>
  </si>
  <si>
    <t>Büromitarbeiter 3</t>
  </si>
  <si>
    <t>Büromitarbeiter 4</t>
  </si>
  <si>
    <t>Réceptionist / Telefonist / Service-Disponent 1</t>
  </si>
  <si>
    <t>Réceptionist / Telefonist / Service-Disponent 2</t>
  </si>
  <si>
    <t>Sekretärin  / Assistentin 1</t>
  </si>
  <si>
    <t>Sekretärin  / Assistentin 2</t>
  </si>
  <si>
    <t>Sekretärin  / Assistentin 3</t>
  </si>
  <si>
    <t>Sekretärin  / Assistentin 4</t>
  </si>
  <si>
    <t>Kaufmännischer Mitarbeiter 1</t>
  </si>
  <si>
    <t>Kaufmännischer Mitarbeiter 2</t>
  </si>
  <si>
    <t>Kaufmännischer Mitarbeiter 3 / Gruppenchef 1</t>
  </si>
  <si>
    <t>Kaufmännischer Mitarbeiter 4 / Gruppenchef 2</t>
  </si>
  <si>
    <t>Sachbearbeiter Logistik / Einkauf 1 / Gruppenchef 1</t>
  </si>
  <si>
    <t>Sachbearbeiter Logistik / Einkauf 2 / Gruppenchef 2</t>
  </si>
  <si>
    <t>Kaufmännischer Fachspezialist 1</t>
  </si>
  <si>
    <t>Kaufmännischer Fachspezialist 2</t>
  </si>
  <si>
    <t>Kaufmännischer Fachspezialist 3</t>
  </si>
  <si>
    <t>Kaufmännischer Fachspezialist 4</t>
  </si>
  <si>
    <t>Vorgesetzter  -  1. Stufe</t>
  </si>
  <si>
    <t>Vorgesetzter  -  2. Stufe</t>
  </si>
  <si>
    <t>Vorgesetzter  -  3. Stufe</t>
  </si>
  <si>
    <t>Vorgesetzter  -  4 . Stufe</t>
  </si>
  <si>
    <t>Vorgesetzter  -  5. Stufe</t>
  </si>
  <si>
    <t>Personal-Fachspezialist 1</t>
  </si>
  <si>
    <t>Personal-Fachspezialist 2</t>
  </si>
  <si>
    <t>Personalexperte</t>
  </si>
  <si>
    <t>Senior Personalexperte</t>
  </si>
  <si>
    <t>Rechtsanwalt</t>
  </si>
  <si>
    <t>Rechtskonsulent 1</t>
  </si>
  <si>
    <t>Rechtskonsulent 2</t>
  </si>
  <si>
    <t>Rechtskonsulent 3</t>
  </si>
  <si>
    <t>Patentanwalt Junior</t>
  </si>
  <si>
    <t>Patentanwalt Senior</t>
  </si>
  <si>
    <t>Immobilienbewirtschafter / - Treuhänder 1</t>
  </si>
  <si>
    <t>Immobilienbewirtschafter / - Treuhänder 2</t>
  </si>
  <si>
    <t>Immobilienbewirtschafter / - Treuhänder 3</t>
  </si>
  <si>
    <t>Buchhaltungs-Mitarbeiter 1</t>
  </si>
  <si>
    <t>Buchhaltungs-Mitarbeiter 2</t>
  </si>
  <si>
    <t>Buchhalter 1</t>
  </si>
  <si>
    <t>Buchhalter 2</t>
  </si>
  <si>
    <t>Buchhalter 3 / Gruppenchef 1</t>
  </si>
  <si>
    <t>Buchhalter 4 / Gruppenchef 2</t>
  </si>
  <si>
    <t>Finanz-Fachspezialist / Controller 1</t>
  </si>
  <si>
    <t>Finanz-Fachspezialist / Controller 2</t>
  </si>
  <si>
    <t>Finanz-Fachspezialist / Controller 3</t>
  </si>
  <si>
    <t>Finanz-Fachspezialist / Controller 4</t>
  </si>
  <si>
    <t>Logistik / Einkauf Fachspezialist 1</t>
  </si>
  <si>
    <t>Logistik / Einkauf Fachspezialist 2</t>
  </si>
  <si>
    <t>Logistik / Einkauf Fachspezialist 3</t>
  </si>
  <si>
    <t>Logistik / Einkauf Fachspezialist 4</t>
  </si>
  <si>
    <t>Koordinator / Gruppenchef</t>
  </si>
  <si>
    <t>Vorgesetzter - 1.Stufe</t>
  </si>
  <si>
    <t>Vorgesetzter - 2.Stufe</t>
  </si>
  <si>
    <t>Vorgesetzter - 3.Stufe</t>
  </si>
  <si>
    <t>Vorgesetzter - 4.Stufe</t>
  </si>
  <si>
    <t>Marketing - / Product - Manager 1</t>
  </si>
  <si>
    <t>Marketing - / Product - Manager 2</t>
  </si>
  <si>
    <t>Marketing - / Product - Manager 3</t>
  </si>
  <si>
    <t>Marketing - / Product - Manager 4</t>
  </si>
  <si>
    <t>Marketing - / Product - Manager 5</t>
  </si>
  <si>
    <t>Senior Marketing - / Product - Manager</t>
  </si>
  <si>
    <t>Verkäufer 1</t>
  </si>
  <si>
    <t>Verkäufer 2</t>
  </si>
  <si>
    <t>Verkäufer 3</t>
  </si>
  <si>
    <t>Verkäufer 4 / Grosskunden</t>
  </si>
  <si>
    <t>Spothändler / Einsatzplaner 1</t>
  </si>
  <si>
    <t>Spothändler / Einsatzplaner 2</t>
  </si>
  <si>
    <t>Senior Spothändler / Einsatzplaner</t>
  </si>
  <si>
    <t>Investitionsgüter-Verkäufer 1</t>
  </si>
  <si>
    <t>Investitionsgüter-Verkäufer 2</t>
  </si>
  <si>
    <t>Investitionsgüter-Verkäufer 3</t>
  </si>
  <si>
    <t>Investitionsgüter-Verkäufer 4 / Grosskunden</t>
  </si>
  <si>
    <t>Verkäufer International</t>
  </si>
  <si>
    <t>Strom-Verkäufer 1</t>
  </si>
  <si>
    <t>Strom-Verkäufer 2</t>
  </si>
  <si>
    <t>Senior Strom-Verkäufer / Key Account Manager</t>
  </si>
  <si>
    <t>Operator / System-Controller 1</t>
  </si>
  <si>
    <t>System-Controller 2</t>
  </si>
  <si>
    <t>System-Controller 3</t>
  </si>
  <si>
    <t>Senior System-Controller</t>
  </si>
  <si>
    <t>Informatiker</t>
  </si>
  <si>
    <t>Informatiker / IC-Berater / -Techniker 1</t>
  </si>
  <si>
    <t>IC-Berater / -Techniker 2 / LAN-Grundstufe</t>
  </si>
  <si>
    <t>IC-Berater / -Techniker 3 / LAN-Supporter</t>
  </si>
  <si>
    <t>Senior IC-Berater / -Techniker</t>
  </si>
  <si>
    <t>Applikations-Entwickler 1</t>
  </si>
  <si>
    <t>Applikations-Entwickler 2</t>
  </si>
  <si>
    <t>Applikations-Entwickler 3</t>
  </si>
  <si>
    <t>Applikations-Entwickler 4</t>
  </si>
  <si>
    <t>Senior Applikations-Entwickler</t>
  </si>
  <si>
    <t>System-Spezialist 1</t>
  </si>
  <si>
    <t>System-Spezialist 2</t>
  </si>
  <si>
    <t>System-Spezialist 3</t>
  </si>
  <si>
    <t>Senior System-Spezialist</t>
  </si>
  <si>
    <t>Datenbank-Spezialist 1</t>
  </si>
  <si>
    <t>Datenbank-Spezialist 2</t>
  </si>
  <si>
    <t>Datenbank-Spezialist 3</t>
  </si>
  <si>
    <t>Senior Datenbank-Spezialist</t>
  </si>
  <si>
    <t>Vorstufe Software-Ingenieur</t>
  </si>
  <si>
    <t>Software-Ingenieur 1</t>
  </si>
  <si>
    <t>Software-Ingenieur 2</t>
  </si>
  <si>
    <t>Software-Ingenieur 3</t>
  </si>
  <si>
    <t>Senior Software-Ingenieur</t>
  </si>
  <si>
    <t>Vorgesetzter  -  4. Stufe</t>
  </si>
  <si>
    <t>Betriebsmitarbeiter 1</t>
  </si>
  <si>
    <t>Betriebsmitarbeiter 2</t>
  </si>
  <si>
    <t>Betriebsmitarbeiter 3</t>
  </si>
  <si>
    <t>Betriebsmitarbeiter 4</t>
  </si>
  <si>
    <t>Lagerist 1 / Chauffeur 1</t>
  </si>
  <si>
    <t>Lagerist 2 / Chauffeur 2</t>
  </si>
  <si>
    <t>Lagerist 3 / Chauffeur 3 / Bus-Chauffeur ÖV</t>
  </si>
  <si>
    <t>Lagerist 4</t>
  </si>
  <si>
    <t>Mechaniker / Monteur 1</t>
  </si>
  <si>
    <t>Mechaniker / Monteur 2 / Gruppenchef 1</t>
  </si>
  <si>
    <t>Mechaniker / Monteur 3 / Gruppenchef 2</t>
  </si>
  <si>
    <t>Mechaniker / Monteur 4 / Gruppenchef 3</t>
  </si>
  <si>
    <t>Anlageführer / Maschinenführer 1</t>
  </si>
  <si>
    <t>Anlageführer / Maschinenführer 2</t>
  </si>
  <si>
    <t>Anlageführer / Maschinenführer 3</t>
  </si>
  <si>
    <t>Handwerker 1</t>
  </si>
  <si>
    <t>Handwerker 2 / Gruppenchef 1</t>
  </si>
  <si>
    <t>Handwerker 3 / Gruppenchef 2</t>
  </si>
  <si>
    <t>Handwerker 4 / Gruppenchef 3</t>
  </si>
  <si>
    <t>Sachbearbeiter AVOR / PPS / QS 1</t>
  </si>
  <si>
    <t>Sachbearbeiter AVOR / PPS / QS 2</t>
  </si>
  <si>
    <t>Prozessfachmann 1</t>
  </si>
  <si>
    <t>Prozessfachmann 2</t>
  </si>
  <si>
    <t>Technischer Sachbearbeiter 1</t>
  </si>
  <si>
    <t>Technischer Sachbearbeiter 2</t>
  </si>
  <si>
    <t>Technischer Fachspezialist 1</t>
  </si>
  <si>
    <t>Technischer Fachspezialist 2</t>
  </si>
  <si>
    <t>Technischer Fachspezialist 3</t>
  </si>
  <si>
    <t>Vorarbeiter / Gruppenchef</t>
  </si>
  <si>
    <t>Netzarbeiter (ex)</t>
  </si>
  <si>
    <t>Netzmonteur / Netzelektriker 1</t>
  </si>
  <si>
    <t>Netzmonteur / Netzelektriker 2</t>
  </si>
  <si>
    <t>Netzmonteur / Netzelektriker 3</t>
  </si>
  <si>
    <t>Vorarbeiter / Gruppenchef  1</t>
  </si>
  <si>
    <t>HaC</t>
  </si>
  <si>
    <t>Projekt-/Bauleitung; Wasserversorgung</t>
  </si>
  <si>
    <t>Dipl. Bauing. TH</t>
  </si>
  <si>
    <t>NDS ETH</t>
  </si>
  <si>
    <t>Funktionseinteilung neu (22.06.2011)</t>
  </si>
  <si>
    <t>Funktionseinteilung alt (12.05.2011)</t>
  </si>
  <si>
    <t>HP</t>
  </si>
  <si>
    <r>
      <t>SB</t>
    </r>
    <r>
      <rPr>
        <sz val="9"/>
        <rFont val="Arial Narrow"/>
        <family val="2"/>
      </rPr>
      <t>/PL</t>
    </r>
  </si>
  <si>
    <r>
      <t>Z/</t>
    </r>
    <r>
      <rPr>
        <sz val="9"/>
        <rFont val="Arial Narrow"/>
        <family val="2"/>
      </rPr>
      <t>BAL</t>
    </r>
  </si>
  <si>
    <t>Ingenieurin, Projektleiter</t>
  </si>
  <si>
    <t>Bauzeichner / Bauleiter</t>
  </si>
  <si>
    <t>Denzler Benjamin</t>
  </si>
  <si>
    <t>Räuftlin Thamas</t>
  </si>
  <si>
    <t>BeA</t>
  </si>
  <si>
    <t>Betzold Alexander</t>
  </si>
  <si>
    <t>MAS in Natural Hazards Management</t>
  </si>
  <si>
    <t>Siedlungsentwässerung, Abwasser</t>
  </si>
  <si>
    <t>Dipl. Bauing. FH Giessen-Friedberg</t>
  </si>
  <si>
    <t>Hausammann Cédric</t>
  </si>
  <si>
    <t>Stand per 01.10.2011</t>
  </si>
  <si>
    <t>Eberle Linus</t>
  </si>
  <si>
    <t>WB</t>
  </si>
  <si>
    <t>Wick Bernd</t>
  </si>
  <si>
    <t>Kostenkalkulator, Bauleitung</t>
  </si>
  <si>
    <t>4)</t>
  </si>
  <si>
    <t>Als Bauleiter eine Kategorie höher</t>
  </si>
  <si>
    <r>
      <t xml:space="preserve"> C/D </t>
    </r>
    <r>
      <rPr>
        <vertAlign val="superscript"/>
        <sz val="9"/>
        <rFont val="Arial Narrow"/>
        <family val="2"/>
      </rPr>
      <t>1)</t>
    </r>
  </si>
  <si>
    <r>
      <t xml:space="preserve"> D/C </t>
    </r>
    <r>
      <rPr>
        <vertAlign val="superscript"/>
        <sz val="9"/>
        <rFont val="Arial Narrow"/>
        <family val="2"/>
      </rPr>
      <t>3)</t>
    </r>
  </si>
  <si>
    <r>
      <t xml:space="preserve"> E/D </t>
    </r>
    <r>
      <rPr>
        <vertAlign val="superscript"/>
        <sz val="9"/>
        <rFont val="Arial Narrow"/>
        <family val="2"/>
      </rPr>
      <t>1)</t>
    </r>
  </si>
  <si>
    <r>
      <t xml:space="preserve">F/E </t>
    </r>
    <r>
      <rPr>
        <vertAlign val="superscript"/>
        <sz val="10"/>
        <rFont val="Arial Narrow"/>
        <family val="2"/>
      </rPr>
      <t>4)</t>
    </r>
  </si>
  <si>
    <t>Räuftlin Thomas</t>
  </si>
  <si>
    <t>Wirtz Christine</t>
  </si>
  <si>
    <t>WCh</t>
  </si>
  <si>
    <r>
      <t xml:space="preserve"> C/B </t>
    </r>
    <r>
      <rPr>
        <vertAlign val="superscript"/>
        <sz val="9"/>
        <rFont val="Arial Narrow"/>
        <family val="2"/>
      </rPr>
      <t>5)</t>
    </r>
  </si>
  <si>
    <t>Als Prüfingenieur/Experte Honorarkategorie A</t>
  </si>
  <si>
    <t>5)</t>
  </si>
  <si>
    <t>Als Prüfingenieur/Experte Honorarkategorie B</t>
  </si>
  <si>
    <r>
      <t>alt (</t>
    </r>
    <r>
      <rPr>
        <sz val="9"/>
        <rFont val="Arial Narrow"/>
        <family val="2"/>
      </rPr>
      <t>22.06</t>
    </r>
    <r>
      <rPr>
        <b/>
        <sz val="9"/>
        <rFont val="Arial Narrow"/>
        <family val="2"/>
      </rPr>
      <t>.2011)</t>
    </r>
  </si>
  <si>
    <r>
      <t>Funktionseinteilung neu (</t>
    </r>
    <r>
      <rPr>
        <sz val="9"/>
        <rFont val="Arial Narrow"/>
        <family val="2"/>
      </rPr>
      <t>11.05</t>
    </r>
    <r>
      <rPr>
        <b/>
        <sz val="9"/>
        <rFont val="Arial Narrow"/>
        <family val="2"/>
      </rPr>
      <t>.2012)</t>
    </r>
  </si>
  <si>
    <t xml:space="preserve">PL/SB </t>
  </si>
  <si>
    <t>SB/ZK</t>
  </si>
  <si>
    <t>SB/BL</t>
  </si>
  <si>
    <t>ZK/Lehrmeister</t>
  </si>
  <si>
    <t>SB/PL</t>
  </si>
  <si>
    <t>Lüthi Tobias</t>
  </si>
  <si>
    <t>LT</t>
  </si>
  <si>
    <t>Oswald Leroy</t>
  </si>
  <si>
    <t>Schmidlin Julian</t>
  </si>
  <si>
    <t>Boschung Jan</t>
  </si>
  <si>
    <t>OL</t>
  </si>
  <si>
    <t>ScJ</t>
  </si>
  <si>
    <t>BoJ</t>
  </si>
  <si>
    <t>DB</t>
  </si>
  <si>
    <t>ZS</t>
  </si>
  <si>
    <t>Zymeri Shaha</t>
  </si>
  <si>
    <t>Master of Eng.</t>
  </si>
  <si>
    <t xml:space="preserve">Dipl. Bauing. FH </t>
  </si>
  <si>
    <t>FrL</t>
  </si>
  <si>
    <t>Frei Lukas</t>
  </si>
  <si>
    <t>Barth Sandra</t>
  </si>
  <si>
    <t>Dar</t>
  </si>
  <si>
    <t>D'Arco Marcel</t>
  </si>
  <si>
    <t>VJ</t>
  </si>
  <si>
    <t>Vögtli Jöelle</t>
  </si>
  <si>
    <t>Bauingenieurin</t>
  </si>
  <si>
    <t>Stand per 01.11.2012</t>
  </si>
  <si>
    <t>NF</t>
  </si>
  <si>
    <t>Niedermeyer Friederike</t>
  </si>
  <si>
    <t>Dipl.-Biologin Univ.</t>
  </si>
  <si>
    <t>UNIGIS professional</t>
  </si>
  <si>
    <t>Geoinformatik MS-Access</t>
  </si>
  <si>
    <t>Sachbearbeitung Umwelt und GIS</t>
  </si>
  <si>
    <t>Kipfer Janine</t>
  </si>
  <si>
    <t>KiJ</t>
  </si>
  <si>
    <r>
      <t xml:space="preserve"> B/C </t>
    </r>
    <r>
      <rPr>
        <b/>
        <vertAlign val="superscript"/>
        <sz val="9"/>
        <rFont val="Arial Narrow"/>
        <family val="2"/>
      </rPr>
      <t>1)</t>
    </r>
  </si>
  <si>
    <r>
      <t xml:space="preserve"> C/D </t>
    </r>
    <r>
      <rPr>
        <b/>
        <vertAlign val="superscript"/>
        <sz val="9"/>
        <rFont val="Arial Narrow"/>
        <family val="2"/>
      </rPr>
      <t>1)</t>
    </r>
  </si>
  <si>
    <t>ZK/BL</t>
  </si>
  <si>
    <t>BC</t>
  </si>
  <si>
    <t>Baschong Clemens</t>
  </si>
  <si>
    <t>Projektleiter / Umweltingenieur</t>
  </si>
  <si>
    <t>NP</t>
  </si>
  <si>
    <t>Noordam Philipp</t>
  </si>
  <si>
    <t>BTJ</t>
  </si>
  <si>
    <t>Becksmann Thomas J.</t>
  </si>
  <si>
    <t>Diplom Ing. FH, Architektur</t>
  </si>
  <si>
    <t>PL im Bereich Baumanagement</t>
  </si>
  <si>
    <t>Prüf- u. Kontrollingenieurwesen, Projektleiter</t>
  </si>
  <si>
    <t>Messungen</t>
  </si>
  <si>
    <t>Bau-/Raumakustik, Schallschutzfenster, Lärm</t>
  </si>
  <si>
    <t>Schallschutzfenster</t>
  </si>
  <si>
    <t>Bauleiter /Zeichner-Kontstrukteur</t>
  </si>
  <si>
    <t>Dipl. Ing. FH Giessen-Friedberg</t>
  </si>
  <si>
    <t>Siedlungsentwässerung, Abwasser, LSP</t>
  </si>
  <si>
    <t>Dipl. Ing. FH (Umwelttechnik)</t>
  </si>
  <si>
    <t>FBL Umweltplanungen u. -koordination / UVB, Leiter Team Umwelt, Projektleiter, Experte Lärm</t>
  </si>
  <si>
    <t>Schweizerische Lohnstrukturerhebung</t>
  </si>
  <si>
    <t>Ausbildung</t>
  </si>
  <si>
    <t>Hochschultitel</t>
  </si>
  <si>
    <t>Berufsbezeichnung</t>
  </si>
  <si>
    <t>Bauingenieur/in</t>
  </si>
  <si>
    <t>Umweltingenieur/in</t>
  </si>
  <si>
    <t>Réceptionist/in / Telefonistin</t>
  </si>
  <si>
    <t>Sekretär/in</t>
  </si>
  <si>
    <t>Kaufmännische/r Mitarbeiter/in</t>
  </si>
  <si>
    <t>Kaufmännische/r Fachspezialist/in</t>
  </si>
  <si>
    <t>Personal-Fachspezialist/in</t>
  </si>
  <si>
    <t>Buchhaltungsangestellte/r</t>
  </si>
  <si>
    <t>Finanz-Fachspezialist/in</t>
  </si>
  <si>
    <t>EDV-Supporter/in</t>
  </si>
  <si>
    <t>EDV-System-Controller/in</t>
  </si>
  <si>
    <t>IT-System-Spezialist/in</t>
  </si>
  <si>
    <t>Vermessungsassistent/in</t>
  </si>
  <si>
    <t>Bauzeichner/in</t>
  </si>
  <si>
    <t>Bauzeichner/in-Konstrukteur/in</t>
  </si>
  <si>
    <t>Zeichnerchef, Bauzeichner/in-Konstrukteuer/in</t>
  </si>
  <si>
    <t>Marketingangestellter</t>
  </si>
  <si>
    <t>Bauleiter/in</t>
  </si>
  <si>
    <t>Projektleiter/in, Tiefbauzeichner/in</t>
  </si>
  <si>
    <t>Vermesser/in</t>
  </si>
  <si>
    <t>Leiter/in Personalwesen</t>
  </si>
  <si>
    <t>Leiter/in Finanz- + Rechnungswesen</t>
  </si>
  <si>
    <t>Bauleitungsassistent/in</t>
  </si>
  <si>
    <t>Praktikant/in</t>
  </si>
  <si>
    <t>Zeichnerchef/in, Bauzeichner/in-Konstrukteuer/in</t>
  </si>
  <si>
    <t>Lehrling/Lehrtochter</t>
  </si>
  <si>
    <t>Reprograph/in</t>
  </si>
  <si>
    <t>Pers-Nr.</t>
  </si>
  <si>
    <t>Funktionbezeichnung</t>
  </si>
  <si>
    <t>Ausbildung:</t>
  </si>
  <si>
    <t>höhere Fachprüfung/Meisterdiplom, Techniker TS, Höhere Fachschule, HWV,</t>
  </si>
  <si>
    <t xml:space="preserve"> HFG IES oder gleichwertige Ausbildung</t>
  </si>
  <si>
    <t>Fähigkeitszeugnisses (EFZ) führt, Vollzeit-Berufsschule, Diplom- oder Fachmittelschule,</t>
  </si>
  <si>
    <t>berufliche Grundbildung (eidg. Berufsattest - EBA) oder gleichwertige Ausbildung</t>
  </si>
  <si>
    <t>8 = Obligatorische Schule, ohne abgeschlossene Berufsausbildung</t>
  </si>
  <si>
    <t>1 = UNI / ETH</t>
  </si>
  <si>
    <t>2 = FH oder gleichwertige Ausbildung</t>
  </si>
  <si>
    <t>3 = Höhere Berufsausbildung mit eidg. Fachausweis, Diplom oder</t>
  </si>
  <si>
    <t>4 = Lehrerpatent auf verschiedenen Stufen</t>
  </si>
  <si>
    <t>5 = Gymnasiale Maturität, Berufsmaturität, Fachmaturität oder gleichwertige Ausgbildung</t>
  </si>
  <si>
    <t>6 = Ageschlossene Berufsausbildung, die in der Regel zum Erwerb eines eidg.</t>
  </si>
  <si>
    <t>7 = Ausschliesslich unternehmensinterne, durch das Bundesamt für Berufsbildung und Technologie (BBT) nicht anerkannte Berufsausbildung</t>
  </si>
  <si>
    <t>Hochschultitel:</t>
  </si>
  <si>
    <t>Titel, welche der Arbeitnehmer an einer UNI, ETH oder FH erlangte</t>
  </si>
  <si>
    <t>1 = Doktorat, Habilitation</t>
  </si>
  <si>
    <t>2 = Master, Lizenziat, Diplom, Staatsexamen, Nachdiplom</t>
  </si>
  <si>
    <t>3 = Bachelor</t>
  </si>
  <si>
    <t xml:space="preserve">    </t>
  </si>
  <si>
    <t>HiH</t>
  </si>
  <si>
    <t>Hikel Harald</t>
  </si>
  <si>
    <t>Diplom-Geograph Univ.</t>
  </si>
  <si>
    <t>Sachbearbeitung Umwelt, insbesondere Lärmschutz</t>
  </si>
  <si>
    <t>VeS</t>
  </si>
  <si>
    <t>Vecchi Sandra</t>
  </si>
  <si>
    <t>Meier Jacqueline</t>
  </si>
  <si>
    <t>Dipl. Bauing. FH /BSc FHNW</t>
  </si>
  <si>
    <t>BSc in Life Science FHNW</t>
  </si>
  <si>
    <t>BJo</t>
  </si>
  <si>
    <t>Bürgin Johannes</t>
  </si>
  <si>
    <t>Stucki</t>
  </si>
  <si>
    <t>Kipfer</t>
  </si>
  <si>
    <t>STi</t>
  </si>
  <si>
    <t>KCe</t>
  </si>
  <si>
    <t>HoA</t>
  </si>
  <si>
    <t>Hochuli Antonina</t>
  </si>
  <si>
    <t>BuS</t>
  </si>
  <si>
    <t>Burger Stefan</t>
  </si>
  <si>
    <t>Konstr. Ing.-Bau, Generalplanungen, Grossprojekte, Prüfingenieur</t>
  </si>
  <si>
    <t>Mitglied der GL, BL Konstr. Ingenieurbau, FBL Brückenbau / Prüf- + Kontrollingenieurwesen, Chef-Ingenieur, Experte</t>
  </si>
  <si>
    <t>Konstr. Ing.-Bau, Prüfingenieur</t>
  </si>
  <si>
    <t>Tiefbau, Konstr. Ing.-Bau, Grossprojekte, Geotechnik</t>
  </si>
  <si>
    <t xml:space="preserve">Konstr. Ing.-Bau / Raumakustik </t>
  </si>
  <si>
    <t xml:space="preserve">Konstr. Ing.-Bau </t>
  </si>
  <si>
    <t>Erdbebensicherheit, Konstr. Ing.-Bau</t>
  </si>
  <si>
    <t>MSt in Natural Hazards Management ETH</t>
  </si>
  <si>
    <t>MSt of Eng.</t>
  </si>
  <si>
    <t>MSt in Sustainable Development</t>
  </si>
  <si>
    <t>MSc BFH in Eng.</t>
  </si>
  <si>
    <t>SJe</t>
  </si>
  <si>
    <t>Stöhr Jessica</t>
  </si>
  <si>
    <t>Stand per 01.12.2013</t>
  </si>
  <si>
    <t>Dipl. Ingenieurin /Schiffbauerin, Univ. Sevastopol</t>
  </si>
  <si>
    <t>Stand per 01.01.14</t>
  </si>
  <si>
    <t>wurde nicht veröffentl.</t>
  </si>
  <si>
    <t xml:space="preserve"> A</t>
  </si>
  <si>
    <t>Erste Kategorie = Grundfunktion / zweite Kat.=altern. Funktion</t>
  </si>
  <si>
    <r>
      <t xml:space="preserve">B/A </t>
    </r>
    <r>
      <rPr>
        <vertAlign val="superscript"/>
        <sz val="9"/>
        <rFont val="Arial Narrow"/>
        <family val="2"/>
      </rPr>
      <t>1)</t>
    </r>
  </si>
  <si>
    <t xml:space="preserve"> B/C </t>
  </si>
  <si>
    <r>
      <t xml:space="preserve"> C/B </t>
    </r>
    <r>
      <rPr>
        <vertAlign val="superscript"/>
        <sz val="9"/>
        <rFont val="Arial Narrow"/>
        <family val="2"/>
      </rPr>
      <t>2)</t>
    </r>
  </si>
  <si>
    <r>
      <t xml:space="preserve"> D/C </t>
    </r>
    <r>
      <rPr>
        <vertAlign val="superscript"/>
        <sz val="9"/>
        <rFont val="Arial Narrow"/>
        <family val="2"/>
      </rPr>
      <t>2)</t>
    </r>
  </si>
  <si>
    <t xml:space="preserve"> C/D </t>
  </si>
  <si>
    <t xml:space="preserve"> E/D </t>
  </si>
  <si>
    <r>
      <t xml:space="preserve"> C/B </t>
    </r>
    <r>
      <rPr>
        <b/>
        <vertAlign val="superscript"/>
        <sz val="9"/>
        <rFont val="Arial Narrow"/>
        <family val="2"/>
      </rPr>
      <t>2)</t>
    </r>
  </si>
  <si>
    <r>
      <t xml:space="preserve"> D/C </t>
    </r>
    <r>
      <rPr>
        <b/>
        <vertAlign val="superscript"/>
        <sz val="9"/>
        <rFont val="Arial Narrow"/>
        <family val="2"/>
      </rPr>
      <t>2)</t>
    </r>
  </si>
  <si>
    <r>
      <t>Hon-Kat.</t>
    </r>
    <r>
      <rPr>
        <vertAlign val="superscript"/>
        <sz val="9"/>
        <rFont val="Arial Narrow"/>
        <family val="2"/>
      </rPr>
      <t>1)</t>
    </r>
  </si>
  <si>
    <t>BaC</t>
  </si>
  <si>
    <t>MAS of advanced Studies ETH in Natural Hazards Man.</t>
  </si>
  <si>
    <t>Dipl. Ing. FH in Geomatik FHNW</t>
  </si>
  <si>
    <t>Dipl. Umwelting NDS FH</t>
  </si>
  <si>
    <r>
      <t xml:space="preserve">Dipl. Ing. Schiffbau TU </t>
    </r>
    <r>
      <rPr>
        <sz val="8"/>
        <rFont val="Arial Narrow"/>
        <family val="2"/>
      </rPr>
      <t>Sevastopol</t>
    </r>
  </si>
  <si>
    <t>Bürofachdiplom VSH</t>
  </si>
  <si>
    <t>Bauleiter /Zeichner-Konstrukteur</t>
  </si>
  <si>
    <t>Funktionseinteilung neu (07.03.2014)</t>
  </si>
  <si>
    <t>SaB</t>
  </si>
  <si>
    <t>Saliu Bekim</t>
  </si>
  <si>
    <t>PC-Techniker</t>
  </si>
  <si>
    <t>IT HF Teko Olten</t>
  </si>
  <si>
    <t>Dipl.-Biologin Univ. München</t>
  </si>
  <si>
    <t>Diplom-Geograph Univ. Würzburg</t>
  </si>
  <si>
    <t>M. Eng.</t>
  </si>
  <si>
    <t>Dipl. Bauing. FH Karlsruhe</t>
  </si>
  <si>
    <t>Dipl. Bauing. FH /B.Sc. FHNW</t>
  </si>
  <si>
    <t>Dipl. Bauing. FHNW</t>
  </si>
  <si>
    <t>Dipl. Bauing. FH Leipzig</t>
  </si>
  <si>
    <t>Dipl. Geoökologin Univ. Braunschweig</t>
  </si>
  <si>
    <t>M. A. and Sc. in Sustainable Development</t>
  </si>
  <si>
    <t>B.Sc. in Life Science FHNW</t>
  </si>
  <si>
    <t>Dipl. Bauing. FH Stuttgart</t>
  </si>
  <si>
    <t>Dipl. Bauing. FH Konstanz</t>
  </si>
  <si>
    <t>Dipl. Ing. FH Rheinland-Pfalz</t>
  </si>
  <si>
    <t>M.Sc. BUAS in Eng.</t>
  </si>
  <si>
    <t>Dipl. Ing. FH Giessen-Friedberg (Umwelttechnik)</t>
  </si>
  <si>
    <t>Bauzeichner/Bauleiter</t>
  </si>
  <si>
    <t>MRa</t>
  </si>
  <si>
    <t>Meisch Raoul</t>
  </si>
  <si>
    <t>Dipl. Ing. FH Karlsruhe</t>
  </si>
  <si>
    <r>
      <t>ZC</t>
    </r>
    <r>
      <rPr>
        <sz val="9"/>
        <rFont val="Arial Narrow"/>
        <family val="2"/>
      </rPr>
      <t>/ZK kein MA-Gespräch</t>
    </r>
  </si>
  <si>
    <t>kein MA-Gespräch</t>
  </si>
  <si>
    <t>PL im Bereich Tiefbau</t>
  </si>
  <si>
    <t>PL /Sachbearbeitung Umwelt und GIS</t>
  </si>
  <si>
    <t>PL /Sachbearbeitung Umwelt, insbesondere Lärmschutz</t>
  </si>
  <si>
    <t>PL im Bereich Verkehr + Umwelt</t>
  </si>
  <si>
    <t>MA-Gespräch durch Rh</t>
  </si>
  <si>
    <t>PL /kein MA-Gespräch</t>
  </si>
  <si>
    <t>Stucki Tizian</t>
  </si>
  <si>
    <t>Kipfer Cedric</t>
  </si>
  <si>
    <t>BN</t>
  </si>
  <si>
    <t>Berger Noah</t>
  </si>
  <si>
    <t>Pertoldi Noeh</t>
  </si>
  <si>
    <t>Thahiri Florian</t>
  </si>
  <si>
    <t>PN</t>
  </si>
  <si>
    <t>TF</t>
  </si>
  <si>
    <t>RTh</t>
  </si>
  <si>
    <t>BrJ</t>
  </si>
  <si>
    <t>Brem Jakob</t>
  </si>
  <si>
    <t xml:space="preserve">P </t>
  </si>
  <si>
    <r>
      <t>PL</t>
    </r>
    <r>
      <rPr>
        <sz val="9"/>
        <rFont val="Arial Narrow"/>
        <family val="2"/>
      </rPr>
      <t>/SB</t>
    </r>
    <r>
      <rPr>
        <b/>
        <sz val="9"/>
        <rFont val="Arial Narrow"/>
        <family val="2"/>
      </rPr>
      <t xml:space="preserve"> </t>
    </r>
  </si>
  <si>
    <r>
      <t>SB</t>
    </r>
    <r>
      <rPr>
        <sz val="9"/>
        <rFont val="Arial Narrow"/>
        <family val="2"/>
      </rPr>
      <t>/ZK</t>
    </r>
  </si>
  <si>
    <r>
      <t>BL</t>
    </r>
    <r>
      <rPr>
        <sz val="9"/>
        <rFont val="Arial Narrow"/>
        <family val="2"/>
      </rPr>
      <t>/SB</t>
    </r>
  </si>
  <si>
    <r>
      <t>GL</t>
    </r>
    <r>
      <rPr>
        <sz val="9"/>
        <rFont val="Arial Narrow"/>
        <family val="2"/>
      </rPr>
      <t>/BL / PL</t>
    </r>
  </si>
  <si>
    <r>
      <t>ZK/</t>
    </r>
    <r>
      <rPr>
        <sz val="9"/>
        <rFont val="Arial Narrow"/>
        <family val="2"/>
      </rPr>
      <t>ZC</t>
    </r>
  </si>
  <si>
    <r>
      <t>SB/</t>
    </r>
    <r>
      <rPr>
        <sz val="9"/>
        <rFont val="Arial Narrow"/>
        <family val="2"/>
      </rPr>
      <t>PL</t>
    </r>
  </si>
  <si>
    <t>Chef-Ingenieur, Experte</t>
  </si>
  <si>
    <t>Mitglied der GL, BL Konstr. Ingenieurbau</t>
  </si>
  <si>
    <t>AFr</t>
  </si>
  <si>
    <t>Appelt Franziska</t>
  </si>
  <si>
    <t>Dipl. Geographin FH /B.Sc. Uni Berlin</t>
  </si>
  <si>
    <t>M.Sc. Geographie / GIS ETH ZH</t>
  </si>
  <si>
    <t>Sachbearbietung Glasvaservernetzung</t>
  </si>
  <si>
    <t>Stand per 01.12.14</t>
  </si>
  <si>
    <t>Dipl. Bauing. TU, Strassburg</t>
  </si>
  <si>
    <t>Stand per 01.01.15</t>
  </si>
  <si>
    <t>Sachbearbeitung Glasvaservernetzung</t>
  </si>
  <si>
    <t>TFl</t>
  </si>
  <si>
    <t>Tschan Flavia</t>
  </si>
  <si>
    <t>ItV</t>
  </si>
  <si>
    <t>Iten Vanessa</t>
  </si>
  <si>
    <t>Dick David</t>
  </si>
  <si>
    <t>Dipl. Ing. Architekt, TU Darmstadt</t>
  </si>
  <si>
    <t>DiD</t>
  </si>
  <si>
    <t>MY</t>
  </si>
  <si>
    <t>Meier Yannick</t>
  </si>
  <si>
    <t>M.Sc. UZH Geographie/GIS</t>
  </si>
  <si>
    <t>Dipl. Geographin FH /B.Sc.Berlin</t>
  </si>
  <si>
    <t>RE</t>
  </si>
  <si>
    <t>Reber Erich</t>
  </si>
  <si>
    <t>Bauführer</t>
  </si>
  <si>
    <t>Mitglied der GL, BL Konstr. Ingenieurbau, Chef-Ingenieur</t>
  </si>
  <si>
    <t>Stv. BL Tiefbau, FBL Ver- und Entsorgung, Projektleiter</t>
  </si>
  <si>
    <t>Stv. BL Verkehr + Umwelt, FBL Baulogistik, Oberbauleitungen</t>
  </si>
  <si>
    <t>Stv. BL Bautenerhalt &amp; Geomatik, FBL Erhaltung Infrastrukturanlagen, Projektleiter</t>
  </si>
  <si>
    <t>Stv. BL konstr. Ingenieurbau, FBL Tagbautunnel, Projektleiter</t>
  </si>
  <si>
    <t>FBL Hochbau, Projektingenieur</t>
  </si>
  <si>
    <t>FBL Bahntechnik, Projektleiter</t>
  </si>
  <si>
    <t>BeP</t>
  </si>
  <si>
    <t>Berzi Patrick</t>
  </si>
  <si>
    <t>Dipl. Bauing. FH/B.Sc. Montréal</t>
  </si>
  <si>
    <t>KaM</t>
  </si>
  <si>
    <t>Kanagasabai Manoja</t>
  </si>
  <si>
    <t>PM</t>
  </si>
  <si>
    <t>Kostenkalkulator, Bauleitung, Projektmanagement</t>
  </si>
  <si>
    <t>Projekt- und Bauleiter, Projektmanagement</t>
  </si>
  <si>
    <t>Projektmanagement</t>
  </si>
  <si>
    <t>PL im Bereich Projekt- und Baumanagement</t>
  </si>
  <si>
    <t>HDa</t>
  </si>
  <si>
    <t>Häner David</t>
  </si>
  <si>
    <t>Projektleiter /Bauingenieur</t>
  </si>
  <si>
    <t>Projektingenieur, Hochbau, Brückenbau</t>
  </si>
  <si>
    <t>TM</t>
  </si>
  <si>
    <t>Titz Markus</t>
  </si>
  <si>
    <t>MAS in erneuerbare Energie</t>
  </si>
  <si>
    <t>Bauleiter für Strassen-/Tiefbau</t>
  </si>
  <si>
    <t>VBe</t>
  </si>
  <si>
    <t>Vitt Bernhard</t>
  </si>
  <si>
    <t>CR</t>
  </si>
  <si>
    <t>Canetti Rosemarie</t>
  </si>
  <si>
    <t>SB Projektmanagement/-assistentin</t>
  </si>
  <si>
    <r>
      <t>RSB</t>
    </r>
    <r>
      <rPr>
        <sz val="9"/>
        <rFont val="Arial Narrow"/>
        <family val="2"/>
      </rPr>
      <t>/Projektassistentin</t>
    </r>
  </si>
  <si>
    <t>Christ Florian</t>
  </si>
  <si>
    <t>Hirsbrunner Nico</t>
  </si>
  <si>
    <t>ChF</t>
  </si>
  <si>
    <t>HN</t>
  </si>
  <si>
    <t>SiA</t>
  </si>
  <si>
    <t>Sivasundaram Aschveni</t>
  </si>
  <si>
    <t>VP</t>
  </si>
  <si>
    <t>Vogg Paula</t>
  </si>
  <si>
    <t>MJa</t>
  </si>
  <si>
    <t>PD</t>
  </si>
  <si>
    <t>Bauleiter TB/Techniker HF</t>
  </si>
  <si>
    <t>M.Sc. FHNW in Eng.</t>
  </si>
  <si>
    <t>Stand per 01.10.15</t>
  </si>
  <si>
    <t>Völlmin Daniel</t>
  </si>
  <si>
    <t>VDa</t>
  </si>
  <si>
    <t>Seehöfer Patrick</t>
  </si>
  <si>
    <t>SPa</t>
  </si>
  <si>
    <t>Bauingenieur/ Bauleiter</t>
  </si>
  <si>
    <t>Bauing ETH ZH i.A.</t>
  </si>
  <si>
    <t>B.Sc.in Aviatik ZFH mit Vertie-fung in Technics &amp; Engineering</t>
  </si>
  <si>
    <t>Stand per 01.01.16</t>
  </si>
  <si>
    <t>Umwelt, Lärm, Verkehrserhebung</t>
  </si>
  <si>
    <t>MSc BFH</t>
  </si>
  <si>
    <t>MSc FHNW in Eng.</t>
  </si>
  <si>
    <t xml:space="preserve">SA </t>
  </si>
  <si>
    <t>Schaub Anja</t>
  </si>
  <si>
    <t>Geomatiktechnikerin</t>
  </si>
  <si>
    <t>Bauzeichnerin / Sachbearbeiterin GIS</t>
  </si>
  <si>
    <t>Sku</t>
  </si>
  <si>
    <t>Skucek Axel</t>
  </si>
  <si>
    <t>Dipl. Bauing. FH/BSc  Karlsruhe</t>
  </si>
  <si>
    <t>PL Umwelt und GIS</t>
  </si>
  <si>
    <t>Dipl. Bauing. FH/BSc Montréal</t>
  </si>
  <si>
    <t>BScin Aviatik ZFH mit Vertie-fung in Technics &amp; Engineering</t>
  </si>
  <si>
    <t>JRo</t>
  </si>
  <si>
    <t>Jann Roger</t>
  </si>
  <si>
    <t>PL Projektmanagement</t>
  </si>
  <si>
    <t>Projektmanagement, Arbeitssicherheit, QM</t>
  </si>
  <si>
    <t>Funktionseinteilung neu (14.03.2016)</t>
  </si>
  <si>
    <t>Praktilkant</t>
  </si>
  <si>
    <t>DNi</t>
  </si>
  <si>
    <t>GrM</t>
  </si>
  <si>
    <t>Grabherr Mathieu</t>
  </si>
  <si>
    <t>Bauzeichner /Dipl. Bauing. FH Karlsruhe</t>
  </si>
  <si>
    <t>Dipl. Bauing./BSc ETH</t>
  </si>
  <si>
    <t>MSc ETH in Bauing</t>
  </si>
  <si>
    <t>Leuch Georges</t>
  </si>
  <si>
    <t>Boser Florian</t>
  </si>
  <si>
    <t>Kaupp Nicolas</t>
  </si>
  <si>
    <t>LG</t>
  </si>
  <si>
    <t>BoF</t>
  </si>
  <si>
    <t>KN</t>
  </si>
  <si>
    <t>Z/BAL</t>
  </si>
  <si>
    <r>
      <t>PL/</t>
    </r>
    <r>
      <rPr>
        <sz val="9"/>
        <rFont val="Arial Narrow"/>
        <family val="2"/>
      </rPr>
      <t>BAL/FBL</t>
    </r>
  </si>
  <si>
    <t>PL/FBL</t>
  </si>
  <si>
    <r>
      <rPr>
        <sz val="9"/>
        <rFont val="Arial Narrow"/>
        <family val="2"/>
      </rPr>
      <t>PL</t>
    </r>
    <r>
      <rPr>
        <b/>
        <sz val="9"/>
        <rFont val="Arial Narrow"/>
        <family val="2"/>
      </rPr>
      <t>/BAL</t>
    </r>
  </si>
  <si>
    <t xml:space="preserve">Digitales Bauen FHNW </t>
  </si>
  <si>
    <t xml:space="preserve">Dipl.Bauing ETH ZH </t>
  </si>
  <si>
    <t>Stand per 01.11.16</t>
  </si>
  <si>
    <t>Igual Lorenzo</t>
  </si>
  <si>
    <t>Dipl. Architektur FH</t>
  </si>
  <si>
    <t>Personalassistentin</t>
  </si>
  <si>
    <t>Signer David</t>
  </si>
  <si>
    <t>Stand per 01.01.2017</t>
  </si>
  <si>
    <t>IL</t>
  </si>
  <si>
    <t xml:space="preserve"> </t>
  </si>
  <si>
    <t>Bauzeichnerin, Bauleiterin</t>
  </si>
  <si>
    <t>In leitender Funktion die höhere Kategorie</t>
  </si>
  <si>
    <t>Als Bauleiter die höhere Kategorie</t>
  </si>
  <si>
    <t xml:space="preserve">FETT = </t>
  </si>
  <si>
    <t>massgebendes Diplomjahr (Anz. Jahre)</t>
  </si>
  <si>
    <t>Dipl. Bauing./MSc ETH Bauing</t>
  </si>
  <si>
    <t>BSc Aviatik ZFH 2011,            Dipl. Bauing HF/BSc FHNW</t>
  </si>
  <si>
    <t>Guldimann Simon</t>
  </si>
  <si>
    <t>GuS</t>
  </si>
  <si>
    <t>Bauleiter TB  2014            dipl. Techniker HF</t>
  </si>
  <si>
    <t>Bauleiter TB</t>
  </si>
  <si>
    <r>
      <t xml:space="preserve"> F/D</t>
    </r>
    <r>
      <rPr>
        <vertAlign val="superscript"/>
        <sz val="7"/>
        <rFont val="Arial Narrow"/>
        <family val="2"/>
      </rPr>
      <t xml:space="preserve"> </t>
    </r>
    <r>
      <rPr>
        <vertAlign val="superscript"/>
        <sz val="9"/>
        <rFont val="Arial Narrow"/>
        <family val="2"/>
      </rPr>
      <t>4)</t>
    </r>
  </si>
  <si>
    <t>LaS</t>
  </si>
  <si>
    <t>Lazar Sonja</t>
  </si>
  <si>
    <t>Landschaftsarchitektin HTL</t>
  </si>
  <si>
    <t>Kauffrau BL Liestal</t>
  </si>
  <si>
    <t>GmP</t>
  </si>
  <si>
    <t>Gmür Peter</t>
  </si>
  <si>
    <t>Fachbereichsleiter Brandschutz</t>
  </si>
  <si>
    <t>ArM</t>
  </si>
  <si>
    <t>Armando Martin</t>
  </si>
  <si>
    <t>PL Brandschutz</t>
  </si>
  <si>
    <t>PL/SB</t>
  </si>
  <si>
    <t>GuP</t>
  </si>
  <si>
    <t>Gustin Patrick</t>
  </si>
  <si>
    <t>Sachbearbeiter Brandschutz</t>
  </si>
  <si>
    <t>dipl. Sicherheitsfachmann</t>
  </si>
  <si>
    <t>Brandschutzfachmann CFPA/ZH</t>
  </si>
  <si>
    <t>Stv. BL Tiefbau, FBL Ver- und Entsorgung, PL</t>
  </si>
  <si>
    <t>MAS of advanced (GIS)</t>
  </si>
  <si>
    <t>ADi</t>
  </si>
  <si>
    <t>Aleinikov Dimitri</t>
  </si>
  <si>
    <t>Bauleiter TB  2014  dipl. Techniker HF</t>
  </si>
  <si>
    <t>Hag</t>
  </si>
  <si>
    <t>Hagmann Andreas</t>
  </si>
  <si>
    <t>dipl. Techniker HF Bauführung Verkehrswegebau</t>
  </si>
  <si>
    <t>Bauleiter/Bauphasenplaner</t>
  </si>
  <si>
    <t>MeM</t>
  </si>
  <si>
    <t>Mendoza Maria</t>
  </si>
  <si>
    <t>Tesan Laila</t>
  </si>
  <si>
    <t>Davet Kilian</t>
  </si>
  <si>
    <t>TL</t>
  </si>
  <si>
    <t>DK</t>
  </si>
  <si>
    <t>Lernende</t>
  </si>
  <si>
    <t>Dipl. Bauing. KIT</t>
  </si>
  <si>
    <t>Stand per 01.12.2017</t>
  </si>
  <si>
    <t>SiR</t>
  </si>
  <si>
    <t>Schilliger Raphaela</t>
  </si>
  <si>
    <t>BSC FHNW in Geomatik</t>
  </si>
  <si>
    <t>WDa</t>
  </si>
  <si>
    <t>Widrig Daniel</t>
  </si>
  <si>
    <t>Technischer Assistent</t>
  </si>
  <si>
    <t>Halbeisen Gisela</t>
  </si>
  <si>
    <t>HGi</t>
  </si>
  <si>
    <t>LBe</t>
  </si>
  <si>
    <t>Lamoth Béla</t>
  </si>
  <si>
    <t>KUM</t>
  </si>
  <si>
    <t>Koch Urs-Martin</t>
  </si>
  <si>
    <t>PL Bahnbau</t>
  </si>
  <si>
    <t>PM. Division Infrastruktur</t>
  </si>
  <si>
    <t>Stand per 01.01.2018</t>
  </si>
  <si>
    <r>
      <t xml:space="preserve">B/A </t>
    </r>
    <r>
      <rPr>
        <vertAlign val="superscript"/>
        <sz val="9"/>
        <rFont val="Arial Narrow"/>
        <family val="2"/>
      </rPr>
      <t>5)</t>
    </r>
  </si>
  <si>
    <t xml:space="preserve">B/A </t>
  </si>
  <si>
    <t>Interne Kategorie GL= A</t>
  </si>
  <si>
    <r>
      <t xml:space="preserve"> D/E</t>
    </r>
    <r>
      <rPr>
        <vertAlign val="superscript"/>
        <sz val="7"/>
        <rFont val="Arial Narrow"/>
        <family val="2"/>
      </rPr>
      <t xml:space="preserve"> </t>
    </r>
    <r>
      <rPr>
        <vertAlign val="superscript"/>
        <sz val="9"/>
        <rFont val="Arial Narrow"/>
        <family val="2"/>
      </rPr>
      <t>4)</t>
    </r>
  </si>
  <si>
    <t>Bauleiterin TB</t>
  </si>
  <si>
    <t>Bauleiterin / Bauzeichnerin</t>
  </si>
  <si>
    <t>Mitglied der GL, BL Zentrale Dienste und Filiale Möhlin, Chefingenieur</t>
  </si>
  <si>
    <t>Mitglied der GL, BL Bautenerhalt/Geomatik, Chef-ingenieur</t>
  </si>
  <si>
    <t>Mitglied der GL, BL Verkehr + Umwelt, FBL Verkehrsmanagement, Leiter IZ, Chefingenieur</t>
  </si>
  <si>
    <t>Mitglied der GL, BL Ingenieur- / Bahnbau, Chef-ingenieur</t>
  </si>
  <si>
    <t>PL Umweltingenieur</t>
  </si>
  <si>
    <t>PL und Chef- Bauleiterin</t>
  </si>
  <si>
    <t>Mitglied der GL, BL Projektmanagement und Generalplanung, Chefingenieur</t>
  </si>
  <si>
    <t>Mitglied der GL, BL Tief- und Tunnelbau, Chefingenieur</t>
  </si>
  <si>
    <t>Zeichner-Kontrukteurin/ Sachbearbeiterin GIS</t>
  </si>
  <si>
    <t>IBB</t>
  </si>
  <si>
    <t>Dipl. Bauing. IBBT</t>
  </si>
  <si>
    <t>Mö</t>
  </si>
  <si>
    <t>PL Tiefbau</t>
  </si>
  <si>
    <t>Stand per 01.02.2018</t>
  </si>
  <si>
    <t>BCa</t>
  </si>
  <si>
    <t>Blehs Claudio</t>
  </si>
  <si>
    <t>Bauleiter Techniker TS</t>
  </si>
  <si>
    <t>DMM</t>
  </si>
  <si>
    <t>Di Maria Marcello</t>
  </si>
  <si>
    <t>PL Tief- und Tunnelbau</t>
  </si>
  <si>
    <t>Stand per 01.03.2018</t>
  </si>
  <si>
    <t>SuS</t>
  </si>
  <si>
    <t>Suter Sarah</t>
  </si>
  <si>
    <t>ReM</t>
  </si>
  <si>
    <t>Redlich Moritz</t>
  </si>
  <si>
    <t>FBL Informatikdienstleistungen, EDV-System-Man.</t>
  </si>
  <si>
    <t>Funktionseinteilung neu (07.03.2018)</t>
  </si>
  <si>
    <t>B/A 1)</t>
  </si>
  <si>
    <t xml:space="preserve"> C/B 3)</t>
  </si>
  <si>
    <t xml:space="preserve"> C/B 2)</t>
  </si>
  <si>
    <t xml:space="preserve"> D/C 2)</t>
  </si>
  <si>
    <t>Büromitarbeiter 5</t>
  </si>
  <si>
    <t>Réceptionist / Telefonist / Service-Disponent 4</t>
  </si>
  <si>
    <t>Réceptionist / Telefonist / Service-Disponent 5</t>
  </si>
  <si>
    <t>Sekretärin  / Assistentin 5</t>
  </si>
  <si>
    <t>Sekretärin  / Assistentin 6</t>
  </si>
  <si>
    <t>Sekretärin  / Assistentin 7</t>
  </si>
  <si>
    <t>Kaufmännischer Mitarbeiter 4</t>
  </si>
  <si>
    <t>Kaufmännischer Mitarbeiter 5</t>
  </si>
  <si>
    <t>Kaufmännischer Mitarbeiter 6 / Gruppenchef 6</t>
  </si>
  <si>
    <t>Kaufmännischer Mitarbeiter 7 / Gruppenchef 7</t>
  </si>
  <si>
    <t>Sachbearbeiter Logistik / Einkauf 6 / Gruppenchef 6</t>
  </si>
  <si>
    <t>Sachbearbeiter Logistik / Einkauf 7 / Gruppenchef 7</t>
  </si>
  <si>
    <t>Kaufmännischer Fachspezialist 8</t>
  </si>
  <si>
    <t>Kaufmännischer Fachspezialist 9</t>
  </si>
  <si>
    <t>Kaufmännischer Fachspezialist 10</t>
  </si>
  <si>
    <t>Kaufmännischer Fachspezialist 11</t>
  </si>
  <si>
    <t>Personal-Fachspezialist 8</t>
  </si>
  <si>
    <t>Personal-Fachspezialist 9</t>
  </si>
  <si>
    <t>Rechtskonsulent 10</t>
  </si>
  <si>
    <t>Rechtskonsulent 11</t>
  </si>
  <si>
    <t>Rechtskonsulent 12</t>
  </si>
  <si>
    <t>Immobilienbewirtschafter / - Treuhänder 7</t>
  </si>
  <si>
    <t>Immobilienbewirtschafter / - Treuhänder 8</t>
  </si>
  <si>
    <t>Immobilienbewirtschafter / - Treuhänder 9</t>
  </si>
  <si>
    <t>Buchhaltungs-Mitarbeiter 3</t>
  </si>
  <si>
    <t>Buchhalter 4</t>
  </si>
  <si>
    <t>Buchhalter 5</t>
  </si>
  <si>
    <t>Buchhalter 6 / Gruppenchef 6</t>
  </si>
  <si>
    <t>Buchhalter 7 / Gruppenchef 7</t>
  </si>
  <si>
    <t>Finanz-Fachspezialist / Controller 8</t>
  </si>
  <si>
    <t>Finanz-Fachspezialist / Controller 9</t>
  </si>
  <si>
    <t>Finanz-Fachspezialist / Controller 10</t>
  </si>
  <si>
    <t>Finanz-Fachspezialist / Controller 11</t>
  </si>
  <si>
    <t>Logistik / Einkauf Fachspezialist 8</t>
  </si>
  <si>
    <t>Logistik / Einkauf Fachspezialist 9</t>
  </si>
  <si>
    <t>Logistik / Einkauf Fachspezialist 10</t>
  </si>
  <si>
    <t>Logistik / Einkauf Fachspezialist 11</t>
  </si>
  <si>
    <t>Marketing - / Product - Manager 7</t>
  </si>
  <si>
    <t>Marketing - / Product - Manager 8</t>
  </si>
  <si>
    <t>Marketing - / Product - Manager 9</t>
  </si>
  <si>
    <t>Marketing - / Product - Manager 10</t>
  </si>
  <si>
    <t>Marketing - / Product - Manager 11</t>
  </si>
  <si>
    <t>Verkäufer 6</t>
  </si>
  <si>
    <t>Verkäufer 7</t>
  </si>
  <si>
    <t>Verkäufer 8</t>
  </si>
  <si>
    <t>Verkäufer 9 / Grosskunden</t>
  </si>
  <si>
    <t>Spothändler / Einsatzplaner 8</t>
  </si>
  <si>
    <t>Spothändler / Einsatzplaner 9</t>
  </si>
  <si>
    <t>Investitionsgüter-Verkäufer 7</t>
  </si>
  <si>
    <t>Investitionsgüter-Verkäufer 8</t>
  </si>
  <si>
    <t>Investitionsgüter-Verkäufer 9</t>
  </si>
  <si>
    <t>Investitionsgüter-Verkäufer 10 / Grosskunden</t>
  </si>
  <si>
    <t>Strom-Verkäufer 8</t>
  </si>
  <si>
    <t>Strom-Verkäufer 9</t>
  </si>
  <si>
    <t>Operator / System-Controller 5</t>
  </si>
  <si>
    <t>System-Controller 6</t>
  </si>
  <si>
    <t>System-Controller 7</t>
  </si>
  <si>
    <t>Informatiker / ICT-Suporter / -Techniker 5</t>
  </si>
  <si>
    <t>Informatiker / ICT-Suporter / -Techniker 6</t>
  </si>
  <si>
    <t>Informatiker / ICT-Suporter / -Techniker 7</t>
  </si>
  <si>
    <t>Informatiker / ICT-Suporter / -Techniker 8</t>
  </si>
  <si>
    <t>Applikations-Entwickler 6</t>
  </si>
  <si>
    <t>Applikations-Entwickler 7</t>
  </si>
  <si>
    <t>Applikations-Entwickler 8</t>
  </si>
  <si>
    <t>Applikations-Entwickler 9</t>
  </si>
  <si>
    <t>System-Spezialist 7</t>
  </si>
  <si>
    <t>System-Spezialist 8</t>
  </si>
  <si>
    <t>System-Spezialist 9</t>
  </si>
  <si>
    <t>Datenbank-Spezialist 7</t>
  </si>
  <si>
    <t>Datenbank-Spezialist 8</t>
  </si>
  <si>
    <t>Datenbank-Spezialist 9</t>
  </si>
  <si>
    <t>Software-Ingenieur 7</t>
  </si>
  <si>
    <t>Software-Ingenieur 8</t>
  </si>
  <si>
    <t>Software-Ingenieur 9</t>
  </si>
  <si>
    <t>Lagerist 3 / Chauffeur 3</t>
  </si>
  <si>
    <t>Lagerist 4 / Chauffeur 4</t>
  </si>
  <si>
    <t>Lagerist 5 / Chauffeur 5 / Bus-Chauffeur ÖV</t>
  </si>
  <si>
    <t>Lagerist 6</t>
  </si>
  <si>
    <t>Mechaniker / Monteur 4</t>
  </si>
  <si>
    <t>Mechaniker / Monteur 5 / Gruppenchef 5</t>
  </si>
  <si>
    <t>Mechaniker / Monteur 6 / Gruppenchef 6</t>
  </si>
  <si>
    <t>Mechaniker / Monteur 7 / Gruppenchef 7</t>
  </si>
  <si>
    <t>Anlageführer / Maschinenführer 4</t>
  </si>
  <si>
    <t>Anlageführer / Maschinenführer 5</t>
  </si>
  <si>
    <t>Anlageführer / Maschinenführer 6</t>
  </si>
  <si>
    <t>Handwerker 4</t>
  </si>
  <si>
    <t>Handwerker 5 / Gruppenchef 5</t>
  </si>
  <si>
    <t>Handwerker 6 / Gruppenchef 6</t>
  </si>
  <si>
    <t>Handwerker 7 / Gruppenchef 7</t>
  </si>
  <si>
    <t>Sachbearbeiter AVOR / PPS / QS 5</t>
  </si>
  <si>
    <t>Sachbearbeiter AVOR / PPS / QS 6</t>
  </si>
  <si>
    <t>Prozessfachmann 6</t>
  </si>
  <si>
    <t>Prozessfachmann 7</t>
  </si>
  <si>
    <t>Technischer Sachbearbeiter 6</t>
  </si>
  <si>
    <t>Technischer Sachbearbeiter 7</t>
  </si>
  <si>
    <t>Technischer Fachspezialist 8</t>
  </si>
  <si>
    <t>Technischer Fachspezialist 9</t>
  </si>
  <si>
    <t>Technischer Fachspezialist 10</t>
  </si>
  <si>
    <t>Netzmonteur / Netzelektriker 4</t>
  </si>
  <si>
    <t>Netzmonteur / Netzelektriker 5</t>
  </si>
  <si>
    <t>Netzmonteur / Netzelektriker 6</t>
  </si>
  <si>
    <t>Vorarbeiter / Gruppenchef  7</t>
  </si>
  <si>
    <t>Vorarbeiter / Gruppenchef  8</t>
  </si>
  <si>
    <t>Elektromonteur 4</t>
  </si>
  <si>
    <t>Elektromonteur 5</t>
  </si>
  <si>
    <t>Elektromonteur 6</t>
  </si>
  <si>
    <t>Elektromonteur 7 / Bauleitender Monteur / Vorarbeiter 7</t>
  </si>
  <si>
    <t>Spezial-Handwerker / Schichtchef 7</t>
  </si>
  <si>
    <t>Spezial-Handwerker / Schichtchef 8</t>
  </si>
  <si>
    <t>Laborant 4</t>
  </si>
  <si>
    <t>Laborant 5</t>
  </si>
  <si>
    <t>Laborant 6 / Gruppenchef 6</t>
  </si>
  <si>
    <t>Laborant 7 / Gruppenchef 7</t>
  </si>
  <si>
    <t>Laborassistenz 3</t>
  </si>
  <si>
    <t>Laborassistenz 4</t>
  </si>
  <si>
    <t>Elektroniker / Automatiker 4</t>
  </si>
  <si>
    <t>Elektroniker / Automatiker 5</t>
  </si>
  <si>
    <t>Elektroniker / Automatiker 6 / Gruppenchef 6</t>
  </si>
  <si>
    <t>Elektroniker / Automatiker 7 / Gruppenchef 7</t>
  </si>
  <si>
    <t>Entwicklungsingenieur 7</t>
  </si>
  <si>
    <t>Entwicklungsingenieur 8</t>
  </si>
  <si>
    <t>Entwicklungsingenieur 9</t>
  </si>
  <si>
    <t>Vorstufe Projektingenieur (MEE)</t>
  </si>
  <si>
    <t>Projektingenieur 7 (MEE)</t>
  </si>
  <si>
    <t>Projektingenieur 8 (MEE)</t>
  </si>
  <si>
    <t>Projektingenieur 9 (MEE)</t>
  </si>
  <si>
    <t>Senior Projektingenieur (MEE)</t>
  </si>
  <si>
    <t>Konstrukteur 4 / -planer 4</t>
  </si>
  <si>
    <t>Konstrukteur 5 / -planer 5</t>
  </si>
  <si>
    <t>Konstrukteur 6 / -planer 6 / Gruppenchef 6</t>
  </si>
  <si>
    <t>Konstrukteur 7 / Fachplaner 7 / Gruppenchef 7</t>
  </si>
  <si>
    <t>Konstrukteur 8 / Fachplaner 8 / Gruppenchef 8</t>
  </si>
  <si>
    <t>Geomatiker 4</t>
  </si>
  <si>
    <t>Geomatiker 5</t>
  </si>
  <si>
    <t>Geomatiker 6</t>
  </si>
  <si>
    <t>Geomatiker 7</t>
  </si>
  <si>
    <t>Vorstufe Projektingenieur (Geomatik)</t>
  </si>
  <si>
    <t>Projektingenieur 7  (Geomatik)</t>
  </si>
  <si>
    <t>Projektingenieur 8  (Geomatik)</t>
  </si>
  <si>
    <t>Projektingenieur 9  (Geomatik)</t>
  </si>
  <si>
    <t>Senio Projektingenieur (Geomatik)</t>
  </si>
  <si>
    <t>Vorstufe Projektingenieur (HLKSE)</t>
  </si>
  <si>
    <t>Projektingenieur 7 (HLKSE)</t>
  </si>
  <si>
    <t>Projektingenieur 8 (HLKSE)</t>
  </si>
  <si>
    <t>Projektingenieur 9 (HLKSE)</t>
  </si>
  <si>
    <t>Senior Projektingenieur (HLKSE)</t>
  </si>
  <si>
    <t>Vorstufe Projektingenieur (Bau)</t>
  </si>
  <si>
    <t>Projektingenieur 7 (Bau)</t>
  </si>
  <si>
    <t>Projektingenieur 8 (Bau)</t>
  </si>
  <si>
    <t>Projektingenieur 9 (Bau)</t>
  </si>
  <si>
    <t>Senior Projektingenieur (Bau)</t>
  </si>
  <si>
    <t>Senior Export Projektingenieur (Bau)</t>
  </si>
  <si>
    <t>Vorstufe Projektingenieur (Umwelt)</t>
  </si>
  <si>
    <t>Projektingenieur 7 (Umwelt)</t>
  </si>
  <si>
    <t>Projektingenieur 8 (Umwelt)</t>
  </si>
  <si>
    <t>Projektingenieur 9 (Umwelt)</t>
  </si>
  <si>
    <t>Senior Projektingenieur (Umwelt)</t>
  </si>
  <si>
    <t>Senior Export Projektingenieur (Umwelt)</t>
  </si>
  <si>
    <t>Service-Techniker 4</t>
  </si>
  <si>
    <t>Service-Techniker 5</t>
  </si>
  <si>
    <t>Service-Techniker 6 / Gruppenchef 6</t>
  </si>
  <si>
    <t>Service-Techniker 7 / Gruppenchef 7</t>
  </si>
  <si>
    <t>Service-Fachspezialist / Instruktor 7</t>
  </si>
  <si>
    <t>Service-Fachspezialist / Instruktor 8</t>
  </si>
  <si>
    <t>Service-Fachspezialist / Instruktor 9</t>
  </si>
  <si>
    <t>Service-Fachspezialist / Instruktor 10</t>
  </si>
  <si>
    <t>Schichtchef 8</t>
  </si>
  <si>
    <t>Schichtchef 9</t>
  </si>
  <si>
    <t>Vorgesetzter  8</t>
  </si>
  <si>
    <t>Vorgesetzter  9</t>
  </si>
  <si>
    <t>Vorgesetzter  10</t>
  </si>
  <si>
    <t>Vorgesetzter  11</t>
  </si>
  <si>
    <t>Vorgesetzter  12</t>
  </si>
  <si>
    <t>Vorgesetzter 9</t>
  </si>
  <si>
    <t>Vorgesetzter 10</t>
  </si>
  <si>
    <t>Vorgesetzter 11</t>
  </si>
  <si>
    <t>Vorgesetzter 12</t>
  </si>
  <si>
    <t>Markovic Maja</t>
  </si>
  <si>
    <t>Stand per 01.05.2018</t>
  </si>
  <si>
    <t>Mar</t>
  </si>
  <si>
    <t>SAr</t>
  </si>
  <si>
    <t>Said Ari</t>
  </si>
  <si>
    <t>M. Eng./M. of Business Adm. 2017</t>
  </si>
  <si>
    <t>FS</t>
  </si>
  <si>
    <t>Fiebiger Sabine</t>
  </si>
  <si>
    <t>Dipl. Ingenieurin Informatik</t>
  </si>
  <si>
    <t>Stand per 01.07.2018</t>
  </si>
  <si>
    <t>Bautenerhalt, Kunstbauten, Kanalisation</t>
  </si>
  <si>
    <t>Bautenerhalt</t>
  </si>
  <si>
    <t>Geomatik- Ingenieurin</t>
  </si>
  <si>
    <t>L/P</t>
  </si>
  <si>
    <t>Ing</t>
  </si>
  <si>
    <t>Dipl. Ing. Schiffbau TU Sevastopol</t>
  </si>
  <si>
    <t>Erdogan Mustafa</t>
  </si>
  <si>
    <t>SE</t>
  </si>
  <si>
    <t>ErM</t>
  </si>
  <si>
    <t>WeF</t>
  </si>
  <si>
    <t>Leiter Finanz- und Rechnungswesen</t>
  </si>
  <si>
    <t>Hilfspersonal</t>
  </si>
  <si>
    <t>Zeichner-Konstrukteure/Bauleiter</t>
  </si>
  <si>
    <t>Freie Mitarbeitende</t>
  </si>
  <si>
    <t>(inkl. Praktikanten und freie Mitarbeitende)</t>
  </si>
  <si>
    <t>Mitarbeitergespräche</t>
  </si>
  <si>
    <t>Erste Kategorie = Grundfunktion / zweite Kat. = altern. Funktion</t>
  </si>
  <si>
    <t>Funktion</t>
  </si>
  <si>
    <t>Hof</t>
  </si>
  <si>
    <t>Hofstetter Daniel</t>
  </si>
  <si>
    <t>Gleisbau-Polier</t>
  </si>
  <si>
    <t>Gleisbauer</t>
  </si>
  <si>
    <t>Mitglied der GL, BL Ingenieur-/Bahnbau, FBL Brückenbau, FBL Prüf- und Kontrollingenieurwesen, Chefingenieur</t>
  </si>
  <si>
    <t>FBL Umweltplanung u. -überwachung, Leiter Team Umwelt, Projektleiter, Experte Lärm</t>
  </si>
  <si>
    <t>Stv. BL Ingenieur- und Bahnbau, FBL Bahninfrastrukturen, Qualitätsmanagement, Kostencontroller, Projektleiter</t>
  </si>
  <si>
    <t>Chefingenieur Statik, FBL Hochbau, Projektleiter</t>
  </si>
  <si>
    <t>Chefingenieur Erhaltung, FBL Erhaltung Kunstbauten, Projektleiter</t>
  </si>
  <si>
    <t>Projektleiter Gemeindeingenieurwesen</t>
  </si>
  <si>
    <t>MAS of advanced Studies (GIS)</t>
  </si>
  <si>
    <t>FBL Baumanagment, Projekt- und Bauleiter</t>
  </si>
  <si>
    <r>
      <t>PL</t>
    </r>
    <r>
      <rPr>
        <sz val="9"/>
        <rFont val="Arial Narrow"/>
        <family val="2"/>
      </rPr>
      <t>/FBL/BAL</t>
    </r>
  </si>
  <si>
    <t>FBL Projektmanagement, Projektleiter</t>
  </si>
  <si>
    <t>PL im Bereich Ingenieur- und Bahnbau</t>
  </si>
  <si>
    <t>Stv. BL Projektmanagement &amp; Generalplanung, FBL Generalplanung</t>
  </si>
  <si>
    <r>
      <t>BL Stv.</t>
    </r>
    <r>
      <rPr>
        <sz val="9"/>
        <rFont val="Arial Narrow"/>
        <family val="2"/>
      </rPr>
      <t>/PL</t>
    </r>
  </si>
  <si>
    <t>FBL BIM, Konstrukteur</t>
  </si>
  <si>
    <t>FBL/ZK</t>
  </si>
  <si>
    <t>º</t>
  </si>
  <si>
    <t>Total Mitarbeitende</t>
  </si>
  <si>
    <t>BSc Aviatik ZFH 2011</t>
  </si>
  <si>
    <t>Dipl. Bauing. TU Strassburg</t>
  </si>
  <si>
    <t>Dipl. Ing. Architekt TU Darmstadt</t>
  </si>
  <si>
    <t>Dipl. Bauing. FH/BSc FHNW</t>
  </si>
  <si>
    <t>Dipl. Bauing./MSc ETH ZH</t>
  </si>
  <si>
    <t>Bauzeichner/Dipl. Bauing. FH Karlsruhe</t>
  </si>
  <si>
    <t>Bauleiter TB (2014)
dipl. Techniker HF</t>
  </si>
  <si>
    <t>Dipl. Bauing. FH/BSc Karlsruhe</t>
  </si>
  <si>
    <t>Allemann Bertrand</t>
  </si>
  <si>
    <t>Funktion MA-Gespräch
Führungsfunktion/RSB</t>
  </si>
  <si>
    <t>Dipl. Bauing. ETHZ/SIA</t>
  </si>
  <si>
    <t>Ver-/Entsorgung, Tiefbau</t>
  </si>
  <si>
    <t>Projektleiter/Umweltingenieur</t>
  </si>
  <si>
    <t>Bauleiter/Zeichner-Konstrukteur</t>
  </si>
  <si>
    <t>Bauingenieur/Bauleiter</t>
  </si>
  <si>
    <t>Zeichner-Kontrukteurin/Sachbearbeiterin GIS</t>
  </si>
  <si>
    <t>seit</t>
  </si>
  <si>
    <t>Zeichnerin EFZ</t>
  </si>
  <si>
    <t>Kalak Joseph</t>
  </si>
  <si>
    <t>Spieler Daniel</t>
  </si>
  <si>
    <t>Schacher Elia</t>
  </si>
  <si>
    <t>Weber Fabian</t>
  </si>
  <si>
    <t>Haas Gabriele</t>
  </si>
  <si>
    <t>Mendoza Maria del Mar</t>
  </si>
  <si>
    <t>Bucher Olivier</t>
  </si>
  <si>
    <t>Wira Stéphane</t>
  </si>
  <si>
    <t>Enderlen Francis</t>
  </si>
  <si>
    <t>Humbel Sven Christian</t>
  </si>
  <si>
    <t>Weider Noëlle</t>
  </si>
  <si>
    <t>Tahiri Florian</t>
  </si>
  <si>
    <r>
      <t xml:space="preserve">Wo zwei Funktionen genannt sind, gilt die </t>
    </r>
    <r>
      <rPr>
        <b/>
        <sz val="9"/>
        <rFont val="Arial Narrow"/>
        <family val="2"/>
      </rPr>
      <t>FETT</t>
    </r>
    <r>
      <rPr>
        <sz val="9"/>
        <rFont val="Arial Narrow"/>
        <family val="2"/>
      </rPr>
      <t xml:space="preserve"> gedruckte Funktion als relevant für die Mitarbeiterbeurteilung.</t>
    </r>
  </si>
  <si>
    <t>In speziellen Fällen können auch Sachbearbeiter die Funktion eines Projektleiters ausüben.</t>
  </si>
  <si>
    <t>Honorarkategorien Mitarbeitende</t>
  </si>
  <si>
    <t>Dipl. Geoökologin TU Braunschweig</t>
  </si>
  <si>
    <t>Dipl.-Biologin TU München</t>
  </si>
  <si>
    <t>MeR</t>
  </si>
  <si>
    <t>Meyer Ramona</t>
  </si>
  <si>
    <t>Vermessungstechnikerin</t>
  </si>
  <si>
    <t>Zeichnerin/Konstrukteurin</t>
  </si>
  <si>
    <t>Zeichner/Konstrukteur</t>
  </si>
  <si>
    <t>Zeichnerchef, Zeichner/Konstrukteur</t>
  </si>
  <si>
    <t>Bauleiter/Zeichner/Konstrukteur</t>
  </si>
  <si>
    <t>RDe</t>
  </si>
  <si>
    <t>Radomiak Denis</t>
  </si>
  <si>
    <t>Dipl. Bauing. INSA</t>
  </si>
  <si>
    <t>Schwendener Marvin</t>
  </si>
  <si>
    <t>ShM</t>
  </si>
  <si>
    <t>Tsoulfas Jessica</t>
  </si>
  <si>
    <t>TJe</t>
  </si>
  <si>
    <t>PL FB Projektmanagement</t>
  </si>
  <si>
    <t>Projektleiterin FB Generalplanung</t>
  </si>
  <si>
    <t>PL FB Brandschutz</t>
  </si>
  <si>
    <r>
      <t>ZK/</t>
    </r>
    <r>
      <rPr>
        <sz val="9"/>
        <rFont val="Arial Narrow"/>
        <family val="2"/>
      </rPr>
      <t>Lehrmeister</t>
    </r>
  </si>
  <si>
    <r>
      <t>ZK/</t>
    </r>
    <r>
      <rPr>
        <sz val="9"/>
        <rFont val="Arial Narrow"/>
        <family val="2"/>
      </rPr>
      <t>FBL</t>
    </r>
  </si>
  <si>
    <t>Arch</t>
  </si>
  <si>
    <t>SrR</t>
  </si>
  <si>
    <t>Büchler Kevin</t>
  </si>
  <si>
    <t>BKe</t>
  </si>
  <si>
    <t>Leimgruber Andrin</t>
  </si>
  <si>
    <t>LeA</t>
  </si>
  <si>
    <t>Dipl. Architekt ETH</t>
  </si>
  <si>
    <t>Hochbauzeichner</t>
  </si>
  <si>
    <t>Rüegg Stephan</t>
  </si>
  <si>
    <t>RSt</t>
  </si>
  <si>
    <t>Bauherrenberater, Projektleiter Bauherr</t>
  </si>
  <si>
    <t>Vorgesehene Funktion</t>
  </si>
  <si>
    <t>im Rahmen des Auftrags</t>
  </si>
  <si>
    <t>x</t>
  </si>
  <si>
    <t>Spezialist Bahnbau</t>
  </si>
  <si>
    <t>Sachbearbeitering Umwelt / Lärmschutz</t>
  </si>
  <si>
    <t>Z/K</t>
  </si>
  <si>
    <t>Projektassistentin</t>
  </si>
  <si>
    <t>Mitarbeiterliste</t>
  </si>
  <si>
    <t>Kat.</t>
  </si>
  <si>
    <t>G1</t>
  </si>
  <si>
    <t>Experte Verkehr</t>
  </si>
  <si>
    <t>Projektingenieurin</t>
  </si>
  <si>
    <t>Koordination mit SBB</t>
  </si>
  <si>
    <t>Projektingenieur</t>
  </si>
  <si>
    <t>Bauingenieurin, Projektleiterin</t>
  </si>
  <si>
    <t>Z/K Bautenerhalt</t>
  </si>
  <si>
    <t>N02 Einzelmassnahmen Osttangente Basel: PV + BL Brücke Bäumlihof</t>
  </si>
  <si>
    <t xml:space="preserve">Bereichsassistentin </t>
  </si>
  <si>
    <t>Meier Lukas</t>
  </si>
  <si>
    <t>Ergänzung</t>
  </si>
  <si>
    <t>Krenger Kyara</t>
  </si>
  <si>
    <t>Christ Florian Michael</t>
  </si>
  <si>
    <t>Änderungen/Ergänzungen sind grau markiert</t>
  </si>
  <si>
    <t>Mitglied der GL, BL Bautenerhalt/Geomatik, Chefingenieur Erhaltung, FBL Erhaltung Kunstbauten, Projektleiter</t>
  </si>
  <si>
    <t>TPL-Stv.</t>
  </si>
  <si>
    <t>Projektingenieur, PL-Stv, TPL, BL-Stv.</t>
  </si>
  <si>
    <t>Dipl. Bauing./BSc FHNW</t>
  </si>
  <si>
    <t>°</t>
  </si>
  <si>
    <t>Dipl. Techniker HF Bauplanung</t>
  </si>
  <si>
    <t>Streiff Timon</t>
  </si>
  <si>
    <t>G2</t>
  </si>
  <si>
    <t>More Christopher</t>
  </si>
  <si>
    <t>Geomatiker EFZ</t>
  </si>
  <si>
    <t>Geomatiker</t>
  </si>
  <si>
    <t>Pfeffer Roman</t>
  </si>
  <si>
    <t>Steinmetz/Bildhauer</t>
  </si>
  <si>
    <t>Messassistent</t>
  </si>
  <si>
    <t>1) Einstufung nach KBOB resp. SIA 103:2020 Stufe 3</t>
  </si>
  <si>
    <t>2) Einstufung nach KBOB resp. SIA 103:2020 Stufe 2</t>
  </si>
  <si>
    <t>Wagner Mika</t>
  </si>
  <si>
    <t>Rizzo Arianna</t>
  </si>
  <si>
    <t>Özdogan Seyfettin</t>
  </si>
  <si>
    <t xml:space="preserve">Projektingenieur </t>
  </si>
  <si>
    <t>Lernende / Praktikanten</t>
  </si>
  <si>
    <t>Architekten (ETH, FH, TH)</t>
  </si>
  <si>
    <t>(inkl. Lernende, Praktikanten und freie Mitarbeitende)</t>
  </si>
  <si>
    <t>StT</t>
  </si>
  <si>
    <t>RAr</t>
  </si>
  <si>
    <t>Hegglin Cyrill</t>
  </si>
  <si>
    <t>HCy</t>
  </si>
  <si>
    <t>Hänni Marc Joel</t>
  </si>
  <si>
    <t>HMJ</t>
  </si>
  <si>
    <t>Bätscher Basil</t>
  </si>
  <si>
    <t>BBa</t>
  </si>
  <si>
    <t>Honegger Marc</t>
  </si>
  <si>
    <t>HMa</t>
  </si>
  <si>
    <t>Zimmermann Alec</t>
  </si>
  <si>
    <t>ZiA</t>
  </si>
  <si>
    <t>WMi</t>
  </si>
  <si>
    <t>KKy</t>
  </si>
  <si>
    <t>ab 08.2022 / Lernender</t>
  </si>
  <si>
    <t>Gross Matteo</t>
  </si>
  <si>
    <t>GsM</t>
  </si>
  <si>
    <t>Metzger Nick</t>
  </si>
  <si>
    <t>MeN</t>
  </si>
  <si>
    <t>Studentin ETH</t>
  </si>
  <si>
    <t>Strub Sabrina</t>
  </si>
  <si>
    <t>StS</t>
  </si>
  <si>
    <t>Pfe</t>
  </si>
  <si>
    <t>Elektromonteur</t>
  </si>
  <si>
    <t>Steiner Andreas</t>
  </si>
  <si>
    <t>SAn</t>
  </si>
  <si>
    <t>HandelsDiplom HWS</t>
  </si>
  <si>
    <t>Schweizer Laura</t>
  </si>
  <si>
    <t>SLa</t>
  </si>
  <si>
    <t>Kauffrau EFZ</t>
  </si>
  <si>
    <t>Landschaftsarchitektin FH</t>
  </si>
  <si>
    <t>Suter Nora</t>
  </si>
  <si>
    <t>SuN</t>
  </si>
  <si>
    <t>BürofachDiplom VSH</t>
  </si>
  <si>
    <t>Büroassistentin</t>
  </si>
  <si>
    <t>Calcaterra Marcella</t>
  </si>
  <si>
    <t>CaM</t>
  </si>
  <si>
    <r>
      <t>SB</t>
    </r>
    <r>
      <rPr>
        <sz val="9"/>
        <rFont val="Arial Narrow"/>
        <family val="2"/>
      </rPr>
      <t>/Leiter Marketing</t>
    </r>
  </si>
  <si>
    <t>Bahnbetriebsdisponentin</t>
  </si>
  <si>
    <t>Hagmann Sabine</t>
  </si>
  <si>
    <t>HaS</t>
  </si>
  <si>
    <t>Martin Noëlle</t>
  </si>
  <si>
    <t>MNo</t>
  </si>
  <si>
    <r>
      <t>RSB</t>
    </r>
    <r>
      <rPr>
        <sz val="9"/>
        <rFont val="Arial Narrow"/>
        <family val="2"/>
      </rPr>
      <t>/Leiterin Personalwesen</t>
    </r>
  </si>
  <si>
    <t>Personalverantwortliche</t>
  </si>
  <si>
    <t>Detailhandelskauffrau</t>
  </si>
  <si>
    <t>Nef Regula</t>
  </si>
  <si>
    <t>NeR</t>
  </si>
  <si>
    <t>HandelsDiplom</t>
  </si>
  <si>
    <t>Eidg. Dipl. Experte in Rechnungslegung und Controlling</t>
  </si>
  <si>
    <t>eidg. Dipl. Buchhalter</t>
  </si>
  <si>
    <t>Merz Sarah</t>
  </si>
  <si>
    <t>MeS</t>
  </si>
  <si>
    <t>Grüter Cédric</t>
  </si>
  <si>
    <t>GrC</t>
  </si>
  <si>
    <t>Zeichner-Konstrukteurin/Sachbearbeterin GIS</t>
  </si>
  <si>
    <t>SA</t>
  </si>
  <si>
    <t>MoC</t>
  </si>
  <si>
    <t>Wortelboer Alexander</t>
  </si>
  <si>
    <t>WoA</t>
  </si>
  <si>
    <t>Bauzeichner Tiefbau</t>
  </si>
  <si>
    <t>Ilic Dalibor</t>
  </si>
  <si>
    <t>ID</t>
  </si>
  <si>
    <t>ZK/PL</t>
  </si>
  <si>
    <t>GPa</t>
  </si>
  <si>
    <t>SB/Z</t>
  </si>
  <si>
    <t>Sachbearbeiterin Brandschutz</t>
  </si>
  <si>
    <t>Dipl. Architektin ETH</t>
  </si>
  <si>
    <t>Huber Sabine</t>
  </si>
  <si>
    <t>HuS</t>
  </si>
  <si>
    <t>PC-LAN Supporter</t>
  </si>
  <si>
    <t>D'Ambrosio Francesco</t>
  </si>
  <si>
    <t>DFr</t>
  </si>
  <si>
    <t xml:space="preserve">MAS Digitales Bauen FHNW </t>
  </si>
  <si>
    <t>Bauleiter TB (2014)
Dipl. Techniker HF</t>
  </si>
  <si>
    <t>BAL/FBL</t>
  </si>
  <si>
    <t>Dipl. Bautechniker</t>
  </si>
  <si>
    <t>Zimmerer</t>
  </si>
  <si>
    <t>Merkt Hans-Christian</t>
  </si>
  <si>
    <t>MHC</t>
  </si>
  <si>
    <t>Dipl. Techniker HF Bauführung Verkehrswegebau</t>
  </si>
  <si>
    <t>Spezialist Bahntechnik</t>
  </si>
  <si>
    <t>Gleisbaupolier</t>
  </si>
  <si>
    <t>Sigron Jörg</t>
  </si>
  <si>
    <t>SJö</t>
  </si>
  <si>
    <t>Torres Martin</t>
  </si>
  <si>
    <t>ToM</t>
  </si>
  <si>
    <t>Stenz Florian</t>
  </si>
  <si>
    <t>SFl</t>
  </si>
  <si>
    <t>Rajah Birundthan</t>
  </si>
  <si>
    <t>Raj</t>
  </si>
  <si>
    <t>Moser Tobias</t>
  </si>
  <si>
    <t>MoT</t>
  </si>
  <si>
    <t>SB im Bereich Umwelt</t>
  </si>
  <si>
    <t>M.Sc. Geoökologin</t>
  </si>
  <si>
    <t>Wohld Anna</t>
  </si>
  <si>
    <t>WAn</t>
  </si>
  <si>
    <t>SB im Bereich Bautenerhalt</t>
  </si>
  <si>
    <t>Infrastrukturmanagement B.Eng.</t>
  </si>
  <si>
    <t>Chrysopoulos Viktoria</t>
  </si>
  <si>
    <t>ChV</t>
  </si>
  <si>
    <t>MeL</t>
  </si>
  <si>
    <t>Brandschutzingenieur</t>
  </si>
  <si>
    <t>B.Eng. Bauingenieurwesen</t>
  </si>
  <si>
    <t>Heiny Tobias</t>
  </si>
  <si>
    <t>HeT</t>
  </si>
  <si>
    <t>Brandschutzingenieurin</t>
  </si>
  <si>
    <t>Brandschutzfachfrau VKF</t>
  </si>
  <si>
    <t>M.Eng. TH Nürnberg</t>
  </si>
  <si>
    <t>Scherzinger Anna</t>
  </si>
  <si>
    <t>SchA</t>
  </si>
  <si>
    <t>Betz Monika</t>
  </si>
  <si>
    <t>BMo</t>
  </si>
  <si>
    <t>Projektleiterin Brandschutz</t>
  </si>
  <si>
    <t>Brandschutzexpertin VKF</t>
  </si>
  <si>
    <t>M.Sc. Bauingenieurwesen</t>
  </si>
  <si>
    <t>Grünthal Garis</t>
  </si>
  <si>
    <t>GrG</t>
  </si>
  <si>
    <r>
      <t>C/B</t>
    </r>
    <r>
      <rPr>
        <vertAlign val="superscript"/>
        <sz val="9"/>
        <rFont val="Arial Narrow"/>
        <family val="2"/>
      </rPr>
      <t>2</t>
    </r>
  </si>
  <si>
    <t>FBL Brandschutz, Projektleiter</t>
  </si>
  <si>
    <t>Brandschutzexperte</t>
  </si>
  <si>
    <t>M.Sc. RWTH Nuclear Safety Eng.</t>
  </si>
  <si>
    <t>Selzer Maximilian</t>
  </si>
  <si>
    <t>SeM</t>
  </si>
  <si>
    <t>Projektleiter Brandschutz</t>
  </si>
  <si>
    <t>MSc Brandschutz Ingenieurwesen</t>
  </si>
  <si>
    <t>Dipl. Ing./Architektur, Universität Novi Sad</t>
  </si>
  <si>
    <t>Csoti Bojan</t>
  </si>
  <si>
    <t>CsB</t>
  </si>
  <si>
    <t>FBL Brandschutz / Projektleiterin</t>
  </si>
  <si>
    <t>Brandschutzexpertin</t>
  </si>
  <si>
    <t>CAS Brandschutz FH LU</t>
  </si>
  <si>
    <t>Eidg. dipl. Technikerin HF Hochbau</t>
  </si>
  <si>
    <t>Kohler Catarina</t>
  </si>
  <si>
    <t>KCa</t>
  </si>
  <si>
    <t>Stuker Chester</t>
  </si>
  <si>
    <t>Stu</t>
  </si>
  <si>
    <r>
      <t xml:space="preserve">PL/SB </t>
    </r>
    <r>
      <rPr>
        <sz val="9"/>
        <rFont val="Arial Narrow"/>
        <family val="2"/>
      </rPr>
      <t>(2 Formulare)</t>
    </r>
  </si>
  <si>
    <t>Nommay Emmanuelle</t>
  </si>
  <si>
    <t>NoE</t>
  </si>
  <si>
    <t>Dipl. Bauing. MSc., Uni Wuppertal</t>
  </si>
  <si>
    <t>Touilbi Abdelhak</t>
  </si>
  <si>
    <t>Tou</t>
  </si>
  <si>
    <t>Chéray Olivier</t>
  </si>
  <si>
    <t>ChO</t>
  </si>
  <si>
    <t>Dr.-Ing. Bauingenieur, Tunnel Earthquake Engineering</t>
  </si>
  <si>
    <t>Master of Engineering</t>
  </si>
  <si>
    <t>PL und Chef-Bauleiterin</t>
  </si>
  <si>
    <t>Wiedenmann Tobias</t>
  </si>
  <si>
    <t>WTo</t>
  </si>
  <si>
    <t>Cert. sen. PM IPMA Level B</t>
  </si>
  <si>
    <r>
      <t>PL/</t>
    </r>
    <r>
      <rPr>
        <sz val="9"/>
        <rFont val="Arial Narrow"/>
        <family val="2"/>
      </rPr>
      <t>FBL</t>
    </r>
  </si>
  <si>
    <t>Brandschutzfachfrau</t>
  </si>
  <si>
    <t>Vermessungszeichnerin</t>
  </si>
  <si>
    <t>Helfer Tatjana</t>
  </si>
  <si>
    <t>HTa</t>
  </si>
  <si>
    <t>Bauleiter und Chef-Bauleiter</t>
  </si>
  <si>
    <t>KBe</t>
  </si>
  <si>
    <t>Chefbauleiter / Projektleiter</t>
  </si>
  <si>
    <t>Bau- und Projektleiter</t>
  </si>
  <si>
    <t>Eidg. Dipl. Bauleiter HF</t>
  </si>
  <si>
    <t>Steinmetz François</t>
  </si>
  <si>
    <t>Stz</t>
  </si>
  <si>
    <t>Brandschutzfachmann</t>
  </si>
  <si>
    <t>Brandschutzfachmann CFPA</t>
  </si>
  <si>
    <t>Dipl. Betriebsing. FHBB</t>
  </si>
  <si>
    <t>Werdenberg Rudolf</t>
  </si>
  <si>
    <t>WRu</t>
  </si>
  <si>
    <t>Bauingenieur, Projektleiter</t>
  </si>
  <si>
    <t xml:space="preserve">CAS Digitales Bauen FHNW </t>
  </si>
  <si>
    <t>Schenk Christoph</t>
  </si>
  <si>
    <t>SChr</t>
  </si>
  <si>
    <t>Master Grundbau/Tunnelbau</t>
  </si>
  <si>
    <t>Dierolf Alexander</t>
  </si>
  <si>
    <t>DiA</t>
  </si>
  <si>
    <t>Dipl. Wirtschaftsing. FH</t>
  </si>
  <si>
    <t>Ingenieur Bahnbau</t>
  </si>
  <si>
    <t>Dipl. Ing. FH, Köln</t>
  </si>
  <si>
    <t>Rottländer Stephan</t>
  </si>
  <si>
    <t>RoS</t>
  </si>
  <si>
    <r>
      <t>BL Stv</t>
    </r>
    <r>
      <rPr>
        <sz val="9"/>
        <rFont val="Arial Narrow"/>
        <family val="2"/>
      </rPr>
      <t>./PL/FBL</t>
    </r>
  </si>
  <si>
    <t>Projektleiter Konstruktiver Ingenieurbau</t>
  </si>
  <si>
    <t>Werder Peter</t>
  </si>
  <si>
    <t>WeP</t>
  </si>
  <si>
    <t>Projektleiter Tief- und Tunnelbau</t>
  </si>
  <si>
    <t>Projektleiter Bautenerhalt</t>
  </si>
  <si>
    <t>Mitglied der GL, Chefingenieur Erhaltung, FBL Erhaltung Kunstbauten, Projektleiter</t>
  </si>
  <si>
    <t>Dipl. Faching. für Bauprojektmanagement</t>
  </si>
  <si>
    <t>P-Nr.</t>
  </si>
  <si>
    <t>Ing. FH / 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</si>
</sst>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Stand per &quot;dd/mm/yyyy"/>
  </numFmts>
  <fonts count="38" x14ac:knownFonts="1">
    <font>
      <sz val="10"/>
      <name val="Arial"/>
    </font>
    <font>
      <sz val="10"/>
      <color theme="1"/>
      <name val="Arial"/>
      <family val="2"/>
    </font>
    <font>
      <sz val="9"/>
      <name val="Arial"/>
      <family val="2"/>
    </font>
    <font>
      <b/>
      <sz val="9"/>
      <name val="Arial Narrow"/>
      <family val="2"/>
    </font>
    <font>
      <b/>
      <sz val="18"/>
      <name val="Arial Narrow"/>
      <family val="2"/>
    </font>
    <font>
      <sz val="9"/>
      <name val="Arial Narrow"/>
      <family val="2"/>
    </font>
    <font>
      <sz val="10"/>
      <name val="Arial Narrow"/>
      <family val="2"/>
    </font>
    <font>
      <b/>
      <vertAlign val="superscript"/>
      <sz val="9"/>
      <name val="Arial Narrow"/>
      <family val="2"/>
    </font>
    <font>
      <vertAlign val="superscript"/>
      <sz val="9"/>
      <name val="Arial Narrow"/>
      <family val="2"/>
    </font>
    <font>
      <i/>
      <sz val="9"/>
      <name val="Arial Narrow"/>
      <family val="2"/>
    </font>
    <font>
      <b/>
      <i/>
      <sz val="9"/>
      <name val="Arial Narrow"/>
      <family val="2"/>
    </font>
    <font>
      <sz val="10"/>
      <color indexed="10"/>
      <name val="MS Sans Serif"/>
      <family val="2"/>
    </font>
    <font>
      <sz val="10"/>
      <name val="MS Sans Serif"/>
      <family val="2"/>
    </font>
    <font>
      <sz val="9"/>
      <color indexed="10"/>
      <name val="Arial Narrow"/>
      <family val="2"/>
    </font>
    <font>
      <vertAlign val="superscript"/>
      <sz val="10"/>
      <name val="Arial Narrow"/>
      <family val="2"/>
    </font>
    <font>
      <b/>
      <sz val="8"/>
      <name val="Arial Narrow"/>
      <family val="2"/>
    </font>
    <font>
      <sz val="8"/>
      <name val="Arial Narrow"/>
      <family val="2"/>
    </font>
    <font>
      <b/>
      <sz val="9"/>
      <color rgb="FFFF0000"/>
      <name val="Arial Narrow"/>
      <family val="2"/>
    </font>
    <font>
      <b/>
      <sz val="10"/>
      <color rgb="FFFF0000"/>
      <name val="Arial Narrow"/>
      <family val="2"/>
    </font>
    <font>
      <sz val="9"/>
      <color rgb="FFFF0000"/>
      <name val="Arial Narrow"/>
      <family val="2"/>
    </font>
    <font>
      <vertAlign val="superscript"/>
      <sz val="7"/>
      <name val="Arial Narrow"/>
      <family val="2"/>
    </font>
    <font>
      <sz val="8"/>
      <name val="Arial"/>
      <family val="2"/>
    </font>
    <font>
      <u/>
      <sz val="9"/>
      <color rgb="FFFF0000"/>
      <name val="Arial Narrow"/>
      <family val="2"/>
    </font>
    <font>
      <u/>
      <sz val="9"/>
      <name val="Arial Narrow"/>
      <family val="2"/>
    </font>
    <font>
      <sz val="18"/>
      <name val="Arial Narrow"/>
      <family val="2"/>
    </font>
    <font>
      <sz val="9"/>
      <name val="MS Sans Serif"/>
      <family val="2"/>
    </font>
    <font>
      <sz val="9"/>
      <color indexed="10"/>
      <name val="MS Sans Serif"/>
      <family val="2"/>
    </font>
    <font>
      <sz val="9"/>
      <color indexed="81"/>
      <name val="Arial Narrow"/>
      <family val="2"/>
    </font>
    <font>
      <sz val="16"/>
      <name val="Arial Narrow"/>
      <family val="2"/>
    </font>
    <font>
      <sz val="9"/>
      <color rgb="FFFF0000"/>
      <name val="Arial"/>
      <family val="2"/>
    </font>
    <font>
      <sz val="12"/>
      <name val="Arial Narrow"/>
      <family val="2"/>
    </font>
    <font>
      <sz val="9"/>
      <name val="Wingdings"/>
      <charset val="2"/>
    </font>
    <font>
      <sz val="10"/>
      <name val="Arial"/>
      <family val="2"/>
    </font>
    <font>
      <b/>
      <sz val="17"/>
      <name val="Arial Narrow"/>
      <family val="2"/>
    </font>
    <font>
      <b/>
      <sz val="10"/>
      <name val="Arial Narrow"/>
      <family val="2"/>
    </font>
    <font>
      <strike/>
      <sz val="9"/>
      <name val="Arial Narrow"/>
      <family val="2"/>
    </font>
    <font>
      <sz val="7"/>
      <name val="Arial Narrow"/>
      <family val="2"/>
    </font>
    <font>
      <sz val="7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</borders>
  <cellStyleXfs count="3">
    <xf numFmtId="0" fontId="0" fillId="0" borderId="0"/>
    <xf numFmtId="0" fontId="32" fillId="0" borderId="0"/>
    <xf numFmtId="0" fontId="1" fillId="0" borderId="0"/>
  </cellStyleXfs>
  <cellXfs count="888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3" fontId="2" fillId="0" borderId="0" xfId="0" applyNumberFormat="1" applyFont="1" applyProtection="1">
      <protection hidden="1"/>
    </xf>
    <xf numFmtId="0" fontId="2" fillId="0" borderId="0" xfId="0" quotePrefix="1" applyFont="1" applyAlignment="1">
      <alignment horizontal="left"/>
    </xf>
    <xf numFmtId="0" fontId="2" fillId="0" borderId="0" xfId="0" applyFont="1" applyAlignment="1"/>
    <xf numFmtId="0" fontId="2" fillId="0" borderId="0" xfId="0" quotePrefix="1" applyFont="1" applyAlignment="1">
      <alignment horizontal="center"/>
    </xf>
    <xf numFmtId="0" fontId="4" fillId="0" borderId="1" xfId="0" applyFont="1" applyBorder="1" applyAlignment="1">
      <alignment horizontal="centerContinuous" vertical="center"/>
    </xf>
    <xf numFmtId="0" fontId="5" fillId="0" borderId="1" xfId="0" applyFont="1" applyBorder="1" applyAlignment="1">
      <alignment horizontal="centerContinuous" vertical="center"/>
    </xf>
    <xf numFmtId="0" fontId="6" fillId="0" borderId="1" xfId="0" applyFont="1" applyBorder="1" applyAlignment="1">
      <alignment horizontal="centerContinuous"/>
    </xf>
    <xf numFmtId="0" fontId="5" fillId="0" borderId="0" xfId="0" applyFont="1"/>
    <xf numFmtId="3" fontId="5" fillId="0" borderId="0" xfId="0" applyNumberFormat="1" applyFont="1" applyProtection="1">
      <protection hidden="1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3" fontId="5" fillId="0" borderId="0" xfId="0" applyNumberFormat="1" applyFont="1" applyAlignment="1" applyProtection="1">
      <alignment vertical="top"/>
      <protection hidden="1"/>
    </xf>
    <xf numFmtId="0" fontId="3" fillId="0" borderId="2" xfId="0" applyFont="1" applyBorder="1" applyAlignment="1">
      <alignment vertical="top"/>
    </xf>
    <xf numFmtId="0" fontId="5" fillId="0" borderId="2" xfId="0" applyFont="1" applyBorder="1" applyAlignment="1">
      <alignment horizontal="center" vertical="top"/>
    </xf>
    <xf numFmtId="0" fontId="5" fillId="0" borderId="3" xfId="0" applyFont="1" applyBorder="1" applyAlignment="1">
      <alignment horizontal="center" vertical="top"/>
    </xf>
    <xf numFmtId="0" fontId="5" fillId="0" borderId="0" xfId="0" applyFont="1" applyAlignment="1">
      <alignment vertical="top"/>
    </xf>
    <xf numFmtId="0" fontId="5" fillId="0" borderId="2" xfId="0" applyFont="1" applyBorder="1" applyAlignment="1">
      <alignment vertical="top"/>
    </xf>
    <xf numFmtId="0" fontId="5" fillId="0" borderId="4" xfId="0" applyFont="1" applyBorder="1" applyAlignment="1">
      <alignment horizontal="center" vertical="top"/>
    </xf>
    <xf numFmtId="0" fontId="5" fillId="0" borderId="4" xfId="0" quotePrefix="1" applyFont="1" applyBorder="1" applyAlignment="1">
      <alignment horizontal="center" vertical="top"/>
    </xf>
    <xf numFmtId="0" fontId="5" fillId="0" borderId="5" xfId="0" applyFont="1" applyBorder="1" applyAlignment="1">
      <alignment vertical="top"/>
    </xf>
    <xf numFmtId="0" fontId="5" fillId="0" borderId="3" xfId="0" applyFont="1" applyBorder="1" applyAlignment="1">
      <alignment horizontal="left" vertical="top"/>
    </xf>
    <xf numFmtId="0" fontId="5" fillId="0" borderId="4" xfId="0" applyFont="1" applyBorder="1" applyAlignment="1">
      <alignment horizontal="left" vertical="top" wrapText="1"/>
    </xf>
    <xf numFmtId="0" fontId="5" fillId="0" borderId="4" xfId="0" quotePrefix="1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/>
    </xf>
    <xf numFmtId="0" fontId="5" fillId="0" borderId="4" xfId="0" applyFont="1" applyBorder="1" applyAlignment="1">
      <alignment vertical="top" wrapText="1"/>
    </xf>
    <xf numFmtId="0" fontId="5" fillId="0" borderId="2" xfId="0" quotePrefix="1" applyFont="1" applyBorder="1" applyAlignment="1">
      <alignment horizontal="left" vertical="top"/>
    </xf>
    <xf numFmtId="0" fontId="5" fillId="0" borderId="6" xfId="0" quotePrefix="1" applyFont="1" applyBorder="1" applyAlignment="1">
      <alignment horizontal="left" vertical="top"/>
    </xf>
    <xf numFmtId="3" fontId="5" fillId="0" borderId="7" xfId="0" applyNumberFormat="1" applyFont="1" applyBorder="1" applyAlignment="1">
      <alignment horizontal="center" vertical="top"/>
    </xf>
    <xf numFmtId="0" fontId="5" fillId="0" borderId="8" xfId="0" quotePrefix="1" applyFont="1" applyBorder="1" applyAlignment="1">
      <alignment horizontal="center" vertical="top"/>
    </xf>
    <xf numFmtId="0" fontId="5" fillId="0" borderId="8" xfId="0" applyFont="1" applyBorder="1" applyAlignment="1">
      <alignment horizontal="center" vertical="top"/>
    </xf>
    <xf numFmtId="0" fontId="5" fillId="0" borderId="7" xfId="0" applyFont="1" applyBorder="1" applyAlignment="1">
      <alignment horizontal="left" vertical="top" wrapText="1"/>
    </xf>
    <xf numFmtId="0" fontId="5" fillId="0" borderId="9" xfId="0" applyFont="1" applyBorder="1" applyAlignment="1">
      <alignment horizontal="center" vertical="top"/>
    </xf>
    <xf numFmtId="0" fontId="6" fillId="0" borderId="1" xfId="0" applyFont="1" applyBorder="1" applyAlignment="1">
      <alignment horizontal="centerContinuous" wrapText="1"/>
    </xf>
    <xf numFmtId="0" fontId="5" fillId="0" borderId="0" xfId="0" applyFont="1" applyAlignment="1">
      <alignment wrapText="1"/>
    </xf>
    <xf numFmtId="0" fontId="5" fillId="0" borderId="3" xfId="0" applyFont="1" applyBorder="1" applyAlignment="1">
      <alignment vertical="top" wrapText="1"/>
    </xf>
    <xf numFmtId="0" fontId="5" fillId="0" borderId="1" xfId="0" applyFont="1" applyBorder="1" applyAlignment="1">
      <alignment horizontal="centerContinuous" vertical="center" wrapText="1"/>
    </xf>
    <xf numFmtId="0" fontId="5" fillId="0" borderId="7" xfId="0" applyFont="1" applyBorder="1" applyAlignment="1">
      <alignment vertical="top" wrapText="1"/>
    </xf>
    <xf numFmtId="0" fontId="3" fillId="0" borderId="5" xfId="0" applyFont="1" applyBorder="1" applyAlignment="1">
      <alignment vertical="top"/>
    </xf>
    <xf numFmtId="0" fontId="3" fillId="0" borderId="2" xfId="0" applyFont="1" applyBorder="1" applyAlignment="1">
      <alignment horizontal="left" vertical="top"/>
    </xf>
    <xf numFmtId="0" fontId="3" fillId="0" borderId="2" xfId="0" quotePrefix="1" applyFont="1" applyBorder="1" applyAlignment="1">
      <alignment horizontal="left" vertical="top"/>
    </xf>
    <xf numFmtId="0" fontId="3" fillId="0" borderId="6" xfId="0" quotePrefix="1" applyFont="1" applyBorder="1" applyAlignment="1">
      <alignment horizontal="left" vertical="top"/>
    </xf>
    <xf numFmtId="0" fontId="3" fillId="0" borderId="0" xfId="0" applyFont="1"/>
    <xf numFmtId="0" fontId="5" fillId="0" borderId="3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/>
    </xf>
    <xf numFmtId="1" fontId="5" fillId="0" borderId="0" xfId="0" applyNumberFormat="1" applyFont="1"/>
    <xf numFmtId="0" fontId="5" fillId="0" borderId="0" xfId="0" applyFont="1" applyFill="1" applyAlignment="1">
      <alignment horizontal="center"/>
    </xf>
    <xf numFmtId="1" fontId="5" fillId="0" borderId="0" xfId="0" applyNumberFormat="1" applyFont="1" applyFill="1" applyAlignment="1">
      <alignment horizontal="center"/>
    </xf>
    <xf numFmtId="1" fontId="5" fillId="0" borderId="0" xfId="0" applyNumberFormat="1" applyFont="1" applyAlignment="1">
      <alignment horizontal="center"/>
    </xf>
    <xf numFmtId="1" fontId="5" fillId="0" borderId="0" xfId="0" applyNumberFormat="1" applyFont="1" applyAlignment="1">
      <alignment vertical="top"/>
    </xf>
    <xf numFmtId="0" fontId="5" fillId="0" borderId="0" xfId="0" applyFont="1" applyAlignment="1">
      <alignment horizontal="right" vertical="top"/>
    </xf>
    <xf numFmtId="1" fontId="5" fillId="0" borderId="0" xfId="0" applyNumberFormat="1" applyFont="1" applyAlignment="1">
      <alignment horizontal="right" vertical="top"/>
    </xf>
    <xf numFmtId="0" fontId="5" fillId="2" borderId="0" xfId="0" applyFont="1" applyFill="1" applyAlignment="1">
      <alignment horizontal="right" vertical="top"/>
    </xf>
    <xf numFmtId="1" fontId="5" fillId="2" borderId="0" xfId="0" applyNumberFormat="1" applyFont="1" applyFill="1" applyAlignment="1">
      <alignment horizontal="right" vertical="top"/>
    </xf>
    <xf numFmtId="1" fontId="5" fillId="0" borderId="0" xfId="0" applyNumberFormat="1" applyFont="1" applyBorder="1" applyAlignment="1">
      <alignment horizontal="right" vertical="top"/>
    </xf>
    <xf numFmtId="1" fontId="5" fillId="0" borderId="0" xfId="0" applyNumberFormat="1" applyFont="1" applyFill="1" applyAlignment="1">
      <alignment horizontal="right" vertical="top"/>
    </xf>
    <xf numFmtId="0" fontId="5" fillId="0" borderId="0" xfId="0" applyFont="1" applyFill="1" applyAlignment="1">
      <alignment horizontal="right" vertical="top"/>
    </xf>
    <xf numFmtId="1" fontId="5" fillId="0" borderId="0" xfId="0" applyNumberFormat="1" applyFont="1" applyFill="1" applyAlignment="1">
      <alignment horizontal="right"/>
    </xf>
    <xf numFmtId="1" fontId="5" fillId="2" borderId="0" xfId="0" applyNumberFormat="1" applyFont="1" applyFill="1" applyAlignment="1">
      <alignment textRotation="90"/>
    </xf>
    <xf numFmtId="1" fontId="5" fillId="0" borderId="0" xfId="0" applyNumberFormat="1" applyFont="1" applyAlignment="1">
      <alignment textRotation="90"/>
    </xf>
    <xf numFmtId="1" fontId="5" fillId="0" borderId="0" xfId="0" applyNumberFormat="1" applyFont="1" applyFill="1" applyAlignment="1">
      <alignment textRotation="90"/>
    </xf>
    <xf numFmtId="1" fontId="3" fillId="0" borderId="0" xfId="0" applyNumberFormat="1" applyFont="1"/>
    <xf numFmtId="0" fontId="3" fillId="0" borderId="9" xfId="0" applyFont="1" applyBorder="1" applyAlignment="1">
      <alignment horizontal="left" vertical="top" wrapText="1"/>
    </xf>
    <xf numFmtId="0" fontId="5" fillId="0" borderId="0" xfId="0" applyFont="1" applyFill="1" applyAlignment="1">
      <alignment horizontal="right"/>
    </xf>
    <xf numFmtId="1" fontId="5" fillId="0" borderId="0" xfId="0" applyNumberFormat="1" applyFont="1" applyFill="1"/>
    <xf numFmtId="3" fontId="5" fillId="0" borderId="0" xfId="0" applyNumberFormat="1" applyFont="1" applyFill="1" applyAlignment="1" applyProtection="1">
      <alignment vertical="top"/>
      <protection hidden="1"/>
    </xf>
    <xf numFmtId="3" fontId="3" fillId="0" borderId="0" xfId="0" applyNumberFormat="1" applyFont="1" applyAlignment="1" applyProtection="1">
      <alignment horizontal="right"/>
      <protection hidden="1"/>
    </xf>
    <xf numFmtId="0" fontId="2" fillId="0" borderId="10" xfId="0" applyFont="1" applyBorder="1"/>
    <xf numFmtId="0" fontId="2" fillId="0" borderId="10" xfId="0" quotePrefix="1" applyFont="1" applyBorder="1" applyAlignment="1">
      <alignment horizontal="right"/>
    </xf>
    <xf numFmtId="0" fontId="3" fillId="0" borderId="8" xfId="0" applyFont="1" applyBorder="1" applyAlignment="1">
      <alignment vertical="center"/>
    </xf>
    <xf numFmtId="0" fontId="3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vertical="center" wrapText="1"/>
    </xf>
    <xf numFmtId="0" fontId="3" fillId="0" borderId="8" xfId="0" applyFont="1" applyBorder="1" applyAlignment="1">
      <alignment horizontal="center" vertical="center"/>
    </xf>
    <xf numFmtId="0" fontId="3" fillId="0" borderId="6" xfId="0" applyFont="1" applyBorder="1" applyAlignment="1">
      <alignment vertical="center" wrapText="1"/>
    </xf>
    <xf numFmtId="0" fontId="5" fillId="0" borderId="9" xfId="0" applyFont="1" applyBorder="1" applyAlignment="1">
      <alignment horizontal="center" vertical="center"/>
    </xf>
    <xf numFmtId="0" fontId="5" fillId="0" borderId="9" xfId="0" quotePrefix="1" applyFont="1" applyBorder="1" applyAlignment="1">
      <alignment horizontal="left" vertical="center"/>
    </xf>
    <xf numFmtId="0" fontId="5" fillId="0" borderId="8" xfId="0" quotePrefix="1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3" fillId="0" borderId="8" xfId="0" applyFont="1" applyBorder="1" applyAlignment="1">
      <alignment vertical="top"/>
    </xf>
    <xf numFmtId="0" fontId="5" fillId="0" borderId="2" xfId="0" applyFont="1" applyBorder="1" applyAlignment="1">
      <alignment vertical="center"/>
    </xf>
    <xf numFmtId="0" fontId="5" fillId="0" borderId="8" xfId="0" applyFont="1" applyBorder="1" applyAlignment="1">
      <alignment vertical="top"/>
    </xf>
    <xf numFmtId="0" fontId="5" fillId="0" borderId="8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5" fillId="0" borderId="12" xfId="0" applyFont="1" applyBorder="1"/>
    <xf numFmtId="0" fontId="3" fillId="0" borderId="13" xfId="0" applyFont="1" applyBorder="1" applyAlignment="1">
      <alignment vertical="center"/>
    </xf>
    <xf numFmtId="0" fontId="5" fillId="0" borderId="4" xfId="0" applyFont="1" applyBorder="1"/>
    <xf numFmtId="0" fontId="5" fillId="0" borderId="3" xfId="0" applyFont="1" applyBorder="1"/>
    <xf numFmtId="0" fontId="3" fillId="0" borderId="2" xfId="0" applyFont="1" applyBorder="1" applyAlignment="1">
      <alignment vertical="center"/>
    </xf>
    <xf numFmtId="0" fontId="3" fillId="0" borderId="14" xfId="0" applyFont="1" applyBorder="1" applyAlignment="1">
      <alignment vertical="center"/>
    </xf>
    <xf numFmtId="0" fontId="3" fillId="0" borderId="8" xfId="0" applyFont="1" applyBorder="1" applyAlignment="1">
      <alignment horizontal="left" textRotation="90" wrapText="1"/>
    </xf>
    <xf numFmtId="0" fontId="3" fillId="0" borderId="8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top" wrapText="1"/>
    </xf>
    <xf numFmtId="49" fontId="5" fillId="0" borderId="0" xfId="0" applyNumberFormat="1" applyFont="1" applyAlignment="1" applyProtection="1">
      <alignment vertical="top"/>
      <protection hidden="1"/>
    </xf>
    <xf numFmtId="0" fontId="9" fillId="0" borderId="0" xfId="0" applyFont="1" applyAlignment="1">
      <alignment horizontal="right" vertical="top"/>
    </xf>
    <xf numFmtId="0" fontId="9" fillId="2" borderId="0" xfId="0" applyFont="1" applyFill="1" applyAlignment="1">
      <alignment horizontal="right" vertical="top"/>
    </xf>
    <xf numFmtId="1" fontId="9" fillId="2" borderId="0" xfId="0" applyNumberFormat="1" applyFont="1" applyFill="1" applyAlignment="1">
      <alignment horizontal="right" vertical="top"/>
    </xf>
    <xf numFmtId="1" fontId="9" fillId="0" borderId="0" xfId="0" applyNumberFormat="1" applyFont="1" applyAlignment="1">
      <alignment horizontal="right" vertical="top"/>
    </xf>
    <xf numFmtId="1" fontId="9" fillId="0" borderId="0" xfId="0" applyNumberFormat="1" applyFont="1" applyFill="1" applyAlignment="1">
      <alignment horizontal="right" vertical="top"/>
    </xf>
    <xf numFmtId="1" fontId="9" fillId="0" borderId="0" xfId="0" applyNumberFormat="1" applyFont="1" applyAlignment="1">
      <alignment vertical="top"/>
    </xf>
    <xf numFmtId="3" fontId="9" fillId="0" borderId="0" xfId="0" applyNumberFormat="1" applyFont="1" applyAlignment="1" applyProtection="1">
      <alignment vertical="top"/>
      <protection hidden="1"/>
    </xf>
    <xf numFmtId="0" fontId="10" fillId="0" borderId="2" xfId="0" applyFont="1" applyBorder="1" applyAlignment="1">
      <alignment vertical="top"/>
    </xf>
    <xf numFmtId="0" fontId="9" fillId="0" borderId="4" xfId="0" applyFont="1" applyBorder="1" applyAlignment="1">
      <alignment horizontal="center" vertical="top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/>
    </xf>
    <xf numFmtId="0" fontId="10" fillId="0" borderId="2" xfId="0" applyFont="1" applyBorder="1" applyAlignment="1">
      <alignment vertical="center"/>
    </xf>
    <xf numFmtId="0" fontId="9" fillId="0" borderId="2" xfId="0" applyFont="1" applyBorder="1" applyAlignment="1">
      <alignment vertical="center"/>
    </xf>
    <xf numFmtId="1" fontId="5" fillId="0" borderId="0" xfId="0" applyNumberFormat="1" applyFont="1" applyBorder="1" applyAlignment="1">
      <alignment vertical="top"/>
    </xf>
    <xf numFmtId="3" fontId="5" fillId="0" borderId="0" xfId="0" applyNumberFormat="1" applyFont="1" applyBorder="1" applyAlignment="1" applyProtection="1">
      <alignment vertical="top"/>
      <protection hidden="1"/>
    </xf>
    <xf numFmtId="3" fontId="5" fillId="0" borderId="0" xfId="0" applyNumberFormat="1" applyFont="1" applyBorder="1" applyProtection="1">
      <protection hidden="1"/>
    </xf>
    <xf numFmtId="0" fontId="3" fillId="0" borderId="0" xfId="0" applyFont="1" applyBorder="1"/>
    <xf numFmtId="0" fontId="5" fillId="0" borderId="0" xfId="0" applyFont="1" applyBorder="1" applyAlignment="1">
      <alignment horizontal="left" vertical="top"/>
    </xf>
    <xf numFmtId="1" fontId="5" fillId="0" borderId="0" xfId="0" applyNumberFormat="1" applyFont="1" applyBorder="1"/>
    <xf numFmtId="0" fontId="5" fillId="0" borderId="0" xfId="0" applyFont="1" applyBorder="1"/>
    <xf numFmtId="0" fontId="3" fillId="0" borderId="9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top" wrapText="1"/>
    </xf>
    <xf numFmtId="0" fontId="5" fillId="0" borderId="4" xfId="0" applyFont="1" applyBorder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wrapText="1"/>
    </xf>
    <xf numFmtId="0" fontId="2" fillId="0" borderId="10" xfId="0" applyFont="1" applyBorder="1" applyAlignment="1">
      <alignment horizontal="left"/>
    </xf>
    <xf numFmtId="0" fontId="5" fillId="0" borderId="0" xfId="0" applyFont="1" applyAlignment="1">
      <alignment horizontal="left" wrapText="1"/>
    </xf>
    <xf numFmtId="0" fontId="5" fillId="3" borderId="8" xfId="0" applyFont="1" applyFill="1" applyBorder="1" applyAlignment="1">
      <alignment horizontal="center" vertical="top"/>
    </xf>
    <xf numFmtId="0" fontId="5" fillId="0" borderId="8" xfId="0" applyFont="1" applyFill="1" applyBorder="1" applyAlignment="1">
      <alignment horizontal="center" vertical="top"/>
    </xf>
    <xf numFmtId="0" fontId="5" fillId="0" borderId="0" xfId="0" applyFont="1" applyBorder="1" applyAlignment="1">
      <alignment vertical="top"/>
    </xf>
    <xf numFmtId="0" fontId="2" fillId="4" borderId="11" xfId="0" applyFont="1" applyFill="1" applyBorder="1"/>
    <xf numFmtId="0" fontId="2" fillId="4" borderId="15" xfId="0" applyFont="1" applyFill="1" applyBorder="1"/>
    <xf numFmtId="0" fontId="2" fillId="4" borderId="12" xfId="0" applyFont="1" applyFill="1" applyBorder="1"/>
    <xf numFmtId="0" fontId="0" fillId="4" borderId="13" xfId="0" quotePrefix="1" applyNumberFormat="1" applyFill="1" applyBorder="1" applyAlignment="1">
      <alignment horizontal="center"/>
    </xf>
    <xf numFmtId="0" fontId="0" fillId="4" borderId="0" xfId="0" quotePrefix="1" applyNumberFormat="1" applyFill="1" applyBorder="1"/>
    <xf numFmtId="0" fontId="11" fillId="4" borderId="0" xfId="0" quotePrefix="1" applyNumberFormat="1" applyFont="1" applyFill="1" applyBorder="1"/>
    <xf numFmtId="0" fontId="0" fillId="4" borderId="14" xfId="0" quotePrefix="1" applyNumberFormat="1" applyFill="1" applyBorder="1" applyAlignment="1">
      <alignment horizontal="center"/>
    </xf>
    <xf numFmtId="0" fontId="0" fillId="4" borderId="16" xfId="0" quotePrefix="1" applyNumberFormat="1" applyFill="1" applyBorder="1"/>
    <xf numFmtId="0" fontId="12" fillId="4" borderId="4" xfId="0" quotePrefix="1" applyNumberFormat="1" applyFont="1" applyFill="1" applyBorder="1"/>
    <xf numFmtId="0" fontId="12" fillId="4" borderId="4" xfId="0" applyFont="1" applyFill="1" applyBorder="1"/>
    <xf numFmtId="0" fontId="12" fillId="4" borderId="3" xfId="0" quotePrefix="1" applyNumberFormat="1" applyFont="1" applyFill="1" applyBorder="1"/>
    <xf numFmtId="0" fontId="5" fillId="0" borderId="0" xfId="0" applyFont="1" applyBorder="1" applyAlignment="1">
      <alignment horizontal="center" vertical="top"/>
    </xf>
    <xf numFmtId="0" fontId="5" fillId="0" borderId="8" xfId="0" applyFont="1" applyFill="1" applyBorder="1" applyAlignment="1">
      <alignment vertical="top"/>
    </xf>
    <xf numFmtId="0" fontId="2" fillId="0" borderId="0" xfId="0" applyFont="1" applyFill="1" applyAlignment="1">
      <alignment horizontal="center"/>
    </xf>
    <xf numFmtId="0" fontId="5" fillId="0" borderId="0" xfId="0" applyFont="1" applyFill="1" applyBorder="1" applyAlignment="1">
      <alignment horizontal="center" vertical="top"/>
    </xf>
    <xf numFmtId="0" fontId="3" fillId="4" borderId="6" xfId="0" applyFont="1" applyFill="1" applyBorder="1" applyAlignment="1">
      <alignment vertical="center"/>
    </xf>
    <xf numFmtId="0" fontId="3" fillId="4" borderId="7" xfId="0" applyFont="1" applyFill="1" applyBorder="1" applyAlignment="1">
      <alignment vertical="center"/>
    </xf>
    <xf numFmtId="0" fontId="3" fillId="4" borderId="9" xfId="0" applyFont="1" applyFill="1" applyBorder="1" applyAlignment="1">
      <alignment vertical="center"/>
    </xf>
    <xf numFmtId="0" fontId="2" fillId="0" borderId="0" xfId="0" applyFont="1" applyBorder="1"/>
    <xf numFmtId="0" fontId="5" fillId="0" borderId="2" xfId="0" applyFont="1" applyFill="1" applyBorder="1" applyAlignment="1">
      <alignment vertical="top"/>
    </xf>
    <xf numFmtId="0" fontId="3" fillId="5" borderId="2" xfId="0" applyFont="1" applyFill="1" applyBorder="1" applyAlignment="1">
      <alignment vertical="center"/>
    </xf>
    <xf numFmtId="0" fontId="13" fillId="0" borderId="8" xfId="0" applyFont="1" applyBorder="1" applyAlignment="1">
      <alignment vertical="top"/>
    </xf>
    <xf numFmtId="0" fontId="13" fillId="0" borderId="8" xfId="0" applyFont="1" applyFill="1" applyBorder="1" applyAlignment="1">
      <alignment horizontal="center" vertical="top"/>
    </xf>
    <xf numFmtId="0" fontId="13" fillId="0" borderId="8" xfId="0" applyFont="1" applyBorder="1" applyAlignment="1">
      <alignment horizontal="center" vertical="top"/>
    </xf>
    <xf numFmtId="0" fontId="13" fillId="0" borderId="2" xfId="0" applyFont="1" applyBorder="1" applyAlignment="1">
      <alignment vertical="top"/>
    </xf>
    <xf numFmtId="0" fontId="5" fillId="6" borderId="0" xfId="0" applyFont="1" applyFill="1" applyAlignment="1">
      <alignment vertical="top"/>
    </xf>
    <xf numFmtId="0" fontId="5" fillId="0" borderId="0" xfId="0" applyFont="1" applyFill="1" applyAlignment="1">
      <alignment vertical="top"/>
    </xf>
    <xf numFmtId="0" fontId="5" fillId="0" borderId="6" xfId="0" applyFont="1" applyBorder="1" applyAlignment="1">
      <alignment vertical="top"/>
    </xf>
    <xf numFmtId="0" fontId="5" fillId="0" borderId="6" xfId="0" applyFont="1" applyFill="1" applyBorder="1" applyAlignment="1">
      <alignment vertical="top"/>
    </xf>
    <xf numFmtId="0" fontId="5" fillId="0" borderId="0" xfId="0" applyFont="1" applyFill="1" applyBorder="1" applyAlignment="1">
      <alignment vertical="top"/>
    </xf>
    <xf numFmtId="0" fontId="3" fillId="7" borderId="2" xfId="0" applyFont="1" applyFill="1" applyBorder="1" applyAlignment="1">
      <alignment vertical="center"/>
    </xf>
    <xf numFmtId="0" fontId="17" fillId="0" borderId="8" xfId="0" applyFont="1" applyFill="1" applyBorder="1" applyAlignment="1">
      <alignment horizontal="center" vertical="top"/>
    </xf>
    <xf numFmtId="0" fontId="17" fillId="0" borderId="6" xfId="0" applyFont="1" applyFill="1" applyBorder="1" applyAlignment="1">
      <alignment vertical="top"/>
    </xf>
    <xf numFmtId="0" fontId="17" fillId="0" borderId="0" xfId="0" applyFont="1" applyAlignment="1">
      <alignment vertical="top"/>
    </xf>
    <xf numFmtId="0" fontId="3" fillId="0" borderId="2" xfId="0" applyFont="1" applyBorder="1" applyAlignment="1">
      <alignment horizontal="center" vertical="top"/>
    </xf>
    <xf numFmtId="0" fontId="3" fillId="0" borderId="4" xfId="0" applyFont="1" applyBorder="1" applyAlignment="1">
      <alignment horizontal="center" vertical="top"/>
    </xf>
    <xf numFmtId="0" fontId="3" fillId="0" borderId="4" xfId="0" applyFont="1" applyBorder="1" applyAlignment="1">
      <alignment horizontal="center" vertical="center"/>
    </xf>
    <xf numFmtId="0" fontId="15" fillId="0" borderId="2" xfId="0" quotePrefix="1" applyFont="1" applyBorder="1" applyAlignment="1">
      <alignment horizontal="left" vertical="top"/>
    </xf>
    <xf numFmtId="1" fontId="5" fillId="7" borderId="0" xfId="0" applyNumberFormat="1" applyFont="1" applyFill="1" applyAlignment="1">
      <alignment horizontal="right" vertical="top"/>
    </xf>
    <xf numFmtId="1" fontId="5" fillId="0" borderId="0" xfId="0" applyNumberFormat="1" applyFont="1" applyAlignment="1">
      <alignment vertical="center"/>
    </xf>
    <xf numFmtId="3" fontId="5" fillId="0" borderId="0" xfId="0" applyNumberFormat="1" applyFont="1" applyAlignment="1" applyProtection="1">
      <alignment vertical="center"/>
      <protection hidden="1"/>
    </xf>
    <xf numFmtId="0" fontId="3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/>
    </xf>
    <xf numFmtId="0" fontId="5" fillId="7" borderId="2" xfId="0" applyFont="1" applyFill="1" applyBorder="1"/>
    <xf numFmtId="0" fontId="5" fillId="7" borderId="5" xfId="0" applyFont="1" applyFill="1" applyBorder="1"/>
    <xf numFmtId="0" fontId="5" fillId="7" borderId="8" xfId="0" applyFont="1" applyFill="1" applyBorder="1"/>
    <xf numFmtId="0" fontId="2" fillId="8" borderId="11" xfId="0" applyFont="1" applyFill="1" applyBorder="1"/>
    <xf numFmtId="0" fontId="2" fillId="8" borderId="15" xfId="0" applyFont="1" applyFill="1" applyBorder="1"/>
    <xf numFmtId="0" fontId="2" fillId="8" borderId="12" xfId="0" applyFont="1" applyFill="1" applyBorder="1"/>
    <xf numFmtId="0" fontId="0" fillId="8" borderId="13" xfId="0" quotePrefix="1" applyNumberFormat="1" applyFill="1" applyBorder="1" applyAlignment="1">
      <alignment horizontal="center"/>
    </xf>
    <xf numFmtId="0" fontId="0" fillId="8" borderId="0" xfId="0" quotePrefix="1" applyNumberFormat="1" applyFill="1" applyBorder="1"/>
    <xf numFmtId="0" fontId="12" fillId="8" borderId="4" xfId="0" quotePrefix="1" applyNumberFormat="1" applyFont="1" applyFill="1" applyBorder="1"/>
    <xf numFmtId="0" fontId="11" fillId="8" borderId="0" xfId="0" quotePrefix="1" applyNumberFormat="1" applyFont="1" applyFill="1" applyBorder="1"/>
    <xf numFmtId="0" fontId="12" fillId="8" borderId="4" xfId="0" applyFont="1" applyFill="1" applyBorder="1"/>
    <xf numFmtId="0" fontId="0" fillId="8" borderId="14" xfId="0" quotePrefix="1" applyNumberFormat="1" applyFill="1" applyBorder="1" applyAlignment="1">
      <alignment horizontal="center"/>
    </xf>
    <xf numFmtId="0" fontId="0" fillId="8" borderId="16" xfId="0" quotePrefix="1" applyNumberFormat="1" applyFill="1" applyBorder="1"/>
    <xf numFmtId="0" fontId="12" fillId="8" borderId="3" xfId="0" quotePrefix="1" applyNumberFormat="1" applyFont="1" applyFill="1" applyBorder="1"/>
    <xf numFmtId="0" fontId="5" fillId="8" borderId="0" xfId="0" applyFont="1" applyFill="1" applyAlignment="1">
      <alignment vertical="top"/>
    </xf>
    <xf numFmtId="0" fontId="5" fillId="7" borderId="0" xfId="0" applyFont="1" applyFill="1"/>
    <xf numFmtId="0" fontId="3" fillId="0" borderId="2" xfId="0" applyFont="1" applyFill="1" applyBorder="1" applyAlignment="1">
      <alignment vertical="center"/>
    </xf>
    <xf numFmtId="0" fontId="18" fillId="0" borderId="1" xfId="0" applyFont="1" applyBorder="1" applyAlignment="1">
      <alignment horizontal="left" wrapText="1"/>
    </xf>
    <xf numFmtId="0" fontId="19" fillId="0" borderId="1" xfId="0" applyFont="1" applyBorder="1" applyAlignment="1">
      <alignment horizontal="centerContinuous" vertical="center"/>
    </xf>
    <xf numFmtId="0" fontId="5" fillId="0" borderId="8" xfId="0" applyFont="1" applyBorder="1" applyAlignment="1">
      <alignment horizontal="center" vertical="center"/>
    </xf>
    <xf numFmtId="0" fontId="16" fillId="0" borderId="4" xfId="0" applyFont="1" applyBorder="1" applyAlignment="1">
      <alignment horizontal="left" vertical="top" wrapText="1"/>
    </xf>
    <xf numFmtId="0" fontId="19" fillId="0" borderId="0" xfId="0" applyFont="1" applyAlignment="1">
      <alignment vertical="top"/>
    </xf>
    <xf numFmtId="0" fontId="3" fillId="9" borderId="2" xfId="0" applyFont="1" applyFill="1" applyBorder="1" applyAlignment="1">
      <alignment vertical="center"/>
    </xf>
    <xf numFmtId="3" fontId="5" fillId="7" borderId="0" xfId="0" applyNumberFormat="1" applyFont="1" applyFill="1" applyAlignment="1" applyProtection="1">
      <alignment vertical="top"/>
      <protection hidden="1"/>
    </xf>
    <xf numFmtId="1" fontId="5" fillId="7" borderId="0" xfId="0" applyNumberFormat="1" applyFont="1" applyFill="1" applyAlignment="1">
      <alignment vertical="top"/>
    </xf>
    <xf numFmtId="0" fontId="2" fillId="0" borderId="16" xfId="0" applyFont="1" applyBorder="1"/>
    <xf numFmtId="0" fontId="2" fillId="0" borderId="16" xfId="0" applyFont="1" applyBorder="1" applyAlignment="1">
      <alignment horizontal="left"/>
    </xf>
    <xf numFmtId="0" fontId="2" fillId="0" borderId="16" xfId="0" quotePrefix="1" applyFont="1" applyBorder="1" applyAlignment="1">
      <alignment horizontal="right"/>
    </xf>
    <xf numFmtId="0" fontId="4" fillId="0" borderId="7" xfId="0" applyFont="1" applyBorder="1" applyAlignment="1">
      <alignment horizontal="centerContinuous" vertical="center"/>
    </xf>
    <xf numFmtId="0" fontId="5" fillId="0" borderId="7" xfId="0" applyFont="1" applyBorder="1" applyAlignment="1">
      <alignment horizontal="centerContinuous" vertical="center"/>
    </xf>
    <xf numFmtId="0" fontId="6" fillId="0" borderId="7" xfId="0" applyFont="1" applyBorder="1" applyAlignment="1">
      <alignment horizontal="centerContinuous" wrapText="1"/>
    </xf>
    <xf numFmtId="0" fontId="6" fillId="0" borderId="7" xfId="0" applyFont="1" applyBorder="1" applyAlignment="1">
      <alignment horizontal="centerContinuous"/>
    </xf>
    <xf numFmtId="0" fontId="18" fillId="0" borderId="7" xfId="0" applyFont="1" applyBorder="1" applyAlignment="1">
      <alignment horizontal="center" wrapText="1"/>
    </xf>
    <xf numFmtId="0" fontId="5" fillId="0" borderId="7" xfId="0" applyFont="1" applyBorder="1" applyAlignment="1">
      <alignment horizontal="centerContinuous" vertical="center" wrapText="1"/>
    </xf>
    <xf numFmtId="0" fontId="5" fillId="10" borderId="6" xfId="0" applyFont="1" applyFill="1" applyBorder="1" applyAlignment="1">
      <alignment vertical="top"/>
    </xf>
    <xf numFmtId="0" fontId="5" fillId="0" borderId="4" xfId="0" applyFont="1" applyFill="1" applyBorder="1" applyAlignment="1">
      <alignment horizontal="center" vertical="top"/>
    </xf>
    <xf numFmtId="1" fontId="3" fillId="0" borderId="0" xfId="0" applyNumberFormat="1" applyFont="1" applyAlignment="1">
      <alignment vertical="top"/>
    </xf>
    <xf numFmtId="0" fontId="16" fillId="0" borderId="4" xfId="0" applyFont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0" borderId="0" xfId="0" applyFont="1" applyAlignment="1">
      <alignment horizontal="center" vertical="center"/>
    </xf>
    <xf numFmtId="1" fontId="5" fillId="0" borderId="0" xfId="0" applyNumberFormat="1" applyFont="1" applyFill="1" applyAlignment="1">
      <alignment horizontal="center" vertical="center"/>
    </xf>
    <xf numFmtId="3" fontId="5" fillId="0" borderId="0" xfId="0" applyNumberFormat="1" applyFont="1" applyAlignment="1" applyProtection="1">
      <alignment horizontal="center" vertical="center"/>
      <protection hidden="1"/>
    </xf>
    <xf numFmtId="0" fontId="3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1" fontId="5" fillId="0" borderId="0" xfId="0" applyNumberFormat="1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3" fillId="0" borderId="2" xfId="0" applyFont="1" applyFill="1" applyBorder="1" applyAlignment="1">
      <alignment horizontal="left" vertical="center"/>
    </xf>
    <xf numFmtId="0" fontId="5" fillId="0" borderId="0" xfId="0" applyFont="1" applyAlignment="1">
      <alignment horizontal="right" vertical="center"/>
    </xf>
    <xf numFmtId="0" fontId="5" fillId="2" borderId="0" xfId="0" applyFont="1" applyFill="1" applyAlignment="1">
      <alignment horizontal="right" vertical="center"/>
    </xf>
    <xf numFmtId="1" fontId="5" fillId="2" borderId="0" xfId="0" applyNumberFormat="1" applyFont="1" applyFill="1" applyAlignment="1">
      <alignment horizontal="right" vertical="center"/>
    </xf>
    <xf numFmtId="1" fontId="5" fillId="0" borderId="0" xfId="0" applyNumberFormat="1" applyFont="1" applyAlignment="1">
      <alignment horizontal="right" vertical="center"/>
    </xf>
    <xf numFmtId="0" fontId="19" fillId="0" borderId="6" xfId="0" applyFont="1" applyBorder="1" applyAlignment="1">
      <alignment vertical="top"/>
    </xf>
    <xf numFmtId="0" fontId="3" fillId="0" borderId="0" xfId="0" applyFont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4" xfId="0" applyFont="1" applyBorder="1" applyAlignment="1">
      <alignment horizontal="left" wrapText="1"/>
    </xf>
    <xf numFmtId="0" fontId="5" fillId="0" borderId="0" xfId="0" applyFont="1" applyAlignment="1"/>
    <xf numFmtId="0" fontId="3" fillId="0" borderId="2" xfId="0" applyFont="1" applyFill="1" applyBorder="1" applyAlignment="1"/>
    <xf numFmtId="0" fontId="5" fillId="0" borderId="4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1" fontId="5" fillId="2" borderId="0" xfId="0" applyNumberFormat="1" applyFont="1" applyFill="1" applyAlignment="1">
      <alignment horizontal="left" vertical="center"/>
    </xf>
    <xf numFmtId="1" fontId="5" fillId="0" borderId="0" xfId="0" applyNumberFormat="1" applyFont="1" applyFill="1" applyAlignment="1">
      <alignment horizontal="left" vertical="center"/>
    </xf>
    <xf numFmtId="1" fontId="3" fillId="0" borderId="0" xfId="0" applyNumberFormat="1" applyFont="1" applyAlignment="1">
      <alignment horizontal="left" vertical="center"/>
    </xf>
    <xf numFmtId="3" fontId="5" fillId="0" borderId="0" xfId="0" applyNumberFormat="1" applyFont="1" applyAlignment="1" applyProtection="1">
      <alignment horizontal="left" vertical="center"/>
      <protection hidden="1"/>
    </xf>
    <xf numFmtId="0" fontId="5" fillId="0" borderId="4" xfId="0" quotePrefix="1" applyFont="1" applyBorder="1" applyAlignment="1">
      <alignment horizontal="left" vertical="center" wrapText="1"/>
    </xf>
    <xf numFmtId="0" fontId="3" fillId="9" borderId="2" xfId="0" applyFont="1" applyFill="1" applyBorder="1" applyAlignment="1">
      <alignment horizontal="left" vertical="center"/>
    </xf>
    <xf numFmtId="0" fontId="5" fillId="0" borderId="8" xfId="0" applyFont="1" applyFill="1" applyBorder="1" applyAlignment="1">
      <alignment horizontal="left" vertical="center"/>
    </xf>
    <xf numFmtId="0" fontId="5" fillId="0" borderId="8" xfId="0" applyFont="1" applyBorder="1" applyAlignment="1">
      <alignment horizontal="left" vertical="center"/>
    </xf>
    <xf numFmtId="0" fontId="5" fillId="0" borderId="0" xfId="0" applyFont="1" applyFill="1" applyAlignment="1">
      <alignment horizontal="left" vertical="center"/>
    </xf>
    <xf numFmtId="0" fontId="5" fillId="8" borderId="0" xfId="0" applyFont="1" applyFill="1" applyAlignment="1">
      <alignment horizontal="left" vertical="center"/>
    </xf>
    <xf numFmtId="0" fontId="19" fillId="0" borderId="0" xfId="0" applyFont="1" applyFill="1" applyAlignment="1">
      <alignment vertical="top"/>
    </xf>
    <xf numFmtId="0" fontId="19" fillId="0" borderId="0" xfId="0" applyFont="1" applyAlignment="1">
      <alignment horizontal="left" vertical="center"/>
    </xf>
    <xf numFmtId="0" fontId="19" fillId="0" borderId="6" xfId="0" applyFont="1" applyBorder="1" applyAlignment="1">
      <alignment horizontal="right" vertical="center"/>
    </xf>
    <xf numFmtId="0" fontId="21" fillId="0" borderId="2" xfId="0" applyFont="1" applyBorder="1" applyAlignment="1">
      <alignment horizontal="left" vertical="top"/>
    </xf>
    <xf numFmtId="0" fontId="21" fillId="0" borderId="2" xfId="0" quotePrefix="1" applyFont="1" applyBorder="1" applyAlignment="1">
      <alignment horizontal="left" vertical="top"/>
    </xf>
    <xf numFmtId="0" fontId="5" fillId="0" borderId="4" xfId="0" applyFont="1" applyBorder="1" applyAlignment="1">
      <alignment wrapText="1"/>
    </xf>
    <xf numFmtId="0" fontId="3" fillId="0" borderId="2" xfId="0" applyFont="1" applyBorder="1" applyAlignment="1">
      <alignment horizontal="left"/>
    </xf>
    <xf numFmtId="0" fontId="5" fillId="0" borderId="2" xfId="0" applyFont="1" applyBorder="1" applyAlignment="1"/>
    <xf numFmtId="0" fontId="5" fillId="0" borderId="8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8" xfId="0" applyFont="1" applyBorder="1" applyAlignment="1"/>
    <xf numFmtId="0" fontId="5" fillId="0" borderId="0" xfId="0" applyFont="1" applyFill="1" applyAlignment="1"/>
    <xf numFmtId="0" fontId="5" fillId="8" borderId="0" xfId="0" applyFont="1" applyFill="1" applyAlignment="1"/>
    <xf numFmtId="0" fontId="3" fillId="0" borderId="4" xfId="0" applyFont="1" applyBorder="1" applyAlignment="1">
      <alignment horizontal="left" vertical="center"/>
    </xf>
    <xf numFmtId="1" fontId="5" fillId="0" borderId="0" xfId="0" applyNumberFormat="1" applyFont="1" applyFill="1" applyAlignment="1">
      <alignment horizontal="right" vertical="center"/>
    </xf>
    <xf numFmtId="0" fontId="19" fillId="0" borderId="6" xfId="0" applyFont="1" applyBorder="1" applyAlignment="1"/>
    <xf numFmtId="0" fontId="22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5" fillId="0" borderId="0" xfId="0" applyFont="1" applyAlignment="1">
      <alignment horizontal="center" vertical="top"/>
    </xf>
    <xf numFmtId="0" fontId="19" fillId="0" borderId="0" xfId="0" applyFont="1" applyAlignment="1"/>
    <xf numFmtId="0" fontId="5" fillId="11" borderId="0" xfId="0" applyFont="1" applyFill="1" applyAlignment="1">
      <alignment vertical="top"/>
    </xf>
    <xf numFmtId="0" fontId="5" fillId="12" borderId="0" xfId="0" applyFont="1" applyFill="1" applyAlignment="1">
      <alignment vertical="top"/>
    </xf>
    <xf numFmtId="0" fontId="5" fillId="9" borderId="6" xfId="0" applyFont="1" applyFill="1" applyBorder="1" applyAlignment="1">
      <alignment vertical="top"/>
    </xf>
    <xf numFmtId="0" fontId="5" fillId="9" borderId="0" xfId="0" applyFont="1" applyFill="1" applyAlignment="1">
      <alignment vertical="top"/>
    </xf>
    <xf numFmtId="0" fontId="4" fillId="0" borderId="7" xfId="0" applyFont="1" applyFill="1" applyBorder="1" applyAlignment="1">
      <alignment horizontal="centerContinuous" vertical="center"/>
    </xf>
    <xf numFmtId="0" fontId="2" fillId="8" borderId="13" xfId="0" quotePrefix="1" applyNumberFormat="1" applyFont="1" applyFill="1" applyBorder="1" applyAlignment="1">
      <alignment horizontal="center"/>
    </xf>
    <xf numFmtId="0" fontId="2" fillId="8" borderId="0" xfId="0" quotePrefix="1" applyNumberFormat="1" applyFont="1" applyFill="1" applyBorder="1"/>
    <xf numFmtId="0" fontId="25" fillId="8" borderId="4" xfId="0" quotePrefix="1" applyNumberFormat="1" applyFont="1" applyFill="1" applyBorder="1"/>
    <xf numFmtId="0" fontId="26" fillId="8" borderId="0" xfId="0" quotePrefix="1" applyNumberFormat="1" applyFont="1" applyFill="1" applyBorder="1"/>
    <xf numFmtId="0" fontId="25" fillId="8" borderId="4" xfId="0" applyFont="1" applyFill="1" applyBorder="1"/>
    <xf numFmtId="0" fontId="2" fillId="8" borderId="14" xfId="0" quotePrefix="1" applyNumberFormat="1" applyFont="1" applyFill="1" applyBorder="1" applyAlignment="1">
      <alignment horizontal="center"/>
    </xf>
    <xf numFmtId="0" fontId="2" fillId="8" borderId="16" xfId="0" quotePrefix="1" applyNumberFormat="1" applyFont="1" applyFill="1" applyBorder="1"/>
    <xf numFmtId="0" fontId="25" fillId="8" borderId="3" xfId="0" quotePrefix="1" applyNumberFormat="1" applyFont="1" applyFill="1" applyBorder="1"/>
    <xf numFmtId="0" fontId="5" fillId="0" borderId="0" xfId="0" applyFont="1" applyBorder="1" applyAlignment="1">
      <alignment horizontal="left" vertical="top" wrapText="1"/>
    </xf>
    <xf numFmtId="0" fontId="19" fillId="0" borderId="0" xfId="0" applyFont="1" applyBorder="1" applyAlignment="1">
      <alignment vertical="top"/>
    </xf>
    <xf numFmtId="0" fontId="5" fillId="0" borderId="2" xfId="0" applyFont="1" applyBorder="1" applyAlignment="1">
      <alignment vertical="top" wrapText="1"/>
    </xf>
    <xf numFmtId="0" fontId="5" fillId="0" borderId="2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center" vertical="top" wrapText="1"/>
    </xf>
    <xf numFmtId="0" fontId="3" fillId="0" borderId="8" xfId="0" applyFont="1" applyBorder="1" applyAlignment="1">
      <alignment vertical="top" wrapText="1"/>
    </xf>
    <xf numFmtId="0" fontId="3" fillId="0" borderId="8" xfId="0" applyFont="1" applyBorder="1" applyAlignment="1">
      <alignment horizontal="center" vertical="top"/>
    </xf>
    <xf numFmtId="0" fontId="3" fillId="0" borderId="8" xfId="0" applyFont="1" applyBorder="1" applyAlignment="1">
      <alignment horizontal="left" vertical="top" wrapText="1"/>
    </xf>
    <xf numFmtId="0" fontId="3" fillId="0" borderId="6" xfId="0" applyFont="1" applyBorder="1" applyAlignment="1">
      <alignment vertical="top" wrapText="1"/>
    </xf>
    <xf numFmtId="1" fontId="5" fillId="0" borderId="4" xfId="0" applyNumberFormat="1" applyFont="1" applyBorder="1" applyAlignment="1">
      <alignment horizontal="center" vertical="top"/>
    </xf>
    <xf numFmtId="0" fontId="3" fillId="9" borderId="2" xfId="0" applyFont="1" applyFill="1" applyBorder="1" applyAlignment="1">
      <alignment vertical="top"/>
    </xf>
    <xf numFmtId="0" fontId="3" fillId="9" borderId="2" xfId="0" applyFont="1" applyFill="1" applyBorder="1" applyAlignment="1">
      <alignment horizontal="left" vertical="top"/>
    </xf>
    <xf numFmtId="0" fontId="5" fillId="0" borderId="4" xfId="0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3" fillId="0" borderId="2" xfId="0" applyFont="1" applyFill="1" applyBorder="1" applyAlignment="1">
      <alignment vertical="top"/>
    </xf>
    <xf numFmtId="0" fontId="5" fillId="0" borderId="4" xfId="0" applyFont="1" applyBorder="1" applyAlignment="1">
      <alignment horizontal="center" vertical="top" wrapText="1"/>
    </xf>
    <xf numFmtId="0" fontId="3" fillId="0" borderId="2" xfId="0" applyFont="1" applyFill="1" applyBorder="1" applyAlignment="1">
      <alignment horizontal="left" vertical="top"/>
    </xf>
    <xf numFmtId="0" fontId="3" fillId="0" borderId="13" xfId="0" applyFont="1" applyBorder="1" applyAlignment="1">
      <alignment vertical="top"/>
    </xf>
    <xf numFmtId="0" fontId="5" fillId="0" borderId="4" xfId="0" applyFont="1" applyBorder="1" applyAlignment="1">
      <alignment vertical="top"/>
    </xf>
    <xf numFmtId="0" fontId="3" fillId="0" borderId="14" xfId="0" applyFont="1" applyBorder="1" applyAlignment="1">
      <alignment vertical="top"/>
    </xf>
    <xf numFmtId="0" fontId="5" fillId="0" borderId="3" xfId="0" applyFont="1" applyBorder="1" applyAlignment="1">
      <alignment vertical="top"/>
    </xf>
    <xf numFmtId="0" fontId="5" fillId="13" borderId="5" xfId="0" applyFont="1" applyFill="1" applyBorder="1" applyAlignment="1">
      <alignment horizontal="left" vertical="top"/>
    </xf>
    <xf numFmtId="0" fontId="5" fillId="13" borderId="5" xfId="0" applyFont="1" applyFill="1" applyBorder="1" applyAlignment="1">
      <alignment horizontal="center" vertical="top"/>
    </xf>
    <xf numFmtId="0" fontId="5" fillId="13" borderId="5" xfId="0" applyFont="1" applyFill="1" applyBorder="1" applyAlignment="1">
      <alignment vertical="top" wrapText="1"/>
    </xf>
    <xf numFmtId="0" fontId="5" fillId="13" borderId="5" xfId="0" applyFont="1" applyFill="1" applyBorder="1" applyAlignment="1">
      <alignment horizontal="left" vertical="top" wrapText="1"/>
    </xf>
    <xf numFmtId="0" fontId="3" fillId="13" borderId="5" xfId="0" applyFont="1" applyFill="1" applyBorder="1" applyAlignment="1">
      <alignment vertical="top"/>
    </xf>
    <xf numFmtId="0" fontId="5" fillId="0" borderId="13" xfId="0" applyFont="1" applyBorder="1" applyAlignment="1">
      <alignment horizontal="center" vertical="top"/>
    </xf>
    <xf numFmtId="0" fontId="5" fillId="13" borderId="14" xfId="0" applyFont="1" applyFill="1" applyBorder="1" applyAlignment="1">
      <alignment horizontal="center" vertical="top"/>
    </xf>
    <xf numFmtId="0" fontId="5" fillId="0" borderId="0" xfId="0" applyFont="1" applyBorder="1" applyAlignment="1">
      <alignment horizontal="center"/>
    </xf>
    <xf numFmtId="0" fontId="5" fillId="8" borderId="2" xfId="0" applyFont="1" applyFill="1" applyBorder="1" applyAlignment="1">
      <alignment vertical="top" textRotation="90"/>
    </xf>
    <xf numFmtId="164" fontId="6" fillId="8" borderId="0" xfId="0" quotePrefix="1" applyNumberFormat="1" applyFont="1" applyFill="1" applyBorder="1" applyAlignment="1">
      <alignment horizontal="right" vertical="center"/>
    </xf>
    <xf numFmtId="0" fontId="24" fillId="0" borderId="16" xfId="0" applyFont="1" applyBorder="1" applyAlignment="1">
      <alignment horizontal="left" vertical="top"/>
    </xf>
    <xf numFmtId="0" fontId="5" fillId="0" borderId="16" xfId="0" applyFont="1" applyBorder="1" applyAlignment="1">
      <alignment horizontal="centerContinuous" vertical="top"/>
    </xf>
    <xf numFmtId="0" fontId="6" fillId="0" borderId="16" xfId="0" applyFont="1" applyBorder="1" applyAlignment="1">
      <alignment horizontal="centerContinuous" vertical="top" wrapText="1"/>
    </xf>
    <xf numFmtId="0" fontId="6" fillId="0" borderId="16" xfId="0" applyFont="1" applyBorder="1" applyAlignment="1">
      <alignment horizontal="centerContinuous" vertical="top"/>
    </xf>
    <xf numFmtId="0" fontId="18" fillId="0" borderId="16" xfId="0" applyFont="1" applyBorder="1" applyAlignment="1">
      <alignment horizontal="center" vertical="top" wrapText="1"/>
    </xf>
    <xf numFmtId="0" fontId="5" fillId="0" borderId="16" xfId="0" applyFont="1" applyBorder="1" applyAlignment="1">
      <alignment horizontal="centerContinuous" vertical="top" wrapText="1"/>
    </xf>
    <xf numFmtId="0" fontId="0" fillId="0" borderId="0" xfId="0" applyBorder="1" applyAlignment="1">
      <alignment vertical="top"/>
    </xf>
    <xf numFmtId="0" fontId="3" fillId="4" borderId="14" xfId="0" applyFont="1" applyFill="1" applyBorder="1" applyAlignment="1">
      <alignment vertical="center"/>
    </xf>
    <xf numFmtId="0" fontId="3" fillId="4" borderId="16" xfId="0" applyFont="1" applyFill="1" applyBorder="1" applyAlignment="1">
      <alignment vertical="center"/>
    </xf>
    <xf numFmtId="0" fontId="3" fillId="4" borderId="3" xfId="0" applyFont="1" applyFill="1" applyBorder="1" applyAlignment="1">
      <alignment vertical="center"/>
    </xf>
    <xf numFmtId="0" fontId="0" fillId="0" borderId="0" xfId="0" applyBorder="1"/>
    <xf numFmtId="0" fontId="5" fillId="7" borderId="0" xfId="0" applyFont="1" applyFill="1" applyBorder="1"/>
    <xf numFmtId="0" fontId="2" fillId="0" borderId="0" xfId="0" applyFont="1" applyBorder="1" applyAlignment="1">
      <alignment vertical="top"/>
    </xf>
    <xf numFmtId="0" fontId="5" fillId="0" borderId="0" xfId="0" applyFont="1" applyBorder="1" applyAlignment="1">
      <alignment horizontal="right" vertical="top"/>
    </xf>
    <xf numFmtId="0" fontId="5" fillId="2" borderId="0" xfId="0" applyFont="1" applyFill="1" applyBorder="1" applyAlignment="1">
      <alignment horizontal="right" vertical="top"/>
    </xf>
    <xf numFmtId="1" fontId="5" fillId="2" borderId="0" xfId="0" applyNumberFormat="1" applyFont="1" applyFill="1" applyBorder="1" applyAlignment="1">
      <alignment horizontal="right" vertical="top"/>
    </xf>
    <xf numFmtId="1" fontId="5" fillId="0" borderId="0" xfId="0" applyNumberFormat="1" applyFont="1" applyFill="1" applyBorder="1" applyAlignment="1">
      <alignment horizontal="right" vertical="top"/>
    </xf>
    <xf numFmtId="0" fontId="5" fillId="11" borderId="0" xfId="0" applyFont="1" applyFill="1" applyBorder="1" applyAlignment="1">
      <alignment vertical="top"/>
    </xf>
    <xf numFmtId="0" fontId="5" fillId="8" borderId="0" xfId="0" applyFont="1" applyFill="1" applyBorder="1" applyAlignment="1">
      <alignment vertical="top"/>
    </xf>
    <xf numFmtId="0" fontId="5" fillId="2" borderId="0" xfId="0" applyFont="1" applyFill="1" applyBorder="1" applyAlignment="1">
      <alignment horizontal="left" vertical="top"/>
    </xf>
    <xf numFmtId="1" fontId="5" fillId="0" borderId="0" xfId="0" applyNumberFormat="1" applyFont="1" applyBorder="1" applyAlignment="1">
      <alignment horizontal="left" vertical="top"/>
    </xf>
    <xf numFmtId="1" fontId="5" fillId="2" borderId="0" xfId="0" applyNumberFormat="1" applyFont="1" applyFill="1" applyBorder="1" applyAlignment="1">
      <alignment horizontal="left" vertical="top"/>
    </xf>
    <xf numFmtId="1" fontId="5" fillId="0" borderId="0" xfId="0" applyNumberFormat="1" applyFont="1" applyFill="1" applyBorder="1" applyAlignment="1">
      <alignment horizontal="left" vertical="top"/>
    </xf>
    <xf numFmtId="3" fontId="5" fillId="0" borderId="0" xfId="0" applyNumberFormat="1" applyFont="1" applyBorder="1" applyAlignment="1" applyProtection="1">
      <alignment horizontal="left" vertical="top"/>
      <protection hidden="1"/>
    </xf>
    <xf numFmtId="0" fontId="5" fillId="0" borderId="0" xfId="0" applyFont="1" applyBorder="1" applyAlignment="1">
      <alignment horizontal="left" vertical="center"/>
    </xf>
    <xf numFmtId="0" fontId="19" fillId="0" borderId="0" xfId="0" applyFont="1" applyBorder="1" applyAlignment="1">
      <alignment horizontal="left" vertical="center"/>
    </xf>
    <xf numFmtId="0" fontId="5" fillId="0" borderId="0" xfId="0" applyFont="1" applyBorder="1" applyAlignment="1">
      <alignment horizontal="right" vertical="center"/>
    </xf>
    <xf numFmtId="0" fontId="5" fillId="0" borderId="0" xfId="0" applyFont="1" applyFill="1" applyBorder="1" applyAlignment="1">
      <alignment horizontal="left" vertical="center"/>
    </xf>
    <xf numFmtId="0" fontId="5" fillId="8" borderId="0" xfId="0" applyFont="1" applyFill="1" applyBorder="1" applyAlignment="1">
      <alignment horizontal="left" vertical="center"/>
    </xf>
    <xf numFmtId="0" fontId="5" fillId="12" borderId="0" xfId="0" applyFont="1" applyFill="1" applyBorder="1" applyAlignment="1">
      <alignment vertical="top"/>
    </xf>
    <xf numFmtId="0" fontId="19" fillId="0" borderId="0" xfId="0" applyFont="1" applyFill="1" applyBorder="1" applyAlignment="1">
      <alignment vertical="top"/>
    </xf>
    <xf numFmtId="0" fontId="5" fillId="9" borderId="0" xfId="0" applyFont="1" applyFill="1" applyBorder="1" applyAlignment="1">
      <alignment vertical="top"/>
    </xf>
    <xf numFmtId="0" fontId="5" fillId="0" borderId="0" xfId="0" applyFont="1" applyBorder="1" applyAlignment="1"/>
    <xf numFmtId="0" fontId="19" fillId="0" borderId="0" xfId="0" applyFont="1" applyBorder="1" applyAlignment="1"/>
    <xf numFmtId="0" fontId="5" fillId="0" borderId="0" xfId="0" applyFont="1" applyFill="1" applyBorder="1" applyAlignment="1"/>
    <xf numFmtId="0" fontId="5" fillId="8" borderId="0" xfId="0" applyFont="1" applyFill="1" applyBorder="1" applyAlignment="1"/>
    <xf numFmtId="0" fontId="23" fillId="0" borderId="0" xfId="0" applyFont="1" applyBorder="1" applyAlignment="1">
      <alignment vertical="top"/>
    </xf>
    <xf numFmtId="0" fontId="5" fillId="0" borderId="0" xfId="0" applyFont="1" applyFill="1" applyBorder="1" applyAlignment="1">
      <alignment horizontal="right" vertical="top"/>
    </xf>
    <xf numFmtId="1" fontId="5" fillId="0" borderId="0" xfId="0" applyNumberFormat="1" applyFont="1" applyFill="1" applyBorder="1" applyAlignment="1">
      <alignment horizontal="center" vertical="top"/>
    </xf>
    <xf numFmtId="3" fontId="5" fillId="0" borderId="0" xfId="0" applyNumberFormat="1" applyFont="1" applyBorder="1" applyAlignment="1" applyProtection="1">
      <alignment horizontal="center" vertical="top"/>
      <protection hidden="1"/>
    </xf>
    <xf numFmtId="0" fontId="5" fillId="13" borderId="0" xfId="0" applyFont="1" applyFill="1" applyBorder="1" applyAlignment="1">
      <alignment horizontal="right" vertical="top"/>
    </xf>
    <xf numFmtId="0" fontId="5" fillId="13" borderId="0" xfId="0" applyFont="1" applyFill="1" applyBorder="1" applyAlignment="1">
      <alignment vertical="top"/>
    </xf>
    <xf numFmtId="3" fontId="5" fillId="13" borderId="0" xfId="0" applyNumberFormat="1" applyFont="1" applyFill="1" applyBorder="1" applyAlignment="1" applyProtection="1">
      <alignment vertical="top"/>
      <protection hidden="1"/>
    </xf>
    <xf numFmtId="0" fontId="5" fillId="0" borderId="0" xfId="0" applyFont="1" applyBorder="1" applyAlignment="1">
      <alignment vertical="top" wrapText="1"/>
    </xf>
    <xf numFmtId="0" fontId="5" fillId="8" borderId="0" xfId="0" applyFont="1" applyFill="1" applyBorder="1" applyAlignment="1">
      <alignment horizontal="center" vertical="top"/>
    </xf>
    <xf numFmtId="0" fontId="5" fillId="0" borderId="0" xfId="0" applyFont="1" applyFill="1" applyBorder="1" applyAlignment="1">
      <alignment horizontal="center"/>
    </xf>
    <xf numFmtId="1" fontId="5" fillId="0" borderId="0" xfId="0" applyNumberFormat="1" applyFont="1" applyBorder="1" applyAlignment="1">
      <alignment horizontal="center" vertical="top"/>
    </xf>
    <xf numFmtId="3" fontId="3" fillId="0" borderId="0" xfId="0" applyNumberFormat="1" applyFont="1" applyBorder="1" applyAlignment="1" applyProtection="1">
      <alignment horizontal="right" vertical="top"/>
      <protection hidden="1"/>
    </xf>
    <xf numFmtId="0" fontId="3" fillId="0" borderId="0" xfId="0" applyFont="1" applyBorder="1" applyAlignment="1">
      <alignment horizontal="center" vertical="top"/>
    </xf>
    <xf numFmtId="1" fontId="5" fillId="0" borderId="0" xfId="0" applyNumberFormat="1" applyFont="1" applyFill="1" applyBorder="1" applyAlignment="1">
      <alignment horizontal="center"/>
    </xf>
    <xf numFmtId="1" fontId="5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wrapText="1"/>
    </xf>
    <xf numFmtId="0" fontId="5" fillId="0" borderId="0" xfId="0" applyFont="1" applyBorder="1" applyAlignment="1">
      <alignment horizontal="left" wrapText="1"/>
    </xf>
    <xf numFmtId="0" fontId="5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28" fillId="0" borderId="3" xfId="0" applyFont="1" applyBorder="1" applyAlignment="1">
      <alignment vertical="top"/>
    </xf>
    <xf numFmtId="3" fontId="5" fillId="0" borderId="0" xfId="0" applyNumberFormat="1" applyFont="1" applyBorder="1" applyAlignment="1" applyProtection="1">
      <alignment horizontal="right" vertical="top"/>
      <protection hidden="1"/>
    </xf>
    <xf numFmtId="0" fontId="19" fillId="0" borderId="0" xfId="0" applyFont="1" applyBorder="1" applyAlignment="1">
      <alignment horizontal="center" vertical="top"/>
    </xf>
    <xf numFmtId="0" fontId="19" fillId="8" borderId="2" xfId="0" applyFont="1" applyFill="1" applyBorder="1" applyAlignment="1">
      <alignment vertical="top" textRotation="90"/>
    </xf>
    <xf numFmtId="0" fontId="29" fillId="0" borderId="0" xfId="0" applyFont="1" applyBorder="1" applyAlignment="1">
      <alignment vertical="top"/>
    </xf>
    <xf numFmtId="0" fontId="19" fillId="0" borderId="8" xfId="0" applyFont="1" applyFill="1" applyBorder="1" applyAlignment="1">
      <alignment horizontal="center" vertical="top"/>
    </xf>
    <xf numFmtId="0" fontId="19" fillId="0" borderId="8" xfId="0" applyFont="1" applyBorder="1" applyAlignment="1">
      <alignment horizontal="center" vertical="top"/>
    </xf>
    <xf numFmtId="0" fontId="19" fillId="0" borderId="8" xfId="0" applyFont="1" applyBorder="1" applyAlignment="1">
      <alignment vertical="top"/>
    </xf>
    <xf numFmtId="0" fontId="19" fillId="0" borderId="2" xfId="0" applyFont="1" applyBorder="1" applyAlignment="1">
      <alignment vertical="top"/>
    </xf>
    <xf numFmtId="0" fontId="3" fillId="0" borderId="9" xfId="0" applyFont="1" applyBorder="1" applyAlignment="1">
      <alignment horizontal="center" vertical="top"/>
    </xf>
    <xf numFmtId="0" fontId="5" fillId="0" borderId="0" xfId="0" applyFont="1" applyBorder="1" applyAlignment="1">
      <alignment horizontal="center" vertical="center"/>
    </xf>
    <xf numFmtId="0" fontId="5" fillId="8" borderId="5" xfId="0" applyFont="1" applyFill="1" applyBorder="1" applyAlignment="1">
      <alignment vertical="center" textRotation="90"/>
    </xf>
    <xf numFmtId="0" fontId="2" fillId="0" borderId="0" xfId="0" applyFont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top" wrapText="1"/>
    </xf>
    <xf numFmtId="0" fontId="5" fillId="13" borderId="5" xfId="0" applyFont="1" applyFill="1" applyBorder="1" applyAlignment="1">
      <alignment horizontal="center" vertical="top" wrapText="1"/>
    </xf>
    <xf numFmtId="0" fontId="3" fillId="0" borderId="7" xfId="0" applyFont="1" applyBorder="1" applyAlignment="1">
      <alignment horizontal="left" vertical="top"/>
    </xf>
    <xf numFmtId="1" fontId="5" fillId="0" borderId="16" xfId="0" applyNumberFormat="1" applyFont="1" applyFill="1" applyBorder="1" applyAlignment="1">
      <alignment horizontal="center" vertical="top" textRotation="90"/>
    </xf>
    <xf numFmtId="1" fontId="5" fillId="0" borderId="16" xfId="0" applyNumberFormat="1" applyFont="1" applyBorder="1" applyAlignment="1">
      <alignment horizontal="center" vertical="top" textRotation="90"/>
    </xf>
    <xf numFmtId="1" fontId="5" fillId="2" borderId="16" xfId="0" applyNumberFormat="1" applyFont="1" applyFill="1" applyBorder="1" applyAlignment="1">
      <alignment horizontal="center" vertical="top" textRotation="90"/>
    </xf>
    <xf numFmtId="0" fontId="5" fillId="2" borderId="16" xfId="0" applyFont="1" applyFill="1" applyBorder="1" applyAlignment="1">
      <alignment horizontal="center" vertical="top" textRotation="90"/>
    </xf>
    <xf numFmtId="0" fontId="5" fillId="0" borderId="16" xfId="0" applyFont="1" applyFill="1" applyBorder="1" applyAlignment="1">
      <alignment horizontal="center" vertical="top" textRotation="90"/>
    </xf>
    <xf numFmtId="1" fontId="5" fillId="0" borderId="0" xfId="0" applyNumberFormat="1" applyFont="1" applyFill="1" applyBorder="1" applyAlignment="1">
      <alignment vertical="top"/>
    </xf>
    <xf numFmtId="3" fontId="5" fillId="0" borderId="0" xfId="0" applyNumberFormat="1" applyFont="1" applyFill="1" applyBorder="1" applyAlignment="1" applyProtection="1">
      <alignment vertical="top"/>
      <protection hidden="1"/>
    </xf>
    <xf numFmtId="0" fontId="5" fillId="0" borderId="6" xfId="0" quotePrefix="1" applyFont="1" applyBorder="1" applyAlignment="1">
      <alignment horizontal="center" vertical="top"/>
    </xf>
    <xf numFmtId="0" fontId="5" fillId="0" borderId="7" xfId="0" applyFont="1" applyBorder="1" applyAlignment="1">
      <alignment horizontal="center" vertical="top" wrapText="1"/>
    </xf>
    <xf numFmtId="0" fontId="28" fillId="0" borderId="8" xfId="0" applyFont="1" applyBorder="1" applyAlignment="1">
      <alignment vertical="top"/>
    </xf>
    <xf numFmtId="0" fontId="6" fillId="0" borderId="16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5" fillId="13" borderId="3" xfId="0" applyFont="1" applyFill="1" applyBorder="1" applyAlignment="1">
      <alignment horizontal="left" vertical="top"/>
    </xf>
    <xf numFmtId="0" fontId="5" fillId="0" borderId="7" xfId="0" quotePrefix="1" applyFont="1" applyBorder="1" applyAlignment="1">
      <alignment horizontal="left" vertical="top"/>
    </xf>
    <xf numFmtId="0" fontId="5" fillId="0" borderId="9" xfId="0" applyFont="1" applyBorder="1" applyAlignment="1">
      <alignment horizontal="left" vertical="top"/>
    </xf>
    <xf numFmtId="0" fontId="3" fillId="0" borderId="9" xfId="0" applyFont="1" applyBorder="1" applyAlignment="1">
      <alignment horizontal="center" vertical="top"/>
    </xf>
    <xf numFmtId="0" fontId="5" fillId="0" borderId="2" xfId="0" quotePrefix="1" applyFont="1" applyBorder="1" applyAlignment="1">
      <alignment horizontal="left" vertical="top" wrapText="1"/>
    </xf>
    <xf numFmtId="0" fontId="5" fillId="0" borderId="2" xfId="0" applyFont="1" applyFill="1" applyBorder="1" applyAlignment="1">
      <alignment horizontal="center" vertical="top"/>
    </xf>
    <xf numFmtId="0" fontId="5" fillId="0" borderId="0" xfId="0" applyFont="1" applyBorder="1" applyAlignment="1">
      <alignment horizontal="right"/>
    </xf>
    <xf numFmtId="0" fontId="5" fillId="8" borderId="2" xfId="0" applyFont="1" applyFill="1" applyBorder="1" applyAlignment="1">
      <alignment textRotation="90"/>
    </xf>
    <xf numFmtId="0" fontId="2" fillId="0" borderId="0" xfId="0" applyFont="1" applyBorder="1" applyAlignment="1"/>
    <xf numFmtId="0" fontId="5" fillId="11" borderId="0" xfId="0" applyFont="1" applyFill="1" applyBorder="1" applyAlignment="1"/>
    <xf numFmtId="0" fontId="5" fillId="0" borderId="6" xfId="0" applyFont="1" applyBorder="1" applyAlignment="1"/>
    <xf numFmtId="0" fontId="5" fillId="3" borderId="8" xfId="0" applyFont="1" applyFill="1" applyBorder="1" applyAlignment="1">
      <alignment horizontal="center"/>
    </xf>
    <xf numFmtId="0" fontId="5" fillId="0" borderId="2" xfId="0" applyFont="1" applyBorder="1" applyAlignment="1">
      <alignment horizontal="left"/>
    </xf>
    <xf numFmtId="0" fontId="19" fillId="0" borderId="0" xfId="0" applyFont="1" applyBorder="1" applyAlignment="1">
      <alignment horizontal="left"/>
    </xf>
    <xf numFmtId="0" fontId="19" fillId="0" borderId="6" xfId="0" applyFont="1" applyBorder="1" applyAlignment="1">
      <alignment horizontal="right"/>
    </xf>
    <xf numFmtId="0" fontId="5" fillId="0" borderId="8" xfId="0" applyFont="1" applyBorder="1" applyAlignment="1">
      <alignment horizontal="left"/>
    </xf>
    <xf numFmtId="0" fontId="5" fillId="0" borderId="8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left"/>
    </xf>
    <xf numFmtId="0" fontId="5" fillId="8" borderId="0" xfId="0" applyFont="1" applyFill="1" applyBorder="1" applyAlignment="1">
      <alignment horizontal="left"/>
    </xf>
    <xf numFmtId="0" fontId="5" fillId="12" borderId="0" xfId="0" applyFont="1" applyFill="1" applyBorder="1" applyAlignment="1"/>
    <xf numFmtId="0" fontId="19" fillId="0" borderId="0" xfId="0" applyFont="1" applyFill="1" applyBorder="1" applyAlignment="1"/>
    <xf numFmtId="0" fontId="5" fillId="9" borderId="0" xfId="0" applyFont="1" applyFill="1" applyBorder="1" applyAlignment="1"/>
    <xf numFmtId="0" fontId="5" fillId="9" borderId="6" xfId="0" applyFont="1" applyFill="1" applyBorder="1" applyAlignment="1"/>
    <xf numFmtId="0" fontId="29" fillId="0" borderId="0" xfId="0" applyFont="1" applyBorder="1" applyAlignment="1"/>
    <xf numFmtId="0" fontId="19" fillId="0" borderId="0" xfId="0" applyFont="1" applyBorder="1" applyAlignment="1">
      <alignment horizontal="center"/>
    </xf>
    <xf numFmtId="0" fontId="19" fillId="0" borderId="8" xfId="0" applyFont="1" applyFill="1" applyBorder="1" applyAlignment="1">
      <alignment horizontal="center"/>
    </xf>
    <xf numFmtId="0" fontId="19" fillId="0" borderId="8" xfId="0" applyFont="1" applyBorder="1" applyAlignment="1">
      <alignment horizontal="center"/>
    </xf>
    <xf numFmtId="0" fontId="19" fillId="0" borderId="8" xfId="0" applyFont="1" applyBorder="1" applyAlignment="1"/>
    <xf numFmtId="0" fontId="19" fillId="0" borderId="2" xfId="0" applyFont="1" applyBorder="1" applyAlignment="1"/>
    <xf numFmtId="0" fontId="23" fillId="0" borderId="0" xfId="0" applyFont="1" applyBorder="1" applyAlignment="1"/>
    <xf numFmtId="0" fontId="5" fillId="13" borderId="0" xfId="0" applyFont="1" applyFill="1" applyBorder="1" applyAlignment="1">
      <alignment horizontal="right"/>
    </xf>
    <xf numFmtId="0" fontId="5" fillId="13" borderId="0" xfId="0" applyFont="1" applyFill="1" applyBorder="1" applyAlignment="1"/>
    <xf numFmtId="3" fontId="5" fillId="13" borderId="0" xfId="0" applyNumberFormat="1" applyFont="1" applyFill="1" applyBorder="1" applyAlignment="1" applyProtection="1">
      <protection hidden="1"/>
    </xf>
    <xf numFmtId="0" fontId="5" fillId="13" borderId="5" xfId="0" applyFont="1" applyFill="1" applyBorder="1" applyAlignment="1">
      <alignment horizontal="left"/>
    </xf>
    <xf numFmtId="0" fontId="5" fillId="13" borderId="5" xfId="0" applyFont="1" applyFill="1" applyBorder="1" applyAlignment="1">
      <alignment horizontal="center"/>
    </xf>
    <xf numFmtId="0" fontId="5" fillId="13" borderId="5" xfId="0" applyFont="1" applyFill="1" applyBorder="1" applyAlignment="1">
      <alignment wrapText="1"/>
    </xf>
    <xf numFmtId="0" fontId="5" fillId="13" borderId="5" xfId="0" applyFont="1" applyFill="1" applyBorder="1" applyAlignment="1">
      <alignment horizontal="left" wrapText="1"/>
    </xf>
    <xf numFmtId="0" fontId="5" fillId="13" borderId="14" xfId="0" applyFont="1" applyFill="1" applyBorder="1" applyAlignment="1">
      <alignment horizontal="center"/>
    </xf>
    <xf numFmtId="0" fontId="5" fillId="13" borderId="3" xfId="0" applyFont="1" applyFill="1" applyBorder="1" applyAlignment="1">
      <alignment horizontal="left"/>
    </xf>
    <xf numFmtId="0" fontId="5" fillId="13" borderId="5" xfId="0" applyFont="1" applyFill="1" applyBorder="1" applyAlignment="1">
      <alignment horizontal="center" wrapText="1"/>
    </xf>
    <xf numFmtId="0" fontId="3" fillId="13" borderId="5" xfId="0" applyFont="1" applyFill="1" applyBorder="1" applyAlignment="1"/>
    <xf numFmtId="1" fontId="31" fillId="0" borderId="0" xfId="0" applyNumberFormat="1" applyFont="1" applyBorder="1" applyAlignment="1">
      <alignment horizontal="right" vertical="top"/>
    </xf>
    <xf numFmtId="0" fontId="5" fillId="0" borderId="0" xfId="1" applyFont="1"/>
    <xf numFmtId="0" fontId="2" fillId="0" borderId="0" xfId="1" applyFont="1"/>
    <xf numFmtId="0" fontId="5" fillId="0" borderId="0" xfId="1" applyFont="1" applyAlignment="1">
      <alignment horizontal="center"/>
    </xf>
    <xf numFmtId="0" fontId="5" fillId="0" borderId="0" xfId="1" applyFont="1" applyBorder="1"/>
    <xf numFmtId="0" fontId="5" fillId="0" borderId="0" xfId="1" applyFont="1" applyFill="1" applyAlignment="1">
      <alignment horizontal="center"/>
    </xf>
    <xf numFmtId="0" fontId="5" fillId="0" borderId="0" xfId="1" applyFont="1" applyAlignment="1">
      <alignment horizontal="left"/>
    </xf>
    <xf numFmtId="0" fontId="5" fillId="0" borderId="0" xfId="1" applyFont="1" applyAlignment="1">
      <alignment wrapText="1"/>
    </xf>
    <xf numFmtId="0" fontId="5" fillId="0" borderId="0" xfId="1" applyFont="1" applyBorder="1" applyAlignment="1">
      <alignment horizontal="left" vertical="top"/>
    </xf>
    <xf numFmtId="0" fontId="5" fillId="0" borderId="0" xfId="1" applyFont="1" applyAlignment="1">
      <alignment horizontal="left" wrapText="1"/>
    </xf>
    <xf numFmtId="3" fontId="5" fillId="0" borderId="0" xfId="1" applyNumberFormat="1" applyFont="1" applyProtection="1">
      <protection hidden="1"/>
    </xf>
    <xf numFmtId="1" fontId="5" fillId="0" borderId="0" xfId="1" applyNumberFormat="1" applyFont="1"/>
    <xf numFmtId="1" fontId="5" fillId="0" borderId="0" xfId="1" applyNumberFormat="1" applyFont="1" applyFill="1" applyAlignment="1">
      <alignment horizontal="center"/>
    </xf>
    <xf numFmtId="1" fontId="5" fillId="0" borderId="0" xfId="1" applyNumberFormat="1" applyFont="1" applyAlignment="1">
      <alignment horizontal="center"/>
    </xf>
    <xf numFmtId="0" fontId="5" fillId="0" borderId="0" xfId="1" applyFont="1" applyBorder="1" applyAlignment="1">
      <alignment horizontal="center"/>
    </xf>
    <xf numFmtId="3" fontId="5" fillId="0" borderId="0" xfId="1" applyNumberFormat="1" applyFont="1" applyBorder="1" applyProtection="1">
      <protection hidden="1"/>
    </xf>
    <xf numFmtId="0" fontId="2" fillId="0" borderId="0" xfId="1" applyFont="1" applyBorder="1"/>
    <xf numFmtId="0" fontId="5" fillId="0" borderId="0" xfId="1" applyFont="1" applyFill="1" applyBorder="1" applyAlignment="1">
      <alignment horizontal="center"/>
    </xf>
    <xf numFmtId="0" fontId="5" fillId="0" borderId="0" xfId="1" applyFont="1" applyBorder="1" applyAlignment="1">
      <alignment horizontal="left"/>
    </xf>
    <xf numFmtId="0" fontId="5" fillId="0" borderId="0" xfId="1" applyFont="1" applyBorder="1" applyAlignment="1">
      <alignment wrapText="1"/>
    </xf>
    <xf numFmtId="0" fontId="5" fillId="0" borderId="0" xfId="1" applyFont="1" applyBorder="1" applyAlignment="1">
      <alignment horizontal="left" wrapText="1"/>
    </xf>
    <xf numFmtId="1" fontId="5" fillId="0" borderId="0" xfId="1" applyNumberFormat="1" applyFont="1" applyBorder="1"/>
    <xf numFmtId="1" fontId="5" fillId="0" borderId="0" xfId="1" applyNumberFormat="1" applyFont="1" applyFill="1" applyBorder="1" applyAlignment="1">
      <alignment horizontal="center"/>
    </xf>
    <xf numFmtId="1" fontId="5" fillId="0" borderId="0" xfId="1" applyNumberFormat="1" applyFont="1" applyBorder="1" applyAlignment="1">
      <alignment horizontal="center"/>
    </xf>
    <xf numFmtId="0" fontId="5" fillId="7" borderId="5" xfId="1" applyFont="1" applyFill="1" applyBorder="1"/>
    <xf numFmtId="0" fontId="25" fillId="8" borderId="3" xfId="1" quotePrefix="1" applyNumberFormat="1" applyFont="1" applyFill="1" applyBorder="1"/>
    <xf numFmtId="0" fontId="2" fillId="8" borderId="16" xfId="1" quotePrefix="1" applyNumberFormat="1" applyFont="1" applyFill="1" applyBorder="1"/>
    <xf numFmtId="0" fontId="2" fillId="8" borderId="14" xfId="1" quotePrefix="1" applyNumberFormat="1" applyFont="1" applyFill="1" applyBorder="1" applyAlignment="1">
      <alignment horizontal="center"/>
    </xf>
    <xf numFmtId="0" fontId="5" fillId="7" borderId="2" xfId="1" applyFont="1" applyFill="1" applyBorder="1"/>
    <xf numFmtId="0" fontId="25" fillId="8" borderId="4" xfId="1" quotePrefix="1" applyNumberFormat="1" applyFont="1" applyFill="1" applyBorder="1"/>
    <xf numFmtId="0" fontId="2" fillId="8" borderId="0" xfId="1" quotePrefix="1" applyNumberFormat="1" applyFont="1" applyFill="1" applyBorder="1"/>
    <xf numFmtId="0" fontId="2" fillId="8" borderId="13" xfId="1" quotePrefix="1" applyNumberFormat="1" applyFont="1" applyFill="1" applyBorder="1" applyAlignment="1">
      <alignment horizontal="center"/>
    </xf>
    <xf numFmtId="0" fontId="25" fillId="8" borderId="4" xfId="1" applyFont="1" applyFill="1" applyBorder="1"/>
    <xf numFmtId="0" fontId="26" fillId="8" borderId="0" xfId="1" quotePrefix="1" applyNumberFormat="1" applyFont="1" applyFill="1" applyBorder="1"/>
    <xf numFmtId="0" fontId="5" fillId="0" borderId="0" xfId="1" applyFont="1" applyBorder="1" applyAlignment="1">
      <alignment vertical="center"/>
    </xf>
    <xf numFmtId="0" fontId="2" fillId="8" borderId="12" xfId="1" applyFont="1" applyFill="1" applyBorder="1"/>
    <xf numFmtId="0" fontId="2" fillId="8" borderId="15" xfId="1" applyFont="1" applyFill="1" applyBorder="1"/>
    <xf numFmtId="0" fontId="2" fillId="8" borderId="11" xfId="1" applyFont="1" applyFill="1" applyBorder="1"/>
    <xf numFmtId="0" fontId="5" fillId="7" borderId="8" xfId="1" applyFont="1" applyFill="1" applyBorder="1"/>
    <xf numFmtId="0" fontId="5" fillId="0" borderId="0" xfId="1" applyFont="1" applyBorder="1" applyAlignment="1">
      <alignment horizontal="center" vertical="top"/>
    </xf>
    <xf numFmtId="0" fontId="5" fillId="0" borderId="0" xfId="1" applyFont="1" applyBorder="1" applyAlignment="1">
      <alignment vertical="top"/>
    </xf>
    <xf numFmtId="3" fontId="5" fillId="0" borderId="0" xfId="1" applyNumberFormat="1" applyFont="1" applyBorder="1" applyAlignment="1" applyProtection="1">
      <alignment vertical="top"/>
      <protection hidden="1"/>
    </xf>
    <xf numFmtId="0" fontId="3" fillId="0" borderId="0" xfId="1" applyFont="1" applyBorder="1"/>
    <xf numFmtId="0" fontId="5" fillId="0" borderId="0" xfId="1" applyFont="1" applyBorder="1" applyAlignment="1">
      <alignment vertical="top" wrapText="1"/>
    </xf>
    <xf numFmtId="0" fontId="5" fillId="0" borderId="0" xfId="1" applyFont="1" applyBorder="1" applyAlignment="1">
      <alignment horizontal="left" vertical="top" wrapText="1"/>
    </xf>
    <xf numFmtId="1" fontId="5" fillId="0" borderId="0" xfId="1" applyNumberFormat="1" applyFont="1" applyBorder="1" applyAlignment="1">
      <alignment vertical="top"/>
    </xf>
    <xf numFmtId="1" fontId="5" fillId="0" borderId="0" xfId="1" applyNumberFormat="1" applyFont="1" applyFill="1" applyBorder="1" applyAlignment="1">
      <alignment horizontal="center" vertical="top"/>
    </xf>
    <xf numFmtId="1" fontId="5" fillId="0" borderId="0" xfId="1" applyNumberFormat="1" applyFont="1" applyBorder="1" applyAlignment="1">
      <alignment horizontal="center" vertical="top"/>
    </xf>
    <xf numFmtId="0" fontId="5" fillId="0" borderId="0" xfId="1" applyFont="1" applyFill="1" applyBorder="1" applyAlignment="1">
      <alignment horizontal="center" vertical="top"/>
    </xf>
    <xf numFmtId="0" fontId="5" fillId="0" borderId="3" xfId="1" applyFont="1" applyBorder="1" applyAlignment="1">
      <alignment vertical="top"/>
    </xf>
    <xf numFmtId="0" fontId="3" fillId="0" borderId="14" xfId="1" applyFont="1" applyBorder="1" applyAlignment="1">
      <alignment vertical="top"/>
    </xf>
    <xf numFmtId="0" fontId="5" fillId="0" borderId="4" xfId="1" applyFont="1" applyBorder="1" applyAlignment="1">
      <alignment vertical="top"/>
    </xf>
    <xf numFmtId="0" fontId="3" fillId="0" borderId="13" xfId="1" applyFont="1" applyBorder="1" applyAlignment="1">
      <alignment vertical="top"/>
    </xf>
    <xf numFmtId="0" fontId="3" fillId="0" borderId="0" xfId="1" applyFont="1" applyBorder="1" applyAlignment="1">
      <alignment horizontal="center" vertical="top"/>
    </xf>
    <xf numFmtId="3" fontId="5" fillId="0" borderId="0" xfId="1" applyNumberFormat="1" applyFont="1" applyBorder="1" applyAlignment="1" applyProtection="1">
      <alignment horizontal="right" vertical="top"/>
      <protection hidden="1"/>
    </xf>
    <xf numFmtId="3" fontId="3" fillId="0" borderId="0" xfId="1" applyNumberFormat="1" applyFont="1" applyBorder="1" applyAlignment="1" applyProtection="1">
      <alignment horizontal="right" vertical="top"/>
      <protection hidden="1"/>
    </xf>
    <xf numFmtId="1" fontId="31" fillId="0" borderId="0" xfId="1" applyNumberFormat="1" applyFont="1" applyBorder="1" applyAlignment="1">
      <alignment horizontal="right" vertical="top"/>
    </xf>
    <xf numFmtId="0" fontId="5" fillId="0" borderId="8" xfId="1" applyFont="1" applyBorder="1" applyAlignment="1">
      <alignment horizontal="center" vertical="top"/>
    </xf>
    <xf numFmtId="1" fontId="5" fillId="0" borderId="0" xfId="1" applyNumberFormat="1" applyFont="1" applyFill="1" applyBorder="1" applyAlignment="1">
      <alignment horizontal="right" vertical="top"/>
    </xf>
    <xf numFmtId="0" fontId="5" fillId="0" borderId="0" xfId="1" applyFont="1" applyFill="1" applyBorder="1" applyAlignment="1">
      <alignment horizontal="right" vertical="top"/>
    </xf>
    <xf numFmtId="0" fontId="5" fillId="0" borderId="0" xfId="1" applyFont="1" applyBorder="1" applyAlignment="1"/>
    <xf numFmtId="0" fontId="2" fillId="0" borderId="0" xfId="1" applyFont="1" applyBorder="1" applyAlignment="1"/>
    <xf numFmtId="0" fontId="5" fillId="8" borderId="0" xfId="1" applyFont="1" applyFill="1" applyBorder="1" applyAlignment="1"/>
    <xf numFmtId="0" fontId="5" fillId="0" borderId="0" xfId="1" applyFont="1" applyFill="1" applyBorder="1" applyAlignment="1"/>
    <xf numFmtId="0" fontId="19" fillId="0" borderId="0" xfId="1" applyFont="1" applyBorder="1" applyAlignment="1"/>
    <xf numFmtId="0" fontId="3" fillId="13" borderId="5" xfId="1" applyFont="1" applyFill="1" applyBorder="1" applyAlignment="1"/>
    <xf numFmtId="3" fontId="5" fillId="13" borderId="0" xfId="1" applyNumberFormat="1" applyFont="1" applyFill="1" applyBorder="1" applyAlignment="1" applyProtection="1">
      <protection hidden="1"/>
    </xf>
    <xf numFmtId="0" fontId="5" fillId="13" borderId="0" xfId="1" applyFont="1" applyFill="1" applyBorder="1" applyAlignment="1"/>
    <xf numFmtId="0" fontId="5" fillId="13" borderId="0" xfId="1" applyFont="1" applyFill="1" applyBorder="1" applyAlignment="1">
      <alignment horizontal="right"/>
    </xf>
    <xf numFmtId="0" fontId="3" fillId="0" borderId="2" xfId="1" applyFont="1" applyBorder="1" applyAlignment="1">
      <alignment vertical="top"/>
    </xf>
    <xf numFmtId="0" fontId="5" fillId="8" borderId="2" xfId="1" applyFont="1" applyFill="1" applyBorder="1" applyAlignment="1">
      <alignment vertical="top" textRotation="90"/>
    </xf>
    <xf numFmtId="0" fontId="5" fillId="0" borderId="2" xfId="1" applyFont="1" applyBorder="1" applyAlignment="1">
      <alignment horizontal="center" vertical="top"/>
    </xf>
    <xf numFmtId="0" fontId="5" fillId="0" borderId="2" xfId="1" applyFont="1" applyBorder="1" applyAlignment="1">
      <alignment horizontal="center" vertical="top" wrapText="1"/>
    </xf>
    <xf numFmtId="0" fontId="5" fillId="0" borderId="2" xfId="1" applyFont="1" applyBorder="1" applyAlignment="1">
      <alignment horizontal="left" vertical="top" wrapText="1"/>
    </xf>
    <xf numFmtId="0" fontId="5" fillId="0" borderId="4" xfId="1" applyFont="1" applyBorder="1" applyAlignment="1">
      <alignment horizontal="left" vertical="top"/>
    </xf>
    <xf numFmtId="0" fontId="5" fillId="0" borderId="13" xfId="1" applyFont="1" applyBorder="1" applyAlignment="1">
      <alignment horizontal="center" vertical="top"/>
    </xf>
    <xf numFmtId="0" fontId="5" fillId="0" borderId="2" xfId="1" applyFont="1" applyBorder="1" applyAlignment="1">
      <alignment vertical="top" wrapText="1"/>
    </xf>
    <xf numFmtId="0" fontId="5" fillId="0" borderId="2" xfId="1" applyFont="1" applyBorder="1" applyAlignment="1">
      <alignment horizontal="left" vertical="top"/>
    </xf>
    <xf numFmtId="0" fontId="5" fillId="2" borderId="0" xfId="1" applyFont="1" applyFill="1" applyBorder="1" applyAlignment="1">
      <alignment horizontal="right" vertical="top"/>
    </xf>
    <xf numFmtId="0" fontId="5" fillId="0" borderId="0" xfId="1" applyFont="1" applyBorder="1" applyAlignment="1">
      <alignment horizontal="right" vertical="top"/>
    </xf>
    <xf numFmtId="0" fontId="5" fillId="0" borderId="8" xfId="1" applyFont="1" applyBorder="1" applyAlignment="1"/>
    <xf numFmtId="0" fontId="5" fillId="0" borderId="8" xfId="1" applyFont="1" applyBorder="1" applyAlignment="1">
      <alignment horizontal="center"/>
    </xf>
    <xf numFmtId="0" fontId="5" fillId="0" borderId="2" xfId="1" applyFont="1" applyBorder="1" applyAlignment="1"/>
    <xf numFmtId="0" fontId="5" fillId="0" borderId="8" xfId="1" applyFont="1" applyFill="1" applyBorder="1" applyAlignment="1">
      <alignment horizontal="center"/>
    </xf>
    <xf numFmtId="0" fontId="19" fillId="0" borderId="6" xfId="1" applyFont="1" applyBorder="1" applyAlignment="1"/>
    <xf numFmtId="0" fontId="5" fillId="0" borderId="4" xfId="1" applyFont="1" applyBorder="1" applyAlignment="1">
      <alignment horizontal="center" vertical="top"/>
    </xf>
    <xf numFmtId="0" fontId="5" fillId="0" borderId="4" xfId="1" applyFont="1" applyBorder="1" applyAlignment="1">
      <alignment horizontal="center" vertical="top" wrapText="1"/>
    </xf>
    <xf numFmtId="0" fontId="5" fillId="0" borderId="4" xfId="1" applyFont="1" applyBorder="1" applyAlignment="1">
      <alignment horizontal="left" vertical="top" wrapText="1"/>
    </xf>
    <xf numFmtId="0" fontId="5" fillId="0" borderId="6" xfId="1" applyFont="1" applyBorder="1" applyAlignment="1"/>
    <xf numFmtId="0" fontId="19" fillId="0" borderId="0" xfId="1" applyFont="1" applyFill="1" applyBorder="1" applyAlignment="1"/>
    <xf numFmtId="0" fontId="19" fillId="0" borderId="8" xfId="1" applyFont="1" applyBorder="1" applyAlignment="1"/>
    <xf numFmtId="0" fontId="19" fillId="0" borderId="8" xfId="1" applyFont="1" applyBorder="1" applyAlignment="1">
      <alignment horizontal="center"/>
    </xf>
    <xf numFmtId="0" fontId="19" fillId="0" borderId="8" xfId="1" applyFont="1" applyFill="1" applyBorder="1" applyAlignment="1">
      <alignment horizontal="center"/>
    </xf>
    <xf numFmtId="0" fontId="19" fillId="0" borderId="2" xfId="1" applyFont="1" applyBorder="1" applyAlignment="1"/>
    <xf numFmtId="0" fontId="19" fillId="0" borderId="0" xfId="1" applyFont="1" applyBorder="1" applyAlignment="1">
      <alignment horizontal="center"/>
    </xf>
    <xf numFmtId="0" fontId="29" fillId="0" borderId="0" xfId="1" applyFont="1" applyBorder="1" applyAlignment="1"/>
    <xf numFmtId="0" fontId="17" fillId="0" borderId="2" xfId="1" applyFont="1" applyBorder="1" applyAlignment="1">
      <alignment vertical="top"/>
    </xf>
    <xf numFmtId="0" fontId="19" fillId="8" borderId="2" xfId="1" applyFont="1" applyFill="1" applyBorder="1" applyAlignment="1">
      <alignment vertical="top" textRotation="90"/>
    </xf>
    <xf numFmtId="0" fontId="19" fillId="0" borderId="0" xfId="1" applyFont="1" applyFill="1" applyBorder="1" applyAlignment="1">
      <alignment horizontal="right" vertical="top"/>
    </xf>
    <xf numFmtId="0" fontId="19" fillId="2" borderId="0" xfId="1" applyFont="1" applyFill="1" applyBorder="1" applyAlignment="1">
      <alignment horizontal="right" vertical="top"/>
    </xf>
    <xf numFmtId="0" fontId="19" fillId="0" borderId="0" xfId="1" applyFont="1" applyBorder="1" applyAlignment="1">
      <alignment horizontal="right" vertical="top"/>
    </xf>
    <xf numFmtId="1" fontId="5" fillId="0" borderId="4" xfId="1" applyNumberFormat="1" applyFont="1" applyBorder="1" applyAlignment="1">
      <alignment horizontal="center" vertical="top"/>
    </xf>
    <xf numFmtId="0" fontId="5" fillId="11" borderId="0" xfId="1" applyFont="1" applyFill="1" applyBorder="1" applyAlignment="1"/>
    <xf numFmtId="0" fontId="2" fillId="0" borderId="4" xfId="1" applyFont="1" applyBorder="1" applyAlignment="1">
      <alignment horizontal="left" vertical="top"/>
    </xf>
    <xf numFmtId="0" fontId="5" fillId="0" borderId="4" xfId="1" applyFont="1" applyBorder="1" applyAlignment="1">
      <alignment vertical="top" wrapText="1"/>
    </xf>
    <xf numFmtId="0" fontId="5" fillId="0" borderId="2" xfId="1" applyFont="1" applyBorder="1" applyAlignment="1">
      <alignment vertical="top"/>
    </xf>
    <xf numFmtId="0" fontId="23" fillId="0" borderId="0" xfId="1" applyFont="1" applyBorder="1" applyAlignment="1"/>
    <xf numFmtId="1" fontId="5" fillId="2" borderId="0" xfId="1" applyNumberFormat="1" applyFont="1" applyFill="1" applyBorder="1" applyAlignment="1">
      <alignment horizontal="right" vertical="top"/>
    </xf>
    <xf numFmtId="1" fontId="5" fillId="0" borderId="0" xfId="1" applyNumberFormat="1" applyFont="1" applyBorder="1" applyAlignment="1">
      <alignment horizontal="right" vertical="top"/>
    </xf>
    <xf numFmtId="0" fontId="3" fillId="9" borderId="2" xfId="1" applyFont="1" applyFill="1" applyBorder="1" applyAlignment="1">
      <alignment vertical="top"/>
    </xf>
    <xf numFmtId="0" fontId="3" fillId="0" borderId="2" xfId="1" applyFont="1" applyFill="1" applyBorder="1" applyAlignment="1">
      <alignment vertical="top"/>
    </xf>
    <xf numFmtId="0" fontId="3" fillId="0" borderId="2" xfId="1" applyFont="1" applyFill="1" applyBorder="1" applyAlignment="1">
      <alignment horizontal="left" vertical="top"/>
    </xf>
    <xf numFmtId="3" fontId="5" fillId="0" borderId="0" xfId="1" applyNumberFormat="1" applyFont="1" applyBorder="1" applyAlignment="1" applyProtection="1">
      <alignment horizontal="center" vertical="top"/>
      <protection hidden="1"/>
    </xf>
    <xf numFmtId="1" fontId="5" fillId="0" borderId="0" xfId="1" applyNumberFormat="1" applyFont="1" applyBorder="1" applyAlignment="1">
      <alignment horizontal="left" vertical="top"/>
    </xf>
    <xf numFmtId="0" fontId="5" fillId="12" borderId="0" xfId="1" applyFont="1" applyFill="1" applyBorder="1" applyAlignment="1"/>
    <xf numFmtId="0" fontId="3" fillId="0" borderId="4" xfId="1" applyFont="1" applyBorder="1" applyAlignment="1">
      <alignment horizontal="left" vertical="top"/>
    </xf>
    <xf numFmtId="0" fontId="5" fillId="9" borderId="6" xfId="1" applyFont="1" applyFill="1" applyBorder="1" applyAlignment="1"/>
    <xf numFmtId="0" fontId="5" fillId="9" borderId="0" xfId="1" applyFont="1" applyFill="1" applyBorder="1" applyAlignment="1"/>
    <xf numFmtId="0" fontId="5" fillId="0" borderId="2" xfId="1" applyFont="1" applyFill="1" applyBorder="1" applyAlignment="1">
      <alignment horizontal="center" vertical="top"/>
    </xf>
    <xf numFmtId="0" fontId="5" fillId="0" borderId="4" xfId="1" quotePrefix="1" applyFont="1" applyBorder="1" applyAlignment="1">
      <alignment horizontal="left" vertical="top" wrapText="1"/>
    </xf>
    <xf numFmtId="0" fontId="5" fillId="0" borderId="2" xfId="1" quotePrefix="1" applyFont="1" applyBorder="1" applyAlignment="1">
      <alignment horizontal="left" vertical="top" wrapText="1"/>
    </xf>
    <xf numFmtId="0" fontId="5" fillId="3" borderId="8" xfId="1" applyFont="1" applyFill="1" applyBorder="1" applyAlignment="1">
      <alignment horizontal="center"/>
    </xf>
    <xf numFmtId="0" fontId="5" fillId="8" borderId="0" xfId="1" applyFont="1" applyFill="1" applyBorder="1" applyAlignment="1">
      <alignment horizontal="left"/>
    </xf>
    <xf numFmtId="0" fontId="5" fillId="0" borderId="0" xfId="1" applyFont="1" applyFill="1" applyBorder="1" applyAlignment="1">
      <alignment horizontal="left"/>
    </xf>
    <xf numFmtId="0" fontId="5" fillId="0" borderId="8" xfId="1" applyFont="1" applyBorder="1" applyAlignment="1">
      <alignment horizontal="left"/>
    </xf>
    <xf numFmtId="0" fontId="5" fillId="0" borderId="8" xfId="1" applyFont="1" applyFill="1" applyBorder="1" applyAlignment="1">
      <alignment horizontal="left"/>
    </xf>
    <xf numFmtId="0" fontId="5" fillId="0" borderId="2" xfId="1" applyFont="1" applyBorder="1" applyAlignment="1">
      <alignment horizontal="left"/>
    </xf>
    <xf numFmtId="0" fontId="19" fillId="0" borderId="6" xfId="1" applyFont="1" applyBorder="1" applyAlignment="1">
      <alignment horizontal="right"/>
    </xf>
    <xf numFmtId="0" fontId="5" fillId="0" borderId="0" xfId="1" applyFont="1" applyBorder="1" applyAlignment="1">
      <alignment horizontal="right"/>
    </xf>
    <xf numFmtId="0" fontId="19" fillId="0" borderId="0" xfId="1" applyFont="1" applyBorder="1" applyAlignment="1">
      <alignment horizontal="left"/>
    </xf>
    <xf numFmtId="0" fontId="3" fillId="9" borderId="2" xfId="1" applyFont="1" applyFill="1" applyBorder="1" applyAlignment="1">
      <alignment horizontal="left" vertical="top"/>
    </xf>
    <xf numFmtId="3" fontId="5" fillId="0" borderId="0" xfId="1" applyNumberFormat="1" applyFont="1" applyBorder="1" applyAlignment="1" applyProtection="1">
      <alignment horizontal="left" vertical="top"/>
      <protection hidden="1"/>
    </xf>
    <xf numFmtId="1" fontId="5" fillId="0" borderId="0" xfId="1" applyNumberFormat="1" applyFont="1" applyFill="1" applyBorder="1" applyAlignment="1">
      <alignment horizontal="left" vertical="top"/>
    </xf>
    <xf numFmtId="1" fontId="5" fillId="2" borderId="0" xfId="1" applyNumberFormat="1" applyFont="1" applyFill="1" applyBorder="1" applyAlignment="1">
      <alignment horizontal="left" vertical="top"/>
    </xf>
    <xf numFmtId="0" fontId="5" fillId="2" borderId="0" xfId="1" applyFont="1" applyFill="1" applyBorder="1" applyAlignment="1">
      <alignment horizontal="left" vertical="top"/>
    </xf>
    <xf numFmtId="0" fontId="5" fillId="0" borderId="6" xfId="1" applyFont="1" applyBorder="1" applyAlignment="1">
      <alignment vertical="top"/>
    </xf>
    <xf numFmtId="0" fontId="5" fillId="0" borderId="8" xfId="1" applyFont="1" applyFill="1" applyBorder="1" applyAlignment="1">
      <alignment vertical="top"/>
    </xf>
    <xf numFmtId="0" fontId="5" fillId="0" borderId="2" xfId="1" applyFont="1" applyFill="1" applyBorder="1" applyAlignment="1">
      <alignment vertical="top"/>
    </xf>
    <xf numFmtId="0" fontId="2" fillId="0" borderId="0" xfId="1" applyFont="1" applyBorder="1" applyAlignment="1">
      <alignment vertical="top"/>
    </xf>
    <xf numFmtId="1" fontId="5" fillId="0" borderId="16" xfId="1" applyNumberFormat="1" applyFont="1" applyBorder="1" applyAlignment="1">
      <alignment horizontal="center" vertical="top" textRotation="90"/>
    </xf>
    <xf numFmtId="1" fontId="5" fillId="0" borderId="16" xfId="1" applyNumberFormat="1" applyFont="1" applyFill="1" applyBorder="1" applyAlignment="1">
      <alignment horizontal="center" vertical="top" textRotation="90"/>
    </xf>
    <xf numFmtId="0" fontId="5" fillId="0" borderId="16" xfId="1" applyFont="1" applyFill="1" applyBorder="1" applyAlignment="1">
      <alignment horizontal="center" vertical="top" textRotation="90"/>
    </xf>
    <xf numFmtId="0" fontId="5" fillId="2" borderId="16" xfId="1" applyFont="1" applyFill="1" applyBorder="1" applyAlignment="1">
      <alignment horizontal="center" vertical="top" textRotation="90"/>
    </xf>
    <xf numFmtId="1" fontId="5" fillId="2" borderId="16" xfId="1" applyNumberFormat="1" applyFont="1" applyFill="1" applyBorder="1" applyAlignment="1">
      <alignment horizontal="center" vertical="top" textRotation="90"/>
    </xf>
    <xf numFmtId="0" fontId="5" fillId="0" borderId="8" xfId="1" applyFont="1" applyBorder="1" applyAlignment="1">
      <alignment vertical="top"/>
    </xf>
    <xf numFmtId="0" fontId="5" fillId="0" borderId="8" xfId="1" applyFont="1" applyFill="1" applyBorder="1" applyAlignment="1">
      <alignment horizontal="center" vertical="top"/>
    </xf>
    <xf numFmtId="0" fontId="28" fillId="0" borderId="3" xfId="1" applyFont="1" applyBorder="1" applyAlignment="1">
      <alignment vertical="top"/>
    </xf>
    <xf numFmtId="0" fontId="3" fillId="0" borderId="8" xfId="1" applyFont="1" applyBorder="1" applyAlignment="1">
      <alignment horizontal="center" vertical="top"/>
    </xf>
    <xf numFmtId="0" fontId="3" fillId="0" borderId="9" xfId="1" applyFont="1" applyBorder="1" applyAlignment="1">
      <alignment horizontal="center" vertical="top"/>
    </xf>
    <xf numFmtId="0" fontId="3" fillId="0" borderId="7" xfId="1" applyFont="1" applyBorder="1" applyAlignment="1">
      <alignment horizontal="left" vertical="top"/>
    </xf>
    <xf numFmtId="0" fontId="3" fillId="0" borderId="6" xfId="1" applyFont="1" applyBorder="1" applyAlignment="1">
      <alignment vertical="top" wrapText="1"/>
    </xf>
    <xf numFmtId="0" fontId="3" fillId="0" borderId="8" xfId="1" applyFont="1" applyBorder="1" applyAlignment="1">
      <alignment horizontal="left" vertical="top" wrapText="1"/>
    </xf>
    <xf numFmtId="0" fontId="3" fillId="0" borderId="8" xfId="1" applyFont="1" applyBorder="1" applyAlignment="1">
      <alignment vertical="top" wrapText="1"/>
    </xf>
    <xf numFmtId="0" fontId="3" fillId="0" borderId="8" xfId="1" applyFont="1" applyBorder="1" applyAlignment="1">
      <alignment horizontal="center" vertical="top" wrapText="1"/>
    </xf>
    <xf numFmtId="0" fontId="3" fillId="0" borderId="8" xfId="1" applyFont="1" applyBorder="1" applyAlignment="1">
      <alignment vertical="top"/>
    </xf>
    <xf numFmtId="0" fontId="5" fillId="7" borderId="0" xfId="1" applyFont="1" applyFill="1" applyBorder="1"/>
    <xf numFmtId="0" fontId="32" fillId="0" borderId="0" xfId="1" applyBorder="1"/>
    <xf numFmtId="0" fontId="3" fillId="4" borderId="3" xfId="1" applyFont="1" applyFill="1" applyBorder="1" applyAlignment="1">
      <alignment vertical="center"/>
    </xf>
    <xf numFmtId="0" fontId="3" fillId="4" borderId="16" xfId="1" applyFont="1" applyFill="1" applyBorder="1" applyAlignment="1">
      <alignment vertical="center"/>
    </xf>
    <xf numFmtId="0" fontId="3" fillId="4" borderId="14" xfId="1" applyFont="1" applyFill="1" applyBorder="1" applyAlignment="1">
      <alignment vertical="center"/>
    </xf>
    <xf numFmtId="0" fontId="32" fillId="0" borderId="0" xfId="1" applyBorder="1" applyAlignment="1">
      <alignment vertical="top"/>
    </xf>
    <xf numFmtId="0" fontId="28" fillId="0" borderId="8" xfId="1" applyFont="1" applyBorder="1" applyAlignment="1">
      <alignment vertical="top"/>
    </xf>
    <xf numFmtId="3" fontId="5" fillId="0" borderId="0" xfId="1" applyNumberFormat="1" applyFont="1" applyBorder="1" applyAlignment="1" applyProtection="1">
      <alignment horizontal="right"/>
      <protection hidden="1"/>
    </xf>
    <xf numFmtId="0" fontId="3" fillId="0" borderId="0" xfId="1" applyFont="1" applyBorder="1" applyAlignment="1">
      <alignment horizontal="left" vertical="top" wrapText="1"/>
    </xf>
    <xf numFmtId="1" fontId="5" fillId="7" borderId="0" xfId="1" applyNumberFormat="1" applyFont="1" applyFill="1" applyBorder="1" applyAlignment="1">
      <alignment horizontal="center" textRotation="90"/>
    </xf>
    <xf numFmtId="1" fontId="5" fillId="7" borderId="16" xfId="1" applyNumberFormat="1" applyFont="1" applyFill="1" applyBorder="1" applyAlignment="1">
      <alignment horizontal="center" vertical="top" textRotation="90"/>
    </xf>
    <xf numFmtId="3" fontId="5" fillId="7" borderId="0" xfId="1" applyNumberFormat="1" applyFont="1" applyFill="1" applyBorder="1" applyAlignment="1" applyProtection="1">
      <alignment vertical="top"/>
      <protection hidden="1"/>
    </xf>
    <xf numFmtId="1" fontId="5" fillId="7" borderId="0" xfId="1" applyNumberFormat="1" applyFont="1" applyFill="1" applyBorder="1" applyAlignment="1">
      <alignment vertical="top"/>
    </xf>
    <xf numFmtId="3" fontId="5" fillId="7" borderId="0" xfId="1" applyNumberFormat="1" applyFont="1" applyFill="1" applyBorder="1" applyAlignment="1" applyProtection="1">
      <alignment horizontal="left" vertical="top"/>
      <protection hidden="1"/>
    </xf>
    <xf numFmtId="3" fontId="5" fillId="7" borderId="0" xfId="1" applyNumberFormat="1" applyFont="1" applyFill="1" applyBorder="1" applyAlignment="1" applyProtection="1">
      <alignment horizontal="center" vertical="top"/>
      <protection hidden="1"/>
    </xf>
    <xf numFmtId="3" fontId="5" fillId="7" borderId="0" xfId="1" applyNumberFormat="1" applyFont="1" applyFill="1" applyBorder="1" applyAlignment="1" applyProtection="1">
      <alignment horizontal="right" vertical="top"/>
      <protection hidden="1"/>
    </xf>
    <xf numFmtId="3" fontId="5" fillId="7" borderId="0" xfId="1" applyNumberFormat="1" applyFont="1" applyFill="1" applyBorder="1" applyProtection="1">
      <protection hidden="1"/>
    </xf>
    <xf numFmtId="3" fontId="5" fillId="7" borderId="0" xfId="1" applyNumberFormat="1" applyFont="1" applyFill="1" applyProtection="1">
      <protection hidden="1"/>
    </xf>
    <xf numFmtId="0" fontId="5" fillId="7" borderId="4" xfId="1" applyFont="1" applyFill="1" applyBorder="1" applyAlignment="1">
      <alignment horizontal="center" vertical="top"/>
    </xf>
    <xf numFmtId="0" fontId="3" fillId="7" borderId="4" xfId="1" applyFont="1" applyFill="1" applyBorder="1" applyAlignment="1">
      <alignment horizontal="center" vertical="top"/>
    </xf>
    <xf numFmtId="0" fontId="5" fillId="7" borderId="2" xfId="1" applyFont="1" applyFill="1" applyBorder="1" applyAlignment="1">
      <alignment horizontal="center" vertical="top"/>
    </xf>
    <xf numFmtId="0" fontId="5" fillId="7" borderId="4" xfId="1" applyFont="1" applyFill="1" applyBorder="1" applyAlignment="1">
      <alignment horizontal="left" vertical="top" wrapText="1"/>
    </xf>
    <xf numFmtId="0" fontId="5" fillId="7" borderId="4" xfId="1" applyFont="1" applyFill="1" applyBorder="1" applyAlignment="1">
      <alignment vertical="top" wrapText="1"/>
    </xf>
    <xf numFmtId="0" fontId="5" fillId="7" borderId="4" xfId="1" applyFont="1" applyFill="1" applyBorder="1" applyAlignment="1">
      <alignment horizontal="left" vertical="top"/>
    </xf>
    <xf numFmtId="0" fontId="5" fillId="7" borderId="2" xfId="1" applyFont="1" applyFill="1" applyBorder="1" applyAlignment="1">
      <alignment horizontal="left" vertical="top" wrapText="1"/>
    </xf>
    <xf numFmtId="164" fontId="30" fillId="0" borderId="16" xfId="1" quotePrefix="1" applyNumberFormat="1" applyFont="1" applyBorder="1" applyAlignment="1">
      <alignment horizontal="right" vertical="center"/>
    </xf>
    <xf numFmtId="164" fontId="30" fillId="0" borderId="16" xfId="1" quotePrefix="1" applyNumberFormat="1" applyFont="1" applyFill="1" applyBorder="1" applyAlignment="1">
      <alignment horizontal="right" vertical="center"/>
    </xf>
    <xf numFmtId="0" fontId="3" fillId="0" borderId="7" xfId="1" applyFont="1" applyFill="1" applyBorder="1" applyAlignment="1">
      <alignment horizontal="left" vertical="top"/>
    </xf>
    <xf numFmtId="0" fontId="3" fillId="0" borderId="8" xfId="1" applyFont="1" applyFill="1" applyBorder="1" applyAlignment="1">
      <alignment horizontal="center" vertical="top"/>
    </xf>
    <xf numFmtId="0" fontId="5" fillId="0" borderId="4" xfId="1" applyFont="1" applyFill="1" applyBorder="1" applyAlignment="1">
      <alignment horizontal="left" vertical="top" wrapText="1"/>
    </xf>
    <xf numFmtId="0" fontId="5" fillId="0" borderId="4" xfId="1" applyFont="1" applyFill="1" applyBorder="1" applyAlignment="1">
      <alignment horizontal="center" vertical="top"/>
    </xf>
    <xf numFmtId="0" fontId="5" fillId="0" borderId="4" xfId="1" applyFont="1" applyFill="1" applyBorder="1" applyAlignment="1">
      <alignment vertical="top" wrapText="1"/>
    </xf>
    <xf numFmtId="0" fontId="5" fillId="0" borderId="0" xfId="1" applyFont="1" applyFill="1" applyBorder="1" applyAlignment="1">
      <alignment horizontal="left" vertical="top"/>
    </xf>
    <xf numFmtId="0" fontId="5" fillId="0" borderId="0" xfId="1" applyFont="1" applyFill="1" applyAlignment="1">
      <alignment horizontal="left"/>
    </xf>
    <xf numFmtId="164" fontId="34" fillId="0" borderId="16" xfId="1" quotePrefix="1" applyNumberFormat="1" applyFont="1" applyFill="1" applyBorder="1" applyAlignment="1">
      <alignment horizontal="right" vertical="center"/>
    </xf>
    <xf numFmtId="0" fontId="35" fillId="0" borderId="2" xfId="1" applyFont="1" applyBorder="1" applyAlignment="1">
      <alignment vertical="top"/>
    </xf>
    <xf numFmtId="0" fontId="35" fillId="0" borderId="2" xfId="1" applyFont="1" applyBorder="1" applyAlignment="1">
      <alignment horizontal="center" vertical="top"/>
    </xf>
    <xf numFmtId="0" fontId="35" fillId="0" borderId="2" xfId="1" applyFont="1" applyBorder="1" applyAlignment="1">
      <alignment vertical="top" wrapText="1"/>
    </xf>
    <xf numFmtId="0" fontId="35" fillId="0" borderId="2" xfId="1" applyFont="1" applyBorder="1" applyAlignment="1">
      <alignment horizontal="left" vertical="top" wrapText="1"/>
    </xf>
    <xf numFmtId="0" fontId="35" fillId="0" borderId="0" xfId="1" applyFont="1" applyBorder="1" applyAlignment="1">
      <alignment horizontal="center" vertical="top"/>
    </xf>
    <xf numFmtId="0" fontId="35" fillId="0" borderId="4" xfId="1" applyFont="1" applyBorder="1" applyAlignment="1">
      <alignment horizontal="left" vertical="top"/>
    </xf>
    <xf numFmtId="0" fontId="35" fillId="0" borderId="4" xfId="1" applyFont="1" applyBorder="1" applyAlignment="1">
      <alignment vertical="top" wrapText="1"/>
    </xf>
    <xf numFmtId="1" fontId="35" fillId="0" borderId="4" xfId="1" applyNumberFormat="1" applyFont="1" applyBorder="1" applyAlignment="1">
      <alignment horizontal="center" vertical="top"/>
    </xf>
    <xf numFmtId="0" fontId="35" fillId="0" borderId="4" xfId="1" applyFont="1" applyBorder="1" applyAlignment="1">
      <alignment horizontal="left" vertical="top" wrapText="1"/>
    </xf>
    <xf numFmtId="0" fontId="35" fillId="0" borderId="4" xfId="1" applyFont="1" applyBorder="1" applyAlignment="1">
      <alignment horizontal="center" vertical="top" wrapText="1"/>
    </xf>
    <xf numFmtId="0" fontId="35" fillId="0" borderId="4" xfId="1" applyFont="1" applyFill="1" applyBorder="1" applyAlignment="1">
      <alignment horizontal="left" vertical="top" wrapText="1"/>
    </xf>
    <xf numFmtId="0" fontId="35" fillId="0" borderId="4" xfId="1" applyFont="1" applyFill="1" applyBorder="1" applyAlignment="1">
      <alignment horizontal="center" vertical="top"/>
    </xf>
    <xf numFmtId="0" fontId="5" fillId="0" borderId="2" xfId="1" applyFont="1" applyFill="1" applyBorder="1" applyAlignment="1">
      <alignment vertical="top" wrapText="1"/>
    </xf>
    <xf numFmtId="0" fontId="5" fillId="0" borderId="2" xfId="1" applyFont="1" applyFill="1" applyBorder="1" applyAlignment="1">
      <alignment horizontal="left" vertical="top" wrapText="1"/>
    </xf>
    <xf numFmtId="0" fontId="5" fillId="0" borderId="4" xfId="1" applyFont="1" applyFill="1" applyBorder="1" applyAlignment="1">
      <alignment horizontal="left" vertical="top"/>
    </xf>
    <xf numFmtId="1" fontId="5" fillId="0" borderId="4" xfId="1" applyNumberFormat="1" applyFont="1" applyFill="1" applyBorder="1" applyAlignment="1">
      <alignment horizontal="center" vertical="top"/>
    </xf>
    <xf numFmtId="0" fontId="5" fillId="0" borderId="4" xfId="1" applyFont="1" applyFill="1" applyBorder="1" applyAlignment="1">
      <alignment horizontal="center" vertical="top" wrapText="1"/>
    </xf>
    <xf numFmtId="0" fontId="5" fillId="0" borderId="2" xfId="1" applyFont="1" applyFill="1" applyBorder="1" applyAlignment="1">
      <alignment horizontal="left" vertical="top"/>
    </xf>
    <xf numFmtId="164" fontId="6" fillId="0" borderId="0" xfId="1" quotePrefix="1" applyNumberFormat="1" applyFont="1" applyFill="1" applyBorder="1" applyAlignment="1">
      <alignment horizontal="right" vertical="center"/>
    </xf>
    <xf numFmtId="0" fontId="5" fillId="0" borderId="2" xfId="1" applyFont="1" applyFill="1" applyBorder="1" applyAlignment="1">
      <alignment vertical="top" textRotation="90"/>
    </xf>
    <xf numFmtId="0" fontId="5" fillId="8" borderId="4" xfId="1" applyFont="1" applyFill="1" applyBorder="1" applyAlignment="1">
      <alignment vertical="top" textRotation="90"/>
    </xf>
    <xf numFmtId="0" fontId="19" fillId="8" borderId="4" xfId="1" applyFont="1" applyFill="1" applyBorder="1" applyAlignment="1">
      <alignment vertical="top" textRotation="90"/>
    </xf>
    <xf numFmtId="0" fontId="0" fillId="0" borderId="4" xfId="0" applyBorder="1" applyAlignment="1">
      <alignment horizontal="center" vertical="top"/>
    </xf>
    <xf numFmtId="0" fontId="5" fillId="0" borderId="4" xfId="1" applyFont="1" applyFill="1" applyBorder="1" applyAlignment="1">
      <alignment vertical="top" textRotation="90"/>
    </xf>
    <xf numFmtId="0" fontId="5" fillId="0" borderId="13" xfId="1" applyFont="1" applyFill="1" applyBorder="1" applyAlignment="1">
      <alignment horizontal="center" vertical="top"/>
    </xf>
    <xf numFmtId="0" fontId="5" fillId="0" borderId="2" xfId="1" applyFont="1" applyFill="1" applyBorder="1" applyAlignment="1">
      <alignment horizontal="center" vertical="top" wrapText="1"/>
    </xf>
    <xf numFmtId="0" fontId="5" fillId="9" borderId="0" xfId="1" applyFont="1" applyFill="1" applyBorder="1" applyAlignment="1">
      <alignment horizontal="center" vertical="top"/>
    </xf>
    <xf numFmtId="0" fontId="5" fillId="0" borderId="4" xfId="1" applyFont="1" applyFill="1" applyBorder="1" applyAlignment="1">
      <alignment textRotation="90"/>
    </xf>
    <xf numFmtId="0" fontId="5" fillId="0" borderId="0" xfId="1" applyFont="1" applyFill="1" applyBorder="1" applyAlignment="1">
      <alignment horizontal="left" vertical="top" wrapText="1"/>
    </xf>
    <xf numFmtId="0" fontId="5" fillId="0" borderId="0" xfId="1" applyFont="1" applyFill="1" applyBorder="1" applyAlignment="1">
      <alignment horizontal="center" vertical="top" wrapText="1"/>
    </xf>
    <xf numFmtId="0" fontId="5" fillId="0" borderId="0" xfId="1" applyFont="1" applyFill="1" applyBorder="1" applyAlignment="1">
      <alignment vertical="top" textRotation="90"/>
    </xf>
    <xf numFmtId="0" fontId="5" fillId="0" borderId="0" xfId="1" applyFont="1" applyFill="1" applyBorder="1" applyAlignment="1">
      <alignment horizontal="left" wrapText="1"/>
    </xf>
    <xf numFmtId="0" fontId="5" fillId="0" borderId="0" xfId="1" applyFont="1" applyFill="1" applyBorder="1" applyAlignment="1">
      <alignment textRotation="90"/>
    </xf>
    <xf numFmtId="0" fontId="5" fillId="0" borderId="14" xfId="1" applyFont="1" applyFill="1" applyBorder="1" applyAlignment="1">
      <alignment horizontal="left" vertical="top"/>
    </xf>
    <xf numFmtId="0" fontId="5" fillId="0" borderId="16" xfId="1" applyFont="1" applyFill="1" applyBorder="1" applyAlignment="1">
      <alignment vertical="top" wrapText="1"/>
    </xf>
    <xf numFmtId="0" fontId="5" fillId="0" borderId="16" xfId="1" applyFont="1" applyFill="1" applyBorder="1" applyAlignment="1">
      <alignment horizontal="left" vertical="top" wrapText="1"/>
    </xf>
    <xf numFmtId="0" fontId="5" fillId="0" borderId="5" xfId="1" applyFont="1" applyFill="1" applyBorder="1" applyAlignment="1">
      <alignment horizontal="center" vertical="top"/>
    </xf>
    <xf numFmtId="0" fontId="5" fillId="0" borderId="14" xfId="1" applyFont="1" applyFill="1" applyBorder="1" applyAlignment="1">
      <alignment horizontal="center" vertical="top"/>
    </xf>
    <xf numFmtId="0" fontId="5" fillId="0" borderId="3" xfId="1" applyFont="1" applyFill="1" applyBorder="1" applyAlignment="1">
      <alignment horizontal="left" vertical="top"/>
    </xf>
    <xf numFmtId="0" fontId="5" fillId="0" borderId="5" xfId="1" applyFont="1" applyFill="1" applyBorder="1" applyAlignment="1">
      <alignment horizontal="center" vertical="top" wrapText="1"/>
    </xf>
    <xf numFmtId="0" fontId="5" fillId="0" borderId="5" xfId="1" applyFont="1" applyFill="1" applyBorder="1" applyAlignment="1">
      <alignment vertical="top" textRotation="90"/>
    </xf>
    <xf numFmtId="0" fontId="5" fillId="0" borderId="2" xfId="1" applyFont="1" applyFill="1" applyBorder="1" applyAlignment="1">
      <alignment horizontal="center" vertical="center" textRotation="255"/>
    </xf>
    <xf numFmtId="0" fontId="5" fillId="9" borderId="0" xfId="1" applyFont="1" applyFill="1" applyBorder="1" applyAlignment="1">
      <alignment horizontal="left"/>
    </xf>
    <xf numFmtId="0" fontId="5" fillId="9" borderId="0" xfId="1" applyFont="1" applyFill="1" applyBorder="1" applyAlignment="1">
      <alignment vertical="top" wrapText="1"/>
    </xf>
    <xf numFmtId="3" fontId="5" fillId="0" borderId="0" xfId="1" applyNumberFormat="1" applyFont="1" applyFill="1" applyBorder="1" applyAlignment="1" applyProtection="1">
      <protection hidden="1"/>
    </xf>
    <xf numFmtId="0" fontId="5" fillId="0" borderId="0" xfId="1" applyFont="1" applyFill="1" applyBorder="1" applyAlignment="1">
      <alignment wrapText="1"/>
    </xf>
    <xf numFmtId="0" fontId="5" fillId="0" borderId="0" xfId="1" applyFont="1" applyFill="1" applyBorder="1" applyAlignment="1">
      <alignment horizontal="center" wrapText="1"/>
    </xf>
    <xf numFmtId="0" fontId="5" fillId="14" borderId="2" xfId="1" applyFont="1" applyFill="1" applyBorder="1" applyAlignment="1">
      <alignment vertical="top"/>
    </xf>
    <xf numFmtId="0" fontId="5" fillId="14" borderId="2" xfId="1" applyFont="1" applyFill="1" applyBorder="1" applyAlignment="1">
      <alignment horizontal="center" vertical="top"/>
    </xf>
    <xf numFmtId="0" fontId="5" fillId="14" borderId="2" xfId="1" quotePrefix="1" applyFont="1" applyFill="1" applyBorder="1" applyAlignment="1">
      <alignment horizontal="left" vertical="top" wrapText="1"/>
    </xf>
    <xf numFmtId="0" fontId="5" fillId="14" borderId="2" xfId="1" applyFont="1" applyFill="1" applyBorder="1" applyAlignment="1">
      <alignment horizontal="left" vertical="top" wrapText="1"/>
    </xf>
    <xf numFmtId="0" fontId="5" fillId="14" borderId="0" xfId="1" applyFont="1" applyFill="1" applyBorder="1" applyAlignment="1">
      <alignment horizontal="center" vertical="top"/>
    </xf>
    <xf numFmtId="0" fontId="5" fillId="14" borderId="4" xfId="1" applyFont="1" applyFill="1" applyBorder="1" applyAlignment="1">
      <alignment horizontal="left" vertical="top"/>
    </xf>
    <xf numFmtId="0" fontId="5" fillId="14" borderId="4" xfId="1" applyFont="1" applyFill="1" applyBorder="1" applyAlignment="1">
      <alignment vertical="top" wrapText="1"/>
    </xf>
    <xf numFmtId="1" fontId="5" fillId="14" borderId="4" xfId="1" applyNumberFormat="1" applyFont="1" applyFill="1" applyBorder="1" applyAlignment="1">
      <alignment horizontal="center" vertical="top"/>
    </xf>
    <xf numFmtId="0" fontId="5" fillId="14" borderId="4" xfId="1" applyFont="1" applyFill="1" applyBorder="1" applyAlignment="1">
      <alignment horizontal="left" vertical="top" wrapText="1"/>
    </xf>
    <xf numFmtId="0" fontId="5" fillId="14" borderId="4" xfId="1" applyFont="1" applyFill="1" applyBorder="1" applyAlignment="1">
      <alignment horizontal="center" vertical="top" wrapText="1"/>
    </xf>
    <xf numFmtId="0" fontId="5" fillId="14" borderId="4" xfId="1" applyFont="1" applyFill="1" applyBorder="1" applyAlignment="1">
      <alignment horizontal="center" vertical="top"/>
    </xf>
    <xf numFmtId="0" fontId="5" fillId="14" borderId="2" xfId="1" applyFont="1" applyFill="1" applyBorder="1" applyAlignment="1">
      <alignment horizontal="left" vertical="top" textRotation="255"/>
    </xf>
    <xf numFmtId="0" fontId="5" fillId="14" borderId="2" xfId="1" applyFont="1" applyFill="1" applyBorder="1" applyAlignment="1">
      <alignment vertical="top" wrapText="1"/>
    </xf>
    <xf numFmtId="0" fontId="5" fillId="14" borderId="2" xfId="1" applyFont="1" applyFill="1" applyBorder="1" applyAlignment="1">
      <alignment vertical="top" textRotation="255"/>
    </xf>
    <xf numFmtId="0" fontId="5" fillId="14" borderId="2" xfId="1" applyFont="1" applyFill="1" applyBorder="1" applyAlignment="1">
      <alignment horizontal="left" vertical="top"/>
    </xf>
    <xf numFmtId="0" fontId="32" fillId="0" borderId="2" xfId="1" applyFont="1" applyFill="1" applyBorder="1" applyAlignment="1">
      <alignment horizontal="center"/>
    </xf>
    <xf numFmtId="0" fontId="32" fillId="0" borderId="2" xfId="1" applyFont="1" applyFill="1" applyBorder="1" applyAlignment="1">
      <alignment horizontal="center" vertical="top"/>
    </xf>
    <xf numFmtId="0" fontId="19" fillId="0" borderId="2" xfId="1" applyFont="1" applyFill="1" applyBorder="1" applyAlignment="1">
      <alignment vertical="top" textRotation="90"/>
    </xf>
    <xf numFmtId="0" fontId="5" fillId="0" borderId="2" xfId="1" applyFont="1" applyFill="1" applyBorder="1" applyAlignment="1">
      <alignment vertical="top" textRotation="255"/>
    </xf>
    <xf numFmtId="0" fontId="3" fillId="0" borderId="9" xfId="1" applyFont="1" applyBorder="1" applyAlignment="1">
      <alignment horizontal="center" vertical="top"/>
    </xf>
    <xf numFmtId="1" fontId="5" fillId="0" borderId="0" xfId="1" applyNumberFormat="1" applyFont="1" applyProtection="1">
      <protection hidden="1"/>
    </xf>
    <xf numFmtId="1" fontId="5" fillId="0" borderId="0" xfId="1" applyNumberFormat="1" applyFont="1" applyFill="1" applyAlignment="1">
      <alignment horizontal="right"/>
    </xf>
    <xf numFmtId="1" fontId="5" fillId="0" borderId="0" xfId="1" applyNumberFormat="1" applyFont="1" applyBorder="1" applyProtection="1">
      <protection hidden="1"/>
    </xf>
    <xf numFmtId="1" fontId="5" fillId="0" borderId="0" xfId="1" applyNumberFormat="1" applyFont="1" applyFill="1" applyBorder="1" applyAlignment="1">
      <alignment horizontal="right"/>
    </xf>
    <xf numFmtId="0" fontId="5" fillId="8" borderId="0" xfId="1" applyFont="1" applyFill="1" applyBorder="1" applyAlignment="1">
      <alignment horizontal="center" vertical="top"/>
    </xf>
    <xf numFmtId="1" fontId="5" fillId="0" borderId="0" xfId="1" applyNumberFormat="1" applyFont="1" applyBorder="1" applyAlignment="1" applyProtection="1">
      <alignment vertical="top"/>
      <protection hidden="1"/>
    </xf>
    <xf numFmtId="0" fontId="3" fillId="0" borderId="0" xfId="1" applyFont="1" applyBorder="1" applyAlignment="1">
      <alignment horizontal="center" vertical="top" wrapText="1"/>
    </xf>
    <xf numFmtId="0" fontId="5" fillId="0" borderId="0" xfId="1" applyFont="1" applyBorder="1" applyAlignment="1">
      <alignment horizontal="right" wrapText="1"/>
    </xf>
    <xf numFmtId="0" fontId="5" fillId="0" borderId="0" xfId="1" applyFont="1" applyBorder="1" applyAlignment="1">
      <alignment horizontal="center" vertical="top" wrapText="1"/>
    </xf>
    <xf numFmtId="3" fontId="5" fillId="0" borderId="0" xfId="1" applyNumberFormat="1" applyFont="1" applyBorder="1" applyAlignment="1" applyProtection="1">
      <alignment horizontal="right" vertical="top" wrapText="1"/>
      <protection hidden="1"/>
    </xf>
    <xf numFmtId="0" fontId="2" fillId="0" borderId="0" xfId="1" applyFont="1" applyBorder="1" applyAlignment="1">
      <alignment wrapText="1"/>
    </xf>
    <xf numFmtId="3" fontId="5" fillId="0" borderId="0" xfId="1" applyNumberFormat="1" applyFont="1" applyBorder="1" applyAlignment="1" applyProtection="1">
      <alignment horizontal="right" wrapText="1"/>
      <protection hidden="1"/>
    </xf>
    <xf numFmtId="1" fontId="3" fillId="0" borderId="0" xfId="1" applyNumberFormat="1" applyFont="1" applyBorder="1" applyAlignment="1" applyProtection="1">
      <alignment horizontal="right" vertical="top"/>
      <protection hidden="1"/>
    </xf>
    <xf numFmtId="0" fontId="5" fillId="0" borderId="8" xfId="1" applyFont="1" applyBorder="1" applyAlignment="1">
      <alignment vertical="center"/>
    </xf>
    <xf numFmtId="0" fontId="5" fillId="8" borderId="5" xfId="1" applyFont="1" applyFill="1" applyBorder="1" applyAlignment="1">
      <alignment vertical="center" textRotation="90"/>
    </xf>
    <xf numFmtId="0" fontId="5" fillId="0" borderId="7" xfId="1" applyFont="1" applyBorder="1" applyAlignment="1">
      <alignment horizontal="center" vertical="top" wrapText="1"/>
    </xf>
    <xf numFmtId="0" fontId="5" fillId="0" borderId="7" xfId="1" applyFont="1" applyBorder="1" applyAlignment="1">
      <alignment horizontal="left" vertical="top" wrapText="1"/>
    </xf>
    <xf numFmtId="0" fontId="5" fillId="0" borderId="7" xfId="1" applyFont="1" applyBorder="1" applyAlignment="1">
      <alignment vertical="top" wrapText="1"/>
    </xf>
    <xf numFmtId="0" fontId="5" fillId="0" borderId="7" xfId="1" quotePrefix="1" applyFont="1" applyBorder="1" applyAlignment="1">
      <alignment horizontal="left" vertical="top"/>
    </xf>
    <xf numFmtId="0" fontId="5" fillId="0" borderId="6" xfId="1" quotePrefix="1" applyFont="1" applyBorder="1" applyAlignment="1">
      <alignment horizontal="center" vertical="top"/>
    </xf>
    <xf numFmtId="0" fontId="5" fillId="0" borderId="8" xfId="1" quotePrefix="1" applyFont="1" applyBorder="1" applyAlignment="1">
      <alignment horizontal="center" vertical="top"/>
    </xf>
    <xf numFmtId="0" fontId="5" fillId="0" borderId="9" xfId="1" applyFont="1" applyBorder="1" applyAlignment="1">
      <alignment horizontal="left" vertical="top" wrapText="1"/>
    </xf>
    <xf numFmtId="3" fontId="5" fillId="0" borderId="7" xfId="1" applyNumberFormat="1" applyFont="1" applyBorder="1" applyAlignment="1">
      <alignment horizontal="center" vertical="top"/>
    </xf>
    <xf numFmtId="0" fontId="5" fillId="0" borderId="6" xfId="1" quotePrefix="1" applyFont="1" applyBorder="1" applyAlignment="1">
      <alignment horizontal="left" vertical="top"/>
    </xf>
    <xf numFmtId="3" fontId="5" fillId="0" borderId="0" xfId="1" applyNumberFormat="1" applyFont="1" applyFill="1" applyBorder="1" applyAlignment="1" applyProtection="1">
      <alignment vertical="top"/>
      <protection hidden="1"/>
    </xf>
    <xf numFmtId="1" fontId="5" fillId="0" borderId="0" xfId="1" applyNumberFormat="1" applyFont="1" applyFill="1" applyBorder="1" applyAlignment="1">
      <alignment vertical="top"/>
    </xf>
    <xf numFmtId="1" fontId="5" fillId="0" borderId="0" xfId="1" applyNumberFormat="1" applyFont="1" applyFill="1" applyBorder="1" applyAlignment="1" applyProtection="1">
      <alignment vertical="top"/>
      <protection hidden="1"/>
    </xf>
    <xf numFmtId="0" fontId="3" fillId="13" borderId="19" xfId="1" applyFont="1" applyFill="1" applyBorder="1" applyAlignment="1"/>
    <xf numFmtId="0" fontId="5" fillId="8" borderId="20" xfId="1" applyFont="1" applyFill="1" applyBorder="1" applyAlignment="1">
      <alignment textRotation="90"/>
    </xf>
    <xf numFmtId="0" fontId="5" fillId="13" borderId="19" xfId="1" applyFont="1" applyFill="1" applyBorder="1" applyAlignment="1">
      <alignment horizontal="center"/>
    </xf>
    <xf numFmtId="0" fontId="5" fillId="13" borderId="19" xfId="1" applyFont="1" applyFill="1" applyBorder="1" applyAlignment="1">
      <alignment horizontal="center" wrapText="1"/>
    </xf>
    <xf numFmtId="0" fontId="5" fillId="13" borderId="19" xfId="1" applyFont="1" applyFill="1" applyBorder="1" applyAlignment="1">
      <alignment horizontal="left" wrapText="1"/>
    </xf>
    <xf numFmtId="0" fontId="5" fillId="13" borderId="21" xfId="1" applyFont="1" applyFill="1" applyBorder="1" applyAlignment="1">
      <alignment horizontal="left" vertical="top"/>
    </xf>
    <xf numFmtId="0" fontId="5" fillId="13" borderId="22" xfId="1" applyFont="1" applyFill="1" applyBorder="1" applyAlignment="1">
      <alignment horizontal="center"/>
    </xf>
    <xf numFmtId="0" fontId="5" fillId="13" borderId="19" xfId="1" applyFont="1" applyFill="1" applyBorder="1" applyAlignment="1">
      <alignment wrapText="1"/>
    </xf>
    <xf numFmtId="0" fontId="5" fillId="13" borderId="19" xfId="1" applyFont="1" applyFill="1" applyBorder="1" applyAlignment="1">
      <alignment horizontal="left"/>
    </xf>
    <xf numFmtId="3" fontId="5" fillId="13" borderId="23" xfId="1" applyNumberFormat="1" applyFont="1" applyFill="1" applyBorder="1" applyAlignment="1" applyProtection="1">
      <protection hidden="1"/>
    </xf>
    <xf numFmtId="0" fontId="5" fillId="13" borderId="23" xfId="1" applyFont="1" applyFill="1" applyBorder="1" applyAlignment="1"/>
    <xf numFmtId="1" fontId="5" fillId="13" borderId="23" xfId="1" applyNumberFormat="1" applyFont="1" applyFill="1" applyBorder="1" applyAlignment="1" applyProtection="1">
      <protection hidden="1"/>
    </xf>
    <xf numFmtId="0" fontId="5" fillId="13" borderId="23" xfId="1" applyFont="1" applyFill="1" applyBorder="1" applyAlignment="1">
      <alignment horizontal="right"/>
    </xf>
    <xf numFmtId="0" fontId="3" fillId="0" borderId="18" xfId="1" applyFont="1" applyBorder="1" applyAlignment="1">
      <alignment vertical="top"/>
    </xf>
    <xf numFmtId="0" fontId="5" fillId="8" borderId="18" xfId="1" applyFont="1" applyFill="1" applyBorder="1" applyAlignment="1">
      <alignment vertical="top" textRotation="90"/>
    </xf>
    <xf numFmtId="0" fontId="5" fillId="0" borderId="24" xfId="1" applyFont="1" applyBorder="1" applyAlignment="1">
      <alignment horizontal="center" vertical="top"/>
    </xf>
    <xf numFmtId="0" fontId="5" fillId="0" borderId="18" xfId="1" applyFont="1" applyBorder="1" applyAlignment="1">
      <alignment horizontal="center" vertical="top" wrapText="1"/>
    </xf>
    <xf numFmtId="0" fontId="5" fillId="0" borderId="18" xfId="1" applyFont="1" applyBorder="1" applyAlignment="1">
      <alignment horizontal="left" vertical="top" wrapText="1"/>
    </xf>
    <xf numFmtId="0" fontId="5" fillId="0" borderId="18" xfId="1" applyFont="1" applyBorder="1" applyAlignment="1">
      <alignment horizontal="center" vertical="top"/>
    </xf>
    <xf numFmtId="0" fontId="5" fillId="0" borderId="24" xfId="1" applyFont="1" applyBorder="1" applyAlignment="1">
      <alignment horizontal="left" vertical="top"/>
    </xf>
    <xf numFmtId="0" fontId="5" fillId="0" borderId="25" xfId="1" applyFont="1" applyBorder="1" applyAlignment="1">
      <alignment horizontal="center" vertical="top"/>
    </xf>
    <xf numFmtId="0" fontId="5" fillId="0" borderId="18" xfId="1" applyFont="1" applyBorder="1" applyAlignment="1">
      <alignment vertical="top" wrapText="1"/>
    </xf>
    <xf numFmtId="0" fontId="5" fillId="0" borderId="18" xfId="1" applyFont="1" applyFill="1" applyBorder="1" applyAlignment="1">
      <alignment horizontal="center" vertical="top"/>
    </xf>
    <xf numFmtId="0" fontId="5" fillId="0" borderId="18" xfId="1" applyFont="1" applyBorder="1" applyAlignment="1">
      <alignment horizontal="left" vertical="top"/>
    </xf>
    <xf numFmtId="3" fontId="5" fillId="0" borderId="26" xfId="1" applyNumberFormat="1" applyFont="1" applyBorder="1" applyAlignment="1" applyProtection="1">
      <alignment vertical="top"/>
      <protection hidden="1"/>
    </xf>
    <xf numFmtId="0" fontId="5" fillId="0" borderId="26" xfId="1" applyFont="1" applyBorder="1" applyAlignment="1">
      <alignment vertical="top"/>
    </xf>
    <xf numFmtId="3" fontId="5" fillId="0" borderId="26" xfId="1" applyNumberFormat="1" applyFont="1" applyFill="1" applyBorder="1" applyAlignment="1" applyProtection="1">
      <alignment vertical="top"/>
      <protection hidden="1"/>
    </xf>
    <xf numFmtId="1" fontId="5" fillId="0" borderId="26" xfId="1" applyNumberFormat="1" applyFont="1" applyFill="1" applyBorder="1" applyAlignment="1" applyProtection="1">
      <alignment vertical="top"/>
      <protection hidden="1"/>
    </xf>
    <xf numFmtId="0" fontId="5" fillId="0" borderId="26" xfId="1" applyFont="1" applyFill="1" applyBorder="1" applyAlignment="1">
      <alignment horizontal="right" vertical="top"/>
    </xf>
    <xf numFmtId="0" fontId="5" fillId="2" borderId="26" xfId="1" applyFont="1" applyFill="1" applyBorder="1" applyAlignment="1">
      <alignment horizontal="right" vertical="top"/>
    </xf>
    <xf numFmtId="0" fontId="5" fillId="0" borderId="26" xfId="1" applyFont="1" applyBorder="1" applyAlignment="1">
      <alignment horizontal="right" vertical="top"/>
    </xf>
    <xf numFmtId="0" fontId="5" fillId="0" borderId="18" xfId="1" applyFont="1" applyFill="1" applyBorder="1" applyAlignment="1">
      <alignment horizontal="left" vertical="top"/>
    </xf>
    <xf numFmtId="0" fontId="5" fillId="0" borderId="26" xfId="1" applyFont="1" applyFill="1" applyBorder="1" applyAlignment="1">
      <alignment vertical="top"/>
    </xf>
    <xf numFmtId="1" fontId="5" fillId="0" borderId="26" xfId="1" applyNumberFormat="1" applyFont="1" applyBorder="1" applyAlignment="1" applyProtection="1">
      <alignment vertical="top"/>
      <protection hidden="1"/>
    </xf>
    <xf numFmtId="0" fontId="5" fillId="0" borderId="24" xfId="1" applyFont="1" applyBorder="1" applyAlignment="1">
      <alignment horizontal="center" vertical="top" wrapText="1"/>
    </xf>
    <xf numFmtId="0" fontId="5" fillId="0" borderId="24" xfId="1" applyFont="1" applyBorder="1" applyAlignment="1">
      <alignment horizontal="left" vertical="top" wrapText="1"/>
    </xf>
    <xf numFmtId="1" fontId="5" fillId="0" borderId="24" xfId="1" applyNumberFormat="1" applyFont="1" applyBorder="1" applyAlignment="1">
      <alignment horizontal="center" vertical="top"/>
    </xf>
    <xf numFmtId="0" fontId="5" fillId="0" borderId="26" xfId="1" applyFont="1" applyBorder="1" applyAlignment="1">
      <alignment horizontal="center" vertical="top"/>
    </xf>
    <xf numFmtId="0" fontId="5" fillId="0" borderId="24" xfId="1" applyFont="1" applyBorder="1" applyAlignment="1">
      <alignment vertical="top" wrapText="1"/>
    </xf>
    <xf numFmtId="0" fontId="5" fillId="0" borderId="18" xfId="1" applyFont="1" applyBorder="1" applyAlignment="1">
      <alignment vertical="top"/>
    </xf>
    <xf numFmtId="0" fontId="2" fillId="0" borderId="24" xfId="1" applyFont="1" applyBorder="1" applyAlignment="1">
      <alignment horizontal="left" vertical="top"/>
    </xf>
    <xf numFmtId="0" fontId="3" fillId="9" borderId="18" xfId="1" applyFont="1" applyFill="1" applyBorder="1" applyAlignment="1">
      <alignment vertical="top"/>
    </xf>
    <xf numFmtId="0" fontId="3" fillId="0" borderId="18" xfId="1" applyFont="1" applyFill="1" applyBorder="1" applyAlignment="1">
      <alignment horizontal="left" vertical="top"/>
    </xf>
    <xf numFmtId="3" fontId="5" fillId="0" borderId="26" xfId="1" applyNumberFormat="1" applyFont="1" applyBorder="1" applyAlignment="1" applyProtection="1">
      <alignment horizontal="center" vertical="top"/>
      <protection hidden="1"/>
    </xf>
    <xf numFmtId="1" fontId="5" fillId="0" borderId="26" xfId="1" applyNumberFormat="1" applyFont="1" applyBorder="1" applyAlignment="1">
      <alignment horizontal="left" vertical="top"/>
    </xf>
    <xf numFmtId="1" fontId="5" fillId="0" borderId="26" xfId="1" applyNumberFormat="1" applyFont="1" applyFill="1" applyBorder="1" applyAlignment="1">
      <alignment horizontal="center" vertical="top"/>
    </xf>
    <xf numFmtId="1" fontId="5" fillId="0" borderId="26" xfId="1" applyNumberFormat="1" applyFont="1" applyFill="1" applyBorder="1" applyAlignment="1">
      <alignment horizontal="right" vertical="top"/>
    </xf>
    <xf numFmtId="1" fontId="5" fillId="2" borderId="26" xfId="1" applyNumberFormat="1" applyFont="1" applyFill="1" applyBorder="1" applyAlignment="1">
      <alignment horizontal="right" vertical="top"/>
    </xf>
    <xf numFmtId="1" fontId="5" fillId="0" borderId="26" xfId="1" applyNumberFormat="1" applyFont="1" applyBorder="1" applyAlignment="1">
      <alignment horizontal="right" vertical="top"/>
    </xf>
    <xf numFmtId="0" fontId="3" fillId="0" borderId="18" xfId="1" applyFont="1" applyFill="1" applyBorder="1" applyAlignment="1">
      <alignment vertical="top"/>
    </xf>
    <xf numFmtId="1" fontId="5" fillId="0" borderId="26" xfId="1" applyNumberFormat="1" applyFont="1" applyBorder="1" applyAlignment="1">
      <alignment vertical="top"/>
    </xf>
    <xf numFmtId="0" fontId="3" fillId="0" borderId="24" xfId="1" applyFont="1" applyBorder="1" applyAlignment="1">
      <alignment horizontal="left" vertical="top"/>
    </xf>
    <xf numFmtId="0" fontId="5" fillId="0" borderId="18" xfId="1" applyFont="1" applyFill="1" applyBorder="1" applyAlignment="1">
      <alignment vertical="top" wrapText="1"/>
    </xf>
    <xf numFmtId="0" fontId="5" fillId="0" borderId="24" xfId="1" applyFont="1" applyFill="1" applyBorder="1" applyAlignment="1">
      <alignment horizontal="center" vertical="top" wrapText="1"/>
    </xf>
    <xf numFmtId="0" fontId="5" fillId="0" borderId="24" xfId="1" applyFont="1" applyFill="1" applyBorder="1" applyAlignment="1">
      <alignment horizontal="left" vertical="top" wrapText="1"/>
    </xf>
    <xf numFmtId="1" fontId="5" fillId="0" borderId="24" xfId="1" applyNumberFormat="1" applyFont="1" applyFill="1" applyBorder="1" applyAlignment="1">
      <alignment horizontal="center" vertical="top"/>
    </xf>
    <xf numFmtId="0" fontId="3" fillId="0" borderId="24" xfId="1" applyFont="1" applyBorder="1" applyAlignment="1">
      <alignment vertical="top"/>
    </xf>
    <xf numFmtId="0" fontId="5" fillId="0" borderId="24" xfId="1" applyFont="1" applyFill="1" applyBorder="1" applyAlignment="1">
      <alignment vertical="top" wrapText="1"/>
    </xf>
    <xf numFmtId="0" fontId="2" fillId="0" borderId="24" xfId="1" applyFont="1" applyFill="1" applyBorder="1" applyAlignment="1">
      <alignment horizontal="left" vertical="top"/>
    </xf>
    <xf numFmtId="0" fontId="5" fillId="0" borderId="26" xfId="1" applyFont="1" applyFill="1" applyBorder="1" applyAlignment="1">
      <alignment horizontal="center" vertical="top"/>
    </xf>
    <xf numFmtId="0" fontId="5" fillId="0" borderId="18" xfId="1" applyFont="1" applyFill="1" applyBorder="1" applyAlignment="1">
      <alignment horizontal="left" vertical="top" wrapText="1"/>
    </xf>
    <xf numFmtId="1" fontId="5" fillId="0" borderId="26" xfId="1" applyNumberFormat="1" applyFont="1" applyFill="1" applyBorder="1" applyAlignment="1">
      <alignment vertical="top"/>
    </xf>
    <xf numFmtId="0" fontId="5" fillId="0" borderId="24" xfId="1" quotePrefix="1" applyFont="1" applyBorder="1" applyAlignment="1">
      <alignment horizontal="left" vertical="top" wrapText="1"/>
    </xf>
    <xf numFmtId="0" fontId="5" fillId="0" borderId="18" xfId="1" quotePrefix="1" applyFont="1" applyBorder="1" applyAlignment="1">
      <alignment horizontal="left" vertical="top" wrapText="1"/>
    </xf>
    <xf numFmtId="0" fontId="3" fillId="0" borderId="27" xfId="1" applyFont="1" applyBorder="1" applyAlignment="1">
      <alignment vertical="top"/>
    </xf>
    <xf numFmtId="0" fontId="5" fillId="8" borderId="27" xfId="1" applyFont="1" applyFill="1" applyBorder="1" applyAlignment="1">
      <alignment vertical="top" textRotation="90"/>
    </xf>
    <xf numFmtId="0" fontId="5" fillId="0" borderId="28" xfId="1" applyFont="1" applyBorder="1" applyAlignment="1">
      <alignment horizontal="center" vertical="top"/>
    </xf>
    <xf numFmtId="0" fontId="5" fillId="0" borderId="28" xfId="1" applyFont="1" applyBorder="1" applyAlignment="1">
      <alignment horizontal="center" vertical="top" wrapText="1"/>
    </xf>
    <xf numFmtId="0" fontId="5" fillId="0" borderId="28" xfId="1" applyFont="1" applyBorder="1" applyAlignment="1">
      <alignment horizontal="left" vertical="top" wrapText="1"/>
    </xf>
    <xf numFmtId="1" fontId="5" fillId="0" borderId="28" xfId="1" applyNumberFormat="1" applyFont="1" applyBorder="1" applyAlignment="1">
      <alignment horizontal="center" vertical="top"/>
    </xf>
    <xf numFmtId="0" fontId="5" fillId="0" borderId="28" xfId="1" applyFont="1" applyBorder="1" applyAlignment="1">
      <alignment vertical="top" wrapText="1"/>
    </xf>
    <xf numFmtId="0" fontId="5" fillId="0" borderId="28" xfId="1" applyFont="1" applyBorder="1" applyAlignment="1">
      <alignment horizontal="left" vertical="top"/>
    </xf>
    <xf numFmtId="0" fontId="5" fillId="0" borderId="29" xfId="1" applyFont="1" applyBorder="1" applyAlignment="1">
      <alignment horizontal="center" vertical="top"/>
    </xf>
    <xf numFmtId="0" fontId="5" fillId="0" borderId="27" xfId="1" applyFont="1" applyBorder="1" applyAlignment="1">
      <alignment horizontal="left" vertical="top" wrapText="1"/>
    </xf>
    <xf numFmtId="0" fontId="5" fillId="0" borderId="27" xfId="1" applyFont="1" applyBorder="1" applyAlignment="1">
      <alignment horizontal="center" vertical="top"/>
    </xf>
    <xf numFmtId="0" fontId="5" fillId="0" borderId="27" xfId="1" applyFont="1" applyBorder="1" applyAlignment="1">
      <alignment vertical="top" wrapText="1"/>
    </xf>
    <xf numFmtId="0" fontId="5" fillId="0" borderId="27" xfId="1" applyFont="1" applyBorder="1" applyAlignment="1">
      <alignment vertical="top"/>
    </xf>
    <xf numFmtId="3" fontId="5" fillId="0" borderId="29" xfId="1" applyNumberFormat="1" applyFont="1" applyBorder="1" applyAlignment="1" applyProtection="1">
      <alignment vertical="top"/>
      <protection hidden="1"/>
    </xf>
    <xf numFmtId="1" fontId="5" fillId="0" borderId="29" xfId="1" applyNumberFormat="1" applyFont="1" applyBorder="1" applyAlignment="1">
      <alignment vertical="top"/>
    </xf>
    <xf numFmtId="1" fontId="5" fillId="0" borderId="29" xfId="1" applyNumberFormat="1" applyFont="1" applyBorder="1" applyAlignment="1" applyProtection="1">
      <alignment vertical="top"/>
      <protection hidden="1"/>
    </xf>
    <xf numFmtId="1" fontId="5" fillId="0" borderId="29" xfId="1" applyNumberFormat="1" applyFont="1" applyFill="1" applyBorder="1" applyAlignment="1">
      <alignment horizontal="right" vertical="top"/>
    </xf>
    <xf numFmtId="1" fontId="5" fillId="2" borderId="29" xfId="1" applyNumberFormat="1" applyFont="1" applyFill="1" applyBorder="1" applyAlignment="1">
      <alignment horizontal="right" vertical="top"/>
    </xf>
    <xf numFmtId="1" fontId="5" fillId="0" borderId="29" xfId="1" applyNumberFormat="1" applyFont="1" applyBorder="1" applyAlignment="1">
      <alignment horizontal="right" vertical="top"/>
    </xf>
    <xf numFmtId="0" fontId="5" fillId="2" borderId="29" xfId="1" applyFont="1" applyFill="1" applyBorder="1" applyAlignment="1">
      <alignment horizontal="right" vertical="top"/>
    </xf>
    <xf numFmtId="0" fontId="5" fillId="0" borderId="29" xfId="1" applyFont="1" applyBorder="1" applyAlignment="1">
      <alignment horizontal="right" vertical="top"/>
    </xf>
    <xf numFmtId="0" fontId="5" fillId="0" borderId="16" xfId="1" applyFont="1" applyFill="1" applyBorder="1" applyAlignment="1">
      <alignment horizontal="right" vertical="top" textRotation="90"/>
    </xf>
    <xf numFmtId="164" fontId="6" fillId="8" borderId="0" xfId="1" quotePrefix="1" applyNumberFormat="1" applyFont="1" applyFill="1" applyBorder="1" applyAlignment="1">
      <alignment horizontal="right" vertical="center"/>
    </xf>
    <xf numFmtId="0" fontId="5" fillId="0" borderId="16" xfId="1" applyFont="1" applyBorder="1" applyAlignment="1">
      <alignment horizontal="centerContinuous" vertical="top"/>
    </xf>
    <xf numFmtId="0" fontId="5" fillId="0" borderId="16" xfId="1" applyFont="1" applyBorder="1" applyAlignment="1">
      <alignment horizontal="centerContinuous" vertical="top" wrapText="1"/>
    </xf>
    <xf numFmtId="0" fontId="6" fillId="0" borderId="16" xfId="1" applyFont="1" applyBorder="1" applyAlignment="1">
      <alignment horizontal="left" vertical="top"/>
    </xf>
    <xf numFmtId="0" fontId="6" fillId="0" borderId="16" xfId="1" applyFont="1" applyBorder="1" applyAlignment="1">
      <alignment horizontal="centerContinuous" vertical="top"/>
    </xf>
    <xf numFmtId="0" fontId="18" fillId="0" borderId="16" xfId="1" applyFont="1" applyBorder="1" applyAlignment="1">
      <alignment horizontal="center" vertical="top" wrapText="1"/>
    </xf>
    <xf numFmtId="0" fontId="6" fillId="0" borderId="16" xfId="1" applyFont="1" applyBorder="1" applyAlignment="1">
      <alignment horizontal="centerContinuous" vertical="top" wrapText="1"/>
    </xf>
    <xf numFmtId="0" fontId="24" fillId="0" borderId="16" xfId="1" applyFont="1" applyBorder="1" applyAlignment="1">
      <alignment horizontal="left" vertical="top"/>
    </xf>
    <xf numFmtId="0" fontId="5" fillId="14" borderId="2" xfId="1" applyFont="1" applyFill="1" applyBorder="1" applyAlignment="1">
      <alignment vertical="top" textRotation="90"/>
    </xf>
    <xf numFmtId="0" fontId="5" fillId="9" borderId="4" xfId="1" applyFont="1" applyFill="1" applyBorder="1" applyAlignment="1">
      <alignment horizontal="left" vertical="top" wrapText="1"/>
    </xf>
    <xf numFmtId="0" fontId="5" fillId="9" borderId="4" xfId="1" applyFont="1" applyFill="1" applyBorder="1" applyAlignment="1">
      <alignment horizontal="center" vertical="top"/>
    </xf>
    <xf numFmtId="0" fontId="5" fillId="9" borderId="2" xfId="1" applyFont="1" applyFill="1" applyBorder="1" applyAlignment="1">
      <alignment horizontal="left" vertical="top"/>
    </xf>
    <xf numFmtId="0" fontId="5" fillId="9" borderId="2" xfId="1" applyFont="1" applyFill="1" applyBorder="1" applyAlignment="1">
      <alignment horizontal="center" vertical="top"/>
    </xf>
    <xf numFmtId="0" fontId="5" fillId="9" borderId="2" xfId="1" applyFont="1" applyFill="1" applyBorder="1" applyAlignment="1">
      <alignment vertical="top" wrapText="1"/>
    </xf>
    <xf numFmtId="0" fontId="5" fillId="9" borderId="2" xfId="1" applyFont="1" applyFill="1" applyBorder="1" applyAlignment="1">
      <alignment horizontal="left" vertical="top" wrapText="1"/>
    </xf>
    <xf numFmtId="0" fontId="5" fillId="9" borderId="4" xfId="1" applyFont="1" applyFill="1" applyBorder="1" applyAlignment="1">
      <alignment horizontal="left" vertical="top"/>
    </xf>
    <xf numFmtId="0" fontId="5" fillId="9" borderId="4" xfId="1" applyFont="1" applyFill="1" applyBorder="1" applyAlignment="1">
      <alignment horizontal="center" vertical="top" wrapText="1"/>
    </xf>
    <xf numFmtId="0" fontId="36" fillId="0" borderId="17" xfId="1" applyFont="1" applyFill="1" applyBorder="1" applyAlignment="1">
      <alignment horizontal="center" vertical="center" textRotation="90"/>
    </xf>
    <xf numFmtId="0" fontId="37" fillId="0" borderId="2" xfId="0" applyFont="1" applyBorder="1" applyAlignment="1">
      <alignment horizontal="center" vertical="center" textRotation="90"/>
    </xf>
    <xf numFmtId="0" fontId="37" fillId="0" borderId="5" xfId="0" applyFont="1" applyBorder="1" applyAlignment="1">
      <alignment horizontal="center" vertical="center" textRotation="90"/>
    </xf>
    <xf numFmtId="0" fontId="0" fillId="0" borderId="13" xfId="0" applyBorder="1" applyAlignment="1">
      <alignment horizontal="center" vertical="center" textRotation="90"/>
    </xf>
    <xf numFmtId="0" fontId="3" fillId="0" borderId="17" xfId="1" applyFont="1" applyBorder="1" applyAlignment="1">
      <alignment horizontal="left" vertical="top" wrapText="1"/>
    </xf>
    <xf numFmtId="0" fontId="3" fillId="0" borderId="5" xfId="1" applyFont="1" applyBorder="1" applyAlignment="1">
      <alignment horizontal="left" vertical="top" wrapText="1"/>
    </xf>
    <xf numFmtId="0" fontId="5" fillId="8" borderId="6" xfId="1" applyFont="1" applyFill="1" applyBorder="1" applyAlignment="1">
      <alignment horizontal="center" vertical="center"/>
    </xf>
    <xf numFmtId="0" fontId="5" fillId="8" borderId="7" xfId="1" applyFont="1" applyFill="1" applyBorder="1" applyAlignment="1">
      <alignment horizontal="center" vertical="center"/>
    </xf>
    <xf numFmtId="0" fontId="5" fillId="8" borderId="9" xfId="1" applyFont="1" applyFill="1" applyBorder="1" applyAlignment="1">
      <alignment horizontal="center" vertical="center"/>
    </xf>
    <xf numFmtId="164" fontId="30" fillId="0" borderId="16" xfId="1" quotePrefix="1" applyNumberFormat="1" applyFont="1" applyBorder="1" applyAlignment="1">
      <alignment horizontal="right" vertical="center"/>
    </xf>
    <xf numFmtId="164" fontId="30" fillId="0" borderId="16" xfId="1" quotePrefix="1" applyNumberFormat="1" applyFont="1" applyFill="1" applyBorder="1" applyAlignment="1">
      <alignment horizontal="right" vertical="center"/>
    </xf>
    <xf numFmtId="0" fontId="3" fillId="0" borderId="6" xfId="1" applyFont="1" applyBorder="1" applyAlignment="1">
      <alignment horizontal="center" vertical="top"/>
    </xf>
    <xf numFmtId="0" fontId="3" fillId="0" borderId="9" xfId="1" applyFont="1" applyBorder="1" applyAlignment="1">
      <alignment horizontal="center" vertical="top"/>
    </xf>
    <xf numFmtId="0" fontId="5" fillId="0" borderId="11" xfId="1" applyFont="1" applyBorder="1" applyAlignment="1">
      <alignment horizontal="center" vertical="top"/>
    </xf>
    <xf numFmtId="0" fontId="5" fillId="0" borderId="12" xfId="1" applyFont="1" applyBorder="1" applyAlignment="1">
      <alignment horizontal="center" vertical="top"/>
    </xf>
    <xf numFmtId="0" fontId="5" fillId="0" borderId="14" xfId="1" applyFont="1" applyBorder="1" applyAlignment="1">
      <alignment horizontal="center" vertical="top"/>
    </xf>
    <xf numFmtId="0" fontId="5" fillId="0" borderId="3" xfId="1" applyFont="1" applyBorder="1" applyAlignment="1">
      <alignment horizontal="center" vertical="top"/>
    </xf>
    <xf numFmtId="0" fontId="5" fillId="0" borderId="11" xfId="1" applyFont="1" applyBorder="1" applyAlignment="1">
      <alignment horizontal="left" vertical="top" wrapText="1"/>
    </xf>
    <xf numFmtId="0" fontId="5" fillId="0" borderId="14" xfId="1" applyFont="1" applyBorder="1" applyAlignment="1">
      <alignment horizontal="left" vertical="top" wrapText="1"/>
    </xf>
    <xf numFmtId="0" fontId="5" fillId="0" borderId="17" xfId="1" applyFont="1" applyBorder="1" applyAlignment="1">
      <alignment horizontal="left" vertical="top" wrapText="1"/>
    </xf>
    <xf numFmtId="0" fontId="5" fillId="0" borderId="5" xfId="1" applyFont="1" applyBorder="1" applyAlignment="1">
      <alignment horizontal="left" vertical="top" wrapText="1"/>
    </xf>
    <xf numFmtId="0" fontId="5" fillId="0" borderId="17" xfId="1" applyFont="1" applyBorder="1" applyAlignment="1">
      <alignment horizontal="center" vertical="top" wrapText="1"/>
    </xf>
    <xf numFmtId="0" fontId="5" fillId="0" borderId="5" xfId="1" applyFont="1" applyBorder="1" applyAlignment="1">
      <alignment horizontal="center" vertical="top" wrapText="1"/>
    </xf>
    <xf numFmtId="0" fontId="5" fillId="0" borderId="17" xfId="1" applyFont="1" applyFill="1" applyBorder="1" applyAlignment="1">
      <alignment horizontal="left" vertical="top"/>
    </xf>
    <xf numFmtId="0" fontId="5" fillId="0" borderId="5" xfId="1" applyFont="1" applyFill="1" applyBorder="1" applyAlignment="1">
      <alignment horizontal="left" vertical="top"/>
    </xf>
    <xf numFmtId="0" fontId="5" fillId="0" borderId="17" xfId="1" applyFont="1" applyFill="1" applyBorder="1" applyAlignment="1">
      <alignment horizontal="left" vertical="top" wrapText="1"/>
    </xf>
    <xf numFmtId="0" fontId="5" fillId="0" borderId="5" xfId="1" applyFont="1" applyFill="1" applyBorder="1" applyAlignment="1">
      <alignment horizontal="left" vertical="top" wrapText="1"/>
    </xf>
    <xf numFmtId="0" fontId="33" fillId="0" borderId="16" xfId="1" applyFont="1" applyBorder="1" applyAlignment="1">
      <alignment horizontal="left" vertical="top" wrapText="1"/>
    </xf>
    <xf numFmtId="0" fontId="4" fillId="0" borderId="16" xfId="1" applyFont="1" applyBorder="1" applyAlignment="1">
      <alignment horizontal="left" vertical="top" wrapText="1"/>
    </xf>
    <xf numFmtId="0" fontId="5" fillId="0" borderId="17" xfId="1" applyFont="1" applyBorder="1" applyAlignment="1">
      <alignment horizontal="left" vertical="top"/>
    </xf>
    <xf numFmtId="0" fontId="5" fillId="0" borderId="5" xfId="1" applyFont="1" applyBorder="1" applyAlignment="1">
      <alignment horizontal="left" vertical="top"/>
    </xf>
    <xf numFmtId="1" fontId="5" fillId="2" borderId="0" xfId="1" applyNumberFormat="1" applyFont="1" applyFill="1" applyBorder="1" applyAlignment="1">
      <alignment horizontal="center" textRotation="90"/>
    </xf>
    <xf numFmtId="1" fontId="5" fillId="0" borderId="0" xfId="1" applyNumberFormat="1" applyFont="1" applyBorder="1" applyAlignment="1">
      <alignment horizontal="center" textRotation="90"/>
    </xf>
    <xf numFmtId="0" fontId="5" fillId="2" borderId="0" xfId="1" applyFont="1" applyFill="1" applyBorder="1" applyAlignment="1">
      <alignment horizontal="center" textRotation="90"/>
    </xf>
    <xf numFmtId="1" fontId="5" fillId="0" borderId="0" xfId="1" applyNumberFormat="1" applyFont="1" applyFill="1" applyBorder="1" applyAlignment="1">
      <alignment horizontal="center" textRotation="90"/>
    </xf>
    <xf numFmtId="1" fontId="5" fillId="0" borderId="0" xfId="1" applyNumberFormat="1" applyFont="1" applyFill="1" applyBorder="1" applyAlignment="1">
      <alignment horizontal="right" textRotation="90"/>
    </xf>
    <xf numFmtId="0" fontId="3" fillId="0" borderId="17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5" fillId="8" borderId="6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164" fontId="30" fillId="0" borderId="16" xfId="0" quotePrefix="1" applyNumberFormat="1" applyFont="1" applyBorder="1" applyAlignment="1">
      <alignment horizontal="right" vertical="center"/>
    </xf>
    <xf numFmtId="0" fontId="3" fillId="0" borderId="6" xfId="0" applyFont="1" applyBorder="1" applyAlignment="1">
      <alignment horizontal="center" vertical="top"/>
    </xf>
    <xf numFmtId="0" fontId="3" fillId="0" borderId="9" xfId="0" applyFont="1" applyBorder="1" applyAlignment="1">
      <alignment horizontal="center" vertical="top"/>
    </xf>
    <xf numFmtId="0" fontId="5" fillId="0" borderId="17" xfId="0" applyFont="1" applyBorder="1" applyAlignment="1">
      <alignment horizontal="left" vertical="top"/>
    </xf>
    <xf numFmtId="0" fontId="5" fillId="0" borderId="5" xfId="0" applyFont="1" applyBorder="1" applyAlignment="1">
      <alignment horizontal="left" vertical="top"/>
    </xf>
    <xf numFmtId="0" fontId="5" fillId="0" borderId="17" xfId="0" applyFont="1" applyBorder="1" applyAlignment="1">
      <alignment horizontal="left" vertical="top" wrapText="1"/>
    </xf>
    <xf numFmtId="0" fontId="5" fillId="0" borderId="5" xfId="0" applyFont="1" applyBorder="1" applyAlignment="1">
      <alignment horizontal="left" vertical="top" wrapText="1"/>
    </xf>
    <xf numFmtId="0" fontId="5" fillId="0" borderId="17" xfId="0" applyFont="1" applyBorder="1" applyAlignment="1">
      <alignment horizontal="center" vertical="top" wrapText="1"/>
    </xf>
    <xf numFmtId="0" fontId="5" fillId="0" borderId="5" xfId="0" applyFont="1" applyBorder="1" applyAlignment="1">
      <alignment horizontal="center" vertical="top" wrapText="1"/>
    </xf>
    <xf numFmtId="0" fontId="5" fillId="0" borderId="11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/>
    </xf>
    <xf numFmtId="0" fontId="5" fillId="0" borderId="14" xfId="0" applyFont="1" applyBorder="1" applyAlignment="1">
      <alignment horizontal="center" vertical="top"/>
    </xf>
    <xf numFmtId="0" fontId="5" fillId="0" borderId="3" xfId="0" applyFont="1" applyBorder="1" applyAlignment="1">
      <alignment horizontal="center" vertical="top"/>
    </xf>
    <xf numFmtId="0" fontId="5" fillId="0" borderId="11" xfId="0" applyFont="1" applyBorder="1" applyAlignment="1">
      <alignment horizontal="left" vertical="top" wrapText="1"/>
    </xf>
    <xf numFmtId="0" fontId="5" fillId="0" borderId="14" xfId="0" applyFont="1" applyBorder="1" applyAlignment="1">
      <alignment horizontal="left" vertical="top" wrapText="1"/>
    </xf>
    <xf numFmtId="1" fontId="5" fillId="0" borderId="0" xfId="0" applyNumberFormat="1" applyFont="1" applyBorder="1" applyAlignment="1">
      <alignment horizontal="center" textRotation="90"/>
    </xf>
    <xf numFmtId="1" fontId="5" fillId="2" borderId="0" xfId="0" applyNumberFormat="1" applyFont="1" applyFill="1" applyBorder="1" applyAlignment="1">
      <alignment horizontal="center" textRotation="90"/>
    </xf>
    <xf numFmtId="0" fontId="5" fillId="2" borderId="0" xfId="0" applyFont="1" applyFill="1" applyBorder="1" applyAlignment="1">
      <alignment horizontal="center" textRotation="90"/>
    </xf>
    <xf numFmtId="1" fontId="5" fillId="0" borderId="0" xfId="0" applyNumberFormat="1" applyFont="1" applyFill="1" applyBorder="1" applyAlignment="1">
      <alignment horizontal="center" textRotation="90"/>
    </xf>
    <xf numFmtId="164" fontId="6" fillId="0" borderId="16" xfId="0" quotePrefix="1" applyNumberFormat="1" applyFont="1" applyBorder="1" applyAlignment="1">
      <alignment horizontal="right" vertical="center"/>
    </xf>
    <xf numFmtId="1" fontId="5" fillId="2" borderId="0" xfId="0" applyNumberFormat="1" applyFont="1" applyFill="1" applyAlignment="1">
      <alignment horizontal="left" textRotation="90"/>
    </xf>
    <xf numFmtId="1" fontId="5" fillId="0" borderId="0" xfId="0" applyNumberFormat="1" applyFont="1" applyAlignment="1">
      <alignment horizontal="left" textRotation="90"/>
    </xf>
    <xf numFmtId="0" fontId="5" fillId="2" borderId="0" xfId="0" applyFont="1" applyFill="1" applyAlignment="1">
      <alignment horizontal="left" textRotation="90"/>
    </xf>
    <xf numFmtId="1" fontId="5" fillId="0" borderId="0" xfId="0" applyNumberFormat="1" applyFont="1" applyFill="1" applyAlignment="1">
      <alignment horizontal="left" textRotation="90"/>
    </xf>
    <xf numFmtId="1" fontId="5" fillId="0" borderId="0" xfId="0" applyNumberFormat="1" applyFont="1" applyAlignment="1">
      <alignment horizontal="center" textRotation="90"/>
    </xf>
    <xf numFmtId="0" fontId="5" fillId="2" borderId="0" xfId="0" applyFont="1" applyFill="1" applyAlignment="1">
      <alignment horizontal="center" textRotation="90"/>
    </xf>
    <xf numFmtId="1" fontId="5" fillId="2" borderId="0" xfId="0" applyNumberFormat="1" applyFont="1" applyFill="1" applyAlignment="1">
      <alignment horizontal="center" textRotation="90"/>
    </xf>
    <xf numFmtId="1" fontId="5" fillId="0" borderId="0" xfId="0" applyNumberFormat="1" applyFont="1" applyFill="1" applyAlignment="1">
      <alignment horizontal="center" textRotation="90"/>
    </xf>
    <xf numFmtId="0" fontId="5" fillId="9" borderId="2" xfId="1" applyFont="1" applyFill="1" applyBorder="1" applyAlignment="1">
      <alignment vertical="top" textRotation="255"/>
    </xf>
  </cellXfs>
  <cellStyles count="3">
    <cellStyle name="Standard" xfId="0" builtinId="0"/>
    <cellStyle name="Standard 2" xfId="1"/>
    <cellStyle name="Standard 2 2" xfId="2"/>
  </cellStyles>
  <dxfs count="1991"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073236" y="299258"/>
          <a:ext cx="10349346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073236" y="299258"/>
          <a:ext cx="10349346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226943" y="293298"/>
          <a:ext cx="10739887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226943" y="293298"/>
          <a:ext cx="10739887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081549" y="299258"/>
          <a:ext cx="10274531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081549" y="299258"/>
          <a:ext cx="10274531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44261" name="Line 1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44262" name="Line 2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43267" name="Line 1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43268" name="Line 2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4187" name="Line 1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4188" name="Line 2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3177" name="Line 1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3178" name="Line 2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3126" name="Line 1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3127" name="Line 2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2110" name="Line 1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2111" name="Line 2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9977" name="Line 1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9978" name="Line 2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5792" name="Line 1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5793" name="Line 2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7840" name="Line 1"/>
        <xdr:cNvSpPr>
          <a:spLocks noChangeShapeType="1"/>
        </xdr:cNvSpPr>
      </xdr:nvSpPr>
      <xdr:spPr bwMode="auto">
        <a:xfrm>
          <a:off x="4086225" y="428625"/>
          <a:ext cx="99822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7841" name="Line 2"/>
        <xdr:cNvSpPr>
          <a:spLocks noChangeShapeType="1"/>
        </xdr:cNvSpPr>
      </xdr:nvSpPr>
      <xdr:spPr bwMode="auto">
        <a:xfrm>
          <a:off x="4086225" y="428625"/>
          <a:ext cx="99822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10000\10520_MD_ASTRA_N01_PEB%20Wankdorf-Sch&#246;nb&#252;hl,%208-Spur\P100_Projektschluessel\11_MA-Liste\10520_PEB%20Wankdorf-Sch&#246;nb&#252;hl_MA-Liste%20AeBo_202308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6.2023"/>
      <sheetName val="05.2022"/>
      <sheetName val="04.2022"/>
      <sheetName val="03.2022"/>
      <sheetName val="02.2022"/>
      <sheetName val="01.2022"/>
      <sheetName val="12.2021"/>
      <sheetName val="11.2021"/>
      <sheetName val="10.2021"/>
      <sheetName val="09.2021"/>
      <sheetName val="08.2021"/>
      <sheetName val="07.2021"/>
      <sheetName val="06.2021"/>
      <sheetName val="05.2021"/>
      <sheetName val="03.2021"/>
      <sheetName val="02.2021"/>
      <sheetName val="01.202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C1">
            <v>44501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XEM463"/>
  <sheetViews>
    <sheetView tabSelected="1" topLeftCell="S1" zoomScale="130" zoomScaleNormal="130" zoomScaleSheetLayoutView="75" workbookViewId="0">
      <pane ySplit="5" topLeftCell="A42" activePane="bottomLeft" state="frozen"/>
      <selection pane="bottomLeft" activeCell="AC106" sqref="AC106"/>
    </sheetView>
  </sheetViews>
  <sheetFormatPr baseColWidth="10" defaultColWidth="3.7109375" defaultRowHeight="13.5" outlineLevelRow="1" outlineLevelCol="1" x14ac:dyDescent="0.25"/>
  <cols>
    <col min="1" max="3" width="3.28515625" style="432" hidden="1" customWidth="1" outlineLevel="1"/>
    <col min="4" max="5" width="3.28515625" style="436" hidden="1" customWidth="1" outlineLevel="1"/>
    <col min="6" max="6" width="3.28515625" style="443" hidden="1" customWidth="1" outlineLevel="1"/>
    <col min="7" max="8" width="3.28515625" style="444" hidden="1" customWidth="1" outlineLevel="1"/>
    <col min="9" max="9" width="3.28515625" style="443" hidden="1" customWidth="1" outlineLevel="1"/>
    <col min="10" max="10" width="3.28515625" style="444" hidden="1" customWidth="1" outlineLevel="1"/>
    <col min="11" max="15" width="3.28515625" style="443" hidden="1" customWidth="1" outlineLevel="1"/>
    <col min="16" max="16" width="3.7109375" style="442" hidden="1" customWidth="1" outlineLevel="1"/>
    <col min="17" max="17" width="3.85546875" style="441" hidden="1" customWidth="1" outlineLevel="1"/>
    <col min="18" max="18" width="3.85546875" style="441" customWidth="1" collapsed="1"/>
    <col min="19" max="19" width="3.85546875" style="603" customWidth="1"/>
    <col min="20" max="20" width="15.42578125" style="432" customWidth="1"/>
    <col min="21" max="21" width="4.7109375" style="434" customWidth="1"/>
    <col min="22" max="22" width="23.28515625" style="438" customWidth="1"/>
    <col min="23" max="23" width="5.28515625" style="434" customWidth="1"/>
    <col min="24" max="24" width="18.7109375" style="440" customWidth="1"/>
    <col min="25" max="25" width="4.28515625" style="434" customWidth="1"/>
    <col min="26" max="26" width="1.140625" style="439" customWidth="1"/>
    <col min="27" max="27" width="26.7109375" style="438" customWidth="1"/>
    <col min="28" max="28" width="4.85546875" style="434" customWidth="1"/>
    <col min="29" max="29" width="32.42578125" style="437" customWidth="1"/>
    <col min="30" max="30" width="5.28515625" style="434" customWidth="1"/>
    <col min="31" max="31" width="25.5703125" style="619" customWidth="1"/>
    <col min="32" max="32" width="6" style="436" customWidth="1"/>
    <col min="33" max="33" width="3.5703125" style="436" customWidth="1"/>
    <col min="34" max="34" width="38.140625" style="436" customWidth="1"/>
    <col min="35" max="35" width="25.140625" style="432" customWidth="1"/>
    <col min="36" max="36" width="22.85546875" style="432" customWidth="1"/>
    <col min="37" max="89" width="5.42578125" style="432" customWidth="1"/>
    <col min="90" max="90" width="16.140625" style="432" customWidth="1"/>
    <col min="91" max="91" width="10" style="432" customWidth="1"/>
    <col min="92" max="95" width="5.42578125" style="432" customWidth="1"/>
    <col min="96" max="96" width="5.42578125" style="434" customWidth="1"/>
    <col min="97" max="97" width="8.5703125" style="432" customWidth="1"/>
    <col min="98" max="98" width="9.28515625" style="436" customWidth="1"/>
    <col min="99" max="99" width="4.7109375" style="436" customWidth="1"/>
    <col min="100" max="100" width="29.28515625" style="432" customWidth="1"/>
    <col min="101" max="101" width="9.28515625" style="436" customWidth="1"/>
    <col min="102" max="102" width="4.7109375" style="436" customWidth="1"/>
    <col min="103" max="103" width="29.28515625" style="432" customWidth="1"/>
    <col min="104" max="104" width="9.28515625" style="436" customWidth="1"/>
    <col min="105" max="105" width="4.7109375" style="436" customWidth="1"/>
    <col min="106" max="106" width="29.28515625" style="432" customWidth="1"/>
    <col min="107" max="107" width="9.28515625" style="436" customWidth="1"/>
    <col min="108" max="108" width="4.7109375" style="436" customWidth="1"/>
    <col min="109" max="109" width="29.85546875" style="432" customWidth="1"/>
    <col min="110" max="110" width="9.28515625" style="436" customWidth="1"/>
    <col min="111" max="111" width="4.7109375" style="436" customWidth="1"/>
    <col min="112" max="112" width="29.85546875" style="432" customWidth="1"/>
    <col min="113" max="113" width="1.5703125" style="435" customWidth="1"/>
    <col min="114" max="114" width="9.28515625" style="434" customWidth="1"/>
    <col min="115" max="115" width="4.7109375" style="434" customWidth="1"/>
    <col min="116" max="116" width="29.85546875" style="432" customWidth="1"/>
    <col min="117" max="118" width="11.42578125" style="433" customWidth="1"/>
    <col min="119" max="119" width="3.7109375" style="432" customWidth="1"/>
    <col min="120" max="120" width="34.7109375" style="432" customWidth="1"/>
    <col min="121" max="121" width="18.42578125" style="432" customWidth="1"/>
    <col min="122" max="122" width="14.28515625" style="432" customWidth="1"/>
    <col min="123" max="123" width="11.42578125" style="432" bestFit="1" customWidth="1"/>
    <col min="124" max="124" width="15.42578125" style="432" customWidth="1"/>
    <col min="125" max="151" width="3.7109375" style="432"/>
    <col min="152" max="152" width="8.5703125" style="432" customWidth="1"/>
    <col min="153" max="153" width="5.42578125" style="432" customWidth="1"/>
    <col min="154" max="16384" width="3.7109375" style="432"/>
  </cols>
  <sheetData>
    <row r="1" spans="1:153" s="435" customFormat="1" ht="22.5" x14ac:dyDescent="0.25">
      <c r="A1" s="852" t="s">
        <v>346</v>
      </c>
      <c r="B1" s="850" t="s">
        <v>347</v>
      </c>
      <c r="C1" s="850" t="s">
        <v>348</v>
      </c>
      <c r="D1" s="849" t="s">
        <v>349</v>
      </c>
      <c r="E1" s="849" t="s">
        <v>350</v>
      </c>
      <c r="F1" s="849" t="s">
        <v>351</v>
      </c>
      <c r="G1" s="850" t="s">
        <v>352</v>
      </c>
      <c r="H1" s="850" t="s">
        <v>110</v>
      </c>
      <c r="I1" s="849" t="s">
        <v>141</v>
      </c>
      <c r="J1" s="850" t="s">
        <v>353</v>
      </c>
      <c r="K1" s="851" t="s">
        <v>354</v>
      </c>
      <c r="L1" s="851" t="s">
        <v>355</v>
      </c>
      <c r="M1" s="851" t="s">
        <v>1521</v>
      </c>
      <c r="N1" s="852" t="s">
        <v>1523</v>
      </c>
      <c r="O1" s="852" t="s">
        <v>265</v>
      </c>
      <c r="P1" s="850" t="s">
        <v>363</v>
      </c>
      <c r="Q1" s="850" t="s">
        <v>431</v>
      </c>
      <c r="R1" s="850" t="s">
        <v>1527</v>
      </c>
      <c r="S1" s="595"/>
      <c r="T1" s="845" t="s">
        <v>1630</v>
      </c>
      <c r="U1" s="845"/>
      <c r="V1" s="845"/>
      <c r="W1" s="845"/>
      <c r="X1" s="845"/>
      <c r="Y1" s="845"/>
      <c r="Z1" s="845"/>
      <c r="AA1" s="845"/>
      <c r="AB1" s="845"/>
      <c r="AC1" s="827">
        <v>45170</v>
      </c>
      <c r="AD1" s="827"/>
      <c r="AE1" s="828"/>
      <c r="AF1" s="828"/>
      <c r="AG1" s="639"/>
      <c r="AH1" s="639"/>
      <c r="AI1" s="592" t="s">
        <v>1525</v>
      </c>
      <c r="AJ1" s="591"/>
      <c r="CR1" s="445"/>
      <c r="CT1" s="590" t="s">
        <v>1318</v>
      </c>
      <c r="CU1" s="589"/>
      <c r="CV1" s="588"/>
      <c r="CW1" s="590" t="s">
        <v>1197</v>
      </c>
      <c r="CX1" s="589"/>
      <c r="CY1" s="588"/>
      <c r="CZ1" s="590" t="s">
        <v>1053</v>
      </c>
      <c r="DA1" s="589"/>
      <c r="DB1" s="588"/>
      <c r="DC1" s="589" t="s">
        <v>890</v>
      </c>
      <c r="DD1" s="589"/>
      <c r="DE1" s="588"/>
      <c r="DF1" s="590" t="s">
        <v>889</v>
      </c>
      <c r="DG1" s="589"/>
      <c r="DH1" s="588"/>
      <c r="DJ1" s="590" t="s">
        <v>857</v>
      </c>
      <c r="DK1" s="589"/>
      <c r="DL1" s="588"/>
      <c r="DM1" s="587"/>
      <c r="DN1" s="587"/>
      <c r="DO1" s="586" t="s">
        <v>979</v>
      </c>
      <c r="DP1" s="586"/>
      <c r="DR1" s="435" t="s">
        <v>947</v>
      </c>
    </row>
    <row r="2" spans="1:153" s="435" customFormat="1" ht="23.25" x14ac:dyDescent="0.25">
      <c r="A2" s="852"/>
      <c r="B2" s="850"/>
      <c r="C2" s="850"/>
      <c r="D2" s="849"/>
      <c r="E2" s="849"/>
      <c r="F2" s="849"/>
      <c r="G2" s="850"/>
      <c r="H2" s="850"/>
      <c r="I2" s="849"/>
      <c r="J2" s="850"/>
      <c r="K2" s="851"/>
      <c r="L2" s="851"/>
      <c r="M2" s="851"/>
      <c r="N2" s="852"/>
      <c r="O2" s="852"/>
      <c r="P2" s="850"/>
      <c r="Q2" s="850"/>
      <c r="R2" s="850"/>
      <c r="S2" s="595"/>
      <c r="T2" s="846" t="s">
        <v>1621</v>
      </c>
      <c r="U2" s="846"/>
      <c r="V2" s="846"/>
      <c r="W2" s="846"/>
      <c r="X2" s="846"/>
      <c r="Y2" s="846"/>
      <c r="Z2" s="846"/>
      <c r="AA2" s="846"/>
      <c r="AB2" s="846"/>
      <c r="AC2" s="611"/>
      <c r="AD2" s="611"/>
      <c r="AE2" s="620"/>
      <c r="AF2" s="612"/>
      <c r="AG2" s="639"/>
      <c r="AH2" s="639"/>
      <c r="AI2" s="577"/>
      <c r="AJ2" s="591"/>
      <c r="CR2" s="445"/>
      <c r="CT2" s="590"/>
      <c r="CU2" s="589"/>
      <c r="CV2" s="588"/>
      <c r="CW2" s="590"/>
      <c r="CX2" s="589"/>
      <c r="CY2" s="588"/>
      <c r="CZ2" s="590"/>
      <c r="DA2" s="589"/>
      <c r="DB2" s="588"/>
      <c r="DC2" s="589"/>
      <c r="DD2" s="589"/>
      <c r="DE2" s="588"/>
      <c r="DF2" s="590"/>
      <c r="DG2" s="589"/>
      <c r="DH2" s="588"/>
      <c r="DJ2" s="590"/>
      <c r="DK2" s="589"/>
      <c r="DL2" s="588"/>
      <c r="DM2" s="587"/>
      <c r="DN2" s="587"/>
      <c r="DO2" s="586"/>
      <c r="DP2" s="586"/>
    </row>
    <row r="3" spans="1:153" s="471" customFormat="1" ht="20.25" x14ac:dyDescent="0.2">
      <c r="A3" s="852"/>
      <c r="B3" s="850"/>
      <c r="C3" s="850"/>
      <c r="D3" s="849"/>
      <c r="E3" s="849"/>
      <c r="F3" s="849"/>
      <c r="G3" s="850"/>
      <c r="H3" s="850"/>
      <c r="I3" s="849"/>
      <c r="J3" s="850"/>
      <c r="K3" s="851"/>
      <c r="L3" s="851"/>
      <c r="M3" s="851"/>
      <c r="N3" s="852"/>
      <c r="O3" s="852"/>
      <c r="P3" s="850"/>
      <c r="Q3" s="850"/>
      <c r="R3" s="850"/>
      <c r="S3" s="595"/>
      <c r="T3" s="585" t="s">
        <v>80</v>
      </c>
      <c r="U3" s="584" t="s">
        <v>364</v>
      </c>
      <c r="V3" s="583" t="s">
        <v>81</v>
      </c>
      <c r="W3" s="578" t="s">
        <v>82</v>
      </c>
      <c r="X3" s="582" t="s">
        <v>304</v>
      </c>
      <c r="Y3" s="829" t="s">
        <v>82</v>
      </c>
      <c r="Z3" s="830"/>
      <c r="AA3" s="581" t="s">
        <v>83</v>
      </c>
      <c r="AB3" s="579"/>
      <c r="AC3" s="580" t="s">
        <v>654</v>
      </c>
      <c r="AD3" s="579"/>
      <c r="AE3" s="613" t="s">
        <v>1614</v>
      </c>
      <c r="AF3" s="614" t="s">
        <v>1622</v>
      </c>
      <c r="AG3" s="818" t="s">
        <v>1633</v>
      </c>
      <c r="AH3" s="616"/>
      <c r="AI3" s="577"/>
      <c r="AJ3" s="569"/>
      <c r="CR3" s="470"/>
      <c r="CS3" s="566" t="s">
        <v>703</v>
      </c>
      <c r="CT3" s="488" t="s">
        <v>702</v>
      </c>
      <c r="CU3" s="488" t="s">
        <v>701</v>
      </c>
      <c r="CV3" s="567" t="s">
        <v>78</v>
      </c>
      <c r="CW3" s="488" t="s">
        <v>702</v>
      </c>
      <c r="CX3" s="488" t="s">
        <v>701</v>
      </c>
      <c r="CY3" s="567" t="s">
        <v>78</v>
      </c>
      <c r="CZ3" s="488" t="s">
        <v>702</v>
      </c>
      <c r="DA3" s="488" t="s">
        <v>701</v>
      </c>
      <c r="DB3" s="567" t="s">
        <v>78</v>
      </c>
      <c r="DC3" s="488" t="s">
        <v>702</v>
      </c>
      <c r="DD3" s="488" t="s">
        <v>701</v>
      </c>
      <c r="DE3" s="567" t="s">
        <v>78</v>
      </c>
      <c r="DF3" s="488" t="s">
        <v>702</v>
      </c>
      <c r="DG3" s="488" t="s">
        <v>701</v>
      </c>
      <c r="DH3" s="567" t="s">
        <v>78</v>
      </c>
      <c r="DI3" s="568"/>
      <c r="DJ3" s="488" t="s">
        <v>702</v>
      </c>
      <c r="DK3" s="488" t="s">
        <v>701</v>
      </c>
      <c r="DL3" s="567" t="s">
        <v>78</v>
      </c>
      <c r="EV3" s="566" t="s">
        <v>703</v>
      </c>
    </row>
    <row r="4" spans="1:153" s="471" customFormat="1" x14ac:dyDescent="0.2">
      <c r="A4" s="852"/>
      <c r="B4" s="850"/>
      <c r="C4" s="850"/>
      <c r="D4" s="849"/>
      <c r="E4" s="849"/>
      <c r="F4" s="849"/>
      <c r="G4" s="850"/>
      <c r="H4" s="850"/>
      <c r="I4" s="849"/>
      <c r="J4" s="850"/>
      <c r="K4" s="851"/>
      <c r="L4" s="851"/>
      <c r="M4" s="851"/>
      <c r="N4" s="852"/>
      <c r="O4" s="852"/>
      <c r="P4" s="850"/>
      <c r="Q4" s="850"/>
      <c r="R4" s="850"/>
      <c r="S4" s="595"/>
      <c r="T4" s="847"/>
      <c r="U4" s="847"/>
      <c r="V4" s="837" t="s">
        <v>311</v>
      </c>
      <c r="W4" s="839" t="s">
        <v>312</v>
      </c>
      <c r="X4" s="837" t="s">
        <v>310</v>
      </c>
      <c r="Y4" s="831" t="s">
        <v>87</v>
      </c>
      <c r="Z4" s="832"/>
      <c r="AA4" s="835" t="s">
        <v>85</v>
      </c>
      <c r="AB4" s="837" t="s">
        <v>313</v>
      </c>
      <c r="AC4" s="837" t="s">
        <v>690</v>
      </c>
      <c r="AD4" s="839" t="s">
        <v>1565</v>
      </c>
      <c r="AE4" s="843" t="s">
        <v>1615</v>
      </c>
      <c r="AF4" s="841"/>
      <c r="AG4" s="819"/>
      <c r="AH4" s="643"/>
      <c r="AI4" s="822" t="s">
        <v>1558</v>
      </c>
      <c r="AJ4" s="569"/>
      <c r="CQ4" s="471">
        <v>2018</v>
      </c>
      <c r="CR4" s="470">
        <v>2016</v>
      </c>
      <c r="CS4" s="566"/>
      <c r="CT4" s="576"/>
      <c r="CU4" s="576"/>
      <c r="CV4" s="575"/>
      <c r="CW4" s="576"/>
      <c r="CX4" s="576"/>
      <c r="CY4" s="575"/>
      <c r="CZ4" s="576"/>
      <c r="DA4" s="576"/>
      <c r="DB4" s="575"/>
      <c r="DC4" s="576"/>
      <c r="DD4" s="576"/>
      <c r="DE4" s="575"/>
      <c r="DF4" s="576"/>
      <c r="DG4" s="576"/>
      <c r="DH4" s="575"/>
      <c r="DI4" s="536"/>
      <c r="DJ4" s="488"/>
      <c r="DK4" s="488"/>
      <c r="DL4" s="575"/>
      <c r="DQ4" s="471" t="s">
        <v>978</v>
      </c>
      <c r="DR4" s="471" t="s">
        <v>948</v>
      </c>
      <c r="DS4" s="471" t="s">
        <v>949</v>
      </c>
      <c r="DT4" s="471" t="s">
        <v>950</v>
      </c>
      <c r="EV4" s="566">
        <v>2016</v>
      </c>
      <c r="EW4" s="471">
        <v>2016</v>
      </c>
    </row>
    <row r="5" spans="1:153" s="471" customFormat="1" x14ac:dyDescent="0.2">
      <c r="A5" s="571"/>
      <c r="B5" s="570"/>
      <c r="C5" s="570"/>
      <c r="D5" s="574"/>
      <c r="E5" s="574"/>
      <c r="F5" s="574"/>
      <c r="G5" s="570"/>
      <c r="H5" s="570"/>
      <c r="I5" s="574"/>
      <c r="J5" s="570"/>
      <c r="K5" s="573"/>
      <c r="L5" s="573"/>
      <c r="M5" s="573"/>
      <c r="N5" s="572"/>
      <c r="O5" s="571"/>
      <c r="P5" s="570"/>
      <c r="Q5" s="570"/>
      <c r="R5" s="570"/>
      <c r="S5" s="596"/>
      <c r="T5" s="848"/>
      <c r="U5" s="848"/>
      <c r="V5" s="838"/>
      <c r="W5" s="840"/>
      <c r="X5" s="838"/>
      <c r="Y5" s="833"/>
      <c r="Z5" s="834"/>
      <c r="AA5" s="836"/>
      <c r="AB5" s="838"/>
      <c r="AC5" s="838"/>
      <c r="AD5" s="840"/>
      <c r="AE5" s="844"/>
      <c r="AF5" s="842"/>
      <c r="AG5" s="820"/>
      <c r="AH5" s="644"/>
      <c r="AI5" s="823"/>
      <c r="AJ5" s="569"/>
      <c r="CR5" s="470"/>
      <c r="CS5" s="566"/>
      <c r="CT5" s="488"/>
      <c r="CU5" s="488"/>
      <c r="CV5" s="567"/>
      <c r="CW5" s="488"/>
      <c r="CX5" s="488"/>
      <c r="CY5" s="567"/>
      <c r="CZ5" s="488"/>
      <c r="DA5" s="488"/>
      <c r="DB5" s="567"/>
      <c r="DC5" s="488"/>
      <c r="DD5" s="488"/>
      <c r="DE5" s="567"/>
      <c r="DF5" s="488"/>
      <c r="DG5" s="488"/>
      <c r="DH5" s="567"/>
      <c r="DI5" s="568"/>
      <c r="DJ5" s="488"/>
      <c r="DK5" s="488"/>
      <c r="DL5" s="567"/>
      <c r="EV5" s="566"/>
    </row>
    <row r="6" spans="1:153" s="491" customFormat="1" ht="27" hidden="1" x14ac:dyDescent="0.25">
      <c r="A6" s="510">
        <v>1</v>
      </c>
      <c r="B6" s="510"/>
      <c r="C6" s="510">
        <f t="shared" ref="C6:C35" si="0">IF(AB6&gt;=10,1,"")</f>
        <v>1</v>
      </c>
      <c r="D6" s="509">
        <v>1</v>
      </c>
      <c r="E6" s="509"/>
      <c r="F6" s="538"/>
      <c r="G6" s="539"/>
      <c r="H6" s="539">
        <v>1</v>
      </c>
      <c r="I6" s="538"/>
      <c r="J6" s="539"/>
      <c r="K6" s="538"/>
      <c r="L6" s="538"/>
      <c r="M6" s="538"/>
      <c r="N6" s="489"/>
      <c r="O6" s="489"/>
      <c r="P6" s="476" t="s">
        <v>357</v>
      </c>
      <c r="Q6" s="472" t="s">
        <v>433</v>
      </c>
      <c r="R6" s="472" t="s">
        <v>1514</v>
      </c>
      <c r="S6" s="597"/>
      <c r="T6" s="536" t="s">
        <v>92</v>
      </c>
      <c r="U6" s="502">
        <v>1956</v>
      </c>
      <c r="V6" s="507" t="s">
        <v>194</v>
      </c>
      <c r="W6" s="502">
        <v>1982</v>
      </c>
      <c r="X6" s="504"/>
      <c r="Y6" s="470"/>
      <c r="Z6" s="505"/>
      <c r="AA6" s="535" t="s">
        <v>332</v>
      </c>
      <c r="AB6" s="532">
        <f t="shared" ref="AB6:AB35" si="1">IF(Z6="",YEAR($AC$1)-$W6,YEAR($AC$1)-$Y6)</f>
        <v>41</v>
      </c>
      <c r="AC6" s="518" t="s">
        <v>1292</v>
      </c>
      <c r="AD6" s="517">
        <v>1985</v>
      </c>
      <c r="AE6" s="607"/>
      <c r="AF6" s="604" t="s">
        <v>1286</v>
      </c>
      <c r="AG6" s="821"/>
      <c r="AH6" s="501"/>
      <c r="AI6" s="500" t="s">
        <v>399</v>
      </c>
      <c r="AJ6" s="492"/>
      <c r="CM6" s="533" t="e">
        <f t="shared" ref="CM6:CM17" si="2">IF(CQ6=CR6,"","anders")</f>
        <v>#N/A</v>
      </c>
      <c r="CN6" s="491" t="str">
        <f t="shared" ref="CN6:CN35" si="3">+T6</f>
        <v>Chiaverio Flavio</v>
      </c>
      <c r="CP6" s="491">
        <f t="shared" ref="CP6:CP17" si="4">+AB6</f>
        <v>41</v>
      </c>
      <c r="CQ6" s="491" t="str">
        <f t="shared" ref="CQ6:CQ17" si="5">+AF6</f>
        <v>B/A 5)</v>
      </c>
      <c r="CR6" s="445" t="e">
        <f t="shared" ref="CR6:CR17" si="6">VLOOKUP(CS6,Kategorie,2,0)</f>
        <v>#N/A</v>
      </c>
      <c r="CS6" s="519">
        <v>5558</v>
      </c>
      <c r="CT6" s="514">
        <v>753</v>
      </c>
      <c r="CU6" s="512">
        <f t="shared" ref="CU6:CU11" si="7">VLOOKUP($CT6,Funktionsbezeichnungen,3,0)</f>
        <v>12</v>
      </c>
      <c r="CV6" s="511" t="str">
        <f t="shared" ref="CV6:CV11" si="8">VLOOKUP($CT6,Funktionsbezeichnungen,2,0)</f>
        <v>Vorgesetzter  12</v>
      </c>
      <c r="CW6" s="514">
        <v>753</v>
      </c>
      <c r="CX6" s="512">
        <f t="shared" ref="CX6:CX11" si="9">VLOOKUP($CW6,Funktionsbezeichnungen,3,0)</f>
        <v>12</v>
      </c>
      <c r="CY6" s="511" t="str">
        <f t="shared" ref="CY6:CY11" si="10">VLOOKUP($CW6,Funktionsbezeichnungen,2,0)</f>
        <v>Vorgesetzter  12</v>
      </c>
      <c r="CZ6" s="514">
        <v>753</v>
      </c>
      <c r="DA6" s="512">
        <f t="shared" ref="DA6:DA11" si="11">VLOOKUP($CZ6,Funktionsbezeichnungen,3,0)</f>
        <v>12</v>
      </c>
      <c r="DB6" s="511" t="str">
        <f t="shared" ref="DB6:DB11" si="12">VLOOKUP($CZ6,Funktionsbezeichnungen,2,0)</f>
        <v>Vorgesetzter  12</v>
      </c>
      <c r="DC6" s="514">
        <v>753</v>
      </c>
      <c r="DD6" s="512">
        <f t="shared" ref="DD6:DD11" si="13">VLOOKUP($DC6,Funktionsbezeichnungen,3,0)</f>
        <v>12</v>
      </c>
      <c r="DE6" s="511" t="str">
        <f t="shared" ref="DE6:DE11" si="14">VLOOKUP($DC6,Funktionsbezeichnungen,2,0)</f>
        <v>Vorgesetzter  12</v>
      </c>
      <c r="DF6" s="552">
        <v>753</v>
      </c>
      <c r="DG6" s="512">
        <f t="shared" ref="DG6:DG12" si="15">VLOOKUP($DF6,Funktionsbezeichnungen,3,0)</f>
        <v>12</v>
      </c>
      <c r="DH6" s="511" t="str">
        <f t="shared" ref="DH6:DH12" si="16">VLOOKUP($DF6,Funktionsbezeichnungen,2,0)</f>
        <v>Vorgesetzter  12</v>
      </c>
      <c r="DI6" s="513"/>
      <c r="DJ6" s="552">
        <v>753</v>
      </c>
      <c r="DK6" s="512">
        <f t="shared" ref="DK6:DK12" si="17">VLOOKUP($DJ6,Funktionsbezeichnungen,3,0)</f>
        <v>12</v>
      </c>
      <c r="DL6" s="511" t="str">
        <f t="shared" ref="DL6:DL12" si="18">VLOOKUP($DJ6,Funktionsbezeichnungen,2,0)</f>
        <v>Vorgesetzter  12</v>
      </c>
      <c r="DQ6" s="491">
        <f t="shared" ref="DQ6:DQ17" si="19">+CS6</f>
        <v>5558</v>
      </c>
      <c r="DR6" s="494">
        <v>1</v>
      </c>
      <c r="DS6" s="491">
        <v>2</v>
      </c>
      <c r="DT6" s="491" t="s">
        <v>951</v>
      </c>
      <c r="EV6" s="519">
        <v>2139</v>
      </c>
      <c r="EW6" s="491" t="s">
        <v>89</v>
      </c>
    </row>
    <row r="7" spans="1:153" s="491" customFormat="1" ht="27" x14ac:dyDescent="0.25">
      <c r="A7" s="510">
        <v>1</v>
      </c>
      <c r="B7" s="510"/>
      <c r="C7" s="510">
        <f t="shared" si="0"/>
        <v>1</v>
      </c>
      <c r="D7" s="509">
        <v>1</v>
      </c>
      <c r="E7" s="509"/>
      <c r="F7" s="538"/>
      <c r="G7" s="539"/>
      <c r="H7" s="539">
        <v>1</v>
      </c>
      <c r="I7" s="538"/>
      <c r="J7" s="539"/>
      <c r="K7" s="538"/>
      <c r="L7" s="538"/>
      <c r="M7" s="538"/>
      <c r="N7" s="489"/>
      <c r="O7" s="489"/>
      <c r="P7" s="476" t="s">
        <v>361</v>
      </c>
      <c r="Q7" s="472" t="s">
        <v>436</v>
      </c>
      <c r="R7" s="472" t="s">
        <v>1514</v>
      </c>
      <c r="S7" s="597" t="s">
        <v>1616</v>
      </c>
      <c r="T7" s="536" t="s">
        <v>101</v>
      </c>
      <c r="U7" s="502">
        <v>1961</v>
      </c>
      <c r="V7" s="507" t="s">
        <v>197</v>
      </c>
      <c r="W7" s="502">
        <v>1988</v>
      </c>
      <c r="X7" s="504"/>
      <c r="Y7" s="470"/>
      <c r="Z7" s="505"/>
      <c r="AA7" s="535" t="s">
        <v>102</v>
      </c>
      <c r="AB7" s="532">
        <f>IF(Z7="",YEAR($AC$1)-$W7,YEAR($AC$1)-$Y7)</f>
        <v>35</v>
      </c>
      <c r="AC7" s="518" t="s">
        <v>1294</v>
      </c>
      <c r="AD7" s="517">
        <v>1989</v>
      </c>
      <c r="AE7" s="615" t="s">
        <v>1624</v>
      </c>
      <c r="AF7" s="616" t="s">
        <v>89</v>
      </c>
      <c r="AG7" s="640"/>
      <c r="AH7" s="640"/>
      <c r="AI7" s="500" t="s">
        <v>401</v>
      </c>
      <c r="AJ7" s="492"/>
      <c r="CM7" s="533" t="str">
        <f t="shared" si="2"/>
        <v>anders</v>
      </c>
      <c r="CN7" s="491" t="str">
        <f t="shared" si="3"/>
        <v>Zenners Guy</v>
      </c>
      <c r="CP7" s="491">
        <f t="shared" si="4"/>
        <v>35</v>
      </c>
      <c r="CQ7" s="491" t="str">
        <f t="shared" si="5"/>
        <v>A</v>
      </c>
      <c r="CR7" s="445" t="str">
        <f t="shared" si="6"/>
        <v xml:space="preserve"> A</v>
      </c>
      <c r="CS7" s="519">
        <v>4182</v>
      </c>
      <c r="CT7" s="514">
        <v>753</v>
      </c>
      <c r="CU7" s="512">
        <f t="shared" si="7"/>
        <v>12</v>
      </c>
      <c r="CV7" s="511" t="str">
        <f t="shared" si="8"/>
        <v>Vorgesetzter  12</v>
      </c>
      <c r="CW7" s="514">
        <v>753</v>
      </c>
      <c r="CX7" s="512">
        <f t="shared" si="9"/>
        <v>12</v>
      </c>
      <c r="CY7" s="511" t="str">
        <f t="shared" si="10"/>
        <v>Vorgesetzter  12</v>
      </c>
      <c r="CZ7" s="514">
        <v>753</v>
      </c>
      <c r="DA7" s="512">
        <f t="shared" si="11"/>
        <v>12</v>
      </c>
      <c r="DB7" s="511" t="str">
        <f t="shared" si="12"/>
        <v>Vorgesetzter  12</v>
      </c>
      <c r="DC7" s="514">
        <v>753</v>
      </c>
      <c r="DD7" s="512">
        <f t="shared" si="13"/>
        <v>12</v>
      </c>
      <c r="DE7" s="511" t="str">
        <f t="shared" si="14"/>
        <v>Vorgesetzter  12</v>
      </c>
      <c r="DF7" s="552">
        <v>753</v>
      </c>
      <c r="DG7" s="512">
        <f t="shared" si="15"/>
        <v>12</v>
      </c>
      <c r="DH7" s="511" t="str">
        <f t="shared" si="16"/>
        <v>Vorgesetzter  12</v>
      </c>
      <c r="DI7" s="513"/>
      <c r="DJ7" s="552">
        <v>753</v>
      </c>
      <c r="DK7" s="512">
        <f t="shared" si="17"/>
        <v>12</v>
      </c>
      <c r="DL7" s="511" t="str">
        <f t="shared" si="18"/>
        <v>Vorgesetzter  12</v>
      </c>
      <c r="DQ7" s="491">
        <f t="shared" si="19"/>
        <v>4182</v>
      </c>
      <c r="DR7" s="494">
        <v>1</v>
      </c>
      <c r="DS7" s="491">
        <v>2</v>
      </c>
      <c r="DT7" s="491" t="s">
        <v>951</v>
      </c>
      <c r="EV7" s="519">
        <v>4155</v>
      </c>
      <c r="EW7" s="491" t="s">
        <v>89</v>
      </c>
    </row>
    <row r="8" spans="1:153" s="491" customFormat="1" ht="40.5" hidden="1" x14ac:dyDescent="0.25">
      <c r="A8" s="510"/>
      <c r="B8" s="510"/>
      <c r="C8" s="510">
        <f t="shared" si="0"/>
        <v>1</v>
      </c>
      <c r="D8" s="509">
        <v>1</v>
      </c>
      <c r="E8" s="509"/>
      <c r="F8" s="538"/>
      <c r="G8" s="539"/>
      <c r="H8" s="539">
        <v>1</v>
      </c>
      <c r="I8" s="538"/>
      <c r="J8" s="539"/>
      <c r="K8" s="538"/>
      <c r="L8" s="538"/>
      <c r="M8" s="538"/>
      <c r="N8" s="489"/>
      <c r="O8" s="489"/>
      <c r="P8" s="476" t="s">
        <v>1301</v>
      </c>
      <c r="Q8" s="472" t="s">
        <v>443</v>
      </c>
      <c r="R8" s="472" t="s">
        <v>1514</v>
      </c>
      <c r="S8" s="597"/>
      <c r="T8" s="536" t="s">
        <v>253</v>
      </c>
      <c r="U8" s="502">
        <v>1967</v>
      </c>
      <c r="V8" s="507" t="s">
        <v>194</v>
      </c>
      <c r="W8" s="502">
        <v>1992</v>
      </c>
      <c r="X8" s="504" t="s">
        <v>314</v>
      </c>
      <c r="Y8" s="470">
        <v>1999</v>
      </c>
      <c r="Z8" s="505"/>
      <c r="AA8" s="535" t="s">
        <v>315</v>
      </c>
      <c r="AB8" s="532">
        <f t="shared" si="1"/>
        <v>31</v>
      </c>
      <c r="AC8" s="518" t="s">
        <v>1532</v>
      </c>
      <c r="AD8" s="517">
        <v>2003</v>
      </c>
      <c r="AE8" s="615" t="s">
        <v>1617</v>
      </c>
      <c r="AF8" s="616" t="s">
        <v>89</v>
      </c>
      <c r="AG8" s="501"/>
      <c r="AH8" s="501"/>
      <c r="AI8" s="500" t="s">
        <v>399</v>
      </c>
      <c r="AJ8" s="492"/>
      <c r="CM8" s="533" t="str">
        <f t="shared" si="2"/>
        <v/>
      </c>
      <c r="CN8" s="491" t="str">
        <f t="shared" si="3"/>
        <v>Suter Thomas</v>
      </c>
      <c r="CP8" s="491">
        <f t="shared" si="4"/>
        <v>31</v>
      </c>
      <c r="CQ8" s="491" t="str">
        <f t="shared" si="5"/>
        <v>A</v>
      </c>
      <c r="CR8" s="445" t="str">
        <f t="shared" si="6"/>
        <v>A</v>
      </c>
      <c r="CS8" s="519">
        <v>3201</v>
      </c>
      <c r="CT8" s="514">
        <v>753</v>
      </c>
      <c r="CU8" s="512">
        <f t="shared" si="7"/>
        <v>12</v>
      </c>
      <c r="CV8" s="511" t="str">
        <f t="shared" si="8"/>
        <v>Vorgesetzter  12</v>
      </c>
      <c r="CW8" s="514">
        <v>753</v>
      </c>
      <c r="CX8" s="512">
        <f t="shared" si="9"/>
        <v>12</v>
      </c>
      <c r="CY8" s="511" t="str">
        <f t="shared" si="10"/>
        <v>Vorgesetzter  12</v>
      </c>
      <c r="CZ8" s="514">
        <v>774</v>
      </c>
      <c r="DA8" s="512">
        <f t="shared" si="11"/>
        <v>10</v>
      </c>
      <c r="DB8" s="511" t="str">
        <f t="shared" si="12"/>
        <v>Senior Projektingenieur (Bau)</v>
      </c>
      <c r="DC8" s="514">
        <v>774</v>
      </c>
      <c r="DD8" s="512">
        <f t="shared" si="13"/>
        <v>10</v>
      </c>
      <c r="DE8" s="511" t="str">
        <f t="shared" si="14"/>
        <v>Senior Projektingenieur (Bau)</v>
      </c>
      <c r="DF8" s="514">
        <v>774</v>
      </c>
      <c r="DG8" s="512">
        <f t="shared" si="15"/>
        <v>10</v>
      </c>
      <c r="DH8" s="511" t="str">
        <f t="shared" si="16"/>
        <v>Senior Projektingenieur (Bau)</v>
      </c>
      <c r="DI8" s="513"/>
      <c r="DJ8" s="512">
        <v>773</v>
      </c>
      <c r="DK8" s="512">
        <f t="shared" si="17"/>
        <v>9</v>
      </c>
      <c r="DL8" s="511" t="str">
        <f t="shared" si="18"/>
        <v>Projektingenieur 9 (Bau)</v>
      </c>
      <c r="DQ8" s="491">
        <f t="shared" si="19"/>
        <v>3201</v>
      </c>
      <c r="DR8" s="494">
        <v>1</v>
      </c>
      <c r="DS8" s="491">
        <v>2</v>
      </c>
      <c r="DT8" s="491" t="s">
        <v>951</v>
      </c>
      <c r="EV8" s="519">
        <v>5574</v>
      </c>
      <c r="EW8" s="491" t="s">
        <v>89</v>
      </c>
    </row>
    <row r="9" spans="1:153" s="491" customFormat="1" ht="27" hidden="1" x14ac:dyDescent="0.25">
      <c r="A9" s="510">
        <v>1</v>
      </c>
      <c r="B9" s="510"/>
      <c r="C9" s="510">
        <f t="shared" si="0"/>
        <v>1</v>
      </c>
      <c r="D9" s="509">
        <v>1</v>
      </c>
      <c r="E9" s="509"/>
      <c r="F9" s="538"/>
      <c r="G9" s="539"/>
      <c r="H9" s="539">
        <v>1</v>
      </c>
      <c r="I9" s="538"/>
      <c r="J9" s="539"/>
      <c r="K9" s="538"/>
      <c r="L9" s="538"/>
      <c r="M9" s="538"/>
      <c r="N9" s="489"/>
      <c r="O9" s="489"/>
      <c r="P9" s="476" t="s">
        <v>1140</v>
      </c>
      <c r="Q9" s="476" t="s">
        <v>467</v>
      </c>
      <c r="R9" s="476" t="s">
        <v>1514</v>
      </c>
      <c r="S9" s="598"/>
      <c r="T9" s="536" t="s">
        <v>124</v>
      </c>
      <c r="U9" s="502">
        <v>1971</v>
      </c>
      <c r="V9" s="507" t="s">
        <v>197</v>
      </c>
      <c r="W9" s="502">
        <v>1997</v>
      </c>
      <c r="X9" s="504" t="s">
        <v>324</v>
      </c>
      <c r="Y9" s="470">
        <v>2007</v>
      </c>
      <c r="Z9" s="505"/>
      <c r="AA9" s="535" t="s">
        <v>317</v>
      </c>
      <c r="AB9" s="532">
        <f t="shared" si="1"/>
        <v>26</v>
      </c>
      <c r="AC9" s="518" t="s">
        <v>1298</v>
      </c>
      <c r="AD9" s="517">
        <v>1996</v>
      </c>
      <c r="AE9" s="607"/>
      <c r="AF9" s="604" t="s">
        <v>1286</v>
      </c>
      <c r="AG9" s="501"/>
      <c r="AH9" s="501"/>
      <c r="AI9" s="500" t="s">
        <v>399</v>
      </c>
      <c r="AJ9" s="492"/>
      <c r="CM9" s="533" t="str">
        <f t="shared" si="2"/>
        <v>anders</v>
      </c>
      <c r="CN9" s="491" t="str">
        <f t="shared" si="3"/>
        <v>Brunkhorst Marc</v>
      </c>
      <c r="CP9" s="491">
        <f t="shared" si="4"/>
        <v>26</v>
      </c>
      <c r="CQ9" s="491" t="str">
        <f t="shared" si="5"/>
        <v>B/A 5)</v>
      </c>
      <c r="CR9" s="445" t="str">
        <f t="shared" si="6"/>
        <v>B</v>
      </c>
      <c r="CS9" s="519">
        <v>7679</v>
      </c>
      <c r="CT9" s="514">
        <v>753</v>
      </c>
      <c r="CU9" s="512">
        <f t="shared" si="7"/>
        <v>12</v>
      </c>
      <c r="CV9" s="511" t="str">
        <f t="shared" si="8"/>
        <v>Vorgesetzter  12</v>
      </c>
      <c r="CW9" s="514">
        <v>774</v>
      </c>
      <c r="CX9" s="512">
        <f t="shared" si="9"/>
        <v>10</v>
      </c>
      <c r="CY9" s="511" t="str">
        <f t="shared" si="10"/>
        <v>Senior Projektingenieur (Bau)</v>
      </c>
      <c r="CZ9" s="514">
        <v>774</v>
      </c>
      <c r="DA9" s="512">
        <f t="shared" si="11"/>
        <v>10</v>
      </c>
      <c r="DB9" s="511" t="str">
        <f t="shared" si="12"/>
        <v>Senior Projektingenieur (Bau)</v>
      </c>
      <c r="DC9" s="514">
        <v>773</v>
      </c>
      <c r="DD9" s="512">
        <f t="shared" si="13"/>
        <v>9</v>
      </c>
      <c r="DE9" s="511" t="str">
        <f t="shared" si="14"/>
        <v>Projektingenieur 9 (Bau)</v>
      </c>
      <c r="DF9" s="514">
        <v>773</v>
      </c>
      <c r="DG9" s="512">
        <f t="shared" si="15"/>
        <v>9</v>
      </c>
      <c r="DH9" s="511" t="str">
        <f t="shared" si="16"/>
        <v>Projektingenieur 9 (Bau)</v>
      </c>
      <c r="DI9" s="513"/>
      <c r="DJ9" s="512">
        <v>772</v>
      </c>
      <c r="DK9" s="512">
        <f t="shared" si="17"/>
        <v>8</v>
      </c>
      <c r="DL9" s="511" t="str">
        <f t="shared" si="18"/>
        <v>Projektingenieur 8 (Bau)</v>
      </c>
      <c r="DQ9" s="491">
        <f t="shared" si="19"/>
        <v>7679</v>
      </c>
      <c r="DR9" s="494">
        <v>1</v>
      </c>
      <c r="DS9" s="491">
        <v>2</v>
      </c>
      <c r="DT9" s="491" t="s">
        <v>951</v>
      </c>
      <c r="EV9" s="519">
        <v>4182</v>
      </c>
      <c r="EW9" s="491" t="s">
        <v>1035</v>
      </c>
    </row>
    <row r="10" spans="1:153" s="491" customFormat="1" ht="27" hidden="1" x14ac:dyDescent="0.25">
      <c r="A10" s="510"/>
      <c r="B10" s="510"/>
      <c r="C10" s="510">
        <f t="shared" si="0"/>
        <v>1</v>
      </c>
      <c r="D10" s="509">
        <v>1</v>
      </c>
      <c r="E10" s="509"/>
      <c r="F10" s="538"/>
      <c r="G10" s="539"/>
      <c r="H10" s="539">
        <v>1</v>
      </c>
      <c r="I10" s="538"/>
      <c r="J10" s="539"/>
      <c r="K10" s="538"/>
      <c r="L10" s="538"/>
      <c r="M10" s="538"/>
      <c r="N10" s="489"/>
      <c r="O10" s="489"/>
      <c r="P10" s="476" t="s">
        <v>358</v>
      </c>
      <c r="Q10" s="472" t="s">
        <v>463</v>
      </c>
      <c r="R10" s="472" t="s">
        <v>1514</v>
      </c>
      <c r="S10" s="597"/>
      <c r="T10" s="536" t="s">
        <v>190</v>
      </c>
      <c r="U10" s="502">
        <v>1972</v>
      </c>
      <c r="V10" s="507" t="s">
        <v>194</v>
      </c>
      <c r="W10" s="502">
        <v>1997</v>
      </c>
      <c r="X10" s="504"/>
      <c r="Y10" s="470"/>
      <c r="Z10" s="505"/>
      <c r="AA10" s="535" t="s">
        <v>1021</v>
      </c>
      <c r="AB10" s="532">
        <f t="shared" si="1"/>
        <v>26</v>
      </c>
      <c r="AC10" s="518" t="s">
        <v>1299</v>
      </c>
      <c r="AD10" s="517">
        <v>2000</v>
      </c>
      <c r="AE10" s="607"/>
      <c r="AF10" s="604" t="s">
        <v>1286</v>
      </c>
      <c r="AG10" s="501"/>
      <c r="AH10" s="501"/>
      <c r="AI10" s="500" t="s">
        <v>399</v>
      </c>
      <c r="AJ10" s="492"/>
      <c r="CM10" s="533" t="str">
        <f t="shared" si="2"/>
        <v>anders</v>
      </c>
      <c r="CN10" s="491" t="str">
        <f t="shared" si="3"/>
        <v>Stoffel Patric</v>
      </c>
      <c r="CP10" s="491">
        <f t="shared" si="4"/>
        <v>26</v>
      </c>
      <c r="CQ10" s="491" t="str">
        <f t="shared" si="5"/>
        <v>B/A 5)</v>
      </c>
      <c r="CR10" s="445" t="str">
        <f t="shared" si="6"/>
        <v>B</v>
      </c>
      <c r="CS10" s="519">
        <v>4258</v>
      </c>
      <c r="CT10" s="514">
        <v>753</v>
      </c>
      <c r="CU10" s="512">
        <f t="shared" si="7"/>
        <v>12</v>
      </c>
      <c r="CV10" s="511" t="str">
        <f t="shared" si="8"/>
        <v>Vorgesetzter  12</v>
      </c>
      <c r="CW10" s="514">
        <v>774</v>
      </c>
      <c r="CX10" s="512">
        <f t="shared" si="9"/>
        <v>10</v>
      </c>
      <c r="CY10" s="511" t="str">
        <f t="shared" si="10"/>
        <v>Senior Projektingenieur (Bau)</v>
      </c>
      <c r="CZ10" s="514">
        <v>773</v>
      </c>
      <c r="DA10" s="512">
        <f t="shared" si="11"/>
        <v>9</v>
      </c>
      <c r="DB10" s="511" t="str">
        <f t="shared" si="12"/>
        <v>Projektingenieur 9 (Bau)</v>
      </c>
      <c r="DC10" s="514">
        <v>773</v>
      </c>
      <c r="DD10" s="512">
        <f t="shared" si="13"/>
        <v>9</v>
      </c>
      <c r="DE10" s="511" t="str">
        <f t="shared" si="14"/>
        <v>Projektingenieur 9 (Bau)</v>
      </c>
      <c r="DF10" s="514">
        <v>773</v>
      </c>
      <c r="DG10" s="512">
        <f t="shared" si="15"/>
        <v>9</v>
      </c>
      <c r="DH10" s="511" t="str">
        <f t="shared" si="16"/>
        <v>Projektingenieur 9 (Bau)</v>
      </c>
      <c r="DI10" s="513"/>
      <c r="DJ10" s="512">
        <v>772</v>
      </c>
      <c r="DK10" s="512">
        <f t="shared" si="17"/>
        <v>8</v>
      </c>
      <c r="DL10" s="511" t="str">
        <f t="shared" si="18"/>
        <v>Projektingenieur 8 (Bau)</v>
      </c>
      <c r="DQ10" s="491">
        <f t="shared" si="19"/>
        <v>4258</v>
      </c>
      <c r="DR10" s="494">
        <v>1</v>
      </c>
      <c r="DS10" s="491">
        <v>2</v>
      </c>
      <c r="DT10" s="491" t="s">
        <v>951</v>
      </c>
      <c r="EV10" s="519">
        <v>3201</v>
      </c>
      <c r="EW10" s="491" t="s">
        <v>89</v>
      </c>
    </row>
    <row r="11" spans="1:153" s="491" customFormat="1" ht="27" hidden="1" x14ac:dyDescent="0.25">
      <c r="A11" s="510">
        <v>1</v>
      </c>
      <c r="B11" s="510"/>
      <c r="C11" s="510">
        <f t="shared" si="0"/>
        <v>1</v>
      </c>
      <c r="D11" s="509">
        <v>1</v>
      </c>
      <c r="E11" s="509"/>
      <c r="F11" s="538"/>
      <c r="G11" s="539"/>
      <c r="H11" s="539">
        <v>1</v>
      </c>
      <c r="I11" s="538"/>
      <c r="J11" s="539"/>
      <c r="K11" s="538"/>
      <c r="L11" s="538"/>
      <c r="M11" s="538"/>
      <c r="N11" s="489"/>
      <c r="O11" s="489"/>
      <c r="P11" s="476" t="s">
        <v>358</v>
      </c>
      <c r="Q11" s="472" t="s">
        <v>435</v>
      </c>
      <c r="R11" s="472" t="s">
        <v>1514</v>
      </c>
      <c r="S11" s="597"/>
      <c r="T11" s="536" t="s">
        <v>94</v>
      </c>
      <c r="U11" s="502">
        <v>1962</v>
      </c>
      <c r="V11" s="507" t="s">
        <v>194</v>
      </c>
      <c r="W11" s="502">
        <v>1987</v>
      </c>
      <c r="X11" s="504" t="s">
        <v>314</v>
      </c>
      <c r="Y11" s="470">
        <v>2000</v>
      </c>
      <c r="Z11" s="505"/>
      <c r="AA11" s="535" t="s">
        <v>333</v>
      </c>
      <c r="AB11" s="532">
        <f t="shared" si="1"/>
        <v>36</v>
      </c>
      <c r="AC11" s="518" t="s">
        <v>1311</v>
      </c>
      <c r="AD11" s="517">
        <v>1988</v>
      </c>
      <c r="AE11" s="607"/>
      <c r="AF11" s="604" t="s">
        <v>1287</v>
      </c>
      <c r="AG11" s="501"/>
      <c r="AH11" s="501"/>
      <c r="AI11" s="536" t="s">
        <v>1304</v>
      </c>
      <c r="AJ11" s="492"/>
      <c r="CM11" s="533" t="str">
        <f t="shared" si="2"/>
        <v>anders</v>
      </c>
      <c r="CN11" s="491" t="str">
        <f t="shared" si="3"/>
        <v>Rentsch Lucas</v>
      </c>
      <c r="CP11" s="491">
        <f t="shared" si="4"/>
        <v>36</v>
      </c>
      <c r="CQ11" s="491" t="str">
        <f t="shared" si="5"/>
        <v xml:space="preserve">B/A </v>
      </c>
      <c r="CR11" s="445" t="str">
        <f t="shared" si="6"/>
        <v>A</v>
      </c>
      <c r="CS11" s="519">
        <v>5574</v>
      </c>
      <c r="CT11" s="514">
        <v>774</v>
      </c>
      <c r="CU11" s="512">
        <f t="shared" si="7"/>
        <v>10</v>
      </c>
      <c r="CV11" s="511" t="str">
        <f t="shared" si="8"/>
        <v>Senior Projektingenieur (Bau)</v>
      </c>
      <c r="CW11" s="514">
        <v>753</v>
      </c>
      <c r="CX11" s="512">
        <f t="shared" si="9"/>
        <v>12</v>
      </c>
      <c r="CY11" s="511" t="str">
        <f t="shared" si="10"/>
        <v>Vorgesetzter  12</v>
      </c>
      <c r="CZ11" s="514">
        <v>753</v>
      </c>
      <c r="DA11" s="512">
        <f t="shared" si="11"/>
        <v>12</v>
      </c>
      <c r="DB11" s="511" t="str">
        <f t="shared" si="12"/>
        <v>Vorgesetzter  12</v>
      </c>
      <c r="DC11" s="514">
        <v>753</v>
      </c>
      <c r="DD11" s="512">
        <f t="shared" si="13"/>
        <v>12</v>
      </c>
      <c r="DE11" s="511" t="str">
        <f t="shared" si="14"/>
        <v>Vorgesetzter  12</v>
      </c>
      <c r="DF11" s="552">
        <v>753</v>
      </c>
      <c r="DG11" s="512">
        <f t="shared" si="15"/>
        <v>12</v>
      </c>
      <c r="DH11" s="511" t="str">
        <f t="shared" si="16"/>
        <v>Vorgesetzter  12</v>
      </c>
      <c r="DI11" s="513"/>
      <c r="DJ11" s="552">
        <v>753</v>
      </c>
      <c r="DK11" s="512">
        <f t="shared" si="17"/>
        <v>12</v>
      </c>
      <c r="DL11" s="511" t="str">
        <f t="shared" si="18"/>
        <v>Vorgesetzter  12</v>
      </c>
      <c r="DQ11" s="491">
        <f t="shared" si="19"/>
        <v>5574</v>
      </c>
      <c r="DR11" s="494">
        <v>1</v>
      </c>
      <c r="DS11" s="491">
        <v>2</v>
      </c>
      <c r="DT11" s="491" t="s">
        <v>951</v>
      </c>
      <c r="EV11" s="519">
        <v>3136</v>
      </c>
      <c r="EW11" s="491" t="s">
        <v>1319</v>
      </c>
    </row>
    <row r="12" spans="1:153" s="491" customFormat="1" ht="27" hidden="1" x14ac:dyDescent="0.25">
      <c r="A12" s="510"/>
      <c r="B12" s="510"/>
      <c r="C12" s="510">
        <f t="shared" si="0"/>
        <v>1</v>
      </c>
      <c r="D12" s="509"/>
      <c r="E12" s="509">
        <v>1</v>
      </c>
      <c r="F12" s="538"/>
      <c r="G12" s="539"/>
      <c r="H12" s="539">
        <v>1</v>
      </c>
      <c r="I12" s="538"/>
      <c r="J12" s="539"/>
      <c r="K12" s="538"/>
      <c r="L12" s="538"/>
      <c r="M12" s="538"/>
      <c r="N12" s="489">
        <v>1</v>
      </c>
      <c r="O12" s="489"/>
      <c r="P12" s="476" t="s">
        <v>358</v>
      </c>
      <c r="Q12" s="472" t="s">
        <v>438</v>
      </c>
      <c r="R12" s="472" t="s">
        <v>1514</v>
      </c>
      <c r="S12" s="597"/>
      <c r="T12" s="536" t="s">
        <v>98</v>
      </c>
      <c r="U12" s="502">
        <v>1948</v>
      </c>
      <c r="V12" s="507" t="s">
        <v>195</v>
      </c>
      <c r="W12" s="502">
        <v>1974</v>
      </c>
      <c r="X12" s="504"/>
      <c r="Y12" s="470"/>
      <c r="Z12" s="505"/>
      <c r="AA12" s="550" t="s">
        <v>668</v>
      </c>
      <c r="AB12" s="532">
        <f t="shared" si="1"/>
        <v>49</v>
      </c>
      <c r="AC12" s="518" t="s">
        <v>97</v>
      </c>
      <c r="AD12" s="517">
        <v>1968</v>
      </c>
      <c r="AE12" s="607"/>
      <c r="AF12" s="604" t="s">
        <v>95</v>
      </c>
      <c r="AG12" s="501"/>
      <c r="AH12" s="501"/>
      <c r="AI12" s="540" t="s">
        <v>1078</v>
      </c>
      <c r="AJ12" s="492"/>
      <c r="CM12" s="491" t="e">
        <f t="shared" si="2"/>
        <v>#N/A</v>
      </c>
      <c r="CN12" s="491" t="str">
        <f t="shared" si="3"/>
        <v>Hausammann Erich</v>
      </c>
      <c r="CP12" s="491">
        <f t="shared" si="4"/>
        <v>49</v>
      </c>
      <c r="CQ12" s="491" t="str">
        <f t="shared" si="5"/>
        <v>B</v>
      </c>
      <c r="CR12" s="445" t="e">
        <f t="shared" si="6"/>
        <v>#N/A</v>
      </c>
      <c r="CS12" s="519">
        <v>3148</v>
      </c>
      <c r="CT12" s="514" t="s">
        <v>711</v>
      </c>
      <c r="CU12" s="512"/>
      <c r="CV12" s="511"/>
      <c r="CW12" s="514" t="s">
        <v>711</v>
      </c>
      <c r="CX12" s="512"/>
      <c r="CY12" s="511"/>
      <c r="CZ12" s="514" t="s">
        <v>711</v>
      </c>
      <c r="DA12" s="512"/>
      <c r="DB12" s="511"/>
      <c r="DC12" s="514" t="s">
        <v>711</v>
      </c>
      <c r="DD12" s="512"/>
      <c r="DE12" s="511"/>
      <c r="DF12" s="514">
        <v>774</v>
      </c>
      <c r="DG12" s="512">
        <f t="shared" si="15"/>
        <v>10</v>
      </c>
      <c r="DH12" s="511" t="str">
        <f t="shared" si="16"/>
        <v>Senior Projektingenieur (Bau)</v>
      </c>
      <c r="DI12" s="513"/>
      <c r="DJ12" s="514">
        <v>773</v>
      </c>
      <c r="DK12" s="512">
        <f t="shared" si="17"/>
        <v>9</v>
      </c>
      <c r="DL12" s="511" t="str">
        <f t="shared" si="18"/>
        <v>Projektingenieur 9 (Bau)</v>
      </c>
      <c r="DQ12" s="491">
        <f t="shared" si="19"/>
        <v>3148</v>
      </c>
      <c r="DR12" s="494">
        <v>2</v>
      </c>
      <c r="DS12" s="491">
        <v>3</v>
      </c>
      <c r="DT12" s="493" t="s">
        <v>951</v>
      </c>
      <c r="EV12" s="519">
        <v>3205</v>
      </c>
      <c r="EW12" s="491" t="s">
        <v>95</v>
      </c>
    </row>
    <row r="13" spans="1:153" s="449" customFormat="1" hidden="1" x14ac:dyDescent="0.25">
      <c r="A13" s="510"/>
      <c r="B13" s="439"/>
      <c r="C13" s="510">
        <f t="shared" si="0"/>
        <v>1</v>
      </c>
      <c r="D13" s="565"/>
      <c r="E13" s="565"/>
      <c r="F13" s="538">
        <v>1</v>
      </c>
      <c r="G13" s="539">
        <v>1</v>
      </c>
      <c r="H13" s="544"/>
      <c r="I13" s="564"/>
      <c r="J13" s="544"/>
      <c r="K13" s="564"/>
      <c r="L13" s="564"/>
      <c r="M13" s="564"/>
      <c r="N13" s="563"/>
      <c r="O13" s="563"/>
      <c r="P13" s="544" t="s">
        <v>1140</v>
      </c>
      <c r="Q13" s="562" t="s">
        <v>1241</v>
      </c>
      <c r="R13" s="562" t="s">
        <v>1514</v>
      </c>
      <c r="S13" s="599"/>
      <c r="T13" s="508" t="s">
        <v>1242</v>
      </c>
      <c r="U13" s="502">
        <v>1951</v>
      </c>
      <c r="V13" s="504" t="s">
        <v>1252</v>
      </c>
      <c r="W13" s="502">
        <v>1993</v>
      </c>
      <c r="X13" s="504" t="s">
        <v>1251</v>
      </c>
      <c r="Y13" s="470">
        <v>1999</v>
      </c>
      <c r="Z13" s="505"/>
      <c r="AA13" s="550"/>
      <c r="AB13" s="532">
        <f t="shared" si="1"/>
        <v>30</v>
      </c>
      <c r="AC13" s="518"/>
      <c r="AD13" s="517">
        <v>2017</v>
      </c>
      <c r="AE13" s="607"/>
      <c r="AF13" s="604" t="s">
        <v>95</v>
      </c>
      <c r="AG13" s="501"/>
      <c r="AH13" s="501"/>
      <c r="AI13" s="561" t="s">
        <v>1078</v>
      </c>
      <c r="AJ13" s="492"/>
      <c r="CM13" s="533" t="e">
        <f t="shared" si="2"/>
        <v>#N/A</v>
      </c>
      <c r="CN13" s="560" t="str">
        <f t="shared" si="3"/>
        <v>Gmür Peter</v>
      </c>
      <c r="CP13" s="559">
        <f t="shared" si="4"/>
        <v>30</v>
      </c>
      <c r="CQ13" s="449" t="str">
        <f t="shared" si="5"/>
        <v>B</v>
      </c>
      <c r="CR13" s="445" t="e">
        <f t="shared" si="6"/>
        <v>#N/A</v>
      </c>
      <c r="CS13" s="558">
        <v>4323</v>
      </c>
      <c r="CT13" s="514">
        <v>544</v>
      </c>
      <c r="CU13" s="512">
        <f t="shared" ref="CU13:CU17" si="20">VLOOKUP($CT13,Funktionsbezeichnungen,3,0)</f>
        <v>9</v>
      </c>
      <c r="CV13" s="511" t="str">
        <f t="shared" ref="CV13:CV17" si="21">VLOOKUP($CT13,Funktionsbezeichnungen,2,0)</f>
        <v>Technischer Fachspezialist 9</v>
      </c>
      <c r="CW13" s="514" t="s">
        <v>711</v>
      </c>
      <c r="CX13" s="555"/>
      <c r="CY13" s="555"/>
      <c r="CZ13" s="556"/>
      <c r="DA13" s="555"/>
      <c r="DB13" s="555"/>
      <c r="DC13" s="556"/>
      <c r="DD13" s="555"/>
      <c r="DE13" s="555"/>
      <c r="DF13" s="556"/>
      <c r="DG13" s="555"/>
      <c r="DH13" s="555"/>
      <c r="DI13" s="557"/>
      <c r="DJ13" s="556"/>
      <c r="DK13" s="555"/>
      <c r="DL13" s="555"/>
      <c r="DQ13" s="449">
        <f t="shared" si="19"/>
        <v>4323</v>
      </c>
      <c r="DR13" s="554">
        <v>2</v>
      </c>
      <c r="DS13" s="449">
        <v>3</v>
      </c>
      <c r="DT13" s="553" t="s">
        <v>951</v>
      </c>
      <c r="EV13" s="519">
        <v>4254</v>
      </c>
      <c r="EW13" s="491" t="s">
        <v>95</v>
      </c>
    </row>
    <row r="14" spans="1:153" s="491" customFormat="1" hidden="1" x14ac:dyDescent="0.25">
      <c r="A14" s="510"/>
      <c r="B14" s="510"/>
      <c r="C14" s="510">
        <f t="shared" si="0"/>
        <v>1</v>
      </c>
      <c r="D14" s="509">
        <v>1</v>
      </c>
      <c r="E14" s="509"/>
      <c r="F14" s="538"/>
      <c r="G14" s="539"/>
      <c r="H14" s="539">
        <v>1</v>
      </c>
      <c r="I14" s="538"/>
      <c r="J14" s="539"/>
      <c r="K14" s="538"/>
      <c r="L14" s="538"/>
      <c r="M14" s="538"/>
      <c r="N14" s="489">
        <v>1</v>
      </c>
      <c r="O14" s="489"/>
      <c r="P14" s="476" t="s">
        <v>358</v>
      </c>
      <c r="Q14" s="472" t="s">
        <v>574</v>
      </c>
      <c r="R14" s="472" t="s">
        <v>1514</v>
      </c>
      <c r="S14" s="597"/>
      <c r="T14" s="536" t="s">
        <v>571</v>
      </c>
      <c r="U14" s="502">
        <v>1953</v>
      </c>
      <c r="V14" s="507" t="s">
        <v>1559</v>
      </c>
      <c r="W14" s="502">
        <v>1978</v>
      </c>
      <c r="X14" s="504"/>
      <c r="Y14" s="470"/>
      <c r="Z14" s="505"/>
      <c r="AA14" s="535" t="s">
        <v>573</v>
      </c>
      <c r="AB14" s="532">
        <f t="shared" si="1"/>
        <v>45</v>
      </c>
      <c r="AC14" s="518" t="s">
        <v>97</v>
      </c>
      <c r="AD14" s="517">
        <v>2009</v>
      </c>
      <c r="AE14" s="607"/>
      <c r="AF14" s="604" t="s">
        <v>95</v>
      </c>
      <c r="AG14" s="501"/>
      <c r="AH14" s="501"/>
      <c r="AI14" s="540" t="s">
        <v>1078</v>
      </c>
      <c r="AJ14" s="492"/>
      <c r="CM14" s="491" t="str">
        <f t="shared" si="2"/>
        <v/>
      </c>
      <c r="CN14" s="491" t="str">
        <f t="shared" si="3"/>
        <v>Bosshard Heinz</v>
      </c>
      <c r="CP14" s="491">
        <f t="shared" si="4"/>
        <v>45</v>
      </c>
      <c r="CQ14" s="491" t="str">
        <f t="shared" si="5"/>
        <v>B</v>
      </c>
      <c r="CR14" s="445" t="str">
        <f t="shared" si="6"/>
        <v>B</v>
      </c>
      <c r="CS14" s="519">
        <v>3205</v>
      </c>
      <c r="CT14" s="514">
        <v>773</v>
      </c>
      <c r="CU14" s="512">
        <f t="shared" si="20"/>
        <v>9</v>
      </c>
      <c r="CV14" s="511" t="str">
        <f t="shared" si="21"/>
        <v>Projektingenieur 9 (Bau)</v>
      </c>
      <c r="CW14" s="514">
        <v>773</v>
      </c>
      <c r="CX14" s="512">
        <f>VLOOKUP($CW14,Funktionsbezeichnungen,3,0)</f>
        <v>9</v>
      </c>
      <c r="CY14" s="511" t="str">
        <f>VLOOKUP($CW14,Funktionsbezeichnungen,2,0)</f>
        <v>Projektingenieur 9 (Bau)</v>
      </c>
      <c r="CZ14" s="514">
        <v>773</v>
      </c>
      <c r="DA14" s="512">
        <f>VLOOKUP($CZ14,Funktionsbezeichnungen,3,0)</f>
        <v>9</v>
      </c>
      <c r="DB14" s="511" t="str">
        <f>VLOOKUP($CZ14,Funktionsbezeichnungen,2,0)</f>
        <v>Projektingenieur 9 (Bau)</v>
      </c>
      <c r="DC14" s="514">
        <v>773</v>
      </c>
      <c r="DD14" s="512">
        <f>VLOOKUP($DC14,Funktionsbezeichnungen,3,0)</f>
        <v>9</v>
      </c>
      <c r="DE14" s="511" t="str">
        <f>VLOOKUP($DC14,Funktionsbezeichnungen,2,0)</f>
        <v>Projektingenieur 9 (Bau)</v>
      </c>
      <c r="DF14" s="514">
        <v>773</v>
      </c>
      <c r="DG14" s="512">
        <f>VLOOKUP($DF14,Funktionsbezeichnungen,3,0)</f>
        <v>9</v>
      </c>
      <c r="DH14" s="511" t="str">
        <f>VLOOKUP($DF14,Funktionsbezeichnungen,2,0)</f>
        <v>Projektingenieur 9 (Bau)</v>
      </c>
      <c r="DI14" s="513"/>
      <c r="DJ14" s="512">
        <v>772</v>
      </c>
      <c r="DK14" s="512">
        <f>VLOOKUP($DJ14,Funktionsbezeichnungen,3,0)</f>
        <v>8</v>
      </c>
      <c r="DL14" s="511" t="str">
        <f>VLOOKUP($DJ14,Funktionsbezeichnungen,2,0)</f>
        <v>Projektingenieur 8 (Bau)</v>
      </c>
      <c r="DQ14" s="491">
        <f t="shared" si="19"/>
        <v>3205</v>
      </c>
      <c r="DR14" s="494">
        <v>1</v>
      </c>
      <c r="DS14" s="491">
        <v>2</v>
      </c>
      <c r="DT14" s="491" t="s">
        <v>951</v>
      </c>
      <c r="EV14" s="519">
        <v>5557</v>
      </c>
      <c r="EW14" s="491" t="s">
        <v>95</v>
      </c>
    </row>
    <row r="15" spans="1:153" s="491" customFormat="1" hidden="1" x14ac:dyDescent="0.25">
      <c r="A15" s="510"/>
      <c r="B15" s="510"/>
      <c r="C15" s="510">
        <f t="shared" si="0"/>
        <v>1</v>
      </c>
      <c r="D15" s="509"/>
      <c r="E15" s="509">
        <v>1</v>
      </c>
      <c r="F15" s="538"/>
      <c r="G15" s="539"/>
      <c r="H15" s="539">
        <v>1</v>
      </c>
      <c r="I15" s="538"/>
      <c r="J15" s="539"/>
      <c r="K15" s="538"/>
      <c r="L15" s="538"/>
      <c r="M15" s="538"/>
      <c r="N15" s="489"/>
      <c r="O15" s="489"/>
      <c r="P15" s="476" t="s">
        <v>358</v>
      </c>
      <c r="Q15" s="472" t="s">
        <v>441</v>
      </c>
      <c r="R15" s="472" t="s">
        <v>1514</v>
      </c>
      <c r="S15" s="597"/>
      <c r="T15" s="536" t="s">
        <v>113</v>
      </c>
      <c r="U15" s="502">
        <v>1958</v>
      </c>
      <c r="V15" s="507" t="s">
        <v>195</v>
      </c>
      <c r="W15" s="502">
        <v>1981</v>
      </c>
      <c r="X15" s="504"/>
      <c r="Y15" s="470"/>
      <c r="Z15" s="505"/>
      <c r="AA15" s="535" t="s">
        <v>222</v>
      </c>
      <c r="AB15" s="532">
        <f t="shared" si="1"/>
        <v>42</v>
      </c>
      <c r="AC15" s="518" t="s">
        <v>1253</v>
      </c>
      <c r="AD15" s="517">
        <v>1985</v>
      </c>
      <c r="AE15" s="607"/>
      <c r="AF15" s="604" t="s">
        <v>95</v>
      </c>
      <c r="AG15" s="501"/>
      <c r="AH15" s="501"/>
      <c r="AI15" s="500" t="s">
        <v>402</v>
      </c>
      <c r="AJ15" s="492"/>
      <c r="CM15" s="491" t="str">
        <f t="shared" si="2"/>
        <v/>
      </c>
      <c r="CN15" s="491" t="str">
        <f t="shared" si="3"/>
        <v>Schär Robert</v>
      </c>
      <c r="CP15" s="491">
        <f t="shared" si="4"/>
        <v>42</v>
      </c>
      <c r="CQ15" s="491" t="str">
        <f t="shared" si="5"/>
        <v>B</v>
      </c>
      <c r="CR15" s="445" t="str">
        <f t="shared" si="6"/>
        <v>B</v>
      </c>
      <c r="CS15" s="519">
        <v>5557</v>
      </c>
      <c r="CT15" s="514">
        <v>773</v>
      </c>
      <c r="CU15" s="512">
        <f t="shared" si="20"/>
        <v>9</v>
      </c>
      <c r="CV15" s="511" t="str">
        <f t="shared" si="21"/>
        <v>Projektingenieur 9 (Bau)</v>
      </c>
      <c r="CW15" s="514">
        <v>773</v>
      </c>
      <c r="CX15" s="512">
        <f>VLOOKUP($CW15,Funktionsbezeichnungen,3,0)</f>
        <v>9</v>
      </c>
      <c r="CY15" s="511" t="str">
        <f>VLOOKUP($CW15,Funktionsbezeichnungen,2,0)</f>
        <v>Projektingenieur 9 (Bau)</v>
      </c>
      <c r="CZ15" s="514">
        <v>773</v>
      </c>
      <c r="DA15" s="512">
        <f>VLOOKUP($CZ15,Funktionsbezeichnungen,3,0)</f>
        <v>9</v>
      </c>
      <c r="DB15" s="511" t="str">
        <f>VLOOKUP($CZ15,Funktionsbezeichnungen,2,0)</f>
        <v>Projektingenieur 9 (Bau)</v>
      </c>
      <c r="DC15" s="514">
        <v>773</v>
      </c>
      <c r="DD15" s="512">
        <f>VLOOKUP($DC15,Funktionsbezeichnungen,3,0)</f>
        <v>9</v>
      </c>
      <c r="DE15" s="511" t="str">
        <f>VLOOKUP($DC15,Funktionsbezeichnungen,2,0)</f>
        <v>Projektingenieur 9 (Bau)</v>
      </c>
      <c r="DF15" s="514">
        <v>773</v>
      </c>
      <c r="DG15" s="512">
        <f>VLOOKUP($DF15,Funktionsbezeichnungen,3,0)</f>
        <v>9</v>
      </c>
      <c r="DH15" s="511" t="str">
        <f>VLOOKUP($DF15,Funktionsbezeichnungen,2,0)</f>
        <v>Projektingenieur 9 (Bau)</v>
      </c>
      <c r="DI15" s="513"/>
      <c r="DJ15" s="512">
        <v>773</v>
      </c>
      <c r="DK15" s="512">
        <f>VLOOKUP($DJ15,Funktionsbezeichnungen,3,0)</f>
        <v>9</v>
      </c>
      <c r="DL15" s="511" t="str">
        <f>VLOOKUP($DJ15,Funktionsbezeichnungen,2,0)</f>
        <v>Projektingenieur 9 (Bau)</v>
      </c>
      <c r="DQ15" s="491">
        <f t="shared" si="19"/>
        <v>5557</v>
      </c>
      <c r="DR15" s="494">
        <v>2</v>
      </c>
      <c r="DS15" s="491">
        <v>3</v>
      </c>
      <c r="DT15" s="491" t="s">
        <v>951</v>
      </c>
      <c r="EV15" s="519">
        <v>4209</v>
      </c>
      <c r="EW15" s="491" t="s">
        <v>95</v>
      </c>
    </row>
    <row r="16" spans="1:153" s="491" customFormat="1" hidden="1" x14ac:dyDescent="0.25">
      <c r="A16" s="510"/>
      <c r="B16" s="510"/>
      <c r="C16" s="510">
        <f t="shared" si="0"/>
        <v>1</v>
      </c>
      <c r="D16" s="509"/>
      <c r="E16" s="509">
        <v>1</v>
      </c>
      <c r="F16" s="538"/>
      <c r="G16" s="539"/>
      <c r="H16" s="539">
        <v>1</v>
      </c>
      <c r="I16" s="538"/>
      <c r="J16" s="539"/>
      <c r="K16" s="538"/>
      <c r="L16" s="538"/>
      <c r="M16" s="538"/>
      <c r="N16" s="489"/>
      <c r="O16" s="489"/>
      <c r="P16" s="476" t="s">
        <v>359</v>
      </c>
      <c r="Q16" s="472" t="s">
        <v>449</v>
      </c>
      <c r="R16" s="472" t="s">
        <v>1514</v>
      </c>
      <c r="S16" s="597"/>
      <c r="T16" s="536" t="s">
        <v>1568</v>
      </c>
      <c r="U16" s="502">
        <v>1957</v>
      </c>
      <c r="V16" s="507" t="s">
        <v>195</v>
      </c>
      <c r="W16" s="502">
        <v>1984</v>
      </c>
      <c r="X16" s="504"/>
      <c r="Y16" s="470"/>
      <c r="Z16" s="505"/>
      <c r="AA16" s="535" t="s">
        <v>90</v>
      </c>
      <c r="AB16" s="532">
        <f t="shared" si="1"/>
        <v>39</v>
      </c>
      <c r="AC16" s="518" t="s">
        <v>663</v>
      </c>
      <c r="AD16" s="517">
        <v>1994</v>
      </c>
      <c r="AE16" s="607"/>
      <c r="AF16" s="604" t="s">
        <v>95</v>
      </c>
      <c r="AG16" s="501"/>
      <c r="AH16" s="501"/>
      <c r="AI16" s="500" t="s">
        <v>1212</v>
      </c>
      <c r="AJ16" s="492"/>
      <c r="CM16" s="491" t="str">
        <f t="shared" si="2"/>
        <v/>
      </c>
      <c r="CN16" s="491" t="str">
        <f t="shared" si="3"/>
        <v>Spieler Daniel</v>
      </c>
      <c r="CP16" s="491">
        <f t="shared" si="4"/>
        <v>39</v>
      </c>
      <c r="CQ16" s="491" t="str">
        <f t="shared" si="5"/>
        <v>B</v>
      </c>
      <c r="CR16" s="445" t="str">
        <f t="shared" si="6"/>
        <v>B</v>
      </c>
      <c r="CS16" s="519">
        <v>4209</v>
      </c>
      <c r="CT16" s="514">
        <v>773</v>
      </c>
      <c r="CU16" s="512">
        <f t="shared" si="20"/>
        <v>9</v>
      </c>
      <c r="CV16" s="511" t="str">
        <f t="shared" si="21"/>
        <v>Projektingenieur 9 (Bau)</v>
      </c>
      <c r="CW16" s="514">
        <v>773</v>
      </c>
      <c r="CX16" s="512">
        <f>VLOOKUP($CW16,Funktionsbezeichnungen,3,0)</f>
        <v>9</v>
      </c>
      <c r="CY16" s="511" t="str">
        <f>VLOOKUP($CW16,Funktionsbezeichnungen,2,0)</f>
        <v>Projektingenieur 9 (Bau)</v>
      </c>
      <c r="CZ16" s="514">
        <v>773</v>
      </c>
      <c r="DA16" s="512">
        <f>VLOOKUP($CZ16,Funktionsbezeichnungen,3,0)</f>
        <v>9</v>
      </c>
      <c r="DB16" s="511" t="str">
        <f>VLOOKUP($CZ16,Funktionsbezeichnungen,2,0)</f>
        <v>Projektingenieur 9 (Bau)</v>
      </c>
      <c r="DC16" s="514">
        <v>773</v>
      </c>
      <c r="DD16" s="512">
        <f>VLOOKUP($DC16,Funktionsbezeichnungen,3,0)</f>
        <v>9</v>
      </c>
      <c r="DE16" s="511" t="str">
        <f>VLOOKUP($DC16,Funktionsbezeichnungen,2,0)</f>
        <v>Projektingenieur 9 (Bau)</v>
      </c>
      <c r="DF16" s="514">
        <v>773</v>
      </c>
      <c r="DG16" s="512">
        <f>VLOOKUP($DF16,Funktionsbezeichnungen,3,0)</f>
        <v>9</v>
      </c>
      <c r="DH16" s="511" t="str">
        <f>VLOOKUP($DF16,Funktionsbezeichnungen,2,0)</f>
        <v>Projektingenieur 9 (Bau)</v>
      </c>
      <c r="DI16" s="513"/>
      <c r="DJ16" s="512">
        <v>773</v>
      </c>
      <c r="DK16" s="512">
        <f>VLOOKUP($DJ16,Funktionsbezeichnungen,3,0)</f>
        <v>9</v>
      </c>
      <c r="DL16" s="511" t="str">
        <f>VLOOKUP($DJ16,Funktionsbezeichnungen,2,0)</f>
        <v>Projektingenieur 9 (Bau)</v>
      </c>
      <c r="DQ16" s="491">
        <f t="shared" si="19"/>
        <v>4209</v>
      </c>
      <c r="DR16" s="494">
        <v>2</v>
      </c>
      <c r="DS16" s="491">
        <v>3</v>
      </c>
      <c r="DT16" s="491" t="s">
        <v>951</v>
      </c>
      <c r="EV16" s="519">
        <v>5625</v>
      </c>
      <c r="EW16" s="491" t="s">
        <v>95</v>
      </c>
    </row>
    <row r="17" spans="1:153" s="491" customFormat="1" hidden="1" outlineLevel="1" x14ac:dyDescent="0.25">
      <c r="A17" s="510"/>
      <c r="B17" s="510"/>
      <c r="C17" s="510">
        <f t="shared" si="0"/>
        <v>1</v>
      </c>
      <c r="D17" s="509">
        <v>1</v>
      </c>
      <c r="E17" s="509"/>
      <c r="F17" s="538"/>
      <c r="G17" s="539"/>
      <c r="H17" s="539"/>
      <c r="I17" s="538"/>
      <c r="J17" s="539"/>
      <c r="K17" s="538"/>
      <c r="L17" s="538"/>
      <c r="M17" s="538"/>
      <c r="N17" s="489"/>
      <c r="O17" s="489"/>
      <c r="P17" s="476" t="s">
        <v>1301</v>
      </c>
      <c r="Q17" s="472" t="s">
        <v>1281</v>
      </c>
      <c r="R17" s="472" t="s">
        <v>1514</v>
      </c>
      <c r="S17" s="597"/>
      <c r="T17" s="536" t="s">
        <v>1282</v>
      </c>
      <c r="U17" s="502">
        <v>1959</v>
      </c>
      <c r="V17" s="507" t="s">
        <v>194</v>
      </c>
      <c r="W17" s="502">
        <v>1985</v>
      </c>
      <c r="X17" s="504"/>
      <c r="Y17" s="470"/>
      <c r="Z17" s="505"/>
      <c r="AA17" s="535" t="s">
        <v>1284</v>
      </c>
      <c r="AB17" s="532">
        <f t="shared" si="1"/>
        <v>38</v>
      </c>
      <c r="AC17" s="518" t="s">
        <v>1283</v>
      </c>
      <c r="AD17" s="517">
        <v>2017</v>
      </c>
      <c r="AE17" s="607"/>
      <c r="AF17" s="604" t="s">
        <v>95</v>
      </c>
      <c r="AG17" s="501"/>
      <c r="AH17" s="501"/>
      <c r="AI17" s="500" t="s">
        <v>373</v>
      </c>
      <c r="AJ17" s="492"/>
      <c r="CM17" s="533" t="e">
        <f t="shared" si="2"/>
        <v>#N/A</v>
      </c>
      <c r="CN17" s="495" t="str">
        <f t="shared" si="3"/>
        <v>Koch Urs-Martin</v>
      </c>
      <c r="CO17" s="495"/>
      <c r="CP17" s="495">
        <f t="shared" si="4"/>
        <v>38</v>
      </c>
      <c r="CQ17" s="495" t="str">
        <f t="shared" si="5"/>
        <v>B</v>
      </c>
      <c r="CR17" s="445" t="e">
        <f t="shared" si="6"/>
        <v>#N/A</v>
      </c>
      <c r="CS17" s="515">
        <v>3218</v>
      </c>
      <c r="CT17" s="514">
        <v>774</v>
      </c>
      <c r="CU17" s="512">
        <f t="shared" si="20"/>
        <v>10</v>
      </c>
      <c r="CV17" s="511" t="str">
        <f t="shared" si="21"/>
        <v>Senior Projektingenieur (Bau)</v>
      </c>
      <c r="CW17" s="514"/>
      <c r="CX17" s="512"/>
      <c r="CY17" s="511"/>
      <c r="CZ17" s="514"/>
      <c r="DA17" s="512"/>
      <c r="DB17" s="511"/>
      <c r="DC17" s="514"/>
      <c r="DD17" s="512"/>
      <c r="DE17" s="511"/>
      <c r="DF17" s="514"/>
      <c r="DG17" s="512"/>
      <c r="DH17" s="511"/>
      <c r="DI17" s="513"/>
      <c r="DJ17" s="512"/>
      <c r="DK17" s="512"/>
      <c r="DL17" s="511"/>
      <c r="DQ17" s="491">
        <f t="shared" si="19"/>
        <v>3218</v>
      </c>
      <c r="DR17" s="494">
        <v>1</v>
      </c>
      <c r="DS17" s="491">
        <v>2</v>
      </c>
      <c r="DT17" s="491" t="s">
        <v>951</v>
      </c>
      <c r="EV17" s="519">
        <v>4187</v>
      </c>
      <c r="EW17" s="491" t="s">
        <v>95</v>
      </c>
    </row>
    <row r="18" spans="1:153" s="491" customFormat="1" ht="15.75" hidden="1" outlineLevel="1" x14ac:dyDescent="0.25">
      <c r="A18" s="510"/>
      <c r="B18" s="510"/>
      <c r="C18" s="510">
        <f t="shared" si="0"/>
        <v>1</v>
      </c>
      <c r="D18" s="509">
        <v>1</v>
      </c>
      <c r="E18" s="509"/>
      <c r="F18" s="538"/>
      <c r="G18" s="539"/>
      <c r="H18" s="539"/>
      <c r="I18" s="538"/>
      <c r="J18" s="539"/>
      <c r="K18" s="538"/>
      <c r="L18" s="538"/>
      <c r="M18" s="538"/>
      <c r="N18" s="489"/>
      <c r="O18" s="489"/>
      <c r="P18" s="476" t="s">
        <v>1301</v>
      </c>
      <c r="Q18" s="472" t="s">
        <v>1591</v>
      </c>
      <c r="R18" s="472" t="s">
        <v>1514</v>
      </c>
      <c r="S18" s="597"/>
      <c r="T18" s="536" t="s">
        <v>1592</v>
      </c>
      <c r="U18" s="502">
        <v>1963</v>
      </c>
      <c r="V18" s="507" t="s">
        <v>1593</v>
      </c>
      <c r="W18" s="502">
        <v>1987</v>
      </c>
      <c r="X18" s="504"/>
      <c r="Y18" s="470"/>
      <c r="Z18" s="505"/>
      <c r="AA18" s="535"/>
      <c r="AB18" s="532">
        <f t="shared" si="1"/>
        <v>36</v>
      </c>
      <c r="AC18" s="518" t="s">
        <v>1283</v>
      </c>
      <c r="AD18" s="517">
        <v>2018</v>
      </c>
      <c r="AE18" s="607"/>
      <c r="AF18" s="604" t="s">
        <v>1039</v>
      </c>
      <c r="AG18" s="501"/>
      <c r="AH18" s="501"/>
      <c r="AI18" s="500" t="s">
        <v>373</v>
      </c>
      <c r="AJ18" s="492"/>
      <c r="CM18" s="533"/>
      <c r="CN18" s="495" t="str">
        <f t="shared" si="3"/>
        <v>Radomiak Denis</v>
      </c>
      <c r="CO18" s="495"/>
      <c r="CP18" s="495"/>
      <c r="CQ18" s="495"/>
      <c r="CR18" s="445"/>
      <c r="CS18" s="515"/>
      <c r="CT18" s="514"/>
      <c r="CU18" s="512"/>
      <c r="CV18" s="511"/>
      <c r="CW18" s="514"/>
      <c r="CX18" s="512"/>
      <c r="CY18" s="511"/>
      <c r="CZ18" s="514"/>
      <c r="DA18" s="512"/>
      <c r="DB18" s="511"/>
      <c r="DC18" s="514"/>
      <c r="DD18" s="512"/>
      <c r="DE18" s="511"/>
      <c r="DF18" s="514"/>
      <c r="DG18" s="512"/>
      <c r="DH18" s="511"/>
      <c r="DI18" s="513"/>
      <c r="DJ18" s="512"/>
      <c r="DK18" s="512"/>
      <c r="DL18" s="511"/>
      <c r="DR18" s="494"/>
      <c r="EV18" s="519"/>
    </row>
    <row r="19" spans="1:153" s="491" customFormat="1" hidden="1" outlineLevel="1" x14ac:dyDescent="0.25">
      <c r="A19" s="510"/>
      <c r="B19" s="510"/>
      <c r="C19" s="510">
        <f t="shared" si="0"/>
        <v>1</v>
      </c>
      <c r="D19" s="509"/>
      <c r="E19" s="509">
        <v>1</v>
      </c>
      <c r="F19" s="538"/>
      <c r="G19" s="539"/>
      <c r="H19" s="539"/>
      <c r="I19" s="538"/>
      <c r="J19" s="539"/>
      <c r="K19" s="538"/>
      <c r="L19" s="538"/>
      <c r="M19" s="538"/>
      <c r="N19" s="489"/>
      <c r="O19" s="489"/>
      <c r="P19" s="476" t="s">
        <v>1140</v>
      </c>
      <c r="Q19" s="472" t="s">
        <v>1193</v>
      </c>
      <c r="R19" s="472" t="s">
        <v>1514</v>
      </c>
      <c r="S19" s="597"/>
      <c r="T19" s="536" t="s">
        <v>1194</v>
      </c>
      <c r="U19" s="502">
        <v>1962</v>
      </c>
      <c r="V19" s="507" t="s">
        <v>195</v>
      </c>
      <c r="W19" s="502">
        <v>1986</v>
      </c>
      <c r="X19" s="504"/>
      <c r="Y19" s="470"/>
      <c r="Z19" s="505"/>
      <c r="AA19" s="535" t="s">
        <v>1196</v>
      </c>
      <c r="AB19" s="532">
        <f t="shared" si="1"/>
        <v>37</v>
      </c>
      <c r="AC19" s="518" t="s">
        <v>1598</v>
      </c>
      <c r="AD19" s="517">
        <v>2016</v>
      </c>
      <c r="AE19" s="607"/>
      <c r="AF19" s="604" t="s">
        <v>95</v>
      </c>
      <c r="AG19" s="501"/>
      <c r="AH19" s="501"/>
      <c r="AI19" s="500" t="s">
        <v>373</v>
      </c>
      <c r="AJ19" s="492"/>
      <c r="CM19" s="491" t="e">
        <f>IF(CQ19=CR19,"","anders")</f>
        <v>#N/A</v>
      </c>
      <c r="CN19" s="491" t="str">
        <f t="shared" si="3"/>
        <v>Jann Roger</v>
      </c>
      <c r="CP19" s="491">
        <f t="shared" ref="CP19:CP49" si="22">+AB19</f>
        <v>37</v>
      </c>
      <c r="CQ19" s="491" t="str">
        <f t="shared" ref="CQ19:CQ49" si="23">+AF19</f>
        <v>B</v>
      </c>
      <c r="CR19" s="445" t="e">
        <f>VLOOKUP(CS19,Kategorie,2,0)</f>
        <v>#N/A</v>
      </c>
      <c r="CS19" s="519">
        <v>3214</v>
      </c>
      <c r="CT19" s="514">
        <v>774</v>
      </c>
      <c r="CU19" s="512">
        <f>VLOOKUP($CT19,Funktionsbezeichnungen,3,0)</f>
        <v>10</v>
      </c>
      <c r="CV19" s="511" t="str">
        <f>VLOOKUP($CT19,Funktionsbezeichnungen,2,0)</f>
        <v>Senior Projektingenieur (Bau)</v>
      </c>
      <c r="CW19" s="514">
        <v>774</v>
      </c>
      <c r="CX19" s="512">
        <f>VLOOKUP($CW19,Funktionsbezeichnungen,3,0)</f>
        <v>10</v>
      </c>
      <c r="CY19" s="511" t="str">
        <f>VLOOKUP($CW19,Funktionsbezeichnungen,2,0)</f>
        <v>Senior Projektingenieur (Bau)</v>
      </c>
      <c r="CZ19" s="514"/>
      <c r="DA19" s="512"/>
      <c r="DB19" s="511"/>
      <c r="DC19" s="514"/>
      <c r="DD19" s="512"/>
      <c r="DE19" s="511"/>
      <c r="DF19" s="514"/>
      <c r="DG19" s="512"/>
      <c r="DH19" s="511"/>
      <c r="DI19" s="513"/>
      <c r="DJ19" s="512"/>
      <c r="DK19" s="512"/>
      <c r="DL19" s="511"/>
      <c r="DQ19" s="491">
        <f>+CS19</f>
        <v>3214</v>
      </c>
      <c r="DR19" s="494">
        <v>2</v>
      </c>
      <c r="DS19" s="491">
        <v>3</v>
      </c>
      <c r="DT19" s="491" t="s">
        <v>951</v>
      </c>
      <c r="EV19" s="519">
        <v>4179</v>
      </c>
      <c r="EW19" s="491" t="s">
        <v>95</v>
      </c>
    </row>
    <row r="20" spans="1:153" s="491" customFormat="1" hidden="1" outlineLevel="1" x14ac:dyDescent="0.25">
      <c r="A20" s="510"/>
      <c r="B20" s="510"/>
      <c r="C20" s="510">
        <f t="shared" si="0"/>
        <v>1</v>
      </c>
      <c r="D20" s="509"/>
      <c r="E20" s="509">
        <v>1</v>
      </c>
      <c r="F20" s="538"/>
      <c r="G20" s="539"/>
      <c r="H20" s="539"/>
      <c r="I20" s="538"/>
      <c r="J20" s="539"/>
      <c r="K20" s="538"/>
      <c r="L20" s="538"/>
      <c r="M20" s="538"/>
      <c r="N20" s="489"/>
      <c r="O20" s="489"/>
      <c r="P20" s="476" t="s">
        <v>358</v>
      </c>
      <c r="Q20" s="472" t="s">
        <v>442</v>
      </c>
      <c r="R20" s="472" t="s">
        <v>1514</v>
      </c>
      <c r="S20" s="597"/>
      <c r="T20" s="536" t="s">
        <v>116</v>
      </c>
      <c r="U20" s="502">
        <v>1962</v>
      </c>
      <c r="V20" s="507" t="s">
        <v>1061</v>
      </c>
      <c r="W20" s="502">
        <v>1987</v>
      </c>
      <c r="X20" s="504"/>
      <c r="Y20" s="470"/>
      <c r="Z20" s="505"/>
      <c r="AA20" s="535" t="s">
        <v>222</v>
      </c>
      <c r="AB20" s="532">
        <f t="shared" si="1"/>
        <v>36</v>
      </c>
      <c r="AC20" s="518" t="s">
        <v>664</v>
      </c>
      <c r="AD20" s="517">
        <v>1990</v>
      </c>
      <c r="AE20" s="607"/>
      <c r="AF20" s="604" t="s">
        <v>95</v>
      </c>
      <c r="AG20" s="501"/>
      <c r="AH20" s="501"/>
      <c r="AI20" s="500" t="s">
        <v>373</v>
      </c>
      <c r="AJ20" s="492"/>
      <c r="CM20" s="491" t="str">
        <f>IF(CQ20=CR20,"","anders")</f>
        <v/>
      </c>
      <c r="CN20" s="491" t="str">
        <f t="shared" si="3"/>
        <v>Wecke Jürgen</v>
      </c>
      <c r="CP20" s="491">
        <f t="shared" si="22"/>
        <v>36</v>
      </c>
      <c r="CQ20" s="491" t="str">
        <f t="shared" si="23"/>
        <v>B</v>
      </c>
      <c r="CR20" s="445" t="str">
        <f>VLOOKUP(CS20,Kategorie,2,0)</f>
        <v>B</v>
      </c>
      <c r="CS20" s="519">
        <v>4187</v>
      </c>
      <c r="CT20" s="514">
        <v>774</v>
      </c>
      <c r="CU20" s="512">
        <f>VLOOKUP($CT20,Funktionsbezeichnungen,3,0)</f>
        <v>10</v>
      </c>
      <c r="CV20" s="511" t="str">
        <f>VLOOKUP($CT20,Funktionsbezeichnungen,2,0)</f>
        <v>Senior Projektingenieur (Bau)</v>
      </c>
      <c r="CW20" s="514">
        <v>774</v>
      </c>
      <c r="CX20" s="512">
        <f>VLOOKUP($CW20,Funktionsbezeichnungen,3,0)</f>
        <v>10</v>
      </c>
      <c r="CY20" s="511" t="str">
        <f>VLOOKUP($CW20,Funktionsbezeichnungen,2,0)</f>
        <v>Senior Projektingenieur (Bau)</v>
      </c>
      <c r="CZ20" s="514">
        <v>774</v>
      </c>
      <c r="DA20" s="512">
        <f>VLOOKUP($CZ20,Funktionsbezeichnungen,3,0)</f>
        <v>10</v>
      </c>
      <c r="DB20" s="511" t="str">
        <f>VLOOKUP($CZ20,Funktionsbezeichnungen,2,0)</f>
        <v>Senior Projektingenieur (Bau)</v>
      </c>
      <c r="DC20" s="514">
        <v>774</v>
      </c>
      <c r="DD20" s="512">
        <f>VLOOKUP($DC20,Funktionsbezeichnungen,3,0)</f>
        <v>10</v>
      </c>
      <c r="DE20" s="511" t="str">
        <f>VLOOKUP($DC20,Funktionsbezeichnungen,2,0)</f>
        <v>Senior Projektingenieur (Bau)</v>
      </c>
      <c r="DF20" s="514">
        <v>773</v>
      </c>
      <c r="DG20" s="512">
        <f>VLOOKUP($DF20,Funktionsbezeichnungen,3,0)</f>
        <v>9</v>
      </c>
      <c r="DH20" s="511" t="str">
        <f>VLOOKUP($DF20,Funktionsbezeichnungen,2,0)</f>
        <v>Projektingenieur 9 (Bau)</v>
      </c>
      <c r="DI20" s="513"/>
      <c r="DJ20" s="512">
        <v>773</v>
      </c>
      <c r="DK20" s="512">
        <f>VLOOKUP($DJ20,Funktionsbezeichnungen,3,0)</f>
        <v>9</v>
      </c>
      <c r="DL20" s="511" t="str">
        <f>VLOOKUP($DJ20,Funktionsbezeichnungen,2,0)</f>
        <v>Projektingenieur 9 (Bau)</v>
      </c>
      <c r="DQ20" s="491">
        <f>+CS20</f>
        <v>4187</v>
      </c>
      <c r="DR20" s="494">
        <v>2</v>
      </c>
      <c r="DS20" s="491">
        <v>3</v>
      </c>
      <c r="DT20" s="491" t="s">
        <v>951</v>
      </c>
      <c r="EV20" s="519">
        <v>4168</v>
      </c>
      <c r="EW20" s="491" t="s">
        <v>95</v>
      </c>
    </row>
    <row r="21" spans="1:153" s="491" customFormat="1" ht="27" hidden="1" outlineLevel="1" x14ac:dyDescent="0.25">
      <c r="A21" s="510"/>
      <c r="B21" s="510"/>
      <c r="C21" s="510">
        <f t="shared" si="0"/>
        <v>1</v>
      </c>
      <c r="D21" s="509"/>
      <c r="E21" s="509">
        <v>1</v>
      </c>
      <c r="F21" s="538"/>
      <c r="G21" s="539"/>
      <c r="H21" s="539">
        <v>1</v>
      </c>
      <c r="I21" s="538"/>
      <c r="J21" s="539"/>
      <c r="K21" s="538"/>
      <c r="L21" s="538"/>
      <c r="M21" s="538"/>
      <c r="N21" s="489"/>
      <c r="O21" s="489"/>
      <c r="P21" s="476" t="s">
        <v>358</v>
      </c>
      <c r="Q21" s="472" t="s">
        <v>445</v>
      </c>
      <c r="R21" s="472" t="s">
        <v>1514</v>
      </c>
      <c r="S21" s="597"/>
      <c r="T21" s="536" t="s">
        <v>118</v>
      </c>
      <c r="U21" s="502">
        <v>1962</v>
      </c>
      <c r="V21" s="507" t="s">
        <v>1069</v>
      </c>
      <c r="W21" s="502">
        <v>1987</v>
      </c>
      <c r="X21" s="504"/>
      <c r="Y21" s="470"/>
      <c r="Z21" s="505"/>
      <c r="AA21" s="535" t="s">
        <v>223</v>
      </c>
      <c r="AB21" s="532">
        <f t="shared" si="1"/>
        <v>36</v>
      </c>
      <c r="AC21" s="518" t="s">
        <v>704</v>
      </c>
      <c r="AD21" s="517">
        <v>1995</v>
      </c>
      <c r="AE21" s="607"/>
      <c r="AF21" s="604" t="s">
        <v>95</v>
      </c>
      <c r="AG21" s="501"/>
      <c r="AH21" s="501"/>
      <c r="AI21" s="500" t="s">
        <v>373</v>
      </c>
      <c r="AJ21" s="492"/>
      <c r="CM21" s="491" t="str">
        <f>IF(CQ21=CR21,"","anders")</f>
        <v/>
      </c>
      <c r="CN21" s="491" t="str">
        <f t="shared" si="3"/>
        <v>Bäumle Michael</v>
      </c>
      <c r="CP21" s="491">
        <f t="shared" si="22"/>
        <v>36</v>
      </c>
      <c r="CQ21" s="491" t="str">
        <f t="shared" si="23"/>
        <v>B</v>
      </c>
      <c r="CR21" s="445" t="str">
        <f>VLOOKUP(CS21,Kategorie,2,0)</f>
        <v>B</v>
      </c>
      <c r="CS21" s="519">
        <v>4179</v>
      </c>
      <c r="CT21" s="514">
        <v>773</v>
      </c>
      <c r="CU21" s="512">
        <f>VLOOKUP($CT21,Funktionsbezeichnungen,3,0)</f>
        <v>9</v>
      </c>
      <c r="CV21" s="511" t="str">
        <f>VLOOKUP($CT21,Funktionsbezeichnungen,2,0)</f>
        <v>Projektingenieur 9 (Bau)</v>
      </c>
      <c r="CW21" s="514">
        <v>773</v>
      </c>
      <c r="CX21" s="512">
        <f>VLOOKUP($CW21,Funktionsbezeichnungen,3,0)</f>
        <v>9</v>
      </c>
      <c r="CY21" s="511" t="str">
        <f>VLOOKUP($CW21,Funktionsbezeichnungen,2,0)</f>
        <v>Projektingenieur 9 (Bau)</v>
      </c>
      <c r="CZ21" s="514">
        <v>773</v>
      </c>
      <c r="DA21" s="512">
        <f>VLOOKUP($CZ21,Funktionsbezeichnungen,3,0)</f>
        <v>9</v>
      </c>
      <c r="DB21" s="511" t="str">
        <f>VLOOKUP($CZ21,Funktionsbezeichnungen,2,0)</f>
        <v>Projektingenieur 9 (Bau)</v>
      </c>
      <c r="DC21" s="514">
        <v>773</v>
      </c>
      <c r="DD21" s="512">
        <f>VLOOKUP($DC21,Funktionsbezeichnungen,3,0)</f>
        <v>9</v>
      </c>
      <c r="DE21" s="511" t="str">
        <f>VLOOKUP($DC21,Funktionsbezeichnungen,2,0)</f>
        <v>Projektingenieur 9 (Bau)</v>
      </c>
      <c r="DF21" s="514">
        <v>773</v>
      </c>
      <c r="DG21" s="512">
        <f>VLOOKUP($DF21,Funktionsbezeichnungen,3,0)</f>
        <v>9</v>
      </c>
      <c r="DH21" s="511" t="str">
        <f>VLOOKUP($DF21,Funktionsbezeichnungen,2,0)</f>
        <v>Projektingenieur 9 (Bau)</v>
      </c>
      <c r="DI21" s="513"/>
      <c r="DJ21" s="512">
        <v>772</v>
      </c>
      <c r="DK21" s="512">
        <f>VLOOKUP($DJ21,Funktionsbezeichnungen,3,0)</f>
        <v>8</v>
      </c>
      <c r="DL21" s="511" t="str">
        <f>VLOOKUP($DJ21,Funktionsbezeichnungen,2,0)</f>
        <v>Projektingenieur 8 (Bau)</v>
      </c>
      <c r="DQ21" s="491">
        <f>+CS21</f>
        <v>4179</v>
      </c>
      <c r="DR21" s="494">
        <v>2</v>
      </c>
      <c r="DS21" s="491">
        <v>3</v>
      </c>
      <c r="DT21" s="491" t="s">
        <v>951</v>
      </c>
      <c r="EV21" s="519">
        <v>4176</v>
      </c>
      <c r="EW21" s="491" t="s">
        <v>95</v>
      </c>
    </row>
    <row r="22" spans="1:153" s="491" customFormat="1" ht="27" hidden="1" outlineLevel="1" x14ac:dyDescent="0.25">
      <c r="A22" s="510">
        <v>1</v>
      </c>
      <c r="B22" s="510"/>
      <c r="C22" s="510">
        <f t="shared" si="0"/>
        <v>1</v>
      </c>
      <c r="D22" s="509">
        <v>1</v>
      </c>
      <c r="E22" s="509"/>
      <c r="F22" s="538"/>
      <c r="G22" s="539"/>
      <c r="H22" s="539">
        <v>1</v>
      </c>
      <c r="I22" s="538"/>
      <c r="J22" s="539"/>
      <c r="K22" s="538"/>
      <c r="L22" s="538"/>
      <c r="M22" s="538"/>
      <c r="N22" s="489"/>
      <c r="O22" s="489"/>
      <c r="P22" s="476" t="s">
        <v>361</v>
      </c>
      <c r="Q22" s="472" t="s">
        <v>440</v>
      </c>
      <c r="R22" s="472" t="s">
        <v>1514</v>
      </c>
      <c r="S22" s="597"/>
      <c r="T22" s="536" t="s">
        <v>119</v>
      </c>
      <c r="U22" s="502">
        <v>1960</v>
      </c>
      <c r="V22" s="507" t="s">
        <v>197</v>
      </c>
      <c r="W22" s="502">
        <v>1988</v>
      </c>
      <c r="X22" s="504"/>
      <c r="Y22" s="470"/>
      <c r="Z22" s="505"/>
      <c r="AA22" s="535" t="s">
        <v>238</v>
      </c>
      <c r="AB22" s="532">
        <f t="shared" si="1"/>
        <v>35</v>
      </c>
      <c r="AC22" s="518" t="s">
        <v>1130</v>
      </c>
      <c r="AD22" s="517">
        <v>1989</v>
      </c>
      <c r="AE22" s="607"/>
      <c r="AF22" s="604" t="s">
        <v>95</v>
      </c>
      <c r="AG22" s="501"/>
      <c r="AH22" s="501"/>
      <c r="AI22" s="500" t="s">
        <v>418</v>
      </c>
      <c r="AJ22" s="492"/>
      <c r="CM22" s="491" t="str">
        <f>IF(CQ22=CR22,"","anders")</f>
        <v/>
      </c>
      <c r="CN22" s="491" t="str">
        <f t="shared" si="3"/>
        <v>Riecke Heino</v>
      </c>
      <c r="CP22" s="491">
        <f t="shared" si="22"/>
        <v>35</v>
      </c>
      <c r="CQ22" s="491" t="str">
        <f t="shared" si="23"/>
        <v>B</v>
      </c>
      <c r="CR22" s="445" t="str">
        <f>VLOOKUP(CS22,Kategorie,2,0)</f>
        <v>B</v>
      </c>
      <c r="CS22" s="519">
        <v>4168</v>
      </c>
      <c r="CT22" s="514">
        <v>774</v>
      </c>
      <c r="CU22" s="512">
        <f>VLOOKUP($CT22,Funktionsbezeichnungen,3,0)</f>
        <v>10</v>
      </c>
      <c r="CV22" s="511" t="str">
        <f>VLOOKUP($CT22,Funktionsbezeichnungen,2,0)</f>
        <v>Senior Projektingenieur (Bau)</v>
      </c>
      <c r="CW22" s="514">
        <v>774</v>
      </c>
      <c r="CX22" s="512">
        <f>VLOOKUP($CW22,Funktionsbezeichnungen,3,0)</f>
        <v>10</v>
      </c>
      <c r="CY22" s="511" t="str">
        <f>VLOOKUP($CW22,Funktionsbezeichnungen,2,0)</f>
        <v>Senior Projektingenieur (Bau)</v>
      </c>
      <c r="CZ22" s="514">
        <v>774</v>
      </c>
      <c r="DA22" s="512">
        <f>VLOOKUP($CZ22,Funktionsbezeichnungen,3,0)</f>
        <v>10</v>
      </c>
      <c r="DB22" s="511" t="str">
        <f>VLOOKUP($CZ22,Funktionsbezeichnungen,2,0)</f>
        <v>Senior Projektingenieur (Bau)</v>
      </c>
      <c r="DC22" s="514">
        <v>774</v>
      </c>
      <c r="DD22" s="512">
        <f>VLOOKUP($DC22,Funktionsbezeichnungen,3,0)</f>
        <v>10</v>
      </c>
      <c r="DE22" s="511" t="str">
        <f>VLOOKUP($DC22,Funktionsbezeichnungen,2,0)</f>
        <v>Senior Projektingenieur (Bau)</v>
      </c>
      <c r="DF22" s="514">
        <v>774</v>
      </c>
      <c r="DG22" s="512">
        <f>VLOOKUP($DF22,Funktionsbezeichnungen,3,0)</f>
        <v>10</v>
      </c>
      <c r="DH22" s="511" t="str">
        <f>VLOOKUP($DF22,Funktionsbezeichnungen,2,0)</f>
        <v>Senior Projektingenieur (Bau)</v>
      </c>
      <c r="DI22" s="513"/>
      <c r="DJ22" s="512">
        <v>773</v>
      </c>
      <c r="DK22" s="512">
        <f>VLOOKUP($DJ22,Funktionsbezeichnungen,3,0)</f>
        <v>9</v>
      </c>
      <c r="DL22" s="511" t="str">
        <f>VLOOKUP($DJ22,Funktionsbezeichnungen,2,0)</f>
        <v>Projektingenieur 9 (Bau)</v>
      </c>
      <c r="DQ22" s="491">
        <f>+CS22</f>
        <v>4168</v>
      </c>
      <c r="DR22" s="494">
        <v>1</v>
      </c>
      <c r="DS22" s="491">
        <v>2</v>
      </c>
      <c r="DT22" s="491" t="s">
        <v>951</v>
      </c>
      <c r="EV22" s="519">
        <v>4276</v>
      </c>
      <c r="EW22" s="491" t="s">
        <v>95</v>
      </c>
    </row>
    <row r="23" spans="1:153" s="491" customFormat="1" hidden="1" outlineLevel="1" x14ac:dyDescent="0.25">
      <c r="A23" s="510"/>
      <c r="B23" s="510">
        <v>1</v>
      </c>
      <c r="C23" s="510">
        <f t="shared" si="0"/>
        <v>1</v>
      </c>
      <c r="D23" s="509">
        <v>1</v>
      </c>
      <c r="E23" s="509"/>
      <c r="F23" s="538"/>
      <c r="G23" s="539"/>
      <c r="H23" s="539">
        <v>1</v>
      </c>
      <c r="I23" s="538"/>
      <c r="J23" s="539"/>
      <c r="K23" s="538"/>
      <c r="L23" s="538"/>
      <c r="M23" s="538"/>
      <c r="N23" s="489"/>
      <c r="O23" s="489"/>
      <c r="P23" s="476" t="s">
        <v>1140</v>
      </c>
      <c r="Q23" s="472" t="s">
        <v>451</v>
      </c>
      <c r="R23" s="472" t="s">
        <v>1514</v>
      </c>
      <c r="S23" s="597"/>
      <c r="T23" s="536" t="s">
        <v>120</v>
      </c>
      <c r="U23" s="502">
        <v>1961</v>
      </c>
      <c r="V23" s="507" t="s">
        <v>197</v>
      </c>
      <c r="W23" s="502">
        <v>1988</v>
      </c>
      <c r="X23" s="504"/>
      <c r="Y23" s="470"/>
      <c r="Z23" s="505"/>
      <c r="AA23" s="535" t="s">
        <v>91</v>
      </c>
      <c r="AB23" s="532">
        <f t="shared" si="1"/>
        <v>35</v>
      </c>
      <c r="AC23" s="518" t="s">
        <v>1599</v>
      </c>
      <c r="AD23" s="517">
        <v>1989</v>
      </c>
      <c r="AE23" s="607"/>
      <c r="AF23" s="604" t="s">
        <v>95</v>
      </c>
      <c r="AG23" s="501"/>
      <c r="AH23" s="501"/>
      <c r="AI23" s="500" t="s">
        <v>373</v>
      </c>
      <c r="AJ23" s="492"/>
      <c r="CM23" s="491" t="str">
        <f>IF(CQ23=CR23,"","anders")</f>
        <v/>
      </c>
      <c r="CN23" s="491" t="str">
        <f t="shared" si="3"/>
        <v>Thomas Anette</v>
      </c>
      <c r="CP23" s="491">
        <f t="shared" si="22"/>
        <v>35</v>
      </c>
      <c r="CQ23" s="491" t="str">
        <f t="shared" si="23"/>
        <v>B</v>
      </c>
      <c r="CR23" s="445" t="str">
        <f>VLOOKUP(CS23,Kategorie,2,0)</f>
        <v>B</v>
      </c>
      <c r="CS23" s="519">
        <v>4176</v>
      </c>
      <c r="CT23" s="514">
        <v>774</v>
      </c>
      <c r="CU23" s="512">
        <f>VLOOKUP($CT23,Funktionsbezeichnungen,3,0)</f>
        <v>10</v>
      </c>
      <c r="CV23" s="511" t="str">
        <f>VLOOKUP($CT23,Funktionsbezeichnungen,2,0)</f>
        <v>Senior Projektingenieur (Bau)</v>
      </c>
      <c r="CW23" s="514">
        <v>774</v>
      </c>
      <c r="CX23" s="512">
        <f>VLOOKUP($CW23,Funktionsbezeichnungen,3,0)</f>
        <v>10</v>
      </c>
      <c r="CY23" s="511" t="str">
        <f>VLOOKUP($CW23,Funktionsbezeichnungen,2,0)</f>
        <v>Senior Projektingenieur (Bau)</v>
      </c>
      <c r="CZ23" s="514">
        <v>774</v>
      </c>
      <c r="DA23" s="512">
        <f>VLOOKUP($CZ23,Funktionsbezeichnungen,3,0)</f>
        <v>10</v>
      </c>
      <c r="DB23" s="511" t="str">
        <f>VLOOKUP($CZ23,Funktionsbezeichnungen,2,0)</f>
        <v>Senior Projektingenieur (Bau)</v>
      </c>
      <c r="DC23" s="514">
        <v>774</v>
      </c>
      <c r="DD23" s="512">
        <f>VLOOKUP($DC23,Funktionsbezeichnungen,3,0)</f>
        <v>10</v>
      </c>
      <c r="DE23" s="511" t="str">
        <f>VLOOKUP($DC23,Funktionsbezeichnungen,2,0)</f>
        <v>Senior Projektingenieur (Bau)</v>
      </c>
      <c r="DF23" s="514">
        <v>773</v>
      </c>
      <c r="DG23" s="512">
        <f>VLOOKUP($DF23,Funktionsbezeichnungen,3,0)</f>
        <v>9</v>
      </c>
      <c r="DH23" s="511" t="str">
        <f>VLOOKUP($DF23,Funktionsbezeichnungen,2,0)</f>
        <v>Projektingenieur 9 (Bau)</v>
      </c>
      <c r="DI23" s="513"/>
      <c r="DJ23" s="512">
        <v>773</v>
      </c>
      <c r="DK23" s="512">
        <f>VLOOKUP($DJ23,Funktionsbezeichnungen,3,0)</f>
        <v>9</v>
      </c>
      <c r="DL23" s="511" t="str">
        <f>VLOOKUP($DJ23,Funktionsbezeichnungen,2,0)</f>
        <v>Projektingenieur 9 (Bau)</v>
      </c>
      <c r="DQ23" s="491">
        <f>+CS23</f>
        <v>4176</v>
      </c>
      <c r="DR23" s="494">
        <v>1</v>
      </c>
      <c r="DS23" s="491">
        <v>2</v>
      </c>
      <c r="DT23" s="491" t="s">
        <v>951</v>
      </c>
      <c r="EV23" s="519">
        <v>7679</v>
      </c>
      <c r="EW23" s="491" t="s">
        <v>95</v>
      </c>
    </row>
    <row r="24" spans="1:153" s="491" customFormat="1" hidden="1" outlineLevel="1" x14ac:dyDescent="0.25">
      <c r="A24" s="510"/>
      <c r="B24" s="510"/>
      <c r="C24" s="510">
        <f t="shared" si="0"/>
        <v>1</v>
      </c>
      <c r="D24" s="509">
        <v>1</v>
      </c>
      <c r="E24" s="509"/>
      <c r="F24" s="538"/>
      <c r="G24" s="539"/>
      <c r="H24" s="539"/>
      <c r="I24" s="538"/>
      <c r="J24" s="539"/>
      <c r="K24" s="538"/>
      <c r="L24" s="538"/>
      <c r="M24" s="538"/>
      <c r="N24" s="489"/>
      <c r="O24" s="489"/>
      <c r="P24" s="476" t="s">
        <v>1140</v>
      </c>
      <c r="Q24" s="472" t="s">
        <v>1612</v>
      </c>
      <c r="R24" s="472" t="s">
        <v>1603</v>
      </c>
      <c r="S24" s="597"/>
      <c r="T24" s="536" t="s">
        <v>1611</v>
      </c>
      <c r="U24" s="502">
        <v>1966</v>
      </c>
      <c r="V24" s="507" t="s">
        <v>1610</v>
      </c>
      <c r="W24" s="502">
        <v>1986</v>
      </c>
      <c r="X24" s="504" t="s">
        <v>1609</v>
      </c>
      <c r="Y24" s="470">
        <v>1999</v>
      </c>
      <c r="Z24" s="534" t="s">
        <v>1547</v>
      </c>
      <c r="AA24" s="535" t="s">
        <v>1613</v>
      </c>
      <c r="AB24" s="532">
        <f t="shared" si="1"/>
        <v>24</v>
      </c>
      <c r="AC24" s="518" t="s">
        <v>97</v>
      </c>
      <c r="AD24" s="517">
        <v>2018</v>
      </c>
      <c r="AE24" s="607"/>
      <c r="AF24" s="604" t="s">
        <v>105</v>
      </c>
      <c r="AG24" s="501"/>
      <c r="AH24" s="501"/>
      <c r="AI24" s="500" t="s">
        <v>373</v>
      </c>
      <c r="AJ24" s="492"/>
      <c r="CN24" s="491" t="str">
        <f t="shared" si="3"/>
        <v>Rüegg Stephan</v>
      </c>
      <c r="CP24" s="491">
        <f t="shared" si="22"/>
        <v>24</v>
      </c>
      <c r="CQ24" s="491" t="str">
        <f t="shared" si="23"/>
        <v>C</v>
      </c>
      <c r="CR24" s="445"/>
      <c r="CS24" s="519"/>
      <c r="CT24" s="514"/>
      <c r="CU24" s="512"/>
      <c r="CV24" s="511"/>
      <c r="CW24" s="514"/>
      <c r="CX24" s="512"/>
      <c r="CY24" s="511"/>
      <c r="CZ24" s="514"/>
      <c r="DA24" s="512"/>
      <c r="DB24" s="511"/>
      <c r="DC24" s="514"/>
      <c r="DD24" s="512"/>
      <c r="DE24" s="511"/>
      <c r="DF24" s="514"/>
      <c r="DG24" s="512"/>
      <c r="DH24" s="511"/>
      <c r="DI24" s="513"/>
      <c r="DJ24" s="512"/>
      <c r="DK24" s="512"/>
      <c r="DL24" s="511"/>
      <c r="DR24" s="494"/>
      <c r="EV24" s="519"/>
    </row>
    <row r="25" spans="1:153" s="491" customFormat="1" ht="40.5" hidden="1" outlineLevel="1" x14ac:dyDescent="0.25">
      <c r="A25" s="510"/>
      <c r="B25" s="510"/>
      <c r="C25" s="510">
        <f t="shared" si="0"/>
        <v>1</v>
      </c>
      <c r="D25" s="509"/>
      <c r="E25" s="509">
        <v>1</v>
      </c>
      <c r="F25" s="538"/>
      <c r="G25" s="539"/>
      <c r="H25" s="539">
        <v>1</v>
      </c>
      <c r="I25" s="538"/>
      <c r="J25" s="539"/>
      <c r="K25" s="538"/>
      <c r="L25" s="538"/>
      <c r="M25" s="538"/>
      <c r="N25" s="489"/>
      <c r="O25" s="489"/>
      <c r="P25" s="476" t="s">
        <v>1301</v>
      </c>
      <c r="Q25" s="472" t="s">
        <v>461</v>
      </c>
      <c r="R25" s="472" t="s">
        <v>1514</v>
      </c>
      <c r="S25" s="597"/>
      <c r="T25" s="536" t="s">
        <v>234</v>
      </c>
      <c r="U25" s="502">
        <v>1972</v>
      </c>
      <c r="V25" s="507" t="s">
        <v>195</v>
      </c>
      <c r="W25" s="502">
        <v>1996</v>
      </c>
      <c r="X25" s="504" t="s">
        <v>314</v>
      </c>
      <c r="Y25" s="470">
        <v>2002</v>
      </c>
      <c r="Z25" s="505"/>
      <c r="AA25" s="535" t="s">
        <v>547</v>
      </c>
      <c r="AB25" s="532">
        <f t="shared" si="1"/>
        <v>27</v>
      </c>
      <c r="AC25" s="518" t="s">
        <v>1534</v>
      </c>
      <c r="AD25" s="517">
        <v>2002</v>
      </c>
      <c r="AE25" s="607"/>
      <c r="AF25" s="604" t="s">
        <v>95</v>
      </c>
      <c r="AG25" s="501"/>
      <c r="AH25" s="501"/>
      <c r="AI25" s="500" t="s">
        <v>402</v>
      </c>
      <c r="AJ25" s="492"/>
      <c r="CM25" s="491" t="str">
        <f t="shared" ref="CM25:CM55" si="24">IF(CQ25=CR25,"","anders")</f>
        <v/>
      </c>
      <c r="CN25" s="491" t="str">
        <f t="shared" si="3"/>
        <v>Müller Thomas</v>
      </c>
      <c r="CP25" s="491">
        <f t="shared" si="22"/>
        <v>27</v>
      </c>
      <c r="CQ25" s="491" t="str">
        <f t="shared" si="23"/>
        <v>B</v>
      </c>
      <c r="CR25" s="445" t="str">
        <f t="shared" ref="CR25:CR55" si="25">VLOOKUP(CS25,Kategorie,2,0)</f>
        <v>B</v>
      </c>
      <c r="CS25" s="519">
        <v>4276</v>
      </c>
      <c r="CT25" s="514">
        <v>774</v>
      </c>
      <c r="CU25" s="512">
        <f t="shared" ref="CU25:CU33" si="26">VLOOKUP($CT25,Funktionsbezeichnungen,3,0)</f>
        <v>10</v>
      </c>
      <c r="CV25" s="511" t="str">
        <f t="shared" ref="CV25:CV33" si="27">VLOOKUP($CT25,Funktionsbezeichnungen,2,0)</f>
        <v>Senior Projektingenieur (Bau)</v>
      </c>
      <c r="CW25" s="514">
        <v>774</v>
      </c>
      <c r="CX25" s="512">
        <f t="shared" ref="CX25:CX33" si="28">VLOOKUP($CW25,Funktionsbezeichnungen,3,0)</f>
        <v>10</v>
      </c>
      <c r="CY25" s="511" t="str">
        <f t="shared" ref="CY25:CY33" si="29">VLOOKUP($CW25,Funktionsbezeichnungen,2,0)</f>
        <v>Senior Projektingenieur (Bau)</v>
      </c>
      <c r="CZ25" s="514">
        <v>773</v>
      </c>
      <c r="DA25" s="512">
        <f>VLOOKUP($CZ25,Funktionsbezeichnungen,3,0)</f>
        <v>9</v>
      </c>
      <c r="DB25" s="511" t="str">
        <f>VLOOKUP($CZ25,Funktionsbezeichnungen,2,0)</f>
        <v>Projektingenieur 9 (Bau)</v>
      </c>
      <c r="DC25" s="514">
        <v>773</v>
      </c>
      <c r="DD25" s="512">
        <f>VLOOKUP($DC25,Funktionsbezeichnungen,3,0)</f>
        <v>9</v>
      </c>
      <c r="DE25" s="511" t="str">
        <f>VLOOKUP($DC25,Funktionsbezeichnungen,2,0)</f>
        <v>Projektingenieur 9 (Bau)</v>
      </c>
      <c r="DF25" s="514">
        <v>773</v>
      </c>
      <c r="DG25" s="512">
        <f>VLOOKUP($DF25,Funktionsbezeichnungen,3,0)</f>
        <v>9</v>
      </c>
      <c r="DH25" s="511" t="str">
        <f>VLOOKUP($DF25,Funktionsbezeichnungen,2,0)</f>
        <v>Projektingenieur 9 (Bau)</v>
      </c>
      <c r="DI25" s="513"/>
      <c r="DJ25" s="512">
        <v>772</v>
      </c>
      <c r="DK25" s="512">
        <f>VLOOKUP($DJ25,Funktionsbezeichnungen,3,0)</f>
        <v>8</v>
      </c>
      <c r="DL25" s="511" t="str">
        <f>VLOOKUP($DJ25,Funktionsbezeichnungen,2,0)</f>
        <v>Projektingenieur 8 (Bau)</v>
      </c>
      <c r="DQ25" s="491">
        <f t="shared" ref="DQ25:DQ55" si="30">+CS25</f>
        <v>4276</v>
      </c>
      <c r="DR25" s="494">
        <v>2</v>
      </c>
      <c r="DS25" s="491">
        <v>3</v>
      </c>
      <c r="DT25" s="491" t="s">
        <v>951</v>
      </c>
      <c r="EV25" s="519">
        <v>4258</v>
      </c>
      <c r="EW25" s="491" t="s">
        <v>95</v>
      </c>
    </row>
    <row r="26" spans="1:153" s="491" customFormat="1" ht="27" hidden="1" outlineLevel="1" x14ac:dyDescent="0.25">
      <c r="A26" s="510"/>
      <c r="B26" s="510"/>
      <c r="C26" s="510">
        <f t="shared" si="0"/>
        <v>1</v>
      </c>
      <c r="D26" s="509">
        <v>1</v>
      </c>
      <c r="E26" s="509"/>
      <c r="F26" s="538"/>
      <c r="G26" s="539"/>
      <c r="H26" s="539">
        <v>1</v>
      </c>
      <c r="I26" s="538"/>
      <c r="J26" s="539"/>
      <c r="K26" s="538"/>
      <c r="L26" s="538"/>
      <c r="M26" s="538"/>
      <c r="N26" s="489"/>
      <c r="O26" s="489"/>
      <c r="P26" s="476" t="s">
        <v>358</v>
      </c>
      <c r="Q26" s="472" t="s">
        <v>462</v>
      </c>
      <c r="R26" s="472" t="s">
        <v>1514</v>
      </c>
      <c r="S26" s="597"/>
      <c r="T26" s="536" t="s">
        <v>125</v>
      </c>
      <c r="U26" s="502">
        <v>1969</v>
      </c>
      <c r="V26" s="507" t="s">
        <v>194</v>
      </c>
      <c r="W26" s="502">
        <v>1997</v>
      </c>
      <c r="X26" s="504"/>
      <c r="Y26" s="470"/>
      <c r="Z26" s="505"/>
      <c r="AA26" s="535" t="s">
        <v>336</v>
      </c>
      <c r="AB26" s="532">
        <f t="shared" si="1"/>
        <v>26</v>
      </c>
      <c r="AC26" s="518" t="s">
        <v>677</v>
      </c>
      <c r="AD26" s="517">
        <v>1999</v>
      </c>
      <c r="AE26" s="607"/>
      <c r="AF26" s="604" t="s">
        <v>95</v>
      </c>
      <c r="AG26" s="501"/>
      <c r="AH26" s="501"/>
      <c r="AI26" s="500" t="s">
        <v>1213</v>
      </c>
      <c r="AJ26" s="492"/>
      <c r="CM26" s="491" t="str">
        <f t="shared" si="24"/>
        <v/>
      </c>
      <c r="CN26" s="491" t="str">
        <f t="shared" si="3"/>
        <v>Rauchfleisch Alexander</v>
      </c>
      <c r="CP26" s="491">
        <f t="shared" si="22"/>
        <v>26</v>
      </c>
      <c r="CQ26" s="491" t="str">
        <f t="shared" si="23"/>
        <v>B</v>
      </c>
      <c r="CR26" s="445" t="str">
        <f t="shared" si="25"/>
        <v>B</v>
      </c>
      <c r="CS26" s="519">
        <v>4254</v>
      </c>
      <c r="CT26" s="514">
        <v>774</v>
      </c>
      <c r="CU26" s="512">
        <f t="shared" si="26"/>
        <v>10</v>
      </c>
      <c r="CV26" s="511" t="str">
        <f t="shared" si="27"/>
        <v>Senior Projektingenieur (Bau)</v>
      </c>
      <c r="CW26" s="514">
        <v>774</v>
      </c>
      <c r="CX26" s="512">
        <f t="shared" si="28"/>
        <v>10</v>
      </c>
      <c r="CY26" s="511" t="str">
        <f t="shared" si="29"/>
        <v>Senior Projektingenieur (Bau)</v>
      </c>
      <c r="CZ26" s="514">
        <v>773</v>
      </c>
      <c r="DA26" s="512">
        <f>VLOOKUP($CZ26,Funktionsbezeichnungen,3,0)</f>
        <v>9</v>
      </c>
      <c r="DB26" s="511" t="str">
        <f>VLOOKUP($CZ26,Funktionsbezeichnungen,2,0)</f>
        <v>Projektingenieur 9 (Bau)</v>
      </c>
      <c r="DC26" s="514">
        <v>773</v>
      </c>
      <c r="DD26" s="512">
        <f>VLOOKUP($DC26,Funktionsbezeichnungen,3,0)</f>
        <v>9</v>
      </c>
      <c r="DE26" s="511" t="str">
        <f>VLOOKUP($DC26,Funktionsbezeichnungen,2,0)</f>
        <v>Projektingenieur 9 (Bau)</v>
      </c>
      <c r="DF26" s="514">
        <v>773</v>
      </c>
      <c r="DG26" s="512">
        <f>VLOOKUP($DF26,Funktionsbezeichnungen,3,0)</f>
        <v>9</v>
      </c>
      <c r="DH26" s="511" t="str">
        <f>VLOOKUP($DF26,Funktionsbezeichnungen,2,0)</f>
        <v>Projektingenieur 9 (Bau)</v>
      </c>
      <c r="DI26" s="513"/>
      <c r="DJ26" s="512">
        <v>772</v>
      </c>
      <c r="DK26" s="512">
        <f>VLOOKUP($DJ26,Funktionsbezeichnungen,3,0)</f>
        <v>8</v>
      </c>
      <c r="DL26" s="511" t="str">
        <f>VLOOKUP($DJ26,Funktionsbezeichnungen,2,0)</f>
        <v>Projektingenieur 8 (Bau)</v>
      </c>
      <c r="DQ26" s="491">
        <f t="shared" si="30"/>
        <v>4254</v>
      </c>
      <c r="DR26" s="494">
        <v>1</v>
      </c>
      <c r="DS26" s="491">
        <v>2</v>
      </c>
      <c r="DT26" s="491" t="s">
        <v>951</v>
      </c>
      <c r="EV26" s="519">
        <v>4288</v>
      </c>
      <c r="EW26" s="491" t="s">
        <v>95</v>
      </c>
    </row>
    <row r="27" spans="1:153" s="491" customFormat="1" ht="27" hidden="1" outlineLevel="1" x14ac:dyDescent="0.25">
      <c r="A27" s="510"/>
      <c r="B27" s="510">
        <v>1</v>
      </c>
      <c r="C27" s="510">
        <f t="shared" si="0"/>
        <v>1</v>
      </c>
      <c r="D27" s="509"/>
      <c r="E27" s="509">
        <v>1</v>
      </c>
      <c r="F27" s="538"/>
      <c r="G27" s="539"/>
      <c r="H27" s="539"/>
      <c r="I27" s="538"/>
      <c r="J27" s="539"/>
      <c r="K27" s="538"/>
      <c r="L27" s="538"/>
      <c r="M27" s="538"/>
      <c r="N27" s="489"/>
      <c r="O27" s="489"/>
      <c r="P27" s="476" t="s">
        <v>361</v>
      </c>
      <c r="Q27" s="472" t="s">
        <v>465</v>
      </c>
      <c r="R27" s="472" t="s">
        <v>1514</v>
      </c>
      <c r="S27" s="597"/>
      <c r="T27" s="536" t="s">
        <v>1571</v>
      </c>
      <c r="U27" s="502">
        <v>1969</v>
      </c>
      <c r="V27" s="507" t="s">
        <v>1072</v>
      </c>
      <c r="W27" s="502">
        <v>1998</v>
      </c>
      <c r="X27" s="504"/>
      <c r="Y27" s="470"/>
      <c r="Z27" s="505"/>
      <c r="AA27" s="535" t="s">
        <v>335</v>
      </c>
      <c r="AB27" s="532">
        <f t="shared" si="1"/>
        <v>25</v>
      </c>
      <c r="AC27" s="518" t="s">
        <v>680</v>
      </c>
      <c r="AD27" s="517">
        <v>2005</v>
      </c>
      <c r="AE27" s="607"/>
      <c r="AF27" s="604" t="s">
        <v>95</v>
      </c>
      <c r="AG27" s="501"/>
      <c r="AH27" s="501"/>
      <c r="AI27" s="500" t="s">
        <v>1213</v>
      </c>
      <c r="AJ27" s="492"/>
      <c r="CM27" s="491" t="str">
        <f t="shared" si="24"/>
        <v/>
      </c>
      <c r="CN27" s="491" t="str">
        <f t="shared" si="3"/>
        <v>Haas Gabriele</v>
      </c>
      <c r="CP27" s="491">
        <f t="shared" si="22"/>
        <v>25</v>
      </c>
      <c r="CQ27" s="491" t="str">
        <f t="shared" si="23"/>
        <v>B</v>
      </c>
      <c r="CR27" s="445" t="str">
        <f t="shared" si="25"/>
        <v>B</v>
      </c>
      <c r="CS27" s="519">
        <v>4288</v>
      </c>
      <c r="CT27" s="514">
        <v>784</v>
      </c>
      <c r="CU27" s="512">
        <f t="shared" si="26"/>
        <v>10</v>
      </c>
      <c r="CV27" s="511" t="str">
        <f t="shared" si="27"/>
        <v>Senior Projektingenieur (Umwelt)</v>
      </c>
      <c r="CW27" s="514">
        <v>784</v>
      </c>
      <c r="CX27" s="512">
        <f t="shared" si="28"/>
        <v>10</v>
      </c>
      <c r="CY27" s="511" t="str">
        <f t="shared" si="29"/>
        <v>Senior Projektingenieur (Umwelt)</v>
      </c>
      <c r="CZ27" s="514">
        <v>783</v>
      </c>
      <c r="DA27" s="512">
        <f>VLOOKUP($CZ27,Funktionsbezeichnungen,3,0)</f>
        <v>9</v>
      </c>
      <c r="DB27" s="511" t="str">
        <f>VLOOKUP($CZ27,Funktionsbezeichnungen,2,0)</f>
        <v>Projektingenieur 9 (Umwelt)</v>
      </c>
      <c r="DC27" s="514">
        <v>772</v>
      </c>
      <c r="DD27" s="512">
        <f>VLOOKUP($DC27,Funktionsbezeichnungen,3,0)</f>
        <v>8</v>
      </c>
      <c r="DE27" s="511" t="str">
        <f>VLOOKUP($DC27,Funktionsbezeichnungen,2,0)</f>
        <v>Projektingenieur 8 (Bau)</v>
      </c>
      <c r="DF27" s="514">
        <v>772</v>
      </c>
      <c r="DG27" s="512">
        <f>VLOOKUP($DF27,Funktionsbezeichnungen,3,0)</f>
        <v>8</v>
      </c>
      <c r="DH27" s="511" t="str">
        <f>VLOOKUP($DF27,Funktionsbezeichnungen,2,0)</f>
        <v>Projektingenieur 8 (Bau)</v>
      </c>
      <c r="DI27" s="513"/>
      <c r="DJ27" s="512">
        <v>772</v>
      </c>
      <c r="DK27" s="512">
        <f>VLOOKUP($DJ27,Funktionsbezeichnungen,3,0)</f>
        <v>8</v>
      </c>
      <c r="DL27" s="511" t="str">
        <f>VLOOKUP($DJ27,Funktionsbezeichnungen,2,0)</f>
        <v>Projektingenieur 8 (Bau)</v>
      </c>
      <c r="DQ27" s="491">
        <f t="shared" si="30"/>
        <v>4288</v>
      </c>
      <c r="DR27" s="494">
        <v>2</v>
      </c>
      <c r="DS27" s="491">
        <v>3</v>
      </c>
      <c r="DT27" s="491" t="s">
        <v>951</v>
      </c>
      <c r="EV27" s="519">
        <v>4263</v>
      </c>
      <c r="EW27" s="491" t="s">
        <v>95</v>
      </c>
    </row>
    <row r="28" spans="1:153" s="491" customFormat="1" ht="27" hidden="1" outlineLevel="1" x14ac:dyDescent="0.25">
      <c r="A28" s="510"/>
      <c r="B28" s="510"/>
      <c r="C28" s="510">
        <f t="shared" si="0"/>
        <v>1</v>
      </c>
      <c r="D28" s="509">
        <v>1</v>
      </c>
      <c r="E28" s="509"/>
      <c r="F28" s="538"/>
      <c r="G28" s="539"/>
      <c r="H28" s="539"/>
      <c r="I28" s="538"/>
      <c r="J28" s="539"/>
      <c r="K28" s="538"/>
      <c r="L28" s="538"/>
      <c r="M28" s="538"/>
      <c r="N28" s="489"/>
      <c r="O28" s="489"/>
      <c r="P28" s="476" t="s">
        <v>359</v>
      </c>
      <c r="Q28" s="472" t="s">
        <v>464</v>
      </c>
      <c r="R28" s="472" t="s">
        <v>1514</v>
      </c>
      <c r="S28" s="597"/>
      <c r="T28" s="536" t="s">
        <v>206</v>
      </c>
      <c r="U28" s="502">
        <v>1969</v>
      </c>
      <c r="V28" s="507" t="s">
        <v>221</v>
      </c>
      <c r="W28" s="502">
        <v>1998</v>
      </c>
      <c r="X28" s="504"/>
      <c r="Y28" s="470"/>
      <c r="Z28" s="505"/>
      <c r="AA28" s="535" t="s">
        <v>548</v>
      </c>
      <c r="AB28" s="532">
        <f t="shared" si="1"/>
        <v>25</v>
      </c>
      <c r="AC28" s="518" t="s">
        <v>1131</v>
      </c>
      <c r="AD28" s="517">
        <v>2001</v>
      </c>
      <c r="AE28" s="607"/>
      <c r="AF28" s="604" t="s">
        <v>95</v>
      </c>
      <c r="AG28" s="501"/>
      <c r="AH28" s="501"/>
      <c r="AI28" s="500" t="s">
        <v>402</v>
      </c>
      <c r="AJ28" s="492"/>
      <c r="CM28" s="491" t="str">
        <f t="shared" si="24"/>
        <v/>
      </c>
      <c r="CN28" s="491" t="str">
        <f t="shared" si="3"/>
        <v>Fuchs Christian</v>
      </c>
      <c r="CP28" s="491">
        <f t="shared" si="22"/>
        <v>25</v>
      </c>
      <c r="CQ28" s="491" t="str">
        <f t="shared" si="23"/>
        <v>B</v>
      </c>
      <c r="CR28" s="445" t="str">
        <f t="shared" si="25"/>
        <v>B</v>
      </c>
      <c r="CS28" s="519">
        <v>4263</v>
      </c>
      <c r="CT28" s="514">
        <v>774</v>
      </c>
      <c r="CU28" s="512">
        <f t="shared" si="26"/>
        <v>10</v>
      </c>
      <c r="CV28" s="511" t="str">
        <f t="shared" si="27"/>
        <v>Senior Projektingenieur (Bau)</v>
      </c>
      <c r="CW28" s="514">
        <v>774</v>
      </c>
      <c r="CX28" s="512">
        <f t="shared" si="28"/>
        <v>10</v>
      </c>
      <c r="CY28" s="511" t="str">
        <f t="shared" si="29"/>
        <v>Senior Projektingenieur (Bau)</v>
      </c>
      <c r="CZ28" s="514">
        <v>773</v>
      </c>
      <c r="DA28" s="512">
        <f>VLOOKUP($CZ28,Funktionsbezeichnungen,3,0)</f>
        <v>9</v>
      </c>
      <c r="DB28" s="511" t="str">
        <f>VLOOKUP($CZ28,Funktionsbezeichnungen,2,0)</f>
        <v>Projektingenieur 9 (Bau)</v>
      </c>
      <c r="DC28" s="514">
        <v>773</v>
      </c>
      <c r="DD28" s="512">
        <f>VLOOKUP($DC28,Funktionsbezeichnungen,3,0)</f>
        <v>9</v>
      </c>
      <c r="DE28" s="511" t="str">
        <f>VLOOKUP($DC28,Funktionsbezeichnungen,2,0)</f>
        <v>Projektingenieur 9 (Bau)</v>
      </c>
      <c r="DF28" s="514">
        <v>773</v>
      </c>
      <c r="DG28" s="512">
        <f>VLOOKUP($DF28,Funktionsbezeichnungen,3,0)</f>
        <v>9</v>
      </c>
      <c r="DH28" s="511" t="str">
        <f>VLOOKUP($DF28,Funktionsbezeichnungen,2,0)</f>
        <v>Projektingenieur 9 (Bau)</v>
      </c>
      <c r="DI28" s="513"/>
      <c r="DJ28" s="512">
        <v>772</v>
      </c>
      <c r="DK28" s="512">
        <f>VLOOKUP($DJ28,Funktionsbezeichnungen,3,0)</f>
        <v>8</v>
      </c>
      <c r="DL28" s="511" t="str">
        <f>VLOOKUP($DJ28,Funktionsbezeichnungen,2,0)</f>
        <v>Projektingenieur 8 (Bau)</v>
      </c>
      <c r="DQ28" s="491">
        <f t="shared" si="30"/>
        <v>4263</v>
      </c>
      <c r="DR28" s="494">
        <v>1</v>
      </c>
      <c r="DS28" s="491">
        <v>2</v>
      </c>
      <c r="DT28" s="491" t="s">
        <v>951</v>
      </c>
      <c r="EV28" s="519">
        <v>3206</v>
      </c>
      <c r="EW28" s="491" t="s">
        <v>95</v>
      </c>
    </row>
    <row r="29" spans="1:153" s="491" customFormat="1" hidden="1" outlineLevel="1" x14ac:dyDescent="0.25">
      <c r="A29" s="510"/>
      <c r="B29" s="510"/>
      <c r="C29" s="510">
        <f t="shared" si="0"/>
        <v>1</v>
      </c>
      <c r="D29" s="509">
        <v>1</v>
      </c>
      <c r="E29" s="509"/>
      <c r="F29" s="538"/>
      <c r="G29" s="539"/>
      <c r="H29" s="539"/>
      <c r="I29" s="538"/>
      <c r="J29" s="539"/>
      <c r="K29" s="538"/>
      <c r="L29" s="538"/>
      <c r="M29" s="538"/>
      <c r="N29" s="489"/>
      <c r="O29" s="489"/>
      <c r="P29" s="476" t="s">
        <v>1301</v>
      </c>
      <c r="Q29" s="472" t="s">
        <v>1145</v>
      </c>
      <c r="R29" s="472" t="s">
        <v>1514</v>
      </c>
      <c r="S29" s="597"/>
      <c r="T29" s="536" t="s">
        <v>1146</v>
      </c>
      <c r="U29" s="502">
        <v>1974</v>
      </c>
      <c r="V29" s="507" t="s">
        <v>194</v>
      </c>
      <c r="W29" s="502">
        <v>2001</v>
      </c>
      <c r="X29" s="504"/>
      <c r="Y29" s="470"/>
      <c r="Z29" s="505"/>
      <c r="AA29" s="535" t="s">
        <v>1148</v>
      </c>
      <c r="AB29" s="532">
        <f t="shared" si="1"/>
        <v>22</v>
      </c>
      <c r="AC29" s="518" t="s">
        <v>1535</v>
      </c>
      <c r="AD29" s="517">
        <v>2015</v>
      </c>
      <c r="AE29" s="607"/>
      <c r="AF29" s="605" t="s">
        <v>95</v>
      </c>
      <c r="AG29" s="501"/>
      <c r="AH29" s="501"/>
      <c r="AI29" s="500" t="s">
        <v>1213</v>
      </c>
      <c r="AJ29" s="492"/>
      <c r="CM29" s="545" t="str">
        <f t="shared" si="24"/>
        <v>anders</v>
      </c>
      <c r="CN29" s="491" t="str">
        <f t="shared" si="3"/>
        <v>Häner David</v>
      </c>
      <c r="CP29" s="491">
        <f t="shared" si="22"/>
        <v>22</v>
      </c>
      <c r="CQ29" s="491" t="str">
        <f t="shared" si="23"/>
        <v>B</v>
      </c>
      <c r="CR29" s="445" t="str">
        <f t="shared" si="25"/>
        <v xml:space="preserve"> C/B 2)</v>
      </c>
      <c r="CS29" s="519">
        <v>4317</v>
      </c>
      <c r="CT29" s="514">
        <v>774</v>
      </c>
      <c r="CU29" s="512">
        <f t="shared" si="26"/>
        <v>10</v>
      </c>
      <c r="CV29" s="511" t="str">
        <f t="shared" si="27"/>
        <v>Senior Projektingenieur (Bau)</v>
      </c>
      <c r="CW29" s="514">
        <v>773</v>
      </c>
      <c r="CX29" s="512">
        <f t="shared" si="28"/>
        <v>9</v>
      </c>
      <c r="CY29" s="511" t="str">
        <f t="shared" si="29"/>
        <v>Projektingenieur 9 (Bau)</v>
      </c>
      <c r="CZ29" s="514"/>
      <c r="DA29" s="512"/>
      <c r="DB29" s="511"/>
      <c r="DC29" s="514"/>
      <c r="DD29" s="512"/>
      <c r="DE29" s="511"/>
      <c r="DF29" s="514"/>
      <c r="DG29" s="512"/>
      <c r="DH29" s="511"/>
      <c r="DI29" s="513"/>
      <c r="DJ29" s="512"/>
      <c r="DK29" s="512"/>
      <c r="DL29" s="511"/>
      <c r="DQ29" s="491">
        <f t="shared" si="30"/>
        <v>4317</v>
      </c>
      <c r="DR29" s="494">
        <v>2</v>
      </c>
      <c r="DS29" s="491">
        <v>3</v>
      </c>
      <c r="DT29" s="491" t="s">
        <v>951</v>
      </c>
      <c r="EV29" s="519">
        <v>4162</v>
      </c>
      <c r="EW29" s="494" t="s">
        <v>1320</v>
      </c>
    </row>
    <row r="30" spans="1:153" s="491" customFormat="1" ht="27" collapsed="1" x14ac:dyDescent="0.25">
      <c r="A30" s="510"/>
      <c r="B30" s="510"/>
      <c r="C30" s="510">
        <f t="shared" si="0"/>
        <v>1</v>
      </c>
      <c r="D30" s="509"/>
      <c r="E30" s="509">
        <v>1</v>
      </c>
      <c r="F30" s="538"/>
      <c r="G30" s="539"/>
      <c r="H30" s="539"/>
      <c r="I30" s="538"/>
      <c r="J30" s="539"/>
      <c r="K30" s="538"/>
      <c r="L30" s="538"/>
      <c r="M30" s="538"/>
      <c r="N30" s="489"/>
      <c r="O30" s="489"/>
      <c r="P30" s="476" t="s">
        <v>361</v>
      </c>
      <c r="Q30" s="472" t="s">
        <v>469</v>
      </c>
      <c r="R30" s="472" t="s">
        <v>1514</v>
      </c>
      <c r="S30" s="597" t="s">
        <v>1616</v>
      </c>
      <c r="T30" s="668" t="s">
        <v>301</v>
      </c>
      <c r="U30" s="669">
        <v>1975</v>
      </c>
      <c r="V30" s="680" t="s">
        <v>302</v>
      </c>
      <c r="W30" s="669">
        <v>2001</v>
      </c>
      <c r="X30" s="671"/>
      <c r="Y30" s="672"/>
      <c r="Z30" s="673"/>
      <c r="AA30" s="674" t="s">
        <v>303</v>
      </c>
      <c r="AB30" s="675">
        <f t="shared" si="1"/>
        <v>22</v>
      </c>
      <c r="AC30" s="674" t="s">
        <v>682</v>
      </c>
      <c r="AD30" s="677">
        <v>2008</v>
      </c>
      <c r="AE30" s="674" t="s">
        <v>1627</v>
      </c>
      <c r="AF30" s="678" t="s">
        <v>95</v>
      </c>
      <c r="AG30" s="681"/>
      <c r="AH30" s="640"/>
      <c r="AI30" s="500" t="s">
        <v>373</v>
      </c>
      <c r="AJ30" s="492"/>
      <c r="CM30" s="545" t="str">
        <f t="shared" si="24"/>
        <v>anders</v>
      </c>
      <c r="CN30" s="491" t="str">
        <f t="shared" si="3"/>
        <v>Rey Lionel</v>
      </c>
      <c r="CP30" s="491">
        <f t="shared" si="22"/>
        <v>22</v>
      </c>
      <c r="CQ30" s="491" t="str">
        <f t="shared" si="23"/>
        <v>B</v>
      </c>
      <c r="CR30" s="445" t="str">
        <f t="shared" si="25"/>
        <v>C</v>
      </c>
      <c r="CS30" s="519">
        <v>4299</v>
      </c>
      <c r="CT30" s="514">
        <v>784</v>
      </c>
      <c r="CU30" s="512">
        <f t="shared" si="26"/>
        <v>10</v>
      </c>
      <c r="CV30" s="511" t="str">
        <f t="shared" si="27"/>
        <v>Senior Projektingenieur (Umwelt)</v>
      </c>
      <c r="CW30" s="514">
        <v>782</v>
      </c>
      <c r="CX30" s="512">
        <f t="shared" si="28"/>
        <v>8</v>
      </c>
      <c r="CY30" s="511" t="str">
        <f t="shared" si="29"/>
        <v>Projektingenieur 8 (Umwelt)</v>
      </c>
      <c r="CZ30" s="514">
        <v>782</v>
      </c>
      <c r="DA30" s="512">
        <f>VLOOKUP($CZ30,Funktionsbezeichnungen,3,0)</f>
        <v>8</v>
      </c>
      <c r="DB30" s="511" t="str">
        <f>VLOOKUP($CZ30,Funktionsbezeichnungen,2,0)</f>
        <v>Projektingenieur 8 (Umwelt)</v>
      </c>
      <c r="DC30" s="514">
        <v>782</v>
      </c>
      <c r="DD30" s="512">
        <f>VLOOKUP($DC30,Funktionsbezeichnungen,3,0)</f>
        <v>8</v>
      </c>
      <c r="DE30" s="511" t="str">
        <f>VLOOKUP($DC30,Funktionsbezeichnungen,2,0)</f>
        <v>Projektingenieur 8 (Umwelt)</v>
      </c>
      <c r="DF30" s="514">
        <v>782</v>
      </c>
      <c r="DG30" s="512">
        <f>VLOOKUP($DF30,Funktionsbezeichnungen,3,0)</f>
        <v>8</v>
      </c>
      <c r="DH30" s="511" t="str">
        <f>VLOOKUP($DF30,Funktionsbezeichnungen,2,0)</f>
        <v>Projektingenieur 8 (Umwelt)</v>
      </c>
      <c r="DI30" s="513"/>
      <c r="DJ30" s="512">
        <v>782</v>
      </c>
      <c r="DK30" s="512">
        <f>VLOOKUP($DJ30,Funktionsbezeichnungen,3,0)</f>
        <v>8</v>
      </c>
      <c r="DL30" s="511" t="str">
        <f>VLOOKUP($DJ30,Funktionsbezeichnungen,2,0)</f>
        <v>Projektingenieur 8 (Umwelt)</v>
      </c>
      <c r="DQ30" s="491">
        <f t="shared" si="30"/>
        <v>4299</v>
      </c>
      <c r="DR30" s="494">
        <v>2</v>
      </c>
      <c r="DS30" s="491">
        <v>3</v>
      </c>
      <c r="DT30" s="491" t="s">
        <v>952</v>
      </c>
      <c r="EV30" s="519">
        <v>2143</v>
      </c>
      <c r="EW30" s="491" t="s">
        <v>1321</v>
      </c>
    </row>
    <row r="31" spans="1:153" s="491" customFormat="1" ht="40.5" x14ac:dyDescent="0.25">
      <c r="A31" s="510"/>
      <c r="B31" s="510"/>
      <c r="C31" s="510">
        <f t="shared" si="0"/>
        <v>1</v>
      </c>
      <c r="D31" s="509">
        <v>1</v>
      </c>
      <c r="E31" s="509"/>
      <c r="F31" s="538"/>
      <c r="G31" s="539"/>
      <c r="H31" s="539"/>
      <c r="I31" s="538"/>
      <c r="J31" s="539"/>
      <c r="K31" s="538"/>
      <c r="L31" s="538"/>
      <c r="M31" s="538"/>
      <c r="N31" s="489"/>
      <c r="O31" s="489"/>
      <c r="P31" s="476" t="s">
        <v>359</v>
      </c>
      <c r="Q31" s="472" t="s">
        <v>471</v>
      </c>
      <c r="R31" s="472" t="s">
        <v>1514</v>
      </c>
      <c r="S31" s="597" t="s">
        <v>1616</v>
      </c>
      <c r="T31" s="568" t="s">
        <v>229</v>
      </c>
      <c r="U31" s="549">
        <v>1976</v>
      </c>
      <c r="V31" s="633" t="s">
        <v>241</v>
      </c>
      <c r="W31" s="549">
        <v>2001</v>
      </c>
      <c r="X31" s="634"/>
      <c r="Y31" s="479"/>
      <c r="Z31" s="635"/>
      <c r="AA31" s="617" t="s">
        <v>337</v>
      </c>
      <c r="AB31" s="636">
        <f t="shared" si="1"/>
        <v>22</v>
      </c>
      <c r="AC31" s="615" t="s">
        <v>1637</v>
      </c>
      <c r="AD31" s="637">
        <v>2010</v>
      </c>
      <c r="AE31" s="615" t="s">
        <v>373</v>
      </c>
      <c r="AF31" s="616" t="s">
        <v>95</v>
      </c>
      <c r="AG31" s="640"/>
      <c r="AH31" s="640"/>
      <c r="AI31" s="500" t="s">
        <v>1213</v>
      </c>
      <c r="AJ31" s="492"/>
      <c r="CM31" s="545" t="str">
        <f t="shared" si="24"/>
        <v>anders</v>
      </c>
      <c r="CN31" s="491" t="str">
        <f t="shared" si="3"/>
        <v>Falzone Lorenzo</v>
      </c>
      <c r="CP31" s="491">
        <f t="shared" si="22"/>
        <v>22</v>
      </c>
      <c r="CQ31" s="491" t="str">
        <f t="shared" si="23"/>
        <v>B</v>
      </c>
      <c r="CR31" s="445" t="str">
        <f t="shared" si="25"/>
        <v xml:space="preserve"> C/B 2)</v>
      </c>
      <c r="CS31" s="519">
        <v>7695</v>
      </c>
      <c r="CT31" s="514">
        <v>774</v>
      </c>
      <c r="CU31" s="512">
        <f t="shared" si="26"/>
        <v>10</v>
      </c>
      <c r="CV31" s="511" t="str">
        <f t="shared" si="27"/>
        <v>Senior Projektingenieur (Bau)</v>
      </c>
      <c r="CW31" s="514">
        <v>773</v>
      </c>
      <c r="CX31" s="512">
        <f t="shared" si="28"/>
        <v>9</v>
      </c>
      <c r="CY31" s="511" t="str">
        <f t="shared" si="29"/>
        <v>Projektingenieur 9 (Bau)</v>
      </c>
      <c r="CZ31" s="514">
        <v>772</v>
      </c>
      <c r="DA31" s="512">
        <f>VLOOKUP($CZ31,Funktionsbezeichnungen,3,0)</f>
        <v>8</v>
      </c>
      <c r="DB31" s="511" t="str">
        <f>VLOOKUP($CZ31,Funktionsbezeichnungen,2,0)</f>
        <v>Projektingenieur 8 (Bau)</v>
      </c>
      <c r="DC31" s="514">
        <v>772</v>
      </c>
      <c r="DD31" s="512">
        <f>VLOOKUP($DC31,Funktionsbezeichnungen,3,0)</f>
        <v>8</v>
      </c>
      <c r="DE31" s="511" t="str">
        <f>VLOOKUP($DC31,Funktionsbezeichnungen,2,0)</f>
        <v>Projektingenieur 8 (Bau)</v>
      </c>
      <c r="DF31" s="514">
        <v>772</v>
      </c>
      <c r="DG31" s="512">
        <f>VLOOKUP($DF31,Funktionsbezeichnungen,3,0)</f>
        <v>8</v>
      </c>
      <c r="DH31" s="511" t="str">
        <f>VLOOKUP($DF31,Funktionsbezeichnungen,2,0)</f>
        <v>Projektingenieur 8 (Bau)</v>
      </c>
      <c r="DI31" s="513"/>
      <c r="DJ31" s="512">
        <v>771</v>
      </c>
      <c r="DK31" s="512">
        <f>VLOOKUP($DJ31,Funktionsbezeichnungen,3,0)</f>
        <v>7</v>
      </c>
      <c r="DL31" s="511" t="str">
        <f>VLOOKUP($DJ31,Funktionsbezeichnungen,2,0)</f>
        <v>Projektingenieur 7 (Bau)</v>
      </c>
      <c r="DQ31" s="491">
        <f t="shared" si="30"/>
        <v>7695</v>
      </c>
      <c r="DR31" s="494">
        <v>1</v>
      </c>
      <c r="DS31" s="491">
        <v>2</v>
      </c>
      <c r="DT31" s="491" t="s">
        <v>951</v>
      </c>
      <c r="EV31" s="519">
        <v>4269</v>
      </c>
      <c r="EW31" s="491" t="s">
        <v>1321</v>
      </c>
    </row>
    <row r="32" spans="1:153" s="491" customFormat="1" hidden="1" outlineLevel="1" x14ac:dyDescent="0.25">
      <c r="A32" s="510"/>
      <c r="B32" s="510">
        <v>1</v>
      </c>
      <c r="C32" s="510">
        <f t="shared" si="0"/>
        <v>1</v>
      </c>
      <c r="D32" s="509">
        <v>1</v>
      </c>
      <c r="E32" s="509"/>
      <c r="F32" s="538"/>
      <c r="G32" s="539"/>
      <c r="H32" s="539"/>
      <c r="I32" s="538"/>
      <c r="J32" s="539"/>
      <c r="K32" s="538"/>
      <c r="L32" s="538"/>
      <c r="M32" s="538"/>
      <c r="N32" s="489"/>
      <c r="O32" s="489"/>
      <c r="P32" s="476" t="s">
        <v>1301</v>
      </c>
      <c r="Q32" s="472" t="s">
        <v>588</v>
      </c>
      <c r="R32" s="472" t="s">
        <v>1514</v>
      </c>
      <c r="S32" s="597"/>
      <c r="T32" s="536" t="s">
        <v>589</v>
      </c>
      <c r="U32" s="502">
        <v>1976</v>
      </c>
      <c r="V32" s="507" t="s">
        <v>194</v>
      </c>
      <c r="W32" s="502">
        <v>2001</v>
      </c>
      <c r="X32" s="504"/>
      <c r="Y32" s="470"/>
      <c r="Z32" s="505"/>
      <c r="AA32" s="535" t="s">
        <v>1024</v>
      </c>
      <c r="AB32" s="532">
        <f t="shared" si="1"/>
        <v>22</v>
      </c>
      <c r="AC32" s="518" t="s">
        <v>684</v>
      </c>
      <c r="AD32" s="517">
        <v>2009</v>
      </c>
      <c r="AE32" s="607"/>
      <c r="AF32" s="605" t="s">
        <v>95</v>
      </c>
      <c r="AG32" s="501"/>
      <c r="AH32" s="501"/>
      <c r="AI32" s="500" t="s">
        <v>1213</v>
      </c>
      <c r="AJ32" s="492"/>
      <c r="CM32" s="545" t="str">
        <f t="shared" si="24"/>
        <v>anders</v>
      </c>
      <c r="CN32" s="491" t="str">
        <f t="shared" si="3"/>
        <v>Weber Madeleine</v>
      </c>
      <c r="CP32" s="491">
        <f t="shared" si="22"/>
        <v>22</v>
      </c>
      <c r="CQ32" s="491" t="str">
        <f t="shared" si="23"/>
        <v>B</v>
      </c>
      <c r="CR32" s="445" t="str">
        <f t="shared" si="25"/>
        <v xml:space="preserve"> C/B 2)</v>
      </c>
      <c r="CS32" s="519">
        <v>4350</v>
      </c>
      <c r="CT32" s="514">
        <v>774</v>
      </c>
      <c r="CU32" s="512">
        <f t="shared" si="26"/>
        <v>10</v>
      </c>
      <c r="CV32" s="511" t="str">
        <f t="shared" si="27"/>
        <v>Senior Projektingenieur (Bau)</v>
      </c>
      <c r="CW32" s="514">
        <v>773</v>
      </c>
      <c r="CX32" s="512">
        <f t="shared" si="28"/>
        <v>9</v>
      </c>
      <c r="CY32" s="511" t="str">
        <f t="shared" si="29"/>
        <v>Projektingenieur 9 (Bau)</v>
      </c>
      <c r="CZ32" s="514">
        <v>772</v>
      </c>
      <c r="DA32" s="512">
        <f>VLOOKUP($CZ32,Funktionsbezeichnungen,3,0)</f>
        <v>8</v>
      </c>
      <c r="DB32" s="511" t="str">
        <f>VLOOKUP($CZ32,Funktionsbezeichnungen,2,0)</f>
        <v>Projektingenieur 8 (Bau)</v>
      </c>
      <c r="DC32" s="514">
        <v>772</v>
      </c>
      <c r="DD32" s="512">
        <f>VLOOKUP($DC32,Funktionsbezeichnungen,3,0)</f>
        <v>8</v>
      </c>
      <c r="DE32" s="511" t="str">
        <f>VLOOKUP($DC32,Funktionsbezeichnungen,2,0)</f>
        <v>Projektingenieur 8 (Bau)</v>
      </c>
      <c r="DF32" s="514">
        <v>772</v>
      </c>
      <c r="DG32" s="512">
        <f>VLOOKUP($DF32,Funktionsbezeichnungen,3,0)</f>
        <v>8</v>
      </c>
      <c r="DH32" s="511" t="str">
        <f>VLOOKUP($DF32,Funktionsbezeichnungen,2,0)</f>
        <v>Projektingenieur 8 (Bau)</v>
      </c>
      <c r="DI32" s="513"/>
      <c r="DJ32" s="512">
        <v>771</v>
      </c>
      <c r="DK32" s="512">
        <f>VLOOKUP($DJ32,Funktionsbezeichnungen,3,0)</f>
        <v>7</v>
      </c>
      <c r="DL32" s="511" t="str">
        <f>VLOOKUP($DJ32,Funktionsbezeichnungen,2,0)</f>
        <v>Projektingenieur 7 (Bau)</v>
      </c>
      <c r="DQ32" s="491">
        <f t="shared" si="30"/>
        <v>4350</v>
      </c>
      <c r="DR32" s="494">
        <v>1</v>
      </c>
      <c r="DS32" s="491">
        <v>2</v>
      </c>
      <c r="DT32" s="491" t="s">
        <v>951</v>
      </c>
      <c r="EV32" s="519">
        <v>4246</v>
      </c>
      <c r="EW32" s="491" t="s">
        <v>1321</v>
      </c>
    </row>
    <row r="33" spans="1:153" s="491" customFormat="1" hidden="1" outlineLevel="1" x14ac:dyDescent="0.25">
      <c r="A33" s="510"/>
      <c r="B33" s="510"/>
      <c r="C33" s="510">
        <f t="shared" si="0"/>
        <v>1</v>
      </c>
      <c r="D33" s="509">
        <v>1</v>
      </c>
      <c r="E33" s="509"/>
      <c r="F33" s="538"/>
      <c r="G33" s="539"/>
      <c r="H33" s="539">
        <v>1</v>
      </c>
      <c r="I33" s="538"/>
      <c r="J33" s="539"/>
      <c r="K33" s="538"/>
      <c r="L33" s="538"/>
      <c r="M33" s="538"/>
      <c r="N33" s="489"/>
      <c r="O33" s="489"/>
      <c r="P33" s="476" t="s">
        <v>1301</v>
      </c>
      <c r="Q33" s="472" t="s">
        <v>602</v>
      </c>
      <c r="R33" s="472" t="s">
        <v>1514</v>
      </c>
      <c r="S33" s="597"/>
      <c r="T33" s="536" t="s">
        <v>599</v>
      </c>
      <c r="U33" s="502">
        <v>1977</v>
      </c>
      <c r="V33" s="507" t="s">
        <v>1550</v>
      </c>
      <c r="W33" s="502">
        <v>2000</v>
      </c>
      <c r="X33" s="504"/>
      <c r="Y33" s="470"/>
      <c r="Z33" s="505"/>
      <c r="AA33" s="535" t="s">
        <v>601</v>
      </c>
      <c r="AB33" s="532">
        <f t="shared" si="1"/>
        <v>23</v>
      </c>
      <c r="AC33" s="518" t="s">
        <v>1134</v>
      </c>
      <c r="AD33" s="517">
        <v>2009</v>
      </c>
      <c r="AE33" s="607"/>
      <c r="AF33" s="604" t="s">
        <v>95</v>
      </c>
      <c r="AG33" s="501"/>
      <c r="AH33" s="501"/>
      <c r="AI33" s="500" t="s">
        <v>1213</v>
      </c>
      <c r="AJ33" s="492"/>
      <c r="CM33" s="545" t="str">
        <f t="shared" si="24"/>
        <v/>
      </c>
      <c r="CN33" s="491" t="str">
        <f t="shared" si="3"/>
        <v>Trouillet Jean-Georges</v>
      </c>
      <c r="CP33" s="491">
        <f t="shared" si="22"/>
        <v>23</v>
      </c>
      <c r="CQ33" s="491" t="str">
        <f t="shared" si="23"/>
        <v>B</v>
      </c>
      <c r="CR33" s="445" t="str">
        <f t="shared" si="25"/>
        <v>B</v>
      </c>
      <c r="CS33" s="519">
        <v>3206</v>
      </c>
      <c r="CT33" s="514">
        <v>773</v>
      </c>
      <c r="CU33" s="512">
        <f t="shared" si="26"/>
        <v>9</v>
      </c>
      <c r="CV33" s="511" t="str">
        <f t="shared" si="27"/>
        <v>Projektingenieur 9 (Bau)</v>
      </c>
      <c r="CW33" s="514">
        <v>773</v>
      </c>
      <c r="CX33" s="512">
        <f t="shared" si="28"/>
        <v>9</v>
      </c>
      <c r="CY33" s="511" t="str">
        <f t="shared" si="29"/>
        <v>Projektingenieur 9 (Bau)</v>
      </c>
      <c r="CZ33" s="514">
        <v>772</v>
      </c>
      <c r="DA33" s="512">
        <f>VLOOKUP($CZ33,Funktionsbezeichnungen,3,0)</f>
        <v>8</v>
      </c>
      <c r="DB33" s="511" t="str">
        <f>VLOOKUP($CZ33,Funktionsbezeichnungen,2,0)</f>
        <v>Projektingenieur 8 (Bau)</v>
      </c>
      <c r="DC33" s="514">
        <v>772</v>
      </c>
      <c r="DD33" s="512">
        <f>VLOOKUP($DC33,Funktionsbezeichnungen,3,0)</f>
        <v>8</v>
      </c>
      <c r="DE33" s="511" t="str">
        <f>VLOOKUP($DC33,Funktionsbezeichnungen,2,0)</f>
        <v>Projektingenieur 8 (Bau)</v>
      </c>
      <c r="DF33" s="514">
        <v>772</v>
      </c>
      <c r="DG33" s="512">
        <f>VLOOKUP($DF33,Funktionsbezeichnungen,3,0)</f>
        <v>8</v>
      </c>
      <c r="DH33" s="511" t="str">
        <f>VLOOKUP($DF33,Funktionsbezeichnungen,2,0)</f>
        <v>Projektingenieur 8 (Bau)</v>
      </c>
      <c r="DI33" s="513"/>
      <c r="DJ33" s="512">
        <v>772</v>
      </c>
      <c r="DK33" s="512">
        <f>VLOOKUP($DJ33,Funktionsbezeichnungen,3,0)</f>
        <v>8</v>
      </c>
      <c r="DL33" s="511" t="str">
        <f>VLOOKUP($DJ33,Funktionsbezeichnungen,2,0)</f>
        <v>Projektingenieur 8 (Bau)</v>
      </c>
      <c r="DQ33" s="491">
        <f t="shared" si="30"/>
        <v>3206</v>
      </c>
      <c r="DR33" s="494">
        <v>1</v>
      </c>
      <c r="DS33" s="491">
        <v>2</v>
      </c>
      <c r="DT33" s="491" t="s">
        <v>951</v>
      </c>
      <c r="EV33" s="519">
        <v>4277</v>
      </c>
      <c r="EW33" s="491" t="s">
        <v>1321</v>
      </c>
    </row>
    <row r="34" spans="1:153" s="491" customFormat="1" ht="15.75" hidden="1" outlineLevel="1" x14ac:dyDescent="0.25">
      <c r="A34" s="510"/>
      <c r="B34" s="510"/>
      <c r="C34" s="510">
        <f t="shared" si="0"/>
        <v>1</v>
      </c>
      <c r="D34" s="509"/>
      <c r="E34" s="509">
        <v>1</v>
      </c>
      <c r="F34" s="538"/>
      <c r="G34" s="539"/>
      <c r="H34" s="539"/>
      <c r="I34" s="538"/>
      <c r="J34" s="539"/>
      <c r="K34" s="538"/>
      <c r="L34" s="538"/>
      <c r="M34" s="538"/>
      <c r="N34" s="489">
        <v>1</v>
      </c>
      <c r="O34" s="489"/>
      <c r="P34" s="476" t="s">
        <v>1301</v>
      </c>
      <c r="Q34" s="472" t="s">
        <v>446</v>
      </c>
      <c r="R34" s="472" t="s">
        <v>1514</v>
      </c>
      <c r="S34" s="597"/>
      <c r="T34" s="536" t="s">
        <v>109</v>
      </c>
      <c r="U34" s="502">
        <v>1947</v>
      </c>
      <c r="V34" s="507" t="s">
        <v>1069</v>
      </c>
      <c r="W34" s="502">
        <v>1971</v>
      </c>
      <c r="X34" s="504"/>
      <c r="Y34" s="470"/>
      <c r="Z34" s="505"/>
      <c r="AA34" s="535" t="s">
        <v>1020</v>
      </c>
      <c r="AB34" s="532">
        <f t="shared" si="1"/>
        <v>52</v>
      </c>
      <c r="AC34" s="518" t="s">
        <v>938</v>
      </c>
      <c r="AD34" s="517">
        <v>2013</v>
      </c>
      <c r="AE34" s="607"/>
      <c r="AF34" s="604" t="s">
        <v>309</v>
      </c>
      <c r="AG34" s="501"/>
      <c r="AH34" s="501"/>
      <c r="AI34" s="540" t="s">
        <v>1078</v>
      </c>
      <c r="AJ34" s="492"/>
      <c r="CM34" s="491" t="str">
        <f t="shared" si="24"/>
        <v/>
      </c>
      <c r="CN34" s="491" t="str">
        <f t="shared" si="3"/>
        <v>Yelman Mahir</v>
      </c>
      <c r="CP34" s="491">
        <f t="shared" si="22"/>
        <v>52</v>
      </c>
      <c r="CQ34" s="494" t="str">
        <f t="shared" si="23"/>
        <v xml:space="preserve"> C/B 3)</v>
      </c>
      <c r="CR34" s="445" t="str">
        <f t="shared" si="25"/>
        <v xml:space="preserve"> C/B 3)</v>
      </c>
      <c r="CS34" s="519">
        <v>4162</v>
      </c>
      <c r="CT34" s="514" t="s">
        <v>711</v>
      </c>
      <c r="CU34" s="512"/>
      <c r="CV34" s="511"/>
      <c r="CW34" s="514" t="s">
        <v>711</v>
      </c>
      <c r="CX34" s="512"/>
      <c r="CY34" s="511"/>
      <c r="CZ34" s="514" t="s">
        <v>711</v>
      </c>
      <c r="DA34" s="512"/>
      <c r="DB34" s="511"/>
      <c r="DC34" s="514" t="s">
        <v>711</v>
      </c>
      <c r="DD34" s="512"/>
      <c r="DE34" s="511"/>
      <c r="DF34" s="514" t="s">
        <v>711</v>
      </c>
      <c r="DG34" s="512"/>
      <c r="DH34" s="511"/>
      <c r="DI34" s="513"/>
      <c r="DJ34" s="512" t="s">
        <v>711</v>
      </c>
      <c r="DK34" s="512" t="s">
        <v>711</v>
      </c>
      <c r="DL34" s="511"/>
      <c r="DQ34" s="491">
        <f t="shared" si="30"/>
        <v>4162</v>
      </c>
      <c r="DR34" s="494">
        <v>2</v>
      </c>
      <c r="DS34" s="491">
        <v>3</v>
      </c>
      <c r="DT34" s="493" t="s">
        <v>951</v>
      </c>
      <c r="EV34" s="519">
        <v>4317</v>
      </c>
      <c r="EW34" s="491" t="s">
        <v>1321</v>
      </c>
    </row>
    <row r="35" spans="1:153" s="491" customFormat="1" ht="15.75" hidden="1" outlineLevel="1" x14ac:dyDescent="0.25">
      <c r="A35" s="510"/>
      <c r="B35" s="510"/>
      <c r="C35" s="510">
        <f t="shared" si="0"/>
        <v>1</v>
      </c>
      <c r="D35" s="509"/>
      <c r="E35" s="509">
        <v>1</v>
      </c>
      <c r="F35" s="538"/>
      <c r="G35" s="539"/>
      <c r="H35" s="539">
        <v>1</v>
      </c>
      <c r="I35" s="538"/>
      <c r="J35" s="539"/>
      <c r="K35" s="538"/>
      <c r="L35" s="538"/>
      <c r="M35" s="538"/>
      <c r="N35" s="489">
        <v>1</v>
      </c>
      <c r="O35" s="489"/>
      <c r="P35" s="476" t="s">
        <v>1303</v>
      </c>
      <c r="Q35" s="472" t="s">
        <v>444</v>
      </c>
      <c r="R35" s="472" t="s">
        <v>1514</v>
      </c>
      <c r="S35" s="597"/>
      <c r="T35" s="536" t="s">
        <v>103</v>
      </c>
      <c r="U35" s="502">
        <v>1953</v>
      </c>
      <c r="V35" s="507" t="s">
        <v>195</v>
      </c>
      <c r="W35" s="502">
        <v>1976</v>
      </c>
      <c r="X35" s="504"/>
      <c r="Y35" s="470"/>
      <c r="Z35" s="505"/>
      <c r="AA35" s="535" t="s">
        <v>1560</v>
      </c>
      <c r="AB35" s="532">
        <f t="shared" si="1"/>
        <v>47</v>
      </c>
      <c r="AC35" s="518" t="s">
        <v>1537</v>
      </c>
      <c r="AD35" s="517">
        <v>1996</v>
      </c>
      <c r="AE35" s="607"/>
      <c r="AF35" s="604" t="s">
        <v>1039</v>
      </c>
      <c r="AG35" s="501"/>
      <c r="AH35" s="501"/>
      <c r="AI35" s="540" t="s">
        <v>1078</v>
      </c>
      <c r="AJ35" s="492"/>
      <c r="CM35" s="491" t="str">
        <f t="shared" si="24"/>
        <v/>
      </c>
      <c r="CN35" s="491" t="str">
        <f t="shared" si="3"/>
        <v>Freiermuth Fritz</v>
      </c>
      <c r="CP35" s="491">
        <f t="shared" si="22"/>
        <v>47</v>
      </c>
      <c r="CQ35" s="491" t="str">
        <f t="shared" si="23"/>
        <v xml:space="preserve"> C/B 2)</v>
      </c>
      <c r="CR35" s="445" t="str">
        <f t="shared" si="25"/>
        <v xml:space="preserve"> C/B 2)</v>
      </c>
      <c r="CS35" s="519">
        <v>2143</v>
      </c>
      <c r="CT35" s="514">
        <v>751</v>
      </c>
      <c r="CU35" s="512">
        <f t="shared" ref="CU35:CU51" si="31">VLOOKUP($CT35,Funktionsbezeichnungen,3,0)</f>
        <v>10</v>
      </c>
      <c r="CV35" s="511" t="str">
        <f t="shared" ref="CV35:CV51" si="32">VLOOKUP($CT35,Funktionsbezeichnungen,2,0)</f>
        <v>Vorgesetzter  10</v>
      </c>
      <c r="CW35" s="514">
        <v>751</v>
      </c>
      <c r="CX35" s="512">
        <f t="shared" ref="CX35:CX51" si="33">VLOOKUP($CW35,Funktionsbezeichnungen,3,0)</f>
        <v>10</v>
      </c>
      <c r="CY35" s="511" t="str">
        <f t="shared" ref="CY35:CY51" si="34">VLOOKUP($CW35,Funktionsbezeichnungen,2,0)</f>
        <v>Vorgesetzter  10</v>
      </c>
      <c r="CZ35" s="514">
        <v>751</v>
      </c>
      <c r="DA35" s="512">
        <f t="shared" ref="DA35:DA44" si="35">VLOOKUP($CZ35,Funktionsbezeichnungen,3,0)</f>
        <v>10</v>
      </c>
      <c r="DB35" s="511" t="str">
        <f t="shared" ref="DB35:DB44" si="36">VLOOKUP($CZ35,Funktionsbezeichnungen,2,0)</f>
        <v>Vorgesetzter  10</v>
      </c>
      <c r="DC35" s="514">
        <v>751</v>
      </c>
      <c r="DD35" s="512">
        <f>VLOOKUP($DC35,Funktionsbezeichnungen,3,0)</f>
        <v>10</v>
      </c>
      <c r="DE35" s="511" t="str">
        <f>VLOOKUP($DC35,Funktionsbezeichnungen,2,0)</f>
        <v>Vorgesetzter  10</v>
      </c>
      <c r="DF35" s="552">
        <v>751</v>
      </c>
      <c r="DG35" s="512">
        <f>VLOOKUP($DF35,Funktionsbezeichnungen,3,0)</f>
        <v>10</v>
      </c>
      <c r="DH35" s="511" t="str">
        <f>VLOOKUP($DF35,Funktionsbezeichnungen,2,0)</f>
        <v>Vorgesetzter  10</v>
      </c>
      <c r="DI35" s="513"/>
      <c r="DJ35" s="552">
        <v>751</v>
      </c>
      <c r="DK35" s="512">
        <f>VLOOKUP($DJ35,Funktionsbezeichnungen,3,0)</f>
        <v>10</v>
      </c>
      <c r="DL35" s="511" t="str">
        <f>VLOOKUP($DJ35,Funktionsbezeichnungen,2,0)</f>
        <v>Vorgesetzter  10</v>
      </c>
      <c r="DQ35" s="491">
        <f t="shared" si="30"/>
        <v>2143</v>
      </c>
      <c r="DR35" s="494">
        <v>2</v>
      </c>
      <c r="DS35" s="491">
        <v>3</v>
      </c>
      <c r="DT35" s="491" t="s">
        <v>951</v>
      </c>
      <c r="EV35" s="519">
        <v>7695</v>
      </c>
      <c r="EW35" s="491" t="s">
        <v>1321</v>
      </c>
    </row>
    <row r="36" spans="1:153" s="491" customFormat="1" collapsed="1" x14ac:dyDescent="0.25">
      <c r="A36" s="510"/>
      <c r="B36" s="510"/>
      <c r="C36" s="510">
        <f t="shared" ref="C36:C66" si="37">IF(AB36&gt;=10,1,"")</f>
        <v>1</v>
      </c>
      <c r="D36" s="509">
        <v>1</v>
      </c>
      <c r="E36" s="509"/>
      <c r="F36" s="538"/>
      <c r="G36" s="539"/>
      <c r="H36" s="539">
        <v>1</v>
      </c>
      <c r="I36" s="538"/>
      <c r="J36" s="539"/>
      <c r="K36" s="538"/>
      <c r="L36" s="538"/>
      <c r="M36" s="538"/>
      <c r="N36" s="489"/>
      <c r="O36" s="489"/>
      <c r="P36" s="476" t="s">
        <v>359</v>
      </c>
      <c r="Q36" s="472" t="s">
        <v>448</v>
      </c>
      <c r="R36" s="472" t="s">
        <v>1514</v>
      </c>
      <c r="S36" s="597" t="s">
        <v>1616</v>
      </c>
      <c r="T36" s="668" t="s">
        <v>112</v>
      </c>
      <c r="U36" s="669">
        <v>1956</v>
      </c>
      <c r="V36" s="670" t="s">
        <v>854</v>
      </c>
      <c r="W36" s="669">
        <v>1981</v>
      </c>
      <c r="X36" s="671" t="s">
        <v>855</v>
      </c>
      <c r="Y36" s="672">
        <v>1990</v>
      </c>
      <c r="Z36" s="673"/>
      <c r="AA36" s="674" t="s">
        <v>329</v>
      </c>
      <c r="AB36" s="675">
        <f t="shared" ref="AB36:AB66" si="38">IF(Z36="",YEAR($AC$1)-$W36,YEAR($AC$1)-$Y36)</f>
        <v>42</v>
      </c>
      <c r="AC36" s="676" t="s">
        <v>671</v>
      </c>
      <c r="AD36" s="677">
        <v>1990</v>
      </c>
      <c r="AE36" s="676" t="s">
        <v>1627</v>
      </c>
      <c r="AF36" s="678" t="s">
        <v>105</v>
      </c>
      <c r="AG36" s="679"/>
      <c r="AH36" s="501"/>
      <c r="AI36" s="500" t="s">
        <v>1214</v>
      </c>
      <c r="AJ36" s="492"/>
      <c r="CM36" s="545" t="str">
        <f t="shared" si="24"/>
        <v/>
      </c>
      <c r="CN36" s="491" t="str">
        <f t="shared" ref="CN36:CN66" si="39">+T36</f>
        <v>Bergmann Georg</v>
      </c>
      <c r="CP36" s="491">
        <f t="shared" si="22"/>
        <v>42</v>
      </c>
      <c r="CQ36" s="491" t="str">
        <f t="shared" si="23"/>
        <v>C</v>
      </c>
      <c r="CR36" s="445" t="str">
        <f t="shared" si="25"/>
        <v>C</v>
      </c>
      <c r="CS36" s="519">
        <v>4185</v>
      </c>
      <c r="CT36" s="514">
        <v>773</v>
      </c>
      <c r="CU36" s="512">
        <f t="shared" si="31"/>
        <v>9</v>
      </c>
      <c r="CV36" s="511" t="str">
        <f t="shared" si="32"/>
        <v>Projektingenieur 9 (Bau)</v>
      </c>
      <c r="CW36" s="514">
        <v>772</v>
      </c>
      <c r="CX36" s="512">
        <f t="shared" si="33"/>
        <v>8</v>
      </c>
      <c r="CY36" s="511" t="str">
        <f t="shared" si="34"/>
        <v>Projektingenieur 8 (Bau)</v>
      </c>
      <c r="CZ36" s="514">
        <v>772</v>
      </c>
      <c r="DA36" s="512">
        <f t="shared" si="35"/>
        <v>8</v>
      </c>
      <c r="DB36" s="511" t="str">
        <f t="shared" si="36"/>
        <v>Projektingenieur 8 (Bau)</v>
      </c>
      <c r="DC36" s="514">
        <v>772</v>
      </c>
      <c r="DD36" s="512">
        <f>VLOOKUP($DC36,Funktionsbezeichnungen,3,0)</f>
        <v>8</v>
      </c>
      <c r="DE36" s="511" t="str">
        <f>VLOOKUP($DC36,Funktionsbezeichnungen,2,0)</f>
        <v>Projektingenieur 8 (Bau)</v>
      </c>
      <c r="DF36" s="514">
        <v>772</v>
      </c>
      <c r="DG36" s="512">
        <f>VLOOKUP($DF36,Funktionsbezeichnungen,3,0)</f>
        <v>8</v>
      </c>
      <c r="DH36" s="511" t="str">
        <f>VLOOKUP($DF36,Funktionsbezeichnungen,2,0)</f>
        <v>Projektingenieur 8 (Bau)</v>
      </c>
      <c r="DI36" s="513"/>
      <c r="DJ36" s="512">
        <v>772</v>
      </c>
      <c r="DK36" s="512">
        <f>VLOOKUP($DJ36,Funktionsbezeichnungen,3,0)</f>
        <v>8</v>
      </c>
      <c r="DL36" s="511" t="str">
        <f>VLOOKUP($DJ36,Funktionsbezeichnungen,2,0)</f>
        <v>Projektingenieur 8 (Bau)</v>
      </c>
      <c r="DQ36" s="491">
        <f t="shared" si="30"/>
        <v>4185</v>
      </c>
      <c r="DR36" s="494">
        <v>1</v>
      </c>
      <c r="DS36" s="491">
        <v>2</v>
      </c>
      <c r="DT36" s="491" t="s">
        <v>951</v>
      </c>
      <c r="EV36" s="519">
        <v>4350</v>
      </c>
      <c r="EW36" s="491" t="s">
        <v>1321</v>
      </c>
    </row>
    <row r="37" spans="1:153" s="491" customFormat="1" x14ac:dyDescent="0.25">
      <c r="A37" s="510"/>
      <c r="B37" s="510"/>
      <c r="C37" s="510">
        <f t="shared" si="37"/>
        <v>1</v>
      </c>
      <c r="D37" s="509"/>
      <c r="E37" s="509">
        <v>1</v>
      </c>
      <c r="F37" s="538"/>
      <c r="G37" s="539"/>
      <c r="H37" s="539"/>
      <c r="I37" s="538"/>
      <c r="J37" s="539"/>
      <c r="K37" s="538"/>
      <c r="L37" s="538"/>
      <c r="M37" s="538"/>
      <c r="N37" s="489"/>
      <c r="O37" s="489"/>
      <c r="P37" s="476" t="s">
        <v>359</v>
      </c>
      <c r="Q37" s="472" t="s">
        <v>450</v>
      </c>
      <c r="R37" s="472" t="s">
        <v>1514</v>
      </c>
      <c r="S37" s="597" t="s">
        <v>1616</v>
      </c>
      <c r="T37" s="568" t="s">
        <v>214</v>
      </c>
      <c r="U37" s="549">
        <v>1960</v>
      </c>
      <c r="V37" s="633" t="s">
        <v>237</v>
      </c>
      <c r="W37" s="549">
        <v>1986</v>
      </c>
      <c r="X37" s="634"/>
      <c r="Y37" s="479"/>
      <c r="Z37" s="635"/>
      <c r="AA37" s="617" t="s">
        <v>228</v>
      </c>
      <c r="AB37" s="636">
        <f t="shared" si="38"/>
        <v>37</v>
      </c>
      <c r="AC37" s="615" t="s">
        <v>672</v>
      </c>
      <c r="AD37" s="637">
        <v>2001</v>
      </c>
      <c r="AE37" s="615" t="s">
        <v>106</v>
      </c>
      <c r="AF37" s="616" t="s">
        <v>105</v>
      </c>
      <c r="AG37" s="640"/>
      <c r="AH37" s="640"/>
      <c r="AI37" s="500" t="s">
        <v>1213</v>
      </c>
      <c r="AJ37" s="492"/>
      <c r="CM37" s="491" t="str">
        <f t="shared" si="24"/>
        <v>anders</v>
      </c>
      <c r="CN37" s="491" t="str">
        <f t="shared" si="39"/>
        <v>Beck Peter</v>
      </c>
      <c r="CP37" s="491">
        <f t="shared" si="22"/>
        <v>37</v>
      </c>
      <c r="CQ37" s="491" t="str">
        <f t="shared" si="23"/>
        <v>C</v>
      </c>
      <c r="CR37" s="445" t="str">
        <f t="shared" si="25"/>
        <v xml:space="preserve"> C/B 2)</v>
      </c>
      <c r="CS37" s="519">
        <v>4269</v>
      </c>
      <c r="CT37" s="514">
        <v>773</v>
      </c>
      <c r="CU37" s="512">
        <f t="shared" si="31"/>
        <v>9</v>
      </c>
      <c r="CV37" s="511" t="str">
        <f t="shared" si="32"/>
        <v>Projektingenieur 9 (Bau)</v>
      </c>
      <c r="CW37" s="514">
        <v>773</v>
      </c>
      <c r="CX37" s="512">
        <f t="shared" si="33"/>
        <v>9</v>
      </c>
      <c r="CY37" s="511" t="str">
        <f t="shared" si="34"/>
        <v>Projektingenieur 9 (Bau)</v>
      </c>
      <c r="CZ37" s="514">
        <v>773</v>
      </c>
      <c r="DA37" s="512">
        <f t="shared" si="35"/>
        <v>9</v>
      </c>
      <c r="DB37" s="511" t="str">
        <f t="shared" si="36"/>
        <v>Projektingenieur 9 (Bau)</v>
      </c>
      <c r="DC37" s="514">
        <v>773</v>
      </c>
      <c r="DD37" s="512">
        <f>VLOOKUP($DC37,Funktionsbezeichnungen,3,0)</f>
        <v>9</v>
      </c>
      <c r="DE37" s="511" t="str">
        <f>VLOOKUP($DC37,Funktionsbezeichnungen,2,0)</f>
        <v>Projektingenieur 9 (Bau)</v>
      </c>
      <c r="DF37" s="514">
        <v>772</v>
      </c>
      <c r="DG37" s="512">
        <f>VLOOKUP($DF37,Funktionsbezeichnungen,3,0)</f>
        <v>8</v>
      </c>
      <c r="DH37" s="511" t="str">
        <f>VLOOKUP($DF37,Funktionsbezeichnungen,2,0)</f>
        <v>Projektingenieur 8 (Bau)</v>
      </c>
      <c r="DI37" s="513"/>
      <c r="DJ37" s="512">
        <v>772</v>
      </c>
      <c r="DK37" s="512">
        <f>VLOOKUP($DJ37,Funktionsbezeichnungen,3,0)</f>
        <v>8</v>
      </c>
      <c r="DL37" s="511" t="str">
        <f>VLOOKUP($DJ37,Funktionsbezeichnungen,2,0)</f>
        <v>Projektingenieur 8 (Bau)</v>
      </c>
      <c r="DQ37" s="491">
        <f t="shared" si="30"/>
        <v>4269</v>
      </c>
      <c r="DR37" s="494">
        <v>2</v>
      </c>
      <c r="DS37" s="491">
        <v>3</v>
      </c>
      <c r="DT37" s="491" t="s">
        <v>951</v>
      </c>
      <c r="EV37" s="519">
        <v>3160</v>
      </c>
      <c r="EW37" s="491" t="s">
        <v>105</v>
      </c>
    </row>
    <row r="38" spans="1:153" s="491" customFormat="1" ht="27" hidden="1" outlineLevel="1" x14ac:dyDescent="0.25">
      <c r="A38" s="510"/>
      <c r="B38" s="510"/>
      <c r="C38" s="510">
        <f t="shared" si="37"/>
        <v>1</v>
      </c>
      <c r="D38" s="509"/>
      <c r="E38" s="509">
        <v>1</v>
      </c>
      <c r="F38" s="538"/>
      <c r="G38" s="539"/>
      <c r="H38" s="539">
        <v>1</v>
      </c>
      <c r="I38" s="538"/>
      <c r="J38" s="539"/>
      <c r="K38" s="538"/>
      <c r="L38" s="538"/>
      <c r="M38" s="538"/>
      <c r="N38" s="489"/>
      <c r="O38" s="489"/>
      <c r="P38" s="476" t="s">
        <v>1140</v>
      </c>
      <c r="Q38" s="472" t="s">
        <v>873</v>
      </c>
      <c r="R38" s="472" t="s">
        <v>1514</v>
      </c>
      <c r="S38" s="597"/>
      <c r="T38" s="536" t="s">
        <v>874</v>
      </c>
      <c r="U38" s="502">
        <v>1959</v>
      </c>
      <c r="V38" s="551" t="s">
        <v>1070</v>
      </c>
      <c r="W38" s="502">
        <v>1990</v>
      </c>
      <c r="X38" s="504"/>
      <c r="Y38" s="470"/>
      <c r="Z38" s="505"/>
      <c r="AA38" s="535" t="s">
        <v>1141</v>
      </c>
      <c r="AB38" s="532">
        <f t="shared" si="38"/>
        <v>33</v>
      </c>
      <c r="AC38" s="518" t="s">
        <v>1539</v>
      </c>
      <c r="AD38" s="517">
        <v>2011</v>
      </c>
      <c r="AE38" s="607"/>
      <c r="AF38" s="605" t="s">
        <v>1043</v>
      </c>
      <c r="AG38" s="501"/>
      <c r="AH38" s="501"/>
      <c r="AI38" s="500" t="s">
        <v>1540</v>
      </c>
      <c r="AJ38" s="492"/>
      <c r="CM38" s="545" t="str">
        <f t="shared" si="24"/>
        <v>anders</v>
      </c>
      <c r="CN38" s="491" t="str">
        <f t="shared" si="39"/>
        <v>Wick Bernd</v>
      </c>
      <c r="CP38" s="491">
        <f t="shared" si="22"/>
        <v>33</v>
      </c>
      <c r="CQ38" s="491" t="str">
        <f t="shared" si="23"/>
        <v xml:space="preserve"> C/B 2)</v>
      </c>
      <c r="CR38" s="445" t="str">
        <f t="shared" si="25"/>
        <v>C</v>
      </c>
      <c r="CS38" s="519">
        <v>3208</v>
      </c>
      <c r="CT38" s="514">
        <v>773</v>
      </c>
      <c r="CU38" s="512">
        <f t="shared" si="31"/>
        <v>9</v>
      </c>
      <c r="CV38" s="511" t="str">
        <f t="shared" si="32"/>
        <v>Projektingenieur 9 (Bau)</v>
      </c>
      <c r="CW38" s="514">
        <v>772</v>
      </c>
      <c r="CX38" s="512">
        <f t="shared" si="33"/>
        <v>8</v>
      </c>
      <c r="CY38" s="511" t="str">
        <f t="shared" si="34"/>
        <v>Projektingenieur 8 (Bau)</v>
      </c>
      <c r="CZ38" s="514">
        <v>772</v>
      </c>
      <c r="DA38" s="512">
        <f t="shared" si="35"/>
        <v>8</v>
      </c>
      <c r="DB38" s="511" t="str">
        <f t="shared" si="36"/>
        <v>Projektingenieur 8 (Bau)</v>
      </c>
      <c r="DC38" s="514">
        <v>772</v>
      </c>
      <c r="DD38" s="512">
        <f>VLOOKUP($DC38,Funktionsbezeichnungen,3,0)</f>
        <v>8</v>
      </c>
      <c r="DE38" s="511" t="str">
        <f>VLOOKUP($DC38,Funktionsbezeichnungen,2,0)</f>
        <v>Projektingenieur 8 (Bau)</v>
      </c>
      <c r="DF38" s="514"/>
      <c r="DG38" s="512"/>
      <c r="DH38" s="511"/>
      <c r="DI38" s="513"/>
      <c r="DJ38" s="512">
        <v>772</v>
      </c>
      <c r="DK38" s="512">
        <f>VLOOKUP($DJ38,Funktionsbezeichnungen,3,0)</f>
        <v>8</v>
      </c>
      <c r="DL38" s="511" t="str">
        <f>VLOOKUP($DJ38,Funktionsbezeichnungen,2,0)</f>
        <v>Projektingenieur 8 (Bau)</v>
      </c>
      <c r="DQ38" s="491">
        <f t="shared" si="30"/>
        <v>3208</v>
      </c>
      <c r="DR38" s="494">
        <v>2</v>
      </c>
      <c r="DS38" s="491">
        <v>3</v>
      </c>
      <c r="DT38" s="491" t="s">
        <v>951</v>
      </c>
      <c r="EV38" s="519">
        <v>4185</v>
      </c>
      <c r="EW38" s="491" t="s">
        <v>105</v>
      </c>
    </row>
    <row r="39" spans="1:153" s="491" customFormat="1" ht="17.25" customHeight="1" collapsed="1" x14ac:dyDescent="0.25">
      <c r="A39" s="510"/>
      <c r="B39" s="510">
        <v>1</v>
      </c>
      <c r="C39" s="510">
        <f t="shared" si="37"/>
        <v>1</v>
      </c>
      <c r="D39" s="509"/>
      <c r="E39" s="509"/>
      <c r="F39" s="538">
        <v>1</v>
      </c>
      <c r="G39" s="539"/>
      <c r="H39" s="539"/>
      <c r="I39" s="538"/>
      <c r="J39" s="539"/>
      <c r="K39" s="538"/>
      <c r="L39" s="538"/>
      <c r="M39" s="538"/>
      <c r="N39" s="489"/>
      <c r="O39" s="489"/>
      <c r="P39" s="476" t="s">
        <v>361</v>
      </c>
      <c r="Q39" s="472" t="s">
        <v>918</v>
      </c>
      <c r="R39" s="472" t="s">
        <v>1514</v>
      </c>
      <c r="S39" s="597" t="s">
        <v>1616</v>
      </c>
      <c r="T39" s="568" t="s">
        <v>919</v>
      </c>
      <c r="U39" s="549">
        <v>1962</v>
      </c>
      <c r="V39" s="633" t="s">
        <v>1583</v>
      </c>
      <c r="W39" s="549">
        <v>1992</v>
      </c>
      <c r="X39" s="634" t="s">
        <v>921</v>
      </c>
      <c r="Y39" s="479">
        <v>2002</v>
      </c>
      <c r="Z39" s="635"/>
      <c r="AA39" s="617" t="s">
        <v>922</v>
      </c>
      <c r="AB39" s="636">
        <f t="shared" si="38"/>
        <v>31</v>
      </c>
      <c r="AC39" s="617" t="s">
        <v>1190</v>
      </c>
      <c r="AD39" s="637">
        <v>2012</v>
      </c>
      <c r="AE39" s="617" t="s">
        <v>1618</v>
      </c>
      <c r="AF39" s="616" t="s">
        <v>105</v>
      </c>
      <c r="AG39" s="683"/>
      <c r="AH39" s="640"/>
      <c r="AI39" s="500" t="s">
        <v>373</v>
      </c>
      <c r="AJ39" s="492"/>
      <c r="CM39" s="545" t="str">
        <f t="shared" si="24"/>
        <v/>
      </c>
      <c r="CN39" s="491" t="str">
        <f t="shared" si="39"/>
        <v>Niedermeyer Friederike</v>
      </c>
      <c r="CP39" s="491">
        <f t="shared" si="22"/>
        <v>31</v>
      </c>
      <c r="CQ39" s="491" t="str">
        <f t="shared" si="23"/>
        <v>C</v>
      </c>
      <c r="CR39" s="445" t="str">
        <f t="shared" si="25"/>
        <v>C</v>
      </c>
      <c r="CS39" s="519">
        <v>4307</v>
      </c>
      <c r="CT39" s="514">
        <v>783</v>
      </c>
      <c r="CU39" s="512">
        <f t="shared" si="31"/>
        <v>9</v>
      </c>
      <c r="CV39" s="511" t="str">
        <f t="shared" si="32"/>
        <v>Projektingenieur 9 (Umwelt)</v>
      </c>
      <c r="CW39" s="514">
        <v>782</v>
      </c>
      <c r="CX39" s="512">
        <f t="shared" si="33"/>
        <v>8</v>
      </c>
      <c r="CY39" s="511" t="str">
        <f t="shared" si="34"/>
        <v>Projektingenieur 8 (Umwelt)</v>
      </c>
      <c r="CZ39" s="514">
        <v>782</v>
      </c>
      <c r="DA39" s="512">
        <f t="shared" si="35"/>
        <v>8</v>
      </c>
      <c r="DB39" s="511" t="str">
        <f t="shared" si="36"/>
        <v>Projektingenieur 8 (Umwelt)</v>
      </c>
      <c r="DC39" s="514"/>
      <c r="DD39" s="512"/>
      <c r="DE39" s="511"/>
      <c r="DF39" s="514"/>
      <c r="DG39" s="512"/>
      <c r="DH39" s="511"/>
      <c r="DI39" s="513"/>
      <c r="DJ39" s="512"/>
      <c r="DK39" s="512"/>
      <c r="DL39" s="511"/>
      <c r="DQ39" s="491">
        <f t="shared" si="30"/>
        <v>4307</v>
      </c>
      <c r="DR39" s="494">
        <v>1</v>
      </c>
      <c r="DS39" s="491">
        <v>2</v>
      </c>
      <c r="DT39" s="491" t="s">
        <v>952</v>
      </c>
      <c r="EV39" s="519">
        <v>3208</v>
      </c>
      <c r="EW39" s="491" t="s">
        <v>105</v>
      </c>
    </row>
    <row r="40" spans="1:153" s="491" customFormat="1" ht="15.75" hidden="1" outlineLevel="1" x14ac:dyDescent="0.25">
      <c r="A40" s="510">
        <v>1</v>
      </c>
      <c r="B40" s="510"/>
      <c r="C40" s="510">
        <f t="shared" si="37"/>
        <v>1</v>
      </c>
      <c r="D40" s="509">
        <v>1</v>
      </c>
      <c r="E40" s="509"/>
      <c r="F40" s="538"/>
      <c r="G40" s="539"/>
      <c r="H40" s="539">
        <v>1</v>
      </c>
      <c r="I40" s="538"/>
      <c r="J40" s="539"/>
      <c r="K40" s="538"/>
      <c r="L40" s="538"/>
      <c r="M40" s="538"/>
      <c r="N40" s="489"/>
      <c r="O40" s="489"/>
      <c r="P40" s="476" t="s">
        <v>359</v>
      </c>
      <c r="Q40" s="472" t="s">
        <v>452</v>
      </c>
      <c r="R40" s="472" t="s">
        <v>1514</v>
      </c>
      <c r="S40" s="597"/>
      <c r="T40" s="508" t="s">
        <v>122</v>
      </c>
      <c r="U40" s="502">
        <v>1968</v>
      </c>
      <c r="V40" s="507" t="s">
        <v>201</v>
      </c>
      <c r="W40" s="502">
        <v>1994</v>
      </c>
      <c r="X40" s="504"/>
      <c r="Y40" s="470"/>
      <c r="Z40" s="505"/>
      <c r="AA40" s="550" t="s">
        <v>123</v>
      </c>
      <c r="AB40" s="532">
        <f t="shared" si="38"/>
        <v>29</v>
      </c>
      <c r="AC40" s="518" t="s">
        <v>673</v>
      </c>
      <c r="AD40" s="517">
        <v>1996</v>
      </c>
      <c r="AE40" s="607"/>
      <c r="AF40" s="605" t="s">
        <v>1043</v>
      </c>
      <c r="AG40" s="501"/>
      <c r="AH40" s="501"/>
      <c r="AI40" s="500" t="s">
        <v>1213</v>
      </c>
      <c r="AJ40" s="492"/>
      <c r="CM40" s="491" t="str">
        <f t="shared" si="24"/>
        <v/>
      </c>
      <c r="CN40" s="491" t="str">
        <f t="shared" si="39"/>
        <v>Kern Etienne</v>
      </c>
      <c r="CP40" s="491">
        <f t="shared" si="22"/>
        <v>29</v>
      </c>
      <c r="CQ40" s="491" t="str">
        <f t="shared" si="23"/>
        <v xml:space="preserve"> C/B 2)</v>
      </c>
      <c r="CR40" s="445" t="str">
        <f t="shared" si="25"/>
        <v xml:space="preserve"> C/B 2)</v>
      </c>
      <c r="CS40" s="519">
        <v>4246</v>
      </c>
      <c r="CT40" s="514">
        <v>772</v>
      </c>
      <c r="CU40" s="512">
        <f t="shared" si="31"/>
        <v>8</v>
      </c>
      <c r="CV40" s="511" t="str">
        <f t="shared" si="32"/>
        <v>Projektingenieur 8 (Bau)</v>
      </c>
      <c r="CW40" s="514">
        <v>772</v>
      </c>
      <c r="CX40" s="512">
        <f t="shared" si="33"/>
        <v>8</v>
      </c>
      <c r="CY40" s="511" t="str">
        <f t="shared" si="34"/>
        <v>Projektingenieur 8 (Bau)</v>
      </c>
      <c r="CZ40" s="514">
        <v>772</v>
      </c>
      <c r="DA40" s="512">
        <f t="shared" si="35"/>
        <v>8</v>
      </c>
      <c r="DB40" s="511" t="str">
        <f t="shared" si="36"/>
        <v>Projektingenieur 8 (Bau)</v>
      </c>
      <c r="DC40" s="514">
        <v>772</v>
      </c>
      <c r="DD40" s="512">
        <f>VLOOKUP($DC40,Funktionsbezeichnungen,3,0)</f>
        <v>8</v>
      </c>
      <c r="DE40" s="511" t="str">
        <f>VLOOKUP($DC40,Funktionsbezeichnungen,2,0)</f>
        <v>Projektingenieur 8 (Bau)</v>
      </c>
      <c r="DF40" s="514">
        <v>772</v>
      </c>
      <c r="DG40" s="512">
        <f>VLOOKUP($DF40,Funktionsbezeichnungen,3,0)</f>
        <v>8</v>
      </c>
      <c r="DH40" s="511" t="str">
        <f>VLOOKUP($DF40,Funktionsbezeichnungen,2,0)</f>
        <v>Projektingenieur 8 (Bau)</v>
      </c>
      <c r="DI40" s="513"/>
      <c r="DJ40" s="512">
        <v>772</v>
      </c>
      <c r="DK40" s="512">
        <f>VLOOKUP($DJ40,Funktionsbezeichnungen,3,0)</f>
        <v>8</v>
      </c>
      <c r="DL40" s="511" t="str">
        <f>VLOOKUP($DJ40,Funktionsbezeichnungen,2,0)</f>
        <v>Projektingenieur 8 (Bau)</v>
      </c>
      <c r="DQ40" s="491">
        <f t="shared" si="30"/>
        <v>4246</v>
      </c>
      <c r="DR40" s="494">
        <v>1</v>
      </c>
      <c r="DS40" s="491">
        <v>2</v>
      </c>
      <c r="DT40" s="491" t="s">
        <v>951</v>
      </c>
      <c r="EV40" s="519">
        <v>4307</v>
      </c>
      <c r="EW40" s="491" t="s">
        <v>105</v>
      </c>
    </row>
    <row r="41" spans="1:153" s="491" customFormat="1" ht="27" hidden="1" outlineLevel="1" x14ac:dyDescent="0.25">
      <c r="A41" s="510"/>
      <c r="B41" s="510">
        <v>1</v>
      </c>
      <c r="C41" s="510">
        <f t="shared" si="37"/>
        <v>1</v>
      </c>
      <c r="D41" s="509"/>
      <c r="E41" s="509"/>
      <c r="F41" s="538">
        <v>1</v>
      </c>
      <c r="G41" s="539"/>
      <c r="H41" s="539"/>
      <c r="I41" s="538"/>
      <c r="J41" s="539"/>
      <c r="K41" s="538"/>
      <c r="L41" s="538"/>
      <c r="M41" s="538"/>
      <c r="N41" s="489"/>
      <c r="O41" s="489"/>
      <c r="P41" s="476" t="s">
        <v>359</v>
      </c>
      <c r="Q41" s="472" t="s">
        <v>460</v>
      </c>
      <c r="R41" s="472" t="s">
        <v>1514</v>
      </c>
      <c r="S41" s="597"/>
      <c r="T41" s="536" t="s">
        <v>231</v>
      </c>
      <c r="U41" s="502">
        <v>1967</v>
      </c>
      <c r="V41" s="507" t="s">
        <v>1582</v>
      </c>
      <c r="W41" s="502">
        <v>1996</v>
      </c>
      <c r="X41" s="504" t="s">
        <v>1538</v>
      </c>
      <c r="Y41" s="470">
        <v>2002</v>
      </c>
      <c r="Z41" s="505"/>
      <c r="AA41" s="535" t="s">
        <v>233</v>
      </c>
      <c r="AB41" s="532">
        <f t="shared" si="38"/>
        <v>27</v>
      </c>
      <c r="AC41" s="518" t="s">
        <v>675</v>
      </c>
      <c r="AD41" s="517">
        <v>2002</v>
      </c>
      <c r="AE41" s="607"/>
      <c r="AF41" s="605" t="s">
        <v>1043</v>
      </c>
      <c r="AG41" s="501"/>
      <c r="AH41" s="501"/>
      <c r="AI41" s="500" t="s">
        <v>1213</v>
      </c>
      <c r="AJ41" s="492"/>
      <c r="CM41" s="491" t="str">
        <f t="shared" si="24"/>
        <v/>
      </c>
      <c r="CN41" s="491" t="str">
        <f t="shared" si="39"/>
        <v>Ruff Ute</v>
      </c>
      <c r="CP41" s="491">
        <f t="shared" si="22"/>
        <v>27</v>
      </c>
      <c r="CQ41" s="491" t="str">
        <f t="shared" si="23"/>
        <v xml:space="preserve"> C/B 2)</v>
      </c>
      <c r="CR41" s="445" t="str">
        <f t="shared" si="25"/>
        <v xml:space="preserve"> C/B 2)</v>
      </c>
      <c r="CS41" s="519">
        <v>4277</v>
      </c>
      <c r="CT41" s="514">
        <v>783</v>
      </c>
      <c r="CU41" s="512">
        <f t="shared" si="31"/>
        <v>9</v>
      </c>
      <c r="CV41" s="511" t="str">
        <f t="shared" si="32"/>
        <v>Projektingenieur 9 (Umwelt)</v>
      </c>
      <c r="CW41" s="514">
        <v>783</v>
      </c>
      <c r="CX41" s="512">
        <f t="shared" si="33"/>
        <v>9</v>
      </c>
      <c r="CY41" s="511" t="str">
        <f t="shared" si="34"/>
        <v>Projektingenieur 9 (Umwelt)</v>
      </c>
      <c r="CZ41" s="514">
        <v>782</v>
      </c>
      <c r="DA41" s="512">
        <f t="shared" si="35"/>
        <v>8</v>
      </c>
      <c r="DB41" s="511" t="str">
        <f t="shared" si="36"/>
        <v>Projektingenieur 8 (Umwelt)</v>
      </c>
      <c r="DC41" s="514">
        <v>782</v>
      </c>
      <c r="DD41" s="512">
        <f>VLOOKUP($DC41,Funktionsbezeichnungen,3,0)</f>
        <v>8</v>
      </c>
      <c r="DE41" s="511" t="str">
        <f>VLOOKUP($DC41,Funktionsbezeichnungen,2,0)</f>
        <v>Projektingenieur 8 (Umwelt)</v>
      </c>
      <c r="DF41" s="514">
        <v>782</v>
      </c>
      <c r="DG41" s="512">
        <f>VLOOKUP($DF41,Funktionsbezeichnungen,3,0)</f>
        <v>8</v>
      </c>
      <c r="DH41" s="511" t="str">
        <f>VLOOKUP($DF41,Funktionsbezeichnungen,2,0)</f>
        <v>Projektingenieur 8 (Umwelt)</v>
      </c>
      <c r="DI41" s="513"/>
      <c r="DJ41" s="512">
        <v>782</v>
      </c>
      <c r="DK41" s="512">
        <f>VLOOKUP($DJ41,Funktionsbezeichnungen,3,0)</f>
        <v>8</v>
      </c>
      <c r="DL41" s="511" t="str">
        <f>VLOOKUP($DJ41,Funktionsbezeichnungen,2,0)</f>
        <v>Projektingenieur 8 (Umwelt)</v>
      </c>
      <c r="DQ41" s="491">
        <f t="shared" si="30"/>
        <v>4277</v>
      </c>
      <c r="DR41" s="494">
        <v>3</v>
      </c>
      <c r="DS41" s="491">
        <v>2</v>
      </c>
      <c r="DT41" s="491" t="s">
        <v>952</v>
      </c>
      <c r="EV41" s="519">
        <v>4291</v>
      </c>
      <c r="EW41" s="491" t="s">
        <v>105</v>
      </c>
    </row>
    <row r="42" spans="1:153" s="491" customFormat="1" collapsed="1" x14ac:dyDescent="0.25">
      <c r="A42" s="510"/>
      <c r="B42" s="510"/>
      <c r="C42" s="510">
        <f t="shared" si="37"/>
        <v>1</v>
      </c>
      <c r="D42" s="509">
        <v>1</v>
      </c>
      <c r="E42" s="509"/>
      <c r="F42" s="538"/>
      <c r="G42" s="539"/>
      <c r="H42" s="539">
        <v>1</v>
      </c>
      <c r="I42" s="538"/>
      <c r="J42" s="539"/>
      <c r="K42" s="538"/>
      <c r="L42" s="538"/>
      <c r="M42" s="538"/>
      <c r="N42" s="489"/>
      <c r="O42" s="489"/>
      <c r="P42" s="476" t="s">
        <v>1301</v>
      </c>
      <c r="Q42" s="472" t="s">
        <v>458</v>
      </c>
      <c r="R42" s="472" t="s">
        <v>1514</v>
      </c>
      <c r="S42" s="597" t="s">
        <v>1616</v>
      </c>
      <c r="T42" s="568" t="s">
        <v>275</v>
      </c>
      <c r="U42" s="549">
        <v>1969</v>
      </c>
      <c r="V42" s="633" t="s">
        <v>299</v>
      </c>
      <c r="W42" s="549">
        <v>1996</v>
      </c>
      <c r="X42" s="634"/>
      <c r="Y42" s="479"/>
      <c r="Z42" s="635"/>
      <c r="AA42" s="615" t="s">
        <v>276</v>
      </c>
      <c r="AB42" s="636">
        <f>IF(Z42="",YEAR($AC$1)-$W42,YEAR($AC$1)-$Y42)</f>
        <v>27</v>
      </c>
      <c r="AC42" s="615" t="s">
        <v>671</v>
      </c>
      <c r="AD42" s="637">
        <v>2006</v>
      </c>
      <c r="AE42" s="615" t="s">
        <v>110</v>
      </c>
      <c r="AF42" s="616" t="s">
        <v>105</v>
      </c>
      <c r="AG42" s="640"/>
      <c r="AH42" s="640"/>
      <c r="AI42" s="500" t="s">
        <v>376</v>
      </c>
      <c r="AJ42" s="492"/>
      <c r="CM42" s="545" t="str">
        <f t="shared" si="24"/>
        <v/>
      </c>
      <c r="CN42" s="491" t="str">
        <f t="shared" si="39"/>
        <v>Knoll Bernd</v>
      </c>
      <c r="CP42" s="491">
        <f t="shared" si="22"/>
        <v>27</v>
      </c>
      <c r="CQ42" s="491" t="str">
        <f t="shared" si="23"/>
        <v>C</v>
      </c>
      <c r="CR42" s="445" t="str">
        <f t="shared" si="25"/>
        <v>C</v>
      </c>
      <c r="CS42" s="519">
        <v>4291</v>
      </c>
      <c r="CT42" s="514">
        <v>773</v>
      </c>
      <c r="CU42" s="512">
        <f t="shared" si="31"/>
        <v>9</v>
      </c>
      <c r="CV42" s="511" t="str">
        <f t="shared" si="32"/>
        <v>Projektingenieur 9 (Bau)</v>
      </c>
      <c r="CW42" s="514">
        <v>772</v>
      </c>
      <c r="CX42" s="512">
        <f t="shared" si="33"/>
        <v>8</v>
      </c>
      <c r="CY42" s="511" t="str">
        <f t="shared" si="34"/>
        <v>Projektingenieur 8 (Bau)</v>
      </c>
      <c r="CZ42" s="514">
        <v>772</v>
      </c>
      <c r="DA42" s="512">
        <f t="shared" si="35"/>
        <v>8</v>
      </c>
      <c r="DB42" s="511" t="str">
        <f t="shared" si="36"/>
        <v>Projektingenieur 8 (Bau)</v>
      </c>
      <c r="DC42" s="514">
        <v>772</v>
      </c>
      <c r="DD42" s="512">
        <f>VLOOKUP($DC42,Funktionsbezeichnungen,3,0)</f>
        <v>8</v>
      </c>
      <c r="DE42" s="511" t="str">
        <f>VLOOKUP($DC42,Funktionsbezeichnungen,2,0)</f>
        <v>Projektingenieur 8 (Bau)</v>
      </c>
      <c r="DF42" s="514">
        <v>772</v>
      </c>
      <c r="DG42" s="512">
        <f>VLOOKUP($DF42,Funktionsbezeichnungen,3,0)</f>
        <v>8</v>
      </c>
      <c r="DH42" s="511" t="str">
        <f>VLOOKUP($DF42,Funktionsbezeichnungen,2,0)</f>
        <v>Projektingenieur 8 (Bau)</v>
      </c>
      <c r="DI42" s="513"/>
      <c r="DJ42" s="512">
        <v>772</v>
      </c>
      <c r="DK42" s="512">
        <f>VLOOKUP($DJ42,Funktionsbezeichnungen,3,0)</f>
        <v>8</v>
      </c>
      <c r="DL42" s="511" t="str">
        <f>VLOOKUP($DJ42,Funktionsbezeichnungen,2,0)</f>
        <v>Projektingenieur 8 (Bau)</v>
      </c>
      <c r="DQ42" s="491">
        <f t="shared" si="30"/>
        <v>4291</v>
      </c>
      <c r="DR42" s="494">
        <v>1</v>
      </c>
      <c r="DS42" s="491">
        <v>2</v>
      </c>
      <c r="DT42" s="493" t="s">
        <v>968</v>
      </c>
      <c r="EV42" s="519">
        <v>7696</v>
      </c>
      <c r="EW42" s="491" t="s">
        <v>105</v>
      </c>
    </row>
    <row r="43" spans="1:153" s="491" customFormat="1" ht="15.75" hidden="1" x14ac:dyDescent="0.25">
      <c r="A43" s="510"/>
      <c r="B43" s="510"/>
      <c r="C43" s="510">
        <f t="shared" si="37"/>
        <v>1</v>
      </c>
      <c r="D43" s="509"/>
      <c r="E43" s="509">
        <v>1</v>
      </c>
      <c r="F43" s="538"/>
      <c r="G43" s="539"/>
      <c r="H43" s="539">
        <v>1</v>
      </c>
      <c r="I43" s="538"/>
      <c r="J43" s="539"/>
      <c r="K43" s="538"/>
      <c r="L43" s="538"/>
      <c r="M43" s="538"/>
      <c r="N43" s="489"/>
      <c r="O43" s="489"/>
      <c r="P43" s="476" t="s">
        <v>359</v>
      </c>
      <c r="Q43" s="472" t="s">
        <v>466</v>
      </c>
      <c r="R43" s="472" t="s">
        <v>1514</v>
      </c>
      <c r="S43" s="597"/>
      <c r="T43" s="536" t="s">
        <v>246</v>
      </c>
      <c r="U43" s="502">
        <v>1972</v>
      </c>
      <c r="V43" s="507" t="s">
        <v>1064</v>
      </c>
      <c r="W43" s="502">
        <v>1998</v>
      </c>
      <c r="X43" s="504"/>
      <c r="Y43" s="470"/>
      <c r="Z43" s="505"/>
      <c r="AA43" s="535" t="s">
        <v>247</v>
      </c>
      <c r="AB43" s="532">
        <f t="shared" si="38"/>
        <v>25</v>
      </c>
      <c r="AC43" s="518" t="s">
        <v>671</v>
      </c>
      <c r="AD43" s="517">
        <v>2003</v>
      </c>
      <c r="AE43" s="607"/>
      <c r="AF43" s="605" t="s">
        <v>1043</v>
      </c>
      <c r="AG43" s="501"/>
      <c r="AH43" s="501"/>
      <c r="AI43" s="500" t="s">
        <v>375</v>
      </c>
      <c r="AJ43" s="492"/>
      <c r="CM43" s="545" t="str">
        <f t="shared" si="24"/>
        <v>anders</v>
      </c>
      <c r="CN43" s="491" t="str">
        <f t="shared" si="39"/>
        <v>Martin Dirk</v>
      </c>
      <c r="CP43" s="491">
        <f t="shared" si="22"/>
        <v>25</v>
      </c>
      <c r="CQ43" s="491" t="str">
        <f t="shared" si="23"/>
        <v xml:space="preserve"> C/B 2)</v>
      </c>
      <c r="CR43" s="445" t="str">
        <f t="shared" si="25"/>
        <v>C</v>
      </c>
      <c r="CS43" s="519">
        <v>7696</v>
      </c>
      <c r="CT43" s="514">
        <v>773</v>
      </c>
      <c r="CU43" s="512">
        <f t="shared" si="31"/>
        <v>9</v>
      </c>
      <c r="CV43" s="511" t="str">
        <f t="shared" si="32"/>
        <v>Projektingenieur 9 (Bau)</v>
      </c>
      <c r="CW43" s="514">
        <v>772</v>
      </c>
      <c r="CX43" s="512">
        <f t="shared" si="33"/>
        <v>8</v>
      </c>
      <c r="CY43" s="511" t="str">
        <f t="shared" si="34"/>
        <v>Projektingenieur 8 (Bau)</v>
      </c>
      <c r="CZ43" s="514">
        <v>772</v>
      </c>
      <c r="DA43" s="512">
        <f t="shared" si="35"/>
        <v>8</v>
      </c>
      <c r="DB43" s="511" t="str">
        <f t="shared" si="36"/>
        <v>Projektingenieur 8 (Bau)</v>
      </c>
      <c r="DC43" s="514">
        <v>772</v>
      </c>
      <c r="DD43" s="512">
        <f>VLOOKUP($DC43,Funktionsbezeichnungen,3,0)</f>
        <v>8</v>
      </c>
      <c r="DE43" s="511" t="str">
        <f>VLOOKUP($DC43,Funktionsbezeichnungen,2,0)</f>
        <v>Projektingenieur 8 (Bau)</v>
      </c>
      <c r="DF43" s="514">
        <v>772</v>
      </c>
      <c r="DG43" s="512">
        <f>VLOOKUP($DF43,Funktionsbezeichnungen,3,0)</f>
        <v>8</v>
      </c>
      <c r="DH43" s="511" t="str">
        <f>VLOOKUP($DF43,Funktionsbezeichnungen,2,0)</f>
        <v>Projektingenieur 8 (Bau)</v>
      </c>
      <c r="DI43" s="513"/>
      <c r="DJ43" s="512">
        <v>772</v>
      </c>
      <c r="DK43" s="512">
        <f>VLOOKUP($DJ43,Funktionsbezeichnungen,3,0)</f>
        <v>8</v>
      </c>
      <c r="DL43" s="511" t="str">
        <f>VLOOKUP($DJ43,Funktionsbezeichnungen,2,0)</f>
        <v>Projektingenieur 8 (Bau)</v>
      </c>
      <c r="DQ43" s="491">
        <f t="shared" si="30"/>
        <v>7696</v>
      </c>
      <c r="DR43" s="494">
        <v>2</v>
      </c>
      <c r="DS43" s="491">
        <v>3</v>
      </c>
      <c r="DT43" s="491" t="s">
        <v>951</v>
      </c>
      <c r="EV43" s="519">
        <v>4306</v>
      </c>
      <c r="EW43" s="491" t="s">
        <v>105</v>
      </c>
    </row>
    <row r="44" spans="1:153" s="491" customFormat="1" ht="40.5" hidden="1" x14ac:dyDescent="0.25">
      <c r="A44" s="510"/>
      <c r="B44" s="510"/>
      <c r="C44" s="510">
        <f t="shared" si="37"/>
        <v>1</v>
      </c>
      <c r="D44" s="509"/>
      <c r="E44" s="509">
        <v>1</v>
      </c>
      <c r="F44" s="538"/>
      <c r="G44" s="539"/>
      <c r="H44" s="539"/>
      <c r="I44" s="538"/>
      <c r="J44" s="539"/>
      <c r="K44" s="538"/>
      <c r="L44" s="538"/>
      <c r="M44" s="538"/>
      <c r="N44" s="489"/>
      <c r="O44" s="489"/>
      <c r="P44" s="476" t="s">
        <v>361</v>
      </c>
      <c r="Q44" s="472" t="s">
        <v>865</v>
      </c>
      <c r="R44" s="472" t="s">
        <v>1514</v>
      </c>
      <c r="S44" s="597"/>
      <c r="T44" s="536" t="s">
        <v>866</v>
      </c>
      <c r="U44" s="502">
        <v>1969</v>
      </c>
      <c r="V44" s="507" t="s">
        <v>943</v>
      </c>
      <c r="W44" s="502">
        <v>1999</v>
      </c>
      <c r="X44" s="504" t="s">
        <v>1047</v>
      </c>
      <c r="Y44" s="470">
        <v>2011</v>
      </c>
      <c r="Z44" s="505"/>
      <c r="AA44" s="535" t="s">
        <v>944</v>
      </c>
      <c r="AB44" s="532">
        <f t="shared" si="38"/>
        <v>24</v>
      </c>
      <c r="AC44" s="518" t="s">
        <v>1296</v>
      </c>
      <c r="AD44" s="517">
        <v>2011</v>
      </c>
      <c r="AE44" s="607"/>
      <c r="AF44" s="605" t="s">
        <v>1043</v>
      </c>
      <c r="AG44" s="501"/>
      <c r="AH44" s="501"/>
      <c r="AI44" s="500" t="s">
        <v>373</v>
      </c>
      <c r="AJ44" s="492"/>
      <c r="CM44" s="545" t="str">
        <f t="shared" si="24"/>
        <v>anders</v>
      </c>
      <c r="CN44" s="491" t="str">
        <f t="shared" si="39"/>
        <v>Betzold Alexander</v>
      </c>
      <c r="CP44" s="491">
        <f t="shared" si="22"/>
        <v>24</v>
      </c>
      <c r="CQ44" s="491" t="str">
        <f t="shared" si="23"/>
        <v xml:space="preserve"> C/B 2)</v>
      </c>
      <c r="CR44" s="445" t="str">
        <f t="shared" si="25"/>
        <v>C</v>
      </c>
      <c r="CS44" s="519">
        <v>4306</v>
      </c>
      <c r="CT44" s="514">
        <v>783</v>
      </c>
      <c r="CU44" s="512">
        <f t="shared" si="31"/>
        <v>9</v>
      </c>
      <c r="CV44" s="511" t="str">
        <f t="shared" si="32"/>
        <v>Projektingenieur 9 (Umwelt)</v>
      </c>
      <c r="CW44" s="514">
        <v>782</v>
      </c>
      <c r="CX44" s="512">
        <f t="shared" si="33"/>
        <v>8</v>
      </c>
      <c r="CY44" s="511" t="str">
        <f t="shared" si="34"/>
        <v>Projektingenieur 8 (Umwelt)</v>
      </c>
      <c r="CZ44" s="514">
        <v>782</v>
      </c>
      <c r="DA44" s="512">
        <f t="shared" si="35"/>
        <v>8</v>
      </c>
      <c r="DB44" s="511" t="str">
        <f t="shared" si="36"/>
        <v>Projektingenieur 8 (Umwelt)</v>
      </c>
      <c r="DC44" s="514">
        <v>782</v>
      </c>
      <c r="DD44" s="512">
        <f>VLOOKUP($DC44,Funktionsbezeichnungen,3,0)</f>
        <v>8</v>
      </c>
      <c r="DE44" s="511" t="str">
        <f>VLOOKUP($DC44,Funktionsbezeichnungen,2,0)</f>
        <v>Projektingenieur 8 (Umwelt)</v>
      </c>
      <c r="DF44" s="514">
        <v>782</v>
      </c>
      <c r="DG44" s="512">
        <f>VLOOKUP($DF44,Funktionsbezeichnungen,3,0)</f>
        <v>8</v>
      </c>
      <c r="DH44" s="511" t="str">
        <f>VLOOKUP($DF44,Funktionsbezeichnungen,2,0)</f>
        <v>Projektingenieur 8 (Umwelt)</v>
      </c>
      <c r="DI44" s="513"/>
      <c r="DJ44" s="512">
        <v>781</v>
      </c>
      <c r="DK44" s="512">
        <f>VLOOKUP($DJ44,Funktionsbezeichnungen,3,0)</f>
        <v>7</v>
      </c>
      <c r="DL44" s="511" t="str">
        <f>VLOOKUP($DJ44,Funktionsbezeichnungen,2,0)</f>
        <v>Projektingenieur 7 (Umwelt)</v>
      </c>
      <c r="DQ44" s="491">
        <f t="shared" si="30"/>
        <v>4306</v>
      </c>
      <c r="DR44" s="494">
        <v>2</v>
      </c>
      <c r="DS44" s="491">
        <v>2</v>
      </c>
      <c r="DT44" s="491" t="s">
        <v>952</v>
      </c>
      <c r="EV44" s="519">
        <v>4275</v>
      </c>
      <c r="EW44" s="491" t="s">
        <v>105</v>
      </c>
    </row>
    <row r="45" spans="1:153" s="491" customFormat="1" ht="15.75" hidden="1" x14ac:dyDescent="0.25">
      <c r="A45" s="510"/>
      <c r="B45" s="510"/>
      <c r="C45" s="510">
        <f t="shared" si="37"/>
        <v>1</v>
      </c>
      <c r="D45" s="509"/>
      <c r="E45" s="509">
        <v>1</v>
      </c>
      <c r="F45" s="538"/>
      <c r="G45" s="539"/>
      <c r="H45" s="539"/>
      <c r="I45" s="538"/>
      <c r="J45" s="539"/>
      <c r="K45" s="538"/>
      <c r="L45" s="538"/>
      <c r="M45" s="538"/>
      <c r="N45" s="489"/>
      <c r="O45" s="489"/>
      <c r="P45" s="476" t="s">
        <v>1140</v>
      </c>
      <c r="Q45" s="472" t="s">
        <v>1223</v>
      </c>
      <c r="R45" s="472" t="s">
        <v>1603</v>
      </c>
      <c r="S45" s="597"/>
      <c r="T45" s="536" t="s">
        <v>1218</v>
      </c>
      <c r="U45" s="502">
        <v>1976</v>
      </c>
      <c r="V45" s="507" t="s">
        <v>1219</v>
      </c>
      <c r="W45" s="502">
        <v>2001</v>
      </c>
      <c r="X45" s="504"/>
      <c r="Y45" s="470"/>
      <c r="Z45" s="505"/>
      <c r="AA45" s="535"/>
      <c r="AB45" s="532">
        <f t="shared" si="38"/>
        <v>22</v>
      </c>
      <c r="AC45" s="535" t="s">
        <v>1598</v>
      </c>
      <c r="AD45" s="517">
        <v>2016</v>
      </c>
      <c r="AE45" s="608"/>
      <c r="AF45" s="605" t="s">
        <v>1043</v>
      </c>
      <c r="AG45" s="501"/>
      <c r="AH45" s="501"/>
      <c r="AI45" s="500" t="s">
        <v>373</v>
      </c>
      <c r="AJ45" s="492"/>
      <c r="CM45" s="545" t="str">
        <f t="shared" si="24"/>
        <v>anders</v>
      </c>
      <c r="CN45" s="491" t="str">
        <f t="shared" si="39"/>
        <v>Igual Lorenzo</v>
      </c>
      <c r="CP45" s="491">
        <f t="shared" si="22"/>
        <v>22</v>
      </c>
      <c r="CQ45" s="491" t="str">
        <f t="shared" si="23"/>
        <v xml:space="preserve"> C/B 2)</v>
      </c>
      <c r="CR45" s="445" t="str">
        <f t="shared" si="25"/>
        <v>C</v>
      </c>
      <c r="CS45" s="519">
        <v>3215</v>
      </c>
      <c r="CT45" s="514">
        <v>773</v>
      </c>
      <c r="CU45" s="512">
        <f t="shared" si="31"/>
        <v>9</v>
      </c>
      <c r="CV45" s="511" t="str">
        <f t="shared" si="32"/>
        <v>Projektingenieur 9 (Bau)</v>
      </c>
      <c r="CW45" s="514">
        <v>772</v>
      </c>
      <c r="CX45" s="512">
        <f t="shared" si="33"/>
        <v>8</v>
      </c>
      <c r="CY45" s="511" t="str">
        <f t="shared" si="34"/>
        <v>Projektingenieur 8 (Bau)</v>
      </c>
      <c r="CZ45" s="514"/>
      <c r="DA45" s="512"/>
      <c r="DB45" s="511"/>
      <c r="DC45" s="514"/>
      <c r="DD45" s="512"/>
      <c r="DE45" s="511"/>
      <c r="DF45" s="514"/>
      <c r="DG45" s="512"/>
      <c r="DH45" s="511"/>
      <c r="DI45" s="513"/>
      <c r="DJ45" s="512"/>
      <c r="DK45" s="512"/>
      <c r="DL45" s="511"/>
      <c r="DQ45" s="491">
        <f t="shared" si="30"/>
        <v>3215</v>
      </c>
      <c r="DR45" s="494">
        <v>2</v>
      </c>
      <c r="DS45" s="491">
        <v>3</v>
      </c>
      <c r="DT45" s="491" t="s">
        <v>952</v>
      </c>
      <c r="EV45" s="519">
        <v>3215</v>
      </c>
      <c r="EW45" s="491" t="s">
        <v>105</v>
      </c>
    </row>
    <row r="46" spans="1:153" s="491" customFormat="1" ht="15.75" hidden="1" x14ac:dyDescent="0.25">
      <c r="A46" s="510"/>
      <c r="B46" s="510"/>
      <c r="C46" s="510">
        <f t="shared" si="37"/>
        <v>1</v>
      </c>
      <c r="D46" s="509"/>
      <c r="E46" s="509">
        <v>1</v>
      </c>
      <c r="F46" s="538"/>
      <c r="G46" s="539"/>
      <c r="H46" s="539">
        <v>1</v>
      </c>
      <c r="I46" s="538"/>
      <c r="J46" s="539"/>
      <c r="K46" s="538"/>
      <c r="L46" s="538"/>
      <c r="M46" s="538"/>
      <c r="N46" s="489"/>
      <c r="O46" s="489"/>
      <c r="P46" s="476" t="s">
        <v>358</v>
      </c>
      <c r="Q46" s="472" t="s">
        <v>852</v>
      </c>
      <c r="R46" s="472" t="s">
        <v>1514</v>
      </c>
      <c r="S46" s="597"/>
      <c r="T46" s="536" t="s">
        <v>870</v>
      </c>
      <c r="U46" s="502">
        <v>1978</v>
      </c>
      <c r="V46" s="507" t="s">
        <v>198</v>
      </c>
      <c r="W46" s="502">
        <v>2004</v>
      </c>
      <c r="X46" s="504"/>
      <c r="Y46" s="470"/>
      <c r="Z46" s="505"/>
      <c r="AA46" s="535" t="s">
        <v>853</v>
      </c>
      <c r="AB46" s="532">
        <f t="shared" si="38"/>
        <v>19</v>
      </c>
      <c r="AC46" s="518" t="s">
        <v>671</v>
      </c>
      <c r="AD46" s="517">
        <v>2011</v>
      </c>
      <c r="AE46" s="607"/>
      <c r="AF46" s="605" t="s">
        <v>1043</v>
      </c>
      <c r="AG46" s="501"/>
      <c r="AH46" s="501"/>
      <c r="AI46" s="500" t="s">
        <v>373</v>
      </c>
      <c r="AJ46" s="492"/>
      <c r="CM46" s="545" t="str">
        <f t="shared" si="24"/>
        <v>anders</v>
      </c>
      <c r="CN46" s="491" t="str">
        <f t="shared" si="39"/>
        <v>Hausammann Cédric</v>
      </c>
      <c r="CP46" s="491">
        <f t="shared" si="22"/>
        <v>19</v>
      </c>
      <c r="CQ46" s="491" t="str">
        <f t="shared" si="23"/>
        <v xml:space="preserve"> C/B 2)</v>
      </c>
      <c r="CR46" s="445" t="str">
        <f t="shared" si="25"/>
        <v>C</v>
      </c>
      <c r="CS46" s="519">
        <v>9648</v>
      </c>
      <c r="CT46" s="514">
        <v>773</v>
      </c>
      <c r="CU46" s="512">
        <f t="shared" si="31"/>
        <v>9</v>
      </c>
      <c r="CV46" s="511" t="str">
        <f t="shared" si="32"/>
        <v>Projektingenieur 9 (Bau)</v>
      </c>
      <c r="CW46" s="514">
        <v>772</v>
      </c>
      <c r="CX46" s="512">
        <f t="shared" si="33"/>
        <v>8</v>
      </c>
      <c r="CY46" s="511" t="str">
        <f t="shared" si="34"/>
        <v>Projektingenieur 8 (Bau)</v>
      </c>
      <c r="CZ46" s="514">
        <v>772</v>
      </c>
      <c r="DA46" s="512">
        <f>VLOOKUP($CZ46,Funktionsbezeichnungen,3,0)</f>
        <v>8</v>
      </c>
      <c r="DB46" s="511" t="str">
        <f>VLOOKUP($CZ46,Funktionsbezeichnungen,2,0)</f>
        <v>Projektingenieur 8 (Bau)</v>
      </c>
      <c r="DC46" s="514">
        <v>772</v>
      </c>
      <c r="DD46" s="512">
        <f>VLOOKUP($DC46,Funktionsbezeichnungen,3,0)</f>
        <v>8</v>
      </c>
      <c r="DE46" s="511" t="str">
        <f>VLOOKUP($DC46,Funktionsbezeichnungen,2,0)</f>
        <v>Projektingenieur 8 (Bau)</v>
      </c>
      <c r="DF46" s="514">
        <v>772</v>
      </c>
      <c r="DG46" s="512">
        <f>VLOOKUP($DF46,Funktionsbezeichnungen,3,0)</f>
        <v>8</v>
      </c>
      <c r="DH46" s="511" t="str">
        <f>VLOOKUP($DF46,Funktionsbezeichnungen,2,0)</f>
        <v>Projektingenieur 8 (Bau)</v>
      </c>
      <c r="DI46" s="513"/>
      <c r="DJ46" s="512">
        <v>771</v>
      </c>
      <c r="DK46" s="512">
        <f>VLOOKUP($DJ46,Funktionsbezeichnungen,3,0)</f>
        <v>7</v>
      </c>
      <c r="DL46" s="511" t="str">
        <f>VLOOKUP($DJ46,Funktionsbezeichnungen,2,0)</f>
        <v>Projektingenieur 7 (Bau)</v>
      </c>
      <c r="DQ46" s="491">
        <f t="shared" si="30"/>
        <v>9648</v>
      </c>
      <c r="DR46" s="494">
        <v>2</v>
      </c>
      <c r="DS46" s="491">
        <v>3</v>
      </c>
      <c r="DT46" s="491" t="s">
        <v>951</v>
      </c>
      <c r="EV46" s="519">
        <v>4299</v>
      </c>
      <c r="EW46" s="491" t="s">
        <v>105</v>
      </c>
    </row>
    <row r="47" spans="1:153" s="491" customFormat="1" ht="15.75" hidden="1" x14ac:dyDescent="0.25">
      <c r="A47" s="510"/>
      <c r="B47" s="510"/>
      <c r="C47" s="510">
        <f t="shared" si="37"/>
        <v>1</v>
      </c>
      <c r="D47" s="509"/>
      <c r="E47" s="509">
        <v>1</v>
      </c>
      <c r="F47" s="538"/>
      <c r="G47" s="539"/>
      <c r="H47" s="539"/>
      <c r="I47" s="538"/>
      <c r="J47" s="539"/>
      <c r="K47" s="538"/>
      <c r="L47" s="538"/>
      <c r="M47" s="538"/>
      <c r="N47" s="489"/>
      <c r="O47" s="489"/>
      <c r="P47" s="476" t="s">
        <v>358</v>
      </c>
      <c r="Q47" s="472" t="s">
        <v>1149</v>
      </c>
      <c r="R47" s="472" t="s">
        <v>1514</v>
      </c>
      <c r="S47" s="597"/>
      <c r="T47" s="536" t="s">
        <v>1150</v>
      </c>
      <c r="U47" s="502">
        <v>1976</v>
      </c>
      <c r="V47" s="507" t="s">
        <v>1069</v>
      </c>
      <c r="W47" s="502">
        <v>2004</v>
      </c>
      <c r="X47" s="504" t="s">
        <v>1151</v>
      </c>
      <c r="Y47" s="470">
        <v>2011</v>
      </c>
      <c r="Z47" s="505"/>
      <c r="AA47" s="535" t="s">
        <v>1152</v>
      </c>
      <c r="AB47" s="532">
        <f t="shared" si="38"/>
        <v>19</v>
      </c>
      <c r="AC47" s="518" t="s">
        <v>671</v>
      </c>
      <c r="AD47" s="517">
        <v>2015</v>
      </c>
      <c r="AE47" s="607"/>
      <c r="AF47" s="605" t="s">
        <v>1043</v>
      </c>
      <c r="AG47" s="501"/>
      <c r="AH47" s="501"/>
      <c r="AI47" s="500" t="s">
        <v>373</v>
      </c>
      <c r="AJ47" s="492"/>
      <c r="CM47" s="545" t="str">
        <f t="shared" si="24"/>
        <v>anders</v>
      </c>
      <c r="CN47" s="491" t="str">
        <f t="shared" si="39"/>
        <v>Titz Markus</v>
      </c>
      <c r="CP47" s="494">
        <f t="shared" si="22"/>
        <v>19</v>
      </c>
      <c r="CQ47" s="491" t="str">
        <f t="shared" si="23"/>
        <v xml:space="preserve"> C/B 2)</v>
      </c>
      <c r="CR47" s="445" t="str">
        <f t="shared" si="25"/>
        <v>C</v>
      </c>
      <c r="CS47" s="519">
        <v>4912</v>
      </c>
      <c r="CT47" s="514">
        <v>773</v>
      </c>
      <c r="CU47" s="512">
        <f t="shared" si="31"/>
        <v>9</v>
      </c>
      <c r="CV47" s="511" t="str">
        <f t="shared" si="32"/>
        <v>Projektingenieur 9 (Bau)</v>
      </c>
      <c r="CW47" s="514">
        <v>772</v>
      </c>
      <c r="CX47" s="512">
        <f t="shared" si="33"/>
        <v>8</v>
      </c>
      <c r="CY47" s="511" t="str">
        <f t="shared" si="34"/>
        <v>Projektingenieur 8 (Bau)</v>
      </c>
      <c r="CZ47" s="514"/>
      <c r="DA47" s="512"/>
      <c r="DB47" s="511"/>
      <c r="DC47" s="514"/>
      <c r="DD47" s="512"/>
      <c r="DE47" s="511"/>
      <c r="DF47" s="514"/>
      <c r="DG47" s="512"/>
      <c r="DH47" s="511"/>
      <c r="DI47" s="513"/>
      <c r="DJ47" s="512"/>
      <c r="DK47" s="512"/>
      <c r="DL47" s="511"/>
      <c r="DQ47" s="491">
        <f t="shared" si="30"/>
        <v>4912</v>
      </c>
      <c r="DR47" s="494">
        <v>2</v>
      </c>
      <c r="DS47" s="491">
        <v>3</v>
      </c>
      <c r="DT47" s="491" t="s">
        <v>951</v>
      </c>
      <c r="EV47" s="519">
        <v>4345</v>
      </c>
      <c r="EW47" s="491" t="s">
        <v>105</v>
      </c>
    </row>
    <row r="48" spans="1:153" s="491" customFormat="1" ht="15.75" hidden="1" x14ac:dyDescent="0.25">
      <c r="A48" s="510"/>
      <c r="B48" s="510">
        <v>1</v>
      </c>
      <c r="C48" s="510">
        <f t="shared" si="37"/>
        <v>1</v>
      </c>
      <c r="D48" s="509"/>
      <c r="E48" s="509">
        <v>1</v>
      </c>
      <c r="F48" s="538"/>
      <c r="G48" s="539"/>
      <c r="H48" s="539">
        <v>1</v>
      </c>
      <c r="I48" s="538"/>
      <c r="J48" s="539"/>
      <c r="K48" s="538"/>
      <c r="L48" s="538"/>
      <c r="M48" s="538"/>
      <c r="N48" s="489"/>
      <c r="O48" s="489"/>
      <c r="P48" s="476" t="s">
        <v>1301</v>
      </c>
      <c r="Q48" s="472" t="s">
        <v>612</v>
      </c>
      <c r="R48" s="472" t="s">
        <v>1514</v>
      </c>
      <c r="S48" s="597"/>
      <c r="T48" s="536" t="s">
        <v>613</v>
      </c>
      <c r="U48" s="502">
        <v>1980</v>
      </c>
      <c r="V48" s="507" t="s">
        <v>1068</v>
      </c>
      <c r="W48" s="502">
        <v>2005</v>
      </c>
      <c r="X48" s="504"/>
      <c r="Y48" s="470"/>
      <c r="Z48" s="505"/>
      <c r="AA48" s="535"/>
      <c r="AB48" s="532">
        <f t="shared" si="38"/>
        <v>18</v>
      </c>
      <c r="AC48" s="518" t="s">
        <v>1297</v>
      </c>
      <c r="AD48" s="517">
        <v>2010</v>
      </c>
      <c r="AE48" s="607"/>
      <c r="AF48" s="605" t="s">
        <v>1043</v>
      </c>
      <c r="AG48" s="501"/>
      <c r="AH48" s="501"/>
      <c r="AI48" s="500" t="s">
        <v>376</v>
      </c>
      <c r="AJ48" s="492"/>
      <c r="CM48" s="545" t="str">
        <f t="shared" si="24"/>
        <v>anders</v>
      </c>
      <c r="CN48" s="491" t="str">
        <f t="shared" si="39"/>
        <v>Penning Rebecca</v>
      </c>
      <c r="CP48" s="491">
        <f t="shared" si="22"/>
        <v>18</v>
      </c>
      <c r="CQ48" s="491" t="str">
        <f t="shared" si="23"/>
        <v xml:space="preserve"> C/B 2)</v>
      </c>
      <c r="CR48" s="445" t="str">
        <f t="shared" si="25"/>
        <v>C</v>
      </c>
      <c r="CS48" s="519">
        <v>4353</v>
      </c>
      <c r="CT48" s="514">
        <v>773</v>
      </c>
      <c r="CU48" s="512">
        <f t="shared" si="31"/>
        <v>9</v>
      </c>
      <c r="CV48" s="511" t="str">
        <f t="shared" si="32"/>
        <v>Projektingenieur 9 (Bau)</v>
      </c>
      <c r="CW48" s="514">
        <v>772</v>
      </c>
      <c r="CX48" s="512">
        <f t="shared" si="33"/>
        <v>8</v>
      </c>
      <c r="CY48" s="511" t="str">
        <f t="shared" si="34"/>
        <v>Projektingenieur 8 (Bau)</v>
      </c>
      <c r="CZ48" s="514">
        <v>772</v>
      </c>
      <c r="DA48" s="512">
        <f>VLOOKUP($CZ48,Funktionsbezeichnungen,3,0)</f>
        <v>8</v>
      </c>
      <c r="DB48" s="511" t="str">
        <f>VLOOKUP($CZ48,Funktionsbezeichnungen,2,0)</f>
        <v>Projektingenieur 8 (Bau)</v>
      </c>
      <c r="DC48" s="514">
        <v>772</v>
      </c>
      <c r="DD48" s="512">
        <f>VLOOKUP($DC48,Funktionsbezeichnungen,3,0)</f>
        <v>8</v>
      </c>
      <c r="DE48" s="511" t="str">
        <f>VLOOKUP($DC48,Funktionsbezeichnungen,2,0)</f>
        <v>Projektingenieur 8 (Bau)</v>
      </c>
      <c r="DF48" s="514">
        <v>771</v>
      </c>
      <c r="DG48" s="512">
        <f>VLOOKUP($DF48,Funktionsbezeichnungen,3,0)</f>
        <v>7</v>
      </c>
      <c r="DH48" s="511" t="str">
        <f>VLOOKUP($DF48,Funktionsbezeichnungen,2,0)</f>
        <v>Projektingenieur 7 (Bau)</v>
      </c>
      <c r="DI48" s="513"/>
      <c r="DJ48" s="512">
        <v>771</v>
      </c>
      <c r="DK48" s="512">
        <f>VLOOKUP($DJ48,Funktionsbezeichnungen,3,0)</f>
        <v>7</v>
      </c>
      <c r="DL48" s="511" t="str">
        <f>VLOOKUP($DJ48,Funktionsbezeichnungen,2,0)</f>
        <v>Projektingenieur 7 (Bau)</v>
      </c>
      <c r="DQ48" s="491">
        <f t="shared" si="30"/>
        <v>4353</v>
      </c>
      <c r="DR48" s="494">
        <v>2</v>
      </c>
      <c r="DS48" s="491">
        <v>3</v>
      </c>
      <c r="DT48" s="493" t="s">
        <v>968</v>
      </c>
      <c r="EV48" s="519">
        <v>9648</v>
      </c>
      <c r="EW48" s="491" t="s">
        <v>105</v>
      </c>
    </row>
    <row r="49" spans="1:153" s="491" customFormat="1" ht="15.75" hidden="1" x14ac:dyDescent="0.25">
      <c r="A49" s="510"/>
      <c r="B49" s="510"/>
      <c r="C49" s="510">
        <f t="shared" si="37"/>
        <v>1</v>
      </c>
      <c r="D49" s="509"/>
      <c r="E49" s="509">
        <v>1</v>
      </c>
      <c r="F49" s="538"/>
      <c r="G49" s="539"/>
      <c r="H49" s="539"/>
      <c r="I49" s="538"/>
      <c r="J49" s="539"/>
      <c r="K49" s="538"/>
      <c r="L49" s="538"/>
      <c r="M49" s="538"/>
      <c r="N49" s="489"/>
      <c r="O49" s="489"/>
      <c r="P49" s="476" t="s">
        <v>1140</v>
      </c>
      <c r="Q49" s="472" t="s">
        <v>1120</v>
      </c>
      <c r="R49" s="472" t="s">
        <v>1603</v>
      </c>
      <c r="S49" s="597"/>
      <c r="T49" s="536" t="s">
        <v>1118</v>
      </c>
      <c r="U49" s="502">
        <v>1976</v>
      </c>
      <c r="V49" s="507" t="s">
        <v>1551</v>
      </c>
      <c r="W49" s="502">
        <v>2005</v>
      </c>
      <c r="X49" s="504"/>
      <c r="Y49" s="470"/>
      <c r="Z49" s="505"/>
      <c r="AA49" s="535"/>
      <c r="AB49" s="532">
        <f t="shared" si="38"/>
        <v>18</v>
      </c>
      <c r="AC49" s="535" t="s">
        <v>1541</v>
      </c>
      <c r="AD49" s="517">
        <v>2015</v>
      </c>
      <c r="AE49" s="608"/>
      <c r="AF49" s="605" t="s">
        <v>1043</v>
      </c>
      <c r="AG49" s="501"/>
      <c r="AH49" s="501"/>
      <c r="AI49" s="500" t="s">
        <v>1213</v>
      </c>
      <c r="AJ49" s="492"/>
      <c r="CM49" s="545" t="e">
        <f t="shared" si="24"/>
        <v>#N/A</v>
      </c>
      <c r="CN49" s="491" t="str">
        <f t="shared" si="39"/>
        <v>Dick David</v>
      </c>
      <c r="CP49" s="491">
        <f t="shared" si="22"/>
        <v>18</v>
      </c>
      <c r="CQ49" s="491" t="str">
        <f t="shared" si="23"/>
        <v xml:space="preserve"> C/B 2)</v>
      </c>
      <c r="CR49" s="445" t="e">
        <f t="shared" si="25"/>
        <v>#N/A</v>
      </c>
      <c r="CS49" s="519">
        <v>4909</v>
      </c>
      <c r="CT49" s="514">
        <v>773</v>
      </c>
      <c r="CU49" s="512">
        <f t="shared" si="31"/>
        <v>9</v>
      </c>
      <c r="CV49" s="511" t="str">
        <f t="shared" si="32"/>
        <v>Projektingenieur 9 (Bau)</v>
      </c>
      <c r="CW49" s="514">
        <v>772</v>
      </c>
      <c r="CX49" s="512">
        <f t="shared" si="33"/>
        <v>8</v>
      </c>
      <c r="CY49" s="511" t="str">
        <f t="shared" si="34"/>
        <v>Projektingenieur 8 (Bau)</v>
      </c>
      <c r="CZ49" s="514"/>
      <c r="DA49" s="512"/>
      <c r="DB49" s="511"/>
      <c r="DC49" s="514"/>
      <c r="DD49" s="512"/>
      <c r="DE49" s="511"/>
      <c r="DF49" s="514"/>
      <c r="DG49" s="512"/>
      <c r="DH49" s="511"/>
      <c r="DI49" s="513"/>
      <c r="DJ49" s="512"/>
      <c r="DK49" s="512"/>
      <c r="DL49" s="511"/>
      <c r="DQ49" s="491">
        <f t="shared" si="30"/>
        <v>4909</v>
      </c>
      <c r="DR49" s="494">
        <v>2</v>
      </c>
      <c r="DS49" s="491">
        <v>3</v>
      </c>
      <c r="DT49" s="491" t="s">
        <v>952</v>
      </c>
      <c r="EV49" s="519">
        <v>4912</v>
      </c>
      <c r="EW49" s="491" t="s">
        <v>105</v>
      </c>
    </row>
    <row r="50" spans="1:153" s="491" customFormat="1" ht="15.75" hidden="1" x14ac:dyDescent="0.25">
      <c r="A50" s="510"/>
      <c r="B50" s="510"/>
      <c r="C50" s="510">
        <f t="shared" si="37"/>
        <v>1</v>
      </c>
      <c r="D50" s="509"/>
      <c r="E50" s="509">
        <v>1</v>
      </c>
      <c r="F50" s="538"/>
      <c r="G50" s="539"/>
      <c r="H50" s="539"/>
      <c r="I50" s="538"/>
      <c r="J50" s="539"/>
      <c r="K50" s="538"/>
      <c r="L50" s="538"/>
      <c r="M50" s="538"/>
      <c r="N50" s="489"/>
      <c r="O50" s="489"/>
      <c r="P50" s="476" t="s">
        <v>358</v>
      </c>
      <c r="Q50" s="472" t="s">
        <v>932</v>
      </c>
      <c r="R50" s="472" t="s">
        <v>1514</v>
      </c>
      <c r="S50" s="597"/>
      <c r="T50" s="536" t="s">
        <v>933</v>
      </c>
      <c r="U50" s="502">
        <v>1983</v>
      </c>
      <c r="V50" s="507" t="s">
        <v>1063</v>
      </c>
      <c r="W50" s="502">
        <v>2007</v>
      </c>
      <c r="X50" s="504" t="s">
        <v>1060</v>
      </c>
      <c r="Y50" s="470">
        <v>2008</v>
      </c>
      <c r="Z50" s="505"/>
      <c r="AA50" s="535"/>
      <c r="AB50" s="532">
        <f t="shared" si="38"/>
        <v>16</v>
      </c>
      <c r="AC50" s="518" t="s">
        <v>1079</v>
      </c>
      <c r="AD50" s="517">
        <v>2013</v>
      </c>
      <c r="AE50" s="607"/>
      <c r="AF50" s="605" t="s">
        <v>1043</v>
      </c>
      <c r="AG50" s="501"/>
      <c r="AH50" s="501"/>
      <c r="AI50" s="500" t="s">
        <v>373</v>
      </c>
      <c r="AJ50" s="492"/>
      <c r="CM50" s="545" t="str">
        <f t="shared" si="24"/>
        <v>anders</v>
      </c>
      <c r="CN50" s="491" t="str">
        <f t="shared" si="39"/>
        <v>Noordam Philipp</v>
      </c>
      <c r="CP50" s="494">
        <f t="shared" ref="CP50:CP77" si="40">+AB50</f>
        <v>16</v>
      </c>
      <c r="CQ50" s="491" t="str">
        <f t="shared" ref="CQ50:CQ78" si="41">+AF50</f>
        <v xml:space="preserve"> C/B 2)</v>
      </c>
      <c r="CR50" s="445" t="str">
        <f t="shared" si="25"/>
        <v>C</v>
      </c>
      <c r="CS50" s="519">
        <v>4312</v>
      </c>
      <c r="CT50" s="514">
        <v>773</v>
      </c>
      <c r="CU50" s="512">
        <f t="shared" si="31"/>
        <v>9</v>
      </c>
      <c r="CV50" s="511" t="str">
        <f t="shared" si="32"/>
        <v>Projektingenieur 9 (Bau)</v>
      </c>
      <c r="CW50" s="514">
        <v>772</v>
      </c>
      <c r="CX50" s="512">
        <f t="shared" si="33"/>
        <v>8</v>
      </c>
      <c r="CY50" s="511" t="str">
        <f t="shared" si="34"/>
        <v>Projektingenieur 8 (Bau)</v>
      </c>
      <c r="CZ50" s="514">
        <v>772</v>
      </c>
      <c r="DA50" s="512">
        <f>VLOOKUP($CZ50,Funktionsbezeichnungen,3,0)</f>
        <v>8</v>
      </c>
      <c r="DB50" s="511" t="str">
        <f>VLOOKUP($CZ50,Funktionsbezeichnungen,2,0)</f>
        <v>Projektingenieur 8 (Bau)</v>
      </c>
      <c r="DC50" s="514"/>
      <c r="DD50" s="512"/>
      <c r="DE50" s="511"/>
      <c r="DF50" s="514"/>
      <c r="DG50" s="512"/>
      <c r="DH50" s="511"/>
      <c r="DI50" s="513"/>
      <c r="DJ50" s="512"/>
      <c r="DK50" s="512"/>
      <c r="DL50" s="511"/>
      <c r="DQ50" s="491">
        <f t="shared" si="30"/>
        <v>4312</v>
      </c>
      <c r="DR50" s="494">
        <v>2</v>
      </c>
      <c r="DS50" s="491">
        <v>2</v>
      </c>
      <c r="DT50" s="491" t="s">
        <v>951</v>
      </c>
      <c r="EV50" s="519">
        <v>4353</v>
      </c>
      <c r="EW50" s="491" t="s">
        <v>105</v>
      </c>
    </row>
    <row r="51" spans="1:153" s="491" customFormat="1" ht="27" hidden="1" x14ac:dyDescent="0.25">
      <c r="A51" s="510"/>
      <c r="B51" s="510"/>
      <c r="C51" s="510">
        <f t="shared" si="37"/>
        <v>1</v>
      </c>
      <c r="D51" s="509"/>
      <c r="E51" s="509">
        <v>1</v>
      </c>
      <c r="F51" s="538"/>
      <c r="G51" s="539"/>
      <c r="H51" s="539">
        <v>1</v>
      </c>
      <c r="I51" s="538"/>
      <c r="J51" s="539"/>
      <c r="K51" s="538"/>
      <c r="L51" s="538"/>
      <c r="M51" s="538"/>
      <c r="N51" s="489"/>
      <c r="O51" s="489"/>
      <c r="P51" s="476" t="s">
        <v>361</v>
      </c>
      <c r="Q51" s="472" t="s">
        <v>447</v>
      </c>
      <c r="R51" s="472" t="s">
        <v>1514</v>
      </c>
      <c r="S51" s="597"/>
      <c r="T51" s="536" t="s">
        <v>111</v>
      </c>
      <c r="U51" s="502">
        <v>1954</v>
      </c>
      <c r="V51" s="507" t="s">
        <v>195</v>
      </c>
      <c r="W51" s="502">
        <v>1976</v>
      </c>
      <c r="X51" s="504"/>
      <c r="Y51" s="470"/>
      <c r="Z51" s="505"/>
      <c r="AA51" s="535" t="s">
        <v>547</v>
      </c>
      <c r="AB51" s="532">
        <f t="shared" si="38"/>
        <v>47</v>
      </c>
      <c r="AC51" s="518" t="s">
        <v>671</v>
      </c>
      <c r="AD51" s="517">
        <v>1987</v>
      </c>
      <c r="AE51" s="607"/>
      <c r="AF51" s="604" t="s">
        <v>105</v>
      </c>
      <c r="AG51" s="501"/>
      <c r="AH51" s="501"/>
      <c r="AI51" s="500" t="s">
        <v>415</v>
      </c>
      <c r="AJ51" s="492"/>
      <c r="CM51" s="491" t="str">
        <f t="shared" si="24"/>
        <v/>
      </c>
      <c r="CN51" s="491" t="str">
        <f t="shared" si="39"/>
        <v>Buser Edi</v>
      </c>
      <c r="CP51" s="491">
        <f t="shared" si="40"/>
        <v>47</v>
      </c>
      <c r="CQ51" s="491" t="str">
        <f t="shared" si="41"/>
        <v>C</v>
      </c>
      <c r="CR51" s="445" t="str">
        <f t="shared" si="25"/>
        <v>C</v>
      </c>
      <c r="CS51" s="519">
        <v>3160</v>
      </c>
      <c r="CT51" s="514">
        <v>772</v>
      </c>
      <c r="CU51" s="512">
        <f t="shared" si="31"/>
        <v>8</v>
      </c>
      <c r="CV51" s="511" t="str">
        <f t="shared" si="32"/>
        <v>Projektingenieur 8 (Bau)</v>
      </c>
      <c r="CW51" s="514">
        <v>772</v>
      </c>
      <c r="CX51" s="512">
        <f t="shared" si="33"/>
        <v>8</v>
      </c>
      <c r="CY51" s="511" t="str">
        <f t="shared" si="34"/>
        <v>Projektingenieur 8 (Bau)</v>
      </c>
      <c r="CZ51" s="514">
        <v>772</v>
      </c>
      <c r="DA51" s="512">
        <f>VLOOKUP($CZ51,Funktionsbezeichnungen,3,0)</f>
        <v>8</v>
      </c>
      <c r="DB51" s="511" t="str">
        <f>VLOOKUP($CZ51,Funktionsbezeichnungen,2,0)</f>
        <v>Projektingenieur 8 (Bau)</v>
      </c>
      <c r="DC51" s="514">
        <v>772</v>
      </c>
      <c r="DD51" s="512">
        <f>VLOOKUP($DC51,Funktionsbezeichnungen,3,0)</f>
        <v>8</v>
      </c>
      <c r="DE51" s="511" t="str">
        <f>VLOOKUP($DC51,Funktionsbezeichnungen,2,0)</f>
        <v>Projektingenieur 8 (Bau)</v>
      </c>
      <c r="DF51" s="514">
        <v>772</v>
      </c>
      <c r="DG51" s="512">
        <f>VLOOKUP($DF51,Funktionsbezeichnungen,3,0)</f>
        <v>8</v>
      </c>
      <c r="DH51" s="511" t="str">
        <f>VLOOKUP($DF51,Funktionsbezeichnungen,2,0)</f>
        <v>Projektingenieur 8 (Bau)</v>
      </c>
      <c r="DI51" s="513"/>
      <c r="DJ51" s="512">
        <v>772</v>
      </c>
      <c r="DK51" s="512">
        <f>VLOOKUP($DJ51,Funktionsbezeichnungen,3,0)</f>
        <v>8</v>
      </c>
      <c r="DL51" s="511" t="str">
        <f>VLOOKUP($DJ51,Funktionsbezeichnungen,2,0)</f>
        <v>Projektingenieur 8 (Bau)</v>
      </c>
      <c r="DQ51" s="491">
        <f t="shared" si="30"/>
        <v>3160</v>
      </c>
      <c r="DR51" s="494">
        <v>2</v>
      </c>
      <c r="DS51" s="491">
        <v>3</v>
      </c>
      <c r="DT51" s="491" t="s">
        <v>951</v>
      </c>
      <c r="EV51" s="519">
        <v>4293</v>
      </c>
      <c r="EW51" s="491" t="s">
        <v>105</v>
      </c>
    </row>
    <row r="52" spans="1:153" s="491" customFormat="1" ht="27" hidden="1" x14ac:dyDescent="0.25">
      <c r="A52" s="510"/>
      <c r="B52" s="510"/>
      <c r="C52" s="510">
        <f t="shared" si="37"/>
        <v>1</v>
      </c>
      <c r="D52" s="509">
        <v>1</v>
      </c>
      <c r="E52" s="509"/>
      <c r="F52" s="538"/>
      <c r="G52" s="539"/>
      <c r="H52" s="539"/>
      <c r="I52" s="538"/>
      <c r="J52" s="539"/>
      <c r="K52" s="538"/>
      <c r="L52" s="538"/>
      <c r="M52" s="538"/>
      <c r="N52" s="489">
        <v>1</v>
      </c>
      <c r="O52" s="489"/>
      <c r="P52" s="476" t="s">
        <v>361</v>
      </c>
      <c r="Q52" s="476" t="s">
        <v>566</v>
      </c>
      <c r="R52" s="476" t="s">
        <v>1514</v>
      </c>
      <c r="S52" s="598"/>
      <c r="T52" s="536" t="s">
        <v>561</v>
      </c>
      <c r="U52" s="502">
        <v>1975</v>
      </c>
      <c r="V52" s="507" t="s">
        <v>562</v>
      </c>
      <c r="W52" s="502">
        <v>2004</v>
      </c>
      <c r="X52" s="504"/>
      <c r="Y52" s="470"/>
      <c r="Z52" s="505"/>
      <c r="AA52" s="535" t="s">
        <v>564</v>
      </c>
      <c r="AB52" s="532">
        <f t="shared" si="38"/>
        <v>19</v>
      </c>
      <c r="AC52" s="535" t="s">
        <v>565</v>
      </c>
      <c r="AD52" s="517"/>
      <c r="AE52" s="608"/>
      <c r="AF52" s="604" t="s">
        <v>105</v>
      </c>
      <c r="AG52" s="501"/>
      <c r="AH52" s="501"/>
      <c r="AI52" s="540" t="s">
        <v>1078</v>
      </c>
      <c r="AJ52" s="492"/>
      <c r="CM52" s="491" t="str">
        <f t="shared" si="24"/>
        <v/>
      </c>
      <c r="CN52" s="491" t="str">
        <f t="shared" si="39"/>
        <v>That Pueng</v>
      </c>
      <c r="CP52" s="491">
        <f t="shared" si="40"/>
        <v>19</v>
      </c>
      <c r="CQ52" s="491" t="str">
        <f t="shared" si="41"/>
        <v>C</v>
      </c>
      <c r="CR52" s="445" t="str">
        <f t="shared" si="25"/>
        <v>C</v>
      </c>
      <c r="CS52" s="519">
        <v>4345</v>
      </c>
      <c r="CT52" s="514" t="s">
        <v>711</v>
      </c>
      <c r="CU52" s="512"/>
      <c r="CV52" s="511"/>
      <c r="CW52" s="514" t="s">
        <v>711</v>
      </c>
      <c r="CX52" s="512"/>
      <c r="CY52" s="511"/>
      <c r="CZ52" s="514">
        <v>782</v>
      </c>
      <c r="DA52" s="512">
        <f>VLOOKUP($CZ52,Funktionsbezeichnungen,3,0)</f>
        <v>8</v>
      </c>
      <c r="DB52" s="511" t="str">
        <f>VLOOKUP($CZ52,Funktionsbezeichnungen,2,0)</f>
        <v>Projektingenieur 8 (Umwelt)</v>
      </c>
      <c r="DC52" s="514">
        <v>782</v>
      </c>
      <c r="DD52" s="512">
        <f>VLOOKUP($DC52,Funktionsbezeichnungen,3,0)</f>
        <v>8</v>
      </c>
      <c r="DE52" s="511" t="str">
        <f>VLOOKUP($DC52,Funktionsbezeichnungen,2,0)</f>
        <v>Projektingenieur 8 (Umwelt)</v>
      </c>
      <c r="DF52" s="514">
        <v>782</v>
      </c>
      <c r="DG52" s="512">
        <f>VLOOKUP($DF52,Funktionsbezeichnungen,3,0)</f>
        <v>8</v>
      </c>
      <c r="DH52" s="511" t="str">
        <f>VLOOKUP($DF52,Funktionsbezeichnungen,2,0)</f>
        <v>Projektingenieur 8 (Umwelt)</v>
      </c>
      <c r="DI52" s="513"/>
      <c r="DJ52" s="512">
        <v>781</v>
      </c>
      <c r="DK52" s="512">
        <f>VLOOKUP($DJ52,Funktionsbezeichnungen,3,0)</f>
        <v>7</v>
      </c>
      <c r="DL52" s="511" t="str">
        <f>VLOOKUP($DJ52,Funktionsbezeichnungen,2,0)</f>
        <v>Projektingenieur 7 (Umwelt)</v>
      </c>
      <c r="DQ52" s="491">
        <f t="shared" si="30"/>
        <v>4345</v>
      </c>
      <c r="DR52" s="494">
        <v>1</v>
      </c>
      <c r="DS52" s="491">
        <v>2</v>
      </c>
      <c r="DT52" s="491" t="s">
        <v>952</v>
      </c>
      <c r="EV52" s="519">
        <v>4312</v>
      </c>
      <c r="EW52" s="491" t="s">
        <v>105</v>
      </c>
    </row>
    <row r="53" spans="1:153" s="491" customFormat="1" hidden="1" x14ac:dyDescent="0.25">
      <c r="A53" s="510"/>
      <c r="B53" s="510">
        <v>1</v>
      </c>
      <c r="C53" s="510">
        <f t="shared" si="37"/>
        <v>1</v>
      </c>
      <c r="D53" s="509"/>
      <c r="E53" s="509">
        <v>1</v>
      </c>
      <c r="F53" s="538"/>
      <c r="G53" s="539"/>
      <c r="H53" s="539"/>
      <c r="I53" s="538"/>
      <c r="J53" s="539"/>
      <c r="K53" s="538"/>
      <c r="L53" s="538"/>
      <c r="M53" s="538"/>
      <c r="N53" s="489"/>
      <c r="O53" s="489"/>
      <c r="P53" s="476" t="s">
        <v>359</v>
      </c>
      <c r="Q53" s="472" t="s">
        <v>1262</v>
      </c>
      <c r="R53" s="472" t="s">
        <v>1514</v>
      </c>
      <c r="S53" s="597"/>
      <c r="T53" s="536" t="s">
        <v>1572</v>
      </c>
      <c r="U53" s="502">
        <v>1981</v>
      </c>
      <c r="V53" s="507" t="s">
        <v>1063</v>
      </c>
      <c r="W53" s="502">
        <v>2005</v>
      </c>
      <c r="X53" s="504"/>
      <c r="Y53" s="470"/>
      <c r="Z53" s="505"/>
      <c r="AA53" s="535"/>
      <c r="AB53" s="532">
        <f t="shared" si="38"/>
        <v>18</v>
      </c>
      <c r="AC53" s="518" t="s">
        <v>916</v>
      </c>
      <c r="AD53" s="517">
        <v>2017</v>
      </c>
      <c r="AE53" s="607"/>
      <c r="AF53" s="604" t="s">
        <v>105</v>
      </c>
      <c r="AG53" s="501"/>
      <c r="AH53" s="501"/>
      <c r="AI53" s="500" t="s">
        <v>375</v>
      </c>
      <c r="AJ53" s="492"/>
      <c r="CM53" s="533" t="e">
        <f t="shared" si="24"/>
        <v>#N/A</v>
      </c>
      <c r="CN53" s="495" t="str">
        <f t="shared" si="39"/>
        <v>Mendoza Maria del Mar</v>
      </c>
      <c r="CP53" s="494">
        <f t="shared" si="40"/>
        <v>18</v>
      </c>
      <c r="CQ53" s="494" t="str">
        <f t="shared" si="41"/>
        <v>C</v>
      </c>
      <c r="CR53" s="445" t="e">
        <f t="shared" si="25"/>
        <v>#N/A</v>
      </c>
      <c r="CS53" s="515">
        <v>4326</v>
      </c>
      <c r="CT53" s="514">
        <v>772</v>
      </c>
      <c r="CU53" s="512">
        <f t="shared" ref="CU53:CU77" si="42">VLOOKUP($CT53,Funktionsbezeichnungen,3,0)</f>
        <v>8</v>
      </c>
      <c r="CV53" s="511" t="str">
        <f t="shared" ref="CV53:CV77" si="43">VLOOKUP($CT53,Funktionsbezeichnungen,2,0)</f>
        <v>Projektingenieur 8 (Bau)</v>
      </c>
      <c r="CW53" s="514"/>
      <c r="CX53" s="512"/>
      <c r="CY53" s="511"/>
      <c r="CZ53" s="514"/>
      <c r="DA53" s="512"/>
      <c r="DB53" s="511"/>
      <c r="DC53" s="514"/>
      <c r="DD53" s="512"/>
      <c r="DE53" s="511"/>
      <c r="DF53" s="514"/>
      <c r="DG53" s="512"/>
      <c r="DH53" s="511"/>
      <c r="DI53" s="513"/>
      <c r="DJ53" s="512"/>
      <c r="DK53" s="512"/>
      <c r="DL53" s="511"/>
      <c r="DQ53" s="491">
        <f t="shared" si="30"/>
        <v>4326</v>
      </c>
      <c r="DR53" s="494">
        <v>2</v>
      </c>
      <c r="DS53" s="491">
        <v>3</v>
      </c>
      <c r="DT53" s="491" t="s">
        <v>951</v>
      </c>
      <c r="EV53" s="519">
        <v>9677</v>
      </c>
      <c r="EW53" s="491" t="s">
        <v>105</v>
      </c>
    </row>
    <row r="54" spans="1:153" s="491" customFormat="1" ht="27" hidden="1" x14ac:dyDescent="0.25">
      <c r="A54" s="510"/>
      <c r="B54" s="510"/>
      <c r="C54" s="510">
        <f t="shared" si="37"/>
        <v>1</v>
      </c>
      <c r="D54" s="509"/>
      <c r="E54" s="509">
        <v>1</v>
      </c>
      <c r="F54" s="538"/>
      <c r="G54" s="539"/>
      <c r="H54" s="539"/>
      <c r="I54" s="538"/>
      <c r="J54" s="539"/>
      <c r="K54" s="538"/>
      <c r="L54" s="538"/>
      <c r="M54" s="538"/>
      <c r="N54" s="489"/>
      <c r="O54" s="489"/>
      <c r="P54" s="476" t="s">
        <v>1140</v>
      </c>
      <c r="Q54" s="472" t="s">
        <v>598</v>
      </c>
      <c r="R54" s="472" t="s">
        <v>1514</v>
      </c>
      <c r="S54" s="597"/>
      <c r="T54" s="536" t="s">
        <v>281</v>
      </c>
      <c r="U54" s="502">
        <v>1983</v>
      </c>
      <c r="V54" s="507" t="s">
        <v>1076</v>
      </c>
      <c r="W54" s="502">
        <v>2008</v>
      </c>
      <c r="X54" s="504" t="s">
        <v>1505</v>
      </c>
      <c r="Y54" s="470">
        <v>2009</v>
      </c>
      <c r="Z54" s="505"/>
      <c r="AA54" s="535" t="s">
        <v>1023</v>
      </c>
      <c r="AB54" s="532">
        <f t="shared" si="38"/>
        <v>15</v>
      </c>
      <c r="AC54" s="518" t="s">
        <v>1543</v>
      </c>
      <c r="AD54" s="517">
        <v>2009</v>
      </c>
      <c r="AE54" s="607"/>
      <c r="AF54" s="604" t="s">
        <v>105</v>
      </c>
      <c r="AG54" s="501"/>
      <c r="AH54" s="501"/>
      <c r="AI54" s="500" t="s">
        <v>1544</v>
      </c>
      <c r="AJ54" s="492"/>
      <c r="CM54" s="491" t="str">
        <f t="shared" si="24"/>
        <v/>
      </c>
      <c r="CN54" s="491" t="str">
        <f t="shared" si="39"/>
        <v>Wieland Manuel</v>
      </c>
      <c r="CP54" s="494">
        <f t="shared" si="40"/>
        <v>15</v>
      </c>
      <c r="CQ54" s="491" t="str">
        <f t="shared" si="41"/>
        <v>C</v>
      </c>
      <c r="CR54" s="445" t="str">
        <f t="shared" si="25"/>
        <v>C</v>
      </c>
      <c r="CS54" s="519">
        <v>9698</v>
      </c>
      <c r="CT54" s="514">
        <v>772</v>
      </c>
      <c r="CU54" s="512">
        <f t="shared" si="42"/>
        <v>8</v>
      </c>
      <c r="CV54" s="511" t="str">
        <f t="shared" si="43"/>
        <v>Projektingenieur 8 (Bau)</v>
      </c>
      <c r="CW54" s="514">
        <v>772</v>
      </c>
      <c r="CX54" s="512">
        <f>VLOOKUP($CW54,Funktionsbezeichnungen,3,0)</f>
        <v>8</v>
      </c>
      <c r="CY54" s="511" t="str">
        <f>VLOOKUP($CW54,Funktionsbezeichnungen,2,0)</f>
        <v>Projektingenieur 8 (Bau)</v>
      </c>
      <c r="CZ54" s="514">
        <v>772</v>
      </c>
      <c r="DA54" s="512">
        <f>VLOOKUP($CZ54,Funktionsbezeichnungen,3,0)</f>
        <v>8</v>
      </c>
      <c r="DB54" s="511" t="str">
        <f>VLOOKUP($CZ54,Funktionsbezeichnungen,2,0)</f>
        <v>Projektingenieur 8 (Bau)</v>
      </c>
      <c r="DC54" s="514">
        <v>771</v>
      </c>
      <c r="DD54" s="512">
        <f>VLOOKUP($DC54,Funktionsbezeichnungen,3,0)</f>
        <v>7</v>
      </c>
      <c r="DE54" s="511" t="str">
        <f>VLOOKUP($DC54,Funktionsbezeichnungen,2,0)</f>
        <v>Projektingenieur 7 (Bau)</v>
      </c>
      <c r="DF54" s="514">
        <v>771</v>
      </c>
      <c r="DG54" s="512">
        <f>VLOOKUP($DF54,Funktionsbezeichnungen,3,0)</f>
        <v>7</v>
      </c>
      <c r="DH54" s="511" t="str">
        <f>VLOOKUP($DF54,Funktionsbezeichnungen,2,0)</f>
        <v>Projektingenieur 7 (Bau)</v>
      </c>
      <c r="DI54" s="513"/>
      <c r="DJ54" s="512">
        <v>771</v>
      </c>
      <c r="DK54" s="512">
        <f>VLOOKUP($DJ54,Funktionsbezeichnungen,3,0)</f>
        <v>7</v>
      </c>
      <c r="DL54" s="511" t="str">
        <f>VLOOKUP($DJ54,Funktionsbezeichnungen,2,0)</f>
        <v>Projektingenieur 7 (Bau)</v>
      </c>
      <c r="DQ54" s="491">
        <f t="shared" si="30"/>
        <v>9698</v>
      </c>
      <c r="DR54" s="494">
        <v>2</v>
      </c>
      <c r="DS54" s="491">
        <v>2</v>
      </c>
      <c r="DT54" s="491" t="s">
        <v>951</v>
      </c>
      <c r="EV54" s="519">
        <v>9698</v>
      </c>
      <c r="EW54" s="491" t="s">
        <v>105</v>
      </c>
    </row>
    <row r="55" spans="1:153" s="491" customFormat="1" hidden="1" x14ac:dyDescent="0.25">
      <c r="A55" s="510"/>
      <c r="B55" s="510"/>
      <c r="C55" s="510">
        <f t="shared" si="37"/>
        <v>1</v>
      </c>
      <c r="D55" s="509"/>
      <c r="E55" s="509">
        <v>1</v>
      </c>
      <c r="F55" s="538"/>
      <c r="G55" s="539"/>
      <c r="H55" s="539"/>
      <c r="I55" s="538"/>
      <c r="J55" s="539"/>
      <c r="K55" s="538"/>
      <c r="L55" s="538"/>
      <c r="M55" s="538"/>
      <c r="N55" s="489"/>
      <c r="O55" s="489"/>
      <c r="P55" s="476" t="s">
        <v>358</v>
      </c>
      <c r="Q55" s="472" t="s">
        <v>1187</v>
      </c>
      <c r="R55" s="472" t="s">
        <v>1514</v>
      </c>
      <c r="S55" s="597"/>
      <c r="T55" s="536" t="s">
        <v>1188</v>
      </c>
      <c r="U55" s="502">
        <v>1983</v>
      </c>
      <c r="V55" s="507" t="s">
        <v>1556</v>
      </c>
      <c r="W55" s="502">
        <v>2008</v>
      </c>
      <c r="X55" s="504"/>
      <c r="Y55" s="470"/>
      <c r="Z55" s="505"/>
      <c r="AA55" s="535"/>
      <c r="AB55" s="532">
        <f t="shared" si="38"/>
        <v>15</v>
      </c>
      <c r="AC55" s="518" t="s">
        <v>698</v>
      </c>
      <c r="AD55" s="517">
        <v>2016</v>
      </c>
      <c r="AE55" s="607"/>
      <c r="AF55" s="604" t="s">
        <v>105</v>
      </c>
      <c r="AG55" s="501"/>
      <c r="AH55" s="501"/>
      <c r="AI55" s="500" t="s">
        <v>373</v>
      </c>
      <c r="AJ55" s="492"/>
      <c r="CM55" s="533" t="str">
        <f t="shared" si="24"/>
        <v>anders</v>
      </c>
      <c r="CN55" s="491" t="str">
        <f t="shared" si="39"/>
        <v>Skucek Axel</v>
      </c>
      <c r="CP55" s="494">
        <f t="shared" si="40"/>
        <v>15</v>
      </c>
      <c r="CQ55" s="494" t="str">
        <f t="shared" si="41"/>
        <v>C</v>
      </c>
      <c r="CR55" s="445" t="str">
        <f t="shared" si="25"/>
        <v>D</v>
      </c>
      <c r="CS55" s="519">
        <v>4322</v>
      </c>
      <c r="CT55" s="514">
        <v>772</v>
      </c>
      <c r="CU55" s="512">
        <f t="shared" si="42"/>
        <v>8</v>
      </c>
      <c r="CV55" s="511" t="str">
        <f t="shared" si="43"/>
        <v>Projektingenieur 8 (Bau)</v>
      </c>
      <c r="CW55" s="514"/>
      <c r="CX55" s="512"/>
      <c r="CY55" s="511"/>
      <c r="CZ55" s="514"/>
      <c r="DA55" s="512"/>
      <c r="DB55" s="511"/>
      <c r="DC55" s="514"/>
      <c r="DD55" s="512"/>
      <c r="DE55" s="511"/>
      <c r="DF55" s="514"/>
      <c r="DG55" s="512"/>
      <c r="DH55" s="511"/>
      <c r="DI55" s="513"/>
      <c r="DJ55" s="512"/>
      <c r="DK55" s="512"/>
      <c r="DL55" s="511"/>
      <c r="DQ55" s="491">
        <f t="shared" si="30"/>
        <v>4322</v>
      </c>
      <c r="DR55" s="494">
        <v>2</v>
      </c>
      <c r="DS55" s="491">
        <v>3</v>
      </c>
      <c r="DT55" s="491" t="s">
        <v>951</v>
      </c>
      <c r="EV55" s="519">
        <v>4311</v>
      </c>
      <c r="EW55" s="491" t="s">
        <v>105</v>
      </c>
    </row>
    <row r="56" spans="1:153" s="491" customFormat="1" hidden="1" x14ac:dyDescent="0.25">
      <c r="A56" s="510"/>
      <c r="B56" s="510"/>
      <c r="C56" s="510">
        <f t="shared" si="37"/>
        <v>1</v>
      </c>
      <c r="D56" s="509"/>
      <c r="E56" s="509">
        <v>1</v>
      </c>
      <c r="F56" s="538"/>
      <c r="G56" s="539"/>
      <c r="H56" s="539"/>
      <c r="I56" s="538"/>
      <c r="J56" s="539"/>
      <c r="K56" s="538"/>
      <c r="L56" s="538"/>
      <c r="M56" s="538"/>
      <c r="N56" s="489"/>
      <c r="O56" s="489"/>
      <c r="P56" s="476" t="s">
        <v>1303</v>
      </c>
      <c r="Q56" s="472" t="s">
        <v>567</v>
      </c>
      <c r="R56" s="472" t="s">
        <v>1514</v>
      </c>
      <c r="S56" s="597"/>
      <c r="T56" s="536" t="s">
        <v>213</v>
      </c>
      <c r="U56" s="502">
        <v>1985</v>
      </c>
      <c r="V56" s="507" t="s">
        <v>1552</v>
      </c>
      <c r="W56" s="502">
        <v>2008</v>
      </c>
      <c r="X56" s="504" t="s">
        <v>1181</v>
      </c>
      <c r="Y56" s="470">
        <v>2013</v>
      </c>
      <c r="Z56" s="505"/>
      <c r="AA56" s="535" t="s">
        <v>1023</v>
      </c>
      <c r="AB56" s="532">
        <f t="shared" si="38"/>
        <v>15</v>
      </c>
      <c r="AC56" s="518" t="s">
        <v>666</v>
      </c>
      <c r="AD56" s="517">
        <v>2009</v>
      </c>
      <c r="AE56" s="607"/>
      <c r="AF56" s="604" t="s">
        <v>105</v>
      </c>
      <c r="AG56" s="501"/>
      <c r="AH56" s="501"/>
      <c r="AI56" s="500" t="s">
        <v>1213</v>
      </c>
      <c r="AJ56" s="492"/>
      <c r="CM56" s="491" t="str">
        <f t="shared" ref="CM56:CM77" si="44">IF(CQ56=CR56,"","anders")</f>
        <v/>
      </c>
      <c r="CN56" s="491" t="str">
        <f t="shared" si="39"/>
        <v>Imesch Reto</v>
      </c>
      <c r="CP56" s="494">
        <f t="shared" si="40"/>
        <v>15</v>
      </c>
      <c r="CQ56" s="491" t="str">
        <f t="shared" si="41"/>
        <v>C</v>
      </c>
      <c r="CR56" s="445" t="str">
        <f t="shared" ref="CR56:CR77" si="45">VLOOKUP(CS56,Kategorie,2,0)</f>
        <v>C</v>
      </c>
      <c r="CS56" s="519">
        <v>9677</v>
      </c>
      <c r="CT56" s="514">
        <v>772</v>
      </c>
      <c r="CU56" s="512">
        <f t="shared" si="42"/>
        <v>8</v>
      </c>
      <c r="CV56" s="511" t="str">
        <f t="shared" si="43"/>
        <v>Projektingenieur 8 (Bau)</v>
      </c>
      <c r="CW56" s="514">
        <v>772</v>
      </c>
      <c r="CX56" s="512">
        <f t="shared" ref="CX56:CX64" si="46">VLOOKUP($CW56,Funktionsbezeichnungen,3,0)</f>
        <v>8</v>
      </c>
      <c r="CY56" s="511" t="str">
        <f t="shared" ref="CY56:CY64" si="47">VLOOKUP($CW56,Funktionsbezeichnungen,2,0)</f>
        <v>Projektingenieur 8 (Bau)</v>
      </c>
      <c r="CZ56" s="514">
        <v>772</v>
      </c>
      <c r="DA56" s="512">
        <f>VLOOKUP($CZ56,Funktionsbezeichnungen,3,0)</f>
        <v>8</v>
      </c>
      <c r="DB56" s="511" t="str">
        <f>VLOOKUP($CZ56,Funktionsbezeichnungen,2,0)</f>
        <v>Projektingenieur 8 (Bau)</v>
      </c>
      <c r="DC56" s="514">
        <v>772</v>
      </c>
      <c r="DD56" s="512">
        <f>VLOOKUP($DC56,Funktionsbezeichnungen,3,0)</f>
        <v>8</v>
      </c>
      <c r="DE56" s="511" t="str">
        <f>VLOOKUP($DC56,Funktionsbezeichnungen,2,0)</f>
        <v>Projektingenieur 8 (Bau)</v>
      </c>
      <c r="DF56" s="514">
        <v>771</v>
      </c>
      <c r="DG56" s="512">
        <f>VLOOKUP($DF56,Funktionsbezeichnungen,3,0)</f>
        <v>7</v>
      </c>
      <c r="DH56" s="511" t="str">
        <f>VLOOKUP($DF56,Funktionsbezeichnungen,2,0)</f>
        <v>Projektingenieur 7 (Bau)</v>
      </c>
      <c r="DI56" s="513"/>
      <c r="DJ56" s="512">
        <v>771</v>
      </c>
      <c r="DK56" s="512">
        <f>VLOOKUP($DJ56,Funktionsbezeichnungen,3,0)</f>
        <v>7</v>
      </c>
      <c r="DL56" s="511" t="str">
        <f>VLOOKUP($DJ56,Funktionsbezeichnungen,2,0)</f>
        <v>Projektingenieur 7 (Bau)</v>
      </c>
      <c r="DQ56" s="491">
        <f t="shared" ref="DQ56:DQ77" si="48">+CS56</f>
        <v>9677</v>
      </c>
      <c r="DR56" s="494">
        <v>2</v>
      </c>
      <c r="DS56" s="491">
        <v>3</v>
      </c>
      <c r="DT56" s="491" t="s">
        <v>951</v>
      </c>
      <c r="EV56" s="519">
        <v>8565</v>
      </c>
      <c r="EW56" s="491" t="s">
        <v>105</v>
      </c>
    </row>
    <row r="57" spans="1:153" s="491" customFormat="1" ht="27" hidden="1" x14ac:dyDescent="0.25">
      <c r="A57" s="510"/>
      <c r="B57" s="510"/>
      <c r="C57" s="510">
        <f t="shared" si="37"/>
        <v>1</v>
      </c>
      <c r="D57" s="509">
        <v>1</v>
      </c>
      <c r="E57" s="509"/>
      <c r="F57" s="538"/>
      <c r="G57" s="539"/>
      <c r="H57" s="539"/>
      <c r="I57" s="538"/>
      <c r="J57" s="539"/>
      <c r="K57" s="538"/>
      <c r="L57" s="538"/>
      <c r="M57" s="538"/>
      <c r="N57" s="489"/>
      <c r="O57" s="489"/>
      <c r="P57" s="476" t="s">
        <v>361</v>
      </c>
      <c r="Q57" s="472" t="s">
        <v>1046</v>
      </c>
      <c r="R57" s="472" t="s">
        <v>1514</v>
      </c>
      <c r="S57" s="597"/>
      <c r="T57" s="536" t="s">
        <v>930</v>
      </c>
      <c r="U57" s="502">
        <v>1972</v>
      </c>
      <c r="V57" s="507" t="s">
        <v>1007</v>
      </c>
      <c r="W57" s="502">
        <v>2009</v>
      </c>
      <c r="X57" s="504" t="s">
        <v>1066</v>
      </c>
      <c r="Y57" s="470">
        <v>2012</v>
      </c>
      <c r="Z57" s="505"/>
      <c r="AA57" s="535" t="s">
        <v>1180</v>
      </c>
      <c r="AB57" s="532">
        <f t="shared" si="38"/>
        <v>14</v>
      </c>
      <c r="AC57" s="518" t="s">
        <v>1561</v>
      </c>
      <c r="AD57" s="517">
        <v>2012</v>
      </c>
      <c r="AE57" s="607"/>
      <c r="AF57" s="604" t="s">
        <v>105</v>
      </c>
      <c r="AG57" s="501"/>
      <c r="AH57" s="501"/>
      <c r="AI57" s="500" t="s">
        <v>373</v>
      </c>
      <c r="AJ57" s="492"/>
      <c r="CM57" s="491" t="str">
        <f t="shared" si="44"/>
        <v/>
      </c>
      <c r="CN57" s="491" t="str">
        <f t="shared" si="39"/>
        <v>Baschong Clemens</v>
      </c>
      <c r="CP57" s="494">
        <f t="shared" si="40"/>
        <v>14</v>
      </c>
      <c r="CQ57" s="491" t="str">
        <f t="shared" si="41"/>
        <v>C</v>
      </c>
      <c r="CR57" s="445" t="str">
        <f t="shared" si="45"/>
        <v>C</v>
      </c>
      <c r="CS57" s="519">
        <v>4311</v>
      </c>
      <c r="CT57" s="514">
        <v>782</v>
      </c>
      <c r="CU57" s="512">
        <f t="shared" si="42"/>
        <v>8</v>
      </c>
      <c r="CV57" s="511" t="str">
        <f t="shared" si="43"/>
        <v>Projektingenieur 8 (Umwelt)</v>
      </c>
      <c r="CW57" s="514">
        <v>782</v>
      </c>
      <c r="CX57" s="512">
        <f t="shared" si="46"/>
        <v>8</v>
      </c>
      <c r="CY57" s="511" t="str">
        <f t="shared" si="47"/>
        <v>Projektingenieur 8 (Umwelt)</v>
      </c>
      <c r="CZ57" s="514">
        <v>782</v>
      </c>
      <c r="DA57" s="512">
        <f>VLOOKUP($CZ57,Funktionsbezeichnungen,3,0)</f>
        <v>8</v>
      </c>
      <c r="DB57" s="511" t="str">
        <f>VLOOKUP($CZ57,Funktionsbezeichnungen,2,0)</f>
        <v>Projektingenieur 8 (Umwelt)</v>
      </c>
      <c r="DC57" s="514"/>
      <c r="DD57" s="512"/>
      <c r="DE57" s="511"/>
      <c r="DF57" s="514"/>
      <c r="DG57" s="512"/>
      <c r="DH57" s="511"/>
      <c r="DI57" s="513"/>
      <c r="DJ57" s="512"/>
      <c r="DK57" s="512"/>
      <c r="DL57" s="511"/>
      <c r="DQ57" s="491">
        <f t="shared" si="48"/>
        <v>4311</v>
      </c>
      <c r="DR57" s="494">
        <v>2</v>
      </c>
      <c r="DS57" s="491">
        <v>2</v>
      </c>
      <c r="DT57" s="491" t="s">
        <v>952</v>
      </c>
      <c r="EV57" s="519">
        <v>8569</v>
      </c>
      <c r="EW57" s="491" t="s">
        <v>105</v>
      </c>
    </row>
    <row r="58" spans="1:153" s="491" customFormat="1" hidden="1" x14ac:dyDescent="0.25">
      <c r="A58" s="510"/>
      <c r="B58" s="510"/>
      <c r="C58" s="510">
        <f t="shared" si="37"/>
        <v>1</v>
      </c>
      <c r="D58" s="509"/>
      <c r="E58" s="509">
        <v>1</v>
      </c>
      <c r="F58" s="538"/>
      <c r="G58" s="539"/>
      <c r="H58" s="539"/>
      <c r="I58" s="538"/>
      <c r="J58" s="539"/>
      <c r="K58" s="538"/>
      <c r="L58" s="538"/>
      <c r="M58" s="538"/>
      <c r="N58" s="489"/>
      <c r="O58" s="489"/>
      <c r="P58" s="476" t="s">
        <v>1301</v>
      </c>
      <c r="Q58" s="472" t="s">
        <v>528</v>
      </c>
      <c r="R58" s="472" t="s">
        <v>1514</v>
      </c>
      <c r="S58" s="597"/>
      <c r="T58" s="536" t="s">
        <v>529</v>
      </c>
      <c r="U58" s="502">
        <v>1984</v>
      </c>
      <c r="V58" s="507" t="s">
        <v>1552</v>
      </c>
      <c r="W58" s="502">
        <v>2009</v>
      </c>
      <c r="X58" s="504"/>
      <c r="Y58" s="470"/>
      <c r="Z58" s="505"/>
      <c r="AA58" s="535"/>
      <c r="AB58" s="532">
        <f t="shared" si="38"/>
        <v>14</v>
      </c>
      <c r="AC58" s="518" t="s">
        <v>1542</v>
      </c>
      <c r="AD58" s="517">
        <v>2009</v>
      </c>
      <c r="AE58" s="607"/>
      <c r="AF58" s="604" t="s">
        <v>105</v>
      </c>
      <c r="AG58" s="501"/>
      <c r="AH58" s="501"/>
      <c r="AI58" s="500" t="s">
        <v>373</v>
      </c>
      <c r="AJ58" s="492"/>
      <c r="CM58" s="491" t="str">
        <f t="shared" si="44"/>
        <v/>
      </c>
      <c r="CN58" s="491" t="str">
        <f t="shared" si="39"/>
        <v>Jung Roman</v>
      </c>
      <c r="CP58" s="494">
        <f t="shared" si="40"/>
        <v>14</v>
      </c>
      <c r="CQ58" s="491" t="str">
        <f t="shared" si="41"/>
        <v>C</v>
      </c>
      <c r="CR58" s="445" t="str">
        <f t="shared" si="45"/>
        <v>C</v>
      </c>
      <c r="CS58" s="519">
        <v>8565</v>
      </c>
      <c r="CT58" s="514">
        <v>772</v>
      </c>
      <c r="CU58" s="512">
        <f t="shared" si="42"/>
        <v>8</v>
      </c>
      <c r="CV58" s="511" t="str">
        <f t="shared" si="43"/>
        <v>Projektingenieur 8 (Bau)</v>
      </c>
      <c r="CW58" s="514">
        <v>772</v>
      </c>
      <c r="CX58" s="512">
        <f t="shared" si="46"/>
        <v>8</v>
      </c>
      <c r="CY58" s="511" t="str">
        <f t="shared" si="47"/>
        <v>Projektingenieur 8 (Bau)</v>
      </c>
      <c r="CZ58" s="514">
        <v>772</v>
      </c>
      <c r="DA58" s="512">
        <f>VLOOKUP($CZ58,Funktionsbezeichnungen,3,0)</f>
        <v>8</v>
      </c>
      <c r="DB58" s="511" t="str">
        <f>VLOOKUP($CZ58,Funktionsbezeichnungen,2,0)</f>
        <v>Projektingenieur 8 (Bau)</v>
      </c>
      <c r="DC58" s="514">
        <v>771</v>
      </c>
      <c r="DD58" s="512">
        <f>VLOOKUP($DC58,Funktionsbezeichnungen,3,0)</f>
        <v>7</v>
      </c>
      <c r="DE58" s="511" t="str">
        <f>VLOOKUP($DC58,Funktionsbezeichnungen,2,0)</f>
        <v>Projektingenieur 7 (Bau)</v>
      </c>
      <c r="DF58" s="514">
        <v>771</v>
      </c>
      <c r="DG58" s="512">
        <f>VLOOKUP($DF58,Funktionsbezeichnungen,3,0)</f>
        <v>7</v>
      </c>
      <c r="DH58" s="511" t="str">
        <f>VLOOKUP($DF58,Funktionsbezeichnungen,2,0)</f>
        <v>Projektingenieur 7 (Bau)</v>
      </c>
      <c r="DI58" s="513"/>
      <c r="DJ58" s="512">
        <v>771</v>
      </c>
      <c r="DK58" s="512">
        <f>VLOOKUP($DJ58,Funktionsbezeichnungen,3,0)</f>
        <v>7</v>
      </c>
      <c r="DL58" s="511" t="str">
        <f>VLOOKUP($DJ58,Funktionsbezeichnungen,2,0)</f>
        <v>Projektingenieur 7 (Bau)</v>
      </c>
      <c r="DQ58" s="491">
        <f t="shared" si="48"/>
        <v>8565</v>
      </c>
      <c r="DR58" s="494">
        <v>2</v>
      </c>
      <c r="DS58" s="491">
        <v>3</v>
      </c>
      <c r="DT58" s="491" t="s">
        <v>951</v>
      </c>
      <c r="EV58" s="519">
        <v>4906</v>
      </c>
      <c r="EW58" s="491" t="s">
        <v>105</v>
      </c>
    </row>
    <row r="59" spans="1:153" s="491" customFormat="1" hidden="1" x14ac:dyDescent="0.25">
      <c r="A59" s="510"/>
      <c r="B59" s="510"/>
      <c r="C59" s="510">
        <f t="shared" si="37"/>
        <v>1</v>
      </c>
      <c r="D59" s="509"/>
      <c r="E59" s="509">
        <v>1</v>
      </c>
      <c r="F59" s="538"/>
      <c r="G59" s="539"/>
      <c r="H59" s="539"/>
      <c r="I59" s="538"/>
      <c r="J59" s="539"/>
      <c r="K59" s="538"/>
      <c r="L59" s="538"/>
      <c r="M59" s="538"/>
      <c r="N59" s="489"/>
      <c r="O59" s="489"/>
      <c r="P59" s="476" t="s">
        <v>1301</v>
      </c>
      <c r="Q59" s="472" t="s">
        <v>1135</v>
      </c>
      <c r="R59" s="472" t="s">
        <v>1514</v>
      </c>
      <c r="S59" s="597"/>
      <c r="T59" s="536" t="s">
        <v>1136</v>
      </c>
      <c r="U59" s="502">
        <v>1986</v>
      </c>
      <c r="V59" s="507" t="s">
        <v>1191</v>
      </c>
      <c r="W59" s="502">
        <v>2010</v>
      </c>
      <c r="X59" s="504"/>
      <c r="Y59" s="470"/>
      <c r="Z59" s="505"/>
      <c r="AA59" s="535"/>
      <c r="AB59" s="532">
        <f t="shared" si="38"/>
        <v>13</v>
      </c>
      <c r="AC59" s="518" t="s">
        <v>698</v>
      </c>
      <c r="AD59" s="517">
        <v>2015</v>
      </c>
      <c r="AE59" s="607"/>
      <c r="AF59" s="604" t="s">
        <v>105</v>
      </c>
      <c r="AG59" s="501"/>
      <c r="AH59" s="501"/>
      <c r="AI59" s="500" t="s">
        <v>376</v>
      </c>
      <c r="AJ59" s="492"/>
      <c r="CM59" s="491" t="e">
        <f t="shared" si="44"/>
        <v>#N/A</v>
      </c>
      <c r="CN59" s="491" t="str">
        <f t="shared" si="39"/>
        <v>Berzi Patrick</v>
      </c>
      <c r="CP59" s="494">
        <f t="shared" si="40"/>
        <v>13</v>
      </c>
      <c r="CQ59" s="494" t="str">
        <f t="shared" si="41"/>
        <v>C</v>
      </c>
      <c r="CR59" s="445" t="e">
        <f t="shared" si="45"/>
        <v>#N/A</v>
      </c>
      <c r="CS59" s="519">
        <v>4911</v>
      </c>
      <c r="CT59" s="514">
        <v>772</v>
      </c>
      <c r="CU59" s="512">
        <f t="shared" si="42"/>
        <v>8</v>
      </c>
      <c r="CV59" s="511" t="str">
        <f t="shared" si="43"/>
        <v>Projektingenieur 8 (Bau)</v>
      </c>
      <c r="CW59" s="514">
        <v>772</v>
      </c>
      <c r="CX59" s="512">
        <f t="shared" si="46"/>
        <v>8</v>
      </c>
      <c r="CY59" s="511" t="str">
        <f t="shared" si="47"/>
        <v>Projektingenieur 8 (Bau)</v>
      </c>
      <c r="CZ59" s="514"/>
      <c r="DA59" s="512"/>
      <c r="DB59" s="511"/>
      <c r="DC59" s="514"/>
      <c r="DD59" s="512"/>
      <c r="DE59" s="511"/>
      <c r="DF59" s="514"/>
      <c r="DG59" s="512"/>
      <c r="DH59" s="511"/>
      <c r="DI59" s="513"/>
      <c r="DJ59" s="512"/>
      <c r="DK59" s="512"/>
      <c r="DL59" s="511"/>
      <c r="DQ59" s="491">
        <f t="shared" si="48"/>
        <v>4911</v>
      </c>
      <c r="DR59" s="494">
        <v>2</v>
      </c>
      <c r="DS59" s="491">
        <v>3</v>
      </c>
      <c r="DT59" s="491" t="s">
        <v>951</v>
      </c>
      <c r="EV59" s="519">
        <v>7706</v>
      </c>
      <c r="EW59" s="494" t="s">
        <v>105</v>
      </c>
    </row>
    <row r="60" spans="1:153" s="491" customFormat="1" hidden="1" x14ac:dyDescent="0.25">
      <c r="A60" s="510"/>
      <c r="B60" s="510">
        <v>1</v>
      </c>
      <c r="C60" s="510">
        <f t="shared" si="37"/>
        <v>1</v>
      </c>
      <c r="D60" s="509"/>
      <c r="E60" s="509">
        <v>1</v>
      </c>
      <c r="F60" s="538"/>
      <c r="G60" s="539"/>
      <c r="H60" s="539"/>
      <c r="I60" s="538"/>
      <c r="J60" s="539"/>
      <c r="K60" s="538"/>
      <c r="L60" s="538"/>
      <c r="M60" s="538"/>
      <c r="N60" s="489"/>
      <c r="O60" s="489"/>
      <c r="P60" s="476" t="s">
        <v>1301</v>
      </c>
      <c r="Q60" s="472" t="s">
        <v>635</v>
      </c>
      <c r="R60" s="472" t="s">
        <v>1514</v>
      </c>
      <c r="S60" s="597"/>
      <c r="T60" s="536" t="s">
        <v>636</v>
      </c>
      <c r="U60" s="502">
        <v>1986</v>
      </c>
      <c r="V60" s="507" t="s">
        <v>1552</v>
      </c>
      <c r="W60" s="502">
        <v>2010</v>
      </c>
      <c r="X60" s="504"/>
      <c r="Y60" s="470"/>
      <c r="Z60" s="505"/>
      <c r="AA60" s="535"/>
      <c r="AB60" s="532">
        <f t="shared" si="38"/>
        <v>13</v>
      </c>
      <c r="AC60" s="518" t="s">
        <v>916</v>
      </c>
      <c r="AD60" s="517">
        <v>2010</v>
      </c>
      <c r="AE60" s="607"/>
      <c r="AF60" s="604" t="s">
        <v>105</v>
      </c>
      <c r="AG60" s="501"/>
      <c r="AH60" s="501"/>
      <c r="AI60" s="500" t="s">
        <v>375</v>
      </c>
      <c r="AJ60" s="492"/>
      <c r="CM60" s="491" t="str">
        <f t="shared" si="44"/>
        <v/>
      </c>
      <c r="CN60" s="491" t="str">
        <f t="shared" si="39"/>
        <v>Bianchi Emmanuelle</v>
      </c>
      <c r="CP60" s="494">
        <f t="shared" si="40"/>
        <v>13</v>
      </c>
      <c r="CQ60" s="494" t="str">
        <f t="shared" si="41"/>
        <v>C</v>
      </c>
      <c r="CR60" s="445" t="str">
        <f t="shared" si="45"/>
        <v>C</v>
      </c>
      <c r="CS60" s="519">
        <v>7706</v>
      </c>
      <c r="CT60" s="514">
        <v>772</v>
      </c>
      <c r="CU60" s="512">
        <f t="shared" si="42"/>
        <v>8</v>
      </c>
      <c r="CV60" s="511" t="str">
        <f t="shared" si="43"/>
        <v>Projektingenieur 8 (Bau)</v>
      </c>
      <c r="CW60" s="514">
        <v>772</v>
      </c>
      <c r="CX60" s="512">
        <f t="shared" si="46"/>
        <v>8</v>
      </c>
      <c r="CY60" s="511" t="str">
        <f t="shared" si="47"/>
        <v>Projektingenieur 8 (Bau)</v>
      </c>
      <c r="CZ60" s="514">
        <v>772</v>
      </c>
      <c r="DA60" s="512">
        <f>VLOOKUP($CZ60,Funktionsbezeichnungen,3,0)</f>
        <v>8</v>
      </c>
      <c r="DB60" s="511" t="str">
        <f>VLOOKUP($CZ60,Funktionsbezeichnungen,2,0)</f>
        <v>Projektingenieur 8 (Bau)</v>
      </c>
      <c r="DC60" s="514">
        <v>771</v>
      </c>
      <c r="DD60" s="512">
        <f>VLOOKUP($DC60,Funktionsbezeichnungen,3,0)</f>
        <v>7</v>
      </c>
      <c r="DE60" s="511" t="str">
        <f>VLOOKUP($DC60,Funktionsbezeichnungen,2,0)</f>
        <v>Projektingenieur 7 (Bau)</v>
      </c>
      <c r="DF60" s="514">
        <v>770</v>
      </c>
      <c r="DG60" s="512">
        <f>VLOOKUP($DF60,Funktionsbezeichnungen,3,0)</f>
        <v>6</v>
      </c>
      <c r="DH60" s="511" t="str">
        <f>VLOOKUP($DF60,Funktionsbezeichnungen,2,0)</f>
        <v>Vorstufe Projektingenieur (Bau)</v>
      </c>
      <c r="DI60" s="513"/>
      <c r="DJ60" s="512">
        <v>771</v>
      </c>
      <c r="DK60" s="512">
        <f>VLOOKUP($DJ60,Funktionsbezeichnungen,3,0)</f>
        <v>7</v>
      </c>
      <c r="DL60" s="511" t="str">
        <f>VLOOKUP($DJ60,Funktionsbezeichnungen,2,0)</f>
        <v>Projektingenieur 7 (Bau)</v>
      </c>
      <c r="DQ60" s="491">
        <f t="shared" si="48"/>
        <v>7706</v>
      </c>
      <c r="DR60" s="494">
        <v>2</v>
      </c>
      <c r="DS60" s="491">
        <v>3</v>
      </c>
      <c r="DT60" s="491" t="s">
        <v>951</v>
      </c>
      <c r="EV60" s="519">
        <v>4901</v>
      </c>
      <c r="EW60" s="494" t="s">
        <v>105</v>
      </c>
    </row>
    <row r="61" spans="1:153" s="491" customFormat="1" hidden="1" x14ac:dyDescent="0.25">
      <c r="A61" s="510"/>
      <c r="B61" s="510">
        <v>1</v>
      </c>
      <c r="C61" s="510">
        <f t="shared" si="37"/>
        <v>1</v>
      </c>
      <c r="D61" s="509"/>
      <c r="E61" s="509">
        <v>1</v>
      </c>
      <c r="F61" s="538"/>
      <c r="G61" s="539"/>
      <c r="H61" s="539"/>
      <c r="I61" s="538"/>
      <c r="J61" s="539"/>
      <c r="K61" s="538"/>
      <c r="L61" s="538"/>
      <c r="M61" s="538"/>
      <c r="N61" s="489"/>
      <c r="O61" s="489"/>
      <c r="P61" s="476" t="s">
        <v>1301</v>
      </c>
      <c r="Q61" s="472" t="s">
        <v>1138</v>
      </c>
      <c r="R61" s="472" t="s">
        <v>1514</v>
      </c>
      <c r="S61" s="597"/>
      <c r="T61" s="536" t="s">
        <v>1139</v>
      </c>
      <c r="U61" s="502">
        <v>1981</v>
      </c>
      <c r="V61" s="507" t="s">
        <v>1552</v>
      </c>
      <c r="W61" s="502">
        <v>2010</v>
      </c>
      <c r="X61" s="504"/>
      <c r="Y61" s="470"/>
      <c r="Z61" s="505"/>
      <c r="AA61" s="535"/>
      <c r="AB61" s="532">
        <f t="shared" si="38"/>
        <v>13</v>
      </c>
      <c r="AC61" s="518" t="s">
        <v>916</v>
      </c>
      <c r="AD61" s="517">
        <v>2015</v>
      </c>
      <c r="AE61" s="607"/>
      <c r="AF61" s="604" t="s">
        <v>105</v>
      </c>
      <c r="AG61" s="501"/>
      <c r="AH61" s="501"/>
      <c r="AI61" s="500" t="s">
        <v>375</v>
      </c>
      <c r="AJ61" s="492"/>
      <c r="CM61" s="491" t="str">
        <f t="shared" si="44"/>
        <v/>
      </c>
      <c r="CN61" s="491" t="str">
        <f t="shared" si="39"/>
        <v>Kanagasabai Manoja</v>
      </c>
      <c r="CP61" s="494">
        <f t="shared" si="40"/>
        <v>13</v>
      </c>
      <c r="CQ61" s="494" t="str">
        <f t="shared" si="41"/>
        <v>C</v>
      </c>
      <c r="CR61" s="445" t="str">
        <f t="shared" si="45"/>
        <v>C</v>
      </c>
      <c r="CS61" s="519">
        <v>4910</v>
      </c>
      <c r="CT61" s="514">
        <v>772</v>
      </c>
      <c r="CU61" s="512">
        <f t="shared" si="42"/>
        <v>8</v>
      </c>
      <c r="CV61" s="511" t="str">
        <f t="shared" si="43"/>
        <v>Projektingenieur 8 (Bau)</v>
      </c>
      <c r="CW61" s="514">
        <v>772</v>
      </c>
      <c r="CX61" s="512">
        <f t="shared" si="46"/>
        <v>8</v>
      </c>
      <c r="CY61" s="511" t="str">
        <f t="shared" si="47"/>
        <v>Projektingenieur 8 (Bau)</v>
      </c>
      <c r="CZ61" s="514"/>
      <c r="DA61" s="512"/>
      <c r="DB61" s="511"/>
      <c r="DC61" s="514">
        <v>771</v>
      </c>
      <c r="DD61" s="512">
        <f>VLOOKUP($DC61,Funktionsbezeichnungen,3,0)</f>
        <v>7</v>
      </c>
      <c r="DE61" s="511" t="str">
        <f>VLOOKUP($DC61,Funktionsbezeichnungen,2,0)</f>
        <v>Projektingenieur 7 (Bau)</v>
      </c>
      <c r="DF61" s="514">
        <v>770</v>
      </c>
      <c r="DG61" s="512">
        <f>VLOOKUP($DF61,Funktionsbezeichnungen,3,0)</f>
        <v>6</v>
      </c>
      <c r="DH61" s="511" t="str">
        <f>VLOOKUP($DF61,Funktionsbezeichnungen,2,0)</f>
        <v>Vorstufe Projektingenieur (Bau)</v>
      </c>
      <c r="DI61" s="513"/>
      <c r="DJ61" s="512">
        <v>771</v>
      </c>
      <c r="DK61" s="512">
        <f>VLOOKUP($DJ61,Funktionsbezeichnungen,3,0)</f>
        <v>7</v>
      </c>
      <c r="DL61" s="511" t="str">
        <f>VLOOKUP($DJ61,Funktionsbezeichnungen,2,0)</f>
        <v>Projektingenieur 7 (Bau)</v>
      </c>
      <c r="DQ61" s="491">
        <f t="shared" si="48"/>
        <v>4910</v>
      </c>
      <c r="DR61" s="494">
        <v>2</v>
      </c>
      <c r="DS61" s="491">
        <v>3</v>
      </c>
      <c r="DT61" s="491" t="s">
        <v>951</v>
      </c>
      <c r="EV61" s="519">
        <v>4910</v>
      </c>
      <c r="EW61" s="494" t="s">
        <v>105</v>
      </c>
    </row>
    <row r="62" spans="1:153" s="491" customFormat="1" hidden="1" x14ac:dyDescent="0.25">
      <c r="A62" s="510"/>
      <c r="B62" s="510"/>
      <c r="C62" s="510">
        <f t="shared" si="37"/>
        <v>1</v>
      </c>
      <c r="D62" s="509"/>
      <c r="E62" s="509">
        <v>1</v>
      </c>
      <c r="F62" s="538"/>
      <c r="G62" s="539"/>
      <c r="H62" s="539"/>
      <c r="I62" s="538"/>
      <c r="J62" s="539"/>
      <c r="K62" s="538"/>
      <c r="L62" s="538"/>
      <c r="M62" s="538"/>
      <c r="N62" s="489"/>
      <c r="O62" s="489"/>
      <c r="P62" s="476" t="s">
        <v>358</v>
      </c>
      <c r="Q62" s="472" t="s">
        <v>699</v>
      </c>
      <c r="R62" s="472" t="s">
        <v>1514</v>
      </c>
      <c r="S62" s="597"/>
      <c r="T62" s="536" t="s">
        <v>697</v>
      </c>
      <c r="U62" s="502">
        <v>1984</v>
      </c>
      <c r="V62" s="507" t="s">
        <v>1552</v>
      </c>
      <c r="W62" s="502">
        <v>2010</v>
      </c>
      <c r="X62" s="504"/>
      <c r="Y62" s="470"/>
      <c r="Z62" s="505"/>
      <c r="AA62" s="535"/>
      <c r="AB62" s="532">
        <f t="shared" si="38"/>
        <v>13</v>
      </c>
      <c r="AC62" s="518" t="s">
        <v>698</v>
      </c>
      <c r="AD62" s="517">
        <v>2011</v>
      </c>
      <c r="AE62" s="607"/>
      <c r="AF62" s="604" t="s">
        <v>105</v>
      </c>
      <c r="AG62" s="501"/>
      <c r="AH62" s="501"/>
      <c r="AI62" s="500" t="s">
        <v>373</v>
      </c>
      <c r="AJ62" s="492"/>
      <c r="CM62" s="491" t="str">
        <f t="shared" si="44"/>
        <v/>
      </c>
      <c r="CN62" s="491" t="str">
        <f t="shared" si="39"/>
        <v>Indermitte Martin</v>
      </c>
      <c r="CP62" s="494">
        <f t="shared" si="40"/>
        <v>13</v>
      </c>
      <c r="CQ62" s="494" t="str">
        <f t="shared" si="41"/>
        <v>C</v>
      </c>
      <c r="CR62" s="445" t="str">
        <f t="shared" si="45"/>
        <v>C</v>
      </c>
      <c r="CS62" s="519">
        <v>4901</v>
      </c>
      <c r="CT62" s="514">
        <v>772</v>
      </c>
      <c r="CU62" s="512">
        <f t="shared" si="42"/>
        <v>8</v>
      </c>
      <c r="CV62" s="511" t="str">
        <f t="shared" si="43"/>
        <v>Projektingenieur 8 (Bau)</v>
      </c>
      <c r="CW62" s="514">
        <v>772</v>
      </c>
      <c r="CX62" s="512">
        <f t="shared" si="46"/>
        <v>8</v>
      </c>
      <c r="CY62" s="511" t="str">
        <f t="shared" si="47"/>
        <v>Projektingenieur 8 (Bau)</v>
      </c>
      <c r="CZ62" s="514">
        <v>772</v>
      </c>
      <c r="DA62" s="512">
        <f>VLOOKUP($CZ62,Funktionsbezeichnungen,3,0)</f>
        <v>8</v>
      </c>
      <c r="DB62" s="511" t="str">
        <f>VLOOKUP($CZ62,Funktionsbezeichnungen,2,0)</f>
        <v>Projektingenieur 8 (Bau)</v>
      </c>
      <c r="DC62" s="514">
        <v>771</v>
      </c>
      <c r="DD62" s="512">
        <f>VLOOKUP($DC62,Funktionsbezeichnungen,3,0)</f>
        <v>7</v>
      </c>
      <c r="DE62" s="511" t="str">
        <f>VLOOKUP($DC62,Funktionsbezeichnungen,2,0)</f>
        <v>Projektingenieur 7 (Bau)</v>
      </c>
      <c r="DF62" s="514">
        <v>770</v>
      </c>
      <c r="DG62" s="512">
        <f>VLOOKUP($DF62,Funktionsbezeichnungen,3,0)</f>
        <v>6</v>
      </c>
      <c r="DH62" s="511" t="str">
        <f>VLOOKUP($DF62,Funktionsbezeichnungen,2,0)</f>
        <v>Vorstufe Projektingenieur (Bau)</v>
      </c>
      <c r="DI62" s="513"/>
      <c r="DJ62" s="512">
        <v>771</v>
      </c>
      <c r="DK62" s="512">
        <f>VLOOKUP($DJ62,Funktionsbezeichnungen,3,0)</f>
        <v>7</v>
      </c>
      <c r="DL62" s="511" t="str">
        <f>VLOOKUP($DJ62,Funktionsbezeichnungen,2,0)</f>
        <v>Projektingenieur 7 (Bau)</v>
      </c>
      <c r="DQ62" s="491">
        <f t="shared" si="48"/>
        <v>4901</v>
      </c>
      <c r="DR62" s="494">
        <v>2</v>
      </c>
      <c r="DS62" s="491">
        <v>3</v>
      </c>
      <c r="DT62" s="491" t="s">
        <v>951</v>
      </c>
      <c r="EV62" s="519">
        <v>4356</v>
      </c>
      <c r="EW62" s="494" t="s">
        <v>121</v>
      </c>
    </row>
    <row r="63" spans="1:153" s="491" customFormat="1" hidden="1" x14ac:dyDescent="0.25">
      <c r="A63" s="510"/>
      <c r="B63" s="510"/>
      <c r="C63" s="510">
        <f t="shared" si="37"/>
        <v>1</v>
      </c>
      <c r="D63" s="509"/>
      <c r="E63" s="509">
        <v>1</v>
      </c>
      <c r="F63" s="538"/>
      <c r="G63" s="539"/>
      <c r="H63" s="539"/>
      <c r="I63" s="538"/>
      <c r="J63" s="539"/>
      <c r="K63" s="538"/>
      <c r="L63" s="538"/>
      <c r="M63" s="538"/>
      <c r="N63" s="489"/>
      <c r="O63" s="489"/>
      <c r="P63" s="476" t="s">
        <v>358</v>
      </c>
      <c r="Q63" s="472" t="s">
        <v>1094</v>
      </c>
      <c r="R63" s="472" t="s">
        <v>1514</v>
      </c>
      <c r="S63" s="597"/>
      <c r="T63" s="536" t="s">
        <v>1095</v>
      </c>
      <c r="U63" s="502">
        <v>1985</v>
      </c>
      <c r="V63" s="507" t="s">
        <v>1552</v>
      </c>
      <c r="W63" s="502">
        <v>2011</v>
      </c>
      <c r="X63" s="504"/>
      <c r="Y63" s="470"/>
      <c r="Z63" s="505"/>
      <c r="AA63" s="535"/>
      <c r="AB63" s="532">
        <f t="shared" si="38"/>
        <v>12</v>
      </c>
      <c r="AC63" s="518" t="s">
        <v>698</v>
      </c>
      <c r="AD63" s="517">
        <v>2014</v>
      </c>
      <c r="AE63" s="607"/>
      <c r="AF63" s="604" t="s">
        <v>105</v>
      </c>
      <c r="AG63" s="501"/>
      <c r="AH63" s="501"/>
      <c r="AI63" s="500" t="s">
        <v>373</v>
      </c>
      <c r="AJ63" s="492"/>
      <c r="CM63" s="533" t="str">
        <f t="shared" si="44"/>
        <v>anders</v>
      </c>
      <c r="CN63" s="491" t="str">
        <f t="shared" si="39"/>
        <v>Brem Jakob</v>
      </c>
      <c r="CP63" s="494">
        <f t="shared" si="40"/>
        <v>12</v>
      </c>
      <c r="CQ63" s="494" t="str">
        <f t="shared" si="41"/>
        <v>C</v>
      </c>
      <c r="CR63" s="445" t="str">
        <f t="shared" si="45"/>
        <v>D</v>
      </c>
      <c r="CS63" s="519">
        <v>4356</v>
      </c>
      <c r="CT63" s="514">
        <v>772</v>
      </c>
      <c r="CU63" s="512">
        <f t="shared" si="42"/>
        <v>8</v>
      </c>
      <c r="CV63" s="511" t="str">
        <f t="shared" si="43"/>
        <v>Projektingenieur 8 (Bau)</v>
      </c>
      <c r="CW63" s="514">
        <v>772</v>
      </c>
      <c r="CX63" s="512">
        <f t="shared" si="46"/>
        <v>8</v>
      </c>
      <c r="CY63" s="511" t="str">
        <f t="shared" si="47"/>
        <v>Projektingenieur 8 (Bau)</v>
      </c>
      <c r="CZ63" s="514"/>
      <c r="DA63" s="512"/>
      <c r="DB63" s="511"/>
      <c r="DC63" s="514"/>
      <c r="DD63" s="512"/>
      <c r="DE63" s="511"/>
      <c r="DF63" s="514"/>
      <c r="DG63" s="512"/>
      <c r="DH63" s="511"/>
      <c r="DI63" s="513"/>
      <c r="DJ63" s="512"/>
      <c r="DK63" s="512"/>
      <c r="DL63" s="511"/>
      <c r="DQ63" s="491">
        <f t="shared" si="48"/>
        <v>4356</v>
      </c>
      <c r="DR63" s="494">
        <v>2</v>
      </c>
      <c r="DS63" s="491">
        <v>3</v>
      </c>
      <c r="DT63" s="491" t="s">
        <v>951</v>
      </c>
      <c r="EV63" s="519">
        <v>4907</v>
      </c>
      <c r="EW63" s="494" t="s">
        <v>121</v>
      </c>
    </row>
    <row r="64" spans="1:153" s="491" customFormat="1" hidden="1" x14ac:dyDescent="0.25">
      <c r="A64" s="510"/>
      <c r="B64" s="510"/>
      <c r="C64" s="510">
        <f t="shared" si="37"/>
        <v>1</v>
      </c>
      <c r="D64" s="509"/>
      <c r="E64" s="509">
        <v>1</v>
      </c>
      <c r="F64" s="538"/>
      <c r="G64" s="539"/>
      <c r="H64" s="539"/>
      <c r="I64" s="538"/>
      <c r="J64" s="539"/>
      <c r="K64" s="538"/>
      <c r="L64" s="538"/>
      <c r="M64" s="538"/>
      <c r="N64" s="489"/>
      <c r="O64" s="489"/>
      <c r="P64" s="476" t="s">
        <v>358</v>
      </c>
      <c r="Q64" s="472" t="s">
        <v>1008</v>
      </c>
      <c r="R64" s="472" t="s">
        <v>1514</v>
      </c>
      <c r="S64" s="597"/>
      <c r="T64" s="536" t="s">
        <v>1009</v>
      </c>
      <c r="U64" s="502">
        <v>1987</v>
      </c>
      <c r="V64" s="507" t="s">
        <v>1552</v>
      </c>
      <c r="W64" s="502">
        <v>2011</v>
      </c>
      <c r="X64" s="504"/>
      <c r="Y64" s="470"/>
      <c r="Z64" s="505"/>
      <c r="AA64" s="535"/>
      <c r="AB64" s="532">
        <f t="shared" si="38"/>
        <v>12</v>
      </c>
      <c r="AC64" s="518" t="s">
        <v>698</v>
      </c>
      <c r="AD64" s="517">
        <v>2013</v>
      </c>
      <c r="AE64" s="607"/>
      <c r="AF64" s="604" t="s">
        <v>105</v>
      </c>
      <c r="AG64" s="501"/>
      <c r="AH64" s="501"/>
      <c r="AI64" s="500" t="s">
        <v>373</v>
      </c>
      <c r="AJ64" s="492"/>
      <c r="CM64" s="533" t="str">
        <f t="shared" si="44"/>
        <v>anders</v>
      </c>
      <c r="CN64" s="491" t="str">
        <f t="shared" si="39"/>
        <v>Bürgin Johannes</v>
      </c>
      <c r="CP64" s="494">
        <f t="shared" si="40"/>
        <v>12</v>
      </c>
      <c r="CQ64" s="494" t="str">
        <f t="shared" si="41"/>
        <v>C</v>
      </c>
      <c r="CR64" s="445" t="str">
        <f t="shared" si="45"/>
        <v>D</v>
      </c>
      <c r="CS64" s="519">
        <v>4907</v>
      </c>
      <c r="CT64" s="514">
        <v>772</v>
      </c>
      <c r="CU64" s="512">
        <f t="shared" si="42"/>
        <v>8</v>
      </c>
      <c r="CV64" s="511" t="str">
        <f t="shared" si="43"/>
        <v>Projektingenieur 8 (Bau)</v>
      </c>
      <c r="CW64" s="514">
        <v>772</v>
      </c>
      <c r="CX64" s="512">
        <f t="shared" si="46"/>
        <v>8</v>
      </c>
      <c r="CY64" s="511" t="str">
        <f t="shared" si="47"/>
        <v>Projektingenieur 8 (Bau)</v>
      </c>
      <c r="CZ64" s="514">
        <v>771</v>
      </c>
      <c r="DA64" s="512">
        <f>VLOOKUP($CZ64,Funktionsbezeichnungen,3,0)</f>
        <v>7</v>
      </c>
      <c r="DB64" s="511" t="str">
        <f>VLOOKUP($CZ64,Funktionsbezeichnungen,2,0)</f>
        <v>Projektingenieur 7 (Bau)</v>
      </c>
      <c r="DC64" s="514"/>
      <c r="DD64" s="512"/>
      <c r="DE64" s="511"/>
      <c r="DF64" s="514"/>
      <c r="DG64" s="512"/>
      <c r="DH64" s="511"/>
      <c r="DI64" s="513"/>
      <c r="DJ64" s="512"/>
      <c r="DK64" s="512"/>
      <c r="DL64" s="511"/>
      <c r="DQ64" s="491">
        <f t="shared" si="48"/>
        <v>4907</v>
      </c>
      <c r="DR64" s="494">
        <v>2</v>
      </c>
      <c r="DS64" s="491">
        <v>3</v>
      </c>
      <c r="DT64" s="491" t="s">
        <v>951</v>
      </c>
      <c r="EV64" s="519">
        <v>4308</v>
      </c>
      <c r="EW64" s="494" t="s">
        <v>121</v>
      </c>
    </row>
    <row r="65" spans="1:153" s="491" customFormat="1" hidden="1" x14ac:dyDescent="0.25">
      <c r="A65" s="510"/>
      <c r="B65" s="510"/>
      <c r="C65" s="510">
        <f t="shared" si="37"/>
        <v>1</v>
      </c>
      <c r="D65" s="509"/>
      <c r="E65" s="509"/>
      <c r="F65" s="538">
        <v>1</v>
      </c>
      <c r="G65" s="539">
        <v>1</v>
      </c>
      <c r="H65" s="539"/>
      <c r="I65" s="538"/>
      <c r="J65" s="539"/>
      <c r="K65" s="538"/>
      <c r="L65" s="538"/>
      <c r="M65" s="538"/>
      <c r="N65" s="489"/>
      <c r="O65" s="489"/>
      <c r="P65" s="476" t="s">
        <v>1140</v>
      </c>
      <c r="Q65" s="472" t="s">
        <v>1244</v>
      </c>
      <c r="R65" s="472" t="s">
        <v>1514</v>
      </c>
      <c r="S65" s="597"/>
      <c r="T65" s="536" t="s">
        <v>1245</v>
      </c>
      <c r="U65" s="502">
        <v>1976</v>
      </c>
      <c r="V65" s="507" t="s">
        <v>1252</v>
      </c>
      <c r="W65" s="502">
        <v>2012</v>
      </c>
      <c r="X65" s="504"/>
      <c r="Y65" s="470"/>
      <c r="Z65" s="505"/>
      <c r="AA65" s="535"/>
      <c r="AB65" s="532">
        <f t="shared" si="38"/>
        <v>11</v>
      </c>
      <c r="AC65" s="518" t="s">
        <v>1600</v>
      </c>
      <c r="AD65" s="517">
        <v>2017</v>
      </c>
      <c r="AE65" s="607"/>
      <c r="AF65" s="604" t="s">
        <v>105</v>
      </c>
      <c r="AG65" s="501"/>
      <c r="AH65" s="501"/>
      <c r="AI65" s="500" t="s">
        <v>1247</v>
      </c>
      <c r="AJ65" s="492"/>
      <c r="CM65" s="533" t="e">
        <f t="shared" si="44"/>
        <v>#N/A</v>
      </c>
      <c r="CN65" s="495" t="str">
        <f t="shared" si="39"/>
        <v>Armando Martin</v>
      </c>
      <c r="CO65" s="495"/>
      <c r="CP65" s="520">
        <f t="shared" si="40"/>
        <v>11</v>
      </c>
      <c r="CQ65" s="520" t="str">
        <f t="shared" si="41"/>
        <v>C</v>
      </c>
      <c r="CR65" s="445" t="e">
        <f t="shared" si="45"/>
        <v>#N/A</v>
      </c>
      <c r="CS65" s="515">
        <v>4324</v>
      </c>
      <c r="CT65" s="514">
        <v>542</v>
      </c>
      <c r="CU65" s="512">
        <f t="shared" si="42"/>
        <v>7</v>
      </c>
      <c r="CV65" s="511" t="str">
        <f t="shared" si="43"/>
        <v>Technischer Sachbearbeiter 7</v>
      </c>
      <c r="CW65" s="514"/>
      <c r="CX65" s="512"/>
      <c r="CY65" s="511"/>
      <c r="CZ65" s="514"/>
      <c r="DA65" s="512"/>
      <c r="DB65" s="511"/>
      <c r="DC65" s="514"/>
      <c r="DD65" s="512"/>
      <c r="DE65" s="511"/>
      <c r="DF65" s="514"/>
      <c r="DG65" s="512"/>
      <c r="DH65" s="511"/>
      <c r="DI65" s="513"/>
      <c r="DJ65" s="512"/>
      <c r="DK65" s="512"/>
      <c r="DL65" s="511"/>
      <c r="DQ65" s="491">
        <f t="shared" si="48"/>
        <v>4324</v>
      </c>
      <c r="DR65" s="494">
        <v>2</v>
      </c>
      <c r="DS65" s="491">
        <v>3</v>
      </c>
      <c r="DT65" s="491" t="s">
        <v>951</v>
      </c>
      <c r="EV65" s="519">
        <v>4310</v>
      </c>
      <c r="EW65" s="494" t="s">
        <v>121</v>
      </c>
    </row>
    <row r="66" spans="1:153" s="491" customFormat="1" hidden="1" x14ac:dyDescent="0.25">
      <c r="A66" s="510"/>
      <c r="B66" s="510"/>
      <c r="C66" s="510">
        <f t="shared" si="37"/>
        <v>1</v>
      </c>
      <c r="D66" s="509"/>
      <c r="E66" s="509">
        <v>1</v>
      </c>
      <c r="F66" s="538"/>
      <c r="G66" s="539"/>
      <c r="H66" s="539"/>
      <c r="I66" s="538"/>
      <c r="J66" s="539"/>
      <c r="K66" s="538"/>
      <c r="L66" s="538"/>
      <c r="M66" s="538"/>
      <c r="N66" s="489"/>
      <c r="O66" s="489"/>
      <c r="P66" s="476" t="s">
        <v>358</v>
      </c>
      <c r="Q66" s="472" t="s">
        <v>909</v>
      </c>
      <c r="R66" s="472" t="s">
        <v>1514</v>
      </c>
      <c r="S66" s="597"/>
      <c r="T66" s="536" t="s">
        <v>910</v>
      </c>
      <c r="U66" s="502">
        <v>1987</v>
      </c>
      <c r="V66" s="507" t="s">
        <v>1552</v>
      </c>
      <c r="W66" s="549">
        <v>2012</v>
      </c>
      <c r="X66" s="504"/>
      <c r="Y66" s="470"/>
      <c r="Z66" s="505"/>
      <c r="AA66" s="535"/>
      <c r="AB66" s="532">
        <f t="shared" si="38"/>
        <v>11</v>
      </c>
      <c r="AC66" s="518" t="s">
        <v>698</v>
      </c>
      <c r="AD66" s="517">
        <v>2012</v>
      </c>
      <c r="AE66" s="607"/>
      <c r="AF66" s="604" t="s">
        <v>105</v>
      </c>
      <c r="AG66" s="501"/>
      <c r="AH66" s="501"/>
      <c r="AI66" s="500" t="s">
        <v>373</v>
      </c>
      <c r="AJ66" s="492"/>
      <c r="CM66" s="533" t="str">
        <f t="shared" si="44"/>
        <v>anders</v>
      </c>
      <c r="CN66" s="491" t="str">
        <f t="shared" si="39"/>
        <v>Frei Lukas</v>
      </c>
      <c r="CP66" s="494">
        <f t="shared" si="40"/>
        <v>11</v>
      </c>
      <c r="CQ66" s="494" t="str">
        <f t="shared" si="41"/>
        <v>C</v>
      </c>
      <c r="CR66" s="445" t="str">
        <f t="shared" si="45"/>
        <v>D</v>
      </c>
      <c r="CS66" s="519">
        <v>4308</v>
      </c>
      <c r="CT66" s="514">
        <v>772</v>
      </c>
      <c r="CU66" s="512">
        <f t="shared" si="42"/>
        <v>8</v>
      </c>
      <c r="CV66" s="511" t="str">
        <f t="shared" si="43"/>
        <v>Projektingenieur 8 (Bau)</v>
      </c>
      <c r="CW66" s="514">
        <v>772</v>
      </c>
      <c r="CX66" s="512">
        <f>VLOOKUP($CW66,Funktionsbezeichnungen,3,0)</f>
        <v>8</v>
      </c>
      <c r="CY66" s="511" t="str">
        <f>VLOOKUP($CW66,Funktionsbezeichnungen,2,0)</f>
        <v>Projektingenieur 8 (Bau)</v>
      </c>
      <c r="CZ66" s="514">
        <v>771</v>
      </c>
      <c r="DA66" s="512">
        <f>VLOOKUP($CZ66,Funktionsbezeichnungen,3,0)</f>
        <v>7</v>
      </c>
      <c r="DB66" s="511" t="str">
        <f>VLOOKUP($CZ66,Funktionsbezeichnungen,2,0)</f>
        <v>Projektingenieur 7 (Bau)</v>
      </c>
      <c r="DC66" s="514"/>
      <c r="DD66" s="512"/>
      <c r="DE66" s="511"/>
      <c r="DF66" s="514"/>
      <c r="DG66" s="512"/>
      <c r="DH66" s="511"/>
      <c r="DI66" s="513"/>
      <c r="DJ66" s="512"/>
      <c r="DK66" s="512"/>
      <c r="DL66" s="511"/>
      <c r="DQ66" s="491">
        <f t="shared" si="48"/>
        <v>4308</v>
      </c>
      <c r="DR66" s="494">
        <v>2</v>
      </c>
      <c r="DS66" s="491">
        <v>3</v>
      </c>
      <c r="DT66" s="491" t="s">
        <v>951</v>
      </c>
      <c r="EV66" s="519">
        <v>8579</v>
      </c>
      <c r="EW66" s="494" t="s">
        <v>121</v>
      </c>
    </row>
    <row r="67" spans="1:153" s="491" customFormat="1" hidden="1" x14ac:dyDescent="0.25">
      <c r="A67" s="510"/>
      <c r="B67" s="510"/>
      <c r="C67" s="510">
        <f t="shared" ref="C67:C97" si="49">IF(AB67&gt;=10,1,"")</f>
        <v>1</v>
      </c>
      <c r="D67" s="509"/>
      <c r="E67" s="509">
        <v>1</v>
      </c>
      <c r="F67" s="538"/>
      <c r="G67" s="539"/>
      <c r="H67" s="539"/>
      <c r="I67" s="538"/>
      <c r="J67" s="539"/>
      <c r="K67" s="538"/>
      <c r="L67" s="538"/>
      <c r="M67" s="538"/>
      <c r="N67" s="489"/>
      <c r="O67" s="489"/>
      <c r="P67" s="476" t="s">
        <v>1301</v>
      </c>
      <c r="Q67" s="472" t="s">
        <v>912</v>
      </c>
      <c r="R67" s="472" t="s">
        <v>1514</v>
      </c>
      <c r="S67" s="597"/>
      <c r="T67" s="536" t="s">
        <v>913</v>
      </c>
      <c r="U67" s="502">
        <v>1987</v>
      </c>
      <c r="V67" s="507" t="s">
        <v>1552</v>
      </c>
      <c r="W67" s="502">
        <v>2012</v>
      </c>
      <c r="X67" s="504" t="s">
        <v>1182</v>
      </c>
      <c r="Y67" s="470">
        <v>2015</v>
      </c>
      <c r="Z67" s="505"/>
      <c r="AA67" s="535" t="s">
        <v>91</v>
      </c>
      <c r="AB67" s="532">
        <f t="shared" ref="AB67:AB97" si="50">IF(Z67="",YEAR($AC$1)-$W67,YEAR($AC$1)-$Y67)</f>
        <v>11</v>
      </c>
      <c r="AC67" s="518" t="s">
        <v>108</v>
      </c>
      <c r="AD67" s="517">
        <v>2012</v>
      </c>
      <c r="AE67" s="607"/>
      <c r="AF67" s="604" t="s">
        <v>105</v>
      </c>
      <c r="AG67" s="501"/>
      <c r="AH67" s="501"/>
      <c r="AI67" s="500" t="s">
        <v>375</v>
      </c>
      <c r="AJ67" s="492"/>
      <c r="CM67" s="533" t="str">
        <f t="shared" si="44"/>
        <v>anders</v>
      </c>
      <c r="CN67" s="491" t="str">
        <f t="shared" ref="CN67:CN87" si="51">+T67</f>
        <v>D'Arco Marcel</v>
      </c>
      <c r="CP67" s="494">
        <f t="shared" si="40"/>
        <v>11</v>
      </c>
      <c r="CQ67" s="494" t="str">
        <f t="shared" si="41"/>
        <v>C</v>
      </c>
      <c r="CR67" s="445" t="str">
        <f t="shared" si="45"/>
        <v>D</v>
      </c>
      <c r="CS67" s="519">
        <v>4310</v>
      </c>
      <c r="CT67" s="514">
        <v>772</v>
      </c>
      <c r="CU67" s="512">
        <f t="shared" si="42"/>
        <v>8</v>
      </c>
      <c r="CV67" s="511" t="str">
        <f t="shared" si="43"/>
        <v>Projektingenieur 8 (Bau)</v>
      </c>
      <c r="CW67" s="514">
        <v>772</v>
      </c>
      <c r="CX67" s="512">
        <f>VLOOKUP($CW67,Funktionsbezeichnungen,3,0)</f>
        <v>8</v>
      </c>
      <c r="CY67" s="511" t="str">
        <f>VLOOKUP($CW67,Funktionsbezeichnungen,2,0)</f>
        <v>Projektingenieur 8 (Bau)</v>
      </c>
      <c r="CZ67" s="514">
        <v>771</v>
      </c>
      <c r="DA67" s="512">
        <f>VLOOKUP($CZ67,Funktionsbezeichnungen,3,0)</f>
        <v>7</v>
      </c>
      <c r="DB67" s="511" t="str">
        <f>VLOOKUP($CZ67,Funktionsbezeichnungen,2,0)</f>
        <v>Projektingenieur 7 (Bau)</v>
      </c>
      <c r="DC67" s="514"/>
      <c r="DD67" s="512"/>
      <c r="DE67" s="511"/>
      <c r="DF67" s="514"/>
      <c r="DG67" s="512"/>
      <c r="DH67" s="511"/>
      <c r="DI67" s="513"/>
      <c r="DJ67" s="512"/>
      <c r="DK67" s="512"/>
      <c r="DL67" s="511"/>
      <c r="DQ67" s="491">
        <f t="shared" si="48"/>
        <v>4310</v>
      </c>
      <c r="DR67" s="494">
        <v>2</v>
      </c>
      <c r="DS67" s="491">
        <v>3</v>
      </c>
      <c r="DT67" s="491" t="s">
        <v>951</v>
      </c>
      <c r="EV67" s="519">
        <v>4322</v>
      </c>
      <c r="EW67" s="494" t="s">
        <v>121</v>
      </c>
    </row>
    <row r="68" spans="1:153" s="491" customFormat="1" hidden="1" x14ac:dyDescent="0.25">
      <c r="A68" s="510"/>
      <c r="B68" s="510"/>
      <c r="C68" s="510">
        <f t="shared" si="49"/>
        <v>1</v>
      </c>
      <c r="D68" s="509"/>
      <c r="E68" s="509">
        <v>1</v>
      </c>
      <c r="F68" s="538"/>
      <c r="G68" s="539"/>
      <c r="H68" s="539"/>
      <c r="I68" s="538"/>
      <c r="J68" s="539"/>
      <c r="K68" s="538"/>
      <c r="L68" s="538"/>
      <c r="M68" s="538"/>
      <c r="N68" s="489"/>
      <c r="O68" s="489"/>
      <c r="P68" s="476" t="s">
        <v>1301</v>
      </c>
      <c r="Q68" s="472" t="s">
        <v>1503</v>
      </c>
      <c r="R68" s="472" t="s">
        <v>1514</v>
      </c>
      <c r="S68" s="597"/>
      <c r="T68" s="536" t="s">
        <v>1504</v>
      </c>
      <c r="U68" s="502">
        <v>1975</v>
      </c>
      <c r="V68" s="507" t="s">
        <v>1552</v>
      </c>
      <c r="W68" s="502">
        <v>2010</v>
      </c>
      <c r="X68" s="504"/>
      <c r="Y68" s="470"/>
      <c r="Z68" s="505"/>
      <c r="AA68" s="535"/>
      <c r="AB68" s="532">
        <f t="shared" si="50"/>
        <v>13</v>
      </c>
      <c r="AC68" s="518" t="s">
        <v>698</v>
      </c>
      <c r="AD68" s="517">
        <v>2018</v>
      </c>
      <c r="AE68" s="607"/>
      <c r="AF68" s="604" t="s">
        <v>121</v>
      </c>
      <c r="AG68" s="501"/>
      <c r="AH68" s="501"/>
      <c r="AI68" s="500" t="s">
        <v>375</v>
      </c>
      <c r="AJ68" s="492"/>
      <c r="CM68" s="533" t="e">
        <f t="shared" si="44"/>
        <v>#N/A</v>
      </c>
      <c r="CN68" s="548" t="str">
        <f t="shared" si="51"/>
        <v>Said Ari</v>
      </c>
      <c r="CP68" s="494">
        <f t="shared" si="40"/>
        <v>13</v>
      </c>
      <c r="CQ68" s="494" t="str">
        <f t="shared" si="41"/>
        <v>D</v>
      </c>
      <c r="CR68" s="445" t="e">
        <f t="shared" si="45"/>
        <v>#N/A</v>
      </c>
      <c r="CS68" s="547">
        <v>4333</v>
      </c>
      <c r="CT68" s="514">
        <v>772</v>
      </c>
      <c r="CU68" s="512">
        <f t="shared" si="42"/>
        <v>8</v>
      </c>
      <c r="CV68" s="511" t="str">
        <f t="shared" si="43"/>
        <v>Projektingenieur 8 (Bau)</v>
      </c>
      <c r="CW68" s="514"/>
      <c r="CX68" s="512"/>
      <c r="CY68" s="511"/>
      <c r="CZ68" s="514"/>
      <c r="DA68" s="512"/>
      <c r="DB68" s="511"/>
      <c r="DC68" s="514"/>
      <c r="DD68" s="512"/>
      <c r="DE68" s="511"/>
      <c r="DF68" s="514"/>
      <c r="DG68" s="512"/>
      <c r="DH68" s="511"/>
      <c r="DI68" s="513"/>
      <c r="DJ68" s="512"/>
      <c r="DK68" s="512"/>
      <c r="DL68" s="511"/>
      <c r="DQ68" s="491">
        <f t="shared" si="48"/>
        <v>4333</v>
      </c>
      <c r="DR68" s="494">
        <v>2</v>
      </c>
      <c r="DS68" s="491">
        <v>3</v>
      </c>
      <c r="DT68" s="491" t="s">
        <v>951</v>
      </c>
      <c r="EV68" s="519">
        <v>4308</v>
      </c>
      <c r="EW68" s="494" t="s">
        <v>121</v>
      </c>
    </row>
    <row r="69" spans="1:153" s="491" customFormat="1" ht="27" hidden="1" x14ac:dyDescent="0.25">
      <c r="A69" s="510"/>
      <c r="B69" s="510">
        <v>1</v>
      </c>
      <c r="C69" s="510">
        <f t="shared" si="49"/>
        <v>1</v>
      </c>
      <c r="D69" s="509"/>
      <c r="E69" s="509">
        <v>1</v>
      </c>
      <c r="F69" s="538"/>
      <c r="G69" s="539"/>
      <c r="H69" s="539"/>
      <c r="I69" s="538"/>
      <c r="J69" s="539"/>
      <c r="K69" s="538"/>
      <c r="L69" s="538"/>
      <c r="M69" s="538"/>
      <c r="N69" s="489"/>
      <c r="O69" s="489"/>
      <c r="P69" s="476" t="s">
        <v>1301</v>
      </c>
      <c r="Q69" s="472" t="s">
        <v>1014</v>
      </c>
      <c r="R69" s="472" t="s">
        <v>1514</v>
      </c>
      <c r="S69" s="597"/>
      <c r="T69" s="536" t="s">
        <v>1015</v>
      </c>
      <c r="U69" s="502">
        <v>1980</v>
      </c>
      <c r="V69" s="507" t="s">
        <v>1515</v>
      </c>
      <c r="W69" s="502">
        <v>2002</v>
      </c>
      <c r="X69" s="504" t="s">
        <v>1552</v>
      </c>
      <c r="Y69" s="470">
        <v>2013</v>
      </c>
      <c r="Z69" s="534" t="s">
        <v>1547</v>
      </c>
      <c r="AA69" s="535"/>
      <c r="AB69" s="532">
        <f t="shared" si="50"/>
        <v>10</v>
      </c>
      <c r="AC69" s="518" t="s">
        <v>916</v>
      </c>
      <c r="AD69" s="517">
        <v>2013</v>
      </c>
      <c r="AE69" s="607"/>
      <c r="AF69" s="604" t="s">
        <v>121</v>
      </c>
      <c r="AG69" s="501"/>
      <c r="AH69" s="501"/>
      <c r="AI69" s="500" t="s">
        <v>375</v>
      </c>
      <c r="AJ69" s="492"/>
      <c r="CM69" s="491" t="str">
        <f t="shared" si="44"/>
        <v/>
      </c>
      <c r="CN69" s="491" t="str">
        <f t="shared" si="51"/>
        <v>Hochuli Antonina</v>
      </c>
      <c r="CP69" s="494">
        <f t="shared" si="40"/>
        <v>10</v>
      </c>
      <c r="CQ69" s="494" t="str">
        <f t="shared" si="41"/>
        <v>D</v>
      </c>
      <c r="CR69" s="445" t="str">
        <f t="shared" si="45"/>
        <v>D</v>
      </c>
      <c r="CS69" s="519">
        <v>8579</v>
      </c>
      <c r="CT69" s="514">
        <v>771</v>
      </c>
      <c r="CU69" s="512">
        <f t="shared" si="42"/>
        <v>7</v>
      </c>
      <c r="CV69" s="511" t="str">
        <f t="shared" si="43"/>
        <v>Projektingenieur 7 (Bau)</v>
      </c>
      <c r="CW69" s="514">
        <v>771</v>
      </c>
      <c r="CX69" s="512">
        <f>VLOOKUP($CW69,Funktionsbezeichnungen,3,0)</f>
        <v>7</v>
      </c>
      <c r="CY69" s="511" t="str">
        <f>VLOOKUP($CW69,Funktionsbezeichnungen,2,0)</f>
        <v>Projektingenieur 7 (Bau)</v>
      </c>
      <c r="CZ69" s="514">
        <v>770</v>
      </c>
      <c r="DA69" s="512">
        <f>VLOOKUP($CZ69,Funktionsbezeichnungen,3,0)</f>
        <v>6</v>
      </c>
      <c r="DB69" s="511" t="str">
        <f>VLOOKUP($CZ69,Funktionsbezeichnungen,2,0)</f>
        <v>Vorstufe Projektingenieur (Bau)</v>
      </c>
      <c r="DC69" s="514"/>
      <c r="DD69" s="512"/>
      <c r="DE69" s="511"/>
      <c r="DF69" s="514"/>
      <c r="DG69" s="512"/>
      <c r="DH69" s="511"/>
      <c r="DI69" s="513"/>
      <c r="DJ69" s="512"/>
      <c r="DK69" s="512"/>
      <c r="DL69" s="511"/>
      <c r="DQ69" s="491">
        <f t="shared" si="48"/>
        <v>8579</v>
      </c>
      <c r="DR69" s="494">
        <v>2</v>
      </c>
      <c r="DS69" s="491">
        <v>3</v>
      </c>
      <c r="DT69" s="491" t="s">
        <v>951</v>
      </c>
      <c r="EV69" s="519">
        <v>4313</v>
      </c>
      <c r="EW69" s="494" t="s">
        <v>121</v>
      </c>
    </row>
    <row r="70" spans="1:153" s="491" customFormat="1" hidden="1" x14ac:dyDescent="0.25">
      <c r="A70" s="510"/>
      <c r="B70" s="510"/>
      <c r="C70" s="510">
        <f t="shared" si="49"/>
        <v>1</v>
      </c>
      <c r="D70" s="509"/>
      <c r="E70" s="509">
        <v>1</v>
      </c>
      <c r="F70" s="538"/>
      <c r="G70" s="539"/>
      <c r="H70" s="539"/>
      <c r="I70" s="538"/>
      <c r="J70" s="539"/>
      <c r="K70" s="538"/>
      <c r="L70" s="538"/>
      <c r="M70" s="538"/>
      <c r="N70" s="489"/>
      <c r="O70" s="489"/>
      <c r="P70" s="476" t="s">
        <v>1301</v>
      </c>
      <c r="Q70" s="472" t="s">
        <v>1074</v>
      </c>
      <c r="R70" s="472" t="s">
        <v>1514</v>
      </c>
      <c r="S70" s="597"/>
      <c r="T70" s="536" t="s">
        <v>1075</v>
      </c>
      <c r="U70" s="502">
        <v>1987</v>
      </c>
      <c r="V70" s="507" t="s">
        <v>1302</v>
      </c>
      <c r="W70" s="502">
        <v>2013</v>
      </c>
      <c r="X70" s="504"/>
      <c r="Y70" s="470"/>
      <c r="Z70" s="505"/>
      <c r="AA70" s="535"/>
      <c r="AB70" s="532">
        <f t="shared" si="50"/>
        <v>10</v>
      </c>
      <c r="AC70" s="518" t="s">
        <v>698</v>
      </c>
      <c r="AD70" s="517">
        <v>2014</v>
      </c>
      <c r="AE70" s="607"/>
      <c r="AF70" s="604" t="s">
        <v>121</v>
      </c>
      <c r="AG70" s="501"/>
      <c r="AH70" s="501"/>
      <c r="AI70" s="500" t="s">
        <v>375</v>
      </c>
      <c r="AJ70" s="492"/>
      <c r="CM70" s="491" t="e">
        <f t="shared" si="44"/>
        <v>#N/A</v>
      </c>
      <c r="CN70" s="491" t="str">
        <f t="shared" si="51"/>
        <v>Meisch Raoul</v>
      </c>
      <c r="CP70" s="494">
        <f t="shared" si="40"/>
        <v>10</v>
      </c>
      <c r="CQ70" s="494" t="str">
        <f t="shared" si="41"/>
        <v>D</v>
      </c>
      <c r="CR70" s="445" t="e">
        <f t="shared" si="45"/>
        <v>#N/A</v>
      </c>
      <c r="CS70" s="519">
        <v>4315</v>
      </c>
      <c r="CT70" s="514">
        <v>771</v>
      </c>
      <c r="CU70" s="512">
        <f t="shared" si="42"/>
        <v>7</v>
      </c>
      <c r="CV70" s="511" t="str">
        <f t="shared" si="43"/>
        <v>Projektingenieur 7 (Bau)</v>
      </c>
      <c r="CW70" s="514">
        <v>771</v>
      </c>
      <c r="CX70" s="512">
        <f>VLOOKUP($CW70,Funktionsbezeichnungen,3,0)</f>
        <v>7</v>
      </c>
      <c r="CY70" s="511" t="str">
        <f>VLOOKUP($CW70,Funktionsbezeichnungen,2,0)</f>
        <v>Projektingenieur 7 (Bau)</v>
      </c>
      <c r="CZ70" s="514"/>
      <c r="DA70" s="512"/>
      <c r="DB70" s="511"/>
      <c r="DC70" s="514"/>
      <c r="DD70" s="512"/>
      <c r="DE70" s="511"/>
      <c r="DF70" s="514"/>
      <c r="DG70" s="512"/>
      <c r="DH70" s="511"/>
      <c r="DI70" s="513"/>
      <c r="DJ70" s="512"/>
      <c r="DK70" s="512"/>
      <c r="DL70" s="511"/>
      <c r="DQ70" s="491">
        <f t="shared" si="48"/>
        <v>4315</v>
      </c>
      <c r="DR70" s="494">
        <v>2</v>
      </c>
      <c r="DS70" s="491">
        <v>3</v>
      </c>
      <c r="DT70" s="491" t="s">
        <v>951</v>
      </c>
      <c r="EV70" s="519">
        <v>4318</v>
      </c>
      <c r="EW70" s="494" t="s">
        <v>121</v>
      </c>
    </row>
    <row r="71" spans="1:153" s="491" customFormat="1" hidden="1" x14ac:dyDescent="0.25">
      <c r="A71" s="510"/>
      <c r="B71" s="510">
        <v>1</v>
      </c>
      <c r="C71" s="510">
        <f t="shared" si="49"/>
        <v>1</v>
      </c>
      <c r="D71" s="509"/>
      <c r="E71" s="509">
        <v>1</v>
      </c>
      <c r="F71" s="538"/>
      <c r="G71" s="539"/>
      <c r="H71" s="539"/>
      <c r="I71" s="538"/>
      <c r="J71" s="539"/>
      <c r="K71" s="538"/>
      <c r="L71" s="538"/>
      <c r="M71" s="538"/>
      <c r="N71" s="489"/>
      <c r="O71" s="489"/>
      <c r="P71" s="476" t="s">
        <v>359</v>
      </c>
      <c r="Q71" s="472" t="s">
        <v>1597</v>
      </c>
      <c r="R71" s="472" t="s">
        <v>1514</v>
      </c>
      <c r="S71" s="597"/>
      <c r="T71" s="621" t="s">
        <v>1596</v>
      </c>
      <c r="U71" s="622">
        <v>1989</v>
      </c>
      <c r="V71" s="623" t="s">
        <v>1552</v>
      </c>
      <c r="W71" s="622">
        <v>2013</v>
      </c>
      <c r="X71" s="624"/>
      <c r="Y71" s="625"/>
      <c r="Z71" s="626"/>
      <c r="AA71" s="627" t="s">
        <v>1510</v>
      </c>
      <c r="AB71" s="628">
        <f t="shared" si="50"/>
        <v>10</v>
      </c>
      <c r="AC71" s="629" t="s">
        <v>1628</v>
      </c>
      <c r="AD71" s="630">
        <v>2013</v>
      </c>
      <c r="AE71" s="631" t="s">
        <v>1625</v>
      </c>
      <c r="AF71" s="632" t="s">
        <v>105</v>
      </c>
      <c r="AG71" s="501"/>
      <c r="AH71" s="501"/>
      <c r="AI71" s="500" t="s">
        <v>373</v>
      </c>
      <c r="AJ71" s="492"/>
      <c r="CM71" s="491" t="str">
        <f t="shared" si="44"/>
        <v>anders</v>
      </c>
      <c r="CN71" s="491" t="str">
        <f t="shared" si="51"/>
        <v>Tsoulfas Jessica</v>
      </c>
      <c r="CP71" s="494">
        <f t="shared" si="40"/>
        <v>10</v>
      </c>
      <c r="CQ71" s="494" t="str">
        <f t="shared" si="41"/>
        <v>C</v>
      </c>
      <c r="CR71" s="445" t="str">
        <f t="shared" si="45"/>
        <v>D</v>
      </c>
      <c r="CS71" s="519">
        <v>4313</v>
      </c>
      <c r="CT71" s="514">
        <v>771</v>
      </c>
      <c r="CU71" s="512">
        <f t="shared" si="42"/>
        <v>7</v>
      </c>
      <c r="CV71" s="511" t="str">
        <f t="shared" si="43"/>
        <v>Projektingenieur 7 (Bau)</v>
      </c>
      <c r="CW71" s="514">
        <v>771</v>
      </c>
      <c r="CX71" s="512">
        <f>VLOOKUP($CW71,Funktionsbezeichnungen,3,0)</f>
        <v>7</v>
      </c>
      <c r="CY71" s="511" t="str">
        <f>VLOOKUP($CW71,Funktionsbezeichnungen,2,0)</f>
        <v>Projektingenieur 7 (Bau)</v>
      </c>
      <c r="CZ71" s="514">
        <v>770</v>
      </c>
      <c r="DA71" s="512">
        <f>VLOOKUP($CZ71,Funktionsbezeichnungen,3,0)</f>
        <v>6</v>
      </c>
      <c r="DB71" s="511" t="str">
        <f>VLOOKUP($CZ71,Funktionsbezeichnungen,2,0)</f>
        <v>Vorstufe Projektingenieur (Bau)</v>
      </c>
      <c r="DC71" s="514"/>
      <c r="DD71" s="512"/>
      <c r="DE71" s="511"/>
      <c r="DF71" s="514"/>
      <c r="DG71" s="512"/>
      <c r="DH71" s="511"/>
      <c r="DI71" s="513"/>
      <c r="DJ71" s="512"/>
      <c r="DK71" s="512"/>
      <c r="DL71" s="511"/>
      <c r="DQ71" s="491">
        <f t="shared" si="48"/>
        <v>4313</v>
      </c>
      <c r="DR71" s="494">
        <v>2</v>
      </c>
      <c r="DS71" s="491">
        <v>3</v>
      </c>
      <c r="DT71" s="491" t="s">
        <v>951</v>
      </c>
      <c r="EV71" s="519">
        <v>4319</v>
      </c>
      <c r="EW71" s="494" t="s">
        <v>121</v>
      </c>
    </row>
    <row r="72" spans="1:153" s="491" customFormat="1" ht="27" hidden="1" x14ac:dyDescent="0.25">
      <c r="A72" s="510"/>
      <c r="B72" s="510"/>
      <c r="C72" s="510" t="str">
        <f t="shared" si="49"/>
        <v/>
      </c>
      <c r="D72" s="509"/>
      <c r="E72" s="509">
        <v>1</v>
      </c>
      <c r="F72" s="538"/>
      <c r="G72" s="539"/>
      <c r="H72" s="539">
        <v>1</v>
      </c>
      <c r="I72" s="538"/>
      <c r="J72" s="539"/>
      <c r="K72" s="538"/>
      <c r="L72" s="538"/>
      <c r="M72" s="538"/>
      <c r="N72" s="489"/>
      <c r="O72" s="489"/>
      <c r="P72" s="476" t="s">
        <v>358</v>
      </c>
      <c r="Q72" s="472" t="s">
        <v>1173</v>
      </c>
      <c r="R72" s="472" t="s">
        <v>1514</v>
      </c>
      <c r="S72" s="597"/>
      <c r="T72" s="536" t="s">
        <v>1172</v>
      </c>
      <c r="U72" s="502">
        <v>1986</v>
      </c>
      <c r="V72" s="507" t="s">
        <v>1549</v>
      </c>
      <c r="W72" s="502">
        <v>2011</v>
      </c>
      <c r="X72" s="504" t="s">
        <v>1552</v>
      </c>
      <c r="Y72" s="470">
        <v>2015</v>
      </c>
      <c r="Z72" s="534" t="s">
        <v>1547</v>
      </c>
      <c r="AA72" s="535"/>
      <c r="AB72" s="532">
        <f t="shared" si="50"/>
        <v>8</v>
      </c>
      <c r="AC72" s="518" t="s">
        <v>1563</v>
      </c>
      <c r="AD72" s="517">
        <v>2015</v>
      </c>
      <c r="AE72" s="607"/>
      <c r="AF72" s="604" t="s">
        <v>121</v>
      </c>
      <c r="AG72" s="501"/>
      <c r="AH72" s="501"/>
      <c r="AI72" s="500" t="s">
        <v>376</v>
      </c>
      <c r="AJ72" s="492"/>
      <c r="CM72" s="491" t="str">
        <f t="shared" si="44"/>
        <v/>
      </c>
      <c r="CN72" s="491" t="str">
        <f t="shared" si="51"/>
        <v>Völlmin Daniel</v>
      </c>
      <c r="CP72" s="494">
        <f t="shared" si="40"/>
        <v>8</v>
      </c>
      <c r="CQ72" s="494" t="str">
        <f t="shared" si="41"/>
        <v>D</v>
      </c>
      <c r="CR72" s="445" t="str">
        <f t="shared" si="45"/>
        <v>D</v>
      </c>
      <c r="CS72" s="519">
        <v>4319</v>
      </c>
      <c r="CT72" s="514">
        <v>771</v>
      </c>
      <c r="CU72" s="512">
        <f t="shared" si="42"/>
        <v>7</v>
      </c>
      <c r="CV72" s="511" t="str">
        <f t="shared" si="43"/>
        <v>Projektingenieur 7 (Bau)</v>
      </c>
      <c r="CW72" s="514">
        <v>771</v>
      </c>
      <c r="CX72" s="512">
        <f>VLOOKUP($CW72,Funktionsbezeichnungen,3,0)</f>
        <v>7</v>
      </c>
      <c r="CY72" s="511" t="str">
        <f>VLOOKUP($CW72,Funktionsbezeichnungen,2,0)</f>
        <v>Projektingenieur 7 (Bau)</v>
      </c>
      <c r="CZ72" s="514"/>
      <c r="DA72" s="512"/>
      <c r="DB72" s="511"/>
      <c r="DC72" s="514"/>
      <c r="DD72" s="512"/>
      <c r="DE72" s="511"/>
      <c r="DF72" s="514"/>
      <c r="DG72" s="512"/>
      <c r="DH72" s="511"/>
      <c r="DI72" s="513"/>
      <c r="DJ72" s="512"/>
      <c r="DK72" s="512"/>
      <c r="DL72" s="511"/>
      <c r="DQ72" s="491">
        <f t="shared" si="48"/>
        <v>4319</v>
      </c>
      <c r="DR72" s="494">
        <v>2</v>
      </c>
      <c r="DS72" s="491">
        <v>3</v>
      </c>
      <c r="DT72" s="491" t="s">
        <v>951</v>
      </c>
      <c r="EV72" s="519">
        <v>3211</v>
      </c>
      <c r="EW72" s="491" t="s">
        <v>105</v>
      </c>
    </row>
    <row r="73" spans="1:153" s="491" customFormat="1" hidden="1" x14ac:dyDescent="0.25">
      <c r="A73" s="510"/>
      <c r="B73" s="510"/>
      <c r="C73" s="510" t="str">
        <f t="shared" si="49"/>
        <v/>
      </c>
      <c r="D73" s="509">
        <v>1</v>
      </c>
      <c r="E73" s="509"/>
      <c r="F73" s="538"/>
      <c r="G73" s="539"/>
      <c r="H73" s="539"/>
      <c r="I73" s="538"/>
      <c r="J73" s="539"/>
      <c r="K73" s="538"/>
      <c r="L73" s="538"/>
      <c r="M73" s="538"/>
      <c r="N73" s="489"/>
      <c r="O73" s="489"/>
      <c r="P73" s="476" t="s">
        <v>1301</v>
      </c>
      <c r="Q73" s="472" t="s">
        <v>1016</v>
      </c>
      <c r="R73" s="472" t="s">
        <v>1514</v>
      </c>
      <c r="S73" s="597"/>
      <c r="T73" s="536" t="s">
        <v>1017</v>
      </c>
      <c r="U73" s="502">
        <v>1988</v>
      </c>
      <c r="V73" s="507" t="s">
        <v>1553</v>
      </c>
      <c r="W73" s="502">
        <v>2016</v>
      </c>
      <c r="X73" s="504"/>
      <c r="Y73" s="470"/>
      <c r="Z73" s="505"/>
      <c r="AA73" s="535"/>
      <c r="AB73" s="532">
        <f t="shared" si="50"/>
        <v>7</v>
      </c>
      <c r="AC73" s="518" t="s">
        <v>698</v>
      </c>
      <c r="AD73" s="517">
        <v>2015</v>
      </c>
      <c r="AE73" s="607"/>
      <c r="AF73" s="604" t="s">
        <v>121</v>
      </c>
      <c r="AG73" s="501"/>
      <c r="AH73" s="501"/>
      <c r="AI73" s="500" t="s">
        <v>375</v>
      </c>
      <c r="AJ73" s="492"/>
      <c r="CM73" s="491" t="e">
        <f t="shared" si="44"/>
        <v>#N/A</v>
      </c>
      <c r="CN73" s="491" t="str">
        <f t="shared" si="51"/>
        <v>Burger Stefan</v>
      </c>
      <c r="CP73" s="491">
        <f t="shared" si="40"/>
        <v>7</v>
      </c>
      <c r="CQ73" s="491" t="str">
        <f t="shared" si="41"/>
        <v>D</v>
      </c>
      <c r="CR73" s="445" t="e">
        <f t="shared" si="45"/>
        <v>#N/A</v>
      </c>
      <c r="CS73" s="519">
        <v>9748</v>
      </c>
      <c r="CT73" s="514">
        <v>771</v>
      </c>
      <c r="CU73" s="512">
        <f t="shared" si="42"/>
        <v>7</v>
      </c>
      <c r="CV73" s="511" t="str">
        <f t="shared" si="43"/>
        <v>Projektingenieur 7 (Bau)</v>
      </c>
      <c r="CW73" s="514">
        <v>771</v>
      </c>
      <c r="CX73" s="512">
        <f>VLOOKUP($CW73,Funktionsbezeichnungen,3,0)</f>
        <v>7</v>
      </c>
      <c r="CY73" s="511" t="str">
        <f>VLOOKUP($CW73,Funktionsbezeichnungen,2,0)</f>
        <v>Projektingenieur 7 (Bau)</v>
      </c>
      <c r="CZ73" s="514"/>
      <c r="DA73" s="512"/>
      <c r="DB73" s="511"/>
      <c r="DC73" s="514"/>
      <c r="DD73" s="512"/>
      <c r="DE73" s="511"/>
      <c r="DF73" s="514"/>
      <c r="DG73" s="512"/>
      <c r="DH73" s="511"/>
      <c r="DI73" s="513"/>
      <c r="DJ73" s="514"/>
      <c r="DK73" s="512"/>
      <c r="DL73" s="511"/>
      <c r="DQ73" s="491">
        <f t="shared" si="48"/>
        <v>9748</v>
      </c>
      <c r="DR73" s="494">
        <v>2</v>
      </c>
      <c r="DS73" s="491">
        <v>3</v>
      </c>
      <c r="DT73" s="493" t="s">
        <v>951</v>
      </c>
      <c r="EV73" s="519">
        <v>6622</v>
      </c>
      <c r="EW73" s="491" t="s">
        <v>105</v>
      </c>
    </row>
    <row r="74" spans="1:153" s="491" customFormat="1" hidden="1" x14ac:dyDescent="0.25">
      <c r="A74" s="510"/>
      <c r="B74" s="510"/>
      <c r="C74" s="510" t="str">
        <f t="shared" si="49"/>
        <v/>
      </c>
      <c r="D74" s="509">
        <v>1</v>
      </c>
      <c r="E74" s="509"/>
      <c r="F74" s="538"/>
      <c r="G74" s="539"/>
      <c r="H74" s="539"/>
      <c r="I74" s="538"/>
      <c r="J74" s="539"/>
      <c r="K74" s="538"/>
      <c r="L74" s="538"/>
      <c r="M74" s="538"/>
      <c r="N74" s="489"/>
      <c r="O74" s="489"/>
      <c r="P74" s="476" t="s">
        <v>1301</v>
      </c>
      <c r="Q74" s="472" t="s">
        <v>1255</v>
      </c>
      <c r="R74" s="472" t="s">
        <v>1514</v>
      </c>
      <c r="S74" s="597"/>
      <c r="T74" s="536" t="s">
        <v>1256</v>
      </c>
      <c r="U74" s="502">
        <v>1984</v>
      </c>
      <c r="V74" s="507" t="s">
        <v>1216</v>
      </c>
      <c r="W74" s="502">
        <v>2016</v>
      </c>
      <c r="X74" s="504"/>
      <c r="Y74" s="470"/>
      <c r="Z74" s="505"/>
      <c r="AA74" s="535"/>
      <c r="AB74" s="532">
        <f t="shared" si="50"/>
        <v>7</v>
      </c>
      <c r="AC74" s="518" t="s">
        <v>698</v>
      </c>
      <c r="AD74" s="517">
        <v>2017</v>
      </c>
      <c r="AE74" s="607"/>
      <c r="AF74" s="604" t="s">
        <v>121</v>
      </c>
      <c r="AG74" s="501"/>
      <c r="AH74" s="501"/>
      <c r="AI74" s="500" t="s">
        <v>375</v>
      </c>
      <c r="AJ74" s="492"/>
      <c r="CM74" s="533" t="e">
        <f t="shared" si="44"/>
        <v>#N/A</v>
      </c>
      <c r="CN74" s="495" t="str">
        <f t="shared" si="51"/>
        <v>Aleinikov Dimitri</v>
      </c>
      <c r="CP74" s="491">
        <f t="shared" si="40"/>
        <v>7</v>
      </c>
      <c r="CQ74" s="491" t="str">
        <f t="shared" si="41"/>
        <v>D</v>
      </c>
      <c r="CR74" s="445" t="e">
        <f t="shared" si="45"/>
        <v>#N/A</v>
      </c>
      <c r="CS74" s="515">
        <v>4327</v>
      </c>
      <c r="CT74" s="514">
        <v>771</v>
      </c>
      <c r="CU74" s="512">
        <f t="shared" si="42"/>
        <v>7</v>
      </c>
      <c r="CV74" s="511" t="str">
        <f t="shared" si="43"/>
        <v>Projektingenieur 7 (Bau)</v>
      </c>
      <c r="CW74" s="514"/>
      <c r="CX74" s="512"/>
      <c r="CY74" s="511"/>
      <c r="CZ74" s="514"/>
      <c r="DA74" s="512"/>
      <c r="DB74" s="511"/>
      <c r="DC74" s="514"/>
      <c r="DD74" s="512"/>
      <c r="DE74" s="511"/>
      <c r="DF74" s="514"/>
      <c r="DG74" s="512"/>
      <c r="DH74" s="511"/>
      <c r="DI74" s="513"/>
      <c r="DJ74" s="514"/>
      <c r="DK74" s="512"/>
      <c r="DL74" s="511"/>
      <c r="DQ74" s="491">
        <f t="shared" si="48"/>
        <v>4327</v>
      </c>
      <c r="DR74" s="494">
        <v>2</v>
      </c>
      <c r="DS74" s="491">
        <v>3</v>
      </c>
      <c r="DT74" s="493" t="s">
        <v>951</v>
      </c>
      <c r="EV74" s="519">
        <v>7622</v>
      </c>
      <c r="EW74" s="491" t="s">
        <v>105</v>
      </c>
    </row>
    <row r="75" spans="1:153" s="491" customFormat="1" ht="17.25" customHeight="1" x14ac:dyDescent="0.25">
      <c r="A75" s="510"/>
      <c r="B75" s="510"/>
      <c r="C75" s="510" t="str">
        <f t="shared" si="49"/>
        <v/>
      </c>
      <c r="D75" s="509">
        <v>1</v>
      </c>
      <c r="E75" s="509"/>
      <c r="F75" s="538"/>
      <c r="G75" s="539"/>
      <c r="H75" s="539"/>
      <c r="I75" s="538"/>
      <c r="J75" s="539"/>
      <c r="K75" s="538"/>
      <c r="L75" s="538"/>
      <c r="M75" s="538"/>
      <c r="N75" s="489"/>
      <c r="O75" s="489"/>
      <c r="P75" s="476" t="s">
        <v>359</v>
      </c>
      <c r="Q75" s="472" t="s">
        <v>897</v>
      </c>
      <c r="R75" s="472" t="s">
        <v>1514</v>
      </c>
      <c r="S75" s="597" t="s">
        <v>1616</v>
      </c>
      <c r="T75" s="568" t="s">
        <v>896</v>
      </c>
      <c r="U75" s="549">
        <v>1990</v>
      </c>
      <c r="V75" s="633" t="s">
        <v>1216</v>
      </c>
      <c r="W75" s="549">
        <v>2017</v>
      </c>
      <c r="X75" s="634"/>
      <c r="Y75" s="479"/>
      <c r="Z75" s="635"/>
      <c r="AA75" s="617" t="s">
        <v>1511</v>
      </c>
      <c r="AB75" s="636">
        <f t="shared" si="50"/>
        <v>6</v>
      </c>
      <c r="AC75" s="615" t="s">
        <v>698</v>
      </c>
      <c r="AD75" s="637">
        <v>2017</v>
      </c>
      <c r="AE75" s="615" t="s">
        <v>1639</v>
      </c>
      <c r="AF75" s="616" t="s">
        <v>105</v>
      </c>
      <c r="AG75" s="640"/>
      <c r="AH75" s="640"/>
      <c r="AI75" s="500" t="s">
        <v>375</v>
      </c>
      <c r="AJ75" s="492"/>
      <c r="CM75" s="533" t="e">
        <f t="shared" si="44"/>
        <v>#N/A</v>
      </c>
      <c r="CN75" s="495" t="str">
        <f t="shared" si="51"/>
        <v>Lüthi Tobias</v>
      </c>
      <c r="CP75" s="491">
        <f t="shared" si="40"/>
        <v>6</v>
      </c>
      <c r="CQ75" s="491" t="str">
        <f t="shared" si="41"/>
        <v>C</v>
      </c>
      <c r="CR75" s="445" t="e">
        <f t="shared" si="45"/>
        <v>#N/A</v>
      </c>
      <c r="CS75" s="515">
        <v>8580</v>
      </c>
      <c r="CT75" s="514">
        <v>771</v>
      </c>
      <c r="CU75" s="512">
        <f t="shared" si="42"/>
        <v>7</v>
      </c>
      <c r="CV75" s="511" t="str">
        <f t="shared" si="43"/>
        <v>Projektingenieur 7 (Bau)</v>
      </c>
      <c r="CW75" s="514"/>
      <c r="CX75" s="512"/>
      <c r="CY75" s="511"/>
      <c r="CZ75" s="514"/>
      <c r="DA75" s="512"/>
      <c r="DB75" s="511"/>
      <c r="DC75" s="514"/>
      <c r="DD75" s="512"/>
      <c r="DE75" s="511"/>
      <c r="DF75" s="514"/>
      <c r="DG75" s="512"/>
      <c r="DH75" s="511"/>
      <c r="DI75" s="513"/>
      <c r="DJ75" s="514"/>
      <c r="DK75" s="512"/>
      <c r="DL75" s="511"/>
      <c r="DQ75" s="491">
        <f t="shared" si="48"/>
        <v>8580</v>
      </c>
      <c r="DR75" s="494">
        <v>2</v>
      </c>
      <c r="DS75" s="491">
        <v>3</v>
      </c>
      <c r="DT75" s="493" t="s">
        <v>951</v>
      </c>
      <c r="EV75" s="519">
        <v>9658</v>
      </c>
      <c r="EW75" s="491" t="s">
        <v>105</v>
      </c>
    </row>
    <row r="76" spans="1:153" s="491" customFormat="1" x14ac:dyDescent="0.25">
      <c r="A76" s="510"/>
      <c r="B76" s="510">
        <v>1</v>
      </c>
      <c r="C76" s="510" t="str">
        <f t="shared" ref="C76" si="52">IF(AB76&gt;=10,1,"")</f>
        <v/>
      </c>
      <c r="D76" s="509"/>
      <c r="E76" s="509">
        <v>1</v>
      </c>
      <c r="F76" s="538"/>
      <c r="G76" s="539"/>
      <c r="H76" s="539"/>
      <c r="I76" s="538"/>
      <c r="J76" s="539"/>
      <c r="K76" s="538"/>
      <c r="L76" s="538"/>
      <c r="M76" s="538"/>
      <c r="N76" s="489"/>
      <c r="O76" s="489"/>
      <c r="P76" s="476" t="s">
        <v>359</v>
      </c>
      <c r="Q76" s="472" t="s">
        <v>1271</v>
      </c>
      <c r="R76" s="472" t="s">
        <v>1514</v>
      </c>
      <c r="S76" s="597" t="s">
        <v>1616</v>
      </c>
      <c r="T76" s="568" t="s">
        <v>1632</v>
      </c>
      <c r="U76" s="549">
        <v>1991</v>
      </c>
      <c r="V76" s="633" t="s">
        <v>1553</v>
      </c>
      <c r="W76" s="549">
        <v>2019</v>
      </c>
      <c r="X76" s="634"/>
      <c r="Y76" s="479"/>
      <c r="Z76" s="635"/>
      <c r="AA76" s="617"/>
      <c r="AB76" s="636">
        <f t="shared" ref="AB76" si="53">IF(Z76="",YEAR($AC$1)-$W76,YEAR($AC$1)-$Y76)</f>
        <v>4</v>
      </c>
      <c r="AC76" s="615" t="s">
        <v>698</v>
      </c>
      <c r="AD76" s="637">
        <v>2019</v>
      </c>
      <c r="AE76" s="615" t="s">
        <v>1638</v>
      </c>
      <c r="AF76" s="616" t="s">
        <v>121</v>
      </c>
      <c r="AG76" s="640"/>
      <c r="AH76" s="640"/>
      <c r="AI76" s="500" t="s">
        <v>375</v>
      </c>
      <c r="AJ76" s="492"/>
      <c r="CM76" s="533" t="e">
        <f t="shared" ref="CM76" si="54">IF(CQ76=CR76,"","anders")</f>
        <v>#N/A</v>
      </c>
      <c r="CN76" s="495" t="str">
        <f t="shared" ref="CN76" si="55">+T76</f>
        <v>Meier Lukas</v>
      </c>
      <c r="CP76" s="491">
        <f t="shared" ref="CP76" si="56">+AB76</f>
        <v>4</v>
      </c>
      <c r="CQ76" s="491" t="str">
        <f t="shared" ref="CQ76" si="57">+AF76</f>
        <v>D</v>
      </c>
      <c r="CR76" s="445" t="e">
        <f t="shared" ref="CR76" si="58">VLOOKUP(CS76,Kategorie,2,0)</f>
        <v>#N/A</v>
      </c>
      <c r="CS76" s="515">
        <v>4325</v>
      </c>
      <c r="CT76" s="514">
        <v>781</v>
      </c>
      <c r="CU76" s="512">
        <f t="shared" si="42"/>
        <v>7</v>
      </c>
      <c r="CV76" s="511" t="str">
        <f t="shared" si="43"/>
        <v>Projektingenieur 7 (Umwelt)</v>
      </c>
      <c r="CW76" s="514"/>
      <c r="CX76" s="512"/>
      <c r="CY76" s="511"/>
      <c r="CZ76" s="514"/>
      <c r="DA76" s="512"/>
      <c r="DB76" s="511"/>
      <c r="DC76" s="514"/>
      <c r="DD76" s="512"/>
      <c r="DE76" s="511"/>
      <c r="DF76" s="514"/>
      <c r="DG76" s="512"/>
      <c r="DH76" s="511"/>
      <c r="DI76" s="513"/>
      <c r="DJ76" s="514"/>
      <c r="DK76" s="512"/>
      <c r="DL76" s="511"/>
      <c r="DQ76" s="491">
        <f t="shared" ref="DQ76" si="59">+CS76</f>
        <v>4325</v>
      </c>
      <c r="DR76" s="494">
        <v>2</v>
      </c>
      <c r="DS76" s="491">
        <v>3</v>
      </c>
      <c r="DT76" s="493" t="s">
        <v>951</v>
      </c>
      <c r="EV76" s="519">
        <v>4249</v>
      </c>
      <c r="EW76" s="491" t="s">
        <v>1322</v>
      </c>
    </row>
    <row r="77" spans="1:153" s="491" customFormat="1" ht="13.5" hidden="1" customHeight="1" x14ac:dyDescent="0.25">
      <c r="A77" s="510"/>
      <c r="B77" s="510">
        <v>1</v>
      </c>
      <c r="C77" s="510" t="str">
        <f t="shared" si="49"/>
        <v/>
      </c>
      <c r="D77" s="509"/>
      <c r="E77" s="509">
        <v>1</v>
      </c>
      <c r="F77" s="538"/>
      <c r="G77" s="539"/>
      <c r="H77" s="539"/>
      <c r="I77" s="538"/>
      <c r="J77" s="539"/>
      <c r="K77" s="538"/>
      <c r="L77" s="538"/>
      <c r="M77" s="538"/>
      <c r="N77" s="489"/>
      <c r="O77" s="489"/>
      <c r="P77" s="476" t="s">
        <v>359</v>
      </c>
      <c r="Q77" s="472" t="s">
        <v>1271</v>
      </c>
      <c r="R77" s="472" t="s">
        <v>1514</v>
      </c>
      <c r="S77" s="597"/>
      <c r="T77" s="536" t="s">
        <v>1272</v>
      </c>
      <c r="U77" s="502">
        <v>1990</v>
      </c>
      <c r="V77" s="507" t="s">
        <v>1273</v>
      </c>
      <c r="W77" s="502">
        <v>2017</v>
      </c>
      <c r="X77" s="504"/>
      <c r="Y77" s="470"/>
      <c r="Z77" s="505"/>
      <c r="AA77" s="535" t="s">
        <v>106</v>
      </c>
      <c r="AB77" s="532">
        <f t="shared" si="50"/>
        <v>6</v>
      </c>
      <c r="AC77" s="518" t="s">
        <v>1512</v>
      </c>
      <c r="AD77" s="517">
        <v>2017</v>
      </c>
      <c r="AE77" s="607"/>
      <c r="AF77" s="604" t="s">
        <v>121</v>
      </c>
      <c r="AG77" s="501"/>
      <c r="AH77" s="501"/>
      <c r="AI77" s="500" t="s">
        <v>375</v>
      </c>
      <c r="AJ77" s="492"/>
      <c r="CM77" s="533" t="e">
        <f t="shared" si="44"/>
        <v>#N/A</v>
      </c>
      <c r="CN77" s="495" t="str">
        <f t="shared" si="51"/>
        <v>Schilliger Raphaela</v>
      </c>
      <c r="CP77" s="491">
        <f t="shared" si="40"/>
        <v>6</v>
      </c>
      <c r="CQ77" s="491" t="str">
        <f t="shared" si="41"/>
        <v>D</v>
      </c>
      <c r="CR77" s="445" t="e">
        <f t="shared" si="45"/>
        <v>#N/A</v>
      </c>
      <c r="CS77" s="515">
        <v>4325</v>
      </c>
      <c r="CT77" s="514">
        <v>781</v>
      </c>
      <c r="CU77" s="512">
        <f t="shared" si="42"/>
        <v>7</v>
      </c>
      <c r="CV77" s="511" t="str">
        <f t="shared" si="43"/>
        <v>Projektingenieur 7 (Umwelt)</v>
      </c>
      <c r="CW77" s="514"/>
      <c r="CX77" s="512"/>
      <c r="CY77" s="511"/>
      <c r="CZ77" s="514"/>
      <c r="DA77" s="512"/>
      <c r="DB77" s="511"/>
      <c r="DC77" s="514"/>
      <c r="DD77" s="512"/>
      <c r="DE77" s="511"/>
      <c r="DF77" s="514"/>
      <c r="DG77" s="512"/>
      <c r="DH77" s="511"/>
      <c r="DI77" s="513"/>
      <c r="DJ77" s="514"/>
      <c r="DK77" s="512"/>
      <c r="DL77" s="511"/>
      <c r="DQ77" s="491">
        <f t="shared" si="48"/>
        <v>4325</v>
      </c>
      <c r="DR77" s="494">
        <v>2</v>
      </c>
      <c r="DS77" s="491">
        <v>3</v>
      </c>
      <c r="DT77" s="493" t="s">
        <v>951</v>
      </c>
      <c r="EV77" s="519">
        <v>4249</v>
      </c>
      <c r="EW77" s="491" t="s">
        <v>1322</v>
      </c>
    </row>
    <row r="78" spans="1:153" s="491" customFormat="1" ht="13.5" hidden="1" customHeight="1" x14ac:dyDescent="0.25">
      <c r="A78" s="510"/>
      <c r="B78" s="510"/>
      <c r="C78" s="510" t="str">
        <f t="shared" si="49"/>
        <v/>
      </c>
      <c r="D78" s="509"/>
      <c r="E78" s="509">
        <v>1</v>
      </c>
      <c r="F78" s="538"/>
      <c r="G78" s="539"/>
      <c r="H78" s="539"/>
      <c r="I78" s="538"/>
      <c r="J78" s="539"/>
      <c r="K78" s="538"/>
      <c r="L78" s="538"/>
      <c r="M78" s="538"/>
      <c r="N78" s="489"/>
      <c r="O78" s="489"/>
      <c r="P78" s="476" t="s">
        <v>1301</v>
      </c>
      <c r="Q78" s="472" t="s">
        <v>1595</v>
      </c>
      <c r="R78" s="472" t="s">
        <v>1514</v>
      </c>
      <c r="S78" s="597"/>
      <c r="T78" s="536" t="s">
        <v>1594</v>
      </c>
      <c r="U78" s="502">
        <v>1991</v>
      </c>
      <c r="V78" s="507" t="s">
        <v>1552</v>
      </c>
      <c r="W78" s="502">
        <v>2016</v>
      </c>
      <c r="X78" s="504" t="s">
        <v>1182</v>
      </c>
      <c r="Y78" s="470">
        <v>2018</v>
      </c>
      <c r="Z78" s="505"/>
      <c r="AA78" s="535"/>
      <c r="AB78" s="532">
        <f t="shared" si="50"/>
        <v>7</v>
      </c>
      <c r="AC78" s="518" t="s">
        <v>698</v>
      </c>
      <c r="AD78" s="517">
        <v>2018</v>
      </c>
      <c r="AE78" s="607"/>
      <c r="AF78" s="604" t="s">
        <v>121</v>
      </c>
      <c r="AG78" s="501"/>
      <c r="AH78" s="501"/>
      <c r="AI78" s="500" t="s">
        <v>375</v>
      </c>
      <c r="AJ78" s="492"/>
      <c r="CM78" s="533"/>
      <c r="CN78" s="495" t="str">
        <f t="shared" si="51"/>
        <v>Schwendener Marvin</v>
      </c>
      <c r="CQ78" s="491" t="str">
        <f t="shared" si="41"/>
        <v>D</v>
      </c>
      <c r="CR78" s="445"/>
      <c r="CS78" s="515"/>
      <c r="CT78" s="514"/>
      <c r="CU78" s="512"/>
      <c r="CV78" s="511"/>
      <c r="CW78" s="514"/>
      <c r="CX78" s="512"/>
      <c r="CY78" s="511"/>
      <c r="CZ78" s="514"/>
      <c r="DA78" s="512"/>
      <c r="DB78" s="511"/>
      <c r="DC78" s="514"/>
      <c r="DD78" s="512"/>
      <c r="DE78" s="511"/>
      <c r="DF78" s="514"/>
      <c r="DG78" s="512"/>
      <c r="DH78" s="511"/>
      <c r="DI78" s="513"/>
      <c r="DJ78" s="514"/>
      <c r="DK78" s="512"/>
      <c r="DL78" s="511"/>
      <c r="DR78" s="494"/>
      <c r="DT78" s="493"/>
      <c r="EV78" s="519"/>
    </row>
    <row r="79" spans="1:153" s="491" customFormat="1" ht="13.5" hidden="1" customHeight="1" x14ac:dyDescent="0.25">
      <c r="A79" s="510"/>
      <c r="B79" s="510"/>
      <c r="C79" s="510" t="str">
        <f t="shared" si="49"/>
        <v/>
      </c>
      <c r="D79" s="509">
        <v>1</v>
      </c>
      <c r="E79" s="509"/>
      <c r="F79" s="538"/>
      <c r="G79" s="539"/>
      <c r="H79" s="539"/>
      <c r="I79" s="538"/>
      <c r="J79" s="539"/>
      <c r="K79" s="538"/>
      <c r="L79" s="538"/>
      <c r="M79" s="538"/>
      <c r="N79" s="489"/>
      <c r="O79" s="489"/>
      <c r="P79" s="476" t="s">
        <v>358</v>
      </c>
      <c r="Q79" s="472" t="s">
        <v>1608</v>
      </c>
      <c r="R79" s="472" t="s">
        <v>1514</v>
      </c>
      <c r="S79" s="597"/>
      <c r="T79" s="536" t="s">
        <v>1607</v>
      </c>
      <c r="U79" s="502">
        <v>1991</v>
      </c>
      <c r="V79" s="507" t="s">
        <v>194</v>
      </c>
      <c r="W79" s="502">
        <v>2018</v>
      </c>
      <c r="X79" s="504"/>
      <c r="Y79" s="470"/>
      <c r="Z79" s="505"/>
      <c r="AA79" s="535"/>
      <c r="AB79" s="532">
        <f t="shared" si="50"/>
        <v>5</v>
      </c>
      <c r="AC79" s="518" t="s">
        <v>698</v>
      </c>
      <c r="AD79" s="517">
        <v>2018</v>
      </c>
      <c r="AE79" s="607"/>
      <c r="AF79" s="604" t="s">
        <v>121</v>
      </c>
      <c r="AG79" s="501"/>
      <c r="AH79" s="501"/>
      <c r="AI79" s="500" t="s">
        <v>375</v>
      </c>
      <c r="AJ79" s="492"/>
      <c r="CM79" s="533"/>
      <c r="CN79" s="495" t="str">
        <f t="shared" si="51"/>
        <v>Leimgruber Andrin</v>
      </c>
      <c r="CR79" s="445"/>
      <c r="CS79" s="515"/>
      <c r="CT79" s="514"/>
      <c r="CU79" s="512"/>
      <c r="CV79" s="511"/>
      <c r="CW79" s="514"/>
      <c r="CX79" s="512"/>
      <c r="CY79" s="511"/>
      <c r="CZ79" s="514"/>
      <c r="DA79" s="512"/>
      <c r="DB79" s="511"/>
      <c r="DC79" s="514"/>
      <c r="DD79" s="512"/>
      <c r="DE79" s="511"/>
      <c r="DF79" s="514"/>
      <c r="DG79" s="512"/>
      <c r="DH79" s="511"/>
      <c r="DI79" s="513"/>
      <c r="DJ79" s="514"/>
      <c r="DK79" s="512"/>
      <c r="DL79" s="511"/>
      <c r="DR79" s="494"/>
      <c r="DT79" s="493"/>
      <c r="EV79" s="519"/>
    </row>
    <row r="80" spans="1:153" s="491" customFormat="1" ht="13.5" hidden="1" customHeight="1" x14ac:dyDescent="0.25">
      <c r="A80" s="510"/>
      <c r="B80" s="510"/>
      <c r="C80" s="510" t="str">
        <f t="shared" si="49"/>
        <v/>
      </c>
      <c r="D80" s="509"/>
      <c r="E80" s="509">
        <v>1</v>
      </c>
      <c r="F80" s="538"/>
      <c r="G80" s="539"/>
      <c r="H80" s="539"/>
      <c r="I80" s="538"/>
      <c r="J80" s="539"/>
      <c r="K80" s="538"/>
      <c r="L80" s="538"/>
      <c r="M80" s="538"/>
      <c r="N80" s="489"/>
      <c r="O80" s="489"/>
      <c r="P80" s="476" t="s">
        <v>1303</v>
      </c>
      <c r="Q80" s="472" t="s">
        <v>1606</v>
      </c>
      <c r="R80" s="472" t="s">
        <v>1514</v>
      </c>
      <c r="S80" s="597"/>
      <c r="T80" s="536" t="s">
        <v>1605</v>
      </c>
      <c r="U80" s="502">
        <v>1992</v>
      </c>
      <c r="V80" s="507" t="s">
        <v>1552</v>
      </c>
      <c r="W80" s="502">
        <v>2018</v>
      </c>
      <c r="X80" s="504"/>
      <c r="Y80" s="470"/>
      <c r="Z80" s="505"/>
      <c r="AA80" s="535"/>
      <c r="AB80" s="532">
        <f t="shared" si="50"/>
        <v>5</v>
      </c>
      <c r="AC80" s="518" t="s">
        <v>698</v>
      </c>
      <c r="AD80" s="517">
        <v>2018</v>
      </c>
      <c r="AE80" s="607"/>
      <c r="AF80" s="604" t="s">
        <v>121</v>
      </c>
      <c r="AG80" s="501"/>
      <c r="AH80" s="501"/>
      <c r="AI80" s="500" t="s">
        <v>375</v>
      </c>
      <c r="AJ80" s="492"/>
      <c r="CM80" s="533"/>
      <c r="CN80" s="495" t="str">
        <f t="shared" si="51"/>
        <v>Büchler Kevin</v>
      </c>
      <c r="CR80" s="445"/>
      <c r="CS80" s="515"/>
      <c r="CT80" s="514"/>
      <c r="CU80" s="512"/>
      <c r="CV80" s="511"/>
      <c r="CW80" s="514"/>
      <c r="CX80" s="512"/>
      <c r="CY80" s="511"/>
      <c r="CZ80" s="514"/>
      <c r="DA80" s="512"/>
      <c r="DB80" s="511"/>
      <c r="DC80" s="514"/>
      <c r="DD80" s="512"/>
      <c r="DE80" s="511"/>
      <c r="DF80" s="514"/>
      <c r="DG80" s="512"/>
      <c r="DH80" s="511"/>
      <c r="DI80" s="513"/>
      <c r="DJ80" s="514"/>
      <c r="DK80" s="512"/>
      <c r="DL80" s="511"/>
      <c r="DR80" s="494"/>
      <c r="DT80" s="493"/>
      <c r="EV80" s="519"/>
    </row>
    <row r="81" spans="1:153" s="491" customFormat="1" ht="13.5" hidden="1" customHeight="1" x14ac:dyDescent="0.25">
      <c r="A81" s="510"/>
      <c r="B81" s="510"/>
      <c r="C81" s="510">
        <f t="shared" si="49"/>
        <v>1</v>
      </c>
      <c r="D81" s="509"/>
      <c r="E81" s="509"/>
      <c r="F81" s="538"/>
      <c r="G81" s="539"/>
      <c r="H81" s="539">
        <v>1</v>
      </c>
      <c r="I81" s="538">
        <v>1</v>
      </c>
      <c r="J81" s="539"/>
      <c r="K81" s="538"/>
      <c r="L81" s="538"/>
      <c r="M81" s="538"/>
      <c r="N81" s="489">
        <v>1</v>
      </c>
      <c r="O81" s="489"/>
      <c r="P81" s="476" t="s">
        <v>358</v>
      </c>
      <c r="Q81" s="472" t="s">
        <v>1125</v>
      </c>
      <c r="R81" s="472" t="s">
        <v>928</v>
      </c>
      <c r="S81" s="597"/>
      <c r="T81" s="536" t="s">
        <v>1126</v>
      </c>
      <c r="U81" s="502">
        <v>1954</v>
      </c>
      <c r="V81" s="507" t="s">
        <v>126</v>
      </c>
      <c r="W81" s="502">
        <v>1973</v>
      </c>
      <c r="X81" s="504" t="s">
        <v>1127</v>
      </c>
      <c r="Y81" s="470">
        <v>1979</v>
      </c>
      <c r="Z81" s="505"/>
      <c r="AA81" s="535"/>
      <c r="AB81" s="532">
        <f t="shared" si="50"/>
        <v>50</v>
      </c>
      <c r="AC81" s="518" t="s">
        <v>110</v>
      </c>
      <c r="AD81" s="517">
        <v>2015</v>
      </c>
      <c r="AE81" s="607"/>
      <c r="AF81" s="604" t="s">
        <v>105</v>
      </c>
      <c r="AG81" s="501"/>
      <c r="AH81" s="501"/>
      <c r="AI81" s="540" t="s">
        <v>1078</v>
      </c>
      <c r="AJ81" s="492"/>
      <c r="CM81" s="491" t="str">
        <f t="shared" ref="CM81:CM87" si="60">IF(CQ81=CR81,"","anders")</f>
        <v/>
      </c>
      <c r="CN81" s="491" t="str">
        <f t="shared" si="51"/>
        <v>Reber Erich</v>
      </c>
      <c r="CP81" s="491">
        <f t="shared" ref="CP81:CP87" si="61">+AB81</f>
        <v>50</v>
      </c>
      <c r="CQ81" s="491" t="str">
        <f t="shared" ref="CQ81:CQ112" si="62">+AF81</f>
        <v>C</v>
      </c>
      <c r="CR81" s="445" t="str">
        <f t="shared" ref="CR81:CR87" si="63">VLOOKUP(CS81,Kategorie,2,0)</f>
        <v>C</v>
      </c>
      <c r="CS81" s="519">
        <v>3211</v>
      </c>
      <c r="CT81" s="514">
        <v>772</v>
      </c>
      <c r="CU81" s="512">
        <f t="shared" ref="CU81:CU87" si="64">VLOOKUP($CT81,Funktionsbezeichnungen,3,0)</f>
        <v>8</v>
      </c>
      <c r="CV81" s="511" t="str">
        <f t="shared" ref="CV81:CV87" si="65">VLOOKUP($CT81,Funktionsbezeichnungen,2,0)</f>
        <v>Projektingenieur 8 (Bau)</v>
      </c>
      <c r="CW81" s="514">
        <v>772</v>
      </c>
      <c r="CX81" s="512">
        <f>VLOOKUP($CW81,Funktionsbezeichnungen,3,0)</f>
        <v>8</v>
      </c>
      <c r="CY81" s="511" t="str">
        <f>VLOOKUP($CW81,Funktionsbezeichnungen,2,0)</f>
        <v>Projektingenieur 8 (Bau)</v>
      </c>
      <c r="CZ81" s="514"/>
      <c r="DA81" s="512"/>
      <c r="DB81" s="511"/>
      <c r="DC81" s="514"/>
      <c r="DD81" s="512"/>
      <c r="DE81" s="511"/>
      <c r="DF81" s="514"/>
      <c r="DG81" s="512"/>
      <c r="DH81" s="511"/>
      <c r="DI81" s="513"/>
      <c r="DJ81" s="514"/>
      <c r="DK81" s="512"/>
      <c r="DL81" s="511"/>
      <c r="DQ81" s="491">
        <f t="shared" ref="DQ81:DQ87" si="66">+CS81</f>
        <v>3211</v>
      </c>
      <c r="DR81" s="494">
        <v>6</v>
      </c>
      <c r="DS81" s="491">
        <v>0</v>
      </c>
      <c r="DT81" s="493" t="s">
        <v>968</v>
      </c>
      <c r="EV81" s="519">
        <v>4250</v>
      </c>
      <c r="EW81" s="491" t="s">
        <v>1322</v>
      </c>
    </row>
    <row r="82" spans="1:153" s="491" customFormat="1" ht="15.75" hidden="1" customHeight="1" x14ac:dyDescent="0.25">
      <c r="A82" s="510"/>
      <c r="B82" s="510"/>
      <c r="C82" s="510">
        <f t="shared" si="49"/>
        <v>1</v>
      </c>
      <c r="D82" s="509"/>
      <c r="E82" s="509"/>
      <c r="F82" s="538"/>
      <c r="G82" s="539"/>
      <c r="H82" s="539">
        <v>1</v>
      </c>
      <c r="I82" s="538">
        <v>1</v>
      </c>
      <c r="J82" s="539"/>
      <c r="K82" s="538"/>
      <c r="L82" s="538"/>
      <c r="M82" s="538"/>
      <c r="N82" s="489"/>
      <c r="O82" s="489"/>
      <c r="P82" s="476" t="s">
        <v>1303</v>
      </c>
      <c r="Q82" s="472" t="s">
        <v>477</v>
      </c>
      <c r="R82" s="472" t="s">
        <v>928</v>
      </c>
      <c r="S82" s="597"/>
      <c r="T82" s="536" t="s">
        <v>134</v>
      </c>
      <c r="U82" s="502">
        <v>1954</v>
      </c>
      <c r="V82" s="507" t="s">
        <v>126</v>
      </c>
      <c r="W82" s="502">
        <v>1974</v>
      </c>
      <c r="X82" s="504"/>
      <c r="Y82" s="470"/>
      <c r="Z82" s="505"/>
      <c r="AA82" s="535" t="s">
        <v>135</v>
      </c>
      <c r="AB82" s="532">
        <f t="shared" si="50"/>
        <v>49</v>
      </c>
      <c r="AC82" s="518" t="s">
        <v>110</v>
      </c>
      <c r="AD82" s="517">
        <v>1996</v>
      </c>
      <c r="AE82" s="607"/>
      <c r="AF82" s="604" t="s">
        <v>1040</v>
      </c>
      <c r="AG82" s="501"/>
      <c r="AH82" s="501"/>
      <c r="AI82" s="500" t="s">
        <v>404</v>
      </c>
      <c r="AJ82" s="492"/>
      <c r="CM82" s="491" t="str">
        <f t="shared" si="60"/>
        <v/>
      </c>
      <c r="CN82" s="491" t="str">
        <f t="shared" si="51"/>
        <v>Imesch Robert</v>
      </c>
      <c r="CP82" s="491">
        <f t="shared" si="61"/>
        <v>49</v>
      </c>
      <c r="CQ82" s="491" t="str">
        <f t="shared" si="62"/>
        <v xml:space="preserve"> D/C 2)</v>
      </c>
      <c r="CR82" s="445" t="str">
        <f t="shared" si="63"/>
        <v xml:space="preserve"> D/C 2)</v>
      </c>
      <c r="CS82" s="519">
        <v>4249</v>
      </c>
      <c r="CT82" s="514">
        <v>772</v>
      </c>
      <c r="CU82" s="512">
        <f t="shared" si="64"/>
        <v>8</v>
      </c>
      <c r="CV82" s="511" t="str">
        <f t="shared" si="65"/>
        <v>Projektingenieur 8 (Bau)</v>
      </c>
      <c r="CW82" s="514">
        <v>772</v>
      </c>
      <c r="CX82" s="512">
        <f>VLOOKUP($CW82,Funktionsbezeichnungen,3,0)</f>
        <v>8</v>
      </c>
      <c r="CY82" s="511" t="str">
        <f>VLOOKUP($CW82,Funktionsbezeichnungen,2,0)</f>
        <v>Projektingenieur 8 (Bau)</v>
      </c>
      <c r="CZ82" s="514">
        <v>772</v>
      </c>
      <c r="DA82" s="512">
        <f>VLOOKUP($CZ82,Funktionsbezeichnungen,3,0)</f>
        <v>8</v>
      </c>
      <c r="DB82" s="511" t="str">
        <f>VLOOKUP($CZ82,Funktionsbezeichnungen,2,0)</f>
        <v>Projektingenieur 8 (Bau)</v>
      </c>
      <c r="DC82" s="514">
        <v>772</v>
      </c>
      <c r="DD82" s="512">
        <f>VLOOKUP($DC82,Funktionsbezeichnungen,3,0)</f>
        <v>8</v>
      </c>
      <c r="DE82" s="511" t="str">
        <f>VLOOKUP($DC82,Funktionsbezeichnungen,2,0)</f>
        <v>Projektingenieur 8 (Bau)</v>
      </c>
      <c r="DF82" s="514">
        <v>772</v>
      </c>
      <c r="DG82" s="512">
        <f>VLOOKUP($DF82,Funktionsbezeichnungen,3,0)</f>
        <v>8</v>
      </c>
      <c r="DH82" s="511" t="str">
        <f>VLOOKUP($DF82,Funktionsbezeichnungen,2,0)</f>
        <v>Projektingenieur 8 (Bau)</v>
      </c>
      <c r="DI82" s="513"/>
      <c r="DJ82" s="512">
        <v>772</v>
      </c>
      <c r="DK82" s="512">
        <f>VLOOKUP($DJ82,Funktionsbezeichnungen,3,0)</f>
        <v>8</v>
      </c>
      <c r="DL82" s="511" t="str">
        <f>VLOOKUP($DJ82,Funktionsbezeichnungen,2,0)</f>
        <v>Projektingenieur 8 (Bau)</v>
      </c>
      <c r="DQ82" s="491">
        <f t="shared" si="66"/>
        <v>4249</v>
      </c>
      <c r="DR82" s="494">
        <v>6</v>
      </c>
      <c r="DS82" s="491">
        <v>0</v>
      </c>
      <c r="DT82" s="493" t="s">
        <v>968</v>
      </c>
      <c r="EV82" s="519">
        <v>5630</v>
      </c>
      <c r="EW82" s="491" t="s">
        <v>121</v>
      </c>
    </row>
    <row r="83" spans="1:153" s="491" customFormat="1" ht="15.75" hidden="1" customHeight="1" x14ac:dyDescent="0.25">
      <c r="A83" s="510"/>
      <c r="B83" s="510"/>
      <c r="C83" s="510">
        <f t="shared" si="49"/>
        <v>1</v>
      </c>
      <c r="D83" s="509"/>
      <c r="E83" s="509"/>
      <c r="F83" s="538"/>
      <c r="G83" s="539"/>
      <c r="H83" s="539">
        <v>1</v>
      </c>
      <c r="I83" s="538">
        <v>1</v>
      </c>
      <c r="J83" s="539">
        <v>1</v>
      </c>
      <c r="K83" s="538"/>
      <c r="L83" s="538"/>
      <c r="M83" s="538"/>
      <c r="N83" s="489"/>
      <c r="O83" s="489"/>
      <c r="P83" s="476" t="s">
        <v>1303</v>
      </c>
      <c r="Q83" s="472" t="s">
        <v>478</v>
      </c>
      <c r="R83" s="472" t="s">
        <v>928</v>
      </c>
      <c r="S83" s="597"/>
      <c r="T83" s="536" t="s">
        <v>136</v>
      </c>
      <c r="U83" s="502">
        <v>1955</v>
      </c>
      <c r="V83" s="507" t="s">
        <v>126</v>
      </c>
      <c r="W83" s="502">
        <v>1975</v>
      </c>
      <c r="X83" s="504"/>
      <c r="Y83" s="470"/>
      <c r="Z83" s="505"/>
      <c r="AA83" s="535" t="s">
        <v>135</v>
      </c>
      <c r="AB83" s="532">
        <f t="shared" si="50"/>
        <v>48</v>
      </c>
      <c r="AC83" s="518" t="s">
        <v>110</v>
      </c>
      <c r="AD83" s="517">
        <v>1996</v>
      </c>
      <c r="AE83" s="607"/>
      <c r="AF83" s="604" t="s">
        <v>1040</v>
      </c>
      <c r="AG83" s="501"/>
      <c r="AH83" s="501"/>
      <c r="AI83" s="500" t="s">
        <v>404</v>
      </c>
      <c r="AJ83" s="492"/>
      <c r="CM83" s="491" t="str">
        <f t="shared" si="60"/>
        <v/>
      </c>
      <c r="CN83" s="491" t="str">
        <f t="shared" si="51"/>
        <v>Flückiger Hans Peter</v>
      </c>
      <c r="CP83" s="491">
        <f t="shared" si="61"/>
        <v>48</v>
      </c>
      <c r="CQ83" s="491" t="str">
        <f t="shared" si="62"/>
        <v xml:space="preserve"> D/C 2)</v>
      </c>
      <c r="CR83" s="445" t="str">
        <f t="shared" si="63"/>
        <v xml:space="preserve"> D/C 2)</v>
      </c>
      <c r="CS83" s="519">
        <v>4250</v>
      </c>
      <c r="CT83" s="514">
        <v>772</v>
      </c>
      <c r="CU83" s="512">
        <f t="shared" si="64"/>
        <v>8</v>
      </c>
      <c r="CV83" s="511" t="str">
        <f t="shared" si="65"/>
        <v>Projektingenieur 8 (Bau)</v>
      </c>
      <c r="CW83" s="514">
        <v>772</v>
      </c>
      <c r="CX83" s="512">
        <f>VLOOKUP($CW83,Funktionsbezeichnungen,3,0)</f>
        <v>8</v>
      </c>
      <c r="CY83" s="511" t="str">
        <f>VLOOKUP($CW83,Funktionsbezeichnungen,2,0)</f>
        <v>Projektingenieur 8 (Bau)</v>
      </c>
      <c r="CZ83" s="514">
        <v>772</v>
      </c>
      <c r="DA83" s="512">
        <f>VLOOKUP($CZ83,Funktionsbezeichnungen,3,0)</f>
        <v>8</v>
      </c>
      <c r="DB83" s="511" t="str">
        <f>VLOOKUP($CZ83,Funktionsbezeichnungen,2,0)</f>
        <v>Projektingenieur 8 (Bau)</v>
      </c>
      <c r="DC83" s="514">
        <v>772</v>
      </c>
      <c r="DD83" s="512">
        <f>VLOOKUP($DC83,Funktionsbezeichnungen,3,0)</f>
        <v>8</v>
      </c>
      <c r="DE83" s="511" t="str">
        <f>VLOOKUP($DC83,Funktionsbezeichnungen,2,0)</f>
        <v>Projektingenieur 8 (Bau)</v>
      </c>
      <c r="DF83" s="514">
        <v>772</v>
      </c>
      <c r="DG83" s="512">
        <f>VLOOKUP($DF83,Funktionsbezeichnungen,3,0)</f>
        <v>8</v>
      </c>
      <c r="DH83" s="511" t="str">
        <f>VLOOKUP($DF83,Funktionsbezeichnungen,2,0)</f>
        <v>Projektingenieur 8 (Bau)</v>
      </c>
      <c r="DI83" s="513"/>
      <c r="DJ83" s="512">
        <v>772</v>
      </c>
      <c r="DK83" s="512">
        <f>VLOOKUP($DJ83,Funktionsbezeichnungen,3,0)</f>
        <v>8</v>
      </c>
      <c r="DL83" s="511" t="str">
        <f>VLOOKUP($DJ83,Funktionsbezeichnungen,2,0)</f>
        <v>Projektingenieur 8 (Bau)</v>
      </c>
      <c r="DQ83" s="491">
        <f t="shared" si="66"/>
        <v>4250</v>
      </c>
      <c r="DR83" s="494">
        <v>6</v>
      </c>
      <c r="DS83" s="491">
        <v>0</v>
      </c>
      <c r="DT83" s="493" t="s">
        <v>968</v>
      </c>
      <c r="EV83" s="519">
        <v>7641</v>
      </c>
      <c r="EW83" s="491" t="s">
        <v>121</v>
      </c>
    </row>
    <row r="84" spans="1:153" s="491" customFormat="1" ht="13.5" hidden="1" customHeight="1" x14ac:dyDescent="0.25">
      <c r="A84" s="510"/>
      <c r="B84" s="510"/>
      <c r="C84" s="510">
        <f t="shared" si="49"/>
        <v>1</v>
      </c>
      <c r="D84" s="509"/>
      <c r="E84" s="509"/>
      <c r="F84" s="538"/>
      <c r="G84" s="539"/>
      <c r="H84" s="539">
        <v>1</v>
      </c>
      <c r="I84" s="538">
        <v>1</v>
      </c>
      <c r="J84" s="539"/>
      <c r="K84" s="538"/>
      <c r="L84" s="538"/>
      <c r="M84" s="538"/>
      <c r="N84" s="489"/>
      <c r="O84" s="489"/>
      <c r="P84" s="476" t="s">
        <v>358</v>
      </c>
      <c r="Q84" s="472" t="s">
        <v>486</v>
      </c>
      <c r="R84" s="472" t="s">
        <v>928</v>
      </c>
      <c r="S84" s="597"/>
      <c r="T84" s="536" t="s">
        <v>138</v>
      </c>
      <c r="U84" s="502">
        <v>1964</v>
      </c>
      <c r="V84" s="507" t="s">
        <v>126</v>
      </c>
      <c r="W84" s="502">
        <v>1985</v>
      </c>
      <c r="X84" s="504"/>
      <c r="Y84" s="470"/>
      <c r="Z84" s="505"/>
      <c r="AA84" s="535" t="s">
        <v>203</v>
      </c>
      <c r="AB84" s="532">
        <f t="shared" si="50"/>
        <v>38</v>
      </c>
      <c r="AC84" s="518" t="s">
        <v>110</v>
      </c>
      <c r="AD84" s="517">
        <v>1985</v>
      </c>
      <c r="AE84" s="607"/>
      <c r="AF84" s="604" t="s">
        <v>105</v>
      </c>
      <c r="AG84" s="501"/>
      <c r="AH84" s="501"/>
      <c r="AI84" s="500" t="s">
        <v>376</v>
      </c>
      <c r="AJ84" s="492"/>
      <c r="CM84" s="491" t="str">
        <f t="shared" si="60"/>
        <v/>
      </c>
      <c r="CN84" s="491" t="str">
        <f t="shared" si="51"/>
        <v>Oehen Beat</v>
      </c>
      <c r="CP84" s="491">
        <f t="shared" si="61"/>
        <v>38</v>
      </c>
      <c r="CQ84" s="491" t="str">
        <f t="shared" si="62"/>
        <v>C</v>
      </c>
      <c r="CR84" s="445" t="str">
        <f t="shared" si="63"/>
        <v>C</v>
      </c>
      <c r="CS84" s="519">
        <v>7622</v>
      </c>
      <c r="CT84" s="514">
        <v>772</v>
      </c>
      <c r="CU84" s="512">
        <f t="shared" si="64"/>
        <v>8</v>
      </c>
      <c r="CV84" s="511" t="str">
        <f t="shared" si="65"/>
        <v>Projektingenieur 8 (Bau)</v>
      </c>
      <c r="CW84" s="514">
        <v>772</v>
      </c>
      <c r="CX84" s="512">
        <f>VLOOKUP($CW84,Funktionsbezeichnungen,3,0)</f>
        <v>8</v>
      </c>
      <c r="CY84" s="511" t="str">
        <f>VLOOKUP($CW84,Funktionsbezeichnungen,2,0)</f>
        <v>Projektingenieur 8 (Bau)</v>
      </c>
      <c r="CZ84" s="514">
        <v>772</v>
      </c>
      <c r="DA84" s="512">
        <f>VLOOKUP($CZ84,Funktionsbezeichnungen,3,0)</f>
        <v>8</v>
      </c>
      <c r="DB84" s="511" t="str">
        <f>VLOOKUP($CZ84,Funktionsbezeichnungen,2,0)</f>
        <v>Projektingenieur 8 (Bau)</v>
      </c>
      <c r="DC84" s="514">
        <v>772</v>
      </c>
      <c r="DD84" s="512">
        <f>VLOOKUP($DC84,Funktionsbezeichnungen,3,0)</f>
        <v>8</v>
      </c>
      <c r="DE84" s="511" t="str">
        <f>VLOOKUP($DC84,Funktionsbezeichnungen,2,0)</f>
        <v>Projektingenieur 8 (Bau)</v>
      </c>
      <c r="DF84" s="514">
        <v>772</v>
      </c>
      <c r="DG84" s="512">
        <f>VLOOKUP($DF84,Funktionsbezeichnungen,3,0)</f>
        <v>8</v>
      </c>
      <c r="DH84" s="511" t="str">
        <f>VLOOKUP($DF84,Funktionsbezeichnungen,2,0)</f>
        <v>Projektingenieur 8 (Bau)</v>
      </c>
      <c r="DI84" s="513"/>
      <c r="DJ84" s="514">
        <v>772</v>
      </c>
      <c r="DK84" s="512">
        <f>VLOOKUP($DJ84,Funktionsbezeichnungen,3,0)</f>
        <v>8</v>
      </c>
      <c r="DL84" s="511" t="str">
        <f>VLOOKUP($DJ84,Funktionsbezeichnungen,2,0)</f>
        <v>Projektingenieur 8 (Bau)</v>
      </c>
      <c r="DQ84" s="491">
        <f t="shared" si="66"/>
        <v>7622</v>
      </c>
      <c r="DR84" s="494">
        <v>6</v>
      </c>
      <c r="DS84" s="491">
        <v>0</v>
      </c>
      <c r="DT84" s="493" t="s">
        <v>968</v>
      </c>
      <c r="EV84" s="519">
        <v>5631</v>
      </c>
      <c r="EW84" s="491" t="s">
        <v>121</v>
      </c>
    </row>
    <row r="85" spans="1:153" s="491" customFormat="1" ht="27" hidden="1" customHeight="1" x14ac:dyDescent="0.25">
      <c r="A85" s="510"/>
      <c r="B85" s="510"/>
      <c r="C85" s="510">
        <f t="shared" si="49"/>
        <v>1</v>
      </c>
      <c r="D85" s="509"/>
      <c r="E85" s="509">
        <v>1</v>
      </c>
      <c r="F85" s="538"/>
      <c r="G85" s="539"/>
      <c r="H85" s="539">
        <v>1</v>
      </c>
      <c r="I85" s="538"/>
      <c r="J85" s="539"/>
      <c r="K85" s="538"/>
      <c r="L85" s="538"/>
      <c r="M85" s="538"/>
      <c r="N85" s="489"/>
      <c r="O85" s="489"/>
      <c r="P85" s="476" t="s">
        <v>1301</v>
      </c>
      <c r="Q85" s="472" t="s">
        <v>1258</v>
      </c>
      <c r="R85" s="472" t="s">
        <v>928</v>
      </c>
      <c r="S85" s="597"/>
      <c r="T85" s="508" t="s">
        <v>1259</v>
      </c>
      <c r="U85" s="502">
        <v>1972</v>
      </c>
      <c r="V85" s="507" t="s">
        <v>1260</v>
      </c>
      <c r="W85" s="502">
        <v>2009</v>
      </c>
      <c r="X85" s="504"/>
      <c r="Y85" s="470"/>
      <c r="Z85" s="505"/>
      <c r="AA85" s="518"/>
      <c r="AB85" s="532">
        <f t="shared" si="50"/>
        <v>14</v>
      </c>
      <c r="AC85" s="505" t="s">
        <v>1261</v>
      </c>
      <c r="AD85" s="516">
        <v>2017</v>
      </c>
      <c r="AE85" s="617" t="s">
        <v>1626</v>
      </c>
      <c r="AF85" s="616" t="s">
        <v>105</v>
      </c>
      <c r="AG85" s="501"/>
      <c r="AH85" s="641"/>
      <c r="AI85" s="546" t="s">
        <v>376</v>
      </c>
      <c r="AJ85" s="492"/>
      <c r="CM85" s="533" t="e">
        <f t="shared" si="60"/>
        <v>#N/A</v>
      </c>
      <c r="CN85" s="495" t="str">
        <f t="shared" si="51"/>
        <v>Hagmann Andreas</v>
      </c>
      <c r="CP85" s="491">
        <f t="shared" si="61"/>
        <v>14</v>
      </c>
      <c r="CQ85" s="491" t="str">
        <f t="shared" si="62"/>
        <v>C</v>
      </c>
      <c r="CR85" s="445" t="e">
        <f t="shared" si="63"/>
        <v>#N/A</v>
      </c>
      <c r="CS85" s="515">
        <v>3216</v>
      </c>
      <c r="CT85" s="514">
        <v>772</v>
      </c>
      <c r="CU85" s="512">
        <f t="shared" si="64"/>
        <v>8</v>
      </c>
      <c r="CV85" s="511" t="str">
        <f t="shared" si="65"/>
        <v>Projektingenieur 8 (Bau)</v>
      </c>
      <c r="CW85" s="514"/>
      <c r="CX85" s="512"/>
      <c r="CY85" s="511"/>
      <c r="CZ85" s="514"/>
      <c r="DA85" s="512"/>
      <c r="DB85" s="511"/>
      <c r="DC85" s="514"/>
      <c r="DD85" s="512"/>
      <c r="DE85" s="511"/>
      <c r="DF85" s="514"/>
      <c r="DG85" s="512"/>
      <c r="DH85" s="511"/>
      <c r="DI85" s="513"/>
      <c r="DJ85" s="514"/>
      <c r="DK85" s="512"/>
      <c r="DL85" s="511"/>
      <c r="DQ85" s="491">
        <f t="shared" si="66"/>
        <v>3216</v>
      </c>
      <c r="DR85" s="494">
        <v>6</v>
      </c>
      <c r="DS85" s="491">
        <v>0</v>
      </c>
      <c r="DT85" s="493" t="s">
        <v>968</v>
      </c>
      <c r="EV85" s="519">
        <v>4354</v>
      </c>
      <c r="EW85" s="491" t="s">
        <v>121</v>
      </c>
    </row>
    <row r="86" spans="1:153" s="491" customFormat="1" ht="13.5" hidden="1" customHeight="1" x14ac:dyDescent="0.25">
      <c r="A86" s="510"/>
      <c r="B86" s="510"/>
      <c r="C86" s="510">
        <f t="shared" si="49"/>
        <v>1</v>
      </c>
      <c r="D86" s="509"/>
      <c r="E86" s="509"/>
      <c r="F86" s="538"/>
      <c r="G86" s="539"/>
      <c r="H86" s="539">
        <v>1</v>
      </c>
      <c r="I86" s="538">
        <v>1</v>
      </c>
      <c r="J86" s="539"/>
      <c r="K86" s="538"/>
      <c r="L86" s="538"/>
      <c r="M86" s="538"/>
      <c r="N86" s="489"/>
      <c r="O86" s="489"/>
      <c r="P86" s="476" t="s">
        <v>358</v>
      </c>
      <c r="Q86" s="472" t="s">
        <v>494</v>
      </c>
      <c r="R86" s="472" t="s">
        <v>928</v>
      </c>
      <c r="S86" s="597"/>
      <c r="T86" s="508" t="s">
        <v>178</v>
      </c>
      <c r="U86" s="502">
        <v>1978</v>
      </c>
      <c r="V86" s="507" t="s">
        <v>235</v>
      </c>
      <c r="W86" s="502">
        <v>2001</v>
      </c>
      <c r="X86" s="504"/>
      <c r="Y86" s="470"/>
      <c r="Z86" s="505"/>
      <c r="AA86" s="518" t="s">
        <v>289</v>
      </c>
      <c r="AB86" s="532">
        <f t="shared" si="50"/>
        <v>22</v>
      </c>
      <c r="AC86" s="518" t="s">
        <v>110</v>
      </c>
      <c r="AD86" s="517">
        <v>2002</v>
      </c>
      <c r="AE86" s="607"/>
      <c r="AF86" s="604" t="s">
        <v>105</v>
      </c>
      <c r="AG86" s="501"/>
      <c r="AH86" s="501"/>
      <c r="AI86" s="500" t="s">
        <v>376</v>
      </c>
      <c r="AJ86" s="492"/>
      <c r="CM86" s="491" t="str">
        <f t="shared" si="60"/>
        <v/>
      </c>
      <c r="CN86" s="491" t="str">
        <f t="shared" si="51"/>
        <v>Thalmann Patric</v>
      </c>
      <c r="CP86" s="491">
        <f t="shared" si="61"/>
        <v>22</v>
      </c>
      <c r="CQ86" s="491" t="str">
        <f t="shared" si="62"/>
        <v>C</v>
      </c>
      <c r="CR86" s="445" t="str">
        <f t="shared" si="63"/>
        <v>C</v>
      </c>
      <c r="CS86" s="519">
        <v>9658</v>
      </c>
      <c r="CT86" s="514">
        <v>772</v>
      </c>
      <c r="CU86" s="512">
        <f t="shared" si="64"/>
        <v>8</v>
      </c>
      <c r="CV86" s="511" t="str">
        <f t="shared" si="65"/>
        <v>Projektingenieur 8 (Bau)</v>
      </c>
      <c r="CW86" s="514">
        <v>772</v>
      </c>
      <c r="CX86" s="512">
        <f>VLOOKUP($CW86,Funktionsbezeichnungen,3,0)</f>
        <v>8</v>
      </c>
      <c r="CY86" s="511" t="str">
        <f>VLOOKUP($CW86,Funktionsbezeichnungen,2,0)</f>
        <v>Projektingenieur 8 (Bau)</v>
      </c>
      <c r="CZ86" s="514">
        <v>772</v>
      </c>
      <c r="DA86" s="512">
        <f>VLOOKUP($CZ86,Funktionsbezeichnungen,3,0)</f>
        <v>8</v>
      </c>
      <c r="DB86" s="511" t="str">
        <f>VLOOKUP($CZ86,Funktionsbezeichnungen,2,0)</f>
        <v>Projektingenieur 8 (Bau)</v>
      </c>
      <c r="DC86" s="514">
        <v>771</v>
      </c>
      <c r="DD86" s="512">
        <f>VLOOKUP($DC86,Funktionsbezeichnungen,3,0)</f>
        <v>7</v>
      </c>
      <c r="DE86" s="511" t="str">
        <f>VLOOKUP($DC86,Funktionsbezeichnungen,2,0)</f>
        <v>Projektingenieur 7 (Bau)</v>
      </c>
      <c r="DF86" s="514">
        <v>771</v>
      </c>
      <c r="DG86" s="512">
        <f>VLOOKUP($DF86,Funktionsbezeichnungen,3,0)</f>
        <v>7</v>
      </c>
      <c r="DH86" s="511" t="str">
        <f>VLOOKUP($DF86,Funktionsbezeichnungen,2,0)</f>
        <v>Projektingenieur 7 (Bau)</v>
      </c>
      <c r="DI86" s="513"/>
      <c r="DJ86" s="514">
        <v>771</v>
      </c>
      <c r="DK86" s="512">
        <f>VLOOKUP($DJ86,Funktionsbezeichnungen,3,0)</f>
        <v>7</v>
      </c>
      <c r="DL86" s="511" t="str">
        <f>VLOOKUP($DJ86,Funktionsbezeichnungen,2,0)</f>
        <v>Projektingenieur 7 (Bau)</v>
      </c>
      <c r="DQ86" s="491">
        <f t="shared" si="66"/>
        <v>9658</v>
      </c>
      <c r="DR86" s="494">
        <v>6</v>
      </c>
      <c r="DS86" s="491">
        <v>0</v>
      </c>
      <c r="DT86" s="493" t="s">
        <v>968</v>
      </c>
      <c r="EV86" s="519">
        <v>6659</v>
      </c>
      <c r="EW86" s="491" t="s">
        <v>121</v>
      </c>
    </row>
    <row r="87" spans="1:153" s="491" customFormat="1" ht="27" hidden="1" customHeight="1" x14ac:dyDescent="0.25">
      <c r="A87" s="510"/>
      <c r="B87" s="510"/>
      <c r="C87" s="510">
        <f t="shared" si="49"/>
        <v>1</v>
      </c>
      <c r="D87" s="509"/>
      <c r="E87" s="509">
        <v>1</v>
      </c>
      <c r="F87" s="538"/>
      <c r="G87" s="539"/>
      <c r="H87" s="539"/>
      <c r="I87" s="538"/>
      <c r="J87" s="539"/>
      <c r="K87" s="538"/>
      <c r="L87" s="538"/>
      <c r="M87" s="538"/>
      <c r="N87" s="489"/>
      <c r="O87" s="489"/>
      <c r="P87" s="476" t="s">
        <v>358</v>
      </c>
      <c r="Q87" s="472" t="s">
        <v>617</v>
      </c>
      <c r="R87" s="472" t="s">
        <v>928</v>
      </c>
      <c r="S87" s="597"/>
      <c r="T87" s="508" t="s">
        <v>618</v>
      </c>
      <c r="U87" s="502">
        <v>1985</v>
      </c>
      <c r="V87" s="507" t="s">
        <v>235</v>
      </c>
      <c r="W87" s="502">
        <v>2006</v>
      </c>
      <c r="X87" s="507" t="s">
        <v>1555</v>
      </c>
      <c r="Y87" s="470">
        <v>2015</v>
      </c>
      <c r="Z87" s="534"/>
      <c r="AA87" s="518"/>
      <c r="AB87" s="532">
        <f t="shared" si="50"/>
        <v>17</v>
      </c>
      <c r="AC87" s="505" t="s">
        <v>110</v>
      </c>
      <c r="AD87" s="516">
        <v>2010</v>
      </c>
      <c r="AE87" s="609"/>
      <c r="AF87" s="604" t="s">
        <v>121</v>
      </c>
      <c r="AG87" s="501"/>
      <c r="AH87" s="641"/>
      <c r="AI87" s="546" t="s">
        <v>376</v>
      </c>
      <c r="AJ87" s="492"/>
      <c r="CM87" s="491" t="e">
        <f t="shared" si="60"/>
        <v>#N/A</v>
      </c>
      <c r="CN87" s="491" t="str">
        <f t="shared" si="51"/>
        <v>Zeltner Viktor</v>
      </c>
      <c r="CP87" s="491">
        <f t="shared" si="61"/>
        <v>17</v>
      </c>
      <c r="CQ87" s="491" t="str">
        <f t="shared" si="62"/>
        <v>D</v>
      </c>
      <c r="CR87" s="445" t="e">
        <f t="shared" si="63"/>
        <v>#N/A</v>
      </c>
      <c r="CS87" s="519">
        <v>6765</v>
      </c>
      <c r="CT87" s="514">
        <v>771</v>
      </c>
      <c r="CU87" s="512">
        <f t="shared" si="64"/>
        <v>7</v>
      </c>
      <c r="CV87" s="511" t="str">
        <f t="shared" si="65"/>
        <v>Projektingenieur 7 (Bau)</v>
      </c>
      <c r="CW87" s="514">
        <v>771</v>
      </c>
      <c r="CX87" s="512">
        <f>VLOOKUP($CW87,Funktionsbezeichnungen,3,0)</f>
        <v>7</v>
      </c>
      <c r="CY87" s="511" t="str">
        <f>VLOOKUP($CW87,Funktionsbezeichnungen,2,0)</f>
        <v>Projektingenieur 7 (Bau)</v>
      </c>
      <c r="CZ87" s="514">
        <v>771</v>
      </c>
      <c r="DA87" s="512">
        <f>VLOOKUP($CZ87,Funktionsbezeichnungen,3,0)</f>
        <v>7</v>
      </c>
      <c r="DB87" s="511" t="str">
        <f>VLOOKUP($CZ87,Funktionsbezeichnungen,2,0)</f>
        <v>Projektingenieur 7 (Bau)</v>
      </c>
      <c r="DC87" s="514">
        <v>733</v>
      </c>
      <c r="DD87" s="512">
        <f>VLOOKUP($DC87,Funktionsbezeichnungen,3,0)</f>
        <v>6</v>
      </c>
      <c r="DE87" s="511" t="str">
        <f>VLOOKUP($DC87,Funktionsbezeichnungen,2,0)</f>
        <v>Konstrukteur 6 / -planer 6 / Gruppenchef 6</v>
      </c>
      <c r="DF87" s="514">
        <v>732</v>
      </c>
      <c r="DG87" s="512">
        <f>VLOOKUP($DF87,Funktionsbezeichnungen,3,0)</f>
        <v>5</v>
      </c>
      <c r="DH87" s="511" t="str">
        <f>VLOOKUP($DF87,Funktionsbezeichnungen,2,0)</f>
        <v>Konstrukteur 5 / -planer 5</v>
      </c>
      <c r="DI87" s="513"/>
      <c r="DJ87" s="512">
        <v>732</v>
      </c>
      <c r="DK87" s="512">
        <f>VLOOKUP($DJ87,Funktionsbezeichnungen,3,0)</f>
        <v>5</v>
      </c>
      <c r="DL87" s="511" t="str">
        <f>VLOOKUP($DJ87,Funktionsbezeichnungen,2,0)</f>
        <v>Konstrukteur 5 / -planer 5</v>
      </c>
      <c r="DQ87" s="491">
        <f t="shared" si="66"/>
        <v>6765</v>
      </c>
      <c r="DR87" s="494">
        <v>6</v>
      </c>
      <c r="DS87" s="491">
        <v>0</v>
      </c>
      <c r="DT87" s="491" t="s">
        <v>964</v>
      </c>
      <c r="EV87" s="519">
        <v>6741</v>
      </c>
      <c r="EW87" s="491" t="s">
        <v>121</v>
      </c>
    </row>
    <row r="88" spans="1:153" s="495" customFormat="1" ht="13.5" hidden="1" customHeight="1" x14ac:dyDescent="0.25">
      <c r="A88" s="510"/>
      <c r="B88" s="510"/>
      <c r="C88" s="510" t="str">
        <f t="shared" si="49"/>
        <v/>
      </c>
      <c r="D88" s="509"/>
      <c r="E88" s="509"/>
      <c r="F88" s="538">
        <v>1</v>
      </c>
      <c r="G88" s="539"/>
      <c r="H88" s="539">
        <v>1</v>
      </c>
      <c r="I88" s="538"/>
      <c r="J88" s="539"/>
      <c r="K88" s="538"/>
      <c r="L88" s="538"/>
      <c r="M88" s="538"/>
      <c r="N88" s="489"/>
      <c r="O88" s="489"/>
      <c r="P88" s="476" t="s">
        <v>1301</v>
      </c>
      <c r="Q88" s="472" t="s">
        <v>1528</v>
      </c>
      <c r="R88" s="472" t="s">
        <v>928</v>
      </c>
      <c r="S88" s="597"/>
      <c r="T88" s="508" t="s">
        <v>1529</v>
      </c>
      <c r="U88" s="502">
        <v>1989</v>
      </c>
      <c r="V88" s="507" t="s">
        <v>1531</v>
      </c>
      <c r="W88" s="502">
        <v>2008</v>
      </c>
      <c r="X88" s="507" t="s">
        <v>1530</v>
      </c>
      <c r="Y88" s="470">
        <v>2014</v>
      </c>
      <c r="Z88" s="534" t="s">
        <v>1547</v>
      </c>
      <c r="AA88" s="518"/>
      <c r="AB88" s="532">
        <f t="shared" si="50"/>
        <v>9</v>
      </c>
      <c r="AC88" s="505" t="s">
        <v>110</v>
      </c>
      <c r="AD88" s="516">
        <v>2018</v>
      </c>
      <c r="AE88" s="609"/>
      <c r="AF88" s="604" t="s">
        <v>121</v>
      </c>
      <c r="AG88" s="528"/>
      <c r="AH88" s="642"/>
      <c r="AI88" s="546" t="s">
        <v>376</v>
      </c>
      <c r="AJ88" s="526"/>
      <c r="CQ88" s="495" t="str">
        <f t="shared" si="62"/>
        <v>D</v>
      </c>
      <c r="CR88" s="525"/>
      <c r="CS88" s="515"/>
      <c r="CT88" s="523"/>
      <c r="CU88" s="522"/>
      <c r="CV88" s="521"/>
      <c r="CW88" s="523"/>
      <c r="CX88" s="522"/>
      <c r="CY88" s="521"/>
      <c r="CZ88" s="523"/>
      <c r="DA88" s="522"/>
      <c r="DB88" s="521"/>
      <c r="DC88" s="523"/>
      <c r="DD88" s="522"/>
      <c r="DE88" s="521"/>
      <c r="DF88" s="523"/>
      <c r="DG88" s="522"/>
      <c r="DH88" s="521"/>
      <c r="DI88" s="524"/>
      <c r="DJ88" s="522"/>
      <c r="DK88" s="522"/>
      <c r="DL88" s="521"/>
      <c r="DR88" s="520"/>
      <c r="EV88" s="515"/>
    </row>
    <row r="89" spans="1:153" s="491" customFormat="1" ht="13.5" hidden="1" customHeight="1" x14ac:dyDescent="0.25">
      <c r="A89" s="510"/>
      <c r="B89" s="510"/>
      <c r="C89" s="510">
        <f t="shared" si="49"/>
        <v>1</v>
      </c>
      <c r="D89" s="509"/>
      <c r="E89" s="509"/>
      <c r="F89" s="538"/>
      <c r="G89" s="539"/>
      <c r="H89" s="539"/>
      <c r="I89" s="538">
        <v>1</v>
      </c>
      <c r="J89" s="539">
        <v>1</v>
      </c>
      <c r="K89" s="538"/>
      <c r="L89" s="538"/>
      <c r="M89" s="538"/>
      <c r="N89" s="489"/>
      <c r="O89" s="489"/>
      <c r="P89" s="476" t="s">
        <v>358</v>
      </c>
      <c r="Q89" s="472" t="s">
        <v>482</v>
      </c>
      <c r="R89" s="472" t="s">
        <v>928</v>
      </c>
      <c r="S89" s="597"/>
      <c r="T89" s="508" t="s">
        <v>1557</v>
      </c>
      <c r="U89" s="502">
        <v>1956</v>
      </c>
      <c r="V89" s="507" t="s">
        <v>126</v>
      </c>
      <c r="W89" s="502">
        <v>1973</v>
      </c>
      <c r="X89" s="507"/>
      <c r="Y89" s="470"/>
      <c r="Z89" s="534"/>
      <c r="AA89" s="518"/>
      <c r="AB89" s="532">
        <f t="shared" si="50"/>
        <v>50</v>
      </c>
      <c r="AC89" s="505" t="s">
        <v>1588</v>
      </c>
      <c r="AD89" s="516">
        <v>2004</v>
      </c>
      <c r="AE89" s="609"/>
      <c r="AF89" s="604" t="s">
        <v>121</v>
      </c>
      <c r="AG89" s="501"/>
      <c r="AH89" s="501"/>
      <c r="AI89" s="500" t="s">
        <v>377</v>
      </c>
      <c r="AJ89" s="492"/>
      <c r="CM89" s="491" t="str">
        <f t="shared" ref="CM89:CM108" si="67">IF(CQ89=CR89,"","anders")</f>
        <v/>
      </c>
      <c r="CN89" s="491" t="str">
        <f t="shared" ref="CN89:CN120" si="68">+T89</f>
        <v>Allemann Bertrand</v>
      </c>
      <c r="CP89" s="491">
        <f t="shared" ref="CP89:CP108" si="69">+AB89</f>
        <v>50</v>
      </c>
      <c r="CQ89" s="491" t="str">
        <f t="shared" si="62"/>
        <v>D</v>
      </c>
      <c r="CR89" s="445" t="str">
        <f t="shared" ref="CR89:CR108" si="70">VLOOKUP(CS89,Kategorie,2,0)</f>
        <v>D</v>
      </c>
      <c r="CS89" s="519">
        <v>5631</v>
      </c>
      <c r="CT89" s="514">
        <v>741</v>
      </c>
      <c r="CU89" s="512">
        <f t="shared" ref="CU89:CU108" si="71">VLOOKUP($CT89,Funktionsbezeichnungen,3,0)</f>
        <v>7</v>
      </c>
      <c r="CV89" s="511" t="str">
        <f t="shared" ref="CV89:CV108" si="72">VLOOKUP($CT89,Funktionsbezeichnungen,2,0)</f>
        <v>Konstrukteur 7 / Fachplaner 7 / Gruppenchef 7</v>
      </c>
      <c r="CW89" s="514">
        <v>741</v>
      </c>
      <c r="CX89" s="512">
        <f t="shared" ref="CX89:CX94" si="73">VLOOKUP($CW89,Funktionsbezeichnungen,3,0)</f>
        <v>7</v>
      </c>
      <c r="CY89" s="511" t="str">
        <f t="shared" ref="CY89:CY94" si="74">VLOOKUP($CW89,Funktionsbezeichnungen,2,0)</f>
        <v>Konstrukteur 7 / Fachplaner 7 / Gruppenchef 7</v>
      </c>
      <c r="CZ89" s="514">
        <v>741</v>
      </c>
      <c r="DA89" s="512">
        <f t="shared" ref="DA89:DA94" si="75">VLOOKUP($CZ89,Funktionsbezeichnungen,3,0)</f>
        <v>7</v>
      </c>
      <c r="DB89" s="511" t="str">
        <f t="shared" ref="DB89:DB94" si="76">VLOOKUP($CZ89,Funktionsbezeichnungen,2,0)</f>
        <v>Konstrukteur 7 / Fachplaner 7 / Gruppenchef 7</v>
      </c>
      <c r="DC89" s="514">
        <v>741</v>
      </c>
      <c r="DD89" s="512">
        <f t="shared" ref="DD89:DD94" si="77">VLOOKUP($DC89,Funktionsbezeichnungen,3,0)</f>
        <v>7</v>
      </c>
      <c r="DE89" s="511" t="str">
        <f t="shared" ref="DE89:DE94" si="78">VLOOKUP($DC89,Funktionsbezeichnungen,2,0)</f>
        <v>Konstrukteur 7 / Fachplaner 7 / Gruppenchef 7</v>
      </c>
      <c r="DF89" s="514">
        <v>741</v>
      </c>
      <c r="DG89" s="512">
        <f t="shared" ref="DG89:DG94" si="79">VLOOKUP($DF89,Funktionsbezeichnungen,3,0)</f>
        <v>7</v>
      </c>
      <c r="DH89" s="511" t="str">
        <f t="shared" ref="DH89:DH94" si="80">VLOOKUP($DF89,Funktionsbezeichnungen,2,0)</f>
        <v>Konstrukteur 7 / Fachplaner 7 / Gruppenchef 7</v>
      </c>
      <c r="DI89" s="513"/>
      <c r="DJ89" s="512">
        <v>742</v>
      </c>
      <c r="DK89" s="512">
        <f t="shared" ref="DK89:DK94" si="81">VLOOKUP($DJ89,Funktionsbezeichnungen,3,0)</f>
        <v>8</v>
      </c>
      <c r="DL89" s="511" t="str">
        <f t="shared" ref="DL89:DL94" si="82">VLOOKUP($DJ89,Funktionsbezeichnungen,2,0)</f>
        <v>Konstrukteur 8 / Fachplaner 8 / Gruppenchef 8</v>
      </c>
      <c r="DQ89" s="491">
        <f t="shared" ref="DQ89:DQ108" si="83">+CS89</f>
        <v>5631</v>
      </c>
      <c r="DR89" s="494">
        <v>6</v>
      </c>
      <c r="DS89" s="491">
        <v>0</v>
      </c>
      <c r="DT89" s="491" t="s">
        <v>965</v>
      </c>
      <c r="EV89" s="519">
        <v>9618</v>
      </c>
      <c r="EW89" s="491" t="s">
        <v>121</v>
      </c>
    </row>
    <row r="90" spans="1:153" s="491" customFormat="1" ht="13.5" hidden="1" customHeight="1" x14ac:dyDescent="0.25">
      <c r="A90" s="510"/>
      <c r="B90" s="510"/>
      <c r="C90" s="510">
        <f t="shared" si="49"/>
        <v>1</v>
      </c>
      <c r="D90" s="509"/>
      <c r="E90" s="509"/>
      <c r="F90" s="538"/>
      <c r="G90" s="539"/>
      <c r="H90" s="539"/>
      <c r="I90" s="538">
        <v>1</v>
      </c>
      <c r="J90" s="539"/>
      <c r="K90" s="538"/>
      <c r="L90" s="538"/>
      <c r="M90" s="538"/>
      <c r="N90" s="489"/>
      <c r="O90" s="489"/>
      <c r="P90" s="476" t="s">
        <v>361</v>
      </c>
      <c r="Q90" s="472" t="s">
        <v>491</v>
      </c>
      <c r="R90" s="472" t="s">
        <v>928</v>
      </c>
      <c r="S90" s="597"/>
      <c r="T90" s="508" t="s">
        <v>140</v>
      </c>
      <c r="U90" s="502">
        <v>1955</v>
      </c>
      <c r="V90" s="507" t="s">
        <v>126</v>
      </c>
      <c r="W90" s="502">
        <v>1973</v>
      </c>
      <c r="X90" s="504"/>
      <c r="Y90" s="470"/>
      <c r="Z90" s="505"/>
      <c r="AA90" s="535"/>
      <c r="AB90" s="532">
        <f t="shared" si="50"/>
        <v>50</v>
      </c>
      <c r="AC90" s="518" t="s">
        <v>1588</v>
      </c>
      <c r="AD90" s="517">
        <v>1980</v>
      </c>
      <c r="AE90" s="607"/>
      <c r="AF90" s="604" t="s">
        <v>121</v>
      </c>
      <c r="AG90" s="501"/>
      <c r="AH90" s="501"/>
      <c r="AI90" s="541" t="s">
        <v>377</v>
      </c>
      <c r="AJ90" s="492"/>
      <c r="CM90" s="533" t="str">
        <f t="shared" si="67"/>
        <v>anders</v>
      </c>
      <c r="CN90" s="491" t="str">
        <f t="shared" si="68"/>
        <v>Wespiser Charles</v>
      </c>
      <c r="CP90" s="491">
        <f t="shared" si="69"/>
        <v>50</v>
      </c>
      <c r="CQ90" s="491" t="str">
        <f t="shared" si="62"/>
        <v>D</v>
      </c>
      <c r="CR90" s="445" t="str">
        <f t="shared" si="70"/>
        <v xml:space="preserve"> E/D </v>
      </c>
      <c r="CS90" s="519">
        <v>5545</v>
      </c>
      <c r="CT90" s="514">
        <v>741</v>
      </c>
      <c r="CU90" s="512">
        <f t="shared" si="71"/>
        <v>7</v>
      </c>
      <c r="CV90" s="511" t="str">
        <f t="shared" si="72"/>
        <v>Konstrukteur 7 / Fachplaner 7 / Gruppenchef 7</v>
      </c>
      <c r="CW90" s="514">
        <v>741</v>
      </c>
      <c r="CX90" s="512">
        <f t="shared" si="73"/>
        <v>7</v>
      </c>
      <c r="CY90" s="511" t="str">
        <f t="shared" si="74"/>
        <v>Konstrukteur 7 / Fachplaner 7 / Gruppenchef 7</v>
      </c>
      <c r="CZ90" s="514">
        <v>741</v>
      </c>
      <c r="DA90" s="512">
        <f t="shared" si="75"/>
        <v>7</v>
      </c>
      <c r="DB90" s="511" t="str">
        <f t="shared" si="76"/>
        <v>Konstrukteur 7 / Fachplaner 7 / Gruppenchef 7</v>
      </c>
      <c r="DC90" s="514">
        <v>741</v>
      </c>
      <c r="DD90" s="512">
        <f t="shared" si="77"/>
        <v>7</v>
      </c>
      <c r="DE90" s="511" t="str">
        <f t="shared" si="78"/>
        <v>Konstrukteur 7 / Fachplaner 7 / Gruppenchef 7</v>
      </c>
      <c r="DF90" s="514">
        <v>741</v>
      </c>
      <c r="DG90" s="512">
        <f t="shared" si="79"/>
        <v>7</v>
      </c>
      <c r="DH90" s="511" t="str">
        <f t="shared" si="80"/>
        <v>Konstrukteur 7 / Fachplaner 7 / Gruppenchef 7</v>
      </c>
      <c r="DI90" s="513"/>
      <c r="DJ90" s="514">
        <v>741</v>
      </c>
      <c r="DK90" s="512">
        <f t="shared" si="81"/>
        <v>7</v>
      </c>
      <c r="DL90" s="511" t="str">
        <f t="shared" si="82"/>
        <v>Konstrukteur 7 / Fachplaner 7 / Gruppenchef 7</v>
      </c>
      <c r="DQ90" s="491">
        <f t="shared" si="83"/>
        <v>5545</v>
      </c>
      <c r="DR90" s="494">
        <v>6</v>
      </c>
      <c r="DS90" s="491">
        <v>0</v>
      </c>
      <c r="DT90" s="491" t="s">
        <v>965</v>
      </c>
      <c r="EV90" s="519">
        <v>9623</v>
      </c>
      <c r="EW90" s="491" t="s">
        <v>121</v>
      </c>
    </row>
    <row r="91" spans="1:153" s="491" customFormat="1" ht="13.5" hidden="1" customHeight="1" x14ac:dyDescent="0.25">
      <c r="A91" s="510"/>
      <c r="B91" s="510"/>
      <c r="C91" s="510">
        <f t="shared" si="49"/>
        <v>1</v>
      </c>
      <c r="D91" s="509"/>
      <c r="E91" s="509"/>
      <c r="F91" s="538"/>
      <c r="G91" s="539"/>
      <c r="H91" s="539"/>
      <c r="I91" s="538">
        <v>1</v>
      </c>
      <c r="J91" s="539">
        <v>1</v>
      </c>
      <c r="K91" s="538"/>
      <c r="L91" s="538"/>
      <c r="M91" s="538"/>
      <c r="N91" s="489"/>
      <c r="O91" s="489"/>
      <c r="P91" s="476" t="s">
        <v>1301</v>
      </c>
      <c r="Q91" s="472" t="s">
        <v>483</v>
      </c>
      <c r="R91" s="472" t="s">
        <v>928</v>
      </c>
      <c r="S91" s="597"/>
      <c r="T91" s="536" t="s">
        <v>137</v>
      </c>
      <c r="U91" s="502">
        <v>1958</v>
      </c>
      <c r="V91" s="507" t="s">
        <v>126</v>
      </c>
      <c r="W91" s="502">
        <v>1977</v>
      </c>
      <c r="X91" s="504"/>
      <c r="Y91" s="470"/>
      <c r="Z91" s="505"/>
      <c r="AA91" s="535"/>
      <c r="AB91" s="532">
        <f t="shared" si="50"/>
        <v>46</v>
      </c>
      <c r="AC91" s="518" t="s">
        <v>1588</v>
      </c>
      <c r="AD91" s="517">
        <v>1974</v>
      </c>
      <c r="AE91" s="607"/>
      <c r="AF91" s="604" t="s">
        <v>121</v>
      </c>
      <c r="AG91" s="501"/>
      <c r="AH91" s="501"/>
      <c r="AI91" s="500" t="s">
        <v>377</v>
      </c>
      <c r="AJ91" s="492"/>
      <c r="CM91" s="491" t="e">
        <f t="shared" si="67"/>
        <v>#N/A</v>
      </c>
      <c r="CN91" s="491" t="str">
        <f t="shared" si="68"/>
        <v>Lenherr Paul</v>
      </c>
      <c r="CP91" s="491">
        <f t="shared" si="69"/>
        <v>46</v>
      </c>
      <c r="CQ91" s="491" t="str">
        <f t="shared" si="62"/>
        <v>D</v>
      </c>
      <c r="CR91" s="445" t="e">
        <f t="shared" si="70"/>
        <v>#N/A</v>
      </c>
      <c r="CS91" s="519">
        <v>6628</v>
      </c>
      <c r="CT91" s="514">
        <v>741</v>
      </c>
      <c r="CU91" s="512">
        <f t="shared" si="71"/>
        <v>7</v>
      </c>
      <c r="CV91" s="511" t="str">
        <f t="shared" si="72"/>
        <v>Konstrukteur 7 / Fachplaner 7 / Gruppenchef 7</v>
      </c>
      <c r="CW91" s="514">
        <v>741</v>
      </c>
      <c r="CX91" s="512">
        <f t="shared" si="73"/>
        <v>7</v>
      </c>
      <c r="CY91" s="511" t="str">
        <f t="shared" si="74"/>
        <v>Konstrukteur 7 / Fachplaner 7 / Gruppenchef 7</v>
      </c>
      <c r="CZ91" s="514">
        <v>741</v>
      </c>
      <c r="DA91" s="512">
        <f t="shared" si="75"/>
        <v>7</v>
      </c>
      <c r="DB91" s="511" t="str">
        <f t="shared" si="76"/>
        <v>Konstrukteur 7 / Fachplaner 7 / Gruppenchef 7</v>
      </c>
      <c r="DC91" s="514">
        <v>741</v>
      </c>
      <c r="DD91" s="512">
        <f t="shared" si="77"/>
        <v>7</v>
      </c>
      <c r="DE91" s="511" t="str">
        <f t="shared" si="78"/>
        <v>Konstrukteur 7 / Fachplaner 7 / Gruppenchef 7</v>
      </c>
      <c r="DF91" s="514">
        <v>741</v>
      </c>
      <c r="DG91" s="512">
        <f t="shared" si="79"/>
        <v>7</v>
      </c>
      <c r="DH91" s="511" t="str">
        <f t="shared" si="80"/>
        <v>Konstrukteur 7 / Fachplaner 7 / Gruppenchef 7</v>
      </c>
      <c r="DI91" s="513"/>
      <c r="DJ91" s="512">
        <v>742</v>
      </c>
      <c r="DK91" s="512">
        <f t="shared" si="81"/>
        <v>8</v>
      </c>
      <c r="DL91" s="511" t="str">
        <f t="shared" si="82"/>
        <v>Konstrukteur 8 / Fachplaner 8 / Gruppenchef 8</v>
      </c>
      <c r="DQ91" s="491">
        <f t="shared" si="83"/>
        <v>6628</v>
      </c>
      <c r="DR91" s="494">
        <v>6</v>
      </c>
      <c r="DS91" s="491">
        <v>0</v>
      </c>
      <c r="DT91" s="491" t="s">
        <v>965</v>
      </c>
      <c r="EV91" s="519">
        <v>4346</v>
      </c>
      <c r="EW91" s="491" t="s">
        <v>121</v>
      </c>
    </row>
    <row r="92" spans="1:153" s="491" customFormat="1" ht="13.5" hidden="1" customHeight="1" x14ac:dyDescent="0.25">
      <c r="A92" s="510"/>
      <c r="B92" s="510"/>
      <c r="C92" s="510">
        <f t="shared" si="49"/>
        <v>1</v>
      </c>
      <c r="D92" s="509"/>
      <c r="E92" s="509"/>
      <c r="F92" s="538"/>
      <c r="G92" s="539"/>
      <c r="H92" s="539"/>
      <c r="I92" s="538">
        <v>1</v>
      </c>
      <c r="J92" s="539">
        <v>1</v>
      </c>
      <c r="K92" s="538"/>
      <c r="L92" s="538"/>
      <c r="M92" s="538"/>
      <c r="N92" s="489"/>
      <c r="O92" s="489"/>
      <c r="P92" s="476" t="s">
        <v>358</v>
      </c>
      <c r="Q92" s="472" t="s">
        <v>484</v>
      </c>
      <c r="R92" s="472" t="s">
        <v>928</v>
      </c>
      <c r="S92" s="597"/>
      <c r="T92" s="536" t="s">
        <v>271</v>
      </c>
      <c r="U92" s="502">
        <v>1958</v>
      </c>
      <c r="V92" s="507" t="s">
        <v>126</v>
      </c>
      <c r="W92" s="502">
        <v>1978</v>
      </c>
      <c r="X92" s="504"/>
      <c r="Y92" s="470"/>
      <c r="Z92" s="505"/>
      <c r="AA92" s="535"/>
      <c r="AB92" s="532">
        <f t="shared" si="50"/>
        <v>45</v>
      </c>
      <c r="AC92" s="518" t="s">
        <v>1589</v>
      </c>
      <c r="AD92" s="517">
        <v>1993</v>
      </c>
      <c r="AE92" s="607"/>
      <c r="AF92" s="604" t="s">
        <v>121</v>
      </c>
      <c r="AG92" s="501"/>
      <c r="AH92" s="501"/>
      <c r="AI92" s="500" t="s">
        <v>377</v>
      </c>
      <c r="AJ92" s="492"/>
      <c r="CM92" s="491" t="str">
        <f t="shared" si="67"/>
        <v/>
      </c>
      <c r="CN92" s="491" t="str">
        <f t="shared" si="68"/>
        <v>von Schallen Urs</v>
      </c>
      <c r="CP92" s="491">
        <f t="shared" si="69"/>
        <v>45</v>
      </c>
      <c r="CQ92" s="491" t="str">
        <f t="shared" si="62"/>
        <v>D</v>
      </c>
      <c r="CR92" s="445" t="str">
        <f t="shared" si="70"/>
        <v>D</v>
      </c>
      <c r="CS92" s="519">
        <v>6659</v>
      </c>
      <c r="CT92" s="514">
        <v>742</v>
      </c>
      <c r="CU92" s="512">
        <f t="shared" si="71"/>
        <v>8</v>
      </c>
      <c r="CV92" s="511" t="str">
        <f t="shared" si="72"/>
        <v>Konstrukteur 8 / Fachplaner 8 / Gruppenchef 8</v>
      </c>
      <c r="CW92" s="514">
        <v>742</v>
      </c>
      <c r="CX92" s="512">
        <f t="shared" si="73"/>
        <v>8</v>
      </c>
      <c r="CY92" s="511" t="str">
        <f t="shared" si="74"/>
        <v>Konstrukteur 8 / Fachplaner 8 / Gruppenchef 8</v>
      </c>
      <c r="CZ92" s="514">
        <v>742</v>
      </c>
      <c r="DA92" s="512">
        <f t="shared" si="75"/>
        <v>8</v>
      </c>
      <c r="DB92" s="511" t="str">
        <f t="shared" si="76"/>
        <v>Konstrukteur 8 / Fachplaner 8 / Gruppenchef 8</v>
      </c>
      <c r="DC92" s="514">
        <v>742</v>
      </c>
      <c r="DD92" s="512">
        <f t="shared" si="77"/>
        <v>8</v>
      </c>
      <c r="DE92" s="511" t="str">
        <f t="shared" si="78"/>
        <v>Konstrukteur 8 / Fachplaner 8 / Gruppenchef 8</v>
      </c>
      <c r="DF92" s="514">
        <v>742</v>
      </c>
      <c r="DG92" s="512">
        <f t="shared" si="79"/>
        <v>8</v>
      </c>
      <c r="DH92" s="511" t="str">
        <f t="shared" si="80"/>
        <v>Konstrukteur 8 / Fachplaner 8 / Gruppenchef 8</v>
      </c>
      <c r="DI92" s="513"/>
      <c r="DJ92" s="512">
        <v>742</v>
      </c>
      <c r="DK92" s="512">
        <f t="shared" si="81"/>
        <v>8</v>
      </c>
      <c r="DL92" s="511" t="str">
        <f t="shared" si="82"/>
        <v>Konstrukteur 8 / Fachplaner 8 / Gruppenchef 8</v>
      </c>
      <c r="DQ92" s="491">
        <f t="shared" si="83"/>
        <v>6659</v>
      </c>
      <c r="DR92" s="494">
        <v>6</v>
      </c>
      <c r="DS92" s="491">
        <v>0</v>
      </c>
      <c r="DT92" s="491" t="s">
        <v>966</v>
      </c>
      <c r="EV92" s="519">
        <v>9654</v>
      </c>
      <c r="EW92" s="491" t="s">
        <v>121</v>
      </c>
    </row>
    <row r="93" spans="1:153" s="491" customFormat="1" ht="13.5" hidden="1" customHeight="1" x14ac:dyDescent="0.25">
      <c r="A93" s="510"/>
      <c r="B93" s="510"/>
      <c r="C93" s="510">
        <f t="shared" si="49"/>
        <v>1</v>
      </c>
      <c r="D93" s="509"/>
      <c r="E93" s="509"/>
      <c r="F93" s="538"/>
      <c r="G93" s="539"/>
      <c r="H93" s="539"/>
      <c r="I93" s="538">
        <v>1</v>
      </c>
      <c r="J93" s="539">
        <v>1</v>
      </c>
      <c r="K93" s="538"/>
      <c r="L93" s="538"/>
      <c r="M93" s="538"/>
      <c r="N93" s="489"/>
      <c r="O93" s="489"/>
      <c r="P93" s="476" t="s">
        <v>359</v>
      </c>
      <c r="Q93" s="472" t="s">
        <v>632</v>
      </c>
      <c r="R93" s="472" t="s">
        <v>928</v>
      </c>
      <c r="S93" s="597"/>
      <c r="T93" s="536" t="s">
        <v>633</v>
      </c>
      <c r="U93" s="502">
        <v>1958</v>
      </c>
      <c r="V93" s="507" t="s">
        <v>634</v>
      </c>
      <c r="W93" s="502">
        <v>1980</v>
      </c>
      <c r="X93" s="504"/>
      <c r="Y93" s="470"/>
      <c r="Z93" s="505"/>
      <c r="AA93" s="535"/>
      <c r="AB93" s="532">
        <f t="shared" si="50"/>
        <v>43</v>
      </c>
      <c r="AC93" s="518" t="s">
        <v>107</v>
      </c>
      <c r="AD93" s="517">
        <v>2010</v>
      </c>
      <c r="AE93" s="607"/>
      <c r="AF93" s="604" t="s">
        <v>121</v>
      </c>
      <c r="AG93" s="501"/>
      <c r="AH93" s="501"/>
      <c r="AI93" s="541" t="s">
        <v>1098</v>
      </c>
      <c r="AJ93" s="492"/>
      <c r="CM93" s="491" t="str">
        <f t="shared" si="67"/>
        <v/>
      </c>
      <c r="CN93" s="491" t="str">
        <f t="shared" si="68"/>
        <v>Schneider Martin</v>
      </c>
      <c r="CP93" s="491">
        <f t="shared" si="69"/>
        <v>43</v>
      </c>
      <c r="CQ93" s="491" t="str">
        <f t="shared" si="62"/>
        <v>D</v>
      </c>
      <c r="CR93" s="445" t="str">
        <f t="shared" si="70"/>
        <v>D</v>
      </c>
      <c r="CS93" s="519">
        <v>4354</v>
      </c>
      <c r="CT93" s="514">
        <v>741</v>
      </c>
      <c r="CU93" s="512">
        <f t="shared" si="71"/>
        <v>7</v>
      </c>
      <c r="CV93" s="511" t="str">
        <f t="shared" si="72"/>
        <v>Konstrukteur 7 / Fachplaner 7 / Gruppenchef 7</v>
      </c>
      <c r="CW93" s="514">
        <v>741</v>
      </c>
      <c r="CX93" s="512">
        <f t="shared" si="73"/>
        <v>7</v>
      </c>
      <c r="CY93" s="511" t="str">
        <f t="shared" si="74"/>
        <v>Konstrukteur 7 / Fachplaner 7 / Gruppenchef 7</v>
      </c>
      <c r="CZ93" s="514">
        <v>741</v>
      </c>
      <c r="DA93" s="512">
        <f t="shared" si="75"/>
        <v>7</v>
      </c>
      <c r="DB93" s="511" t="str">
        <f t="shared" si="76"/>
        <v>Konstrukteur 7 / Fachplaner 7 / Gruppenchef 7</v>
      </c>
      <c r="DC93" s="514">
        <v>741</v>
      </c>
      <c r="DD93" s="512">
        <f t="shared" si="77"/>
        <v>7</v>
      </c>
      <c r="DE93" s="511" t="str">
        <f t="shared" si="78"/>
        <v>Konstrukteur 7 / Fachplaner 7 / Gruppenchef 7</v>
      </c>
      <c r="DF93" s="514">
        <v>741</v>
      </c>
      <c r="DG93" s="512">
        <f t="shared" si="79"/>
        <v>7</v>
      </c>
      <c r="DH93" s="511" t="str">
        <f t="shared" si="80"/>
        <v>Konstrukteur 7 / Fachplaner 7 / Gruppenchef 7</v>
      </c>
      <c r="DI93" s="513"/>
      <c r="DJ93" s="512">
        <v>742</v>
      </c>
      <c r="DK93" s="512">
        <f t="shared" si="81"/>
        <v>8</v>
      </c>
      <c r="DL93" s="511" t="str">
        <f t="shared" si="82"/>
        <v>Konstrukteur 8 / Fachplaner 8 / Gruppenchef 8</v>
      </c>
      <c r="DQ93" s="491">
        <f t="shared" si="83"/>
        <v>4354</v>
      </c>
      <c r="DR93" s="494">
        <v>6</v>
      </c>
      <c r="DS93" s="491">
        <v>0</v>
      </c>
      <c r="DT93" s="493" t="s">
        <v>970</v>
      </c>
      <c r="EV93" s="519">
        <v>9660</v>
      </c>
      <c r="EW93" s="491" t="s">
        <v>121</v>
      </c>
    </row>
    <row r="94" spans="1:153" s="491" customFormat="1" ht="13.5" hidden="1" customHeight="1" x14ac:dyDescent="0.25">
      <c r="A94" s="510"/>
      <c r="B94" s="510"/>
      <c r="C94" s="510">
        <f t="shared" si="49"/>
        <v>1</v>
      </c>
      <c r="D94" s="509"/>
      <c r="E94" s="509"/>
      <c r="F94" s="538"/>
      <c r="G94" s="539"/>
      <c r="H94" s="539">
        <v>1</v>
      </c>
      <c r="I94" s="538">
        <v>1</v>
      </c>
      <c r="J94" s="539">
        <v>1</v>
      </c>
      <c r="K94" s="538"/>
      <c r="L94" s="538"/>
      <c r="M94" s="538"/>
      <c r="N94" s="489"/>
      <c r="O94" s="489"/>
      <c r="P94" s="476" t="s">
        <v>359</v>
      </c>
      <c r="Q94" s="472" t="s">
        <v>485</v>
      </c>
      <c r="R94" s="472" t="s">
        <v>928</v>
      </c>
      <c r="S94" s="597"/>
      <c r="T94" s="536" t="s">
        <v>261</v>
      </c>
      <c r="U94" s="502">
        <v>1959</v>
      </c>
      <c r="V94" s="507" t="s">
        <v>126</v>
      </c>
      <c r="W94" s="502">
        <v>1981</v>
      </c>
      <c r="X94" s="504"/>
      <c r="Y94" s="470"/>
      <c r="Z94" s="505"/>
      <c r="AA94" s="535" t="s">
        <v>941</v>
      </c>
      <c r="AB94" s="532">
        <f t="shared" si="50"/>
        <v>42</v>
      </c>
      <c r="AC94" s="518" t="s">
        <v>1590</v>
      </c>
      <c r="AD94" s="517">
        <v>2004</v>
      </c>
      <c r="AE94" s="607"/>
      <c r="AF94" s="604" t="s">
        <v>121</v>
      </c>
      <c r="AG94" s="501"/>
      <c r="AH94" s="501"/>
      <c r="AI94" s="541" t="s">
        <v>1099</v>
      </c>
      <c r="AJ94" s="492"/>
      <c r="CM94" s="491" t="str">
        <f t="shared" si="67"/>
        <v/>
      </c>
      <c r="CN94" s="491" t="str">
        <f t="shared" si="68"/>
        <v>Ortlieb Hans-Rudi</v>
      </c>
      <c r="CP94" s="491">
        <f t="shared" si="69"/>
        <v>42</v>
      </c>
      <c r="CQ94" s="491" t="str">
        <f t="shared" si="62"/>
        <v>D</v>
      </c>
      <c r="CR94" s="445" t="str">
        <f t="shared" si="70"/>
        <v>D</v>
      </c>
      <c r="CS94" s="519">
        <v>5630</v>
      </c>
      <c r="CT94" s="514">
        <v>771</v>
      </c>
      <c r="CU94" s="512">
        <f t="shared" si="71"/>
        <v>7</v>
      </c>
      <c r="CV94" s="511" t="str">
        <f t="shared" si="72"/>
        <v>Projektingenieur 7 (Bau)</v>
      </c>
      <c r="CW94" s="514">
        <v>771</v>
      </c>
      <c r="CX94" s="512">
        <f t="shared" si="73"/>
        <v>7</v>
      </c>
      <c r="CY94" s="511" t="str">
        <f t="shared" si="74"/>
        <v>Projektingenieur 7 (Bau)</v>
      </c>
      <c r="CZ94" s="514">
        <v>771</v>
      </c>
      <c r="DA94" s="512">
        <f t="shared" si="75"/>
        <v>7</v>
      </c>
      <c r="DB94" s="511" t="str">
        <f t="shared" si="76"/>
        <v>Projektingenieur 7 (Bau)</v>
      </c>
      <c r="DC94" s="514">
        <v>771</v>
      </c>
      <c r="DD94" s="512">
        <f t="shared" si="77"/>
        <v>7</v>
      </c>
      <c r="DE94" s="511" t="str">
        <f t="shared" si="78"/>
        <v>Projektingenieur 7 (Bau)</v>
      </c>
      <c r="DF94" s="514">
        <v>741</v>
      </c>
      <c r="DG94" s="512">
        <f t="shared" si="79"/>
        <v>7</v>
      </c>
      <c r="DH94" s="511" t="str">
        <f t="shared" si="80"/>
        <v>Konstrukteur 7 / Fachplaner 7 / Gruppenchef 7</v>
      </c>
      <c r="DI94" s="513"/>
      <c r="DJ94" s="512">
        <v>742</v>
      </c>
      <c r="DK94" s="512">
        <f t="shared" si="81"/>
        <v>8</v>
      </c>
      <c r="DL94" s="511" t="str">
        <f t="shared" si="82"/>
        <v>Konstrukteur 8 / Fachplaner 8 / Gruppenchef 8</v>
      </c>
      <c r="DQ94" s="491">
        <f t="shared" si="83"/>
        <v>5630</v>
      </c>
      <c r="DR94" s="494">
        <v>6</v>
      </c>
      <c r="DS94" s="491">
        <v>0</v>
      </c>
      <c r="DT94" s="493" t="s">
        <v>968</v>
      </c>
      <c r="EV94" s="519">
        <v>5545</v>
      </c>
      <c r="EW94" s="491" t="s">
        <v>1042</v>
      </c>
    </row>
    <row r="95" spans="1:153" s="491" customFormat="1" ht="13.5" hidden="1" customHeight="1" x14ac:dyDescent="0.25">
      <c r="A95" s="510"/>
      <c r="B95" s="510"/>
      <c r="C95" s="510">
        <f t="shared" si="49"/>
        <v>1</v>
      </c>
      <c r="D95" s="509"/>
      <c r="E95" s="509"/>
      <c r="F95" s="538"/>
      <c r="G95" s="539"/>
      <c r="H95" s="539"/>
      <c r="I95" s="538">
        <v>1</v>
      </c>
      <c r="J95" s="539">
        <v>1</v>
      </c>
      <c r="K95" s="538"/>
      <c r="L95" s="538"/>
      <c r="M95" s="538"/>
      <c r="N95" s="489"/>
      <c r="O95" s="489"/>
      <c r="P95" s="476" t="s">
        <v>358</v>
      </c>
      <c r="Q95" s="472" t="s">
        <v>1309</v>
      </c>
      <c r="R95" s="472" t="s">
        <v>928</v>
      </c>
      <c r="S95" s="597"/>
      <c r="T95" s="536" t="s">
        <v>1310</v>
      </c>
      <c r="U95" s="502">
        <v>1961</v>
      </c>
      <c r="V95" s="507" t="s">
        <v>126</v>
      </c>
      <c r="W95" s="502">
        <v>1985</v>
      </c>
      <c r="X95" s="504"/>
      <c r="Y95" s="470"/>
      <c r="Z95" s="505"/>
      <c r="AA95" s="535" t="s">
        <v>1224</v>
      </c>
      <c r="AB95" s="532">
        <f t="shared" si="50"/>
        <v>38</v>
      </c>
      <c r="AC95" s="518" t="s">
        <v>1588</v>
      </c>
      <c r="AD95" s="517">
        <v>2018</v>
      </c>
      <c r="AE95" s="607"/>
      <c r="AF95" s="604" t="s">
        <v>121</v>
      </c>
      <c r="AG95" s="501"/>
      <c r="AH95" s="501"/>
      <c r="AI95" s="500" t="s">
        <v>420</v>
      </c>
      <c r="AJ95" s="492"/>
      <c r="CM95" s="545" t="e">
        <f t="shared" si="67"/>
        <v>#N/A</v>
      </c>
      <c r="CN95" s="495" t="str">
        <f t="shared" si="68"/>
        <v>Di Maria Marcello</v>
      </c>
      <c r="CP95" s="491">
        <f t="shared" si="69"/>
        <v>38</v>
      </c>
      <c r="CQ95" s="491" t="str">
        <f t="shared" si="62"/>
        <v>D</v>
      </c>
      <c r="CR95" s="445" t="e">
        <f t="shared" si="70"/>
        <v>#N/A</v>
      </c>
      <c r="CS95" s="515">
        <v>8585</v>
      </c>
      <c r="CT95" s="514">
        <v>742</v>
      </c>
      <c r="CU95" s="512">
        <f t="shared" si="71"/>
        <v>8</v>
      </c>
      <c r="CV95" s="511" t="str">
        <f t="shared" si="72"/>
        <v>Konstrukteur 8 / Fachplaner 8 / Gruppenchef 8</v>
      </c>
      <c r="CW95" s="514"/>
      <c r="CX95" s="512"/>
      <c r="CY95" s="511"/>
      <c r="CZ95" s="514"/>
      <c r="DA95" s="512"/>
      <c r="DB95" s="511"/>
      <c r="DC95" s="514"/>
      <c r="DD95" s="512"/>
      <c r="DE95" s="511"/>
      <c r="DF95" s="514"/>
      <c r="DG95" s="512"/>
      <c r="DH95" s="511"/>
      <c r="DI95" s="513"/>
      <c r="DJ95" s="514"/>
      <c r="DK95" s="512"/>
      <c r="DL95" s="511"/>
      <c r="DQ95" s="491">
        <f t="shared" si="83"/>
        <v>8585</v>
      </c>
      <c r="DR95" s="494">
        <v>6</v>
      </c>
      <c r="DS95" s="491">
        <v>0</v>
      </c>
      <c r="DT95" s="491" t="s">
        <v>965</v>
      </c>
      <c r="EV95" s="519">
        <v>7637</v>
      </c>
      <c r="EW95" s="491" t="s">
        <v>1042</v>
      </c>
    </row>
    <row r="96" spans="1:153" s="491" customFormat="1" ht="13.5" hidden="1" customHeight="1" x14ac:dyDescent="0.25">
      <c r="A96" s="510"/>
      <c r="B96" s="510"/>
      <c r="C96" s="510">
        <f t="shared" si="49"/>
        <v>1</v>
      </c>
      <c r="D96" s="509"/>
      <c r="E96" s="509"/>
      <c r="F96" s="538"/>
      <c r="G96" s="539"/>
      <c r="H96" s="539"/>
      <c r="I96" s="538">
        <v>1</v>
      </c>
      <c r="J96" s="539">
        <v>1</v>
      </c>
      <c r="K96" s="538"/>
      <c r="L96" s="538"/>
      <c r="M96" s="538"/>
      <c r="N96" s="489"/>
      <c r="O96" s="489"/>
      <c r="P96" s="476" t="s">
        <v>1140</v>
      </c>
      <c r="Q96" s="472" t="s">
        <v>487</v>
      </c>
      <c r="R96" s="472" t="s">
        <v>928</v>
      </c>
      <c r="S96" s="597"/>
      <c r="T96" s="536" t="s">
        <v>1573</v>
      </c>
      <c r="U96" s="502">
        <v>1970</v>
      </c>
      <c r="V96" s="507" t="s">
        <v>126</v>
      </c>
      <c r="W96" s="502">
        <v>1988</v>
      </c>
      <c r="X96" s="504" t="s">
        <v>1215</v>
      </c>
      <c r="Y96" s="470">
        <v>2017</v>
      </c>
      <c r="Z96" s="505"/>
      <c r="AA96" s="535" t="s">
        <v>1224</v>
      </c>
      <c r="AB96" s="532">
        <f t="shared" si="50"/>
        <v>35</v>
      </c>
      <c r="AC96" s="518" t="s">
        <v>1545</v>
      </c>
      <c r="AD96" s="517">
        <v>1990</v>
      </c>
      <c r="AE96" s="607"/>
      <c r="AF96" s="604" t="s">
        <v>121</v>
      </c>
      <c r="AG96" s="501"/>
      <c r="AH96" s="501"/>
      <c r="AI96" s="500" t="s">
        <v>1602</v>
      </c>
      <c r="AJ96" s="492"/>
      <c r="CM96" s="491" t="str">
        <f t="shared" si="67"/>
        <v/>
      </c>
      <c r="CN96" s="491" t="str">
        <f t="shared" si="68"/>
        <v>Bucher Olivier</v>
      </c>
      <c r="CP96" s="491">
        <f t="shared" si="69"/>
        <v>35</v>
      </c>
      <c r="CQ96" s="491" t="str">
        <f t="shared" si="62"/>
        <v>D</v>
      </c>
      <c r="CR96" s="445" t="str">
        <f t="shared" si="70"/>
        <v>D</v>
      </c>
      <c r="CS96" s="519">
        <v>7641</v>
      </c>
      <c r="CT96" s="514">
        <v>741</v>
      </c>
      <c r="CU96" s="512">
        <f t="shared" si="71"/>
        <v>7</v>
      </c>
      <c r="CV96" s="511" t="str">
        <f t="shared" si="72"/>
        <v>Konstrukteur 7 / Fachplaner 7 / Gruppenchef 7</v>
      </c>
      <c r="CW96" s="514">
        <v>741</v>
      </c>
      <c r="CX96" s="512">
        <f t="shared" ref="CX96:CX104" si="84">VLOOKUP($CW96,Funktionsbezeichnungen,3,0)</f>
        <v>7</v>
      </c>
      <c r="CY96" s="511" t="str">
        <f t="shared" ref="CY96:CY104" si="85">VLOOKUP($CW96,Funktionsbezeichnungen,2,0)</f>
        <v>Konstrukteur 7 / Fachplaner 7 / Gruppenchef 7</v>
      </c>
      <c r="CZ96" s="514">
        <v>741</v>
      </c>
      <c r="DA96" s="512">
        <f t="shared" ref="DA96:DA104" si="86">VLOOKUP($CZ96,Funktionsbezeichnungen,3,0)</f>
        <v>7</v>
      </c>
      <c r="DB96" s="511" t="str">
        <f t="shared" ref="DB96:DB104" si="87">VLOOKUP($CZ96,Funktionsbezeichnungen,2,0)</f>
        <v>Konstrukteur 7 / Fachplaner 7 / Gruppenchef 7</v>
      </c>
      <c r="DC96" s="514">
        <v>741</v>
      </c>
      <c r="DD96" s="512">
        <f t="shared" ref="DD96:DD104" si="88">VLOOKUP($DC96,Funktionsbezeichnungen,3,0)</f>
        <v>7</v>
      </c>
      <c r="DE96" s="511" t="str">
        <f t="shared" ref="DE96:DE104" si="89">VLOOKUP($DC96,Funktionsbezeichnungen,2,0)</f>
        <v>Konstrukteur 7 / Fachplaner 7 / Gruppenchef 7</v>
      </c>
      <c r="DF96" s="514">
        <v>741</v>
      </c>
      <c r="DG96" s="512">
        <f t="shared" ref="DG96:DG104" si="90">VLOOKUP($DF96,Funktionsbezeichnungen,3,0)</f>
        <v>7</v>
      </c>
      <c r="DH96" s="511" t="str">
        <f t="shared" ref="DH96:DH104" si="91">VLOOKUP($DF96,Funktionsbezeichnungen,2,0)</f>
        <v>Konstrukteur 7 / Fachplaner 7 / Gruppenchef 7</v>
      </c>
      <c r="DI96" s="513"/>
      <c r="DJ96" s="514">
        <v>742</v>
      </c>
      <c r="DK96" s="512">
        <f t="shared" ref="DK96:DK104" si="92">VLOOKUP($DJ96,Funktionsbezeichnungen,3,0)</f>
        <v>8</v>
      </c>
      <c r="DL96" s="511" t="str">
        <f t="shared" ref="DL96:DL104" si="93">VLOOKUP($DJ96,Funktionsbezeichnungen,2,0)</f>
        <v>Konstrukteur 8 / Fachplaner 8 / Gruppenchef 8</v>
      </c>
      <c r="DQ96" s="491">
        <f t="shared" si="83"/>
        <v>7641</v>
      </c>
      <c r="DR96" s="494">
        <v>6</v>
      </c>
      <c r="DS96" s="491">
        <v>0</v>
      </c>
      <c r="DT96" s="491" t="s">
        <v>965</v>
      </c>
      <c r="EV96" s="519">
        <v>5639</v>
      </c>
      <c r="EW96" s="491" t="s">
        <v>142</v>
      </c>
    </row>
    <row r="97" spans="1:153" s="491" customFormat="1" ht="13.5" hidden="1" customHeight="1" x14ac:dyDescent="0.25">
      <c r="A97" s="510"/>
      <c r="B97" s="510"/>
      <c r="C97" s="510">
        <f t="shared" si="49"/>
        <v>1</v>
      </c>
      <c r="D97" s="509"/>
      <c r="E97" s="509"/>
      <c r="F97" s="538"/>
      <c r="G97" s="539"/>
      <c r="H97" s="539"/>
      <c r="I97" s="538">
        <v>1</v>
      </c>
      <c r="J97" s="539"/>
      <c r="K97" s="538"/>
      <c r="L97" s="538"/>
      <c r="M97" s="538"/>
      <c r="N97" s="489"/>
      <c r="O97" s="489"/>
      <c r="P97" s="476" t="s">
        <v>361</v>
      </c>
      <c r="Q97" s="472" t="s">
        <v>488</v>
      </c>
      <c r="R97" s="472" t="s">
        <v>928</v>
      </c>
      <c r="S97" s="597"/>
      <c r="T97" s="536" t="s">
        <v>144</v>
      </c>
      <c r="U97" s="502">
        <v>1968</v>
      </c>
      <c r="V97" s="507" t="s">
        <v>126</v>
      </c>
      <c r="W97" s="502">
        <v>1989</v>
      </c>
      <c r="X97" s="504"/>
      <c r="Y97" s="470"/>
      <c r="Z97" s="505"/>
      <c r="AA97" s="535" t="s">
        <v>940</v>
      </c>
      <c r="AB97" s="532">
        <f t="shared" si="50"/>
        <v>34</v>
      </c>
      <c r="AC97" s="518" t="s">
        <v>939</v>
      </c>
      <c r="AD97" s="517">
        <v>1994</v>
      </c>
      <c r="AE97" s="607"/>
      <c r="AF97" s="604" t="s">
        <v>121</v>
      </c>
      <c r="AG97" s="501"/>
      <c r="AH97" s="501"/>
      <c r="AI97" s="500" t="s">
        <v>375</v>
      </c>
      <c r="AJ97" s="492"/>
      <c r="CM97" s="491" t="str">
        <f t="shared" si="67"/>
        <v/>
      </c>
      <c r="CN97" s="491" t="str">
        <f t="shared" si="68"/>
        <v>Hagen Stefan</v>
      </c>
      <c r="CP97" s="491">
        <f t="shared" si="69"/>
        <v>34</v>
      </c>
      <c r="CQ97" s="491" t="str">
        <f t="shared" si="62"/>
        <v>D</v>
      </c>
      <c r="CR97" s="445" t="str">
        <f t="shared" si="70"/>
        <v>D</v>
      </c>
      <c r="CS97" s="519">
        <v>6741</v>
      </c>
      <c r="CT97" s="514">
        <v>741</v>
      </c>
      <c r="CU97" s="512">
        <f t="shared" si="71"/>
        <v>7</v>
      </c>
      <c r="CV97" s="511" t="str">
        <f t="shared" si="72"/>
        <v>Konstrukteur 7 / Fachplaner 7 / Gruppenchef 7</v>
      </c>
      <c r="CW97" s="514">
        <v>741</v>
      </c>
      <c r="CX97" s="512">
        <f t="shared" si="84"/>
        <v>7</v>
      </c>
      <c r="CY97" s="511" t="str">
        <f t="shared" si="85"/>
        <v>Konstrukteur 7 / Fachplaner 7 / Gruppenchef 7</v>
      </c>
      <c r="CZ97" s="514">
        <v>741</v>
      </c>
      <c r="DA97" s="512">
        <f t="shared" si="86"/>
        <v>7</v>
      </c>
      <c r="DB97" s="511" t="str">
        <f t="shared" si="87"/>
        <v>Konstrukteur 7 / Fachplaner 7 / Gruppenchef 7</v>
      </c>
      <c r="DC97" s="514">
        <v>741</v>
      </c>
      <c r="DD97" s="512">
        <f t="shared" si="88"/>
        <v>7</v>
      </c>
      <c r="DE97" s="511" t="str">
        <f t="shared" si="89"/>
        <v>Konstrukteur 7 / Fachplaner 7 / Gruppenchef 7</v>
      </c>
      <c r="DF97" s="514">
        <v>741</v>
      </c>
      <c r="DG97" s="512">
        <f t="shared" si="90"/>
        <v>7</v>
      </c>
      <c r="DH97" s="511" t="str">
        <f t="shared" si="91"/>
        <v>Konstrukteur 7 / Fachplaner 7 / Gruppenchef 7</v>
      </c>
      <c r="DI97" s="513"/>
      <c r="DJ97" s="514">
        <v>742</v>
      </c>
      <c r="DK97" s="512">
        <f t="shared" si="92"/>
        <v>8</v>
      </c>
      <c r="DL97" s="511" t="str">
        <f t="shared" si="93"/>
        <v>Konstrukteur 8 / Fachplaner 8 / Gruppenchef 8</v>
      </c>
      <c r="DQ97" s="491">
        <f t="shared" si="83"/>
        <v>6741</v>
      </c>
      <c r="DR97" s="494">
        <v>6</v>
      </c>
      <c r="DS97" s="491">
        <v>0</v>
      </c>
      <c r="DT97" s="491" t="s">
        <v>965</v>
      </c>
      <c r="EV97" s="519">
        <v>5636</v>
      </c>
      <c r="EW97" s="491" t="s">
        <v>142</v>
      </c>
    </row>
    <row r="98" spans="1:153" s="491" customFormat="1" x14ac:dyDescent="0.25">
      <c r="A98" s="510"/>
      <c r="B98" s="510"/>
      <c r="C98" s="510" t="str">
        <f>IF(AB98&gt;=10,1,"")</f>
        <v/>
      </c>
      <c r="D98" s="509"/>
      <c r="E98" s="509"/>
      <c r="F98" s="538"/>
      <c r="G98" s="539"/>
      <c r="H98" s="539"/>
      <c r="I98" s="538"/>
      <c r="J98" s="539"/>
      <c r="K98" s="538"/>
      <c r="L98" s="538"/>
      <c r="M98" s="538"/>
      <c r="N98" s="489"/>
      <c r="O98" s="489"/>
      <c r="P98" s="476"/>
      <c r="Q98" s="472"/>
      <c r="R98" s="472"/>
      <c r="S98" s="597" t="s">
        <v>1616</v>
      </c>
      <c r="T98" s="668" t="s">
        <v>899</v>
      </c>
      <c r="U98" s="669">
        <v>1995</v>
      </c>
      <c r="V98" s="680" t="s">
        <v>628</v>
      </c>
      <c r="W98" s="669">
        <v>2016</v>
      </c>
      <c r="X98" s="671" t="s">
        <v>1640</v>
      </c>
      <c r="Y98" s="672">
        <v>2021</v>
      </c>
      <c r="Z98" s="673" t="s">
        <v>1641</v>
      </c>
      <c r="AA98" s="676"/>
      <c r="AB98" s="675">
        <f>IF(Z98="",YEAR($AC$1)-$W98,YEAR($AC$1)-$Y98)</f>
        <v>2</v>
      </c>
      <c r="AC98" s="676" t="s">
        <v>698</v>
      </c>
      <c r="AD98" s="677">
        <v>2019</v>
      </c>
      <c r="AE98" s="676" t="s">
        <v>1627</v>
      </c>
      <c r="AF98" s="678" t="s">
        <v>121</v>
      </c>
      <c r="AG98" s="681"/>
      <c r="AH98" s="640"/>
      <c r="AI98" s="541"/>
      <c r="AJ98" s="492"/>
      <c r="CN98" s="491" t="str">
        <f>+T98</f>
        <v>Schmidlin Julian</v>
      </c>
      <c r="CP98" s="491">
        <f>+AB98</f>
        <v>2</v>
      </c>
      <c r="CQ98" s="491" t="str">
        <f>+AF98</f>
        <v>D</v>
      </c>
      <c r="CR98" s="445"/>
      <c r="CS98" s="519"/>
      <c r="CT98" s="514"/>
      <c r="CU98" s="512"/>
      <c r="CV98" s="511"/>
      <c r="CW98" s="514"/>
      <c r="CX98" s="512"/>
      <c r="CY98" s="511"/>
      <c r="CZ98" s="514"/>
      <c r="DA98" s="512"/>
      <c r="DB98" s="511"/>
      <c r="DC98" s="514"/>
      <c r="DD98" s="512"/>
      <c r="DE98" s="511"/>
      <c r="DF98" s="514"/>
      <c r="DG98" s="512"/>
      <c r="DH98" s="511"/>
      <c r="DI98" s="513"/>
      <c r="DJ98" s="514"/>
      <c r="DK98" s="514"/>
      <c r="DL98" s="511"/>
      <c r="DR98" s="494"/>
      <c r="EV98" s="519"/>
    </row>
    <row r="99" spans="1:153" s="491" customFormat="1" x14ac:dyDescent="0.25">
      <c r="A99" s="510"/>
      <c r="B99" s="510"/>
      <c r="C99" s="510"/>
      <c r="D99" s="509"/>
      <c r="E99" s="509"/>
      <c r="F99" s="538"/>
      <c r="G99" s="539"/>
      <c r="H99" s="539"/>
      <c r="I99" s="538"/>
      <c r="J99" s="539"/>
      <c r="K99" s="538"/>
      <c r="L99" s="538"/>
      <c r="M99" s="538"/>
      <c r="N99" s="489"/>
      <c r="O99" s="489"/>
      <c r="P99" s="476"/>
      <c r="Q99" s="472"/>
      <c r="R99" s="472"/>
      <c r="S99" s="597" t="s">
        <v>1616</v>
      </c>
      <c r="T99" s="682" t="s">
        <v>1655</v>
      </c>
      <c r="U99" s="678">
        <v>1984</v>
      </c>
      <c r="V99" s="680" t="s">
        <v>1640</v>
      </c>
      <c r="W99" s="669">
        <v>2017</v>
      </c>
      <c r="X99" s="671"/>
      <c r="Y99" s="672"/>
      <c r="Z99" s="673"/>
      <c r="AA99" s="676"/>
      <c r="AB99" s="675"/>
      <c r="AC99" s="676" t="s">
        <v>698</v>
      </c>
      <c r="AD99" s="677">
        <v>2023</v>
      </c>
      <c r="AE99" s="676" t="s">
        <v>1656</v>
      </c>
      <c r="AF99" s="678" t="s">
        <v>121</v>
      </c>
      <c r="AG99" s="681"/>
      <c r="AH99" s="640"/>
      <c r="AI99" s="541"/>
      <c r="AJ99" s="492"/>
      <c r="CR99" s="445"/>
      <c r="CS99" s="519"/>
      <c r="CT99" s="514"/>
      <c r="CU99" s="512"/>
      <c r="CV99" s="511"/>
      <c r="CW99" s="514"/>
      <c r="CX99" s="512"/>
      <c r="CY99" s="511"/>
      <c r="CZ99" s="514"/>
      <c r="DA99" s="512"/>
      <c r="DB99" s="511"/>
      <c r="DC99" s="514"/>
      <c r="DD99" s="512"/>
      <c r="DE99" s="511"/>
      <c r="DF99" s="514"/>
      <c r="DG99" s="512"/>
      <c r="DH99" s="511"/>
      <c r="DI99" s="513"/>
      <c r="DJ99" s="514"/>
      <c r="DK99" s="514"/>
      <c r="DL99" s="511"/>
      <c r="DR99" s="494"/>
      <c r="EV99" s="519"/>
    </row>
    <row r="100" spans="1:153" s="491" customFormat="1" ht="21.75" hidden="1" customHeight="1" outlineLevel="1" x14ac:dyDescent="0.25">
      <c r="A100" s="510"/>
      <c r="B100" s="510"/>
      <c r="C100" s="510">
        <f t="shared" ref="C100:C131" si="94">IF(AB100&gt;=10,1,"")</f>
        <v>1</v>
      </c>
      <c r="D100" s="509"/>
      <c r="E100" s="509"/>
      <c r="F100" s="538"/>
      <c r="G100" s="539"/>
      <c r="H100" s="539"/>
      <c r="I100" s="538">
        <v>1</v>
      </c>
      <c r="J100" s="539"/>
      <c r="K100" s="538"/>
      <c r="L100" s="538"/>
      <c r="M100" s="538"/>
      <c r="N100" s="489"/>
      <c r="O100" s="489"/>
      <c r="P100" s="476" t="s">
        <v>359</v>
      </c>
      <c r="Q100" s="472" t="s">
        <v>489</v>
      </c>
      <c r="R100" s="472" t="s">
        <v>928</v>
      </c>
      <c r="S100" s="597"/>
      <c r="T100" s="536" t="s">
        <v>146</v>
      </c>
      <c r="U100" s="502">
        <v>1970</v>
      </c>
      <c r="V100" s="507" t="s">
        <v>126</v>
      </c>
      <c r="W100" s="502">
        <v>1991</v>
      </c>
      <c r="X100" s="504"/>
      <c r="Y100" s="470"/>
      <c r="Z100" s="505"/>
      <c r="AA100" s="535"/>
      <c r="AB100" s="532">
        <f t="shared" ref="AB100:AB131" si="95">IF(Z100="",YEAR($AC$1)-$W100,YEAR($AC$1)-$Y100)</f>
        <v>32</v>
      </c>
      <c r="AC100" s="518" t="s">
        <v>1588</v>
      </c>
      <c r="AD100" s="517">
        <v>1987</v>
      </c>
      <c r="AE100" s="607"/>
      <c r="AF100" s="604" t="s">
        <v>121</v>
      </c>
      <c r="AG100" s="501"/>
      <c r="AH100" s="501"/>
      <c r="AI100" s="500" t="s">
        <v>394</v>
      </c>
      <c r="AJ100" s="492"/>
      <c r="CM100" s="491" t="str">
        <f t="shared" si="67"/>
        <v/>
      </c>
      <c r="CN100" s="491" t="str">
        <f t="shared" si="68"/>
        <v>Hardmeyer Christian</v>
      </c>
      <c r="CP100" s="491">
        <f t="shared" si="69"/>
        <v>32</v>
      </c>
      <c r="CQ100" s="491" t="str">
        <f t="shared" si="62"/>
        <v>D</v>
      </c>
      <c r="CR100" s="445" t="str">
        <f t="shared" si="70"/>
        <v>D</v>
      </c>
      <c r="CS100" s="519">
        <v>9618</v>
      </c>
      <c r="CT100" s="514">
        <v>741</v>
      </c>
      <c r="CU100" s="512">
        <f t="shared" si="71"/>
        <v>7</v>
      </c>
      <c r="CV100" s="511" t="str">
        <f t="shared" si="72"/>
        <v>Konstrukteur 7 / Fachplaner 7 / Gruppenchef 7</v>
      </c>
      <c r="CW100" s="514">
        <v>741</v>
      </c>
      <c r="CX100" s="512">
        <f t="shared" si="84"/>
        <v>7</v>
      </c>
      <c r="CY100" s="511" t="str">
        <f t="shared" si="85"/>
        <v>Konstrukteur 7 / Fachplaner 7 / Gruppenchef 7</v>
      </c>
      <c r="CZ100" s="514">
        <v>741</v>
      </c>
      <c r="DA100" s="512">
        <f t="shared" si="86"/>
        <v>7</v>
      </c>
      <c r="DB100" s="511" t="str">
        <f t="shared" si="87"/>
        <v>Konstrukteur 7 / Fachplaner 7 / Gruppenchef 7</v>
      </c>
      <c r="DC100" s="514">
        <v>741</v>
      </c>
      <c r="DD100" s="512">
        <f t="shared" si="88"/>
        <v>7</v>
      </c>
      <c r="DE100" s="511" t="str">
        <f t="shared" si="89"/>
        <v>Konstrukteur 7 / Fachplaner 7 / Gruppenchef 7</v>
      </c>
      <c r="DF100" s="514">
        <v>741</v>
      </c>
      <c r="DG100" s="512">
        <f t="shared" si="90"/>
        <v>7</v>
      </c>
      <c r="DH100" s="511" t="str">
        <f t="shared" si="91"/>
        <v>Konstrukteur 7 / Fachplaner 7 / Gruppenchef 7</v>
      </c>
      <c r="DI100" s="513"/>
      <c r="DJ100" s="514">
        <v>742</v>
      </c>
      <c r="DK100" s="512">
        <f t="shared" si="92"/>
        <v>8</v>
      </c>
      <c r="DL100" s="511" t="str">
        <f t="shared" si="93"/>
        <v>Konstrukteur 8 / Fachplaner 8 / Gruppenchef 8</v>
      </c>
      <c r="DQ100" s="491">
        <f t="shared" si="83"/>
        <v>9618</v>
      </c>
      <c r="DR100" s="494">
        <v>6</v>
      </c>
      <c r="DS100" s="491">
        <v>0</v>
      </c>
      <c r="DT100" s="491" t="s">
        <v>965</v>
      </c>
      <c r="EV100" s="519">
        <v>9664</v>
      </c>
      <c r="EW100" s="491" t="s">
        <v>142</v>
      </c>
    </row>
    <row r="101" spans="1:153" s="491" customFormat="1" ht="19.5" hidden="1" customHeight="1" outlineLevel="1" x14ac:dyDescent="0.25">
      <c r="A101" s="510"/>
      <c r="B101" s="510"/>
      <c r="C101" s="510">
        <f t="shared" si="94"/>
        <v>1</v>
      </c>
      <c r="D101" s="509"/>
      <c r="E101" s="509"/>
      <c r="F101" s="538"/>
      <c r="G101" s="539"/>
      <c r="H101" s="539"/>
      <c r="I101" s="538">
        <v>1</v>
      </c>
      <c r="J101" s="539">
        <v>1</v>
      </c>
      <c r="K101" s="538"/>
      <c r="L101" s="538"/>
      <c r="M101" s="538"/>
      <c r="N101" s="489"/>
      <c r="O101" s="489"/>
      <c r="P101" s="476" t="s">
        <v>1301</v>
      </c>
      <c r="Q101" s="472" t="s">
        <v>490</v>
      </c>
      <c r="R101" s="472" t="s">
        <v>928</v>
      </c>
      <c r="S101" s="597"/>
      <c r="T101" s="536" t="s">
        <v>1574</v>
      </c>
      <c r="U101" s="502">
        <v>1970</v>
      </c>
      <c r="V101" s="507" t="s">
        <v>126</v>
      </c>
      <c r="W101" s="502">
        <v>1992</v>
      </c>
      <c r="X101" s="504"/>
      <c r="Y101" s="470"/>
      <c r="Z101" s="505"/>
      <c r="AA101" s="535"/>
      <c r="AB101" s="532">
        <f t="shared" si="95"/>
        <v>31</v>
      </c>
      <c r="AC101" s="518" t="s">
        <v>1588</v>
      </c>
      <c r="AD101" s="517">
        <v>1988</v>
      </c>
      <c r="AE101" s="607"/>
      <c r="AF101" s="604" t="s">
        <v>121</v>
      </c>
      <c r="AG101" s="501"/>
      <c r="AH101" s="501"/>
      <c r="AI101" s="500" t="s">
        <v>421</v>
      </c>
      <c r="AJ101" s="492"/>
      <c r="CM101" s="491" t="str">
        <f t="shared" si="67"/>
        <v/>
      </c>
      <c r="CN101" s="491" t="str">
        <f t="shared" si="68"/>
        <v>Wira Stéphane</v>
      </c>
      <c r="CP101" s="491">
        <f t="shared" si="69"/>
        <v>31</v>
      </c>
      <c r="CQ101" s="491" t="str">
        <f t="shared" si="62"/>
        <v>D</v>
      </c>
      <c r="CR101" s="445" t="str">
        <f t="shared" si="70"/>
        <v>D</v>
      </c>
      <c r="CS101" s="519">
        <v>9623</v>
      </c>
      <c r="CT101" s="514">
        <v>742</v>
      </c>
      <c r="CU101" s="512">
        <f t="shared" si="71"/>
        <v>8</v>
      </c>
      <c r="CV101" s="511" t="str">
        <f t="shared" si="72"/>
        <v>Konstrukteur 8 / Fachplaner 8 / Gruppenchef 8</v>
      </c>
      <c r="CW101" s="514">
        <v>742</v>
      </c>
      <c r="CX101" s="512">
        <f t="shared" si="84"/>
        <v>8</v>
      </c>
      <c r="CY101" s="511" t="str">
        <f t="shared" si="85"/>
        <v>Konstrukteur 8 / Fachplaner 8 / Gruppenchef 8</v>
      </c>
      <c r="CZ101" s="514">
        <v>742</v>
      </c>
      <c r="DA101" s="512">
        <f t="shared" si="86"/>
        <v>8</v>
      </c>
      <c r="DB101" s="511" t="str">
        <f t="shared" si="87"/>
        <v>Konstrukteur 8 / Fachplaner 8 / Gruppenchef 8</v>
      </c>
      <c r="DC101" s="514">
        <v>742</v>
      </c>
      <c r="DD101" s="512">
        <f t="shared" si="88"/>
        <v>8</v>
      </c>
      <c r="DE101" s="511" t="str">
        <f t="shared" si="89"/>
        <v>Konstrukteur 8 / Fachplaner 8 / Gruppenchef 8</v>
      </c>
      <c r="DF101" s="514">
        <v>742</v>
      </c>
      <c r="DG101" s="512">
        <f t="shared" si="90"/>
        <v>8</v>
      </c>
      <c r="DH101" s="511" t="str">
        <f t="shared" si="91"/>
        <v>Konstrukteur 8 / Fachplaner 8 / Gruppenchef 8</v>
      </c>
      <c r="DI101" s="513"/>
      <c r="DJ101" s="514">
        <v>742</v>
      </c>
      <c r="DK101" s="512">
        <f t="shared" si="92"/>
        <v>8</v>
      </c>
      <c r="DL101" s="511" t="str">
        <f t="shared" si="93"/>
        <v>Konstrukteur 8 / Fachplaner 8 / Gruppenchef 8</v>
      </c>
      <c r="DQ101" s="491">
        <f t="shared" si="83"/>
        <v>9623</v>
      </c>
      <c r="DR101" s="494">
        <v>6</v>
      </c>
      <c r="DS101" s="491">
        <v>0</v>
      </c>
      <c r="DT101" s="491" t="s">
        <v>975</v>
      </c>
      <c r="EV101" s="519">
        <v>9688</v>
      </c>
      <c r="EW101" s="491" t="s">
        <v>142</v>
      </c>
    </row>
    <row r="102" spans="1:153" s="491" customFormat="1" ht="16.5" hidden="1" customHeight="1" outlineLevel="1" x14ac:dyDescent="0.25">
      <c r="A102" s="510"/>
      <c r="B102" s="510"/>
      <c r="C102" s="510">
        <f t="shared" si="94"/>
        <v>1</v>
      </c>
      <c r="D102" s="509"/>
      <c r="E102" s="509"/>
      <c r="F102" s="538"/>
      <c r="G102" s="539"/>
      <c r="H102" s="539"/>
      <c r="I102" s="538">
        <v>1</v>
      </c>
      <c r="J102" s="539">
        <v>1</v>
      </c>
      <c r="K102" s="538"/>
      <c r="L102" s="538"/>
      <c r="M102" s="538"/>
      <c r="N102" s="489"/>
      <c r="O102" s="489"/>
      <c r="P102" s="476" t="s">
        <v>1301</v>
      </c>
      <c r="Q102" s="472" t="s">
        <v>568</v>
      </c>
      <c r="R102" s="472" t="s">
        <v>928</v>
      </c>
      <c r="S102" s="597"/>
      <c r="T102" s="536" t="s">
        <v>569</v>
      </c>
      <c r="U102" s="502">
        <v>1973</v>
      </c>
      <c r="V102" s="507" t="s">
        <v>126</v>
      </c>
      <c r="W102" s="502">
        <v>1993</v>
      </c>
      <c r="X102" s="504"/>
      <c r="Y102" s="470"/>
      <c r="Z102" s="505"/>
      <c r="AA102" s="535"/>
      <c r="AB102" s="532">
        <f t="shared" si="95"/>
        <v>30</v>
      </c>
      <c r="AC102" s="518" t="s">
        <v>1588</v>
      </c>
      <c r="AD102" s="517">
        <v>2009</v>
      </c>
      <c r="AE102" s="607"/>
      <c r="AF102" s="604" t="s">
        <v>121</v>
      </c>
      <c r="AG102" s="501"/>
      <c r="AH102" s="501"/>
      <c r="AI102" s="500" t="s">
        <v>377</v>
      </c>
      <c r="AJ102" s="492"/>
      <c r="CM102" s="491" t="str">
        <f t="shared" si="67"/>
        <v/>
      </c>
      <c r="CN102" s="491" t="str">
        <f t="shared" si="68"/>
        <v>Heiniger Christoph</v>
      </c>
      <c r="CP102" s="491">
        <f t="shared" si="69"/>
        <v>30</v>
      </c>
      <c r="CQ102" s="491" t="str">
        <f t="shared" si="62"/>
        <v>D</v>
      </c>
      <c r="CR102" s="445" t="str">
        <f t="shared" si="70"/>
        <v>D</v>
      </c>
      <c r="CS102" s="519">
        <v>4346</v>
      </c>
      <c r="CT102" s="514">
        <v>741</v>
      </c>
      <c r="CU102" s="512">
        <f t="shared" si="71"/>
        <v>7</v>
      </c>
      <c r="CV102" s="511" t="str">
        <f t="shared" si="72"/>
        <v>Konstrukteur 7 / Fachplaner 7 / Gruppenchef 7</v>
      </c>
      <c r="CW102" s="514">
        <v>741</v>
      </c>
      <c r="CX102" s="512">
        <f t="shared" si="84"/>
        <v>7</v>
      </c>
      <c r="CY102" s="511" t="str">
        <f t="shared" si="85"/>
        <v>Konstrukteur 7 / Fachplaner 7 / Gruppenchef 7</v>
      </c>
      <c r="CZ102" s="514">
        <v>741</v>
      </c>
      <c r="DA102" s="512">
        <f t="shared" si="86"/>
        <v>7</v>
      </c>
      <c r="DB102" s="511" t="str">
        <f t="shared" si="87"/>
        <v>Konstrukteur 7 / Fachplaner 7 / Gruppenchef 7</v>
      </c>
      <c r="DC102" s="514">
        <v>741</v>
      </c>
      <c r="DD102" s="512">
        <f t="shared" si="88"/>
        <v>7</v>
      </c>
      <c r="DE102" s="511" t="str">
        <f t="shared" si="89"/>
        <v>Konstrukteur 7 / Fachplaner 7 / Gruppenchef 7</v>
      </c>
      <c r="DF102" s="514">
        <v>741</v>
      </c>
      <c r="DG102" s="512">
        <f t="shared" si="90"/>
        <v>7</v>
      </c>
      <c r="DH102" s="511" t="str">
        <f t="shared" si="91"/>
        <v>Konstrukteur 7 / Fachplaner 7 / Gruppenchef 7</v>
      </c>
      <c r="DI102" s="513"/>
      <c r="DJ102" s="514">
        <v>742</v>
      </c>
      <c r="DK102" s="512">
        <f t="shared" si="92"/>
        <v>8</v>
      </c>
      <c r="DL102" s="511" t="str">
        <f t="shared" si="93"/>
        <v>Konstrukteur 8 / Fachplaner 8 / Gruppenchef 8</v>
      </c>
      <c r="DQ102" s="491">
        <f t="shared" si="83"/>
        <v>4346</v>
      </c>
      <c r="DR102" s="494">
        <v>6</v>
      </c>
      <c r="DS102" s="491">
        <v>0</v>
      </c>
      <c r="DT102" s="491" t="s">
        <v>965</v>
      </c>
      <c r="EV102" s="519">
        <v>9687</v>
      </c>
      <c r="EW102" s="491" t="s">
        <v>142</v>
      </c>
    </row>
    <row r="103" spans="1:153" s="491" customFormat="1" ht="20.25" hidden="1" customHeight="1" outlineLevel="1" x14ac:dyDescent="0.25">
      <c r="A103" s="510"/>
      <c r="B103" s="510"/>
      <c r="C103" s="510">
        <f t="shared" si="94"/>
        <v>1</v>
      </c>
      <c r="D103" s="509"/>
      <c r="E103" s="509"/>
      <c r="F103" s="538"/>
      <c r="G103" s="539"/>
      <c r="H103" s="539"/>
      <c r="I103" s="538">
        <v>1</v>
      </c>
      <c r="J103" s="539"/>
      <c r="K103" s="538"/>
      <c r="L103" s="538"/>
      <c r="M103" s="538"/>
      <c r="N103" s="489"/>
      <c r="O103" s="489"/>
      <c r="P103" s="476" t="s">
        <v>358</v>
      </c>
      <c r="Q103" s="472" t="s">
        <v>558</v>
      </c>
      <c r="R103" s="472" t="s">
        <v>928</v>
      </c>
      <c r="S103" s="597"/>
      <c r="T103" s="536" t="s">
        <v>1575</v>
      </c>
      <c r="U103" s="502">
        <v>1973</v>
      </c>
      <c r="V103" s="507" t="s">
        <v>560</v>
      </c>
      <c r="W103" s="502">
        <v>1994</v>
      </c>
      <c r="X103" s="504"/>
      <c r="Y103" s="470"/>
      <c r="Z103" s="505"/>
      <c r="AA103" s="535"/>
      <c r="AB103" s="532">
        <f t="shared" si="95"/>
        <v>29</v>
      </c>
      <c r="AC103" s="518" t="s">
        <v>235</v>
      </c>
      <c r="AD103" s="517">
        <v>2009</v>
      </c>
      <c r="AE103" s="607"/>
      <c r="AF103" s="604" t="s">
        <v>121</v>
      </c>
      <c r="AG103" s="501"/>
      <c r="AH103" s="501"/>
      <c r="AI103" s="541" t="s">
        <v>378</v>
      </c>
      <c r="AJ103" s="492"/>
      <c r="CM103" s="533" t="str">
        <f t="shared" si="67"/>
        <v>anders</v>
      </c>
      <c r="CN103" s="491" t="str">
        <f t="shared" si="68"/>
        <v>Enderlen Francis</v>
      </c>
      <c r="CP103" s="491">
        <f t="shared" si="69"/>
        <v>29</v>
      </c>
      <c r="CQ103" s="491" t="str">
        <f t="shared" si="62"/>
        <v>D</v>
      </c>
      <c r="CR103" s="445" t="str">
        <f t="shared" si="70"/>
        <v>E</v>
      </c>
      <c r="CS103" s="519">
        <v>5636</v>
      </c>
      <c r="CT103" s="514">
        <v>741</v>
      </c>
      <c r="CU103" s="512">
        <f t="shared" si="71"/>
        <v>7</v>
      </c>
      <c r="CV103" s="511" t="str">
        <f t="shared" si="72"/>
        <v>Konstrukteur 7 / Fachplaner 7 / Gruppenchef 7</v>
      </c>
      <c r="CW103" s="514">
        <v>741</v>
      </c>
      <c r="CX103" s="512">
        <f t="shared" si="84"/>
        <v>7</v>
      </c>
      <c r="CY103" s="511" t="str">
        <f t="shared" si="85"/>
        <v>Konstrukteur 7 / Fachplaner 7 / Gruppenchef 7</v>
      </c>
      <c r="CZ103" s="514">
        <v>741</v>
      </c>
      <c r="DA103" s="512">
        <f t="shared" si="86"/>
        <v>7</v>
      </c>
      <c r="DB103" s="511" t="str">
        <f t="shared" si="87"/>
        <v>Konstrukteur 7 / Fachplaner 7 / Gruppenchef 7</v>
      </c>
      <c r="DC103" s="514">
        <v>741</v>
      </c>
      <c r="DD103" s="512">
        <f t="shared" si="88"/>
        <v>7</v>
      </c>
      <c r="DE103" s="511" t="str">
        <f t="shared" si="89"/>
        <v>Konstrukteur 7 / Fachplaner 7 / Gruppenchef 7</v>
      </c>
      <c r="DF103" s="514">
        <v>741</v>
      </c>
      <c r="DG103" s="512">
        <f t="shared" si="90"/>
        <v>7</v>
      </c>
      <c r="DH103" s="511" t="str">
        <f t="shared" si="91"/>
        <v>Konstrukteur 7 / Fachplaner 7 / Gruppenchef 7</v>
      </c>
      <c r="DI103" s="513"/>
      <c r="DJ103" s="514">
        <v>741</v>
      </c>
      <c r="DK103" s="512">
        <f t="shared" si="92"/>
        <v>7</v>
      </c>
      <c r="DL103" s="511" t="str">
        <f t="shared" si="93"/>
        <v>Konstrukteur 7 / Fachplaner 7 / Gruppenchef 7</v>
      </c>
      <c r="DQ103" s="491">
        <f t="shared" si="83"/>
        <v>5636</v>
      </c>
      <c r="DR103" s="494">
        <v>6</v>
      </c>
      <c r="DS103" s="491">
        <v>0</v>
      </c>
      <c r="DT103" s="491" t="s">
        <v>965</v>
      </c>
      <c r="EV103" s="519">
        <v>7702</v>
      </c>
      <c r="EW103" s="491" t="s">
        <v>142</v>
      </c>
    </row>
    <row r="104" spans="1:153" s="491" customFormat="1" ht="19.5" hidden="1" customHeight="1" outlineLevel="1" x14ac:dyDescent="0.25">
      <c r="A104" s="510"/>
      <c r="B104" s="510"/>
      <c r="C104" s="510">
        <f t="shared" si="94"/>
        <v>1</v>
      </c>
      <c r="D104" s="509"/>
      <c r="E104" s="509"/>
      <c r="F104" s="538"/>
      <c r="G104" s="539"/>
      <c r="H104" s="539"/>
      <c r="I104" s="538">
        <v>1</v>
      </c>
      <c r="J104" s="539">
        <v>1</v>
      </c>
      <c r="K104" s="538"/>
      <c r="L104" s="538"/>
      <c r="M104" s="538"/>
      <c r="N104" s="489"/>
      <c r="O104" s="489"/>
      <c r="P104" s="476" t="s">
        <v>1301</v>
      </c>
      <c r="Q104" s="472" t="s">
        <v>493</v>
      </c>
      <c r="R104" s="472" t="s">
        <v>928</v>
      </c>
      <c r="S104" s="597"/>
      <c r="T104" s="536" t="s">
        <v>1576</v>
      </c>
      <c r="U104" s="502">
        <v>1976</v>
      </c>
      <c r="V104" s="507" t="s">
        <v>126</v>
      </c>
      <c r="W104" s="502">
        <v>1998</v>
      </c>
      <c r="X104" s="504"/>
      <c r="Y104" s="470"/>
      <c r="Z104" s="505"/>
      <c r="AA104" s="535"/>
      <c r="AB104" s="532">
        <f t="shared" si="95"/>
        <v>25</v>
      </c>
      <c r="AC104" s="518" t="s">
        <v>1588</v>
      </c>
      <c r="AD104" s="517">
        <v>2007</v>
      </c>
      <c r="AE104" s="607"/>
      <c r="AF104" s="604" t="s">
        <v>121</v>
      </c>
      <c r="AG104" s="501"/>
      <c r="AH104" s="501"/>
      <c r="AI104" s="500" t="s">
        <v>377</v>
      </c>
      <c r="AJ104" s="492"/>
      <c r="CM104" s="491" t="str">
        <f t="shared" si="67"/>
        <v/>
      </c>
      <c r="CN104" s="491" t="str">
        <f t="shared" si="68"/>
        <v>Humbel Sven Christian</v>
      </c>
      <c r="CP104" s="491">
        <f t="shared" si="69"/>
        <v>25</v>
      </c>
      <c r="CQ104" s="491" t="str">
        <f t="shared" si="62"/>
        <v>D</v>
      </c>
      <c r="CR104" s="445" t="str">
        <f t="shared" si="70"/>
        <v>D</v>
      </c>
      <c r="CS104" s="519">
        <v>9654</v>
      </c>
      <c r="CT104" s="514">
        <v>741</v>
      </c>
      <c r="CU104" s="512">
        <f t="shared" si="71"/>
        <v>7</v>
      </c>
      <c r="CV104" s="511" t="str">
        <f t="shared" si="72"/>
        <v>Konstrukteur 7 / Fachplaner 7 / Gruppenchef 7</v>
      </c>
      <c r="CW104" s="514">
        <v>741</v>
      </c>
      <c r="CX104" s="512">
        <f t="shared" si="84"/>
        <v>7</v>
      </c>
      <c r="CY104" s="511" t="str">
        <f t="shared" si="85"/>
        <v>Konstrukteur 7 / Fachplaner 7 / Gruppenchef 7</v>
      </c>
      <c r="CZ104" s="514">
        <v>741</v>
      </c>
      <c r="DA104" s="512">
        <f t="shared" si="86"/>
        <v>7</v>
      </c>
      <c r="DB104" s="511" t="str">
        <f t="shared" si="87"/>
        <v>Konstrukteur 7 / Fachplaner 7 / Gruppenchef 7</v>
      </c>
      <c r="DC104" s="514">
        <v>741</v>
      </c>
      <c r="DD104" s="512">
        <f t="shared" si="88"/>
        <v>7</v>
      </c>
      <c r="DE104" s="511" t="str">
        <f t="shared" si="89"/>
        <v>Konstrukteur 7 / Fachplaner 7 / Gruppenchef 7</v>
      </c>
      <c r="DF104" s="514">
        <v>741</v>
      </c>
      <c r="DG104" s="512">
        <f t="shared" si="90"/>
        <v>7</v>
      </c>
      <c r="DH104" s="511" t="str">
        <f t="shared" si="91"/>
        <v>Konstrukteur 7 / Fachplaner 7 / Gruppenchef 7</v>
      </c>
      <c r="DI104" s="513"/>
      <c r="DJ104" s="514">
        <v>742</v>
      </c>
      <c r="DK104" s="512">
        <f t="shared" si="92"/>
        <v>8</v>
      </c>
      <c r="DL104" s="511" t="str">
        <f t="shared" si="93"/>
        <v>Konstrukteur 8 / Fachplaner 8 / Gruppenchef 8</v>
      </c>
      <c r="DQ104" s="491">
        <f t="shared" si="83"/>
        <v>9654</v>
      </c>
      <c r="DR104" s="494">
        <v>6</v>
      </c>
      <c r="DS104" s="491">
        <v>0</v>
      </c>
      <c r="DT104" s="491" t="s">
        <v>965</v>
      </c>
      <c r="EV104" s="515">
        <v>5641</v>
      </c>
      <c r="EW104" s="491" t="s">
        <v>142</v>
      </c>
    </row>
    <row r="105" spans="1:153" s="491" customFormat="1" ht="21" hidden="1" customHeight="1" outlineLevel="1" x14ac:dyDescent="0.25">
      <c r="A105" s="510"/>
      <c r="B105" s="510"/>
      <c r="C105" s="510">
        <f t="shared" si="94"/>
        <v>1</v>
      </c>
      <c r="D105" s="509"/>
      <c r="E105" s="509"/>
      <c r="F105" s="538"/>
      <c r="G105" s="539"/>
      <c r="H105" s="539"/>
      <c r="I105" s="538">
        <v>1</v>
      </c>
      <c r="J105" s="539">
        <v>1</v>
      </c>
      <c r="K105" s="538"/>
      <c r="L105" s="538"/>
      <c r="M105" s="538"/>
      <c r="N105" s="489"/>
      <c r="O105" s="489"/>
      <c r="P105" s="476" t="s">
        <v>1301</v>
      </c>
      <c r="Q105" s="472" t="s">
        <v>1274</v>
      </c>
      <c r="R105" s="472" t="s">
        <v>928</v>
      </c>
      <c r="S105" s="597"/>
      <c r="T105" s="536" t="s">
        <v>1275</v>
      </c>
      <c r="U105" s="502">
        <v>1960</v>
      </c>
      <c r="V105" s="507" t="s">
        <v>1276</v>
      </c>
      <c r="W105" s="502">
        <v>2001</v>
      </c>
      <c r="X105" s="504"/>
      <c r="Y105" s="470"/>
      <c r="Z105" s="505"/>
      <c r="AA105" s="535"/>
      <c r="AB105" s="532">
        <f t="shared" si="95"/>
        <v>22</v>
      </c>
      <c r="AC105" s="518" t="s">
        <v>1588</v>
      </c>
      <c r="AD105" s="517">
        <v>2017</v>
      </c>
      <c r="AE105" s="607"/>
      <c r="AF105" s="604" t="s">
        <v>121</v>
      </c>
      <c r="AG105" s="501"/>
      <c r="AH105" s="501"/>
      <c r="AI105" s="500" t="s">
        <v>377</v>
      </c>
      <c r="AJ105" s="492"/>
      <c r="CM105" s="533" t="e">
        <f t="shared" si="67"/>
        <v>#N/A</v>
      </c>
      <c r="CN105" s="495" t="str">
        <f t="shared" si="68"/>
        <v>Widrig Daniel</v>
      </c>
      <c r="CO105" s="495"/>
      <c r="CP105" s="495">
        <f t="shared" si="69"/>
        <v>22</v>
      </c>
      <c r="CQ105" s="495" t="str">
        <f t="shared" si="62"/>
        <v>D</v>
      </c>
      <c r="CR105" s="445" t="e">
        <f t="shared" si="70"/>
        <v>#N/A</v>
      </c>
      <c r="CS105" s="515">
        <v>7711</v>
      </c>
      <c r="CT105" s="514">
        <v>741</v>
      </c>
      <c r="CU105" s="512">
        <f t="shared" si="71"/>
        <v>7</v>
      </c>
      <c r="CV105" s="511" t="str">
        <f t="shared" si="72"/>
        <v>Konstrukteur 7 / Fachplaner 7 / Gruppenchef 7</v>
      </c>
      <c r="CW105" s="514"/>
      <c r="CX105" s="512"/>
      <c r="CY105" s="511"/>
      <c r="CZ105" s="514"/>
      <c r="DA105" s="512"/>
      <c r="DB105" s="511"/>
      <c r="DC105" s="514"/>
      <c r="DD105" s="512"/>
      <c r="DE105" s="511"/>
      <c r="DF105" s="514"/>
      <c r="DG105" s="512"/>
      <c r="DH105" s="511"/>
      <c r="DI105" s="513"/>
      <c r="DJ105" s="512"/>
      <c r="DK105" s="512"/>
      <c r="DL105" s="511"/>
      <c r="DQ105" s="491">
        <f t="shared" si="83"/>
        <v>7711</v>
      </c>
      <c r="DR105" s="494">
        <v>6</v>
      </c>
      <c r="DS105" s="491">
        <v>0</v>
      </c>
      <c r="DT105" s="491" t="s">
        <v>965</v>
      </c>
      <c r="EV105" s="519">
        <v>9701</v>
      </c>
      <c r="EW105" s="491" t="s">
        <v>142</v>
      </c>
    </row>
    <row r="106" spans="1:153" s="491" customFormat="1" collapsed="1" x14ac:dyDescent="0.25">
      <c r="A106" s="510"/>
      <c r="B106" s="510"/>
      <c r="C106" s="510">
        <f t="shared" si="94"/>
        <v>1</v>
      </c>
      <c r="D106" s="509"/>
      <c r="E106" s="509"/>
      <c r="F106" s="538"/>
      <c r="G106" s="539"/>
      <c r="H106" s="539"/>
      <c r="I106" s="538">
        <v>1</v>
      </c>
      <c r="J106" s="539"/>
      <c r="K106" s="538"/>
      <c r="L106" s="538"/>
      <c r="M106" s="538"/>
      <c r="N106" s="489"/>
      <c r="O106" s="489"/>
      <c r="P106" s="476" t="s">
        <v>361</v>
      </c>
      <c r="Q106" s="472" t="s">
        <v>497</v>
      </c>
      <c r="R106" s="472" t="s">
        <v>928</v>
      </c>
      <c r="S106" s="597" t="s">
        <v>1616</v>
      </c>
      <c r="T106" s="568" t="s">
        <v>179</v>
      </c>
      <c r="U106" s="549">
        <v>1982</v>
      </c>
      <c r="V106" s="633" t="s">
        <v>235</v>
      </c>
      <c r="W106" s="549">
        <v>2002</v>
      </c>
      <c r="X106" s="634"/>
      <c r="Y106" s="479"/>
      <c r="Z106" s="635"/>
      <c r="AA106" s="615"/>
      <c r="AB106" s="636">
        <f t="shared" si="95"/>
        <v>21</v>
      </c>
      <c r="AC106" s="615" t="s">
        <v>1588</v>
      </c>
      <c r="AD106" s="637">
        <v>2002</v>
      </c>
      <c r="AE106" s="615" t="s">
        <v>1619</v>
      </c>
      <c r="AF106" s="616" t="s">
        <v>121</v>
      </c>
      <c r="AG106" s="640"/>
      <c r="AH106" s="640"/>
      <c r="AI106" s="541" t="s">
        <v>1601</v>
      </c>
      <c r="AJ106" s="492"/>
      <c r="CM106" s="491" t="str">
        <f t="shared" si="67"/>
        <v/>
      </c>
      <c r="CN106" s="491" t="str">
        <f t="shared" si="68"/>
        <v>Delmas Marc</v>
      </c>
      <c r="CP106" s="491">
        <f t="shared" si="69"/>
        <v>21</v>
      </c>
      <c r="CQ106" s="491" t="str">
        <f t="shared" si="62"/>
        <v>D</v>
      </c>
      <c r="CR106" s="445" t="str">
        <f t="shared" si="70"/>
        <v>D</v>
      </c>
      <c r="CS106" s="519">
        <v>9660</v>
      </c>
      <c r="CT106" s="514">
        <v>742</v>
      </c>
      <c r="CU106" s="512">
        <f t="shared" si="71"/>
        <v>8</v>
      </c>
      <c r="CV106" s="511" t="str">
        <f t="shared" si="72"/>
        <v>Konstrukteur 8 / Fachplaner 8 / Gruppenchef 8</v>
      </c>
      <c r="CW106" s="514">
        <v>742</v>
      </c>
      <c r="CX106" s="512">
        <f>VLOOKUP($CW106,Funktionsbezeichnungen,3,0)</f>
        <v>8</v>
      </c>
      <c r="CY106" s="511" t="str">
        <f>VLOOKUP($CW106,Funktionsbezeichnungen,2,0)</f>
        <v>Konstrukteur 8 / Fachplaner 8 / Gruppenchef 8</v>
      </c>
      <c r="CZ106" s="514">
        <v>742</v>
      </c>
      <c r="DA106" s="512">
        <f>VLOOKUP($CZ106,Funktionsbezeichnungen,3,0)</f>
        <v>8</v>
      </c>
      <c r="DB106" s="511" t="str">
        <f>VLOOKUP($CZ106,Funktionsbezeichnungen,2,0)</f>
        <v>Konstrukteur 8 / Fachplaner 8 / Gruppenchef 8</v>
      </c>
      <c r="DC106" s="514">
        <v>741</v>
      </c>
      <c r="DD106" s="512">
        <f>VLOOKUP($DC106,Funktionsbezeichnungen,3,0)</f>
        <v>7</v>
      </c>
      <c r="DE106" s="511" t="str">
        <f>VLOOKUP($DC106,Funktionsbezeichnungen,2,0)</f>
        <v>Konstrukteur 7 / Fachplaner 7 / Gruppenchef 7</v>
      </c>
      <c r="DF106" s="514">
        <v>733</v>
      </c>
      <c r="DG106" s="512">
        <f>VLOOKUP($DF106,Funktionsbezeichnungen,3,0)</f>
        <v>6</v>
      </c>
      <c r="DH106" s="511" t="str">
        <f>VLOOKUP($DF106,Funktionsbezeichnungen,2,0)</f>
        <v>Konstrukteur 6 / -planer 6 / Gruppenchef 6</v>
      </c>
      <c r="DI106" s="513"/>
      <c r="DJ106" s="514">
        <v>733</v>
      </c>
      <c r="DK106" s="514">
        <f>VLOOKUP($DJ106,Funktionsbezeichnungen,3,0)</f>
        <v>6</v>
      </c>
      <c r="DL106" s="511" t="str">
        <f>VLOOKUP($DJ106,Funktionsbezeichnungen,2,0)</f>
        <v>Konstrukteur 6 / -planer 6 / Gruppenchef 6</v>
      </c>
      <c r="DQ106" s="491">
        <f t="shared" si="83"/>
        <v>9660</v>
      </c>
      <c r="DR106" s="494">
        <v>6</v>
      </c>
      <c r="DS106" s="491">
        <v>0</v>
      </c>
      <c r="DT106" s="491" t="s">
        <v>965</v>
      </c>
      <c r="EV106" s="519">
        <v>9733</v>
      </c>
      <c r="EW106" s="491" t="s">
        <v>147</v>
      </c>
    </row>
    <row r="107" spans="1:153" s="491" customFormat="1" ht="18" hidden="1" customHeight="1" outlineLevel="1" x14ac:dyDescent="0.25">
      <c r="A107" s="510"/>
      <c r="B107" s="510">
        <v>1</v>
      </c>
      <c r="C107" s="510">
        <f t="shared" si="94"/>
        <v>1</v>
      </c>
      <c r="D107" s="509"/>
      <c r="E107" s="509"/>
      <c r="F107" s="538"/>
      <c r="G107" s="539"/>
      <c r="H107" s="539"/>
      <c r="I107" s="538">
        <v>1</v>
      </c>
      <c r="J107" s="539"/>
      <c r="K107" s="538"/>
      <c r="L107" s="538"/>
      <c r="M107" s="538"/>
      <c r="N107" s="489"/>
      <c r="O107" s="489"/>
      <c r="P107" s="476" t="s">
        <v>358</v>
      </c>
      <c r="Q107" s="472" t="s">
        <v>1116</v>
      </c>
      <c r="R107" s="472" t="s">
        <v>928</v>
      </c>
      <c r="S107" s="597"/>
      <c r="T107" s="536" t="s">
        <v>1117</v>
      </c>
      <c r="U107" s="502">
        <v>1981</v>
      </c>
      <c r="V107" s="507" t="s">
        <v>239</v>
      </c>
      <c r="W107" s="502">
        <v>2002</v>
      </c>
      <c r="X107" s="504"/>
      <c r="Y107" s="470"/>
      <c r="Z107" s="505"/>
      <c r="AA107" s="535"/>
      <c r="AB107" s="532">
        <f t="shared" si="95"/>
        <v>21</v>
      </c>
      <c r="AC107" s="518" t="s">
        <v>239</v>
      </c>
      <c r="AD107" s="517">
        <v>2015</v>
      </c>
      <c r="AE107" s="607"/>
      <c r="AF107" s="604" t="s">
        <v>121</v>
      </c>
      <c r="AG107" s="501"/>
      <c r="AH107" s="501"/>
      <c r="AI107" s="541" t="s">
        <v>378</v>
      </c>
      <c r="AJ107" s="492"/>
      <c r="CM107" s="545" t="e">
        <f t="shared" si="67"/>
        <v>#N/A</v>
      </c>
      <c r="CN107" s="491" t="str">
        <f t="shared" si="68"/>
        <v>Iten Vanessa</v>
      </c>
      <c r="CO107" s="537"/>
      <c r="CP107" s="491">
        <f t="shared" si="69"/>
        <v>21</v>
      </c>
      <c r="CQ107" s="491" t="str">
        <f t="shared" si="62"/>
        <v>D</v>
      </c>
      <c r="CR107" s="445" t="e">
        <f t="shared" si="70"/>
        <v>#N/A</v>
      </c>
      <c r="CS107" s="519">
        <v>9661</v>
      </c>
      <c r="CT107" s="514">
        <v>741</v>
      </c>
      <c r="CU107" s="512">
        <f t="shared" si="71"/>
        <v>7</v>
      </c>
      <c r="CV107" s="511" t="str">
        <f t="shared" si="72"/>
        <v>Konstrukteur 7 / Fachplaner 7 / Gruppenchef 7</v>
      </c>
      <c r="CW107" s="514">
        <v>733</v>
      </c>
      <c r="CX107" s="512">
        <f>VLOOKUP($CW107,Funktionsbezeichnungen,3,0)</f>
        <v>6</v>
      </c>
      <c r="CY107" s="511" t="str">
        <f>VLOOKUP($CW107,Funktionsbezeichnungen,2,0)</f>
        <v>Konstrukteur 6 / -planer 6 / Gruppenchef 6</v>
      </c>
      <c r="CZ107" s="514"/>
      <c r="DA107" s="512"/>
      <c r="DB107" s="511"/>
      <c r="DC107" s="514"/>
      <c r="DD107" s="512"/>
      <c r="DE107" s="511"/>
      <c r="DF107" s="514"/>
      <c r="DG107" s="512"/>
      <c r="DH107" s="511"/>
      <c r="DI107" s="513"/>
      <c r="DJ107" s="514"/>
      <c r="DK107" s="512"/>
      <c r="DL107" s="511"/>
      <c r="DQ107" s="491">
        <f t="shared" si="83"/>
        <v>9661</v>
      </c>
      <c r="DR107" s="494">
        <v>6</v>
      </c>
      <c r="DS107" s="491">
        <v>0</v>
      </c>
      <c r="DT107" s="491" t="s">
        <v>965</v>
      </c>
      <c r="EV107" s="519">
        <v>9715</v>
      </c>
      <c r="EW107" s="491" t="s">
        <v>147</v>
      </c>
    </row>
    <row r="108" spans="1:153" s="491" customFormat="1" ht="18.75" hidden="1" customHeight="1" outlineLevel="1" x14ac:dyDescent="0.25">
      <c r="A108" s="510"/>
      <c r="B108" s="510">
        <v>1</v>
      </c>
      <c r="C108" s="510">
        <f t="shared" si="94"/>
        <v>1</v>
      </c>
      <c r="D108" s="509"/>
      <c r="E108" s="509">
        <v>1</v>
      </c>
      <c r="F108" s="538"/>
      <c r="G108" s="539"/>
      <c r="H108" s="539"/>
      <c r="I108" s="538"/>
      <c r="J108" s="539"/>
      <c r="K108" s="538"/>
      <c r="L108" s="538"/>
      <c r="M108" s="538"/>
      <c r="N108" s="489"/>
      <c r="O108" s="489"/>
      <c r="P108" s="476" t="s">
        <v>359</v>
      </c>
      <c r="Q108" s="472" t="s">
        <v>1183</v>
      </c>
      <c r="R108" s="472" t="s">
        <v>928</v>
      </c>
      <c r="S108" s="597"/>
      <c r="T108" s="536" t="s">
        <v>1184</v>
      </c>
      <c r="U108" s="502">
        <v>1982</v>
      </c>
      <c r="V108" s="507" t="s">
        <v>239</v>
      </c>
      <c r="W108" s="502">
        <v>2007</v>
      </c>
      <c r="X108" s="504" t="s">
        <v>1185</v>
      </c>
      <c r="Y108" s="470">
        <v>2012</v>
      </c>
      <c r="Z108" s="534" t="s">
        <v>1547</v>
      </c>
      <c r="AA108" s="535"/>
      <c r="AB108" s="532">
        <f t="shared" si="95"/>
        <v>11</v>
      </c>
      <c r="AC108" s="518" t="s">
        <v>1564</v>
      </c>
      <c r="AD108" s="517">
        <v>2016</v>
      </c>
      <c r="AE108" s="607"/>
      <c r="AF108" s="604" t="s">
        <v>121</v>
      </c>
      <c r="AG108" s="501"/>
      <c r="AH108" s="501"/>
      <c r="AI108" s="541" t="s">
        <v>377</v>
      </c>
      <c r="AJ108" s="492"/>
      <c r="CM108" s="533" t="str">
        <f t="shared" si="67"/>
        <v>anders</v>
      </c>
      <c r="CN108" s="491" t="str">
        <f t="shared" si="68"/>
        <v>Schaub Anja</v>
      </c>
      <c r="CP108" s="491">
        <f t="shared" si="69"/>
        <v>11</v>
      </c>
      <c r="CQ108" s="491" t="str">
        <f t="shared" si="62"/>
        <v>D</v>
      </c>
      <c r="CR108" s="445" t="str">
        <f t="shared" si="70"/>
        <v>E</v>
      </c>
      <c r="CS108" s="519">
        <v>9664</v>
      </c>
      <c r="CT108" s="514">
        <v>748</v>
      </c>
      <c r="CU108" s="512">
        <f t="shared" si="71"/>
        <v>6</v>
      </c>
      <c r="CV108" s="511" t="str">
        <f t="shared" si="72"/>
        <v>Geomatiker 6</v>
      </c>
      <c r="CW108" s="514">
        <v>733</v>
      </c>
      <c r="CX108" s="512">
        <f>VLOOKUP($CW108,Funktionsbezeichnungen,3,0)</f>
        <v>6</v>
      </c>
      <c r="CY108" s="511" t="str">
        <f>VLOOKUP($CW108,Funktionsbezeichnungen,2,0)</f>
        <v>Konstrukteur 6 / -planer 6 / Gruppenchef 6</v>
      </c>
      <c r="CZ108" s="514"/>
      <c r="DA108" s="512"/>
      <c r="DB108" s="511"/>
      <c r="DC108" s="514"/>
      <c r="DD108" s="512"/>
      <c r="DE108" s="511"/>
      <c r="DF108" s="514"/>
      <c r="DG108" s="512"/>
      <c r="DH108" s="511"/>
      <c r="DI108" s="513"/>
      <c r="DJ108" s="514"/>
      <c r="DK108" s="512"/>
      <c r="DL108" s="511"/>
      <c r="DQ108" s="491">
        <f t="shared" si="83"/>
        <v>9664</v>
      </c>
      <c r="DR108" s="494">
        <v>6</v>
      </c>
      <c r="DS108" s="491">
        <v>0</v>
      </c>
      <c r="DT108" s="491" t="s">
        <v>965</v>
      </c>
      <c r="EV108" s="519">
        <v>9726</v>
      </c>
      <c r="EW108" s="491" t="s">
        <v>147</v>
      </c>
    </row>
    <row r="109" spans="1:153" s="491" customFormat="1" ht="16.5" hidden="1" customHeight="1" outlineLevel="1" x14ac:dyDescent="0.25">
      <c r="A109" s="510"/>
      <c r="B109" s="510">
        <v>1</v>
      </c>
      <c r="C109" s="510">
        <f t="shared" si="94"/>
        <v>1</v>
      </c>
      <c r="D109" s="509"/>
      <c r="E109" s="509"/>
      <c r="F109" s="538"/>
      <c r="G109" s="539"/>
      <c r="H109" s="539"/>
      <c r="I109" s="538">
        <v>1</v>
      </c>
      <c r="J109" s="539">
        <v>1</v>
      </c>
      <c r="K109" s="538"/>
      <c r="L109" s="538"/>
      <c r="M109" s="538"/>
      <c r="N109" s="489"/>
      <c r="O109" s="489"/>
      <c r="P109" s="476" t="s">
        <v>1303</v>
      </c>
      <c r="Q109" s="472" t="s">
        <v>1584</v>
      </c>
      <c r="R109" s="472" t="s">
        <v>928</v>
      </c>
      <c r="S109" s="597"/>
      <c r="T109" s="536" t="s">
        <v>1585</v>
      </c>
      <c r="U109" s="502">
        <v>1983</v>
      </c>
      <c r="V109" s="507" t="s">
        <v>1586</v>
      </c>
      <c r="W109" s="502">
        <v>2003</v>
      </c>
      <c r="X109" s="504"/>
      <c r="Y109" s="470"/>
      <c r="Z109" s="534"/>
      <c r="AA109" s="535"/>
      <c r="AB109" s="532">
        <f t="shared" si="95"/>
        <v>20</v>
      </c>
      <c r="AC109" s="518" t="s">
        <v>1587</v>
      </c>
      <c r="AD109" s="517">
        <v>2018</v>
      </c>
      <c r="AE109" s="607"/>
      <c r="AF109" s="604" t="s">
        <v>121</v>
      </c>
      <c r="AG109" s="501"/>
      <c r="AH109" s="501"/>
      <c r="AI109" s="541" t="s">
        <v>378</v>
      </c>
      <c r="AJ109" s="492"/>
      <c r="CM109" s="533"/>
      <c r="CN109" s="491" t="str">
        <f t="shared" si="68"/>
        <v>Meyer Ramona</v>
      </c>
      <c r="CQ109" s="491" t="str">
        <f t="shared" si="62"/>
        <v>D</v>
      </c>
      <c r="CR109" s="445"/>
      <c r="CS109" s="519"/>
      <c r="CT109" s="514"/>
      <c r="CU109" s="512"/>
      <c r="CV109" s="511"/>
      <c r="CW109" s="514"/>
      <c r="CX109" s="512"/>
      <c r="CY109" s="511"/>
      <c r="CZ109" s="514"/>
      <c r="DA109" s="512"/>
      <c r="DB109" s="511"/>
      <c r="DC109" s="514"/>
      <c r="DD109" s="512"/>
      <c r="DE109" s="511"/>
      <c r="DF109" s="514"/>
      <c r="DG109" s="512"/>
      <c r="DH109" s="511"/>
      <c r="DI109" s="513"/>
      <c r="DJ109" s="514"/>
      <c r="DK109" s="512"/>
      <c r="DL109" s="511"/>
      <c r="DR109" s="494"/>
      <c r="EV109" s="519"/>
    </row>
    <row r="110" spans="1:153" s="491" customFormat="1" ht="15" hidden="1" customHeight="1" outlineLevel="1" x14ac:dyDescent="0.25">
      <c r="A110" s="510"/>
      <c r="B110" s="510"/>
      <c r="C110" s="510">
        <f t="shared" si="94"/>
        <v>1</v>
      </c>
      <c r="D110" s="509"/>
      <c r="E110" s="509"/>
      <c r="F110" s="509"/>
      <c r="G110" s="510"/>
      <c r="H110" s="510"/>
      <c r="I110" s="509">
        <v>1</v>
      </c>
      <c r="J110" s="510"/>
      <c r="K110" s="509"/>
      <c r="L110" s="509"/>
      <c r="M110" s="509"/>
      <c r="N110" s="490"/>
      <c r="O110" s="490"/>
      <c r="P110" s="471" t="s">
        <v>1303</v>
      </c>
      <c r="Q110" s="472" t="s">
        <v>499</v>
      </c>
      <c r="R110" s="472" t="s">
        <v>928</v>
      </c>
      <c r="S110" s="597"/>
      <c r="T110" s="536" t="s">
        <v>250</v>
      </c>
      <c r="U110" s="502">
        <v>1987</v>
      </c>
      <c r="V110" s="507" t="s">
        <v>235</v>
      </c>
      <c r="W110" s="502">
        <v>2007</v>
      </c>
      <c r="X110" s="504"/>
      <c r="Y110" s="470"/>
      <c r="Z110" s="505"/>
      <c r="AA110" s="518"/>
      <c r="AB110" s="532">
        <f t="shared" si="95"/>
        <v>16</v>
      </c>
      <c r="AC110" s="518" t="s">
        <v>1588</v>
      </c>
      <c r="AD110" s="517">
        <v>2008</v>
      </c>
      <c r="AE110" s="607"/>
      <c r="AF110" s="604" t="s">
        <v>121</v>
      </c>
      <c r="AG110" s="501"/>
      <c r="AH110" s="501"/>
      <c r="AI110" s="500" t="s">
        <v>420</v>
      </c>
      <c r="AJ110" s="492"/>
      <c r="CM110" s="533" t="str">
        <f t="shared" ref="CM110:CM145" si="96">IF(CQ110=CR110,"","anders")</f>
        <v>anders</v>
      </c>
      <c r="CN110" s="491" t="str">
        <f t="shared" si="68"/>
        <v>Wernli Sebastian</v>
      </c>
      <c r="CP110" s="491">
        <f t="shared" ref="CP110:CP146" si="97">+AB110</f>
        <v>16</v>
      </c>
      <c r="CQ110" s="491" t="str">
        <f t="shared" si="62"/>
        <v>D</v>
      </c>
      <c r="CR110" s="445" t="str">
        <f t="shared" ref="CR110:CR145" si="98">VLOOKUP(CS110,Kategorie,2,0)</f>
        <v>E</v>
      </c>
      <c r="CS110" s="519">
        <v>9687</v>
      </c>
      <c r="CT110" s="514">
        <v>741</v>
      </c>
      <c r="CU110" s="512">
        <f t="shared" ref="CU110:CU145" si="99">VLOOKUP($CT110,Funktionsbezeichnungen,3,0)</f>
        <v>7</v>
      </c>
      <c r="CV110" s="511" t="str">
        <f t="shared" ref="CV110:CV145" si="100">VLOOKUP($CT110,Funktionsbezeichnungen,2,0)</f>
        <v>Konstrukteur 7 / Fachplaner 7 / Gruppenchef 7</v>
      </c>
      <c r="CW110" s="514">
        <v>733</v>
      </c>
      <c r="CX110" s="512">
        <f>VLOOKUP($CW110,Funktionsbezeichnungen,3,0)</f>
        <v>6</v>
      </c>
      <c r="CY110" s="511" t="str">
        <f>VLOOKUP($CW110,Funktionsbezeichnungen,2,0)</f>
        <v>Konstrukteur 6 / -planer 6 / Gruppenchef 6</v>
      </c>
      <c r="CZ110" s="514">
        <v>733</v>
      </c>
      <c r="DA110" s="512">
        <f>VLOOKUP($CZ110,Funktionsbezeichnungen,3,0)</f>
        <v>6</v>
      </c>
      <c r="DB110" s="511" t="str">
        <f>VLOOKUP($CZ110,Funktionsbezeichnungen,2,0)</f>
        <v>Konstrukteur 6 / -planer 6 / Gruppenchef 6</v>
      </c>
      <c r="DC110" s="514">
        <v>732</v>
      </c>
      <c r="DD110" s="512">
        <f>VLOOKUP($DC110,Funktionsbezeichnungen,3,0)</f>
        <v>5</v>
      </c>
      <c r="DE110" s="511" t="str">
        <f>VLOOKUP($DC110,Funktionsbezeichnungen,2,0)</f>
        <v>Konstrukteur 5 / -planer 5</v>
      </c>
      <c r="DF110" s="514">
        <v>732</v>
      </c>
      <c r="DG110" s="512">
        <f>VLOOKUP($DF110,Funktionsbezeichnungen,3,0)</f>
        <v>5</v>
      </c>
      <c r="DH110" s="511" t="str">
        <f>VLOOKUP($DF110,Funktionsbezeichnungen,2,0)</f>
        <v>Konstrukteur 5 / -planer 5</v>
      </c>
      <c r="DI110" s="513"/>
      <c r="DJ110" s="512">
        <v>732</v>
      </c>
      <c r="DK110" s="512">
        <f>VLOOKUP($DJ110,Funktionsbezeichnungen,3,0)</f>
        <v>5</v>
      </c>
      <c r="DL110" s="511" t="str">
        <f>VLOOKUP($DJ110,Funktionsbezeichnungen,2,0)</f>
        <v>Konstrukteur 5 / -planer 5</v>
      </c>
      <c r="DQ110" s="491">
        <f t="shared" ref="DQ110:DQ145" si="101">+CS110</f>
        <v>9687</v>
      </c>
      <c r="DR110" s="494">
        <v>6</v>
      </c>
      <c r="DS110" s="491">
        <v>0</v>
      </c>
      <c r="DT110" s="491" t="s">
        <v>964</v>
      </c>
      <c r="EV110" s="515">
        <v>9740</v>
      </c>
      <c r="EW110" s="491" t="s">
        <v>149</v>
      </c>
    </row>
    <row r="111" spans="1:153" s="491" customFormat="1" ht="17.25" hidden="1" customHeight="1" outlineLevel="1" x14ac:dyDescent="0.25">
      <c r="A111" s="510"/>
      <c r="B111" s="510"/>
      <c r="C111" s="510">
        <f t="shared" si="94"/>
        <v>1</v>
      </c>
      <c r="D111" s="509"/>
      <c r="E111" s="509">
        <v>1</v>
      </c>
      <c r="F111" s="538"/>
      <c r="G111" s="539"/>
      <c r="H111" s="539"/>
      <c r="I111" s="538"/>
      <c r="J111" s="539">
        <v>1</v>
      </c>
      <c r="K111" s="538"/>
      <c r="L111" s="538"/>
      <c r="M111" s="538"/>
      <c r="N111" s="489"/>
      <c r="O111" s="477"/>
      <c r="P111" s="544" t="s">
        <v>1301</v>
      </c>
      <c r="Q111" s="543" t="s">
        <v>1200</v>
      </c>
      <c r="R111" s="543" t="s">
        <v>928</v>
      </c>
      <c r="S111" s="600"/>
      <c r="T111" s="536" t="s">
        <v>1201</v>
      </c>
      <c r="U111" s="502">
        <v>1985</v>
      </c>
      <c r="V111" s="504" t="s">
        <v>1554</v>
      </c>
      <c r="W111" s="502">
        <v>2009</v>
      </c>
      <c r="X111" s="503"/>
      <c r="Y111" s="470"/>
      <c r="Z111" s="505"/>
      <c r="AA111" s="517"/>
      <c r="AB111" s="532">
        <f t="shared" si="95"/>
        <v>14</v>
      </c>
      <c r="AC111" s="518" t="s">
        <v>1588</v>
      </c>
      <c r="AD111" s="517">
        <v>2016</v>
      </c>
      <c r="AE111" s="607"/>
      <c r="AF111" s="604" t="s">
        <v>121</v>
      </c>
      <c r="AG111" s="501"/>
      <c r="AH111" s="501"/>
      <c r="AI111" s="542" t="s">
        <v>377</v>
      </c>
      <c r="AJ111" s="492"/>
      <c r="CM111" s="533" t="str">
        <f t="shared" si="96"/>
        <v>anders</v>
      </c>
      <c r="CN111" s="495" t="str">
        <f t="shared" si="68"/>
        <v>Grabherr Mathieu</v>
      </c>
      <c r="CP111" s="491">
        <f t="shared" si="97"/>
        <v>14</v>
      </c>
      <c r="CQ111" s="491" t="str">
        <f t="shared" si="62"/>
        <v>D</v>
      </c>
      <c r="CR111" s="445" t="str">
        <f t="shared" si="98"/>
        <v>E</v>
      </c>
      <c r="CS111" s="515">
        <v>5641</v>
      </c>
      <c r="CT111" s="514">
        <v>741</v>
      </c>
      <c r="CU111" s="512">
        <f t="shared" si="99"/>
        <v>7</v>
      </c>
      <c r="CV111" s="511" t="str">
        <f t="shared" si="100"/>
        <v>Konstrukteur 7 / Fachplaner 7 / Gruppenchef 7</v>
      </c>
      <c r="CW111" s="514"/>
      <c r="CX111" s="512"/>
      <c r="CY111" s="511"/>
      <c r="CZ111" s="514"/>
      <c r="DA111" s="512"/>
      <c r="DB111" s="511"/>
      <c r="DC111" s="514"/>
      <c r="DD111" s="512"/>
      <c r="DE111" s="511"/>
      <c r="DF111" s="512"/>
      <c r="DG111" s="512"/>
      <c r="DH111" s="511"/>
      <c r="DJ111" s="512"/>
      <c r="DK111" s="512"/>
      <c r="DL111" s="511"/>
      <c r="DQ111" s="491">
        <f t="shared" si="101"/>
        <v>5641</v>
      </c>
      <c r="DR111" s="494">
        <v>6</v>
      </c>
      <c r="DS111" s="491">
        <v>0</v>
      </c>
      <c r="DT111" s="491" t="s">
        <v>965</v>
      </c>
      <c r="EV111" s="519">
        <v>6753</v>
      </c>
      <c r="EW111" s="491" t="s">
        <v>105</v>
      </c>
    </row>
    <row r="112" spans="1:153" s="491" customFormat="1" ht="23.25" hidden="1" customHeight="1" outlineLevel="1" x14ac:dyDescent="0.25">
      <c r="A112" s="510"/>
      <c r="B112" s="510"/>
      <c r="C112" s="510">
        <f t="shared" si="94"/>
        <v>1</v>
      </c>
      <c r="D112" s="509"/>
      <c r="E112" s="509"/>
      <c r="F112" s="538"/>
      <c r="G112" s="539"/>
      <c r="H112" s="539"/>
      <c r="I112" s="538">
        <v>1</v>
      </c>
      <c r="J112" s="539"/>
      <c r="K112" s="538"/>
      <c r="L112" s="538"/>
      <c r="M112" s="538"/>
      <c r="N112" s="489"/>
      <c r="O112" s="489"/>
      <c r="P112" s="476" t="s">
        <v>358</v>
      </c>
      <c r="Q112" s="472" t="s">
        <v>652</v>
      </c>
      <c r="R112" s="472" t="s">
        <v>928</v>
      </c>
      <c r="S112" s="597"/>
      <c r="T112" s="536" t="s">
        <v>651</v>
      </c>
      <c r="U112" s="502">
        <v>1967</v>
      </c>
      <c r="V112" s="507" t="s">
        <v>653</v>
      </c>
      <c r="W112" s="502">
        <v>1988</v>
      </c>
      <c r="X112" s="504"/>
      <c r="Y112" s="470"/>
      <c r="Z112" s="505"/>
      <c r="AA112" s="535"/>
      <c r="AB112" s="532">
        <f t="shared" si="95"/>
        <v>35</v>
      </c>
      <c r="AC112" s="518" t="s">
        <v>653</v>
      </c>
      <c r="AD112" s="517">
        <v>2011</v>
      </c>
      <c r="AE112" s="607"/>
      <c r="AF112" s="604" t="s">
        <v>142</v>
      </c>
      <c r="AG112" s="501"/>
      <c r="AH112" s="501"/>
      <c r="AI112" s="541" t="s">
        <v>378</v>
      </c>
      <c r="AJ112" s="492"/>
      <c r="CM112" s="491" t="str">
        <f t="shared" si="96"/>
        <v/>
      </c>
      <c r="CN112" s="491" t="str">
        <f t="shared" si="68"/>
        <v>Dettwiler Markus</v>
      </c>
      <c r="CP112" s="491">
        <f t="shared" si="97"/>
        <v>35</v>
      </c>
      <c r="CQ112" s="491" t="str">
        <f t="shared" si="62"/>
        <v>E</v>
      </c>
      <c r="CR112" s="445" t="str">
        <f t="shared" si="98"/>
        <v>E</v>
      </c>
      <c r="CS112" s="519">
        <v>5639</v>
      </c>
      <c r="CT112" s="514">
        <v>741</v>
      </c>
      <c r="CU112" s="512">
        <f t="shared" si="99"/>
        <v>7</v>
      </c>
      <c r="CV112" s="511" t="str">
        <f t="shared" si="100"/>
        <v>Konstrukteur 7 / Fachplaner 7 / Gruppenchef 7</v>
      </c>
      <c r="CW112" s="514">
        <v>741</v>
      </c>
      <c r="CX112" s="512">
        <f>VLOOKUP($CW112,Funktionsbezeichnungen,3,0)</f>
        <v>7</v>
      </c>
      <c r="CY112" s="511" t="str">
        <f>VLOOKUP($CW112,Funktionsbezeichnungen,2,0)</f>
        <v>Konstrukteur 7 / Fachplaner 7 / Gruppenchef 7</v>
      </c>
      <c r="CZ112" s="514">
        <v>741</v>
      </c>
      <c r="DA112" s="512">
        <f>VLOOKUP($CZ112,Funktionsbezeichnungen,3,0)</f>
        <v>7</v>
      </c>
      <c r="DB112" s="511" t="str">
        <f>VLOOKUP($CZ112,Funktionsbezeichnungen,2,0)</f>
        <v>Konstrukteur 7 / Fachplaner 7 / Gruppenchef 7</v>
      </c>
      <c r="DC112" s="514">
        <v>741</v>
      </c>
      <c r="DD112" s="512">
        <f>VLOOKUP($DC112,Funktionsbezeichnungen,3,0)</f>
        <v>7</v>
      </c>
      <c r="DE112" s="511" t="str">
        <f>VLOOKUP($DC112,Funktionsbezeichnungen,2,0)</f>
        <v>Konstrukteur 7 / Fachplaner 7 / Gruppenchef 7</v>
      </c>
      <c r="DF112" s="514">
        <v>741</v>
      </c>
      <c r="DG112" s="512">
        <f>VLOOKUP($DF112,Funktionsbezeichnungen,3,0)</f>
        <v>7</v>
      </c>
      <c r="DH112" s="511" t="str">
        <f>VLOOKUP($DF112,Funktionsbezeichnungen,2,0)</f>
        <v>Konstrukteur 7 / Fachplaner 7 / Gruppenchef 7</v>
      </c>
      <c r="DI112" s="513"/>
      <c r="DJ112" s="514">
        <v>741</v>
      </c>
      <c r="DK112" s="512">
        <f>VLOOKUP($DJ112,Funktionsbezeichnungen,3,0)</f>
        <v>7</v>
      </c>
      <c r="DL112" s="511" t="str">
        <f>VLOOKUP($DJ112,Funktionsbezeichnungen,2,0)</f>
        <v>Konstrukteur 7 / Fachplaner 7 / Gruppenchef 7</v>
      </c>
      <c r="DQ112" s="491">
        <f t="shared" si="101"/>
        <v>5639</v>
      </c>
      <c r="DR112" s="494">
        <v>6</v>
      </c>
      <c r="DS112" s="491">
        <v>0</v>
      </c>
      <c r="DT112" s="491" t="s">
        <v>965</v>
      </c>
      <c r="EV112" s="519">
        <v>4266</v>
      </c>
      <c r="EW112" s="491" t="s">
        <v>121</v>
      </c>
    </row>
    <row r="113" spans="1:153" s="491" customFormat="1" ht="19.5" hidden="1" customHeight="1" outlineLevel="1" x14ac:dyDescent="0.25">
      <c r="A113" s="510"/>
      <c r="B113" s="510"/>
      <c r="C113" s="510">
        <f t="shared" si="94"/>
        <v>1</v>
      </c>
      <c r="D113" s="509"/>
      <c r="E113" s="509"/>
      <c r="F113" s="509"/>
      <c r="G113" s="510"/>
      <c r="H113" s="510"/>
      <c r="I113" s="509">
        <v>1</v>
      </c>
      <c r="J113" s="510"/>
      <c r="K113" s="509"/>
      <c r="L113" s="509"/>
      <c r="M113" s="509"/>
      <c r="N113" s="490"/>
      <c r="O113" s="490"/>
      <c r="P113" s="471" t="s">
        <v>358</v>
      </c>
      <c r="Q113" s="472" t="s">
        <v>556</v>
      </c>
      <c r="R113" s="472" t="s">
        <v>928</v>
      </c>
      <c r="S113" s="597"/>
      <c r="T113" s="536" t="s">
        <v>557</v>
      </c>
      <c r="U113" s="502">
        <v>1987</v>
      </c>
      <c r="V113" s="507" t="s">
        <v>235</v>
      </c>
      <c r="W113" s="502">
        <v>2008</v>
      </c>
      <c r="X113" s="504"/>
      <c r="Y113" s="470"/>
      <c r="Z113" s="505"/>
      <c r="AA113" s="518"/>
      <c r="AB113" s="532">
        <f t="shared" si="95"/>
        <v>15</v>
      </c>
      <c r="AC113" s="518" t="s">
        <v>235</v>
      </c>
      <c r="AD113" s="517">
        <v>2014</v>
      </c>
      <c r="AE113" s="607"/>
      <c r="AF113" s="604" t="s">
        <v>142</v>
      </c>
      <c r="AG113" s="501"/>
      <c r="AH113" s="501"/>
      <c r="AI113" s="500" t="s">
        <v>378</v>
      </c>
      <c r="AJ113" s="492"/>
      <c r="CM113" s="491" t="str">
        <f t="shared" si="96"/>
        <v/>
      </c>
      <c r="CN113" s="491" t="str">
        <f t="shared" si="68"/>
        <v>Breiter Michael</v>
      </c>
      <c r="CP113" s="491">
        <f t="shared" si="97"/>
        <v>15</v>
      </c>
      <c r="CQ113" s="491" t="str">
        <f t="shared" ref="CQ113:CQ146" si="102">+AF113</f>
        <v>E</v>
      </c>
      <c r="CR113" s="445" t="str">
        <f t="shared" si="98"/>
        <v>E</v>
      </c>
      <c r="CS113" s="519">
        <v>7702</v>
      </c>
      <c r="CT113" s="514">
        <v>733</v>
      </c>
      <c r="CU113" s="512">
        <f t="shared" si="99"/>
        <v>6</v>
      </c>
      <c r="CV113" s="511" t="str">
        <f t="shared" si="100"/>
        <v>Konstrukteur 6 / -planer 6 / Gruppenchef 6</v>
      </c>
      <c r="CW113" s="514">
        <v>733</v>
      </c>
      <c r="CX113" s="512">
        <f>VLOOKUP($CW113,Funktionsbezeichnungen,3,0)</f>
        <v>6</v>
      </c>
      <c r="CY113" s="511" t="str">
        <f>VLOOKUP($CW113,Funktionsbezeichnungen,2,0)</f>
        <v>Konstrukteur 6 / -planer 6 / Gruppenchef 6</v>
      </c>
      <c r="CZ113" s="514"/>
      <c r="DA113" s="512"/>
      <c r="DB113" s="511"/>
      <c r="DC113" s="514">
        <v>732</v>
      </c>
      <c r="DD113" s="512">
        <f>VLOOKUP($DC113,Funktionsbezeichnungen,3,0)</f>
        <v>5</v>
      </c>
      <c r="DE113" s="511" t="str">
        <f>VLOOKUP($DC113,Funktionsbezeichnungen,2,0)</f>
        <v>Konstrukteur 5 / -planer 5</v>
      </c>
      <c r="DF113" s="512">
        <v>732</v>
      </c>
      <c r="DG113" s="512">
        <f>VLOOKUP($DF113,Funktionsbezeichnungen,3,0)</f>
        <v>5</v>
      </c>
      <c r="DH113" s="511" t="str">
        <f>VLOOKUP($DF113,Funktionsbezeichnungen,2,0)</f>
        <v>Konstrukteur 5 / -planer 5</v>
      </c>
      <c r="DJ113" s="512">
        <v>732</v>
      </c>
      <c r="DK113" s="512">
        <f>VLOOKUP($DJ113,Funktionsbezeichnungen,3,0)</f>
        <v>5</v>
      </c>
      <c r="DL113" s="511" t="str">
        <f>VLOOKUP($DJ113,Funktionsbezeichnungen,2,0)</f>
        <v>Konstrukteur 5 / -planer 5</v>
      </c>
      <c r="DQ113" s="491">
        <f t="shared" si="101"/>
        <v>7702</v>
      </c>
      <c r="DR113" s="494">
        <v>6</v>
      </c>
      <c r="DS113" s="491">
        <v>0</v>
      </c>
      <c r="DT113" s="491" t="s">
        <v>964</v>
      </c>
      <c r="EV113" s="519">
        <v>4216</v>
      </c>
      <c r="EW113" s="491" t="s">
        <v>121</v>
      </c>
    </row>
    <row r="114" spans="1:153" s="491" customFormat="1" ht="19.5" hidden="1" customHeight="1" outlineLevel="1" x14ac:dyDescent="0.25">
      <c r="A114" s="510"/>
      <c r="B114" s="510"/>
      <c r="C114" s="510">
        <f t="shared" si="94"/>
        <v>1</v>
      </c>
      <c r="D114" s="509"/>
      <c r="E114" s="509"/>
      <c r="F114" s="509"/>
      <c r="G114" s="510"/>
      <c r="H114" s="510"/>
      <c r="I114" s="509">
        <v>1</v>
      </c>
      <c r="J114" s="510"/>
      <c r="K114" s="509"/>
      <c r="L114" s="509"/>
      <c r="M114" s="509"/>
      <c r="N114" s="490"/>
      <c r="O114" s="490"/>
      <c r="P114" s="471" t="s">
        <v>1140</v>
      </c>
      <c r="Q114" s="472" t="s">
        <v>524</v>
      </c>
      <c r="R114" s="472" t="s">
        <v>928</v>
      </c>
      <c r="S114" s="597"/>
      <c r="T114" s="536" t="s">
        <v>283</v>
      </c>
      <c r="U114" s="502">
        <v>1988</v>
      </c>
      <c r="V114" s="507" t="s">
        <v>235</v>
      </c>
      <c r="W114" s="502">
        <v>2010</v>
      </c>
      <c r="X114" s="504"/>
      <c r="Y114" s="470"/>
      <c r="Z114" s="505"/>
      <c r="AA114" s="518"/>
      <c r="AB114" s="532">
        <f t="shared" si="95"/>
        <v>13</v>
      </c>
      <c r="AC114" s="518" t="s">
        <v>235</v>
      </c>
      <c r="AD114" s="517">
        <v>2010</v>
      </c>
      <c r="AE114" s="607"/>
      <c r="AF114" s="604" t="s">
        <v>142</v>
      </c>
      <c r="AG114" s="501"/>
      <c r="AH114" s="501"/>
      <c r="AI114" s="500" t="s">
        <v>378</v>
      </c>
      <c r="AJ114" s="492"/>
      <c r="CM114" s="491" t="str">
        <f t="shared" si="96"/>
        <v/>
      </c>
      <c r="CN114" s="491" t="str">
        <f t="shared" si="68"/>
        <v>Niederberger Benjamin</v>
      </c>
      <c r="CP114" s="491">
        <f t="shared" si="97"/>
        <v>13</v>
      </c>
      <c r="CQ114" s="491" t="str">
        <f t="shared" si="102"/>
        <v>E</v>
      </c>
      <c r="CR114" s="445" t="str">
        <f t="shared" si="98"/>
        <v>E</v>
      </c>
      <c r="CS114" s="519">
        <v>9701</v>
      </c>
      <c r="CT114" s="514">
        <v>733</v>
      </c>
      <c r="CU114" s="512">
        <f t="shared" si="99"/>
        <v>6</v>
      </c>
      <c r="CV114" s="511" t="str">
        <f t="shared" si="100"/>
        <v>Konstrukteur 6 / -planer 6 / Gruppenchef 6</v>
      </c>
      <c r="CW114" s="514">
        <v>733</v>
      </c>
      <c r="CX114" s="512">
        <f>VLOOKUP($CW114,Funktionsbezeichnungen,3,0)</f>
        <v>6</v>
      </c>
      <c r="CY114" s="511" t="str">
        <f>VLOOKUP($CW114,Funktionsbezeichnungen,2,0)</f>
        <v>Konstrukteur 6 / -planer 6 / Gruppenchef 6</v>
      </c>
      <c r="CZ114" s="514">
        <v>732</v>
      </c>
      <c r="DA114" s="512">
        <f>VLOOKUP($CZ114,Funktionsbezeichnungen,3,0)</f>
        <v>5</v>
      </c>
      <c r="DB114" s="511" t="str">
        <f>VLOOKUP($CZ114,Funktionsbezeichnungen,2,0)</f>
        <v>Konstrukteur 5 / -planer 5</v>
      </c>
      <c r="DC114" s="514">
        <v>731</v>
      </c>
      <c r="DD114" s="512">
        <f>VLOOKUP($DC114,Funktionsbezeichnungen,3,0)</f>
        <v>4</v>
      </c>
      <c r="DE114" s="511" t="str">
        <f>VLOOKUP($DC114,Funktionsbezeichnungen,2,0)</f>
        <v>Konstrukteur 4 / -planer 4</v>
      </c>
      <c r="DF114" s="514">
        <v>731</v>
      </c>
      <c r="DG114" s="512">
        <f>VLOOKUP($DF114,Funktionsbezeichnungen,3,0)</f>
        <v>4</v>
      </c>
      <c r="DH114" s="511" t="str">
        <f>VLOOKUP($DF114,Funktionsbezeichnungen,2,0)</f>
        <v>Konstrukteur 4 / -planer 4</v>
      </c>
      <c r="DI114" s="513"/>
      <c r="DJ114" s="512">
        <v>731</v>
      </c>
      <c r="DK114" s="512">
        <f>VLOOKUP($DJ114,Funktionsbezeichnungen,3,0)</f>
        <v>4</v>
      </c>
      <c r="DL114" s="511" t="str">
        <f>VLOOKUP($DJ114,Funktionsbezeichnungen,2,0)</f>
        <v>Konstrukteur 4 / -planer 4</v>
      </c>
      <c r="DQ114" s="491">
        <f t="shared" si="101"/>
        <v>9701</v>
      </c>
      <c r="DR114" s="494">
        <v>6</v>
      </c>
      <c r="DS114" s="491">
        <v>0</v>
      </c>
      <c r="DT114" s="491" t="s">
        <v>964</v>
      </c>
      <c r="EV114" s="519">
        <v>4320</v>
      </c>
      <c r="EW114" s="491" t="s">
        <v>121</v>
      </c>
    </row>
    <row r="115" spans="1:153" s="491" customFormat="1" ht="27" collapsed="1" x14ac:dyDescent="0.25">
      <c r="A115" s="510"/>
      <c r="B115" s="510"/>
      <c r="C115" s="510" t="str">
        <f t="shared" si="94"/>
        <v/>
      </c>
      <c r="D115" s="509"/>
      <c r="E115" s="509"/>
      <c r="F115" s="509"/>
      <c r="G115" s="510"/>
      <c r="H115" s="510"/>
      <c r="I115" s="509">
        <v>1</v>
      </c>
      <c r="J115" s="510"/>
      <c r="K115" s="509"/>
      <c r="L115" s="509"/>
      <c r="M115" s="509"/>
      <c r="N115" s="490"/>
      <c r="O115" s="490"/>
      <c r="P115" s="471" t="s">
        <v>359</v>
      </c>
      <c r="Q115" s="472" t="s">
        <v>594</v>
      </c>
      <c r="R115" s="472" t="s">
        <v>928</v>
      </c>
      <c r="S115" s="597" t="s">
        <v>1616</v>
      </c>
      <c r="T115" s="568" t="s">
        <v>595</v>
      </c>
      <c r="U115" s="549">
        <v>1992</v>
      </c>
      <c r="V115" s="633" t="s">
        <v>235</v>
      </c>
      <c r="W115" s="549">
        <v>2013</v>
      </c>
      <c r="X115" s="634" t="s">
        <v>1642</v>
      </c>
      <c r="Y115" s="479">
        <v>2021</v>
      </c>
      <c r="Z115" s="635" t="s">
        <v>1641</v>
      </c>
      <c r="AA115" s="615" t="s">
        <v>1629</v>
      </c>
      <c r="AB115" s="636">
        <f t="shared" si="95"/>
        <v>2</v>
      </c>
      <c r="AC115" s="615" t="s">
        <v>110</v>
      </c>
      <c r="AD115" s="637">
        <v>2013</v>
      </c>
      <c r="AE115" s="615" t="s">
        <v>110</v>
      </c>
      <c r="AF115" s="616" t="s">
        <v>121</v>
      </c>
      <c r="AG115" s="684"/>
      <c r="AH115" s="640"/>
      <c r="AI115" s="500" t="s">
        <v>378</v>
      </c>
      <c r="AJ115" s="492"/>
      <c r="CM115" s="491" t="str">
        <f t="shared" si="96"/>
        <v>anders</v>
      </c>
      <c r="CN115" s="491" t="str">
        <f t="shared" si="68"/>
        <v>Schär Cedric</v>
      </c>
      <c r="CP115" s="491">
        <f t="shared" si="97"/>
        <v>2</v>
      </c>
      <c r="CQ115" s="491" t="str">
        <f t="shared" si="102"/>
        <v>D</v>
      </c>
      <c r="CR115" s="445" t="str">
        <f t="shared" si="98"/>
        <v>F</v>
      </c>
      <c r="CS115" s="519">
        <v>9715</v>
      </c>
      <c r="CT115" s="514">
        <v>732</v>
      </c>
      <c r="CU115" s="512">
        <f t="shared" si="99"/>
        <v>5</v>
      </c>
      <c r="CV115" s="511" t="str">
        <f t="shared" si="100"/>
        <v>Konstrukteur 5 / -planer 5</v>
      </c>
      <c r="CW115" s="514">
        <v>732</v>
      </c>
      <c r="CX115" s="512">
        <f>VLOOKUP($CW115,Funktionsbezeichnungen,3,0)</f>
        <v>5</v>
      </c>
      <c r="CY115" s="511" t="str">
        <f>VLOOKUP($CW115,Funktionsbezeichnungen,2,0)</f>
        <v>Konstrukteur 5 / -planer 5</v>
      </c>
      <c r="CZ115" s="514">
        <v>731</v>
      </c>
      <c r="DA115" s="512">
        <f>VLOOKUP($CZ115,Funktionsbezeichnungen,3,0)</f>
        <v>4</v>
      </c>
      <c r="DB115" s="511" t="str">
        <f>VLOOKUP($CZ115,Funktionsbezeichnungen,2,0)</f>
        <v>Konstrukteur 4 / -planer 4</v>
      </c>
      <c r="DC115" s="514"/>
      <c r="DD115" s="512"/>
      <c r="DE115" s="511"/>
      <c r="DF115" s="514"/>
      <c r="DG115" s="512"/>
      <c r="DH115" s="511"/>
      <c r="DI115" s="513"/>
      <c r="DJ115" s="512">
        <v>731</v>
      </c>
      <c r="DK115" s="512">
        <f>VLOOKUP($DJ115,Funktionsbezeichnungen,3,0)</f>
        <v>4</v>
      </c>
      <c r="DL115" s="511" t="str">
        <f>VLOOKUP($DJ115,Funktionsbezeichnungen,2,0)</f>
        <v>Konstrukteur 4 / -planer 4</v>
      </c>
      <c r="DQ115" s="491">
        <f t="shared" si="101"/>
        <v>9715</v>
      </c>
      <c r="DR115" s="494">
        <v>6</v>
      </c>
      <c r="DS115" s="491">
        <v>0</v>
      </c>
      <c r="DT115" s="491" t="s">
        <v>964</v>
      </c>
      <c r="EV115" s="519">
        <v>5581</v>
      </c>
      <c r="EW115" s="491" t="s">
        <v>121</v>
      </c>
    </row>
    <row r="116" spans="1:153" s="491" customFormat="1" x14ac:dyDescent="0.25">
      <c r="A116" s="510"/>
      <c r="B116" s="510"/>
      <c r="C116" s="510" t="str">
        <f t="shared" si="94"/>
        <v/>
      </c>
      <c r="D116" s="509"/>
      <c r="E116" s="509"/>
      <c r="F116" s="509"/>
      <c r="G116" s="510"/>
      <c r="H116" s="510"/>
      <c r="I116" s="509">
        <v>1</v>
      </c>
      <c r="J116" s="510"/>
      <c r="K116" s="509"/>
      <c r="L116" s="509"/>
      <c r="M116" s="509"/>
      <c r="N116" s="490"/>
      <c r="O116" s="490"/>
      <c r="P116" s="471" t="s">
        <v>359</v>
      </c>
      <c r="Q116" s="472" t="s">
        <v>903</v>
      </c>
      <c r="R116" s="472" t="s">
        <v>928</v>
      </c>
      <c r="S116" s="597" t="s">
        <v>1616</v>
      </c>
      <c r="T116" s="568" t="s">
        <v>900</v>
      </c>
      <c r="U116" s="549">
        <v>1996</v>
      </c>
      <c r="V116" s="633" t="s">
        <v>235</v>
      </c>
      <c r="W116" s="549">
        <v>2016</v>
      </c>
      <c r="X116" s="634"/>
      <c r="Y116" s="479"/>
      <c r="Z116" s="635"/>
      <c r="AA116" s="615" t="s">
        <v>1629</v>
      </c>
      <c r="AB116" s="636">
        <f t="shared" si="95"/>
        <v>7</v>
      </c>
      <c r="AC116" s="615" t="s">
        <v>1588</v>
      </c>
      <c r="AD116" s="637">
        <v>2016</v>
      </c>
      <c r="AE116" s="615" t="s">
        <v>1619</v>
      </c>
      <c r="AF116" s="616" t="s">
        <v>121</v>
      </c>
      <c r="AG116" s="568"/>
      <c r="AH116" s="640"/>
      <c r="AI116" s="500" t="s">
        <v>378</v>
      </c>
      <c r="AJ116" s="492"/>
      <c r="CM116" s="533" t="str">
        <f t="shared" si="96"/>
        <v>anders</v>
      </c>
      <c r="CN116" s="495" t="str">
        <f t="shared" si="68"/>
        <v>Boschung Jan</v>
      </c>
      <c r="CP116" s="491">
        <f t="shared" si="97"/>
        <v>7</v>
      </c>
      <c r="CQ116" s="491" t="str">
        <f t="shared" si="102"/>
        <v>D</v>
      </c>
      <c r="CR116" s="445" t="str">
        <f t="shared" si="98"/>
        <v>G</v>
      </c>
      <c r="CS116" s="519">
        <v>9740</v>
      </c>
      <c r="CT116" s="514">
        <v>731</v>
      </c>
      <c r="CU116" s="512">
        <f t="shared" si="99"/>
        <v>4</v>
      </c>
      <c r="CV116" s="511" t="str">
        <f t="shared" si="100"/>
        <v>Konstrukteur 4 / -planer 4</v>
      </c>
      <c r="CW116" s="514"/>
      <c r="CX116" s="512"/>
      <c r="CY116" s="511" t="e">
        <f>VLOOKUP($CW116,Funktionsbezeichnungen,2,0)</f>
        <v>#N/A</v>
      </c>
      <c r="CZ116" s="514"/>
      <c r="DA116" s="512"/>
      <c r="DB116" s="511"/>
      <c r="DC116" s="514"/>
      <c r="DD116" s="512"/>
      <c r="DE116" s="511"/>
      <c r="DF116" s="514"/>
      <c r="DG116" s="512"/>
      <c r="DH116" s="511"/>
      <c r="DI116" s="513"/>
      <c r="DJ116" s="512"/>
      <c r="DK116" s="512"/>
      <c r="DL116" s="511"/>
      <c r="DQ116" s="491">
        <f t="shared" si="101"/>
        <v>9740</v>
      </c>
      <c r="DR116" s="494">
        <v>8</v>
      </c>
      <c r="DS116" s="491">
        <v>0</v>
      </c>
      <c r="DT116" s="493" t="s">
        <v>976</v>
      </c>
      <c r="EV116" s="519">
        <v>4352</v>
      </c>
      <c r="EW116" s="491" t="s">
        <v>121</v>
      </c>
    </row>
    <row r="117" spans="1:153" s="491" customFormat="1" ht="21" hidden="1" customHeight="1" outlineLevel="1" x14ac:dyDescent="0.25">
      <c r="A117" s="510"/>
      <c r="B117" s="510"/>
      <c r="C117" s="510">
        <f t="shared" si="94"/>
        <v>1</v>
      </c>
      <c r="D117" s="509"/>
      <c r="E117" s="509"/>
      <c r="F117" s="509"/>
      <c r="G117" s="510"/>
      <c r="H117" s="510"/>
      <c r="I117" s="509"/>
      <c r="J117" s="510"/>
      <c r="K117" s="509"/>
      <c r="L117" s="509">
        <v>1</v>
      </c>
      <c r="M117" s="509"/>
      <c r="N117" s="490"/>
      <c r="O117" s="490"/>
      <c r="P117" s="471" t="s">
        <v>357</v>
      </c>
      <c r="Q117" s="472" t="s">
        <v>504</v>
      </c>
      <c r="R117" s="472" t="s">
        <v>369</v>
      </c>
      <c r="S117" s="597"/>
      <c r="T117" s="508" t="s">
        <v>157</v>
      </c>
      <c r="U117" s="502">
        <v>1976</v>
      </c>
      <c r="V117" s="508" t="s">
        <v>320</v>
      </c>
      <c r="W117" s="502">
        <v>2002</v>
      </c>
      <c r="X117" s="504" t="s">
        <v>321</v>
      </c>
      <c r="Y117" s="470">
        <v>2005</v>
      </c>
      <c r="Z117" s="534" t="s">
        <v>1547</v>
      </c>
      <c r="AA117" s="535"/>
      <c r="AB117" s="532">
        <f t="shared" si="95"/>
        <v>18</v>
      </c>
      <c r="AC117" s="518" t="s">
        <v>1520</v>
      </c>
      <c r="AD117" s="517">
        <v>1997</v>
      </c>
      <c r="AE117" s="607"/>
      <c r="AF117" s="604" t="s">
        <v>105</v>
      </c>
      <c r="AG117" s="501"/>
      <c r="AH117" s="501"/>
      <c r="AI117" s="500" t="s">
        <v>455</v>
      </c>
      <c r="AJ117" s="492"/>
      <c r="CM117" s="491" t="str">
        <f t="shared" si="96"/>
        <v/>
      </c>
      <c r="CN117" s="491" t="str">
        <f t="shared" si="68"/>
        <v>Kiefer Patrick</v>
      </c>
      <c r="CP117" s="491">
        <f t="shared" si="97"/>
        <v>18</v>
      </c>
      <c r="CQ117" s="491" t="str">
        <f t="shared" si="102"/>
        <v>C</v>
      </c>
      <c r="CR117" s="445" t="str">
        <f t="shared" si="98"/>
        <v>C</v>
      </c>
      <c r="CS117" s="519">
        <v>6753</v>
      </c>
      <c r="CT117" s="514">
        <v>223</v>
      </c>
      <c r="CU117" s="512">
        <f t="shared" si="99"/>
        <v>10</v>
      </c>
      <c r="CV117" s="511" t="str">
        <f t="shared" si="100"/>
        <v>Finanz-Fachspezialist / Controller 10</v>
      </c>
      <c r="CW117" s="514">
        <v>223</v>
      </c>
      <c r="CX117" s="512">
        <f t="shared" ref="CX117:CX136" si="103">VLOOKUP($CW117,Funktionsbezeichnungen,3,0)</f>
        <v>10</v>
      </c>
      <c r="CY117" s="511" t="str">
        <f t="shared" ref="CY117:CY133" si="104">VLOOKUP($CW117,Funktionsbezeichnungen,2,0)</f>
        <v>Finanz-Fachspezialist / Controller 10</v>
      </c>
      <c r="CZ117" s="514">
        <v>223</v>
      </c>
      <c r="DA117" s="512">
        <f>VLOOKUP($CZ117,Funktionsbezeichnungen,3,0)</f>
        <v>10</v>
      </c>
      <c r="DB117" s="511" t="str">
        <f>VLOOKUP($CZ117,Funktionsbezeichnungen,2,0)</f>
        <v>Finanz-Fachspezialist / Controller 10</v>
      </c>
      <c r="DC117" s="514">
        <v>223</v>
      </c>
      <c r="DD117" s="512">
        <f t="shared" ref="DD117:DD133" si="105">VLOOKUP($DC117,Funktionsbezeichnungen,3,0)</f>
        <v>10</v>
      </c>
      <c r="DE117" s="511" t="str">
        <f t="shared" ref="DE117:DE133" si="106">VLOOKUP($DC117,Funktionsbezeichnungen,2,0)</f>
        <v>Finanz-Fachspezialist / Controller 10</v>
      </c>
      <c r="DF117" s="514">
        <v>223</v>
      </c>
      <c r="DG117" s="512">
        <f t="shared" ref="DG117:DG133" si="107">VLOOKUP($DF117,Funktionsbezeichnungen,3,0)</f>
        <v>10</v>
      </c>
      <c r="DH117" s="511" t="str">
        <f t="shared" ref="DH117:DH133" si="108">VLOOKUP($DF117,Funktionsbezeichnungen,2,0)</f>
        <v>Finanz-Fachspezialist / Controller 10</v>
      </c>
      <c r="DI117" s="513"/>
      <c r="DJ117" s="514">
        <v>223</v>
      </c>
      <c r="DK117" s="512">
        <f t="shared" ref="DK117:DK133" si="109">VLOOKUP($DJ117,Funktionsbezeichnungen,3,0)</f>
        <v>10</v>
      </c>
      <c r="DL117" s="511" t="str">
        <f t="shared" ref="DL117:DL133" si="110">VLOOKUP($DJ117,Funktionsbezeichnungen,2,0)</f>
        <v>Finanz-Fachspezialist / Controller 10</v>
      </c>
      <c r="DQ117" s="491">
        <f t="shared" si="101"/>
        <v>6753</v>
      </c>
      <c r="DR117" s="494">
        <v>3</v>
      </c>
      <c r="DS117" s="491">
        <v>0</v>
      </c>
      <c r="DT117" s="493" t="s">
        <v>972</v>
      </c>
      <c r="EV117" s="519">
        <v>8655</v>
      </c>
      <c r="EW117" s="491" t="s">
        <v>121</v>
      </c>
    </row>
    <row r="118" spans="1:153" s="491" customFormat="1" ht="21" hidden="1" customHeight="1" outlineLevel="1" x14ac:dyDescent="0.25">
      <c r="A118" s="510"/>
      <c r="B118" s="510">
        <v>1</v>
      </c>
      <c r="C118" s="510">
        <f t="shared" si="94"/>
        <v>1</v>
      </c>
      <c r="D118" s="509"/>
      <c r="E118" s="509"/>
      <c r="F118" s="509"/>
      <c r="G118" s="510"/>
      <c r="H118" s="510"/>
      <c r="I118" s="509"/>
      <c r="J118" s="510"/>
      <c r="K118" s="509"/>
      <c r="L118" s="509">
        <v>1</v>
      </c>
      <c r="M118" s="509"/>
      <c r="N118" s="490">
        <v>1</v>
      </c>
      <c r="O118" s="490"/>
      <c r="P118" s="471" t="s">
        <v>359</v>
      </c>
      <c r="Q118" s="472" t="s">
        <v>500</v>
      </c>
      <c r="R118" s="472" t="s">
        <v>369</v>
      </c>
      <c r="S118" s="597"/>
      <c r="T118" s="508" t="s">
        <v>152</v>
      </c>
      <c r="U118" s="502">
        <v>1952</v>
      </c>
      <c r="V118" s="507" t="s">
        <v>151</v>
      </c>
      <c r="W118" s="502">
        <v>1971</v>
      </c>
      <c r="X118" s="504"/>
      <c r="Y118" s="470"/>
      <c r="Z118" s="505"/>
      <c r="AA118" s="518"/>
      <c r="AB118" s="532">
        <f t="shared" si="95"/>
        <v>52</v>
      </c>
      <c r="AC118" s="518" t="s">
        <v>696</v>
      </c>
      <c r="AD118" s="517">
        <v>1996</v>
      </c>
      <c r="AE118" s="607"/>
      <c r="AF118" s="604" t="s">
        <v>121</v>
      </c>
      <c r="AG118" s="501"/>
      <c r="AH118" s="501"/>
      <c r="AI118" s="540" t="s">
        <v>1078</v>
      </c>
      <c r="AJ118" s="492"/>
      <c r="CM118" s="491" t="e">
        <f t="shared" si="96"/>
        <v>#N/A</v>
      </c>
      <c r="CN118" s="491" t="str">
        <f t="shared" si="68"/>
        <v>Meister Christine</v>
      </c>
      <c r="CP118" s="491">
        <f t="shared" si="97"/>
        <v>52</v>
      </c>
      <c r="CQ118" s="491" t="str">
        <f t="shared" si="102"/>
        <v>D</v>
      </c>
      <c r="CR118" s="445" t="e">
        <f t="shared" si="98"/>
        <v>#N/A</v>
      </c>
      <c r="CS118" s="519">
        <v>4245</v>
      </c>
      <c r="CT118" s="514">
        <v>134</v>
      </c>
      <c r="CU118" s="512">
        <f t="shared" si="99"/>
        <v>7</v>
      </c>
      <c r="CV118" s="511" t="str">
        <f t="shared" si="100"/>
        <v>Kaufmännischer Mitarbeiter 7 / Gruppenchef 7</v>
      </c>
      <c r="CW118" s="514">
        <v>134</v>
      </c>
      <c r="CX118" s="512">
        <f t="shared" si="103"/>
        <v>7</v>
      </c>
      <c r="CY118" s="511" t="str">
        <f t="shared" si="104"/>
        <v>Kaufmännischer Mitarbeiter 7 / Gruppenchef 7</v>
      </c>
      <c r="CZ118" s="514">
        <v>134</v>
      </c>
      <c r="DA118" s="512">
        <f>VLOOKUP($CZ118,Funktionsbezeichnungen,3,0)</f>
        <v>7</v>
      </c>
      <c r="DB118" s="511" t="str">
        <f>VLOOKUP($CZ118,Funktionsbezeichnungen,2,0)</f>
        <v>Kaufmännischer Mitarbeiter 7 / Gruppenchef 7</v>
      </c>
      <c r="DC118" s="514">
        <v>134</v>
      </c>
      <c r="DD118" s="512">
        <f t="shared" si="105"/>
        <v>7</v>
      </c>
      <c r="DE118" s="511" t="str">
        <f t="shared" si="106"/>
        <v>Kaufmännischer Mitarbeiter 7 / Gruppenchef 7</v>
      </c>
      <c r="DF118" s="514">
        <v>134</v>
      </c>
      <c r="DG118" s="512">
        <f t="shared" si="107"/>
        <v>7</v>
      </c>
      <c r="DH118" s="511" t="str">
        <f t="shared" si="108"/>
        <v>Kaufmännischer Mitarbeiter 7 / Gruppenchef 7</v>
      </c>
      <c r="DI118" s="513"/>
      <c r="DJ118" s="514">
        <v>134</v>
      </c>
      <c r="DK118" s="512">
        <f t="shared" si="109"/>
        <v>7</v>
      </c>
      <c r="DL118" s="511" t="str">
        <f t="shared" si="110"/>
        <v>Kaufmännischer Mitarbeiter 7 / Gruppenchef 7</v>
      </c>
      <c r="DQ118" s="491">
        <f t="shared" si="101"/>
        <v>4245</v>
      </c>
      <c r="DR118" s="494">
        <v>6</v>
      </c>
      <c r="DS118" s="491">
        <v>0</v>
      </c>
      <c r="DT118" s="491" t="s">
        <v>955</v>
      </c>
      <c r="EV118" s="519">
        <v>5637</v>
      </c>
      <c r="EW118" s="491" t="s">
        <v>142</v>
      </c>
    </row>
    <row r="119" spans="1:153" s="491" customFormat="1" ht="16.5" hidden="1" customHeight="1" outlineLevel="1" x14ac:dyDescent="0.25">
      <c r="A119" s="510"/>
      <c r="B119" s="510">
        <v>1</v>
      </c>
      <c r="C119" s="510">
        <f t="shared" si="94"/>
        <v>1</v>
      </c>
      <c r="D119" s="509"/>
      <c r="E119" s="509"/>
      <c r="F119" s="538"/>
      <c r="G119" s="539"/>
      <c r="H119" s="539"/>
      <c r="I119" s="538"/>
      <c r="J119" s="539"/>
      <c r="K119" s="538"/>
      <c r="L119" s="538">
        <v>1</v>
      </c>
      <c r="M119" s="538"/>
      <c r="N119" s="489"/>
      <c r="O119" s="489"/>
      <c r="P119" s="476" t="s">
        <v>357</v>
      </c>
      <c r="Q119" s="472" t="s">
        <v>501</v>
      </c>
      <c r="R119" s="472" t="s">
        <v>369</v>
      </c>
      <c r="S119" s="597"/>
      <c r="T119" s="536" t="s">
        <v>207</v>
      </c>
      <c r="U119" s="502">
        <v>1954</v>
      </c>
      <c r="V119" s="507" t="s">
        <v>210</v>
      </c>
      <c r="W119" s="502">
        <v>1971</v>
      </c>
      <c r="X119" s="504"/>
      <c r="Y119" s="470"/>
      <c r="Z119" s="505"/>
      <c r="AA119" s="535"/>
      <c r="AB119" s="532">
        <f t="shared" si="95"/>
        <v>52</v>
      </c>
      <c r="AC119" s="518" t="s">
        <v>209</v>
      </c>
      <c r="AD119" s="517">
        <v>2001</v>
      </c>
      <c r="AE119" s="607"/>
      <c r="AF119" s="604" t="s">
        <v>121</v>
      </c>
      <c r="AG119" s="501"/>
      <c r="AH119" s="501"/>
      <c r="AI119" s="500" t="s">
        <v>453</v>
      </c>
      <c r="AJ119" s="492"/>
      <c r="CM119" s="491" t="str">
        <f t="shared" si="96"/>
        <v/>
      </c>
      <c r="CN119" s="491" t="str">
        <f t="shared" si="68"/>
        <v>Derezynski Françoise</v>
      </c>
      <c r="CP119" s="491">
        <f t="shared" si="97"/>
        <v>52</v>
      </c>
      <c r="CQ119" s="491" t="str">
        <f t="shared" si="102"/>
        <v>D</v>
      </c>
      <c r="CR119" s="445" t="str">
        <f t="shared" si="98"/>
        <v>D</v>
      </c>
      <c r="CS119" s="519">
        <v>4266</v>
      </c>
      <c r="CT119" s="514">
        <v>141</v>
      </c>
      <c r="CU119" s="512">
        <f t="shared" si="99"/>
        <v>8</v>
      </c>
      <c r="CV119" s="511" t="str">
        <f t="shared" si="100"/>
        <v>Kaufmännischer Fachspezialist 8</v>
      </c>
      <c r="CW119" s="514">
        <v>141</v>
      </c>
      <c r="CX119" s="512">
        <f t="shared" si="103"/>
        <v>8</v>
      </c>
      <c r="CY119" s="511" t="str">
        <f t="shared" si="104"/>
        <v>Kaufmännischer Fachspezialist 8</v>
      </c>
      <c r="CZ119" s="514">
        <v>141</v>
      </c>
      <c r="DA119" s="512">
        <f>VLOOKUP($CZ119,Funktionsbezeichnungen,3,0)</f>
        <v>8</v>
      </c>
      <c r="DB119" s="511" t="str">
        <f>VLOOKUP($CZ119,Funktionsbezeichnungen,2,0)</f>
        <v>Kaufmännischer Fachspezialist 8</v>
      </c>
      <c r="DC119" s="514">
        <v>134</v>
      </c>
      <c r="DD119" s="512">
        <f t="shared" si="105"/>
        <v>7</v>
      </c>
      <c r="DE119" s="511" t="str">
        <f t="shared" si="106"/>
        <v>Kaufmännischer Mitarbeiter 7 / Gruppenchef 7</v>
      </c>
      <c r="DF119" s="514">
        <v>134</v>
      </c>
      <c r="DG119" s="512">
        <f t="shared" si="107"/>
        <v>7</v>
      </c>
      <c r="DH119" s="511" t="str">
        <f t="shared" si="108"/>
        <v>Kaufmännischer Mitarbeiter 7 / Gruppenchef 7</v>
      </c>
      <c r="DI119" s="513"/>
      <c r="DJ119" s="514">
        <v>134</v>
      </c>
      <c r="DK119" s="512">
        <f t="shared" si="109"/>
        <v>7</v>
      </c>
      <c r="DL119" s="511" t="str">
        <f t="shared" si="110"/>
        <v>Kaufmännischer Mitarbeiter 7 / Gruppenchef 7</v>
      </c>
      <c r="DQ119" s="491">
        <f t="shared" si="101"/>
        <v>4266</v>
      </c>
      <c r="DR119" s="494">
        <v>6</v>
      </c>
      <c r="DS119" s="491">
        <v>0</v>
      </c>
      <c r="DT119" s="493" t="s">
        <v>955</v>
      </c>
      <c r="EV119" s="519">
        <v>5629</v>
      </c>
      <c r="EW119" s="491" t="s">
        <v>142</v>
      </c>
    </row>
    <row r="120" spans="1:153" s="491" customFormat="1" ht="18.75" hidden="1" customHeight="1" outlineLevel="1" x14ac:dyDescent="0.25">
      <c r="A120" s="510"/>
      <c r="B120" s="510">
        <v>1</v>
      </c>
      <c r="C120" s="510">
        <f t="shared" si="94"/>
        <v>1</v>
      </c>
      <c r="D120" s="509"/>
      <c r="E120" s="509"/>
      <c r="F120" s="538"/>
      <c r="G120" s="539"/>
      <c r="H120" s="539"/>
      <c r="I120" s="538"/>
      <c r="J120" s="539"/>
      <c r="K120" s="538"/>
      <c r="L120" s="538">
        <v>1</v>
      </c>
      <c r="M120" s="538"/>
      <c r="N120" s="489"/>
      <c r="O120" s="489"/>
      <c r="P120" s="476" t="s">
        <v>357</v>
      </c>
      <c r="Q120" s="472" t="s">
        <v>502</v>
      </c>
      <c r="R120" s="472" t="s">
        <v>369</v>
      </c>
      <c r="S120" s="597"/>
      <c r="T120" s="536" t="s">
        <v>153</v>
      </c>
      <c r="U120" s="502">
        <v>1953</v>
      </c>
      <c r="V120" s="507" t="s">
        <v>215</v>
      </c>
      <c r="W120" s="502">
        <v>1977</v>
      </c>
      <c r="X120" s="504" t="s">
        <v>318</v>
      </c>
      <c r="Y120" s="470">
        <v>2000</v>
      </c>
      <c r="Z120" s="534" t="s">
        <v>1547</v>
      </c>
      <c r="AA120" s="535" t="s">
        <v>319</v>
      </c>
      <c r="AB120" s="532">
        <f t="shared" si="95"/>
        <v>23</v>
      </c>
      <c r="AC120" s="518" t="s">
        <v>695</v>
      </c>
      <c r="AD120" s="517">
        <v>1994</v>
      </c>
      <c r="AE120" s="607"/>
      <c r="AF120" s="604" t="s">
        <v>121</v>
      </c>
      <c r="AG120" s="501"/>
      <c r="AH120" s="501"/>
      <c r="AI120" s="500" t="s">
        <v>456</v>
      </c>
      <c r="AJ120" s="492"/>
      <c r="CM120" s="491" t="str">
        <f t="shared" si="96"/>
        <v/>
      </c>
      <c r="CN120" s="491" t="str">
        <f t="shared" si="68"/>
        <v>Szirt Madeleine</v>
      </c>
      <c r="CP120" s="491">
        <f t="shared" si="97"/>
        <v>23</v>
      </c>
      <c r="CQ120" s="491" t="str">
        <f t="shared" si="102"/>
        <v>D</v>
      </c>
      <c r="CR120" s="445" t="str">
        <f t="shared" si="98"/>
        <v>D</v>
      </c>
      <c r="CS120" s="519">
        <v>4216</v>
      </c>
      <c r="CT120" s="514">
        <v>162</v>
      </c>
      <c r="CU120" s="512">
        <f t="shared" si="99"/>
        <v>9</v>
      </c>
      <c r="CV120" s="511" t="str">
        <f t="shared" si="100"/>
        <v>Personal-Fachspezialist 9</v>
      </c>
      <c r="CW120" s="514">
        <v>162</v>
      </c>
      <c r="CX120" s="512">
        <f t="shared" si="103"/>
        <v>9</v>
      </c>
      <c r="CY120" s="511" t="str">
        <f t="shared" si="104"/>
        <v>Personal-Fachspezialist 9</v>
      </c>
      <c r="CZ120" s="514">
        <v>162</v>
      </c>
      <c r="DA120" s="512">
        <f>VLOOKUP($CZ120,Funktionsbezeichnungen,3,0)</f>
        <v>9</v>
      </c>
      <c r="DB120" s="511" t="str">
        <f>VLOOKUP($CZ120,Funktionsbezeichnungen,2,0)</f>
        <v>Personal-Fachspezialist 9</v>
      </c>
      <c r="DC120" s="514">
        <v>162</v>
      </c>
      <c r="DD120" s="512">
        <f t="shared" si="105"/>
        <v>9</v>
      </c>
      <c r="DE120" s="511" t="str">
        <f t="shared" si="106"/>
        <v>Personal-Fachspezialist 9</v>
      </c>
      <c r="DF120" s="514">
        <v>162</v>
      </c>
      <c r="DG120" s="512">
        <f t="shared" si="107"/>
        <v>9</v>
      </c>
      <c r="DH120" s="511" t="str">
        <f t="shared" si="108"/>
        <v>Personal-Fachspezialist 9</v>
      </c>
      <c r="DI120" s="513"/>
      <c r="DJ120" s="514">
        <v>162</v>
      </c>
      <c r="DK120" s="512">
        <f t="shared" si="109"/>
        <v>9</v>
      </c>
      <c r="DL120" s="511" t="str">
        <f t="shared" si="110"/>
        <v>Personal-Fachspezialist 9</v>
      </c>
      <c r="DQ120" s="491">
        <f t="shared" si="101"/>
        <v>4216</v>
      </c>
      <c r="DR120" s="494">
        <v>3</v>
      </c>
      <c r="DS120" s="491">
        <v>0</v>
      </c>
      <c r="DT120" s="493" t="s">
        <v>971</v>
      </c>
      <c r="EV120" s="519">
        <v>7700</v>
      </c>
      <c r="EW120" s="491" t="s">
        <v>142</v>
      </c>
    </row>
    <row r="121" spans="1:153" s="491" customFormat="1" ht="17.25" hidden="1" customHeight="1" outlineLevel="1" x14ac:dyDescent="0.25">
      <c r="A121" s="510"/>
      <c r="B121" s="510">
        <v>1</v>
      </c>
      <c r="C121" s="510">
        <f t="shared" si="94"/>
        <v>1</v>
      </c>
      <c r="D121" s="509"/>
      <c r="E121" s="509"/>
      <c r="F121" s="509"/>
      <c r="G121" s="510"/>
      <c r="H121" s="510"/>
      <c r="I121" s="509"/>
      <c r="J121" s="510"/>
      <c r="K121" s="509"/>
      <c r="L121" s="509">
        <v>1</v>
      </c>
      <c r="M121" s="509"/>
      <c r="N121" s="490"/>
      <c r="O121" s="490"/>
      <c r="P121" s="471" t="s">
        <v>359</v>
      </c>
      <c r="Q121" s="472" t="s">
        <v>1155</v>
      </c>
      <c r="R121" s="472" t="s">
        <v>369</v>
      </c>
      <c r="S121" s="597"/>
      <c r="T121" s="508" t="s">
        <v>1156</v>
      </c>
      <c r="U121" s="502">
        <v>1959</v>
      </c>
      <c r="V121" s="507" t="s">
        <v>151</v>
      </c>
      <c r="W121" s="502">
        <v>1977</v>
      </c>
      <c r="X121" s="504"/>
      <c r="Y121" s="470"/>
      <c r="Z121" s="505"/>
      <c r="AA121" s="518"/>
      <c r="AB121" s="532">
        <f t="shared" si="95"/>
        <v>46</v>
      </c>
      <c r="AC121" s="518" t="s">
        <v>1157</v>
      </c>
      <c r="AD121" s="517">
        <v>2015</v>
      </c>
      <c r="AE121" s="607"/>
      <c r="AF121" s="604" t="s">
        <v>121</v>
      </c>
      <c r="AG121" s="501"/>
      <c r="AH121" s="501"/>
      <c r="AI121" s="500" t="s">
        <v>1158</v>
      </c>
      <c r="AJ121" s="492"/>
      <c r="CM121" s="491" t="str">
        <f t="shared" si="96"/>
        <v/>
      </c>
      <c r="CN121" s="491" t="str">
        <f t="shared" ref="CN121:CN158" si="111">+T121</f>
        <v>Canetti Rosemarie</v>
      </c>
      <c r="CP121" s="491">
        <f t="shared" si="97"/>
        <v>46</v>
      </c>
      <c r="CQ121" s="491" t="str">
        <f t="shared" si="102"/>
        <v>D</v>
      </c>
      <c r="CR121" s="445" t="str">
        <f t="shared" si="98"/>
        <v>D</v>
      </c>
      <c r="CS121" s="519">
        <v>4320</v>
      </c>
      <c r="CT121" s="514">
        <v>134</v>
      </c>
      <c r="CU121" s="512">
        <f t="shared" si="99"/>
        <v>7</v>
      </c>
      <c r="CV121" s="511" t="str">
        <f t="shared" si="100"/>
        <v>Kaufmännischer Mitarbeiter 7 / Gruppenchef 7</v>
      </c>
      <c r="CW121" s="514">
        <v>134</v>
      </c>
      <c r="CX121" s="512">
        <f t="shared" si="103"/>
        <v>7</v>
      </c>
      <c r="CY121" s="511" t="str">
        <f t="shared" si="104"/>
        <v>Kaufmännischer Mitarbeiter 7 / Gruppenchef 7</v>
      </c>
      <c r="CZ121" s="514"/>
      <c r="DA121" s="512"/>
      <c r="DB121" s="511"/>
      <c r="DC121" s="514">
        <v>134</v>
      </c>
      <c r="DD121" s="512">
        <f t="shared" si="105"/>
        <v>7</v>
      </c>
      <c r="DE121" s="511" t="str">
        <f t="shared" si="106"/>
        <v>Kaufmännischer Mitarbeiter 7 / Gruppenchef 7</v>
      </c>
      <c r="DF121" s="514">
        <v>134</v>
      </c>
      <c r="DG121" s="512">
        <f t="shared" si="107"/>
        <v>7</v>
      </c>
      <c r="DH121" s="511" t="str">
        <f t="shared" si="108"/>
        <v>Kaufmännischer Mitarbeiter 7 / Gruppenchef 7</v>
      </c>
      <c r="DI121" s="513"/>
      <c r="DJ121" s="514">
        <v>134</v>
      </c>
      <c r="DK121" s="512">
        <f t="shared" si="109"/>
        <v>7</v>
      </c>
      <c r="DL121" s="511" t="str">
        <f t="shared" si="110"/>
        <v>Kaufmännischer Mitarbeiter 7 / Gruppenchef 7</v>
      </c>
      <c r="DQ121" s="491">
        <f t="shared" si="101"/>
        <v>4320</v>
      </c>
      <c r="DR121" s="494">
        <v>6</v>
      </c>
      <c r="DS121" s="491">
        <v>0</v>
      </c>
      <c r="DT121" s="491" t="s">
        <v>955</v>
      </c>
      <c r="EV121" s="519">
        <v>6762</v>
      </c>
      <c r="EW121" s="491" t="s">
        <v>142</v>
      </c>
    </row>
    <row r="122" spans="1:153" s="491" customFormat="1" ht="20.25" hidden="1" customHeight="1" outlineLevel="1" x14ac:dyDescent="0.25">
      <c r="A122" s="510"/>
      <c r="B122" s="510">
        <v>1</v>
      </c>
      <c r="C122" s="510">
        <f t="shared" si="94"/>
        <v>1</v>
      </c>
      <c r="D122" s="509"/>
      <c r="E122" s="509"/>
      <c r="F122" s="509"/>
      <c r="G122" s="510"/>
      <c r="H122" s="510"/>
      <c r="I122" s="509"/>
      <c r="J122" s="510"/>
      <c r="K122" s="509"/>
      <c r="L122" s="509">
        <v>1</v>
      </c>
      <c r="M122" s="509"/>
      <c r="N122" s="490"/>
      <c r="O122" s="490"/>
      <c r="P122" s="471" t="s">
        <v>359</v>
      </c>
      <c r="Q122" s="472" t="s">
        <v>1168</v>
      </c>
      <c r="R122" s="472" t="s">
        <v>369</v>
      </c>
      <c r="S122" s="597"/>
      <c r="T122" s="508" t="s">
        <v>650</v>
      </c>
      <c r="U122" s="502">
        <v>1961</v>
      </c>
      <c r="V122" s="507" t="s">
        <v>155</v>
      </c>
      <c r="W122" s="502">
        <v>1982</v>
      </c>
      <c r="X122" s="504"/>
      <c r="Y122" s="470"/>
      <c r="Z122" s="505"/>
      <c r="AA122" s="518" t="s">
        <v>323</v>
      </c>
      <c r="AB122" s="532">
        <f t="shared" si="95"/>
        <v>41</v>
      </c>
      <c r="AC122" s="518" t="s">
        <v>696</v>
      </c>
      <c r="AD122" s="517">
        <v>1990</v>
      </c>
      <c r="AE122" s="607"/>
      <c r="AF122" s="604" t="s">
        <v>121</v>
      </c>
      <c r="AG122" s="501"/>
      <c r="AH122" s="501"/>
      <c r="AI122" s="500" t="s">
        <v>425</v>
      </c>
      <c r="AJ122" s="492"/>
      <c r="CM122" s="491" t="str">
        <f t="shared" si="96"/>
        <v/>
      </c>
      <c r="CN122" s="491" t="str">
        <f t="shared" si="111"/>
        <v>Peier Doris</v>
      </c>
      <c r="CP122" s="491">
        <f t="shared" si="97"/>
        <v>41</v>
      </c>
      <c r="CQ122" s="491" t="str">
        <f t="shared" si="102"/>
        <v>D</v>
      </c>
      <c r="CR122" s="445" t="str">
        <f t="shared" si="98"/>
        <v>D</v>
      </c>
      <c r="CS122" s="519">
        <v>5581</v>
      </c>
      <c r="CT122" s="514">
        <v>134</v>
      </c>
      <c r="CU122" s="512">
        <f t="shared" si="99"/>
        <v>7</v>
      </c>
      <c r="CV122" s="511" t="str">
        <f t="shared" si="100"/>
        <v>Kaufmännischer Mitarbeiter 7 / Gruppenchef 7</v>
      </c>
      <c r="CW122" s="514">
        <v>134</v>
      </c>
      <c r="CX122" s="512">
        <f t="shared" si="103"/>
        <v>7</v>
      </c>
      <c r="CY122" s="511" t="str">
        <f t="shared" si="104"/>
        <v>Kaufmännischer Mitarbeiter 7 / Gruppenchef 7</v>
      </c>
      <c r="CZ122" s="514">
        <v>134</v>
      </c>
      <c r="DA122" s="512">
        <f t="shared" ref="DA122:DA133" si="112">VLOOKUP($CZ122,Funktionsbezeichnungen,3,0)</f>
        <v>7</v>
      </c>
      <c r="DB122" s="511" t="str">
        <f t="shared" ref="DB122:DB133" si="113">VLOOKUP($CZ122,Funktionsbezeichnungen,2,0)</f>
        <v>Kaufmännischer Mitarbeiter 7 / Gruppenchef 7</v>
      </c>
      <c r="DC122" s="514">
        <v>134</v>
      </c>
      <c r="DD122" s="512">
        <f t="shared" si="105"/>
        <v>7</v>
      </c>
      <c r="DE122" s="511" t="str">
        <f t="shared" si="106"/>
        <v>Kaufmännischer Mitarbeiter 7 / Gruppenchef 7</v>
      </c>
      <c r="DF122" s="514">
        <v>134</v>
      </c>
      <c r="DG122" s="512">
        <f t="shared" si="107"/>
        <v>7</v>
      </c>
      <c r="DH122" s="511" t="str">
        <f t="shared" si="108"/>
        <v>Kaufmännischer Mitarbeiter 7 / Gruppenchef 7</v>
      </c>
      <c r="DI122" s="513"/>
      <c r="DJ122" s="514">
        <v>134</v>
      </c>
      <c r="DK122" s="512">
        <f t="shared" si="109"/>
        <v>7</v>
      </c>
      <c r="DL122" s="511" t="str">
        <f t="shared" si="110"/>
        <v>Kaufmännischer Mitarbeiter 7 / Gruppenchef 7</v>
      </c>
      <c r="DQ122" s="491">
        <f t="shared" si="101"/>
        <v>5581</v>
      </c>
      <c r="DR122" s="494">
        <v>6</v>
      </c>
      <c r="DS122" s="491">
        <v>0</v>
      </c>
      <c r="DT122" s="491" t="s">
        <v>955</v>
      </c>
      <c r="EV122" s="519">
        <v>4226</v>
      </c>
      <c r="EW122" s="491" t="s">
        <v>105</v>
      </c>
    </row>
    <row r="123" spans="1:153" s="491" customFormat="1" ht="18.75" hidden="1" customHeight="1" outlineLevel="1" x14ac:dyDescent="0.25">
      <c r="A123" s="510"/>
      <c r="B123" s="510">
        <v>1</v>
      </c>
      <c r="C123" s="510">
        <f t="shared" si="94"/>
        <v>1</v>
      </c>
      <c r="D123" s="509"/>
      <c r="E123" s="509"/>
      <c r="F123" s="509"/>
      <c r="G123" s="510"/>
      <c r="H123" s="510"/>
      <c r="I123" s="509"/>
      <c r="J123" s="510"/>
      <c r="K123" s="509"/>
      <c r="L123" s="509">
        <v>1</v>
      </c>
      <c r="M123" s="509"/>
      <c r="N123" s="490"/>
      <c r="O123" s="490"/>
      <c r="P123" s="471" t="s">
        <v>359</v>
      </c>
      <c r="Q123" s="472" t="s">
        <v>607</v>
      </c>
      <c r="R123" s="472" t="s">
        <v>369</v>
      </c>
      <c r="S123" s="597"/>
      <c r="T123" s="508" t="s">
        <v>608</v>
      </c>
      <c r="U123" s="502">
        <v>1966</v>
      </c>
      <c r="V123" s="507" t="s">
        <v>151</v>
      </c>
      <c r="W123" s="502">
        <v>1985</v>
      </c>
      <c r="X123" s="504"/>
      <c r="Y123" s="470"/>
      <c r="Z123" s="505"/>
      <c r="AA123" s="518"/>
      <c r="AB123" s="532">
        <f t="shared" si="95"/>
        <v>38</v>
      </c>
      <c r="AC123" s="518" t="s">
        <v>696</v>
      </c>
      <c r="AD123" s="517">
        <v>2010</v>
      </c>
      <c r="AE123" s="607"/>
      <c r="AF123" s="604" t="s">
        <v>121</v>
      </c>
      <c r="AG123" s="501"/>
      <c r="AH123" s="501"/>
      <c r="AI123" s="500" t="s">
        <v>425</v>
      </c>
      <c r="AJ123" s="492"/>
      <c r="CM123" s="491" t="str">
        <f t="shared" si="96"/>
        <v/>
      </c>
      <c r="CN123" s="491" t="str">
        <f t="shared" si="111"/>
        <v>Beuret Agnès</v>
      </c>
      <c r="CP123" s="491">
        <f t="shared" si="97"/>
        <v>38</v>
      </c>
      <c r="CQ123" s="491" t="str">
        <f t="shared" si="102"/>
        <v>D</v>
      </c>
      <c r="CR123" s="445" t="str">
        <f t="shared" si="98"/>
        <v>D</v>
      </c>
      <c r="CS123" s="519">
        <v>4352</v>
      </c>
      <c r="CT123" s="514">
        <v>134</v>
      </c>
      <c r="CU123" s="512">
        <f t="shared" si="99"/>
        <v>7</v>
      </c>
      <c r="CV123" s="511" t="str">
        <f t="shared" si="100"/>
        <v>Kaufmännischer Mitarbeiter 7 / Gruppenchef 7</v>
      </c>
      <c r="CW123" s="514">
        <v>134</v>
      </c>
      <c r="CX123" s="512">
        <f t="shared" si="103"/>
        <v>7</v>
      </c>
      <c r="CY123" s="511" t="str">
        <f t="shared" si="104"/>
        <v>Kaufmännischer Mitarbeiter 7 / Gruppenchef 7</v>
      </c>
      <c r="CZ123" s="514">
        <v>134</v>
      </c>
      <c r="DA123" s="512">
        <f t="shared" si="112"/>
        <v>7</v>
      </c>
      <c r="DB123" s="511" t="str">
        <f t="shared" si="113"/>
        <v>Kaufmännischer Mitarbeiter 7 / Gruppenchef 7</v>
      </c>
      <c r="DC123" s="514">
        <v>134</v>
      </c>
      <c r="DD123" s="512">
        <f t="shared" si="105"/>
        <v>7</v>
      </c>
      <c r="DE123" s="511" t="str">
        <f t="shared" si="106"/>
        <v>Kaufmännischer Mitarbeiter 7 / Gruppenchef 7</v>
      </c>
      <c r="DF123" s="514">
        <v>134</v>
      </c>
      <c r="DG123" s="512">
        <f t="shared" si="107"/>
        <v>7</v>
      </c>
      <c r="DH123" s="511" t="str">
        <f t="shared" si="108"/>
        <v>Kaufmännischer Mitarbeiter 7 / Gruppenchef 7</v>
      </c>
      <c r="DI123" s="513"/>
      <c r="DJ123" s="514">
        <v>134</v>
      </c>
      <c r="DK123" s="512">
        <f t="shared" si="109"/>
        <v>7</v>
      </c>
      <c r="DL123" s="511" t="str">
        <f t="shared" si="110"/>
        <v>Kaufmännischer Mitarbeiter 7 / Gruppenchef 7</v>
      </c>
      <c r="DQ123" s="491">
        <f t="shared" si="101"/>
        <v>4352</v>
      </c>
      <c r="DR123" s="494">
        <v>6</v>
      </c>
      <c r="DS123" s="491">
        <v>0</v>
      </c>
      <c r="DT123" s="491" t="s">
        <v>955</v>
      </c>
      <c r="EV123" s="519">
        <v>3203</v>
      </c>
      <c r="EW123" s="491" t="s">
        <v>105</v>
      </c>
    </row>
    <row r="124" spans="1:153" s="491" customFormat="1" collapsed="1" x14ac:dyDescent="0.25">
      <c r="A124" s="510"/>
      <c r="B124" s="510"/>
      <c r="C124" s="510">
        <f t="shared" si="94"/>
        <v>1</v>
      </c>
      <c r="D124" s="509"/>
      <c r="E124" s="509"/>
      <c r="F124" s="509"/>
      <c r="G124" s="510"/>
      <c r="H124" s="510"/>
      <c r="I124" s="509"/>
      <c r="J124" s="510"/>
      <c r="K124" s="509"/>
      <c r="L124" s="509"/>
      <c r="M124" s="509"/>
      <c r="N124" s="490"/>
      <c r="O124" s="490"/>
      <c r="P124" s="471"/>
      <c r="Q124" s="472"/>
      <c r="R124" s="472"/>
      <c r="S124" s="597" t="s">
        <v>1616</v>
      </c>
      <c r="T124" s="638" t="s">
        <v>608</v>
      </c>
      <c r="U124" s="549">
        <v>1966</v>
      </c>
      <c r="V124" s="633" t="s">
        <v>151</v>
      </c>
      <c r="W124" s="549">
        <v>1985</v>
      </c>
      <c r="X124" s="634"/>
      <c r="Y124" s="479"/>
      <c r="Z124" s="635"/>
      <c r="AA124" s="615" t="s">
        <v>1620</v>
      </c>
      <c r="AB124" s="636">
        <f t="shared" si="95"/>
        <v>38</v>
      </c>
      <c r="AC124" s="615" t="s">
        <v>1631</v>
      </c>
      <c r="AD124" s="637">
        <v>2010</v>
      </c>
      <c r="AE124" s="615" t="s">
        <v>1620</v>
      </c>
      <c r="AF124" s="616" t="s">
        <v>121</v>
      </c>
      <c r="AG124" s="568"/>
      <c r="AH124" s="640"/>
      <c r="AI124" s="500"/>
      <c r="AJ124" s="492"/>
      <c r="CN124" s="491" t="str">
        <f t="shared" si="111"/>
        <v>Beuret Agnès</v>
      </c>
      <c r="CP124" s="491">
        <f t="shared" si="97"/>
        <v>38</v>
      </c>
      <c r="CQ124" s="491" t="str">
        <f t="shared" si="102"/>
        <v>D</v>
      </c>
      <c r="CR124" s="445"/>
      <c r="CS124" s="519"/>
      <c r="CT124" s="514"/>
      <c r="CU124" s="512"/>
      <c r="CV124" s="511"/>
      <c r="CW124" s="514"/>
      <c r="CX124" s="512"/>
      <c r="CY124" s="511"/>
      <c r="CZ124" s="514"/>
      <c r="DA124" s="512"/>
      <c r="DB124" s="511"/>
      <c r="DC124" s="514"/>
      <c r="DD124" s="512"/>
      <c r="DE124" s="511"/>
      <c r="DF124" s="514"/>
      <c r="DG124" s="512"/>
      <c r="DH124" s="511"/>
      <c r="DI124" s="513"/>
      <c r="DJ124" s="514"/>
      <c r="DK124" s="512"/>
      <c r="DL124" s="511"/>
      <c r="DR124" s="494"/>
      <c r="EV124" s="519"/>
    </row>
    <row r="125" spans="1:153" s="491" customFormat="1" x14ac:dyDescent="0.25">
      <c r="A125" s="510"/>
      <c r="B125" s="510">
        <v>1</v>
      </c>
      <c r="C125" s="510">
        <f t="shared" si="94"/>
        <v>1</v>
      </c>
      <c r="D125" s="509"/>
      <c r="E125" s="509"/>
      <c r="F125" s="509"/>
      <c r="G125" s="510"/>
      <c r="H125" s="510"/>
      <c r="I125" s="509"/>
      <c r="J125" s="510"/>
      <c r="K125" s="509"/>
      <c r="L125" s="509">
        <v>1</v>
      </c>
      <c r="M125" s="509"/>
      <c r="N125" s="490"/>
      <c r="O125" s="490"/>
      <c r="P125" s="471" t="s">
        <v>359</v>
      </c>
      <c r="Q125" s="472" t="s">
        <v>508</v>
      </c>
      <c r="R125" s="472" t="s">
        <v>369</v>
      </c>
      <c r="S125" s="597" t="s">
        <v>1616</v>
      </c>
      <c r="T125" s="638" t="s">
        <v>1577</v>
      </c>
      <c r="U125" s="549">
        <v>1970</v>
      </c>
      <c r="V125" s="633" t="s">
        <v>165</v>
      </c>
      <c r="W125" s="549">
        <v>1990</v>
      </c>
      <c r="X125" s="634"/>
      <c r="Y125" s="479"/>
      <c r="Z125" s="635"/>
      <c r="AA125" s="615" t="s">
        <v>1620</v>
      </c>
      <c r="AB125" s="636">
        <f t="shared" si="95"/>
        <v>33</v>
      </c>
      <c r="AC125" s="615" t="s">
        <v>696</v>
      </c>
      <c r="AD125" s="637">
        <v>1996</v>
      </c>
      <c r="AE125" s="615" t="s">
        <v>1620</v>
      </c>
      <c r="AF125" s="616" t="s">
        <v>121</v>
      </c>
      <c r="AG125" s="568"/>
      <c r="AH125" s="640"/>
      <c r="AI125" s="500" t="s">
        <v>425</v>
      </c>
      <c r="AJ125" s="492"/>
      <c r="CM125" s="491" t="e">
        <f t="shared" si="96"/>
        <v>#N/A</v>
      </c>
      <c r="CN125" s="491" t="str">
        <f t="shared" si="111"/>
        <v>Weider Noëlle</v>
      </c>
      <c r="CP125" s="491">
        <f t="shared" si="97"/>
        <v>33</v>
      </c>
      <c r="CQ125" s="491" t="str">
        <f t="shared" si="102"/>
        <v>D</v>
      </c>
      <c r="CR125" s="445" t="e">
        <f t="shared" si="98"/>
        <v>#N/A</v>
      </c>
      <c r="CS125" s="519">
        <v>5604</v>
      </c>
      <c r="CT125" s="514">
        <v>134</v>
      </c>
      <c r="CU125" s="512">
        <f t="shared" si="99"/>
        <v>7</v>
      </c>
      <c r="CV125" s="511" t="str">
        <f t="shared" si="100"/>
        <v>Kaufmännischer Mitarbeiter 7 / Gruppenchef 7</v>
      </c>
      <c r="CW125" s="514">
        <v>134</v>
      </c>
      <c r="CX125" s="512">
        <f t="shared" si="103"/>
        <v>7</v>
      </c>
      <c r="CY125" s="511" t="str">
        <f t="shared" si="104"/>
        <v>Kaufmännischer Mitarbeiter 7 / Gruppenchef 7</v>
      </c>
      <c r="CZ125" s="514">
        <v>134</v>
      </c>
      <c r="DA125" s="512">
        <f t="shared" si="112"/>
        <v>7</v>
      </c>
      <c r="DB125" s="511" t="str">
        <f t="shared" si="113"/>
        <v>Kaufmännischer Mitarbeiter 7 / Gruppenchef 7</v>
      </c>
      <c r="DC125" s="514">
        <v>134</v>
      </c>
      <c r="DD125" s="512">
        <f t="shared" si="105"/>
        <v>7</v>
      </c>
      <c r="DE125" s="511" t="str">
        <f t="shared" si="106"/>
        <v>Kaufmännischer Mitarbeiter 7 / Gruppenchef 7</v>
      </c>
      <c r="DF125" s="514">
        <v>134</v>
      </c>
      <c r="DG125" s="512">
        <f t="shared" si="107"/>
        <v>7</v>
      </c>
      <c r="DH125" s="511" t="str">
        <f t="shared" si="108"/>
        <v>Kaufmännischer Mitarbeiter 7 / Gruppenchef 7</v>
      </c>
      <c r="DI125" s="513"/>
      <c r="DJ125" s="514">
        <v>134</v>
      </c>
      <c r="DK125" s="512">
        <f t="shared" si="109"/>
        <v>7</v>
      </c>
      <c r="DL125" s="511" t="str">
        <f t="shared" si="110"/>
        <v>Kaufmännischer Mitarbeiter 7 / Gruppenchef 7</v>
      </c>
      <c r="DQ125" s="491">
        <f t="shared" si="101"/>
        <v>5604</v>
      </c>
      <c r="DR125" s="494">
        <v>6</v>
      </c>
      <c r="DS125" s="491">
        <v>0</v>
      </c>
      <c r="DT125" s="491" t="s">
        <v>955</v>
      </c>
      <c r="EV125" s="519">
        <v>6755</v>
      </c>
      <c r="EW125" s="491" t="s">
        <v>121</v>
      </c>
    </row>
    <row r="126" spans="1:153" s="491" customFormat="1" ht="27" hidden="1" outlineLevel="1" x14ac:dyDescent="0.25">
      <c r="A126" s="510"/>
      <c r="B126" s="510"/>
      <c r="C126" s="510">
        <f t="shared" si="94"/>
        <v>1</v>
      </c>
      <c r="D126" s="509"/>
      <c r="E126" s="509"/>
      <c r="F126" s="509"/>
      <c r="G126" s="510"/>
      <c r="H126" s="510"/>
      <c r="I126" s="509"/>
      <c r="J126" s="510"/>
      <c r="K126" s="509"/>
      <c r="L126" s="509">
        <v>1</v>
      </c>
      <c r="M126" s="509"/>
      <c r="N126" s="490"/>
      <c r="O126" s="490"/>
      <c r="P126" s="471" t="s">
        <v>357</v>
      </c>
      <c r="Q126" s="472" t="s">
        <v>509</v>
      </c>
      <c r="R126" s="472" t="s">
        <v>369</v>
      </c>
      <c r="S126" s="597"/>
      <c r="T126" s="508" t="s">
        <v>244</v>
      </c>
      <c r="U126" s="502">
        <v>1976</v>
      </c>
      <c r="V126" s="508" t="s">
        <v>243</v>
      </c>
      <c r="W126" s="502">
        <v>2002</v>
      </c>
      <c r="X126" s="504"/>
      <c r="Y126" s="470"/>
      <c r="Z126" s="505"/>
      <c r="AA126" s="518" t="s">
        <v>327</v>
      </c>
      <c r="AB126" s="532">
        <f t="shared" si="95"/>
        <v>21</v>
      </c>
      <c r="AC126" s="518" t="s">
        <v>326</v>
      </c>
      <c r="AD126" s="517">
        <v>2003</v>
      </c>
      <c r="AE126" s="607"/>
      <c r="AF126" s="604" t="s">
        <v>121</v>
      </c>
      <c r="AG126" s="501"/>
      <c r="AH126" s="501"/>
      <c r="AI126" s="500" t="s">
        <v>375</v>
      </c>
      <c r="AJ126" s="492"/>
      <c r="CM126" s="491" t="str">
        <f t="shared" si="96"/>
        <v/>
      </c>
      <c r="CN126" s="491" t="str">
        <f t="shared" si="111"/>
        <v>Fischer Michel</v>
      </c>
      <c r="CP126" s="491">
        <f t="shared" si="97"/>
        <v>21</v>
      </c>
      <c r="CQ126" s="491" t="str">
        <f t="shared" si="102"/>
        <v>D</v>
      </c>
      <c r="CR126" s="445" t="str">
        <f t="shared" si="98"/>
        <v>D</v>
      </c>
      <c r="CS126" s="519">
        <v>8655</v>
      </c>
      <c r="CT126" s="514">
        <v>542</v>
      </c>
      <c r="CU126" s="512">
        <f t="shared" si="99"/>
        <v>7</v>
      </c>
      <c r="CV126" s="511" t="str">
        <f t="shared" si="100"/>
        <v>Technischer Sachbearbeiter 7</v>
      </c>
      <c r="CW126" s="514">
        <v>542</v>
      </c>
      <c r="CX126" s="512">
        <f t="shared" si="103"/>
        <v>7</v>
      </c>
      <c r="CY126" s="511" t="str">
        <f t="shared" si="104"/>
        <v>Technischer Sachbearbeiter 7</v>
      </c>
      <c r="CZ126" s="514">
        <v>542</v>
      </c>
      <c r="DA126" s="512">
        <f t="shared" si="112"/>
        <v>7</v>
      </c>
      <c r="DB126" s="511" t="str">
        <f t="shared" si="113"/>
        <v>Technischer Sachbearbeiter 7</v>
      </c>
      <c r="DC126" s="514">
        <v>542</v>
      </c>
      <c r="DD126" s="512">
        <f t="shared" si="105"/>
        <v>7</v>
      </c>
      <c r="DE126" s="511" t="str">
        <f t="shared" si="106"/>
        <v>Technischer Sachbearbeiter 7</v>
      </c>
      <c r="DF126" s="514">
        <v>541</v>
      </c>
      <c r="DG126" s="512">
        <f t="shared" si="107"/>
        <v>6</v>
      </c>
      <c r="DH126" s="511" t="str">
        <f t="shared" si="108"/>
        <v>Technischer Sachbearbeiter 6</v>
      </c>
      <c r="DI126" s="513"/>
      <c r="DJ126" s="514">
        <v>351</v>
      </c>
      <c r="DK126" s="512">
        <f t="shared" si="109"/>
        <v>7</v>
      </c>
      <c r="DL126" s="511" t="str">
        <f t="shared" si="110"/>
        <v>Marketing - / Product - Manager 7</v>
      </c>
      <c r="DQ126" s="491">
        <f t="shared" si="101"/>
        <v>8655</v>
      </c>
      <c r="DR126" s="494">
        <v>6</v>
      </c>
      <c r="DS126" s="491">
        <v>0</v>
      </c>
      <c r="DT126" s="491" t="s">
        <v>967</v>
      </c>
      <c r="EV126" s="519">
        <v>7708</v>
      </c>
      <c r="EW126" s="491" t="s">
        <v>142</v>
      </c>
    </row>
    <row r="127" spans="1:153" s="491" customFormat="1" hidden="1" outlineLevel="1" x14ac:dyDescent="0.25">
      <c r="A127" s="510"/>
      <c r="B127" s="510">
        <v>1</v>
      </c>
      <c r="C127" s="510">
        <f t="shared" si="94"/>
        <v>1</v>
      </c>
      <c r="D127" s="509"/>
      <c r="E127" s="509"/>
      <c r="F127" s="509"/>
      <c r="G127" s="510"/>
      <c r="H127" s="510"/>
      <c r="I127" s="509"/>
      <c r="J127" s="510"/>
      <c r="K127" s="509"/>
      <c r="L127" s="509">
        <v>1</v>
      </c>
      <c r="M127" s="509"/>
      <c r="N127" s="490"/>
      <c r="O127" s="490"/>
      <c r="P127" s="471" t="s">
        <v>1301</v>
      </c>
      <c r="Q127" s="472" t="s">
        <v>582</v>
      </c>
      <c r="R127" s="472" t="s">
        <v>369</v>
      </c>
      <c r="S127" s="597"/>
      <c r="T127" s="508" t="s">
        <v>583</v>
      </c>
      <c r="U127" s="502">
        <v>1959</v>
      </c>
      <c r="V127" s="507" t="s">
        <v>397</v>
      </c>
      <c r="W127" s="502">
        <v>1976</v>
      </c>
      <c r="X127" s="504"/>
      <c r="Y127" s="470"/>
      <c r="Z127" s="505"/>
      <c r="AA127" s="518"/>
      <c r="AB127" s="532">
        <f t="shared" si="95"/>
        <v>47</v>
      </c>
      <c r="AC127" s="518" t="s">
        <v>584</v>
      </c>
      <c r="AD127" s="517">
        <v>2009</v>
      </c>
      <c r="AE127" s="607"/>
      <c r="AF127" s="604" t="s">
        <v>142</v>
      </c>
      <c r="AG127" s="501"/>
      <c r="AH127" s="501"/>
      <c r="AI127" s="500" t="s">
        <v>585</v>
      </c>
      <c r="AJ127" s="492"/>
      <c r="CM127" s="491" t="str">
        <f t="shared" si="96"/>
        <v/>
      </c>
      <c r="CN127" s="491" t="str">
        <f t="shared" si="111"/>
        <v>Willig Martine</v>
      </c>
      <c r="CP127" s="491">
        <f t="shared" si="97"/>
        <v>47</v>
      </c>
      <c r="CQ127" s="491" t="str">
        <f t="shared" si="102"/>
        <v>E</v>
      </c>
      <c r="CR127" s="445" t="str">
        <f t="shared" si="98"/>
        <v>E</v>
      </c>
      <c r="CS127" s="519">
        <v>5637</v>
      </c>
      <c r="CT127" s="514">
        <v>133</v>
      </c>
      <c r="CU127" s="512">
        <f t="shared" si="99"/>
        <v>6</v>
      </c>
      <c r="CV127" s="511" t="str">
        <f t="shared" si="100"/>
        <v>Kaufmännischer Mitarbeiter 6 / Gruppenchef 6</v>
      </c>
      <c r="CW127" s="514">
        <v>133</v>
      </c>
      <c r="CX127" s="512">
        <f t="shared" si="103"/>
        <v>6</v>
      </c>
      <c r="CY127" s="511" t="str">
        <f t="shared" si="104"/>
        <v>Kaufmännischer Mitarbeiter 6 / Gruppenchef 6</v>
      </c>
      <c r="CZ127" s="514">
        <v>133</v>
      </c>
      <c r="DA127" s="512">
        <f t="shared" si="112"/>
        <v>6</v>
      </c>
      <c r="DB127" s="511" t="str">
        <f t="shared" si="113"/>
        <v>Kaufmännischer Mitarbeiter 6 / Gruppenchef 6</v>
      </c>
      <c r="DC127" s="514">
        <v>133</v>
      </c>
      <c r="DD127" s="512">
        <f t="shared" si="105"/>
        <v>6</v>
      </c>
      <c r="DE127" s="511" t="str">
        <f t="shared" si="106"/>
        <v>Kaufmännischer Mitarbeiter 6 / Gruppenchef 6</v>
      </c>
      <c r="DF127" s="514">
        <v>133</v>
      </c>
      <c r="DG127" s="512">
        <f t="shared" si="107"/>
        <v>6</v>
      </c>
      <c r="DH127" s="511" t="str">
        <f t="shared" si="108"/>
        <v>Kaufmännischer Mitarbeiter 6 / Gruppenchef 6</v>
      </c>
      <c r="DI127" s="513"/>
      <c r="DJ127" s="514">
        <v>133</v>
      </c>
      <c r="DK127" s="512">
        <f t="shared" si="109"/>
        <v>6</v>
      </c>
      <c r="DL127" s="511" t="str">
        <f t="shared" si="110"/>
        <v>Kaufmännischer Mitarbeiter 6 / Gruppenchef 6</v>
      </c>
      <c r="DQ127" s="491">
        <f t="shared" si="101"/>
        <v>5637</v>
      </c>
      <c r="DR127" s="494">
        <v>6</v>
      </c>
      <c r="DS127" s="491">
        <v>0</v>
      </c>
      <c r="DT127" s="493" t="s">
        <v>973</v>
      </c>
      <c r="EV127" s="519">
        <v>5626</v>
      </c>
      <c r="EW127" s="491" t="s">
        <v>121</v>
      </c>
    </row>
    <row r="128" spans="1:153" s="491" customFormat="1" hidden="1" outlineLevel="1" x14ac:dyDescent="0.25">
      <c r="A128" s="510"/>
      <c r="B128" s="510">
        <v>1</v>
      </c>
      <c r="C128" s="510">
        <f t="shared" si="94"/>
        <v>1</v>
      </c>
      <c r="D128" s="509"/>
      <c r="E128" s="509"/>
      <c r="F128" s="509"/>
      <c r="G128" s="510"/>
      <c r="H128" s="510"/>
      <c r="I128" s="509"/>
      <c r="J128" s="510"/>
      <c r="K128" s="509"/>
      <c r="L128" s="509">
        <v>1</v>
      </c>
      <c r="M128" s="509"/>
      <c r="N128" s="490"/>
      <c r="O128" s="490"/>
      <c r="P128" s="471" t="s">
        <v>357</v>
      </c>
      <c r="Q128" s="472" t="s">
        <v>579</v>
      </c>
      <c r="R128" s="472" t="s">
        <v>369</v>
      </c>
      <c r="S128" s="597"/>
      <c r="T128" s="508" t="s">
        <v>580</v>
      </c>
      <c r="U128" s="502">
        <v>1965</v>
      </c>
      <c r="V128" s="507" t="s">
        <v>581</v>
      </c>
      <c r="W128" s="502">
        <v>1985</v>
      </c>
      <c r="X128" s="507" t="s">
        <v>1051</v>
      </c>
      <c r="Y128" s="470">
        <v>2014</v>
      </c>
      <c r="Z128" s="505"/>
      <c r="AA128" s="518"/>
      <c r="AB128" s="532">
        <f t="shared" si="95"/>
        <v>38</v>
      </c>
      <c r="AC128" s="518" t="s">
        <v>156</v>
      </c>
      <c r="AD128" s="517">
        <v>2009</v>
      </c>
      <c r="AE128" s="607"/>
      <c r="AF128" s="604" t="s">
        <v>142</v>
      </c>
      <c r="AG128" s="501"/>
      <c r="AH128" s="501"/>
      <c r="AI128" s="500" t="s">
        <v>457</v>
      </c>
      <c r="AJ128" s="492"/>
      <c r="CM128" s="491" t="str">
        <f t="shared" si="96"/>
        <v/>
      </c>
      <c r="CN128" s="491" t="str">
        <f t="shared" si="111"/>
        <v>Boschung Brigitte</v>
      </c>
      <c r="CO128" s="537"/>
      <c r="CP128" s="491">
        <f t="shared" si="97"/>
        <v>38</v>
      </c>
      <c r="CQ128" s="491" t="str">
        <f t="shared" si="102"/>
        <v>E</v>
      </c>
      <c r="CR128" s="445" t="str">
        <f t="shared" si="98"/>
        <v>E</v>
      </c>
      <c r="CS128" s="519">
        <v>7703</v>
      </c>
      <c r="CT128" s="514">
        <v>133</v>
      </c>
      <c r="CU128" s="512">
        <f t="shared" si="99"/>
        <v>6</v>
      </c>
      <c r="CV128" s="511" t="str">
        <f t="shared" si="100"/>
        <v>Kaufmännischer Mitarbeiter 6 / Gruppenchef 6</v>
      </c>
      <c r="CW128" s="514">
        <v>133</v>
      </c>
      <c r="CX128" s="512">
        <f t="shared" si="103"/>
        <v>6</v>
      </c>
      <c r="CY128" s="511" t="str">
        <f t="shared" si="104"/>
        <v>Kaufmännischer Mitarbeiter 6 / Gruppenchef 6</v>
      </c>
      <c r="CZ128" s="514">
        <v>133</v>
      </c>
      <c r="DA128" s="512">
        <f t="shared" si="112"/>
        <v>6</v>
      </c>
      <c r="DB128" s="511" t="str">
        <f t="shared" si="113"/>
        <v>Kaufmännischer Mitarbeiter 6 / Gruppenchef 6</v>
      </c>
      <c r="DC128" s="514">
        <v>112</v>
      </c>
      <c r="DD128" s="512">
        <f t="shared" si="105"/>
        <v>5</v>
      </c>
      <c r="DE128" s="511" t="str">
        <f t="shared" si="106"/>
        <v>Réceptionist / Telefonist / Service-Disponent 5</v>
      </c>
      <c r="DF128" s="514">
        <v>112</v>
      </c>
      <c r="DG128" s="512">
        <f t="shared" si="107"/>
        <v>5</v>
      </c>
      <c r="DH128" s="511" t="str">
        <f t="shared" si="108"/>
        <v>Réceptionist / Telefonist / Service-Disponent 5</v>
      </c>
      <c r="DI128" s="513"/>
      <c r="DJ128" s="514">
        <v>112</v>
      </c>
      <c r="DK128" s="512">
        <f t="shared" si="109"/>
        <v>5</v>
      </c>
      <c r="DL128" s="511" t="str">
        <f t="shared" si="110"/>
        <v>Réceptionist / Telefonist / Service-Disponent 5</v>
      </c>
      <c r="DQ128" s="491">
        <f t="shared" si="101"/>
        <v>7703</v>
      </c>
      <c r="DR128" s="494">
        <v>6</v>
      </c>
      <c r="DS128" s="491">
        <v>0</v>
      </c>
      <c r="DT128" s="491" t="s">
        <v>953</v>
      </c>
      <c r="EV128" s="519">
        <v>5633</v>
      </c>
      <c r="EW128" s="491" t="s">
        <v>121</v>
      </c>
    </row>
    <row r="129" spans="1:153" s="491" customFormat="1" hidden="1" outlineLevel="1" x14ac:dyDescent="0.25">
      <c r="A129" s="510"/>
      <c r="B129" s="510">
        <v>1</v>
      </c>
      <c r="C129" s="510">
        <f t="shared" si="94"/>
        <v>1</v>
      </c>
      <c r="D129" s="509"/>
      <c r="E129" s="509"/>
      <c r="F129" s="509"/>
      <c r="G129" s="510"/>
      <c r="H129" s="510"/>
      <c r="I129" s="509"/>
      <c r="J129" s="510"/>
      <c r="K129" s="509"/>
      <c r="L129" s="509">
        <v>1</v>
      </c>
      <c r="M129" s="509"/>
      <c r="N129" s="490"/>
      <c r="O129" s="490"/>
      <c r="P129" s="471" t="s">
        <v>357</v>
      </c>
      <c r="Q129" s="472" t="s">
        <v>1167</v>
      </c>
      <c r="R129" s="472" t="s">
        <v>369</v>
      </c>
      <c r="S129" s="597"/>
      <c r="T129" s="508" t="s">
        <v>1005</v>
      </c>
      <c r="U129" s="502">
        <v>1967</v>
      </c>
      <c r="V129" s="507" t="s">
        <v>151</v>
      </c>
      <c r="W129" s="502">
        <v>1987</v>
      </c>
      <c r="X129" s="504"/>
      <c r="Y129" s="470"/>
      <c r="Z129" s="505"/>
      <c r="AA129" s="518"/>
      <c r="AB129" s="532">
        <f t="shared" si="95"/>
        <v>36</v>
      </c>
      <c r="AC129" s="518" t="s">
        <v>691</v>
      </c>
      <c r="AD129" s="517">
        <v>2007</v>
      </c>
      <c r="AE129" s="607"/>
      <c r="AF129" s="604" t="s">
        <v>142</v>
      </c>
      <c r="AG129" s="501"/>
      <c r="AH129" s="501"/>
      <c r="AI129" s="500" t="s">
        <v>457</v>
      </c>
      <c r="AJ129" s="492"/>
      <c r="CM129" s="491" t="str">
        <f t="shared" si="96"/>
        <v/>
      </c>
      <c r="CN129" s="491" t="str">
        <f t="shared" si="111"/>
        <v>Meier Jacqueline</v>
      </c>
      <c r="CP129" s="491">
        <f t="shared" si="97"/>
        <v>36</v>
      </c>
      <c r="CQ129" s="491" t="str">
        <f t="shared" si="102"/>
        <v>E</v>
      </c>
      <c r="CR129" s="445" t="str">
        <f t="shared" si="98"/>
        <v>E</v>
      </c>
      <c r="CS129" s="519">
        <v>7700</v>
      </c>
      <c r="CT129" s="514">
        <v>212</v>
      </c>
      <c r="CU129" s="512">
        <f t="shared" si="99"/>
        <v>5</v>
      </c>
      <c r="CV129" s="511" t="str">
        <f t="shared" si="100"/>
        <v>Buchhalter 5</v>
      </c>
      <c r="CW129" s="514">
        <v>212</v>
      </c>
      <c r="CX129" s="512">
        <f t="shared" si="103"/>
        <v>5</v>
      </c>
      <c r="CY129" s="511" t="str">
        <f t="shared" si="104"/>
        <v>Buchhalter 5</v>
      </c>
      <c r="CZ129" s="514">
        <v>212</v>
      </c>
      <c r="DA129" s="512">
        <f t="shared" si="112"/>
        <v>5</v>
      </c>
      <c r="DB129" s="511" t="str">
        <f t="shared" si="113"/>
        <v>Buchhalter 5</v>
      </c>
      <c r="DC129" s="514">
        <v>212</v>
      </c>
      <c r="DD129" s="512">
        <f t="shared" si="105"/>
        <v>5</v>
      </c>
      <c r="DE129" s="511" t="str">
        <f t="shared" si="106"/>
        <v>Buchhalter 5</v>
      </c>
      <c r="DF129" s="514">
        <v>212</v>
      </c>
      <c r="DG129" s="512">
        <f t="shared" si="107"/>
        <v>5</v>
      </c>
      <c r="DH129" s="511" t="str">
        <f t="shared" si="108"/>
        <v>Buchhalter 5</v>
      </c>
      <c r="DI129" s="513"/>
      <c r="DJ129" s="514">
        <v>212</v>
      </c>
      <c r="DK129" s="512">
        <f t="shared" si="109"/>
        <v>5</v>
      </c>
      <c r="DL129" s="511" t="str">
        <f t="shared" si="110"/>
        <v>Buchhalter 5</v>
      </c>
      <c r="DQ129" s="491">
        <f t="shared" si="101"/>
        <v>7700</v>
      </c>
      <c r="DR129" s="494">
        <v>6</v>
      </c>
      <c r="DS129" s="491">
        <v>0</v>
      </c>
      <c r="DT129" s="491" t="s">
        <v>958</v>
      </c>
      <c r="EV129" s="519">
        <v>4289</v>
      </c>
      <c r="EW129" s="491" t="s">
        <v>121</v>
      </c>
    </row>
    <row r="130" spans="1:153" s="491" customFormat="1" hidden="1" outlineLevel="1" x14ac:dyDescent="0.25">
      <c r="A130" s="510"/>
      <c r="B130" s="510">
        <v>1</v>
      </c>
      <c r="C130" s="510">
        <f t="shared" si="94"/>
        <v>1</v>
      </c>
      <c r="D130" s="509"/>
      <c r="E130" s="509"/>
      <c r="F130" s="509"/>
      <c r="G130" s="510"/>
      <c r="H130" s="510"/>
      <c r="I130" s="509"/>
      <c r="J130" s="510"/>
      <c r="K130" s="509"/>
      <c r="L130" s="509">
        <v>1</v>
      </c>
      <c r="M130" s="509"/>
      <c r="N130" s="490"/>
      <c r="O130" s="490"/>
      <c r="P130" s="471" t="s">
        <v>357</v>
      </c>
      <c r="Q130" s="472" t="s">
        <v>510</v>
      </c>
      <c r="R130" s="472" t="s">
        <v>369</v>
      </c>
      <c r="S130" s="597"/>
      <c r="T130" s="508" t="s">
        <v>278</v>
      </c>
      <c r="U130" s="502">
        <v>1985</v>
      </c>
      <c r="V130" s="507" t="s">
        <v>279</v>
      </c>
      <c r="W130" s="502">
        <v>2005</v>
      </c>
      <c r="X130" s="504"/>
      <c r="Y130" s="470"/>
      <c r="Z130" s="505"/>
      <c r="AA130" s="518"/>
      <c r="AB130" s="532">
        <f t="shared" si="95"/>
        <v>18</v>
      </c>
      <c r="AC130" s="518" t="s">
        <v>691</v>
      </c>
      <c r="AD130" s="517">
        <v>2006</v>
      </c>
      <c r="AE130" s="607"/>
      <c r="AF130" s="604" t="s">
        <v>142</v>
      </c>
      <c r="AG130" s="501"/>
      <c r="AH130" s="501"/>
      <c r="AI130" s="500" t="s">
        <v>457</v>
      </c>
      <c r="AJ130" s="492"/>
      <c r="CM130" s="491" t="str">
        <f t="shared" si="96"/>
        <v/>
      </c>
      <c r="CN130" s="491" t="str">
        <f t="shared" si="111"/>
        <v>Oruk Makbule</v>
      </c>
      <c r="CP130" s="491">
        <f t="shared" si="97"/>
        <v>18</v>
      </c>
      <c r="CQ130" s="491" t="str">
        <f t="shared" si="102"/>
        <v>E</v>
      </c>
      <c r="CR130" s="445" t="str">
        <f t="shared" si="98"/>
        <v>E</v>
      </c>
      <c r="CS130" s="519">
        <v>6762</v>
      </c>
      <c r="CT130" s="514">
        <v>212</v>
      </c>
      <c r="CU130" s="512">
        <f t="shared" si="99"/>
        <v>5</v>
      </c>
      <c r="CV130" s="511" t="str">
        <f t="shared" si="100"/>
        <v>Buchhalter 5</v>
      </c>
      <c r="CW130" s="514">
        <v>212</v>
      </c>
      <c r="CX130" s="512">
        <f t="shared" si="103"/>
        <v>5</v>
      </c>
      <c r="CY130" s="511" t="str">
        <f t="shared" si="104"/>
        <v>Buchhalter 5</v>
      </c>
      <c r="CZ130" s="514">
        <v>212</v>
      </c>
      <c r="DA130" s="512">
        <f t="shared" si="112"/>
        <v>5</v>
      </c>
      <c r="DB130" s="511" t="str">
        <f t="shared" si="113"/>
        <v>Buchhalter 5</v>
      </c>
      <c r="DC130" s="514">
        <v>212</v>
      </c>
      <c r="DD130" s="512">
        <f t="shared" si="105"/>
        <v>5</v>
      </c>
      <c r="DE130" s="511" t="str">
        <f t="shared" si="106"/>
        <v>Buchhalter 5</v>
      </c>
      <c r="DF130" s="514">
        <v>212</v>
      </c>
      <c r="DG130" s="512">
        <f t="shared" si="107"/>
        <v>5</v>
      </c>
      <c r="DH130" s="511" t="str">
        <f t="shared" si="108"/>
        <v>Buchhalter 5</v>
      </c>
      <c r="DI130" s="513"/>
      <c r="DJ130" s="514">
        <v>212</v>
      </c>
      <c r="DK130" s="512">
        <f t="shared" si="109"/>
        <v>5</v>
      </c>
      <c r="DL130" s="511" t="str">
        <f t="shared" si="110"/>
        <v>Buchhalter 5</v>
      </c>
      <c r="DQ130" s="491">
        <f t="shared" si="101"/>
        <v>6762</v>
      </c>
      <c r="DR130" s="494">
        <v>6</v>
      </c>
      <c r="DS130" s="491">
        <v>0</v>
      </c>
      <c r="DT130" s="491" t="s">
        <v>958</v>
      </c>
      <c r="EV130" s="519">
        <v>7703</v>
      </c>
      <c r="EW130" s="491" t="s">
        <v>142</v>
      </c>
    </row>
    <row r="131" spans="1:153" s="491" customFormat="1" hidden="1" outlineLevel="1" x14ac:dyDescent="0.25">
      <c r="A131" s="510"/>
      <c r="B131" s="510"/>
      <c r="C131" s="510">
        <f t="shared" si="94"/>
        <v>1</v>
      </c>
      <c r="D131" s="509"/>
      <c r="E131" s="509"/>
      <c r="F131" s="509"/>
      <c r="G131" s="510"/>
      <c r="H131" s="510"/>
      <c r="I131" s="509"/>
      <c r="J131" s="510"/>
      <c r="K131" s="509"/>
      <c r="L131" s="509"/>
      <c r="M131" s="509">
        <v>1</v>
      </c>
      <c r="N131" s="490"/>
      <c r="O131" s="490"/>
      <c r="P131" s="471" t="s">
        <v>361</v>
      </c>
      <c r="Q131" s="472" t="s">
        <v>511</v>
      </c>
      <c r="R131" s="472" t="s">
        <v>341</v>
      </c>
      <c r="S131" s="597"/>
      <c r="T131" s="508" t="s">
        <v>159</v>
      </c>
      <c r="U131" s="502">
        <v>1959</v>
      </c>
      <c r="V131" s="507" t="s">
        <v>126</v>
      </c>
      <c r="W131" s="502">
        <v>1979</v>
      </c>
      <c r="X131" s="504"/>
      <c r="Y131" s="470"/>
      <c r="Z131" s="505"/>
      <c r="AA131" s="518" t="s">
        <v>340</v>
      </c>
      <c r="AB131" s="532">
        <f t="shared" si="95"/>
        <v>44</v>
      </c>
      <c r="AC131" s="518" t="s">
        <v>160</v>
      </c>
      <c r="AD131" s="517">
        <v>1995</v>
      </c>
      <c r="AE131" s="607"/>
      <c r="AF131" s="604" t="s">
        <v>105</v>
      </c>
      <c r="AG131" s="501"/>
      <c r="AH131" s="501"/>
      <c r="AI131" s="500" t="s">
        <v>426</v>
      </c>
      <c r="AJ131" s="492"/>
      <c r="CM131" s="491" t="str">
        <f t="shared" si="96"/>
        <v/>
      </c>
      <c r="CN131" s="491" t="str">
        <f t="shared" si="111"/>
        <v>Steg Günther</v>
      </c>
      <c r="CP131" s="491">
        <f t="shared" si="97"/>
        <v>44</v>
      </c>
      <c r="CQ131" s="491" t="str">
        <f t="shared" si="102"/>
        <v>C</v>
      </c>
      <c r="CR131" s="445" t="str">
        <f t="shared" si="98"/>
        <v>C</v>
      </c>
      <c r="CS131" s="519">
        <v>4226</v>
      </c>
      <c r="CT131" s="514">
        <v>413</v>
      </c>
      <c r="CU131" s="512">
        <f t="shared" si="99"/>
        <v>8</v>
      </c>
      <c r="CV131" s="511" t="str">
        <f t="shared" si="100"/>
        <v>Senior System-Controller</v>
      </c>
      <c r="CW131" s="514">
        <v>413</v>
      </c>
      <c r="CX131" s="512">
        <f t="shared" si="103"/>
        <v>8</v>
      </c>
      <c r="CY131" s="511" t="str">
        <f t="shared" si="104"/>
        <v>Senior System-Controller</v>
      </c>
      <c r="CZ131" s="514">
        <v>413</v>
      </c>
      <c r="DA131" s="512">
        <f t="shared" si="112"/>
        <v>8</v>
      </c>
      <c r="DB131" s="511" t="str">
        <f t="shared" si="113"/>
        <v>Senior System-Controller</v>
      </c>
      <c r="DC131" s="514">
        <v>413</v>
      </c>
      <c r="DD131" s="512">
        <f t="shared" si="105"/>
        <v>8</v>
      </c>
      <c r="DE131" s="511" t="str">
        <f t="shared" si="106"/>
        <v>Senior System-Controller</v>
      </c>
      <c r="DF131" s="514">
        <v>413</v>
      </c>
      <c r="DG131" s="512">
        <f t="shared" si="107"/>
        <v>8</v>
      </c>
      <c r="DH131" s="511" t="str">
        <f t="shared" si="108"/>
        <v>Senior System-Controller</v>
      </c>
      <c r="DI131" s="513"/>
      <c r="DJ131" s="514">
        <v>413</v>
      </c>
      <c r="DK131" s="512">
        <f t="shared" si="109"/>
        <v>8</v>
      </c>
      <c r="DL131" s="511" t="str">
        <f t="shared" si="110"/>
        <v>Senior System-Controller</v>
      </c>
      <c r="DQ131" s="491">
        <f t="shared" si="101"/>
        <v>4226</v>
      </c>
      <c r="DR131" s="494">
        <v>6</v>
      </c>
      <c r="DS131" s="491">
        <v>0</v>
      </c>
      <c r="DT131" s="491" t="s">
        <v>961</v>
      </c>
      <c r="EV131" s="519">
        <v>5627</v>
      </c>
      <c r="EW131" s="491" t="s">
        <v>142</v>
      </c>
    </row>
    <row r="132" spans="1:153" s="491" customFormat="1" hidden="1" outlineLevel="1" x14ac:dyDescent="0.25">
      <c r="A132" s="510"/>
      <c r="B132" s="510"/>
      <c r="C132" s="510">
        <f t="shared" ref="C132:C146" si="114">IF(AB132&gt;=10,1,"")</f>
        <v>1</v>
      </c>
      <c r="D132" s="509"/>
      <c r="E132" s="509"/>
      <c r="F132" s="509"/>
      <c r="G132" s="510">
        <v>1</v>
      </c>
      <c r="H132" s="510"/>
      <c r="I132" s="509"/>
      <c r="J132" s="510"/>
      <c r="K132" s="509"/>
      <c r="L132" s="509"/>
      <c r="M132" s="509">
        <v>1</v>
      </c>
      <c r="N132" s="490"/>
      <c r="O132" s="490"/>
      <c r="P132" s="471" t="s">
        <v>361</v>
      </c>
      <c r="Q132" s="472" t="s">
        <v>533</v>
      </c>
      <c r="R132" s="472" t="s">
        <v>341</v>
      </c>
      <c r="S132" s="597"/>
      <c r="T132" s="536" t="s">
        <v>532</v>
      </c>
      <c r="U132" s="502">
        <v>1966</v>
      </c>
      <c r="V132" s="507" t="s">
        <v>534</v>
      </c>
      <c r="W132" s="502">
        <v>1992</v>
      </c>
      <c r="X132" s="504" t="s">
        <v>535</v>
      </c>
      <c r="Y132" s="470">
        <v>1995</v>
      </c>
      <c r="Z132" s="505"/>
      <c r="AA132" s="535" t="s">
        <v>211</v>
      </c>
      <c r="AB132" s="532">
        <f t="shared" ref="AB132:AB146" si="115">IF(Z132="",YEAR($AC$1)-$W132,YEAR($AC$1)-$Y132)</f>
        <v>31</v>
      </c>
      <c r="AC132" s="518" t="s">
        <v>1317</v>
      </c>
      <c r="AD132" s="517">
        <v>2008</v>
      </c>
      <c r="AE132" s="607"/>
      <c r="AF132" s="604" t="s">
        <v>105</v>
      </c>
      <c r="AG132" s="501"/>
      <c r="AH132" s="501"/>
      <c r="AI132" s="500" t="s">
        <v>537</v>
      </c>
      <c r="AJ132" s="492"/>
      <c r="CM132" s="491" t="str">
        <f t="shared" si="96"/>
        <v/>
      </c>
      <c r="CN132" s="491" t="str">
        <f t="shared" si="111"/>
        <v>Grimm Stephan</v>
      </c>
      <c r="CP132" s="491">
        <f t="shared" si="97"/>
        <v>31</v>
      </c>
      <c r="CQ132" s="491" t="str">
        <f t="shared" si="102"/>
        <v>C</v>
      </c>
      <c r="CR132" s="445" t="str">
        <f t="shared" si="98"/>
        <v>C</v>
      </c>
      <c r="CS132" s="519">
        <v>3203</v>
      </c>
      <c r="CT132" s="514">
        <v>443</v>
      </c>
      <c r="CU132" s="512">
        <f t="shared" si="99"/>
        <v>9</v>
      </c>
      <c r="CV132" s="511" t="str">
        <f t="shared" si="100"/>
        <v>System-Spezialist 9</v>
      </c>
      <c r="CW132" s="514">
        <v>443</v>
      </c>
      <c r="CX132" s="512">
        <f t="shared" si="103"/>
        <v>9</v>
      </c>
      <c r="CY132" s="511" t="str">
        <f t="shared" si="104"/>
        <v>System-Spezialist 9</v>
      </c>
      <c r="CZ132" s="514">
        <v>443</v>
      </c>
      <c r="DA132" s="512">
        <f t="shared" si="112"/>
        <v>9</v>
      </c>
      <c r="DB132" s="511" t="str">
        <f t="shared" si="113"/>
        <v>System-Spezialist 9</v>
      </c>
      <c r="DC132" s="514">
        <v>443</v>
      </c>
      <c r="DD132" s="512">
        <f t="shared" si="105"/>
        <v>9</v>
      </c>
      <c r="DE132" s="511" t="str">
        <f t="shared" si="106"/>
        <v>System-Spezialist 9</v>
      </c>
      <c r="DF132" s="514">
        <v>443</v>
      </c>
      <c r="DG132" s="512">
        <f t="shared" si="107"/>
        <v>9</v>
      </c>
      <c r="DH132" s="511" t="str">
        <f t="shared" si="108"/>
        <v>System-Spezialist 9</v>
      </c>
      <c r="DI132" s="513"/>
      <c r="DJ132" s="514">
        <v>413</v>
      </c>
      <c r="DK132" s="512">
        <f t="shared" si="109"/>
        <v>8</v>
      </c>
      <c r="DL132" s="511" t="str">
        <f t="shared" si="110"/>
        <v>Senior System-Controller</v>
      </c>
      <c r="DQ132" s="491">
        <f t="shared" si="101"/>
        <v>3203</v>
      </c>
      <c r="DR132" s="494">
        <v>3</v>
      </c>
      <c r="DS132" s="491">
        <v>0</v>
      </c>
      <c r="DT132" s="491" t="s">
        <v>962</v>
      </c>
      <c r="EV132" s="519">
        <v>5605</v>
      </c>
      <c r="EW132" s="491" t="s">
        <v>142</v>
      </c>
    </row>
    <row r="133" spans="1:153" s="491" customFormat="1" hidden="1" outlineLevel="1" x14ac:dyDescent="0.25">
      <c r="A133" s="510"/>
      <c r="B133" s="510"/>
      <c r="C133" s="510">
        <f t="shared" si="114"/>
        <v>1</v>
      </c>
      <c r="D133" s="509"/>
      <c r="E133" s="509"/>
      <c r="F133" s="509"/>
      <c r="G133" s="510"/>
      <c r="H133" s="510"/>
      <c r="I133" s="509"/>
      <c r="J133" s="510"/>
      <c r="K133" s="509"/>
      <c r="L133" s="509"/>
      <c r="M133" s="509">
        <v>1</v>
      </c>
      <c r="N133" s="490"/>
      <c r="O133" s="490"/>
      <c r="P133" s="471" t="s">
        <v>361</v>
      </c>
      <c r="Q133" s="472" t="s">
        <v>512</v>
      </c>
      <c r="R133" s="472" t="s">
        <v>341</v>
      </c>
      <c r="S133" s="597"/>
      <c r="T133" s="508" t="s">
        <v>204</v>
      </c>
      <c r="U133" s="502">
        <v>1978</v>
      </c>
      <c r="V133" s="507" t="s">
        <v>277</v>
      </c>
      <c r="W133" s="502">
        <v>1999</v>
      </c>
      <c r="X133" s="504"/>
      <c r="Y133" s="470"/>
      <c r="Z133" s="505"/>
      <c r="AA133" s="518" t="s">
        <v>316</v>
      </c>
      <c r="AB133" s="532">
        <f t="shared" si="115"/>
        <v>24</v>
      </c>
      <c r="AC133" s="518" t="s">
        <v>205</v>
      </c>
      <c r="AD133" s="517">
        <v>2001</v>
      </c>
      <c r="AE133" s="607"/>
      <c r="AF133" s="604" t="s">
        <v>121</v>
      </c>
      <c r="AG133" s="501"/>
      <c r="AH133" s="501"/>
      <c r="AI133" s="500" t="s">
        <v>427</v>
      </c>
      <c r="AJ133" s="492"/>
      <c r="CM133" s="491" t="str">
        <f t="shared" si="96"/>
        <v/>
      </c>
      <c r="CN133" s="491" t="str">
        <f t="shared" si="111"/>
        <v>Hänni Alexander</v>
      </c>
      <c r="CP133" s="491">
        <f t="shared" si="97"/>
        <v>24</v>
      </c>
      <c r="CQ133" s="491" t="str">
        <f t="shared" si="102"/>
        <v>D</v>
      </c>
      <c r="CR133" s="445" t="str">
        <f t="shared" si="98"/>
        <v>D</v>
      </c>
      <c r="CS133" s="519">
        <v>6755</v>
      </c>
      <c r="CT133" s="514">
        <v>423</v>
      </c>
      <c r="CU133" s="512">
        <f t="shared" si="99"/>
        <v>7</v>
      </c>
      <c r="CV133" s="511" t="str">
        <f t="shared" si="100"/>
        <v>Informatiker / ICT-Suporter / -Techniker 7</v>
      </c>
      <c r="CW133" s="514">
        <v>423</v>
      </c>
      <c r="CX133" s="512">
        <f t="shared" si="103"/>
        <v>7</v>
      </c>
      <c r="CY133" s="511" t="str">
        <f t="shared" si="104"/>
        <v>Informatiker / ICT-Suporter / -Techniker 7</v>
      </c>
      <c r="CZ133" s="514">
        <v>423</v>
      </c>
      <c r="DA133" s="512">
        <f t="shared" si="112"/>
        <v>7</v>
      </c>
      <c r="DB133" s="511" t="str">
        <f t="shared" si="113"/>
        <v>Informatiker / ICT-Suporter / -Techniker 7</v>
      </c>
      <c r="DC133" s="514">
        <v>423</v>
      </c>
      <c r="DD133" s="512">
        <f t="shared" si="105"/>
        <v>7</v>
      </c>
      <c r="DE133" s="511" t="str">
        <f t="shared" si="106"/>
        <v>Informatiker / ICT-Suporter / -Techniker 7</v>
      </c>
      <c r="DF133" s="514">
        <v>422</v>
      </c>
      <c r="DG133" s="512">
        <f t="shared" si="107"/>
        <v>6</v>
      </c>
      <c r="DH133" s="511" t="str">
        <f t="shared" si="108"/>
        <v>Informatiker / ICT-Suporter / -Techniker 6</v>
      </c>
      <c r="DI133" s="513"/>
      <c r="DJ133" s="514">
        <v>422</v>
      </c>
      <c r="DK133" s="512">
        <f t="shared" si="109"/>
        <v>6</v>
      </c>
      <c r="DL133" s="511" t="str">
        <f t="shared" si="110"/>
        <v>Informatiker / ICT-Suporter / -Techniker 6</v>
      </c>
      <c r="DQ133" s="491">
        <f t="shared" si="101"/>
        <v>6755</v>
      </c>
      <c r="DR133" s="494">
        <v>6</v>
      </c>
      <c r="DS133" s="491">
        <v>0</v>
      </c>
      <c r="DT133" s="491" t="s">
        <v>960</v>
      </c>
      <c r="EV133" s="519">
        <v>6758</v>
      </c>
      <c r="EW133" s="491" t="s">
        <v>142</v>
      </c>
    </row>
    <row r="134" spans="1:153" s="491" customFormat="1" hidden="1" outlineLevel="1" x14ac:dyDescent="0.25">
      <c r="A134" s="510"/>
      <c r="B134" s="510">
        <v>1</v>
      </c>
      <c r="C134" s="510">
        <f>IF(AB134&gt;=10,1,"")</f>
        <v>1</v>
      </c>
      <c r="D134" s="509"/>
      <c r="E134" s="509"/>
      <c r="F134" s="509"/>
      <c r="G134" s="510"/>
      <c r="H134" s="510"/>
      <c r="I134" s="509"/>
      <c r="J134" s="510"/>
      <c r="K134" s="509"/>
      <c r="L134" s="509">
        <v>1</v>
      </c>
      <c r="M134" s="509"/>
      <c r="N134" s="490"/>
      <c r="O134" s="490"/>
      <c r="P134" s="471" t="s">
        <v>1140</v>
      </c>
      <c r="Q134" s="472" t="s">
        <v>1506</v>
      </c>
      <c r="R134" s="472" t="s">
        <v>368</v>
      </c>
      <c r="S134" s="597"/>
      <c r="T134" s="508" t="s">
        <v>1507</v>
      </c>
      <c r="U134" s="502">
        <v>1964</v>
      </c>
      <c r="V134" s="507" t="s">
        <v>1508</v>
      </c>
      <c r="W134" s="502">
        <v>1987</v>
      </c>
      <c r="X134" s="504"/>
      <c r="Y134" s="470"/>
      <c r="Z134" s="505"/>
      <c r="AA134" s="518"/>
      <c r="AB134" s="532">
        <f>IF(Z134="",YEAR($AC$1)-$W134,YEAR($AC$1)-$Y134)</f>
        <v>36</v>
      </c>
      <c r="AC134" s="518" t="s">
        <v>339</v>
      </c>
      <c r="AD134" s="517">
        <v>2018</v>
      </c>
      <c r="AE134" s="607"/>
      <c r="AF134" s="604" t="s">
        <v>121</v>
      </c>
      <c r="AG134" s="501"/>
      <c r="AH134" s="501"/>
      <c r="AI134" s="500" t="s">
        <v>425</v>
      </c>
      <c r="AJ134" s="492"/>
      <c r="CM134" s="491" t="e">
        <f>IF(CQ134=CR134,"","anders")</f>
        <v>#N/A</v>
      </c>
      <c r="CN134" s="491" t="str">
        <f>+T134</f>
        <v>Fiebiger Sabine</v>
      </c>
      <c r="CP134" s="491">
        <f>+AB134</f>
        <v>36</v>
      </c>
      <c r="CQ134" s="491" t="str">
        <f>+AF134</f>
        <v>D</v>
      </c>
      <c r="CR134" s="445" t="e">
        <f>VLOOKUP(CS134,Kategorie,2,0)</f>
        <v>#N/A</v>
      </c>
      <c r="CS134" s="515">
        <v>4335</v>
      </c>
      <c r="CT134" s="514">
        <v>134</v>
      </c>
      <c r="CU134" s="512">
        <f>VLOOKUP($CT134,Funktionsbezeichnungen,3,0)</f>
        <v>7</v>
      </c>
      <c r="CV134" s="511" t="str">
        <f>VLOOKUP($CT134,Funktionsbezeichnungen,2,0)</f>
        <v>Kaufmännischer Mitarbeiter 7 / Gruppenchef 7</v>
      </c>
      <c r="CW134" s="514">
        <v>134</v>
      </c>
      <c r="CX134" s="512">
        <f>VLOOKUP($CW134,Funktionsbezeichnungen,3,0)</f>
        <v>7</v>
      </c>
      <c r="CY134" s="511"/>
      <c r="CZ134" s="514"/>
      <c r="DA134" s="512"/>
      <c r="DB134" s="511"/>
      <c r="DC134" s="514"/>
      <c r="DD134" s="512"/>
      <c r="DE134" s="511"/>
      <c r="DF134" s="514"/>
      <c r="DG134" s="512"/>
      <c r="DH134" s="511"/>
      <c r="DI134" s="513"/>
      <c r="DJ134" s="514"/>
      <c r="DK134" s="512"/>
      <c r="DL134" s="511"/>
      <c r="DQ134" s="491">
        <f>+CS134</f>
        <v>4335</v>
      </c>
      <c r="DR134" s="494">
        <v>6</v>
      </c>
      <c r="DS134" s="491">
        <v>0</v>
      </c>
      <c r="DT134" s="491" t="s">
        <v>955</v>
      </c>
      <c r="EV134" s="519">
        <v>6740</v>
      </c>
      <c r="EW134" s="491" t="s">
        <v>142</v>
      </c>
    </row>
    <row r="135" spans="1:153" s="491" customFormat="1" hidden="1" outlineLevel="1" x14ac:dyDescent="0.25">
      <c r="A135" s="510"/>
      <c r="B135" s="510">
        <v>1</v>
      </c>
      <c r="C135" s="510">
        <f t="shared" si="114"/>
        <v>1</v>
      </c>
      <c r="D135" s="509"/>
      <c r="E135" s="509"/>
      <c r="F135" s="509"/>
      <c r="G135" s="510"/>
      <c r="H135" s="510"/>
      <c r="I135" s="509"/>
      <c r="J135" s="510"/>
      <c r="K135" s="509"/>
      <c r="L135" s="509">
        <v>1</v>
      </c>
      <c r="M135" s="509"/>
      <c r="N135" s="490"/>
      <c r="O135" s="490"/>
      <c r="P135" s="471" t="s">
        <v>1301</v>
      </c>
      <c r="Q135" s="472" t="s">
        <v>514</v>
      </c>
      <c r="R135" s="472" t="s">
        <v>368</v>
      </c>
      <c r="S135" s="597"/>
      <c r="T135" s="508" t="s">
        <v>230</v>
      </c>
      <c r="U135" s="502">
        <v>1965</v>
      </c>
      <c r="V135" s="507" t="s">
        <v>151</v>
      </c>
      <c r="W135" s="502">
        <v>1984</v>
      </c>
      <c r="X135" s="504"/>
      <c r="Y135" s="470"/>
      <c r="Z135" s="505"/>
      <c r="AA135" s="518"/>
      <c r="AB135" s="532">
        <f t="shared" si="115"/>
        <v>39</v>
      </c>
      <c r="AC135" s="518" t="s">
        <v>339</v>
      </c>
      <c r="AD135" s="517">
        <v>2002</v>
      </c>
      <c r="AE135" s="607"/>
      <c r="AF135" s="604" t="s">
        <v>121</v>
      </c>
      <c r="AG135" s="501"/>
      <c r="AH135" s="501"/>
      <c r="AI135" s="500" t="s">
        <v>425</v>
      </c>
      <c r="AJ135" s="492"/>
      <c r="CM135" s="491" t="str">
        <f t="shared" si="96"/>
        <v/>
      </c>
      <c r="CN135" s="491" t="str">
        <f t="shared" si="111"/>
        <v>Eichenberger Sylvia</v>
      </c>
      <c r="CP135" s="491">
        <f t="shared" si="97"/>
        <v>39</v>
      </c>
      <c r="CQ135" s="491" t="str">
        <f t="shared" si="102"/>
        <v>D</v>
      </c>
      <c r="CR135" s="445" t="str">
        <f t="shared" si="98"/>
        <v>D</v>
      </c>
      <c r="CS135" s="519">
        <v>5626</v>
      </c>
      <c r="CT135" s="514">
        <v>134</v>
      </c>
      <c r="CU135" s="512">
        <f t="shared" si="99"/>
        <v>7</v>
      </c>
      <c r="CV135" s="511" t="str">
        <f t="shared" si="100"/>
        <v>Kaufmännischer Mitarbeiter 7 / Gruppenchef 7</v>
      </c>
      <c r="CW135" s="514">
        <v>134</v>
      </c>
      <c r="CX135" s="512">
        <f t="shared" si="103"/>
        <v>7</v>
      </c>
      <c r="CY135" s="511" t="str">
        <f>VLOOKUP($CW135,Funktionsbezeichnungen,2,0)</f>
        <v>Kaufmännischer Mitarbeiter 7 / Gruppenchef 7</v>
      </c>
      <c r="CZ135" s="514">
        <v>134</v>
      </c>
      <c r="DA135" s="512">
        <f>VLOOKUP($CZ135,Funktionsbezeichnungen,3,0)</f>
        <v>7</v>
      </c>
      <c r="DB135" s="511" t="str">
        <f>VLOOKUP($CZ135,Funktionsbezeichnungen,2,0)</f>
        <v>Kaufmännischer Mitarbeiter 7 / Gruppenchef 7</v>
      </c>
      <c r="DC135" s="514">
        <v>134</v>
      </c>
      <c r="DD135" s="512">
        <f>VLOOKUP($DC135,Funktionsbezeichnungen,3,0)</f>
        <v>7</v>
      </c>
      <c r="DE135" s="511" t="str">
        <f>VLOOKUP($DC135,Funktionsbezeichnungen,2,0)</f>
        <v>Kaufmännischer Mitarbeiter 7 / Gruppenchef 7</v>
      </c>
      <c r="DF135" s="514">
        <v>134</v>
      </c>
      <c r="DG135" s="512">
        <f>VLOOKUP($DF135,Funktionsbezeichnungen,3,0)</f>
        <v>7</v>
      </c>
      <c r="DH135" s="511" t="str">
        <f>VLOOKUP($DF135,Funktionsbezeichnungen,2,0)</f>
        <v>Kaufmännischer Mitarbeiter 7 / Gruppenchef 7</v>
      </c>
      <c r="DI135" s="513"/>
      <c r="DJ135" s="514">
        <v>134</v>
      </c>
      <c r="DK135" s="512">
        <f>VLOOKUP($DJ135,Funktionsbezeichnungen,3,0)</f>
        <v>7</v>
      </c>
      <c r="DL135" s="511" t="str">
        <f>VLOOKUP($DJ135,Funktionsbezeichnungen,2,0)</f>
        <v>Kaufmännischer Mitarbeiter 7 / Gruppenchef 7</v>
      </c>
      <c r="DQ135" s="491">
        <f t="shared" si="101"/>
        <v>5626</v>
      </c>
      <c r="DR135" s="494">
        <v>6</v>
      </c>
      <c r="DS135" s="491">
        <v>0</v>
      </c>
      <c r="DT135" s="491" t="s">
        <v>955</v>
      </c>
      <c r="EV135" s="519">
        <v>6740</v>
      </c>
      <c r="EW135" s="491" t="s">
        <v>142</v>
      </c>
    </row>
    <row r="136" spans="1:153" s="491" customFormat="1" hidden="1" outlineLevel="1" x14ac:dyDescent="0.25">
      <c r="A136" s="510"/>
      <c r="B136" s="510">
        <v>1</v>
      </c>
      <c r="C136" s="510">
        <f t="shared" si="114"/>
        <v>1</v>
      </c>
      <c r="D136" s="509"/>
      <c r="E136" s="509"/>
      <c r="F136" s="509"/>
      <c r="G136" s="510"/>
      <c r="H136" s="510"/>
      <c r="I136" s="509"/>
      <c r="J136" s="510"/>
      <c r="K136" s="509"/>
      <c r="L136" s="509">
        <v>1</v>
      </c>
      <c r="M136" s="509"/>
      <c r="N136" s="490"/>
      <c r="O136" s="490"/>
      <c r="P136" s="471" t="s">
        <v>357</v>
      </c>
      <c r="Q136" s="472" t="s">
        <v>513</v>
      </c>
      <c r="R136" s="472" t="s">
        <v>368</v>
      </c>
      <c r="S136" s="597"/>
      <c r="T136" s="508" t="s">
        <v>272</v>
      </c>
      <c r="U136" s="502">
        <v>1967</v>
      </c>
      <c r="V136" s="507" t="s">
        <v>274</v>
      </c>
      <c r="W136" s="502">
        <v>1986</v>
      </c>
      <c r="X136" s="504" t="s">
        <v>1220</v>
      </c>
      <c r="Y136" s="470">
        <v>2016</v>
      </c>
      <c r="Z136" s="505"/>
      <c r="AA136" s="518"/>
      <c r="AB136" s="532">
        <f t="shared" si="115"/>
        <v>37</v>
      </c>
      <c r="AC136" s="518" t="s">
        <v>693</v>
      </c>
      <c r="AD136" s="517">
        <v>2006</v>
      </c>
      <c r="AE136" s="607"/>
      <c r="AF136" s="604" t="s">
        <v>121</v>
      </c>
      <c r="AG136" s="501"/>
      <c r="AH136" s="501"/>
      <c r="AI136" s="500" t="s">
        <v>454</v>
      </c>
      <c r="AJ136" s="492"/>
      <c r="CM136" s="491" t="str">
        <f t="shared" si="96"/>
        <v/>
      </c>
      <c r="CN136" s="491" t="str">
        <f t="shared" si="111"/>
        <v>Gerber Beatrice</v>
      </c>
      <c r="CP136" s="491">
        <f t="shared" si="97"/>
        <v>37</v>
      </c>
      <c r="CQ136" s="491" t="str">
        <f t="shared" si="102"/>
        <v>D</v>
      </c>
      <c r="CR136" s="445" t="str">
        <f t="shared" si="98"/>
        <v>D</v>
      </c>
      <c r="CS136" s="519">
        <v>4289</v>
      </c>
      <c r="CT136" s="514">
        <v>141</v>
      </c>
      <c r="CU136" s="512">
        <f t="shared" si="99"/>
        <v>8</v>
      </c>
      <c r="CV136" s="511" t="str">
        <f t="shared" si="100"/>
        <v>Kaufmännischer Fachspezialist 8</v>
      </c>
      <c r="CW136" s="514">
        <v>141</v>
      </c>
      <c r="CX136" s="512">
        <f t="shared" si="103"/>
        <v>8</v>
      </c>
      <c r="CY136" s="511" t="str">
        <f>VLOOKUP($CW136,Funktionsbezeichnungen,2,0)</f>
        <v>Kaufmännischer Fachspezialist 8</v>
      </c>
      <c r="CZ136" s="514">
        <v>141</v>
      </c>
      <c r="DA136" s="512">
        <f>VLOOKUP($CZ136,Funktionsbezeichnungen,3,0)</f>
        <v>8</v>
      </c>
      <c r="DB136" s="511" t="str">
        <f>VLOOKUP($CZ136,Funktionsbezeichnungen,2,0)</f>
        <v>Kaufmännischer Fachspezialist 8</v>
      </c>
      <c r="DC136" s="514">
        <v>141</v>
      </c>
      <c r="DD136" s="512">
        <f>VLOOKUP($DC136,Funktionsbezeichnungen,3,0)</f>
        <v>8</v>
      </c>
      <c r="DE136" s="511" t="str">
        <f>VLOOKUP($DC136,Funktionsbezeichnungen,2,0)</f>
        <v>Kaufmännischer Fachspezialist 8</v>
      </c>
      <c r="DF136" s="514">
        <v>141</v>
      </c>
      <c r="DG136" s="512">
        <f>VLOOKUP($DF136,Funktionsbezeichnungen,3,0)</f>
        <v>8</v>
      </c>
      <c r="DH136" s="511" t="str">
        <f>VLOOKUP($DF136,Funktionsbezeichnungen,2,0)</f>
        <v>Kaufmännischer Fachspezialist 8</v>
      </c>
      <c r="DI136" s="513"/>
      <c r="DJ136" s="514">
        <v>141</v>
      </c>
      <c r="DK136" s="512">
        <f>VLOOKUP($DJ136,Funktionsbezeichnungen,3,0)</f>
        <v>8</v>
      </c>
      <c r="DL136" s="511" t="str">
        <f>VLOOKUP($DJ136,Funktionsbezeichnungen,2,0)</f>
        <v>Kaufmännischer Fachspezialist 8</v>
      </c>
      <c r="DQ136" s="491">
        <f t="shared" si="101"/>
        <v>4289</v>
      </c>
      <c r="DR136" s="494">
        <v>6</v>
      </c>
      <c r="DS136" s="491">
        <v>0</v>
      </c>
      <c r="DT136" s="491" t="s">
        <v>956</v>
      </c>
      <c r="EV136" s="519">
        <v>7701</v>
      </c>
      <c r="EW136" s="491" t="s">
        <v>142</v>
      </c>
    </row>
    <row r="137" spans="1:153" s="491" customFormat="1" hidden="1" outlineLevel="1" x14ac:dyDescent="0.25">
      <c r="A137" s="510"/>
      <c r="B137" s="510">
        <v>1</v>
      </c>
      <c r="C137" s="510">
        <f t="shared" si="114"/>
        <v>1</v>
      </c>
      <c r="D137" s="509"/>
      <c r="E137" s="509"/>
      <c r="F137" s="509"/>
      <c r="G137" s="510"/>
      <c r="H137" s="510"/>
      <c r="I137" s="509"/>
      <c r="J137" s="510"/>
      <c r="K137" s="509"/>
      <c r="L137" s="509">
        <v>1</v>
      </c>
      <c r="M137" s="509"/>
      <c r="N137" s="490"/>
      <c r="O137" s="490"/>
      <c r="P137" s="471" t="s">
        <v>358</v>
      </c>
      <c r="Q137" s="472" t="s">
        <v>1313</v>
      </c>
      <c r="R137" s="472" t="s">
        <v>368</v>
      </c>
      <c r="S137" s="597"/>
      <c r="T137" s="508" t="s">
        <v>1314</v>
      </c>
      <c r="U137" s="502">
        <v>1976</v>
      </c>
      <c r="V137" s="507" t="s">
        <v>279</v>
      </c>
      <c r="W137" s="502">
        <v>2000</v>
      </c>
      <c r="X137" s="504"/>
      <c r="Y137" s="470"/>
      <c r="Z137" s="505"/>
      <c r="AA137" s="518"/>
      <c r="AB137" s="532">
        <f t="shared" si="115"/>
        <v>23</v>
      </c>
      <c r="AC137" s="518" t="s">
        <v>339</v>
      </c>
      <c r="AD137" s="517">
        <v>2018</v>
      </c>
      <c r="AE137" s="607"/>
      <c r="AF137" s="604" t="s">
        <v>121</v>
      </c>
      <c r="AG137" s="501"/>
      <c r="AH137" s="501"/>
      <c r="AI137" s="500" t="s">
        <v>425</v>
      </c>
      <c r="AJ137" s="492"/>
      <c r="CM137" s="533" t="e">
        <f t="shared" si="96"/>
        <v>#N/A</v>
      </c>
      <c r="CN137" s="495" t="str">
        <f t="shared" si="111"/>
        <v>Suter Sarah</v>
      </c>
      <c r="CO137" s="495"/>
      <c r="CP137" s="491">
        <f t="shared" si="97"/>
        <v>23</v>
      </c>
      <c r="CQ137" s="491" t="str">
        <f t="shared" si="102"/>
        <v>D</v>
      </c>
      <c r="CR137" s="445" t="e">
        <f t="shared" si="98"/>
        <v>#N/A</v>
      </c>
      <c r="CS137" s="515">
        <v>4332</v>
      </c>
      <c r="CT137" s="514">
        <v>134</v>
      </c>
      <c r="CU137" s="512">
        <f t="shared" si="99"/>
        <v>7</v>
      </c>
      <c r="CV137" s="511" t="str">
        <f t="shared" si="100"/>
        <v>Kaufmännischer Mitarbeiter 7 / Gruppenchef 7</v>
      </c>
      <c r="CW137" s="514"/>
      <c r="CX137" s="512"/>
      <c r="CY137" s="511"/>
      <c r="CZ137" s="514"/>
      <c r="DA137" s="512"/>
      <c r="DB137" s="511"/>
      <c r="DC137" s="514"/>
      <c r="DD137" s="512"/>
      <c r="DE137" s="511"/>
      <c r="DF137" s="514"/>
      <c r="DG137" s="512"/>
      <c r="DH137" s="511"/>
      <c r="DI137" s="513"/>
      <c r="DJ137" s="514"/>
      <c r="DK137" s="512"/>
      <c r="DL137" s="511"/>
      <c r="DQ137" s="491">
        <f t="shared" si="101"/>
        <v>4332</v>
      </c>
      <c r="DR137" s="494">
        <v>6</v>
      </c>
      <c r="DS137" s="491">
        <v>0</v>
      </c>
      <c r="DT137" s="491" t="s">
        <v>955</v>
      </c>
      <c r="EV137" s="519">
        <v>7654</v>
      </c>
      <c r="EW137" s="491" t="s">
        <v>147</v>
      </c>
    </row>
    <row r="138" spans="1:153" s="491" customFormat="1" hidden="1" outlineLevel="1" x14ac:dyDescent="0.25">
      <c r="A138" s="510"/>
      <c r="B138" s="510">
        <v>1</v>
      </c>
      <c r="C138" s="510">
        <f t="shared" si="114"/>
        <v>1</v>
      </c>
      <c r="D138" s="509"/>
      <c r="E138" s="509"/>
      <c r="F138" s="509"/>
      <c r="G138" s="510"/>
      <c r="H138" s="510"/>
      <c r="I138" s="509"/>
      <c r="J138" s="510"/>
      <c r="K138" s="509"/>
      <c r="L138" s="509">
        <v>1</v>
      </c>
      <c r="M138" s="509"/>
      <c r="N138" s="490"/>
      <c r="O138" s="490"/>
      <c r="P138" s="471" t="s">
        <v>1303</v>
      </c>
      <c r="Q138" s="472" t="s">
        <v>515</v>
      </c>
      <c r="R138" s="472" t="s">
        <v>368</v>
      </c>
      <c r="S138" s="597"/>
      <c r="T138" s="508" t="s">
        <v>163</v>
      </c>
      <c r="U138" s="502">
        <v>1956</v>
      </c>
      <c r="V138" s="507"/>
      <c r="W138" s="502">
        <v>1989</v>
      </c>
      <c r="X138" s="504"/>
      <c r="Y138" s="470"/>
      <c r="Z138" s="505"/>
      <c r="AA138" s="518"/>
      <c r="AB138" s="532">
        <f t="shared" si="115"/>
        <v>34</v>
      </c>
      <c r="AC138" s="518" t="s">
        <v>339</v>
      </c>
      <c r="AD138" s="517">
        <v>1996</v>
      </c>
      <c r="AE138" s="607"/>
      <c r="AF138" s="604" t="s">
        <v>142</v>
      </c>
      <c r="AG138" s="501"/>
      <c r="AH138" s="501"/>
      <c r="AI138" s="500" t="s">
        <v>425</v>
      </c>
      <c r="AJ138" s="492"/>
      <c r="CM138" s="491" t="str">
        <f t="shared" si="96"/>
        <v/>
      </c>
      <c r="CN138" s="491" t="str">
        <f t="shared" si="111"/>
        <v>Körkel Agnes</v>
      </c>
      <c r="CP138" s="491">
        <f t="shared" si="97"/>
        <v>34</v>
      </c>
      <c r="CQ138" s="491" t="str">
        <f t="shared" si="102"/>
        <v>E</v>
      </c>
      <c r="CR138" s="445" t="str">
        <f t="shared" si="98"/>
        <v>E</v>
      </c>
      <c r="CS138" s="519">
        <v>5605</v>
      </c>
      <c r="CT138" s="514">
        <v>132</v>
      </c>
      <c r="CU138" s="512">
        <f t="shared" si="99"/>
        <v>5</v>
      </c>
      <c r="CV138" s="511" t="str">
        <f t="shared" si="100"/>
        <v>Kaufmännischer Mitarbeiter 5</v>
      </c>
      <c r="CW138" s="514">
        <v>132</v>
      </c>
      <c r="CX138" s="512">
        <f>VLOOKUP($CW138,Funktionsbezeichnungen,3,0)</f>
        <v>5</v>
      </c>
      <c r="CY138" s="511" t="str">
        <f>VLOOKUP($CW138,Funktionsbezeichnungen,2,0)</f>
        <v>Kaufmännischer Mitarbeiter 5</v>
      </c>
      <c r="CZ138" s="514">
        <v>132</v>
      </c>
      <c r="DA138" s="512">
        <f>VLOOKUP($CZ138,Funktionsbezeichnungen,3,0)</f>
        <v>5</v>
      </c>
      <c r="DB138" s="511" t="str">
        <f>VLOOKUP($CZ138,Funktionsbezeichnungen,2,0)</f>
        <v>Kaufmännischer Mitarbeiter 5</v>
      </c>
      <c r="DC138" s="514">
        <v>132</v>
      </c>
      <c r="DD138" s="512">
        <f>VLOOKUP($DC138,Funktionsbezeichnungen,3,0)</f>
        <v>5</v>
      </c>
      <c r="DE138" s="511" t="str">
        <f>VLOOKUP($DC138,Funktionsbezeichnungen,2,0)</f>
        <v>Kaufmännischer Mitarbeiter 5</v>
      </c>
      <c r="DF138" s="514">
        <v>132</v>
      </c>
      <c r="DG138" s="512">
        <f>VLOOKUP($DF138,Funktionsbezeichnungen,3,0)</f>
        <v>5</v>
      </c>
      <c r="DH138" s="511" t="str">
        <f>VLOOKUP($DF138,Funktionsbezeichnungen,2,0)</f>
        <v>Kaufmännischer Mitarbeiter 5</v>
      </c>
      <c r="DI138" s="513"/>
      <c r="DJ138" s="514">
        <v>132</v>
      </c>
      <c r="DK138" s="512">
        <f>VLOOKUP($DJ138,Funktionsbezeichnungen,3,0)</f>
        <v>5</v>
      </c>
      <c r="DL138" s="511" t="str">
        <f>VLOOKUP($DJ138,Funktionsbezeichnungen,2,0)</f>
        <v>Kaufmännischer Mitarbeiter 5</v>
      </c>
      <c r="DQ138" s="491">
        <f t="shared" si="101"/>
        <v>5605</v>
      </c>
      <c r="DR138" s="494">
        <v>7</v>
      </c>
      <c r="DS138" s="491">
        <v>0</v>
      </c>
      <c r="DT138" s="491" t="s">
        <v>955</v>
      </c>
      <c r="EV138" s="519">
        <v>9765</v>
      </c>
    </row>
    <row r="139" spans="1:153" s="491" customFormat="1" hidden="1" outlineLevel="1" x14ac:dyDescent="0.25">
      <c r="A139" s="510"/>
      <c r="B139" s="510">
        <v>1</v>
      </c>
      <c r="C139" s="510">
        <f t="shared" si="114"/>
        <v>1</v>
      </c>
      <c r="D139" s="509"/>
      <c r="E139" s="509"/>
      <c r="F139" s="509"/>
      <c r="G139" s="510"/>
      <c r="H139" s="510"/>
      <c r="I139" s="509"/>
      <c r="J139" s="510"/>
      <c r="K139" s="509"/>
      <c r="L139" s="509">
        <v>1</v>
      </c>
      <c r="M139" s="509"/>
      <c r="N139" s="490"/>
      <c r="O139" s="490"/>
      <c r="P139" s="471" t="s">
        <v>357</v>
      </c>
      <c r="Q139" s="472" t="s">
        <v>1278</v>
      </c>
      <c r="R139" s="472" t="s">
        <v>368</v>
      </c>
      <c r="S139" s="597"/>
      <c r="T139" s="508" t="s">
        <v>1277</v>
      </c>
      <c r="U139" s="502">
        <v>1964</v>
      </c>
      <c r="V139" s="507" t="s">
        <v>151</v>
      </c>
      <c r="W139" s="502">
        <v>1983</v>
      </c>
      <c r="X139" s="507"/>
      <c r="Y139" s="470"/>
      <c r="Z139" s="505"/>
      <c r="AA139" s="518"/>
      <c r="AB139" s="532">
        <f t="shared" si="115"/>
        <v>40</v>
      </c>
      <c r="AC139" s="518" t="s">
        <v>414</v>
      </c>
      <c r="AD139" s="517">
        <v>2017</v>
      </c>
      <c r="AE139" s="607"/>
      <c r="AF139" s="604" t="s">
        <v>142</v>
      </c>
      <c r="AG139" s="501"/>
      <c r="AH139" s="501"/>
      <c r="AI139" s="500" t="s">
        <v>428</v>
      </c>
      <c r="AJ139" s="492"/>
      <c r="CM139" s="533" t="e">
        <f t="shared" si="96"/>
        <v>#N/A</v>
      </c>
      <c r="CN139" s="495" t="str">
        <f t="shared" si="111"/>
        <v>Halbeisen Gisela</v>
      </c>
      <c r="CO139" s="495"/>
      <c r="CP139" s="495">
        <f t="shared" si="97"/>
        <v>40</v>
      </c>
      <c r="CQ139" s="495" t="str">
        <f t="shared" si="102"/>
        <v>E</v>
      </c>
      <c r="CR139" s="445" t="e">
        <f t="shared" si="98"/>
        <v>#N/A</v>
      </c>
      <c r="CS139" s="515">
        <v>7710</v>
      </c>
      <c r="CT139" s="514">
        <v>112</v>
      </c>
      <c r="CU139" s="512">
        <f t="shared" si="99"/>
        <v>5</v>
      </c>
      <c r="CV139" s="511" t="str">
        <f t="shared" si="100"/>
        <v>Réceptionist / Telefonist / Service-Disponent 5</v>
      </c>
      <c r="CW139" s="514"/>
      <c r="CX139" s="512"/>
      <c r="CY139" s="511"/>
      <c r="CZ139" s="514"/>
      <c r="DA139" s="512"/>
      <c r="DB139" s="511"/>
      <c r="DC139" s="514"/>
      <c r="DD139" s="512"/>
      <c r="DE139" s="511"/>
      <c r="DF139" s="514"/>
      <c r="DG139" s="512"/>
      <c r="DH139" s="511"/>
      <c r="DI139" s="513"/>
      <c r="DJ139" s="514"/>
      <c r="DK139" s="512"/>
      <c r="DL139" s="511"/>
      <c r="DQ139" s="491">
        <f t="shared" si="101"/>
        <v>7710</v>
      </c>
      <c r="DR139" s="494">
        <v>6</v>
      </c>
      <c r="DS139" s="491">
        <v>0</v>
      </c>
      <c r="DT139" s="491" t="s">
        <v>953</v>
      </c>
      <c r="EV139" s="519">
        <v>9740</v>
      </c>
    </row>
    <row r="140" spans="1:153" s="491" customFormat="1" hidden="1" outlineLevel="1" x14ac:dyDescent="0.25">
      <c r="A140" s="510"/>
      <c r="B140" s="510">
        <v>1</v>
      </c>
      <c r="C140" s="510">
        <f t="shared" si="114"/>
        <v>1</v>
      </c>
      <c r="D140" s="509"/>
      <c r="E140" s="509"/>
      <c r="F140" s="509"/>
      <c r="G140" s="510"/>
      <c r="H140" s="510"/>
      <c r="I140" s="509"/>
      <c r="J140" s="510"/>
      <c r="K140" s="509"/>
      <c r="L140" s="509">
        <v>1</v>
      </c>
      <c r="M140" s="509"/>
      <c r="N140" s="490"/>
      <c r="O140" s="490"/>
      <c r="P140" s="471" t="s">
        <v>357</v>
      </c>
      <c r="Q140" s="472" t="s">
        <v>884</v>
      </c>
      <c r="R140" s="472" t="s">
        <v>368</v>
      </c>
      <c r="S140" s="597"/>
      <c r="T140" s="508" t="s">
        <v>883</v>
      </c>
      <c r="U140" s="502">
        <v>1970</v>
      </c>
      <c r="V140" s="507" t="s">
        <v>264</v>
      </c>
      <c r="W140" s="502">
        <v>1987</v>
      </c>
      <c r="X140" s="504"/>
      <c r="Y140" s="470"/>
      <c r="Z140" s="505"/>
      <c r="AA140" s="518"/>
      <c r="AB140" s="532">
        <f t="shared" si="115"/>
        <v>36</v>
      </c>
      <c r="AC140" s="518" t="s">
        <v>414</v>
      </c>
      <c r="AD140" s="517">
        <v>2002</v>
      </c>
      <c r="AE140" s="607"/>
      <c r="AF140" s="604" t="s">
        <v>142</v>
      </c>
      <c r="AG140" s="501"/>
      <c r="AH140" s="501"/>
      <c r="AI140" s="500" t="s">
        <v>428</v>
      </c>
      <c r="AJ140" s="492"/>
      <c r="CM140" s="491" t="str">
        <f t="shared" si="96"/>
        <v/>
      </c>
      <c r="CN140" s="491" t="str">
        <f t="shared" si="111"/>
        <v>Wirtz Christine</v>
      </c>
      <c r="CP140" s="491">
        <f t="shared" si="97"/>
        <v>36</v>
      </c>
      <c r="CQ140" s="491" t="str">
        <f t="shared" si="102"/>
        <v>E</v>
      </c>
      <c r="CR140" s="445" t="str">
        <f t="shared" si="98"/>
        <v>E</v>
      </c>
      <c r="CS140" s="519">
        <v>5627</v>
      </c>
      <c r="CT140" s="514">
        <v>112</v>
      </c>
      <c r="CU140" s="512">
        <f t="shared" si="99"/>
        <v>5</v>
      </c>
      <c r="CV140" s="511" t="str">
        <f t="shared" si="100"/>
        <v>Réceptionist / Telefonist / Service-Disponent 5</v>
      </c>
      <c r="CW140" s="514">
        <v>112</v>
      </c>
      <c r="CX140" s="512">
        <f>VLOOKUP($CW140,Funktionsbezeichnungen,3,0)</f>
        <v>5</v>
      </c>
      <c r="CY140" s="511" t="str">
        <f>VLOOKUP($CW140,Funktionsbezeichnungen,2,0)</f>
        <v>Réceptionist / Telefonist / Service-Disponent 5</v>
      </c>
      <c r="CZ140" s="514">
        <v>112</v>
      </c>
      <c r="DA140" s="512">
        <f>VLOOKUP($CZ140,Funktionsbezeichnungen,3,0)</f>
        <v>5</v>
      </c>
      <c r="DB140" s="511" t="str">
        <f>VLOOKUP($CZ140,Funktionsbezeichnungen,2,0)</f>
        <v>Réceptionist / Telefonist / Service-Disponent 5</v>
      </c>
      <c r="DC140" s="514">
        <v>112</v>
      </c>
      <c r="DD140" s="512">
        <f>VLOOKUP($DC140,Funktionsbezeichnungen,3,0)</f>
        <v>5</v>
      </c>
      <c r="DE140" s="511" t="str">
        <f>VLOOKUP($DC140,Funktionsbezeichnungen,2,0)</f>
        <v>Réceptionist / Telefonist / Service-Disponent 5</v>
      </c>
      <c r="DF140" s="514">
        <v>112</v>
      </c>
      <c r="DG140" s="512">
        <f>VLOOKUP($DF140,Funktionsbezeichnungen,3,0)</f>
        <v>5</v>
      </c>
      <c r="DH140" s="511" t="str">
        <f>VLOOKUP($DF140,Funktionsbezeichnungen,2,0)</f>
        <v>Réceptionist / Telefonist / Service-Disponent 5</v>
      </c>
      <c r="DI140" s="513"/>
      <c r="DJ140" s="514">
        <v>112</v>
      </c>
      <c r="DK140" s="512">
        <f>VLOOKUP($DJ140,Funktionsbezeichnungen,3,0)</f>
        <v>5</v>
      </c>
      <c r="DL140" s="511" t="str">
        <f>VLOOKUP($DJ140,Funktionsbezeichnungen,2,0)</f>
        <v>Réceptionist / Telefonist / Service-Disponent 5</v>
      </c>
      <c r="DQ140" s="491">
        <f t="shared" si="101"/>
        <v>5627</v>
      </c>
      <c r="DR140" s="494">
        <v>6</v>
      </c>
      <c r="DS140" s="491">
        <v>0</v>
      </c>
      <c r="DT140" s="491" t="s">
        <v>953</v>
      </c>
      <c r="EV140" s="519">
        <v>9739</v>
      </c>
    </row>
    <row r="141" spans="1:153" s="491" customFormat="1" hidden="1" outlineLevel="1" x14ac:dyDescent="0.25">
      <c r="A141" s="510"/>
      <c r="B141" s="510">
        <v>1</v>
      </c>
      <c r="C141" s="510">
        <f t="shared" si="114"/>
        <v>1</v>
      </c>
      <c r="D141" s="509"/>
      <c r="E141" s="509"/>
      <c r="F141" s="509"/>
      <c r="G141" s="510"/>
      <c r="H141" s="510"/>
      <c r="I141" s="509"/>
      <c r="J141" s="510"/>
      <c r="K141" s="509"/>
      <c r="L141" s="509">
        <v>1</v>
      </c>
      <c r="M141" s="509"/>
      <c r="N141" s="490"/>
      <c r="O141" s="490"/>
      <c r="P141" s="471" t="s">
        <v>361</v>
      </c>
      <c r="Q141" s="472" t="s">
        <v>1237</v>
      </c>
      <c r="R141" s="472" t="s">
        <v>368</v>
      </c>
      <c r="S141" s="597"/>
      <c r="T141" s="508" t="s">
        <v>1238</v>
      </c>
      <c r="U141" s="502">
        <v>1971</v>
      </c>
      <c r="V141" s="507" t="s">
        <v>1239</v>
      </c>
      <c r="W141" s="502">
        <v>1995</v>
      </c>
      <c r="X141" s="504" t="s">
        <v>1240</v>
      </c>
      <c r="Y141" s="470">
        <v>2012</v>
      </c>
      <c r="Z141" s="534" t="s">
        <v>1547</v>
      </c>
      <c r="AA141" s="518"/>
      <c r="AB141" s="532">
        <f t="shared" si="115"/>
        <v>11</v>
      </c>
      <c r="AC141" s="518" t="s">
        <v>339</v>
      </c>
      <c r="AD141" s="517">
        <v>2017</v>
      </c>
      <c r="AE141" s="607"/>
      <c r="AF141" s="604" t="s">
        <v>142</v>
      </c>
      <c r="AG141" s="501"/>
      <c r="AH141" s="501"/>
      <c r="AI141" s="500" t="s">
        <v>425</v>
      </c>
      <c r="AJ141" s="492"/>
      <c r="CM141" s="533" t="e">
        <f t="shared" si="96"/>
        <v>#N/A</v>
      </c>
      <c r="CN141" s="495" t="str">
        <f t="shared" si="111"/>
        <v>Lazar Sonja</v>
      </c>
      <c r="CO141" s="495"/>
      <c r="CP141" s="491">
        <f t="shared" si="97"/>
        <v>11</v>
      </c>
      <c r="CQ141" s="491" t="str">
        <f t="shared" si="102"/>
        <v>E</v>
      </c>
      <c r="CR141" s="445" t="e">
        <f t="shared" si="98"/>
        <v>#N/A</v>
      </c>
      <c r="CS141" s="515">
        <v>6767</v>
      </c>
      <c r="CT141" s="514">
        <v>133</v>
      </c>
      <c r="CU141" s="512">
        <f t="shared" si="99"/>
        <v>6</v>
      </c>
      <c r="CV141" s="511" t="str">
        <f t="shared" si="100"/>
        <v>Kaufmännischer Mitarbeiter 6 / Gruppenchef 6</v>
      </c>
      <c r="CW141" s="514"/>
      <c r="CX141" s="512"/>
      <c r="CY141" s="511"/>
      <c r="CZ141" s="514"/>
      <c r="DA141" s="512"/>
      <c r="DB141" s="511"/>
      <c r="DC141" s="514"/>
      <c r="DD141" s="512"/>
      <c r="DE141" s="511"/>
      <c r="DF141" s="514"/>
      <c r="DG141" s="512"/>
      <c r="DH141" s="511"/>
      <c r="DI141" s="513"/>
      <c r="DJ141" s="514"/>
      <c r="DK141" s="512"/>
      <c r="DL141" s="511"/>
      <c r="DQ141" s="491">
        <f t="shared" si="101"/>
        <v>6767</v>
      </c>
      <c r="DR141" s="494">
        <v>6</v>
      </c>
      <c r="DS141" s="491">
        <v>0</v>
      </c>
      <c r="DT141" s="491" t="s">
        <v>955</v>
      </c>
      <c r="EV141" s="519">
        <v>9740</v>
      </c>
    </row>
    <row r="142" spans="1:153" s="491" customFormat="1" collapsed="1" x14ac:dyDescent="0.25">
      <c r="A142" s="510"/>
      <c r="B142" s="510"/>
      <c r="C142" s="510"/>
      <c r="D142" s="509"/>
      <c r="E142" s="509"/>
      <c r="F142" s="509"/>
      <c r="G142" s="510"/>
      <c r="H142" s="510"/>
      <c r="I142" s="509"/>
      <c r="J142" s="510"/>
      <c r="K142" s="509"/>
      <c r="L142" s="509"/>
      <c r="M142" s="509"/>
      <c r="N142" s="490"/>
      <c r="O142" s="490"/>
      <c r="P142" s="471"/>
      <c r="Q142" s="472"/>
      <c r="R142" s="472" t="s">
        <v>369</v>
      </c>
      <c r="S142" s="597" t="s">
        <v>1616</v>
      </c>
      <c r="T142" s="638" t="s">
        <v>1706</v>
      </c>
      <c r="U142" s="549">
        <v>1963</v>
      </c>
      <c r="V142" s="633" t="s">
        <v>1705</v>
      </c>
      <c r="W142" s="549">
        <v>1983</v>
      </c>
      <c r="X142" s="634"/>
      <c r="Y142" s="479"/>
      <c r="Z142" s="635"/>
      <c r="AA142" s="615" t="s">
        <v>1620</v>
      </c>
      <c r="AB142" s="636">
        <f>IF(Z142="",YEAR($AC$1)-$W142,YEAR($AC$1)-$Y142)</f>
        <v>40</v>
      </c>
      <c r="AC142" s="615" t="s">
        <v>1157</v>
      </c>
      <c r="AD142" s="637">
        <v>2018</v>
      </c>
      <c r="AE142" s="615" t="s">
        <v>1620</v>
      </c>
      <c r="AF142" s="616" t="s">
        <v>121</v>
      </c>
      <c r="AG142" s="568"/>
      <c r="AH142" s="809"/>
      <c r="AI142" s="500"/>
      <c r="AJ142" s="492"/>
      <c r="CM142" s="533"/>
      <c r="CN142" s="495"/>
      <c r="CO142" s="495"/>
      <c r="CQ142" s="491" t="str">
        <f t="shared" si="102"/>
        <v>D</v>
      </c>
      <c r="CR142" s="445"/>
      <c r="CS142" s="515"/>
      <c r="CT142" s="514"/>
      <c r="CU142" s="512"/>
      <c r="CV142" s="511"/>
      <c r="CW142" s="514"/>
      <c r="CX142" s="512"/>
      <c r="CY142" s="511"/>
      <c r="CZ142" s="514"/>
      <c r="DA142" s="512"/>
      <c r="DB142" s="511"/>
      <c r="DC142" s="514"/>
      <c r="DD142" s="512"/>
      <c r="DE142" s="511"/>
      <c r="DF142" s="514"/>
      <c r="DG142" s="512"/>
      <c r="DH142" s="511"/>
      <c r="DI142" s="513"/>
      <c r="DJ142" s="514"/>
      <c r="DK142" s="512"/>
      <c r="DL142" s="511"/>
      <c r="DR142" s="494"/>
      <c r="EV142" s="519"/>
    </row>
    <row r="143" spans="1:153" s="491" customFormat="1" x14ac:dyDescent="0.25">
      <c r="A143" s="510"/>
      <c r="B143" s="510">
        <v>1</v>
      </c>
      <c r="C143" s="510">
        <f t="shared" si="114"/>
        <v>1</v>
      </c>
      <c r="D143" s="509"/>
      <c r="E143" s="509"/>
      <c r="F143" s="509"/>
      <c r="G143" s="510"/>
      <c r="H143" s="510"/>
      <c r="I143" s="509"/>
      <c r="J143" s="510"/>
      <c r="K143" s="509"/>
      <c r="L143" s="509"/>
      <c r="M143" s="509">
        <v>1</v>
      </c>
      <c r="N143" s="490"/>
      <c r="O143" s="490"/>
      <c r="P143" s="471" t="s">
        <v>361</v>
      </c>
      <c r="Q143" s="472" t="s">
        <v>521</v>
      </c>
      <c r="R143" s="472" t="s">
        <v>367</v>
      </c>
      <c r="S143" s="597" t="s">
        <v>1616</v>
      </c>
      <c r="T143" s="638" t="s">
        <v>170</v>
      </c>
      <c r="U143" s="549">
        <v>1961</v>
      </c>
      <c r="V143" s="633" t="s">
        <v>169</v>
      </c>
      <c r="W143" s="549">
        <v>1980</v>
      </c>
      <c r="X143" s="634"/>
      <c r="Y143" s="479"/>
      <c r="Z143" s="635"/>
      <c r="AA143" s="615"/>
      <c r="AB143" s="636">
        <f t="shared" si="115"/>
        <v>43</v>
      </c>
      <c r="AC143" s="615" t="s">
        <v>169</v>
      </c>
      <c r="AD143" s="637">
        <v>1993</v>
      </c>
      <c r="AE143" s="615"/>
      <c r="AF143" s="616" t="s">
        <v>142</v>
      </c>
      <c r="AG143" s="568"/>
      <c r="AH143" s="640"/>
      <c r="AI143" s="500" t="s">
        <v>429</v>
      </c>
      <c r="AJ143" s="492"/>
      <c r="CM143" s="491" t="str">
        <f t="shared" si="96"/>
        <v/>
      </c>
      <c r="CN143" s="491" t="str">
        <f t="shared" si="111"/>
        <v>Eilers Brigitte</v>
      </c>
      <c r="CP143" s="491">
        <f t="shared" si="97"/>
        <v>43</v>
      </c>
      <c r="CQ143" s="491" t="str">
        <f t="shared" si="102"/>
        <v>E</v>
      </c>
      <c r="CR143" s="445" t="str">
        <f t="shared" si="98"/>
        <v>E</v>
      </c>
      <c r="CS143" s="519">
        <v>6740</v>
      </c>
      <c r="CT143" s="514">
        <v>133</v>
      </c>
      <c r="CU143" s="512">
        <f t="shared" si="99"/>
        <v>6</v>
      </c>
      <c r="CV143" s="511" t="str">
        <f t="shared" si="100"/>
        <v>Kaufmännischer Mitarbeiter 6 / Gruppenchef 6</v>
      </c>
      <c r="CW143" s="514">
        <v>133</v>
      </c>
      <c r="CX143" s="512">
        <f>VLOOKUP($CW143,Funktionsbezeichnungen,3,0)</f>
        <v>6</v>
      </c>
      <c r="CY143" s="511" t="str">
        <f>VLOOKUP($CW143,Funktionsbezeichnungen,2,0)</f>
        <v>Kaufmännischer Mitarbeiter 6 / Gruppenchef 6</v>
      </c>
      <c r="CZ143" s="514">
        <v>133</v>
      </c>
      <c r="DA143" s="512">
        <f>VLOOKUP($CZ143,Funktionsbezeichnungen,3,0)</f>
        <v>6</v>
      </c>
      <c r="DB143" s="511" t="str">
        <f>VLOOKUP($CZ143,Funktionsbezeichnungen,2,0)</f>
        <v>Kaufmännischer Mitarbeiter 6 / Gruppenchef 6</v>
      </c>
      <c r="DC143" s="514">
        <v>133</v>
      </c>
      <c r="DD143" s="512">
        <f>VLOOKUP($DC143,Funktionsbezeichnungen,3,0)</f>
        <v>6</v>
      </c>
      <c r="DE143" s="511" t="str">
        <f>VLOOKUP($DC143,Funktionsbezeichnungen,2,0)</f>
        <v>Kaufmännischer Mitarbeiter 6 / Gruppenchef 6</v>
      </c>
      <c r="DF143" s="514">
        <v>133</v>
      </c>
      <c r="DG143" s="512">
        <f>VLOOKUP($DF143,Funktionsbezeichnungen,3,0)</f>
        <v>6</v>
      </c>
      <c r="DH143" s="511" t="str">
        <f>VLOOKUP($DF143,Funktionsbezeichnungen,2,0)</f>
        <v>Kaufmännischer Mitarbeiter 6 / Gruppenchef 6</v>
      </c>
      <c r="DI143" s="513"/>
      <c r="DJ143" s="514">
        <v>133</v>
      </c>
      <c r="DK143" s="512">
        <f>VLOOKUP($DJ143,Funktionsbezeichnungen,3,0)</f>
        <v>6</v>
      </c>
      <c r="DL143" s="511" t="str">
        <f>VLOOKUP($DJ143,Funktionsbezeichnungen,2,0)</f>
        <v>Kaufmännischer Mitarbeiter 6 / Gruppenchef 6</v>
      </c>
      <c r="DQ143" s="491">
        <f t="shared" si="101"/>
        <v>6740</v>
      </c>
      <c r="DR143" s="494">
        <v>6</v>
      </c>
      <c r="DS143" s="491">
        <v>0</v>
      </c>
      <c r="DT143" s="493" t="s">
        <v>977</v>
      </c>
      <c r="EV143" s="519">
        <v>9742</v>
      </c>
    </row>
    <row r="144" spans="1:153" s="491" customFormat="1" ht="21" hidden="1" customHeight="1" outlineLevel="1" x14ac:dyDescent="0.25">
      <c r="A144" s="510"/>
      <c r="B144" s="510">
        <v>1</v>
      </c>
      <c r="C144" s="510">
        <f t="shared" si="114"/>
        <v>1</v>
      </c>
      <c r="D144" s="509"/>
      <c r="E144" s="509"/>
      <c r="F144" s="509"/>
      <c r="G144" s="510"/>
      <c r="H144" s="510"/>
      <c r="I144" s="509"/>
      <c r="J144" s="510"/>
      <c r="K144" s="509"/>
      <c r="L144" s="509"/>
      <c r="M144" s="509">
        <v>1</v>
      </c>
      <c r="N144" s="490"/>
      <c r="O144" s="490"/>
      <c r="P144" s="471" t="s">
        <v>361</v>
      </c>
      <c r="Q144" s="472" t="s">
        <v>519</v>
      </c>
      <c r="R144" s="472" t="s">
        <v>367</v>
      </c>
      <c r="S144" s="597"/>
      <c r="T144" s="508" t="s">
        <v>911</v>
      </c>
      <c r="U144" s="502">
        <v>1969</v>
      </c>
      <c r="V144" s="507" t="s">
        <v>245</v>
      </c>
      <c r="W144" s="502">
        <v>1988</v>
      </c>
      <c r="X144" s="504"/>
      <c r="Y144" s="470"/>
      <c r="Z144" s="505"/>
      <c r="AA144" s="518"/>
      <c r="AB144" s="532">
        <f t="shared" si="115"/>
        <v>35</v>
      </c>
      <c r="AC144" s="518" t="s">
        <v>169</v>
      </c>
      <c r="AD144" s="517">
        <v>2007</v>
      </c>
      <c r="AE144" s="615"/>
      <c r="AF144" s="616" t="s">
        <v>142</v>
      </c>
      <c r="AG144" s="640"/>
      <c r="AH144" s="640"/>
      <c r="AI144" s="500" t="s">
        <v>429</v>
      </c>
      <c r="AJ144" s="492"/>
      <c r="CM144" s="491" t="str">
        <f t="shared" si="96"/>
        <v/>
      </c>
      <c r="CN144" s="491" t="str">
        <f t="shared" si="111"/>
        <v>Barth Sandra</v>
      </c>
      <c r="CP144" s="491">
        <f t="shared" si="97"/>
        <v>35</v>
      </c>
      <c r="CQ144" s="491" t="str">
        <f t="shared" si="102"/>
        <v>E</v>
      </c>
      <c r="CR144" s="445" t="str">
        <f t="shared" si="98"/>
        <v>E</v>
      </c>
      <c r="CS144" s="519">
        <v>7701</v>
      </c>
      <c r="CT144" s="514">
        <v>132</v>
      </c>
      <c r="CU144" s="512">
        <f t="shared" si="99"/>
        <v>5</v>
      </c>
      <c r="CV144" s="511" t="str">
        <f t="shared" si="100"/>
        <v>Kaufmännischer Mitarbeiter 5</v>
      </c>
      <c r="CW144" s="514">
        <v>132</v>
      </c>
      <c r="CX144" s="512">
        <f>VLOOKUP($CW144,Funktionsbezeichnungen,3,0)</f>
        <v>5</v>
      </c>
      <c r="CY144" s="511" t="str">
        <f>VLOOKUP($CW144,Funktionsbezeichnungen,2,0)</f>
        <v>Kaufmännischer Mitarbeiter 5</v>
      </c>
      <c r="CZ144" s="514">
        <v>132</v>
      </c>
      <c r="DA144" s="512">
        <f>VLOOKUP($CZ144,Funktionsbezeichnungen,3,0)</f>
        <v>5</v>
      </c>
      <c r="DB144" s="511" t="str">
        <f>VLOOKUP($CZ144,Funktionsbezeichnungen,2,0)</f>
        <v>Kaufmännischer Mitarbeiter 5</v>
      </c>
      <c r="DC144" s="514">
        <v>132</v>
      </c>
      <c r="DD144" s="512">
        <f>VLOOKUP($DC144,Funktionsbezeichnungen,3,0)</f>
        <v>5</v>
      </c>
      <c r="DE144" s="511" t="str">
        <f>VLOOKUP($DC144,Funktionsbezeichnungen,2,0)</f>
        <v>Kaufmännischer Mitarbeiter 5</v>
      </c>
      <c r="DF144" s="514">
        <v>132</v>
      </c>
      <c r="DG144" s="512">
        <f>VLOOKUP($DF144,Funktionsbezeichnungen,3,0)</f>
        <v>5</v>
      </c>
      <c r="DH144" s="511" t="str">
        <f>VLOOKUP($DF144,Funktionsbezeichnungen,2,0)</f>
        <v>Kaufmännischer Mitarbeiter 5</v>
      </c>
      <c r="DI144" s="513"/>
      <c r="DJ144" s="514">
        <v>132</v>
      </c>
      <c r="DK144" s="512">
        <f>VLOOKUP($DJ144,Funktionsbezeichnungen,3,0)</f>
        <v>5</v>
      </c>
      <c r="DL144" s="511" t="str">
        <f>VLOOKUP($DJ144,Funktionsbezeichnungen,2,0)</f>
        <v>Kaufmännischer Mitarbeiter 5</v>
      </c>
      <c r="DQ144" s="491">
        <f t="shared" si="101"/>
        <v>7701</v>
      </c>
      <c r="DR144" s="494">
        <v>7</v>
      </c>
      <c r="DS144" s="491">
        <v>0</v>
      </c>
      <c r="DT144" s="493" t="s">
        <v>977</v>
      </c>
      <c r="EV144" s="519">
        <v>9740</v>
      </c>
    </row>
    <row r="145" spans="1:152" s="491" customFormat="1" ht="14.25" hidden="1" customHeight="1" x14ac:dyDescent="0.25">
      <c r="A145" s="510"/>
      <c r="B145" s="510"/>
      <c r="C145" s="510" t="str">
        <f t="shared" si="114"/>
        <v/>
      </c>
      <c r="D145" s="509"/>
      <c r="E145" s="509"/>
      <c r="F145" s="509"/>
      <c r="G145" s="510"/>
      <c r="H145" s="510"/>
      <c r="I145" s="509"/>
      <c r="J145" s="510"/>
      <c r="K145" s="509"/>
      <c r="L145" s="509"/>
      <c r="M145" s="509">
        <v>1</v>
      </c>
      <c r="N145" s="490"/>
      <c r="O145" s="490"/>
      <c r="P145" s="471" t="s">
        <v>359</v>
      </c>
      <c r="Q145" s="472" t="s">
        <v>522</v>
      </c>
      <c r="R145" s="472" t="s">
        <v>367</v>
      </c>
      <c r="S145" s="597"/>
      <c r="T145" s="638" t="s">
        <v>1645</v>
      </c>
      <c r="U145" s="549">
        <v>1994</v>
      </c>
      <c r="V145" s="633" t="s">
        <v>1646</v>
      </c>
      <c r="W145" s="549">
        <v>2021</v>
      </c>
      <c r="X145" s="634"/>
      <c r="Y145" s="479"/>
      <c r="Z145" s="635"/>
      <c r="AA145" s="615"/>
      <c r="AB145" s="636">
        <f t="shared" si="115"/>
        <v>2</v>
      </c>
      <c r="AC145" s="615" t="s">
        <v>1647</v>
      </c>
      <c r="AD145" s="637">
        <v>2021</v>
      </c>
      <c r="AE145" s="615"/>
      <c r="AF145" s="616" t="s">
        <v>147</v>
      </c>
      <c r="AG145" s="568"/>
      <c r="AH145" s="640"/>
      <c r="AI145" s="500" t="s">
        <v>430</v>
      </c>
      <c r="AJ145" s="492"/>
      <c r="CM145" s="491" t="str">
        <f t="shared" si="96"/>
        <v/>
      </c>
      <c r="CN145" s="491" t="str">
        <f t="shared" si="111"/>
        <v>More Christopher</v>
      </c>
      <c r="CP145" s="491">
        <f t="shared" si="97"/>
        <v>2</v>
      </c>
      <c r="CQ145" s="491" t="str">
        <f t="shared" si="102"/>
        <v>F</v>
      </c>
      <c r="CR145" s="445" t="str">
        <f t="shared" si="98"/>
        <v>F</v>
      </c>
      <c r="CS145" s="519">
        <v>7654</v>
      </c>
      <c r="CT145" s="514">
        <v>614</v>
      </c>
      <c r="CU145" s="512">
        <f t="shared" si="99"/>
        <v>4</v>
      </c>
      <c r="CV145" s="511" t="str">
        <f t="shared" si="100"/>
        <v>Laborassistenz 4</v>
      </c>
      <c r="CW145" s="514">
        <v>614</v>
      </c>
      <c r="CX145" s="512">
        <f>VLOOKUP($CW145,Funktionsbezeichnungen,3,0)</f>
        <v>4</v>
      </c>
      <c r="CY145" s="511" t="str">
        <f>VLOOKUP($CW145,Funktionsbezeichnungen,2,0)</f>
        <v>Laborassistenz 4</v>
      </c>
      <c r="CZ145" s="514">
        <v>614</v>
      </c>
      <c r="DA145" s="512">
        <f>VLOOKUP($CZ145,Funktionsbezeichnungen,3,0)</f>
        <v>4</v>
      </c>
      <c r="DB145" s="511" t="str">
        <f>VLOOKUP($CZ145,Funktionsbezeichnungen,2,0)</f>
        <v>Laborassistenz 4</v>
      </c>
      <c r="DC145" s="514">
        <v>614</v>
      </c>
      <c r="DD145" s="512">
        <f>VLOOKUP($DC145,Funktionsbezeichnungen,3,0)</f>
        <v>4</v>
      </c>
      <c r="DE145" s="511" t="str">
        <f>VLOOKUP($DC145,Funktionsbezeichnungen,2,0)</f>
        <v>Laborassistenz 4</v>
      </c>
      <c r="DF145" s="514">
        <v>614</v>
      </c>
      <c r="DG145" s="512">
        <f>VLOOKUP($DF145,Funktionsbezeichnungen,3,0)</f>
        <v>4</v>
      </c>
      <c r="DH145" s="511" t="str">
        <f>VLOOKUP($DF145,Funktionsbezeichnungen,2,0)</f>
        <v>Laborassistenz 4</v>
      </c>
      <c r="DI145" s="513"/>
      <c r="DJ145" s="514">
        <v>614</v>
      </c>
      <c r="DK145" s="512">
        <f>VLOOKUP($DJ145,Funktionsbezeichnungen,3,0)</f>
        <v>4</v>
      </c>
      <c r="DL145" s="511" t="str">
        <f>VLOOKUP($DJ145,Funktionsbezeichnungen,2,0)</f>
        <v>Laborassistenz 4</v>
      </c>
      <c r="DQ145" s="491">
        <f t="shared" si="101"/>
        <v>7654</v>
      </c>
      <c r="DR145" s="494">
        <v>7</v>
      </c>
      <c r="DS145" s="491">
        <v>0</v>
      </c>
      <c r="DT145" s="491" t="s">
        <v>963</v>
      </c>
      <c r="EV145" s="519">
        <v>9740</v>
      </c>
    </row>
    <row r="146" spans="1:152" s="495" customFormat="1" ht="15.75" hidden="1" customHeight="1" x14ac:dyDescent="0.25">
      <c r="A146" s="531"/>
      <c r="B146" s="531"/>
      <c r="C146" s="531">
        <f t="shared" si="114"/>
        <v>1</v>
      </c>
      <c r="D146" s="530"/>
      <c r="E146" s="530"/>
      <c r="F146" s="530"/>
      <c r="G146" s="531"/>
      <c r="H146" s="531"/>
      <c r="I146" s="530"/>
      <c r="J146" s="531"/>
      <c r="K146" s="530"/>
      <c r="L146" s="530"/>
      <c r="M146" s="530"/>
      <c r="N146" s="529"/>
      <c r="O146" s="490">
        <v>1</v>
      </c>
      <c r="P146" s="471" t="s">
        <v>1301</v>
      </c>
      <c r="Q146" s="472" t="s">
        <v>1604</v>
      </c>
      <c r="R146" s="472" t="s">
        <v>1513</v>
      </c>
      <c r="S146" s="597"/>
      <c r="T146" s="638" t="s">
        <v>1648</v>
      </c>
      <c r="U146" s="549">
        <v>1983</v>
      </c>
      <c r="V146" s="633" t="s">
        <v>1649</v>
      </c>
      <c r="W146" s="549">
        <v>2006</v>
      </c>
      <c r="X146" s="634"/>
      <c r="Y146" s="479"/>
      <c r="Z146" s="635"/>
      <c r="AA146" s="615"/>
      <c r="AB146" s="636">
        <f t="shared" si="115"/>
        <v>17</v>
      </c>
      <c r="AC146" s="615" t="s">
        <v>1650</v>
      </c>
      <c r="AD146" s="637">
        <v>2022</v>
      </c>
      <c r="AE146" s="615"/>
      <c r="AF146" s="616" t="s">
        <v>147</v>
      </c>
      <c r="AG146" s="568"/>
      <c r="AH146" s="685"/>
      <c r="AI146" s="527"/>
      <c r="AJ146" s="526"/>
      <c r="CN146" s="495" t="str">
        <f t="shared" si="111"/>
        <v>Pfeffer Roman</v>
      </c>
      <c r="CP146" s="495">
        <f t="shared" si="97"/>
        <v>17</v>
      </c>
      <c r="CQ146" s="495" t="str">
        <f t="shared" si="102"/>
        <v>F</v>
      </c>
      <c r="CR146" s="525"/>
      <c r="CS146" s="515"/>
      <c r="CT146" s="523"/>
      <c r="CU146" s="522"/>
      <c r="CV146" s="521"/>
      <c r="CW146" s="523"/>
      <c r="CX146" s="522"/>
      <c r="CY146" s="521"/>
      <c r="CZ146" s="523"/>
      <c r="DA146" s="522"/>
      <c r="DB146" s="521"/>
      <c r="DC146" s="523"/>
      <c r="DD146" s="522"/>
      <c r="DE146" s="521"/>
      <c r="DF146" s="523"/>
      <c r="DG146" s="522"/>
      <c r="DH146" s="521"/>
      <c r="DI146" s="524"/>
      <c r="DJ146" s="523"/>
      <c r="DK146" s="522"/>
      <c r="DL146" s="521"/>
      <c r="DR146" s="520"/>
      <c r="EV146" s="515"/>
    </row>
    <row r="147" spans="1:152" s="491" customFormat="1" ht="20.25" hidden="1" customHeight="1" outlineLevel="1" x14ac:dyDescent="0.25">
      <c r="A147" s="510"/>
      <c r="B147" s="510"/>
      <c r="C147" s="510" t="str">
        <f t="shared" ref="C147:C158" si="116">IF(AB147&gt;=10,1,"")</f>
        <v/>
      </c>
      <c r="D147" s="509"/>
      <c r="E147" s="509"/>
      <c r="F147" s="509"/>
      <c r="G147" s="510"/>
      <c r="H147" s="510"/>
      <c r="I147" s="509"/>
      <c r="J147" s="510"/>
      <c r="K147" s="509">
        <v>1</v>
      </c>
      <c r="L147" s="509"/>
      <c r="M147" s="509"/>
      <c r="N147" s="490"/>
      <c r="O147" s="490"/>
      <c r="P147" s="471" t="s">
        <v>1303</v>
      </c>
      <c r="Q147" s="472" t="s">
        <v>1092</v>
      </c>
      <c r="R147" s="472" t="s">
        <v>1513</v>
      </c>
      <c r="S147" s="597"/>
      <c r="T147" s="508" t="s">
        <v>1578</v>
      </c>
      <c r="U147" s="502">
        <v>1998</v>
      </c>
      <c r="V147" s="507" t="s">
        <v>628</v>
      </c>
      <c r="W147" s="502"/>
      <c r="X147" s="504"/>
      <c r="Y147" s="470"/>
      <c r="Z147" s="505"/>
      <c r="AA147" s="518" t="s">
        <v>173</v>
      </c>
      <c r="AB147" s="516"/>
      <c r="AC147" s="518" t="s">
        <v>1268</v>
      </c>
      <c r="AD147" s="517">
        <v>2014</v>
      </c>
      <c r="AE147" s="615"/>
      <c r="AF147" s="616" t="s">
        <v>175</v>
      </c>
      <c r="AG147" s="640"/>
      <c r="AH147" s="640"/>
      <c r="AI147" s="500" t="s">
        <v>381</v>
      </c>
      <c r="AJ147" s="492"/>
      <c r="CM147" s="491" t="str">
        <f t="shared" ref="CM147:CM152" si="117">IF(CQ147=CR147,"","anders")</f>
        <v/>
      </c>
      <c r="CN147" s="491" t="str">
        <f t="shared" si="111"/>
        <v>Tahiri Florian</v>
      </c>
      <c r="CR147" s="445"/>
      <c r="CS147" s="519">
        <v>9740</v>
      </c>
      <c r="CT147" s="514"/>
      <c r="CU147" s="512"/>
      <c r="CV147" s="511"/>
      <c r="CW147" s="514"/>
      <c r="CX147" s="512"/>
      <c r="CY147" s="511"/>
      <c r="CZ147" s="514"/>
      <c r="DA147" s="512"/>
      <c r="DB147" s="511"/>
      <c r="DC147" s="514"/>
      <c r="DD147" s="512"/>
      <c r="DE147" s="511"/>
      <c r="DF147" s="514"/>
      <c r="DG147" s="512"/>
      <c r="DH147" s="511"/>
      <c r="DI147" s="513"/>
      <c r="DJ147" s="512"/>
      <c r="DK147" s="512"/>
      <c r="DL147" s="511"/>
      <c r="DQ147" s="491">
        <f t="shared" ref="DQ147:DQ152" si="118">+CS147</f>
        <v>9740</v>
      </c>
      <c r="DR147" s="494">
        <v>8</v>
      </c>
      <c r="DS147" s="491">
        <v>0</v>
      </c>
      <c r="DT147" s="493" t="s">
        <v>976</v>
      </c>
      <c r="EV147" s="519">
        <v>9750</v>
      </c>
    </row>
    <row r="148" spans="1:152" s="491" customFormat="1" collapsed="1" x14ac:dyDescent="0.25">
      <c r="A148" s="510"/>
      <c r="B148" s="510"/>
      <c r="C148" s="510" t="str">
        <f>IF(AB148&gt;=10,1,"")</f>
        <v/>
      </c>
      <c r="D148" s="509"/>
      <c r="E148" s="509"/>
      <c r="F148" s="509"/>
      <c r="G148" s="510"/>
      <c r="H148" s="510"/>
      <c r="I148" s="509"/>
      <c r="J148" s="510"/>
      <c r="K148" s="509">
        <v>1</v>
      </c>
      <c r="L148" s="509"/>
      <c r="M148" s="509"/>
      <c r="N148" s="490"/>
      <c r="O148" s="490"/>
      <c r="P148" s="471" t="s">
        <v>361</v>
      </c>
      <c r="Q148" s="472" t="s">
        <v>1208</v>
      </c>
      <c r="R148" s="472" t="s">
        <v>1513</v>
      </c>
      <c r="S148" s="597" t="s">
        <v>1616</v>
      </c>
      <c r="T148" s="638" t="s">
        <v>1635</v>
      </c>
      <c r="U148" s="549">
        <v>1998</v>
      </c>
      <c r="V148" s="633" t="s">
        <v>628</v>
      </c>
      <c r="W148" s="549">
        <v>2019</v>
      </c>
      <c r="X148" s="634"/>
      <c r="Y148" s="479"/>
      <c r="Z148" s="635"/>
      <c r="AA148" s="615"/>
      <c r="AB148" s="616">
        <f t="shared" ref="AB148" si="119">IF(Z148="",YEAR($AC$1)-$W148,YEAR($AC$1)-$Y148)</f>
        <v>4</v>
      </c>
      <c r="AC148" s="615" t="s">
        <v>1588</v>
      </c>
      <c r="AD148" s="637">
        <v>2016</v>
      </c>
      <c r="AE148" s="615" t="s">
        <v>1619</v>
      </c>
      <c r="AF148" s="616" t="s">
        <v>142</v>
      </c>
      <c r="AG148" s="568"/>
      <c r="AH148" s="640"/>
      <c r="AI148" s="500" t="s">
        <v>381</v>
      </c>
      <c r="AJ148" s="492"/>
      <c r="CM148" s="491" t="str">
        <f>IF(CQ148=CR148,"","anders")</f>
        <v/>
      </c>
      <c r="CN148" s="491" t="str">
        <f>+T148</f>
        <v>Christ Florian Michael</v>
      </c>
      <c r="CR148" s="445"/>
      <c r="CS148" s="519">
        <v>9750</v>
      </c>
      <c r="CT148" s="514"/>
      <c r="CU148" s="512"/>
      <c r="CV148" s="511"/>
      <c r="CW148" s="514"/>
      <c r="CX148" s="512"/>
      <c r="CY148" s="511"/>
      <c r="CZ148" s="514"/>
      <c r="DA148" s="512"/>
      <c r="DB148" s="511"/>
      <c r="DC148" s="514"/>
      <c r="DD148" s="512"/>
      <c r="DE148" s="511"/>
      <c r="DF148" s="514"/>
      <c r="DG148" s="512"/>
      <c r="DH148" s="511"/>
      <c r="DI148" s="513"/>
      <c r="DJ148" s="512"/>
      <c r="DK148" s="512"/>
      <c r="DL148" s="511"/>
      <c r="DQ148" s="491">
        <f>+CS148</f>
        <v>9750</v>
      </c>
      <c r="DR148" s="494">
        <v>8</v>
      </c>
      <c r="DS148" s="491">
        <v>0</v>
      </c>
      <c r="DT148" s="493" t="s">
        <v>976</v>
      </c>
      <c r="EM148" s="492"/>
    </row>
    <row r="149" spans="1:152" s="491" customFormat="1" ht="16.5" hidden="1" customHeight="1" outlineLevel="1" x14ac:dyDescent="0.25">
      <c r="A149" s="510"/>
      <c r="B149" s="510"/>
      <c r="C149" s="510" t="str">
        <f t="shared" si="116"/>
        <v/>
      </c>
      <c r="D149" s="509"/>
      <c r="E149" s="509"/>
      <c r="F149" s="509"/>
      <c r="G149" s="510"/>
      <c r="H149" s="510"/>
      <c r="I149" s="509"/>
      <c r="J149" s="510"/>
      <c r="K149" s="509">
        <v>1</v>
      </c>
      <c r="L149" s="509"/>
      <c r="M149" s="509"/>
      <c r="N149" s="490"/>
      <c r="O149" s="490"/>
      <c r="P149" s="471" t="s">
        <v>358</v>
      </c>
      <c r="Q149" s="472" t="s">
        <v>1161</v>
      </c>
      <c r="R149" s="472" t="s">
        <v>1513</v>
      </c>
      <c r="S149" s="597"/>
      <c r="T149" s="508" t="s">
        <v>1159</v>
      </c>
      <c r="U149" s="502">
        <v>1998</v>
      </c>
      <c r="V149" s="507" t="s">
        <v>628</v>
      </c>
      <c r="W149" s="502"/>
      <c r="X149" s="504"/>
      <c r="Y149" s="470"/>
      <c r="Z149" s="505"/>
      <c r="AA149" s="518" t="s">
        <v>173</v>
      </c>
      <c r="AB149" s="516"/>
      <c r="AC149" s="518" t="s">
        <v>1268</v>
      </c>
      <c r="AD149" s="517">
        <v>2015</v>
      </c>
      <c r="AE149" s="607"/>
      <c r="AF149" s="604" t="s">
        <v>175</v>
      </c>
      <c r="AG149" s="501"/>
      <c r="AH149" s="501"/>
      <c r="AI149" s="500" t="s">
        <v>381</v>
      </c>
      <c r="AJ149" s="492"/>
      <c r="CM149" s="491" t="str">
        <f t="shared" si="117"/>
        <v/>
      </c>
      <c r="CN149" s="491" t="str">
        <f t="shared" si="111"/>
        <v>Christ Florian</v>
      </c>
      <c r="CR149" s="445"/>
      <c r="CS149" s="519">
        <v>9739</v>
      </c>
      <c r="CT149" s="514"/>
      <c r="CU149" s="512"/>
      <c r="CV149" s="511"/>
      <c r="CW149" s="514"/>
      <c r="CX149" s="512"/>
      <c r="CY149" s="511"/>
      <c r="CZ149" s="514"/>
      <c r="DA149" s="512"/>
      <c r="DB149" s="511"/>
      <c r="DC149" s="514"/>
      <c r="DD149" s="512"/>
      <c r="DE149" s="511"/>
      <c r="DF149" s="514"/>
      <c r="DG149" s="512"/>
      <c r="DH149" s="511"/>
      <c r="DI149" s="513"/>
      <c r="DJ149" s="512"/>
      <c r="DK149" s="512"/>
      <c r="DL149" s="511"/>
      <c r="DQ149" s="491">
        <f t="shared" si="118"/>
        <v>9739</v>
      </c>
      <c r="DR149" s="494">
        <v>8</v>
      </c>
      <c r="DS149" s="491">
        <v>0</v>
      </c>
      <c r="DT149" s="493" t="s">
        <v>976</v>
      </c>
      <c r="EM149" s="492"/>
    </row>
    <row r="150" spans="1:152" s="491" customFormat="1" collapsed="1" x14ac:dyDescent="0.25">
      <c r="A150" s="510"/>
      <c r="B150" s="510"/>
      <c r="C150" s="510" t="str">
        <f t="shared" si="116"/>
        <v/>
      </c>
      <c r="D150" s="509"/>
      <c r="E150" s="509"/>
      <c r="F150" s="509"/>
      <c r="G150" s="510"/>
      <c r="H150" s="510"/>
      <c r="I150" s="509"/>
      <c r="J150" s="510"/>
      <c r="K150" s="509">
        <v>1</v>
      </c>
      <c r="L150" s="509"/>
      <c r="M150" s="509"/>
      <c r="N150" s="490"/>
      <c r="O150" s="490"/>
      <c r="P150" s="471" t="s">
        <v>358</v>
      </c>
      <c r="Q150" s="472" t="s">
        <v>1209</v>
      </c>
      <c r="R150" s="472" t="s">
        <v>1513</v>
      </c>
      <c r="S150" s="597" t="s">
        <v>1616</v>
      </c>
      <c r="T150" s="638" t="s">
        <v>1206</v>
      </c>
      <c r="U150" s="549">
        <v>2000</v>
      </c>
      <c r="V150" s="633" t="s">
        <v>628</v>
      </c>
      <c r="W150" s="549">
        <v>2020</v>
      </c>
      <c r="X150" s="634"/>
      <c r="Y150" s="479"/>
      <c r="Z150" s="635"/>
      <c r="AA150" s="615"/>
      <c r="AB150" s="616">
        <f>IF(Z150="",YEAR($AC$1)-$W150,YEAR($AC$1)-$Y150)</f>
        <v>3</v>
      </c>
      <c r="AC150" s="615" t="s">
        <v>1588</v>
      </c>
      <c r="AD150" s="637">
        <v>2016</v>
      </c>
      <c r="AE150" s="615" t="s">
        <v>1619</v>
      </c>
      <c r="AF150" s="616" t="s">
        <v>142</v>
      </c>
      <c r="AG150" s="568"/>
      <c r="AH150" s="640"/>
      <c r="AI150" s="500" t="s">
        <v>381</v>
      </c>
      <c r="AJ150" s="492"/>
      <c r="CM150" s="491" t="str">
        <f t="shared" si="117"/>
        <v/>
      </c>
      <c r="CN150" s="491" t="str">
        <f t="shared" si="111"/>
        <v>Boser Florian</v>
      </c>
      <c r="CR150" s="445"/>
      <c r="CS150" s="519">
        <v>9750</v>
      </c>
      <c r="CT150" s="514"/>
      <c r="CU150" s="512"/>
      <c r="CV150" s="511"/>
      <c r="CW150" s="514"/>
      <c r="CX150" s="512"/>
      <c r="CY150" s="511"/>
      <c r="CZ150" s="514"/>
      <c r="DA150" s="512"/>
      <c r="DB150" s="511"/>
      <c r="DC150" s="514"/>
      <c r="DD150" s="512"/>
      <c r="DE150" s="511"/>
      <c r="DF150" s="514"/>
      <c r="DG150" s="512"/>
      <c r="DH150" s="511"/>
      <c r="DI150" s="513"/>
      <c r="DJ150" s="512"/>
      <c r="DK150" s="512"/>
      <c r="DL150" s="511"/>
      <c r="DQ150" s="491">
        <f t="shared" si="118"/>
        <v>9750</v>
      </c>
      <c r="DR150" s="494">
        <v>8</v>
      </c>
      <c r="DS150" s="491">
        <v>0</v>
      </c>
      <c r="DT150" s="493" t="s">
        <v>976</v>
      </c>
      <c r="EM150" s="492"/>
    </row>
    <row r="151" spans="1:152" s="491" customFormat="1" ht="20.25" hidden="1" customHeight="1" outlineLevel="1" x14ac:dyDescent="0.25">
      <c r="A151" s="510"/>
      <c r="B151" s="510"/>
      <c r="C151" s="510" t="str">
        <f t="shared" si="116"/>
        <v/>
      </c>
      <c r="D151" s="509"/>
      <c r="E151" s="509"/>
      <c r="F151" s="509"/>
      <c r="G151" s="510"/>
      <c r="H151" s="510"/>
      <c r="I151" s="509"/>
      <c r="J151" s="510"/>
      <c r="K151" s="509">
        <v>1</v>
      </c>
      <c r="L151" s="509"/>
      <c r="M151" s="509"/>
      <c r="N151" s="490"/>
      <c r="O151" s="490"/>
      <c r="P151" s="471" t="s">
        <v>1303</v>
      </c>
      <c r="Q151" s="472" t="s">
        <v>1210</v>
      </c>
      <c r="R151" s="472" t="s">
        <v>1513</v>
      </c>
      <c r="S151" s="597"/>
      <c r="T151" s="508" t="s">
        <v>1207</v>
      </c>
      <c r="U151" s="502">
        <v>1999</v>
      </c>
      <c r="V151" s="507" t="s">
        <v>628</v>
      </c>
      <c r="W151" s="502"/>
      <c r="X151" s="504"/>
      <c r="Y151" s="470"/>
      <c r="Z151" s="505"/>
      <c r="AA151" s="518" t="s">
        <v>176</v>
      </c>
      <c r="AB151" s="516"/>
      <c r="AC151" s="518" t="s">
        <v>1268</v>
      </c>
      <c r="AD151" s="517">
        <v>2016</v>
      </c>
      <c r="AE151" s="607"/>
      <c r="AF151" s="604" t="s">
        <v>175</v>
      </c>
      <c r="AG151" s="501"/>
      <c r="AH151" s="501"/>
      <c r="AI151" s="500" t="s">
        <v>381</v>
      </c>
      <c r="AJ151" s="492"/>
      <c r="CM151" s="491" t="str">
        <f t="shared" si="117"/>
        <v/>
      </c>
      <c r="CN151" s="491" t="str">
        <f t="shared" si="111"/>
        <v>Kaupp Nicolas</v>
      </c>
      <c r="CR151" s="445"/>
      <c r="CS151" s="519">
        <v>9752</v>
      </c>
      <c r="CT151" s="514"/>
      <c r="CU151" s="512"/>
      <c r="CV151" s="511"/>
      <c r="CW151" s="514"/>
      <c r="CX151" s="512"/>
      <c r="CY151" s="511"/>
      <c r="CZ151" s="514"/>
      <c r="DA151" s="512"/>
      <c r="DB151" s="511"/>
      <c r="DC151" s="514"/>
      <c r="DD151" s="512"/>
      <c r="DE151" s="511"/>
      <c r="DF151" s="514"/>
      <c r="DG151" s="512"/>
      <c r="DH151" s="511"/>
      <c r="DI151" s="513"/>
      <c r="DJ151" s="512"/>
      <c r="DK151" s="512"/>
      <c r="DL151" s="511"/>
      <c r="DQ151" s="491">
        <f t="shared" si="118"/>
        <v>9752</v>
      </c>
      <c r="DR151" s="494">
        <v>8</v>
      </c>
      <c r="DS151" s="491">
        <v>0</v>
      </c>
      <c r="DT151" s="493" t="s">
        <v>976</v>
      </c>
      <c r="EM151" s="492"/>
    </row>
    <row r="152" spans="1:152" s="491" customFormat="1" collapsed="1" x14ac:dyDescent="0.25">
      <c r="A152" s="510"/>
      <c r="B152" s="510">
        <v>1</v>
      </c>
      <c r="C152" s="510" t="str">
        <f t="shared" si="116"/>
        <v/>
      </c>
      <c r="D152" s="509"/>
      <c r="E152" s="509"/>
      <c r="F152" s="509"/>
      <c r="G152" s="510"/>
      <c r="H152" s="510"/>
      <c r="I152" s="509"/>
      <c r="J152" s="510"/>
      <c r="K152" s="509">
        <v>1</v>
      </c>
      <c r="L152" s="509"/>
      <c r="M152" s="509"/>
      <c r="N152" s="490"/>
      <c r="O152" s="490"/>
      <c r="P152" s="471" t="s">
        <v>361</v>
      </c>
      <c r="Q152" s="472" t="s">
        <v>1266</v>
      </c>
      <c r="R152" s="472" t="s">
        <v>1513</v>
      </c>
      <c r="S152" s="597" t="s">
        <v>1616</v>
      </c>
      <c r="T152" s="682" t="s">
        <v>1264</v>
      </c>
      <c r="U152" s="669">
        <v>2000</v>
      </c>
      <c r="V152" s="680" t="s">
        <v>1566</v>
      </c>
      <c r="W152" s="669">
        <v>2021</v>
      </c>
      <c r="X152" s="671"/>
      <c r="Y152" s="672"/>
      <c r="Z152" s="673"/>
      <c r="AA152" s="676"/>
      <c r="AB152" s="678">
        <f>IF(Z152="",YEAR($AC$1)-$W152,YEAR($AC$1)-$Y152)</f>
        <v>2</v>
      </c>
      <c r="AC152" s="676" t="s">
        <v>1588</v>
      </c>
      <c r="AD152" s="677">
        <v>2017</v>
      </c>
      <c r="AE152" s="676" t="s">
        <v>1619</v>
      </c>
      <c r="AF152" s="678" t="s">
        <v>147</v>
      </c>
      <c r="AG152" s="681"/>
      <c r="AH152" s="640"/>
      <c r="AI152" s="500" t="s">
        <v>381</v>
      </c>
      <c r="AJ152" s="492"/>
      <c r="CM152" s="491" t="str">
        <f t="shared" si="117"/>
        <v/>
      </c>
      <c r="CN152" s="495" t="str">
        <f t="shared" si="111"/>
        <v>Tesan Laila</v>
      </c>
      <c r="CO152" s="495"/>
      <c r="CP152" s="495"/>
      <c r="CQ152" s="495"/>
      <c r="CR152" s="445"/>
      <c r="CS152" s="515">
        <v>9776</v>
      </c>
      <c r="CT152" s="514"/>
      <c r="CU152" s="512"/>
      <c r="CV152" s="511"/>
      <c r="CW152" s="514"/>
      <c r="CX152" s="512"/>
      <c r="CY152" s="511"/>
      <c r="CZ152" s="514"/>
      <c r="DA152" s="512"/>
      <c r="DB152" s="511"/>
      <c r="DC152" s="514"/>
      <c r="DD152" s="512"/>
      <c r="DE152" s="511"/>
      <c r="DF152" s="514"/>
      <c r="DG152" s="512"/>
      <c r="DH152" s="511"/>
      <c r="DI152" s="513"/>
      <c r="DJ152" s="512"/>
      <c r="DK152" s="512"/>
      <c r="DL152" s="511"/>
      <c r="DQ152" s="491">
        <f t="shared" si="118"/>
        <v>9776</v>
      </c>
      <c r="DR152" s="494">
        <v>8</v>
      </c>
      <c r="DS152" s="491">
        <v>0</v>
      </c>
      <c r="DT152" s="493" t="s">
        <v>976</v>
      </c>
      <c r="EM152" s="492"/>
    </row>
    <row r="153" spans="1:152" s="491" customFormat="1" ht="15" x14ac:dyDescent="0.25">
      <c r="A153" s="510"/>
      <c r="B153" s="510"/>
      <c r="C153" s="510"/>
      <c r="D153" s="509"/>
      <c r="E153" s="509"/>
      <c r="F153" s="509"/>
      <c r="G153" s="510"/>
      <c r="H153" s="510"/>
      <c r="I153" s="509"/>
      <c r="J153" s="510"/>
      <c r="K153" s="509"/>
      <c r="L153" s="509"/>
      <c r="M153" s="509"/>
      <c r="N153" s="490"/>
      <c r="O153" s="490"/>
      <c r="P153" s="471"/>
      <c r="Q153" s="472"/>
      <c r="R153" s="472"/>
      <c r="S153" s="597" t="s">
        <v>1616</v>
      </c>
      <c r="T153" s="812" t="s">
        <v>1666</v>
      </c>
      <c r="U153" s="813">
        <v>2004</v>
      </c>
      <c r="V153" s="814" t="s">
        <v>628</v>
      </c>
      <c r="W153" s="813"/>
      <c r="X153" s="815"/>
      <c r="Y153" s="647"/>
      <c r="Z153" s="816"/>
      <c r="AA153" s="810" t="s">
        <v>173</v>
      </c>
      <c r="AB153" s="811"/>
      <c r="AC153" s="810" t="s">
        <v>1268</v>
      </c>
      <c r="AD153" s="817">
        <v>2019</v>
      </c>
      <c r="AE153" s="810"/>
      <c r="AF153" s="811" t="s">
        <v>1623</v>
      </c>
      <c r="AG153" s="887" t="s">
        <v>1616</v>
      </c>
      <c r="AH153" s="640"/>
      <c r="AI153" s="500"/>
      <c r="AJ153" s="492"/>
      <c r="CN153" s="495" t="str">
        <f t="shared" si="111"/>
        <v>Bätscher Basil</v>
      </c>
      <c r="CO153" s="495"/>
      <c r="CP153" s="495"/>
      <c r="CQ153" s="495"/>
      <c r="CR153" s="445"/>
      <c r="CS153" s="495"/>
      <c r="CT153" s="448"/>
      <c r="CU153" s="445"/>
      <c r="CW153" s="448"/>
      <c r="CX153" s="445"/>
      <c r="CZ153" s="448"/>
      <c r="DA153" s="445"/>
      <c r="DC153" s="448"/>
      <c r="DD153" s="445"/>
      <c r="DF153" s="448"/>
      <c r="DG153" s="445"/>
      <c r="DJ153" s="445"/>
      <c r="DK153" s="445"/>
      <c r="DR153" s="494"/>
      <c r="DT153" s="493"/>
      <c r="EM153" s="492"/>
    </row>
    <row r="154" spans="1:152" s="491" customFormat="1" hidden="1" x14ac:dyDescent="0.25">
      <c r="A154" s="510"/>
      <c r="B154" s="510"/>
      <c r="C154" s="510" t="str">
        <f t="shared" ref="C154" si="120">IF(AB154&gt;=10,1,"")</f>
        <v/>
      </c>
      <c r="D154" s="509"/>
      <c r="E154" s="509"/>
      <c r="F154" s="509"/>
      <c r="G154" s="510"/>
      <c r="H154" s="510"/>
      <c r="I154" s="509"/>
      <c r="J154" s="510"/>
      <c r="K154" s="509">
        <v>1</v>
      </c>
      <c r="L154" s="509"/>
      <c r="M154" s="509"/>
      <c r="N154" s="490"/>
      <c r="O154" s="490"/>
      <c r="P154" s="471"/>
      <c r="Q154" s="472"/>
      <c r="R154" s="472"/>
      <c r="S154" s="597"/>
      <c r="T154" s="638" t="s">
        <v>1634</v>
      </c>
      <c r="U154" s="549">
        <v>2003</v>
      </c>
      <c r="V154" s="633" t="s">
        <v>628</v>
      </c>
      <c r="W154" s="549"/>
      <c r="X154" s="634"/>
      <c r="Y154" s="645"/>
      <c r="Z154" s="635"/>
      <c r="AA154" s="634" t="s">
        <v>176</v>
      </c>
      <c r="AB154" s="549"/>
      <c r="AC154" s="634" t="s">
        <v>1268</v>
      </c>
      <c r="AD154" s="646">
        <v>2019</v>
      </c>
      <c r="AE154" s="634"/>
      <c r="AF154" s="549" t="s">
        <v>1623</v>
      </c>
      <c r="AG154" s="640"/>
      <c r="AH154" s="640"/>
      <c r="AI154" s="500" t="s">
        <v>381</v>
      </c>
      <c r="AJ154" s="492"/>
      <c r="CN154" s="495" t="str">
        <f t="shared" ref="CN154:CN155" si="121">+T154</f>
        <v>Krenger Kyara</v>
      </c>
      <c r="CO154" s="495"/>
      <c r="CP154" s="495"/>
      <c r="CQ154" s="495"/>
      <c r="CR154" s="445"/>
      <c r="CS154" s="495"/>
      <c r="CT154" s="448"/>
      <c r="CU154" s="445"/>
      <c r="CW154" s="448"/>
      <c r="CX154" s="445"/>
      <c r="CZ154" s="448"/>
      <c r="DA154" s="445"/>
      <c r="DC154" s="448"/>
      <c r="DD154" s="445"/>
      <c r="DF154" s="448"/>
      <c r="DG154" s="445"/>
      <c r="DJ154" s="445"/>
      <c r="DK154" s="445"/>
      <c r="DR154" s="494"/>
      <c r="DT154" s="493"/>
      <c r="EM154" s="492"/>
    </row>
    <row r="155" spans="1:152" s="491" customFormat="1" hidden="1" x14ac:dyDescent="0.25">
      <c r="A155" s="510"/>
      <c r="B155" s="510"/>
      <c r="C155" s="510"/>
      <c r="D155" s="509"/>
      <c r="E155" s="509"/>
      <c r="F155" s="509"/>
      <c r="G155" s="510"/>
      <c r="H155" s="510"/>
      <c r="I155" s="509"/>
      <c r="J155" s="510"/>
      <c r="K155" s="509"/>
      <c r="L155" s="509"/>
      <c r="M155" s="509"/>
      <c r="N155" s="490"/>
      <c r="O155" s="490"/>
      <c r="P155" s="471"/>
      <c r="Q155" s="472"/>
      <c r="R155" s="472"/>
      <c r="S155" s="597"/>
      <c r="T155" s="638" t="s">
        <v>1653</v>
      </c>
      <c r="U155" s="549">
        <v>2003</v>
      </c>
      <c r="V155" s="633" t="s">
        <v>628</v>
      </c>
      <c r="W155" s="549"/>
      <c r="X155" s="634"/>
      <c r="Y155" s="645"/>
      <c r="Z155" s="635"/>
      <c r="AA155" s="634" t="s">
        <v>173</v>
      </c>
      <c r="AB155" s="549"/>
      <c r="AC155" s="634" t="s">
        <v>1268</v>
      </c>
      <c r="AD155" s="646">
        <v>2018</v>
      </c>
      <c r="AE155" s="634"/>
      <c r="AF155" s="549" t="s">
        <v>1623</v>
      </c>
      <c r="AG155" s="686"/>
      <c r="AH155" s="640"/>
      <c r="AI155" s="500"/>
      <c r="AJ155" s="492"/>
      <c r="CN155" s="495" t="str">
        <f t="shared" si="121"/>
        <v>Wagner Mika</v>
      </c>
      <c r="CO155" s="495"/>
      <c r="CP155" s="495"/>
      <c r="CQ155" s="495"/>
      <c r="CR155" s="445"/>
      <c r="CS155" s="495"/>
      <c r="CT155" s="448"/>
      <c r="CU155" s="445"/>
      <c r="CW155" s="448"/>
      <c r="CX155" s="445"/>
      <c r="CZ155" s="448"/>
      <c r="DA155" s="445"/>
      <c r="DC155" s="448"/>
      <c r="DD155" s="445"/>
      <c r="DF155" s="448"/>
      <c r="DG155" s="445"/>
      <c r="DJ155" s="445"/>
      <c r="DK155" s="445"/>
      <c r="DR155" s="494"/>
      <c r="DT155" s="493"/>
      <c r="EM155" s="492"/>
    </row>
    <row r="156" spans="1:152" s="491" customFormat="1" ht="15.75" hidden="1" customHeight="1" outlineLevel="1" x14ac:dyDescent="0.25">
      <c r="A156" s="510"/>
      <c r="B156" s="510"/>
      <c r="C156" s="510" t="str">
        <f t="shared" si="116"/>
        <v/>
      </c>
      <c r="D156" s="509"/>
      <c r="E156" s="509"/>
      <c r="F156" s="509"/>
      <c r="G156" s="510"/>
      <c r="H156" s="510"/>
      <c r="I156" s="509"/>
      <c r="J156" s="510"/>
      <c r="K156" s="509">
        <v>1</v>
      </c>
      <c r="L156" s="509"/>
      <c r="M156" s="509"/>
      <c r="N156" s="490"/>
      <c r="O156" s="490"/>
      <c r="P156" s="471" t="s">
        <v>1303</v>
      </c>
      <c r="Q156" s="472" t="s">
        <v>1517</v>
      </c>
      <c r="R156" s="472" t="s">
        <v>1513</v>
      </c>
      <c r="S156" s="597"/>
      <c r="T156" s="508" t="s">
        <v>1569</v>
      </c>
      <c r="U156" s="502">
        <v>2003</v>
      </c>
      <c r="V156" s="507" t="s">
        <v>628</v>
      </c>
      <c r="W156" s="502"/>
      <c r="X156" s="504"/>
      <c r="Y156" s="506"/>
      <c r="Z156" s="505"/>
      <c r="AA156" s="504" t="s">
        <v>182</v>
      </c>
      <c r="AB156" s="502"/>
      <c r="AC156" s="504" t="s">
        <v>1268</v>
      </c>
      <c r="AD156" s="503">
        <v>2018</v>
      </c>
      <c r="AE156" s="610"/>
      <c r="AF156" s="606" t="s">
        <v>177</v>
      </c>
      <c r="AG156" s="501"/>
      <c r="AH156" s="501"/>
      <c r="AI156" s="500" t="s">
        <v>381</v>
      </c>
      <c r="AJ156" s="492"/>
      <c r="CN156" s="495" t="str">
        <f t="shared" si="111"/>
        <v>Schacher Elia</v>
      </c>
      <c r="CO156" s="495"/>
      <c r="CP156" s="495"/>
      <c r="CQ156" s="495"/>
      <c r="CR156" s="445"/>
      <c r="CS156" s="495"/>
      <c r="CT156" s="448"/>
      <c r="CU156" s="445"/>
      <c r="CW156" s="448"/>
      <c r="CX156" s="445"/>
      <c r="CZ156" s="448"/>
      <c r="DA156" s="445"/>
      <c r="DC156" s="448"/>
      <c r="DD156" s="445"/>
      <c r="DF156" s="448"/>
      <c r="DG156" s="445"/>
      <c r="DJ156" s="445"/>
      <c r="DK156" s="445"/>
      <c r="DR156" s="494"/>
      <c r="DT156" s="493"/>
      <c r="EM156" s="492"/>
    </row>
    <row r="157" spans="1:152" s="491" customFormat="1" ht="15.75" customHeight="1" collapsed="1" x14ac:dyDescent="0.25">
      <c r="A157" s="510"/>
      <c r="B157" s="510"/>
      <c r="C157" s="510"/>
      <c r="D157" s="509"/>
      <c r="E157" s="509"/>
      <c r="F157" s="509"/>
      <c r="G157" s="510"/>
      <c r="H157" s="510"/>
      <c r="I157" s="509"/>
      <c r="J157" s="510"/>
      <c r="K157" s="509"/>
      <c r="L157" s="509"/>
      <c r="M157" s="509"/>
      <c r="N157" s="490"/>
      <c r="O157" s="490"/>
      <c r="P157" s="471"/>
      <c r="Q157" s="472"/>
      <c r="R157" s="472"/>
      <c r="S157" s="597" t="s">
        <v>1616</v>
      </c>
      <c r="T157" s="638" t="s">
        <v>1654</v>
      </c>
      <c r="U157" s="549">
        <v>2005</v>
      </c>
      <c r="V157" s="633" t="s">
        <v>1566</v>
      </c>
      <c r="W157" s="549"/>
      <c r="X157" s="634"/>
      <c r="Y157" s="645"/>
      <c r="Z157" s="635"/>
      <c r="AA157" s="815" t="s">
        <v>176</v>
      </c>
      <c r="AB157" s="549"/>
      <c r="AC157" s="634" t="s">
        <v>1268</v>
      </c>
      <c r="AD157" s="646">
        <v>2020</v>
      </c>
      <c r="AE157" s="634"/>
      <c r="AF157" s="813" t="s">
        <v>1623</v>
      </c>
      <c r="AG157" s="887" t="s">
        <v>1616</v>
      </c>
      <c r="AH157" s="501"/>
      <c r="AI157" s="500"/>
      <c r="AJ157" s="492"/>
      <c r="CN157" s="495" t="str">
        <f t="shared" si="111"/>
        <v>Rizzo Arianna</v>
      </c>
      <c r="CO157" s="495"/>
      <c r="CP157" s="495"/>
      <c r="CQ157" s="495"/>
      <c r="CR157" s="445"/>
      <c r="CS157" s="495"/>
      <c r="CT157" s="448"/>
      <c r="CU157" s="445"/>
      <c r="CW157" s="448"/>
      <c r="CX157" s="445"/>
      <c r="CZ157" s="448"/>
      <c r="DA157" s="445"/>
      <c r="DC157" s="448"/>
      <c r="DD157" s="445"/>
      <c r="DF157" s="448"/>
      <c r="DG157" s="445"/>
      <c r="DJ157" s="445"/>
      <c r="DK157" s="445"/>
      <c r="DR157" s="494"/>
      <c r="DT157" s="493"/>
      <c r="EM157" s="492"/>
    </row>
    <row r="158" spans="1:152" s="491" customFormat="1" ht="15" customHeight="1" x14ac:dyDescent="0.25">
      <c r="A158" s="510"/>
      <c r="B158" s="510"/>
      <c r="C158" s="510" t="str">
        <f t="shared" si="116"/>
        <v/>
      </c>
      <c r="D158" s="509"/>
      <c r="E158" s="509"/>
      <c r="F158" s="509"/>
      <c r="G158" s="510"/>
      <c r="H158" s="510"/>
      <c r="I158" s="509"/>
      <c r="J158" s="510"/>
      <c r="K158" s="509">
        <v>1</v>
      </c>
      <c r="L158" s="509"/>
      <c r="M158" s="509"/>
      <c r="N158" s="490"/>
      <c r="O158" s="490"/>
      <c r="P158" s="471" t="s">
        <v>361</v>
      </c>
      <c r="Q158" s="472" t="s">
        <v>1519</v>
      </c>
      <c r="R158" s="472" t="s">
        <v>1513</v>
      </c>
      <c r="S158" s="597" t="s">
        <v>1616</v>
      </c>
      <c r="T158" s="638" t="s">
        <v>1643</v>
      </c>
      <c r="U158" s="549">
        <v>2006</v>
      </c>
      <c r="V158" s="633" t="s">
        <v>628</v>
      </c>
      <c r="W158" s="549"/>
      <c r="X158" s="634"/>
      <c r="Y158" s="645"/>
      <c r="Z158" s="635"/>
      <c r="AA158" s="634" t="s">
        <v>182</v>
      </c>
      <c r="AB158" s="549"/>
      <c r="AC158" s="634" t="s">
        <v>1268</v>
      </c>
      <c r="AD158" s="646">
        <v>2021</v>
      </c>
      <c r="AE158" s="634"/>
      <c r="AF158" s="549" t="s">
        <v>1644</v>
      </c>
      <c r="AG158" s="662"/>
      <c r="AH158" s="640"/>
      <c r="AI158" s="500" t="s">
        <v>381</v>
      </c>
      <c r="AJ158" s="492"/>
      <c r="CN158" s="495" t="str">
        <f t="shared" si="111"/>
        <v>Streiff Timon</v>
      </c>
      <c r="CO158" s="495"/>
      <c r="CP158" s="495"/>
      <c r="CQ158" s="495"/>
      <c r="CR158" s="445"/>
      <c r="CS158" s="495"/>
      <c r="CT158" s="448"/>
      <c r="CU158" s="445"/>
      <c r="CW158" s="448"/>
      <c r="CX158" s="445"/>
      <c r="CZ158" s="448"/>
      <c r="DA158" s="445"/>
      <c r="DC158" s="448"/>
      <c r="DD158" s="445"/>
      <c r="DF158" s="448"/>
      <c r="DG158" s="445"/>
      <c r="DJ158" s="445"/>
      <c r="DK158" s="445"/>
      <c r="DR158" s="494"/>
      <c r="DT158" s="493"/>
      <c r="EM158" s="492"/>
    </row>
    <row r="159" spans="1:152" s="491" customFormat="1" ht="13.5" customHeight="1" x14ac:dyDescent="0.25">
      <c r="A159" s="510"/>
      <c r="B159" s="510"/>
      <c r="C159" s="510"/>
      <c r="D159" s="509"/>
      <c r="E159" s="509"/>
      <c r="F159" s="509"/>
      <c r="G159" s="510"/>
      <c r="H159" s="510"/>
      <c r="I159" s="509"/>
      <c r="J159" s="510"/>
      <c r="K159" s="509"/>
      <c r="L159" s="509"/>
      <c r="M159" s="509"/>
      <c r="N159" s="490"/>
      <c r="O159" s="490"/>
      <c r="P159" s="471"/>
      <c r="Q159" s="472"/>
      <c r="R159" s="472"/>
      <c r="S159" s="597"/>
      <c r="T159" s="654"/>
      <c r="U159" s="657"/>
      <c r="V159" s="655"/>
      <c r="W159" s="657"/>
      <c r="X159" s="656"/>
      <c r="Y159" s="658"/>
      <c r="Z159" s="659"/>
      <c r="AA159" s="656"/>
      <c r="AB159" s="657"/>
      <c r="AC159" s="656"/>
      <c r="AD159" s="660"/>
      <c r="AE159" s="656"/>
      <c r="AF159" s="657"/>
      <c r="AG159" s="661"/>
      <c r="AH159" s="644"/>
      <c r="AI159" s="500"/>
      <c r="AJ159" s="492"/>
      <c r="CN159" s="495"/>
      <c r="CO159" s="495"/>
      <c r="CP159" s="495"/>
      <c r="CQ159" s="495"/>
      <c r="CR159" s="445"/>
      <c r="CS159" s="495"/>
      <c r="CT159" s="448"/>
      <c r="CU159" s="445"/>
      <c r="CW159" s="448"/>
      <c r="CX159" s="445"/>
      <c r="CZ159" s="448"/>
      <c r="DA159" s="445"/>
      <c r="DC159" s="448"/>
      <c r="DD159" s="445"/>
      <c r="DF159" s="448"/>
      <c r="DG159" s="445"/>
      <c r="DJ159" s="445"/>
      <c r="DK159" s="445"/>
      <c r="DR159" s="494"/>
      <c r="DT159" s="493"/>
      <c r="EM159" s="492"/>
    </row>
    <row r="160" spans="1:152" s="491" customFormat="1" ht="14.25" customHeight="1" x14ac:dyDescent="0.25">
      <c r="A160" s="510"/>
      <c r="B160" s="510"/>
      <c r="C160" s="510"/>
      <c r="D160" s="509"/>
      <c r="E160" s="509"/>
      <c r="F160" s="509"/>
      <c r="G160" s="510"/>
      <c r="H160" s="510"/>
      <c r="I160" s="509"/>
      <c r="J160" s="510"/>
      <c r="K160" s="509"/>
      <c r="L160" s="509"/>
      <c r="M160" s="509"/>
      <c r="N160" s="490"/>
      <c r="O160" s="490"/>
      <c r="P160" s="471"/>
      <c r="Q160" s="472"/>
      <c r="R160" s="472"/>
      <c r="S160" s="597"/>
      <c r="T160" s="663" t="s">
        <v>1636</v>
      </c>
      <c r="U160" s="647"/>
      <c r="V160" s="664"/>
      <c r="W160" s="479"/>
      <c r="X160" s="649"/>
      <c r="Y160" s="479"/>
      <c r="Z160" s="618"/>
      <c r="AA160" s="649"/>
      <c r="AB160" s="479"/>
      <c r="AC160" s="649"/>
      <c r="AD160" s="650"/>
      <c r="AE160" s="649"/>
      <c r="AF160" s="479"/>
      <c r="AG160" s="651"/>
      <c r="AH160" s="644"/>
      <c r="AI160" s="500"/>
      <c r="AJ160" s="492"/>
      <c r="CN160" s="495"/>
      <c r="CO160" s="495"/>
      <c r="CP160" s="495"/>
      <c r="CQ160" s="495"/>
      <c r="CR160" s="445"/>
      <c r="CS160" s="495"/>
      <c r="CT160" s="448"/>
      <c r="CU160" s="445"/>
      <c r="CW160" s="448"/>
      <c r="CX160" s="445"/>
      <c r="CZ160" s="448"/>
      <c r="DA160" s="445"/>
      <c r="DC160" s="448"/>
      <c r="DD160" s="445"/>
      <c r="DF160" s="448"/>
      <c r="DG160" s="445"/>
      <c r="DJ160" s="445"/>
      <c r="DK160" s="445"/>
      <c r="DR160" s="494"/>
      <c r="DT160" s="493"/>
      <c r="EM160" s="492"/>
    </row>
    <row r="161" spans="1:16367" s="447" customFormat="1" x14ac:dyDescent="0.25">
      <c r="A161" s="499"/>
      <c r="B161" s="499"/>
      <c r="C161" s="499"/>
      <c r="D161" s="499"/>
      <c r="E161" s="499"/>
      <c r="F161" s="499"/>
      <c r="G161" s="499"/>
      <c r="H161" s="499"/>
      <c r="I161" s="499"/>
      <c r="J161" s="499"/>
      <c r="K161" s="499"/>
      <c r="L161" s="499"/>
      <c r="M161" s="499"/>
      <c r="N161" s="499"/>
      <c r="O161" s="499"/>
      <c r="P161" s="498"/>
      <c r="Q161" s="497"/>
      <c r="R161" s="497"/>
      <c r="S161" s="665"/>
      <c r="T161" s="554"/>
      <c r="U161" s="448"/>
      <c r="V161" s="666"/>
      <c r="W161" s="448"/>
      <c r="X161" s="652"/>
      <c r="Y161" s="448"/>
      <c r="Z161" s="554"/>
      <c r="AA161" s="652"/>
      <c r="AB161" s="448"/>
      <c r="AC161" s="652"/>
      <c r="AD161" s="667"/>
      <c r="AE161" s="652"/>
      <c r="AF161" s="448"/>
      <c r="AG161" s="653"/>
      <c r="AH161" s="648"/>
      <c r="AI161" s="496"/>
      <c r="AJ161" s="492"/>
      <c r="AK161" s="491"/>
      <c r="AL161" s="491"/>
      <c r="AM161" s="491"/>
      <c r="AN161" s="491"/>
      <c r="AO161" s="491"/>
      <c r="AP161" s="491"/>
      <c r="AQ161" s="491"/>
      <c r="AR161" s="491"/>
      <c r="AS161" s="491"/>
      <c r="AT161" s="491"/>
      <c r="AU161" s="491"/>
      <c r="AV161" s="491"/>
      <c r="AW161" s="491"/>
      <c r="AX161" s="491"/>
      <c r="AY161" s="491"/>
      <c r="AZ161" s="491"/>
      <c r="BA161" s="491"/>
      <c r="BB161" s="491"/>
      <c r="BC161" s="491"/>
      <c r="BD161" s="491"/>
      <c r="BE161" s="491"/>
      <c r="BF161" s="491"/>
      <c r="BG161" s="491"/>
      <c r="BH161" s="491"/>
      <c r="BI161" s="491"/>
      <c r="BJ161" s="491"/>
      <c r="BK161" s="491"/>
      <c r="BL161" s="491"/>
      <c r="BM161" s="491"/>
      <c r="BN161" s="491"/>
      <c r="BO161" s="491"/>
      <c r="BP161" s="491"/>
      <c r="BQ161" s="491"/>
      <c r="BR161" s="491"/>
      <c r="BS161" s="491"/>
      <c r="BT161" s="491"/>
      <c r="BU161" s="491"/>
      <c r="BV161" s="491"/>
      <c r="BW161" s="491"/>
      <c r="BX161" s="491"/>
      <c r="BY161" s="491"/>
      <c r="BZ161" s="491"/>
      <c r="CA161" s="491"/>
      <c r="CB161" s="491"/>
      <c r="CC161" s="491"/>
      <c r="CD161" s="491"/>
      <c r="CE161" s="491"/>
      <c r="CF161" s="491"/>
      <c r="CG161" s="491"/>
      <c r="CH161" s="491"/>
      <c r="CI161" s="491"/>
      <c r="CJ161" s="491"/>
      <c r="CK161" s="491"/>
      <c r="CL161" s="491"/>
      <c r="CM161" s="491"/>
      <c r="CN161" s="495"/>
      <c r="CO161" s="495"/>
      <c r="CP161" s="495"/>
      <c r="CQ161" s="495"/>
      <c r="CR161" s="445"/>
      <c r="CS161" s="495"/>
      <c r="CT161" s="448"/>
      <c r="CU161" s="445"/>
      <c r="CV161" s="491"/>
      <c r="CW161" s="448"/>
      <c r="CX161" s="445"/>
      <c r="CY161" s="491"/>
      <c r="CZ161" s="448"/>
      <c r="DA161" s="445"/>
      <c r="DB161" s="491"/>
      <c r="DC161" s="448"/>
      <c r="DD161" s="445"/>
      <c r="DE161" s="491"/>
      <c r="DF161" s="448"/>
      <c r="DG161" s="445"/>
      <c r="DH161" s="491"/>
      <c r="DI161" s="491"/>
      <c r="DJ161" s="445"/>
      <c r="DK161" s="445"/>
      <c r="DL161" s="491"/>
      <c r="DM161" s="491"/>
      <c r="DN161" s="491"/>
      <c r="DO161" s="491"/>
      <c r="DP161" s="491"/>
      <c r="DQ161" s="491"/>
      <c r="DR161" s="494"/>
      <c r="DS161" s="491"/>
      <c r="DT161" s="493"/>
      <c r="DU161" s="491"/>
      <c r="DV161" s="491"/>
      <c r="DW161" s="491"/>
      <c r="DX161" s="491"/>
      <c r="DY161" s="491"/>
      <c r="DZ161" s="491"/>
      <c r="EA161" s="491"/>
      <c r="EB161" s="491"/>
      <c r="EC161" s="491"/>
      <c r="ED161" s="491"/>
      <c r="EE161" s="491"/>
      <c r="EF161" s="491"/>
      <c r="EG161" s="491"/>
      <c r="EH161" s="491"/>
      <c r="EI161" s="491"/>
      <c r="EJ161" s="491"/>
      <c r="EK161" s="491"/>
      <c r="EL161" s="491"/>
      <c r="EM161" s="492"/>
      <c r="EN161" s="491"/>
      <c r="EO161" s="491"/>
      <c r="EP161" s="491"/>
      <c r="EQ161" s="491"/>
      <c r="ER161" s="491"/>
      <c r="ES161" s="491"/>
      <c r="ET161" s="491"/>
      <c r="EU161" s="491"/>
      <c r="EV161" s="491"/>
      <c r="EW161" s="491"/>
      <c r="EX161" s="491"/>
      <c r="EY161" s="491"/>
      <c r="EZ161" s="491"/>
      <c r="FA161" s="491"/>
      <c r="FB161" s="491"/>
      <c r="FC161" s="491"/>
      <c r="FD161" s="491"/>
      <c r="FE161" s="491"/>
      <c r="FF161" s="491"/>
      <c r="FG161" s="491"/>
      <c r="FH161" s="491"/>
      <c r="FI161" s="491"/>
      <c r="FJ161" s="491"/>
      <c r="FK161" s="491"/>
      <c r="FL161" s="491"/>
      <c r="FM161" s="491"/>
      <c r="FN161" s="491"/>
      <c r="FO161" s="491"/>
      <c r="FP161" s="491"/>
      <c r="FQ161" s="491"/>
      <c r="FR161" s="491"/>
      <c r="FS161" s="491"/>
      <c r="FT161" s="491"/>
      <c r="FU161" s="491"/>
      <c r="FV161" s="491"/>
      <c r="FW161" s="491"/>
      <c r="FX161" s="491"/>
      <c r="FY161" s="491"/>
      <c r="FZ161" s="491"/>
      <c r="GA161" s="491"/>
      <c r="GB161" s="491"/>
      <c r="GC161" s="491"/>
      <c r="GD161" s="491"/>
      <c r="GE161" s="491"/>
      <c r="GF161" s="491"/>
      <c r="GG161" s="491"/>
      <c r="GH161" s="491"/>
      <c r="GI161" s="491"/>
      <c r="GJ161" s="491"/>
      <c r="GK161" s="491"/>
      <c r="GL161" s="491"/>
      <c r="GM161" s="491"/>
      <c r="GN161" s="491"/>
      <c r="GO161" s="491"/>
      <c r="GP161" s="491"/>
      <c r="GQ161" s="491"/>
      <c r="GR161" s="491"/>
      <c r="GS161" s="491"/>
      <c r="GT161" s="491"/>
      <c r="GU161" s="491"/>
      <c r="GV161" s="491"/>
      <c r="GW161" s="491"/>
      <c r="GX161" s="491"/>
      <c r="GY161" s="491"/>
      <c r="GZ161" s="491"/>
      <c r="HA161" s="491"/>
      <c r="HB161" s="491"/>
      <c r="HC161" s="491"/>
      <c r="HD161" s="491"/>
      <c r="HE161" s="491"/>
      <c r="HF161" s="491"/>
      <c r="HG161" s="491"/>
      <c r="HH161" s="491"/>
      <c r="HI161" s="491"/>
      <c r="HJ161" s="491"/>
      <c r="HK161" s="491"/>
      <c r="HL161" s="491"/>
      <c r="HM161" s="491"/>
      <c r="HN161" s="491"/>
      <c r="HO161" s="491"/>
      <c r="HP161" s="491"/>
      <c r="HQ161" s="491"/>
      <c r="HR161" s="491"/>
      <c r="HS161" s="491"/>
      <c r="HT161" s="491"/>
      <c r="HU161" s="491"/>
      <c r="HV161" s="491"/>
      <c r="HW161" s="491"/>
      <c r="HX161" s="491"/>
      <c r="HY161" s="491"/>
      <c r="HZ161" s="491"/>
      <c r="IA161" s="491"/>
      <c r="IB161" s="491"/>
      <c r="IC161" s="491"/>
      <c r="ID161" s="491"/>
      <c r="IE161" s="491"/>
      <c r="IF161" s="491"/>
      <c r="IG161" s="491"/>
      <c r="IH161" s="491"/>
      <c r="II161" s="491"/>
      <c r="IJ161" s="491"/>
      <c r="IK161" s="491"/>
      <c r="IL161" s="491"/>
      <c r="IM161" s="491"/>
      <c r="IN161" s="491"/>
      <c r="IO161" s="491"/>
      <c r="IP161" s="491"/>
      <c r="IQ161" s="491"/>
      <c r="IR161" s="491"/>
      <c r="IS161" s="491"/>
      <c r="IT161" s="491"/>
      <c r="IU161" s="491"/>
      <c r="IV161" s="491"/>
      <c r="IW161" s="491"/>
      <c r="IX161" s="491"/>
      <c r="IY161" s="491"/>
      <c r="IZ161" s="491"/>
      <c r="JA161" s="491"/>
      <c r="JB161" s="491"/>
      <c r="JC161" s="491"/>
      <c r="JD161" s="491"/>
      <c r="JE161" s="491"/>
      <c r="JF161" s="491"/>
      <c r="JG161" s="491"/>
      <c r="JH161" s="491"/>
      <c r="JI161" s="491"/>
      <c r="JJ161" s="491"/>
      <c r="JK161" s="491"/>
      <c r="JL161" s="491"/>
      <c r="JM161" s="491"/>
      <c r="JN161" s="491"/>
      <c r="JO161" s="491"/>
      <c r="JP161" s="491"/>
      <c r="JQ161" s="491"/>
      <c r="JR161" s="491"/>
      <c r="JS161" s="491"/>
      <c r="JT161" s="491"/>
      <c r="JU161" s="491"/>
      <c r="JV161" s="491"/>
      <c r="JW161" s="491"/>
      <c r="JX161" s="491"/>
      <c r="JY161" s="491"/>
      <c r="JZ161" s="491"/>
      <c r="KA161" s="491"/>
      <c r="KB161" s="491"/>
      <c r="KC161" s="491"/>
      <c r="KD161" s="491"/>
      <c r="KE161" s="491"/>
      <c r="KF161" s="491"/>
      <c r="KG161" s="491"/>
      <c r="KH161" s="491"/>
      <c r="KI161" s="491"/>
      <c r="KJ161" s="491"/>
      <c r="KK161" s="491"/>
      <c r="KL161" s="491"/>
      <c r="KM161" s="491"/>
      <c r="KN161" s="491"/>
      <c r="KO161" s="491"/>
      <c r="KP161" s="491"/>
      <c r="KQ161" s="491"/>
      <c r="KR161" s="491"/>
      <c r="KS161" s="491"/>
      <c r="KT161" s="491"/>
      <c r="KU161" s="491"/>
      <c r="KV161" s="491"/>
      <c r="KW161" s="491"/>
      <c r="KX161" s="491"/>
      <c r="KY161" s="491"/>
      <c r="KZ161" s="491"/>
      <c r="LA161" s="491"/>
      <c r="LB161" s="491"/>
      <c r="LC161" s="491"/>
      <c r="LD161" s="491"/>
      <c r="LE161" s="491"/>
      <c r="LF161" s="491"/>
      <c r="LG161" s="491"/>
      <c r="LH161" s="491"/>
      <c r="LI161" s="491"/>
      <c r="LJ161" s="491"/>
      <c r="LK161" s="491"/>
      <c r="LL161" s="491"/>
      <c r="LM161" s="491"/>
      <c r="LN161" s="491"/>
      <c r="LO161" s="491"/>
      <c r="LP161" s="491"/>
      <c r="LQ161" s="491"/>
      <c r="LR161" s="491"/>
      <c r="LS161" s="491"/>
      <c r="LT161" s="491"/>
      <c r="LU161" s="491"/>
      <c r="LV161" s="491"/>
      <c r="LW161" s="491"/>
      <c r="LX161" s="491"/>
      <c r="LY161" s="491"/>
      <c r="LZ161" s="491"/>
      <c r="MA161" s="491"/>
      <c r="MB161" s="491"/>
      <c r="MC161" s="491"/>
      <c r="MD161" s="491"/>
      <c r="ME161" s="491"/>
      <c r="MF161" s="491"/>
      <c r="MG161" s="491"/>
      <c r="MH161" s="491"/>
      <c r="MI161" s="491"/>
      <c r="MJ161" s="491"/>
      <c r="MK161" s="491"/>
      <c r="ML161" s="491"/>
      <c r="MM161" s="491"/>
      <c r="MN161" s="491"/>
      <c r="MO161" s="491"/>
      <c r="MP161" s="491"/>
      <c r="MQ161" s="491"/>
      <c r="MR161" s="491"/>
      <c r="MS161" s="491"/>
      <c r="MT161" s="491"/>
      <c r="MU161" s="491"/>
      <c r="MV161" s="491"/>
      <c r="MW161" s="491"/>
      <c r="MX161" s="491"/>
      <c r="MY161" s="491"/>
      <c r="MZ161" s="491"/>
      <c r="NA161" s="491"/>
      <c r="NB161" s="491"/>
      <c r="NC161" s="491"/>
      <c r="ND161" s="491"/>
      <c r="NE161" s="491"/>
      <c r="NF161" s="491"/>
      <c r="NG161" s="491"/>
      <c r="NH161" s="491"/>
      <c r="NI161" s="491"/>
      <c r="NJ161" s="491"/>
      <c r="NK161" s="491"/>
      <c r="NL161" s="491"/>
      <c r="NM161" s="491"/>
      <c r="NN161" s="491"/>
      <c r="NO161" s="491"/>
      <c r="NP161" s="491"/>
      <c r="NQ161" s="491"/>
      <c r="NR161" s="491"/>
      <c r="NS161" s="491"/>
      <c r="NT161" s="491"/>
      <c r="NU161" s="491"/>
      <c r="NV161" s="491"/>
      <c r="NW161" s="491"/>
      <c r="NX161" s="491"/>
      <c r="NY161" s="491"/>
      <c r="NZ161" s="491"/>
      <c r="OA161" s="491"/>
      <c r="OB161" s="491"/>
      <c r="OC161" s="491"/>
      <c r="OD161" s="491"/>
      <c r="OE161" s="491"/>
      <c r="OF161" s="491"/>
      <c r="OG161" s="491"/>
      <c r="OH161" s="491"/>
      <c r="OI161" s="491"/>
      <c r="OJ161" s="491"/>
      <c r="OK161" s="491"/>
      <c r="OL161" s="491"/>
      <c r="OM161" s="491"/>
      <c r="ON161" s="491"/>
      <c r="OO161" s="491"/>
      <c r="OP161" s="491"/>
      <c r="OQ161" s="491"/>
      <c r="OR161" s="491"/>
      <c r="OS161" s="491"/>
      <c r="OT161" s="491"/>
      <c r="OU161" s="491"/>
      <c r="OV161" s="491"/>
      <c r="OW161" s="491"/>
      <c r="OX161" s="491"/>
      <c r="OY161" s="491"/>
      <c r="OZ161" s="491"/>
      <c r="PA161" s="491"/>
      <c r="PB161" s="491"/>
      <c r="PC161" s="491"/>
      <c r="PD161" s="491"/>
      <c r="PE161" s="491"/>
      <c r="PF161" s="491"/>
      <c r="PG161" s="491"/>
      <c r="PH161" s="491"/>
      <c r="PI161" s="491"/>
      <c r="PJ161" s="491"/>
      <c r="PK161" s="491"/>
      <c r="PL161" s="491"/>
      <c r="PM161" s="491"/>
      <c r="PN161" s="491"/>
      <c r="PO161" s="491"/>
      <c r="PP161" s="491"/>
      <c r="PQ161" s="491"/>
      <c r="PR161" s="491"/>
      <c r="PS161" s="491"/>
      <c r="PT161" s="491"/>
      <c r="PU161" s="491"/>
      <c r="PV161" s="491"/>
      <c r="PW161" s="491"/>
      <c r="PX161" s="491"/>
      <c r="PY161" s="491"/>
      <c r="PZ161" s="491"/>
      <c r="QA161" s="491"/>
      <c r="QB161" s="491"/>
      <c r="QC161" s="491"/>
      <c r="QD161" s="491"/>
      <c r="QE161" s="491"/>
      <c r="QF161" s="491"/>
      <c r="QG161" s="491"/>
      <c r="QH161" s="491"/>
      <c r="QI161" s="491"/>
      <c r="QJ161" s="491"/>
      <c r="QK161" s="491"/>
      <c r="QL161" s="491"/>
      <c r="QM161" s="491"/>
      <c r="QN161" s="491"/>
      <c r="QO161" s="491"/>
      <c r="QP161" s="491"/>
      <c r="QQ161" s="491"/>
      <c r="QR161" s="491"/>
      <c r="QS161" s="491"/>
      <c r="QT161" s="491"/>
      <c r="QU161" s="491"/>
      <c r="QV161" s="491"/>
      <c r="QW161" s="491"/>
      <c r="QX161" s="491"/>
      <c r="QY161" s="491"/>
      <c r="QZ161" s="491"/>
      <c r="RA161" s="491"/>
      <c r="RB161" s="491"/>
      <c r="RC161" s="491"/>
      <c r="RD161" s="491"/>
      <c r="RE161" s="491"/>
      <c r="RF161" s="491"/>
      <c r="RG161" s="491"/>
      <c r="RH161" s="491"/>
      <c r="RI161" s="491"/>
      <c r="RJ161" s="491"/>
      <c r="RK161" s="491"/>
      <c r="RL161" s="491"/>
      <c r="RM161" s="491"/>
      <c r="RN161" s="491"/>
      <c r="RO161" s="491"/>
      <c r="RP161" s="491"/>
      <c r="RQ161" s="491"/>
      <c r="RR161" s="491"/>
      <c r="RS161" s="491"/>
      <c r="RT161" s="491"/>
      <c r="RU161" s="491"/>
      <c r="RV161" s="491"/>
      <c r="RW161" s="491"/>
      <c r="RX161" s="491"/>
      <c r="RY161" s="491"/>
      <c r="RZ161" s="491"/>
      <c r="SA161" s="491"/>
      <c r="SB161" s="491"/>
      <c r="SC161" s="491"/>
      <c r="SD161" s="491"/>
      <c r="SE161" s="491"/>
      <c r="SF161" s="491"/>
      <c r="SG161" s="491"/>
      <c r="SH161" s="491"/>
      <c r="SI161" s="491"/>
      <c r="SJ161" s="491"/>
      <c r="SK161" s="491"/>
      <c r="SL161" s="491"/>
      <c r="SM161" s="491"/>
      <c r="SN161" s="491"/>
      <c r="SO161" s="491"/>
      <c r="SP161" s="491"/>
      <c r="SQ161" s="491"/>
      <c r="SR161" s="491"/>
      <c r="SS161" s="491"/>
      <c r="ST161" s="491"/>
      <c r="SU161" s="491"/>
      <c r="SV161" s="491"/>
      <c r="SW161" s="491"/>
      <c r="SX161" s="491"/>
      <c r="SY161" s="491"/>
      <c r="SZ161" s="491"/>
      <c r="TA161" s="491"/>
      <c r="TB161" s="491"/>
      <c r="TC161" s="491"/>
      <c r="TD161" s="491"/>
      <c r="TE161" s="491"/>
      <c r="TF161" s="491"/>
      <c r="TG161" s="491"/>
      <c r="TH161" s="491"/>
      <c r="TI161" s="491"/>
      <c r="TJ161" s="491"/>
      <c r="TK161" s="491"/>
      <c r="TL161" s="491"/>
      <c r="TM161" s="491"/>
      <c r="TN161" s="491"/>
      <c r="TO161" s="491"/>
      <c r="TP161" s="491"/>
      <c r="TQ161" s="491"/>
      <c r="TR161" s="491"/>
      <c r="TS161" s="491"/>
      <c r="TT161" s="491"/>
      <c r="TU161" s="491"/>
      <c r="TV161" s="491"/>
      <c r="TW161" s="491"/>
      <c r="TX161" s="491"/>
      <c r="TY161" s="491"/>
      <c r="TZ161" s="491"/>
      <c r="UA161" s="491"/>
      <c r="UB161" s="491"/>
      <c r="UC161" s="491"/>
      <c r="UD161" s="491"/>
      <c r="UE161" s="491"/>
      <c r="UF161" s="491"/>
      <c r="UG161" s="491"/>
      <c r="UH161" s="491"/>
      <c r="UI161" s="491"/>
      <c r="UJ161" s="491"/>
      <c r="UK161" s="491"/>
      <c r="UL161" s="491"/>
      <c r="UM161" s="491"/>
      <c r="UN161" s="491"/>
      <c r="UO161" s="491"/>
      <c r="UP161" s="491"/>
      <c r="UQ161" s="491"/>
      <c r="UR161" s="491"/>
      <c r="US161" s="491"/>
      <c r="UT161" s="491"/>
      <c r="UU161" s="491"/>
      <c r="UV161" s="491"/>
      <c r="UW161" s="491"/>
      <c r="UX161" s="491"/>
      <c r="UY161" s="491"/>
      <c r="UZ161" s="491"/>
      <c r="VA161" s="491"/>
      <c r="VB161" s="491"/>
      <c r="VC161" s="491"/>
      <c r="VD161" s="491"/>
      <c r="VE161" s="491"/>
      <c r="VF161" s="491"/>
      <c r="VG161" s="491"/>
      <c r="VH161" s="491"/>
      <c r="VI161" s="491"/>
      <c r="VJ161" s="491"/>
      <c r="VK161" s="491"/>
      <c r="VL161" s="491"/>
      <c r="VM161" s="491"/>
      <c r="VN161" s="491"/>
      <c r="VO161" s="491"/>
      <c r="VP161" s="491"/>
      <c r="VQ161" s="491"/>
      <c r="VR161" s="491"/>
      <c r="VS161" s="491"/>
      <c r="VT161" s="491"/>
      <c r="VU161" s="491"/>
      <c r="VV161" s="491"/>
      <c r="VW161" s="491"/>
      <c r="VX161" s="491"/>
      <c r="VY161" s="491"/>
      <c r="VZ161" s="491"/>
      <c r="WA161" s="491"/>
      <c r="WB161" s="491"/>
      <c r="WC161" s="491"/>
      <c r="WD161" s="491"/>
      <c r="WE161" s="491"/>
      <c r="WF161" s="491"/>
      <c r="WG161" s="491"/>
      <c r="WH161" s="491"/>
      <c r="WI161" s="491"/>
      <c r="WJ161" s="491"/>
      <c r="WK161" s="491"/>
      <c r="WL161" s="491"/>
      <c r="WM161" s="491"/>
      <c r="WN161" s="491"/>
      <c r="WO161" s="491"/>
      <c r="WP161" s="491"/>
      <c r="WQ161" s="491"/>
      <c r="WR161" s="491"/>
      <c r="WS161" s="491"/>
      <c r="WT161" s="491"/>
      <c r="WU161" s="491"/>
      <c r="WV161" s="491"/>
      <c r="WW161" s="491"/>
      <c r="WX161" s="491"/>
      <c r="WY161" s="491"/>
      <c r="WZ161" s="491"/>
      <c r="XA161" s="491"/>
      <c r="XB161" s="491"/>
      <c r="XC161" s="491"/>
      <c r="XD161" s="491"/>
      <c r="XE161" s="491"/>
      <c r="XF161" s="491"/>
      <c r="XG161" s="491"/>
      <c r="XH161" s="491"/>
      <c r="XI161" s="491"/>
      <c r="XJ161" s="491"/>
      <c r="XK161" s="491"/>
      <c r="XL161" s="491"/>
      <c r="XM161" s="491"/>
      <c r="XN161" s="491"/>
      <c r="XO161" s="491"/>
      <c r="XP161" s="491"/>
      <c r="XQ161" s="491"/>
      <c r="XR161" s="491"/>
      <c r="XS161" s="491"/>
      <c r="XT161" s="491"/>
      <c r="XU161" s="491"/>
      <c r="XV161" s="491"/>
      <c r="XW161" s="491"/>
      <c r="XX161" s="491"/>
      <c r="XY161" s="491"/>
      <c r="XZ161" s="491"/>
      <c r="YA161" s="491"/>
      <c r="YB161" s="491"/>
      <c r="YC161" s="491"/>
      <c r="YD161" s="491"/>
      <c r="YE161" s="491"/>
      <c r="YF161" s="491"/>
      <c r="YG161" s="491"/>
      <c r="YH161" s="491"/>
      <c r="YI161" s="491"/>
      <c r="YJ161" s="491"/>
      <c r="YK161" s="491"/>
      <c r="YL161" s="491"/>
      <c r="YM161" s="491"/>
      <c r="YN161" s="491"/>
      <c r="YO161" s="491"/>
      <c r="YP161" s="491"/>
      <c r="YQ161" s="491"/>
      <c r="YR161" s="491"/>
      <c r="YS161" s="491"/>
      <c r="YT161" s="491"/>
      <c r="YU161" s="491"/>
      <c r="YV161" s="491"/>
      <c r="YW161" s="491"/>
      <c r="YX161" s="491"/>
      <c r="YY161" s="491"/>
      <c r="YZ161" s="491"/>
      <c r="ZA161" s="491"/>
      <c r="ZB161" s="491"/>
      <c r="ZC161" s="491"/>
      <c r="ZD161" s="491"/>
      <c r="ZE161" s="491"/>
      <c r="ZF161" s="491"/>
      <c r="ZG161" s="491"/>
      <c r="ZH161" s="491"/>
      <c r="ZI161" s="491"/>
      <c r="ZJ161" s="491"/>
      <c r="ZK161" s="491"/>
      <c r="ZL161" s="491"/>
      <c r="ZM161" s="491"/>
      <c r="ZN161" s="491"/>
      <c r="ZO161" s="491"/>
      <c r="ZP161" s="491"/>
      <c r="ZQ161" s="491"/>
      <c r="ZR161" s="491"/>
      <c r="ZS161" s="491"/>
      <c r="ZT161" s="491"/>
      <c r="ZU161" s="491"/>
      <c r="ZV161" s="491"/>
      <c r="ZW161" s="491"/>
      <c r="ZX161" s="491"/>
      <c r="ZY161" s="491"/>
      <c r="ZZ161" s="491"/>
      <c r="AAA161" s="491"/>
      <c r="AAB161" s="491"/>
      <c r="AAC161" s="491"/>
      <c r="AAD161" s="491"/>
      <c r="AAE161" s="491"/>
      <c r="AAF161" s="491"/>
      <c r="AAG161" s="491"/>
      <c r="AAH161" s="491"/>
      <c r="AAI161" s="491"/>
      <c r="AAJ161" s="491"/>
      <c r="AAK161" s="491"/>
      <c r="AAL161" s="491"/>
      <c r="AAM161" s="491"/>
      <c r="AAN161" s="491"/>
      <c r="AAO161" s="491"/>
      <c r="AAP161" s="491"/>
      <c r="AAQ161" s="491"/>
      <c r="AAR161" s="491"/>
      <c r="AAS161" s="491"/>
      <c r="AAT161" s="491"/>
      <c r="AAU161" s="491"/>
      <c r="AAV161" s="491"/>
      <c r="AAW161" s="491"/>
      <c r="AAX161" s="491"/>
      <c r="AAY161" s="491"/>
      <c r="AAZ161" s="491"/>
      <c r="ABA161" s="491"/>
      <c r="ABB161" s="491"/>
      <c r="ABC161" s="491"/>
      <c r="ABD161" s="491"/>
      <c r="ABE161" s="491"/>
      <c r="ABF161" s="491"/>
      <c r="ABG161" s="491"/>
      <c r="ABH161" s="491"/>
      <c r="ABI161" s="491"/>
      <c r="ABJ161" s="491"/>
      <c r="ABK161" s="491"/>
      <c r="ABL161" s="491"/>
      <c r="ABM161" s="491"/>
      <c r="ABN161" s="491"/>
      <c r="ABO161" s="491"/>
      <c r="ABP161" s="491"/>
      <c r="ABQ161" s="491"/>
      <c r="ABR161" s="491"/>
      <c r="ABS161" s="491"/>
      <c r="ABT161" s="491"/>
      <c r="ABU161" s="491"/>
      <c r="ABV161" s="491"/>
      <c r="ABW161" s="491"/>
      <c r="ABX161" s="491"/>
      <c r="ABY161" s="491"/>
      <c r="ABZ161" s="491"/>
      <c r="ACA161" s="491"/>
      <c r="ACB161" s="491"/>
      <c r="ACC161" s="491"/>
      <c r="ACD161" s="491"/>
      <c r="ACE161" s="491"/>
      <c r="ACF161" s="491"/>
      <c r="ACG161" s="491"/>
      <c r="ACH161" s="491"/>
      <c r="ACI161" s="491"/>
      <c r="ACJ161" s="491"/>
      <c r="ACK161" s="491"/>
      <c r="ACL161" s="491"/>
      <c r="ACM161" s="491"/>
      <c r="ACN161" s="491"/>
      <c r="ACO161" s="491"/>
      <c r="ACP161" s="491"/>
      <c r="ACQ161" s="491"/>
      <c r="ACR161" s="491"/>
      <c r="ACS161" s="491"/>
      <c r="ACT161" s="491"/>
      <c r="ACU161" s="491"/>
      <c r="ACV161" s="491"/>
      <c r="ACW161" s="491"/>
      <c r="ACX161" s="491"/>
      <c r="ACY161" s="491"/>
      <c r="ACZ161" s="491"/>
      <c r="ADA161" s="491"/>
      <c r="ADB161" s="491"/>
      <c r="ADC161" s="491"/>
      <c r="ADD161" s="491"/>
      <c r="ADE161" s="491"/>
      <c r="ADF161" s="491"/>
      <c r="ADG161" s="491"/>
      <c r="ADH161" s="491"/>
      <c r="ADI161" s="491"/>
      <c r="ADJ161" s="491"/>
      <c r="ADK161" s="491"/>
      <c r="ADL161" s="491"/>
      <c r="ADM161" s="491"/>
      <c r="ADN161" s="491"/>
      <c r="ADO161" s="491"/>
      <c r="ADP161" s="491"/>
      <c r="ADQ161" s="491"/>
      <c r="ADR161" s="491"/>
      <c r="ADS161" s="491"/>
      <c r="ADT161" s="491"/>
      <c r="ADU161" s="491"/>
      <c r="ADV161" s="491"/>
      <c r="ADW161" s="491"/>
      <c r="ADX161" s="491"/>
      <c r="ADY161" s="491"/>
      <c r="ADZ161" s="491"/>
      <c r="AEA161" s="491"/>
      <c r="AEB161" s="491"/>
      <c r="AEC161" s="491"/>
      <c r="AED161" s="491"/>
      <c r="AEE161" s="491"/>
      <c r="AEF161" s="491"/>
      <c r="AEG161" s="491"/>
      <c r="AEH161" s="491"/>
      <c r="AEI161" s="491"/>
      <c r="AEJ161" s="491"/>
      <c r="AEK161" s="491"/>
      <c r="AEL161" s="491"/>
      <c r="AEM161" s="491"/>
      <c r="AEN161" s="491"/>
      <c r="AEO161" s="491"/>
      <c r="AEP161" s="491"/>
      <c r="AEQ161" s="491"/>
      <c r="AER161" s="491"/>
      <c r="AES161" s="491"/>
      <c r="AET161" s="491"/>
      <c r="AEU161" s="491"/>
      <c r="AEV161" s="491"/>
      <c r="AEW161" s="491"/>
      <c r="AEX161" s="491"/>
      <c r="AEY161" s="491"/>
      <c r="AEZ161" s="491"/>
      <c r="AFA161" s="491"/>
      <c r="AFB161" s="491"/>
      <c r="AFC161" s="491"/>
      <c r="AFD161" s="491"/>
      <c r="AFE161" s="491"/>
      <c r="AFF161" s="491"/>
      <c r="AFG161" s="491"/>
      <c r="AFH161" s="491"/>
      <c r="AFI161" s="491"/>
      <c r="AFJ161" s="491"/>
      <c r="AFK161" s="491"/>
      <c r="AFL161" s="491"/>
      <c r="AFM161" s="491"/>
      <c r="AFN161" s="491"/>
      <c r="AFO161" s="491"/>
      <c r="AFP161" s="491"/>
      <c r="AFQ161" s="491"/>
      <c r="AFR161" s="491"/>
      <c r="AFS161" s="491"/>
      <c r="AFT161" s="491"/>
      <c r="AFU161" s="491"/>
      <c r="AFV161" s="491"/>
      <c r="AFW161" s="491"/>
      <c r="AFX161" s="491"/>
      <c r="AFY161" s="491"/>
      <c r="AFZ161" s="491"/>
      <c r="AGA161" s="491"/>
      <c r="AGB161" s="491"/>
      <c r="AGC161" s="491"/>
      <c r="AGD161" s="491"/>
      <c r="AGE161" s="491"/>
      <c r="AGF161" s="491"/>
      <c r="AGG161" s="491"/>
      <c r="AGH161" s="491"/>
      <c r="AGI161" s="491"/>
      <c r="AGJ161" s="491"/>
      <c r="AGK161" s="491"/>
      <c r="AGL161" s="491"/>
      <c r="AGM161" s="491"/>
      <c r="AGN161" s="491"/>
      <c r="AGO161" s="491"/>
      <c r="AGP161" s="491"/>
      <c r="AGQ161" s="491"/>
      <c r="AGR161" s="491"/>
      <c r="AGS161" s="491"/>
      <c r="AGT161" s="491"/>
      <c r="AGU161" s="491"/>
      <c r="AGV161" s="491"/>
      <c r="AGW161" s="491"/>
      <c r="AGX161" s="491"/>
      <c r="AGY161" s="491"/>
      <c r="AGZ161" s="491"/>
      <c r="AHA161" s="491"/>
      <c r="AHB161" s="491"/>
      <c r="AHC161" s="491"/>
      <c r="AHD161" s="491"/>
      <c r="AHE161" s="491"/>
      <c r="AHF161" s="491"/>
      <c r="AHG161" s="491"/>
      <c r="AHH161" s="491"/>
      <c r="AHI161" s="491"/>
      <c r="AHJ161" s="491"/>
      <c r="AHK161" s="491"/>
      <c r="AHL161" s="491"/>
      <c r="AHM161" s="491"/>
      <c r="AHN161" s="491"/>
      <c r="AHO161" s="491"/>
      <c r="AHP161" s="491"/>
      <c r="AHQ161" s="491"/>
      <c r="AHR161" s="491"/>
      <c r="AHS161" s="491"/>
      <c r="AHT161" s="491"/>
      <c r="AHU161" s="491"/>
      <c r="AHV161" s="491"/>
      <c r="AHW161" s="491"/>
      <c r="AHX161" s="491"/>
      <c r="AHY161" s="491"/>
      <c r="AHZ161" s="491"/>
      <c r="AIA161" s="491"/>
      <c r="AIB161" s="491"/>
      <c r="AIC161" s="491"/>
      <c r="AID161" s="491"/>
      <c r="AIE161" s="491"/>
      <c r="AIF161" s="491"/>
      <c r="AIG161" s="491"/>
      <c r="AIH161" s="491"/>
      <c r="AII161" s="491"/>
      <c r="AIJ161" s="491"/>
      <c r="AIK161" s="491"/>
      <c r="AIL161" s="491"/>
      <c r="AIM161" s="491"/>
      <c r="AIN161" s="491"/>
      <c r="AIO161" s="491"/>
      <c r="AIP161" s="491"/>
      <c r="AIQ161" s="491"/>
      <c r="AIR161" s="491"/>
      <c r="AIS161" s="491"/>
      <c r="AIT161" s="491"/>
      <c r="AIU161" s="491"/>
      <c r="AIV161" s="491"/>
      <c r="AIW161" s="491"/>
      <c r="AIX161" s="491"/>
      <c r="AIY161" s="491"/>
      <c r="AIZ161" s="491"/>
      <c r="AJA161" s="491"/>
      <c r="AJB161" s="491"/>
      <c r="AJC161" s="491"/>
      <c r="AJD161" s="491"/>
      <c r="AJE161" s="491"/>
      <c r="AJF161" s="491"/>
      <c r="AJG161" s="491"/>
      <c r="AJH161" s="491"/>
      <c r="AJI161" s="491"/>
      <c r="AJJ161" s="491"/>
      <c r="AJK161" s="491"/>
      <c r="AJL161" s="491"/>
      <c r="AJM161" s="491"/>
      <c r="AJN161" s="491"/>
      <c r="AJO161" s="491"/>
      <c r="AJP161" s="491"/>
      <c r="AJQ161" s="491"/>
      <c r="AJR161" s="491"/>
      <c r="AJS161" s="491"/>
      <c r="AJT161" s="491"/>
      <c r="AJU161" s="491"/>
      <c r="AJV161" s="491"/>
      <c r="AJW161" s="491"/>
      <c r="AJX161" s="491"/>
      <c r="AJY161" s="491"/>
      <c r="AJZ161" s="491"/>
      <c r="AKA161" s="491"/>
      <c r="AKB161" s="491"/>
      <c r="AKC161" s="491"/>
      <c r="AKD161" s="491"/>
      <c r="AKE161" s="491"/>
      <c r="AKF161" s="491"/>
      <c r="AKG161" s="491"/>
      <c r="AKH161" s="491"/>
      <c r="AKI161" s="491"/>
      <c r="AKJ161" s="491"/>
      <c r="AKK161" s="491"/>
      <c r="AKL161" s="491"/>
      <c r="AKM161" s="491"/>
      <c r="AKN161" s="491"/>
      <c r="AKO161" s="491"/>
      <c r="AKP161" s="491"/>
      <c r="AKQ161" s="491"/>
      <c r="AKR161" s="491"/>
      <c r="AKS161" s="491"/>
      <c r="AKT161" s="491"/>
      <c r="AKU161" s="491"/>
      <c r="AKV161" s="491"/>
      <c r="AKW161" s="491"/>
      <c r="AKX161" s="491"/>
      <c r="AKY161" s="491"/>
      <c r="AKZ161" s="491"/>
      <c r="ALA161" s="491"/>
      <c r="ALB161" s="491"/>
      <c r="ALC161" s="491"/>
      <c r="ALD161" s="491"/>
      <c r="ALE161" s="491"/>
      <c r="ALF161" s="491"/>
      <c r="ALG161" s="491"/>
      <c r="ALH161" s="491"/>
      <c r="ALI161" s="491"/>
      <c r="ALJ161" s="491"/>
      <c r="ALK161" s="491"/>
      <c r="ALL161" s="491"/>
      <c r="ALM161" s="491"/>
      <c r="ALN161" s="491"/>
      <c r="ALO161" s="491"/>
      <c r="ALP161" s="491"/>
      <c r="ALQ161" s="491"/>
      <c r="ALR161" s="491"/>
      <c r="ALS161" s="491"/>
      <c r="ALT161" s="491"/>
      <c r="ALU161" s="491"/>
      <c r="ALV161" s="491"/>
      <c r="ALW161" s="491"/>
      <c r="ALX161" s="491"/>
      <c r="ALY161" s="491"/>
      <c r="ALZ161" s="491"/>
      <c r="AMA161" s="491"/>
      <c r="AMB161" s="491"/>
      <c r="AMC161" s="491"/>
      <c r="AMD161" s="491"/>
      <c r="AME161" s="491"/>
      <c r="AMF161" s="491"/>
      <c r="AMG161" s="491"/>
      <c r="AMH161" s="491"/>
      <c r="AMI161" s="491"/>
      <c r="AMJ161" s="491"/>
      <c r="AMK161" s="491"/>
      <c r="AML161" s="491"/>
      <c r="AMM161" s="491"/>
      <c r="AMN161" s="491"/>
      <c r="AMO161" s="491"/>
      <c r="AMP161" s="491"/>
      <c r="AMQ161" s="491"/>
      <c r="AMR161" s="491"/>
      <c r="AMS161" s="491"/>
      <c r="AMT161" s="491"/>
      <c r="AMU161" s="491"/>
      <c r="AMV161" s="491"/>
      <c r="AMW161" s="491"/>
      <c r="AMX161" s="491"/>
      <c r="AMY161" s="491"/>
      <c r="AMZ161" s="491"/>
      <c r="ANA161" s="491"/>
      <c r="ANB161" s="491"/>
      <c r="ANC161" s="491"/>
      <c r="AND161" s="491"/>
      <c r="ANE161" s="491"/>
      <c r="ANF161" s="491"/>
      <c r="ANG161" s="491"/>
      <c r="ANH161" s="491"/>
      <c r="ANI161" s="491"/>
      <c r="ANJ161" s="491"/>
      <c r="ANK161" s="491"/>
      <c r="ANL161" s="491"/>
      <c r="ANM161" s="491"/>
      <c r="ANN161" s="491"/>
      <c r="ANO161" s="491"/>
      <c r="ANP161" s="491"/>
      <c r="ANQ161" s="491"/>
      <c r="ANR161" s="491"/>
      <c r="ANS161" s="491"/>
      <c r="ANT161" s="491"/>
      <c r="ANU161" s="491"/>
      <c r="ANV161" s="491"/>
      <c r="ANW161" s="491"/>
      <c r="ANX161" s="491"/>
      <c r="ANY161" s="491"/>
      <c r="ANZ161" s="491"/>
      <c r="AOA161" s="491"/>
      <c r="AOB161" s="491"/>
      <c r="AOC161" s="491"/>
      <c r="AOD161" s="491"/>
      <c r="AOE161" s="491"/>
      <c r="AOF161" s="491"/>
      <c r="AOG161" s="491"/>
      <c r="AOH161" s="491"/>
      <c r="AOI161" s="491"/>
      <c r="AOJ161" s="491"/>
      <c r="AOK161" s="491"/>
      <c r="AOL161" s="491"/>
      <c r="AOM161" s="491"/>
      <c r="AON161" s="491"/>
      <c r="AOO161" s="491"/>
      <c r="AOP161" s="491"/>
      <c r="AOQ161" s="491"/>
      <c r="AOR161" s="491"/>
      <c r="AOS161" s="491"/>
      <c r="AOT161" s="491"/>
      <c r="AOU161" s="491"/>
      <c r="AOV161" s="491"/>
      <c r="AOW161" s="491"/>
      <c r="AOX161" s="491"/>
      <c r="AOY161" s="491"/>
      <c r="AOZ161" s="491"/>
      <c r="APA161" s="491"/>
      <c r="APB161" s="491"/>
      <c r="APC161" s="491"/>
      <c r="APD161" s="491"/>
      <c r="APE161" s="491"/>
      <c r="APF161" s="491"/>
      <c r="APG161" s="491"/>
      <c r="APH161" s="491"/>
      <c r="API161" s="491"/>
      <c r="APJ161" s="491"/>
      <c r="APK161" s="491"/>
      <c r="APL161" s="491"/>
      <c r="APM161" s="491"/>
      <c r="APN161" s="491"/>
      <c r="APO161" s="491"/>
      <c r="APP161" s="491"/>
      <c r="APQ161" s="491"/>
      <c r="APR161" s="491"/>
      <c r="APS161" s="491"/>
      <c r="APT161" s="491"/>
      <c r="APU161" s="491"/>
      <c r="APV161" s="491"/>
      <c r="APW161" s="491"/>
      <c r="APX161" s="491"/>
      <c r="APY161" s="491"/>
      <c r="APZ161" s="491"/>
      <c r="AQA161" s="491"/>
      <c r="AQB161" s="491"/>
      <c r="AQC161" s="491"/>
      <c r="AQD161" s="491"/>
      <c r="AQE161" s="491"/>
      <c r="AQF161" s="491"/>
      <c r="AQG161" s="491"/>
      <c r="AQH161" s="491"/>
      <c r="AQI161" s="491"/>
      <c r="AQJ161" s="491"/>
      <c r="AQK161" s="491"/>
      <c r="AQL161" s="491"/>
      <c r="AQM161" s="491"/>
      <c r="AQN161" s="491"/>
      <c r="AQO161" s="491"/>
      <c r="AQP161" s="491"/>
      <c r="AQQ161" s="491"/>
      <c r="AQR161" s="491"/>
      <c r="AQS161" s="491"/>
      <c r="AQT161" s="491"/>
      <c r="AQU161" s="491"/>
      <c r="AQV161" s="491"/>
      <c r="AQW161" s="491"/>
      <c r="AQX161" s="491"/>
      <c r="AQY161" s="491"/>
      <c r="AQZ161" s="491"/>
      <c r="ARA161" s="491"/>
      <c r="ARB161" s="491"/>
      <c r="ARC161" s="491"/>
      <c r="ARD161" s="491"/>
      <c r="ARE161" s="491"/>
      <c r="ARF161" s="491"/>
      <c r="ARG161" s="491"/>
      <c r="ARH161" s="491"/>
      <c r="ARI161" s="491"/>
      <c r="ARJ161" s="491"/>
      <c r="ARK161" s="491"/>
      <c r="ARL161" s="491"/>
      <c r="ARM161" s="491"/>
      <c r="ARN161" s="491"/>
      <c r="ARO161" s="491"/>
      <c r="ARP161" s="491"/>
      <c r="ARQ161" s="491"/>
      <c r="ARR161" s="491"/>
      <c r="ARS161" s="491"/>
      <c r="ART161" s="491"/>
      <c r="ARU161" s="491"/>
      <c r="ARV161" s="491"/>
      <c r="ARW161" s="491"/>
      <c r="ARX161" s="491"/>
      <c r="ARY161" s="491"/>
      <c r="ARZ161" s="491"/>
      <c r="ASA161" s="491"/>
      <c r="ASB161" s="491"/>
      <c r="ASC161" s="491"/>
      <c r="ASD161" s="491"/>
      <c r="ASE161" s="491"/>
      <c r="ASF161" s="491"/>
      <c r="ASG161" s="491"/>
      <c r="ASH161" s="491"/>
      <c r="ASI161" s="491"/>
      <c r="ASJ161" s="491"/>
      <c r="ASK161" s="491"/>
      <c r="ASL161" s="491"/>
      <c r="ASM161" s="491"/>
      <c r="ASN161" s="491"/>
      <c r="ASO161" s="491"/>
      <c r="ASP161" s="491"/>
      <c r="ASQ161" s="491"/>
      <c r="ASR161" s="491"/>
      <c r="ASS161" s="491"/>
      <c r="AST161" s="491"/>
      <c r="ASU161" s="491"/>
      <c r="ASV161" s="491"/>
      <c r="ASW161" s="491"/>
      <c r="ASX161" s="491"/>
      <c r="ASY161" s="491"/>
      <c r="ASZ161" s="491"/>
      <c r="ATA161" s="491"/>
      <c r="ATB161" s="491"/>
      <c r="ATC161" s="491"/>
      <c r="ATD161" s="491"/>
      <c r="ATE161" s="491"/>
      <c r="ATF161" s="491"/>
      <c r="ATG161" s="491"/>
      <c r="ATH161" s="491"/>
      <c r="ATI161" s="491"/>
      <c r="ATJ161" s="491"/>
      <c r="ATK161" s="491"/>
      <c r="ATL161" s="491"/>
      <c r="ATM161" s="491"/>
      <c r="ATN161" s="491"/>
      <c r="ATO161" s="491"/>
      <c r="ATP161" s="491"/>
      <c r="ATQ161" s="491"/>
      <c r="ATR161" s="491"/>
      <c r="ATS161" s="491"/>
      <c r="ATT161" s="491"/>
      <c r="ATU161" s="491"/>
      <c r="ATV161" s="491"/>
      <c r="ATW161" s="491"/>
      <c r="ATX161" s="491"/>
      <c r="ATY161" s="491"/>
      <c r="ATZ161" s="491"/>
      <c r="AUA161" s="491"/>
      <c r="AUB161" s="491"/>
      <c r="AUC161" s="491"/>
      <c r="AUD161" s="491"/>
      <c r="AUE161" s="491"/>
      <c r="AUF161" s="491"/>
      <c r="AUG161" s="491"/>
      <c r="AUH161" s="491"/>
      <c r="AUI161" s="491"/>
      <c r="AUJ161" s="491"/>
      <c r="AUK161" s="491"/>
      <c r="AUL161" s="491"/>
      <c r="AUM161" s="491"/>
      <c r="AUN161" s="491"/>
      <c r="AUO161" s="491"/>
      <c r="AUP161" s="491"/>
      <c r="AUQ161" s="491"/>
      <c r="AUR161" s="491"/>
      <c r="AUS161" s="491"/>
      <c r="AUT161" s="491"/>
      <c r="AUU161" s="491"/>
      <c r="AUV161" s="491"/>
      <c r="AUW161" s="491"/>
      <c r="AUX161" s="491"/>
      <c r="AUY161" s="491"/>
      <c r="AUZ161" s="491"/>
      <c r="AVA161" s="491"/>
      <c r="AVB161" s="491"/>
      <c r="AVC161" s="491"/>
      <c r="AVD161" s="491"/>
      <c r="AVE161" s="491"/>
      <c r="AVF161" s="491"/>
      <c r="AVG161" s="491"/>
      <c r="AVH161" s="491"/>
      <c r="AVI161" s="491"/>
      <c r="AVJ161" s="491"/>
      <c r="AVK161" s="491"/>
      <c r="AVL161" s="491"/>
      <c r="AVM161" s="491"/>
      <c r="AVN161" s="491"/>
      <c r="AVO161" s="491"/>
      <c r="AVP161" s="491"/>
      <c r="AVQ161" s="491"/>
      <c r="AVR161" s="491"/>
      <c r="AVS161" s="491"/>
      <c r="AVT161" s="491"/>
      <c r="AVU161" s="491"/>
      <c r="AVV161" s="491"/>
      <c r="AVW161" s="491"/>
      <c r="AVX161" s="491"/>
      <c r="AVY161" s="491"/>
      <c r="AVZ161" s="491"/>
      <c r="AWA161" s="491"/>
      <c r="AWB161" s="491"/>
      <c r="AWC161" s="491"/>
      <c r="AWD161" s="491"/>
      <c r="AWE161" s="491"/>
      <c r="AWF161" s="491"/>
      <c r="AWG161" s="491"/>
      <c r="AWH161" s="491"/>
      <c r="AWI161" s="491"/>
      <c r="AWJ161" s="491"/>
      <c r="AWK161" s="491"/>
      <c r="AWL161" s="491"/>
      <c r="AWM161" s="491"/>
      <c r="AWN161" s="491"/>
      <c r="AWO161" s="491"/>
      <c r="AWP161" s="491"/>
      <c r="AWQ161" s="491"/>
      <c r="AWR161" s="491"/>
      <c r="AWS161" s="491"/>
      <c r="AWT161" s="491"/>
      <c r="AWU161" s="491"/>
      <c r="AWV161" s="491"/>
      <c r="AWW161" s="491"/>
      <c r="AWX161" s="491"/>
      <c r="AWY161" s="491"/>
      <c r="AWZ161" s="491"/>
      <c r="AXA161" s="491"/>
      <c r="AXB161" s="491"/>
      <c r="AXC161" s="491"/>
      <c r="AXD161" s="491"/>
      <c r="AXE161" s="491"/>
      <c r="AXF161" s="491"/>
      <c r="AXG161" s="491"/>
      <c r="AXH161" s="491"/>
      <c r="AXI161" s="491"/>
      <c r="AXJ161" s="491"/>
      <c r="AXK161" s="491"/>
      <c r="AXL161" s="491"/>
      <c r="AXM161" s="491"/>
      <c r="AXN161" s="491"/>
      <c r="AXO161" s="491"/>
      <c r="AXP161" s="491"/>
      <c r="AXQ161" s="491"/>
      <c r="AXR161" s="491"/>
      <c r="AXS161" s="491"/>
      <c r="AXT161" s="491"/>
      <c r="AXU161" s="491"/>
      <c r="AXV161" s="491"/>
      <c r="AXW161" s="491"/>
      <c r="AXX161" s="491"/>
      <c r="AXY161" s="491"/>
      <c r="AXZ161" s="491"/>
      <c r="AYA161" s="491"/>
      <c r="AYB161" s="491"/>
      <c r="AYC161" s="491"/>
      <c r="AYD161" s="491"/>
      <c r="AYE161" s="491"/>
      <c r="AYF161" s="491"/>
      <c r="AYG161" s="491"/>
      <c r="AYH161" s="491"/>
      <c r="AYI161" s="491"/>
      <c r="AYJ161" s="491"/>
      <c r="AYK161" s="491"/>
      <c r="AYL161" s="491"/>
      <c r="AYM161" s="491"/>
      <c r="AYN161" s="491"/>
      <c r="AYO161" s="491"/>
      <c r="AYP161" s="491"/>
      <c r="AYQ161" s="491"/>
      <c r="AYR161" s="491"/>
      <c r="AYS161" s="491"/>
      <c r="AYT161" s="491"/>
      <c r="AYU161" s="491"/>
      <c r="AYV161" s="491"/>
      <c r="AYW161" s="491"/>
      <c r="AYX161" s="491"/>
      <c r="AYY161" s="491"/>
      <c r="AYZ161" s="491"/>
      <c r="AZA161" s="491"/>
      <c r="AZB161" s="491"/>
      <c r="AZC161" s="491"/>
      <c r="AZD161" s="491"/>
      <c r="AZE161" s="491"/>
      <c r="AZF161" s="491"/>
      <c r="AZG161" s="491"/>
      <c r="AZH161" s="491"/>
      <c r="AZI161" s="491"/>
      <c r="AZJ161" s="491"/>
      <c r="AZK161" s="491"/>
      <c r="AZL161" s="491"/>
      <c r="AZM161" s="491"/>
      <c r="AZN161" s="491"/>
      <c r="AZO161" s="491"/>
      <c r="AZP161" s="491"/>
      <c r="AZQ161" s="491"/>
      <c r="AZR161" s="491"/>
      <c r="AZS161" s="491"/>
      <c r="AZT161" s="491"/>
      <c r="AZU161" s="491"/>
      <c r="AZV161" s="491"/>
      <c r="AZW161" s="491"/>
      <c r="AZX161" s="491"/>
      <c r="AZY161" s="491"/>
      <c r="AZZ161" s="491"/>
      <c r="BAA161" s="491"/>
      <c r="BAB161" s="491"/>
      <c r="BAC161" s="491"/>
      <c r="BAD161" s="491"/>
      <c r="BAE161" s="491"/>
      <c r="BAF161" s="491"/>
      <c r="BAG161" s="491"/>
      <c r="BAH161" s="491"/>
      <c r="BAI161" s="491"/>
      <c r="BAJ161" s="491"/>
      <c r="BAK161" s="491"/>
      <c r="BAL161" s="491"/>
      <c r="BAM161" s="491"/>
      <c r="BAN161" s="491"/>
      <c r="BAO161" s="491"/>
      <c r="BAP161" s="491"/>
      <c r="BAQ161" s="491"/>
      <c r="BAR161" s="491"/>
      <c r="BAS161" s="491"/>
      <c r="BAT161" s="491"/>
      <c r="BAU161" s="491"/>
      <c r="BAV161" s="491"/>
      <c r="BAW161" s="491"/>
      <c r="BAX161" s="491"/>
      <c r="BAY161" s="491"/>
      <c r="BAZ161" s="491"/>
      <c r="BBA161" s="491"/>
      <c r="BBB161" s="491"/>
      <c r="BBC161" s="491"/>
      <c r="BBD161" s="491"/>
      <c r="BBE161" s="491"/>
      <c r="BBF161" s="491"/>
      <c r="BBG161" s="491"/>
      <c r="BBH161" s="491"/>
      <c r="BBI161" s="491"/>
      <c r="BBJ161" s="491"/>
      <c r="BBK161" s="491"/>
      <c r="BBL161" s="491"/>
      <c r="BBM161" s="491"/>
      <c r="BBN161" s="491"/>
      <c r="BBO161" s="491"/>
      <c r="BBP161" s="491"/>
      <c r="BBQ161" s="491"/>
      <c r="BBR161" s="491"/>
      <c r="BBS161" s="491"/>
      <c r="BBT161" s="491"/>
      <c r="BBU161" s="491"/>
      <c r="BBV161" s="491"/>
      <c r="BBW161" s="491"/>
      <c r="BBX161" s="491"/>
      <c r="BBY161" s="491"/>
      <c r="BBZ161" s="491"/>
      <c r="BCA161" s="491"/>
      <c r="BCB161" s="491"/>
      <c r="BCC161" s="491"/>
      <c r="BCD161" s="491"/>
      <c r="BCE161" s="491"/>
      <c r="BCF161" s="491"/>
      <c r="BCG161" s="491"/>
      <c r="BCH161" s="491"/>
      <c r="BCI161" s="491"/>
      <c r="BCJ161" s="491"/>
      <c r="BCK161" s="491"/>
      <c r="BCL161" s="491"/>
      <c r="BCM161" s="491"/>
      <c r="BCN161" s="491"/>
      <c r="BCO161" s="491"/>
      <c r="BCP161" s="491"/>
      <c r="BCQ161" s="491"/>
      <c r="BCR161" s="491"/>
      <c r="BCS161" s="491"/>
      <c r="BCT161" s="491"/>
      <c r="BCU161" s="491"/>
      <c r="BCV161" s="491"/>
      <c r="BCW161" s="491"/>
      <c r="BCX161" s="491"/>
      <c r="BCY161" s="491"/>
      <c r="BCZ161" s="491"/>
      <c r="BDA161" s="491"/>
      <c r="BDB161" s="491"/>
      <c r="BDC161" s="491"/>
      <c r="BDD161" s="491"/>
      <c r="BDE161" s="491"/>
      <c r="BDF161" s="491"/>
      <c r="BDG161" s="491"/>
      <c r="BDH161" s="491"/>
      <c r="BDI161" s="491"/>
      <c r="BDJ161" s="491"/>
      <c r="BDK161" s="491"/>
      <c r="BDL161" s="491"/>
      <c r="BDM161" s="491"/>
      <c r="BDN161" s="491"/>
      <c r="BDO161" s="491"/>
      <c r="BDP161" s="491"/>
      <c r="BDQ161" s="491"/>
      <c r="BDR161" s="491"/>
      <c r="BDS161" s="491"/>
      <c r="BDT161" s="491"/>
      <c r="BDU161" s="491"/>
      <c r="BDV161" s="491"/>
      <c r="BDW161" s="491"/>
      <c r="BDX161" s="491"/>
      <c r="BDY161" s="491"/>
      <c r="BDZ161" s="491"/>
      <c r="BEA161" s="491"/>
      <c r="BEB161" s="491"/>
      <c r="BEC161" s="491"/>
      <c r="BED161" s="491"/>
      <c r="BEE161" s="491"/>
      <c r="BEF161" s="491"/>
      <c r="BEG161" s="491"/>
      <c r="BEH161" s="491"/>
      <c r="BEI161" s="491"/>
      <c r="BEJ161" s="491"/>
      <c r="BEK161" s="491"/>
      <c r="BEL161" s="491"/>
      <c r="BEM161" s="491"/>
      <c r="BEN161" s="491"/>
      <c r="BEO161" s="491"/>
      <c r="BEP161" s="491"/>
      <c r="BEQ161" s="491"/>
      <c r="BER161" s="491"/>
      <c r="BES161" s="491"/>
      <c r="BET161" s="491"/>
      <c r="BEU161" s="491"/>
      <c r="BEV161" s="491"/>
      <c r="BEW161" s="491"/>
      <c r="BEX161" s="491"/>
      <c r="BEY161" s="491"/>
      <c r="BEZ161" s="491"/>
      <c r="BFA161" s="491"/>
      <c r="BFB161" s="491"/>
      <c r="BFC161" s="491"/>
      <c r="BFD161" s="491"/>
      <c r="BFE161" s="491"/>
      <c r="BFF161" s="491"/>
      <c r="BFG161" s="491"/>
      <c r="BFH161" s="491"/>
      <c r="BFI161" s="491"/>
      <c r="BFJ161" s="491"/>
      <c r="BFK161" s="491"/>
      <c r="BFL161" s="491"/>
      <c r="BFM161" s="491"/>
      <c r="BFN161" s="491"/>
      <c r="BFO161" s="491"/>
      <c r="BFP161" s="491"/>
      <c r="BFQ161" s="491"/>
      <c r="BFR161" s="491"/>
      <c r="BFS161" s="491"/>
      <c r="BFT161" s="491"/>
      <c r="BFU161" s="491"/>
      <c r="BFV161" s="491"/>
      <c r="BFW161" s="491"/>
      <c r="BFX161" s="491"/>
      <c r="BFY161" s="491"/>
      <c r="BFZ161" s="491"/>
      <c r="BGA161" s="491"/>
      <c r="BGB161" s="491"/>
      <c r="BGC161" s="491"/>
      <c r="BGD161" s="491"/>
      <c r="BGE161" s="491"/>
      <c r="BGF161" s="491"/>
      <c r="BGG161" s="491"/>
      <c r="BGH161" s="491"/>
      <c r="BGI161" s="491"/>
      <c r="BGJ161" s="491"/>
      <c r="BGK161" s="491"/>
      <c r="BGL161" s="491"/>
      <c r="BGM161" s="491"/>
      <c r="BGN161" s="491"/>
      <c r="BGO161" s="491"/>
      <c r="BGP161" s="491"/>
      <c r="BGQ161" s="491"/>
      <c r="BGR161" s="491"/>
      <c r="BGS161" s="491"/>
      <c r="BGT161" s="491"/>
      <c r="BGU161" s="491"/>
      <c r="BGV161" s="491"/>
      <c r="BGW161" s="491"/>
      <c r="BGX161" s="491"/>
      <c r="BGY161" s="491"/>
      <c r="BGZ161" s="491"/>
      <c r="BHA161" s="491"/>
      <c r="BHB161" s="491"/>
      <c r="BHC161" s="491"/>
      <c r="BHD161" s="491"/>
      <c r="BHE161" s="491"/>
      <c r="BHF161" s="491"/>
      <c r="BHG161" s="491"/>
      <c r="BHH161" s="491"/>
      <c r="BHI161" s="491"/>
      <c r="BHJ161" s="491"/>
      <c r="BHK161" s="491"/>
      <c r="BHL161" s="491"/>
      <c r="BHM161" s="491"/>
      <c r="BHN161" s="491"/>
      <c r="BHO161" s="491"/>
      <c r="BHP161" s="491"/>
      <c r="BHQ161" s="491"/>
      <c r="BHR161" s="491"/>
      <c r="BHS161" s="491"/>
      <c r="BHT161" s="491"/>
      <c r="BHU161" s="491"/>
      <c r="BHV161" s="491"/>
      <c r="BHW161" s="491"/>
      <c r="BHX161" s="491"/>
      <c r="BHY161" s="491"/>
      <c r="BHZ161" s="491"/>
      <c r="BIA161" s="491"/>
      <c r="BIB161" s="491"/>
      <c r="BIC161" s="491"/>
      <c r="BID161" s="491"/>
      <c r="BIE161" s="491"/>
      <c r="BIF161" s="491"/>
      <c r="BIG161" s="491"/>
      <c r="BIH161" s="491"/>
      <c r="BII161" s="491"/>
      <c r="BIJ161" s="491"/>
      <c r="BIK161" s="491"/>
      <c r="BIL161" s="491"/>
      <c r="BIM161" s="491"/>
      <c r="BIN161" s="491"/>
      <c r="BIO161" s="491"/>
      <c r="BIP161" s="491"/>
      <c r="BIQ161" s="491"/>
      <c r="BIR161" s="491"/>
      <c r="BIS161" s="491"/>
      <c r="BIT161" s="491"/>
      <c r="BIU161" s="491"/>
      <c r="BIV161" s="491"/>
      <c r="BIW161" s="491"/>
      <c r="BIX161" s="491"/>
      <c r="BIY161" s="491"/>
      <c r="BIZ161" s="491"/>
      <c r="BJA161" s="491"/>
      <c r="BJB161" s="491"/>
      <c r="BJC161" s="491"/>
      <c r="BJD161" s="491"/>
      <c r="BJE161" s="491"/>
      <c r="BJF161" s="491"/>
      <c r="BJG161" s="491"/>
      <c r="BJH161" s="491"/>
      <c r="BJI161" s="491"/>
      <c r="BJJ161" s="491"/>
      <c r="BJK161" s="491"/>
      <c r="BJL161" s="491"/>
      <c r="BJM161" s="491"/>
      <c r="BJN161" s="491"/>
      <c r="BJO161" s="491"/>
      <c r="BJP161" s="491"/>
      <c r="BJQ161" s="491"/>
      <c r="BJR161" s="491"/>
      <c r="BJS161" s="491"/>
      <c r="BJT161" s="491"/>
      <c r="BJU161" s="491"/>
      <c r="BJV161" s="491"/>
      <c r="BJW161" s="491"/>
      <c r="BJX161" s="491"/>
      <c r="BJY161" s="491"/>
      <c r="BJZ161" s="491"/>
      <c r="BKA161" s="491"/>
      <c r="BKB161" s="491"/>
      <c r="BKC161" s="491"/>
      <c r="BKD161" s="491"/>
      <c r="BKE161" s="491"/>
      <c r="BKF161" s="491"/>
      <c r="BKG161" s="491"/>
      <c r="BKH161" s="491"/>
      <c r="BKI161" s="491"/>
      <c r="BKJ161" s="491"/>
      <c r="BKK161" s="491"/>
      <c r="BKL161" s="491"/>
      <c r="BKM161" s="491"/>
      <c r="BKN161" s="491"/>
      <c r="BKO161" s="491"/>
      <c r="BKP161" s="491"/>
      <c r="BKQ161" s="491"/>
      <c r="BKR161" s="491"/>
      <c r="BKS161" s="491"/>
      <c r="BKT161" s="491"/>
      <c r="BKU161" s="491"/>
      <c r="BKV161" s="491"/>
      <c r="BKW161" s="491"/>
      <c r="BKX161" s="491"/>
      <c r="BKY161" s="491"/>
      <c r="BKZ161" s="491"/>
      <c r="BLA161" s="491"/>
      <c r="BLB161" s="491"/>
      <c r="BLC161" s="491"/>
      <c r="BLD161" s="491"/>
      <c r="BLE161" s="491"/>
      <c r="BLF161" s="491"/>
      <c r="BLG161" s="491"/>
      <c r="BLH161" s="491"/>
      <c r="BLI161" s="491"/>
      <c r="BLJ161" s="491"/>
      <c r="BLK161" s="491"/>
      <c r="BLL161" s="491"/>
      <c r="BLM161" s="491"/>
      <c r="BLN161" s="491"/>
      <c r="BLO161" s="491"/>
      <c r="BLP161" s="491"/>
      <c r="BLQ161" s="491"/>
      <c r="BLR161" s="491"/>
      <c r="BLS161" s="491"/>
      <c r="BLT161" s="491"/>
      <c r="BLU161" s="491"/>
      <c r="BLV161" s="491"/>
      <c r="BLW161" s="491"/>
      <c r="BLX161" s="491"/>
      <c r="BLY161" s="491"/>
      <c r="BLZ161" s="491"/>
      <c r="BMA161" s="491"/>
      <c r="BMB161" s="491"/>
      <c r="BMC161" s="491"/>
      <c r="BMD161" s="491"/>
      <c r="BME161" s="491"/>
      <c r="BMF161" s="491"/>
      <c r="BMG161" s="491"/>
      <c r="BMH161" s="491"/>
      <c r="BMI161" s="491"/>
      <c r="BMJ161" s="491"/>
      <c r="BMK161" s="491"/>
      <c r="BML161" s="491"/>
      <c r="BMM161" s="491"/>
      <c r="BMN161" s="491"/>
      <c r="BMO161" s="491"/>
      <c r="BMP161" s="491"/>
      <c r="BMQ161" s="491"/>
      <c r="BMR161" s="491"/>
      <c r="BMS161" s="491"/>
      <c r="BMT161" s="491"/>
      <c r="BMU161" s="491"/>
      <c r="BMV161" s="491"/>
      <c r="BMW161" s="491"/>
      <c r="BMX161" s="491"/>
      <c r="BMY161" s="491"/>
      <c r="BMZ161" s="491"/>
      <c r="BNA161" s="491"/>
      <c r="BNB161" s="491"/>
      <c r="BNC161" s="491"/>
      <c r="BND161" s="491"/>
      <c r="BNE161" s="491"/>
      <c r="BNF161" s="491"/>
      <c r="BNG161" s="491"/>
      <c r="BNH161" s="491"/>
      <c r="BNI161" s="491"/>
      <c r="BNJ161" s="491"/>
      <c r="BNK161" s="491"/>
      <c r="BNL161" s="491"/>
      <c r="BNM161" s="491"/>
      <c r="BNN161" s="491"/>
      <c r="BNO161" s="491"/>
      <c r="BNP161" s="491"/>
      <c r="BNQ161" s="491"/>
      <c r="BNR161" s="491"/>
      <c r="BNS161" s="491"/>
      <c r="BNT161" s="491"/>
      <c r="BNU161" s="491"/>
      <c r="BNV161" s="491"/>
      <c r="BNW161" s="491"/>
      <c r="BNX161" s="491"/>
      <c r="BNY161" s="491"/>
      <c r="BNZ161" s="491"/>
      <c r="BOA161" s="491"/>
      <c r="BOB161" s="491"/>
      <c r="BOC161" s="491"/>
      <c r="BOD161" s="491"/>
      <c r="BOE161" s="491"/>
      <c r="BOF161" s="491"/>
      <c r="BOG161" s="491"/>
      <c r="BOH161" s="491"/>
      <c r="BOI161" s="491"/>
      <c r="BOJ161" s="491"/>
      <c r="BOK161" s="491"/>
      <c r="BOL161" s="491"/>
      <c r="BOM161" s="491"/>
      <c r="BON161" s="491"/>
      <c r="BOO161" s="491"/>
      <c r="BOP161" s="491"/>
      <c r="BOQ161" s="491"/>
      <c r="BOR161" s="491"/>
      <c r="BOS161" s="491"/>
      <c r="BOT161" s="491"/>
      <c r="BOU161" s="491"/>
      <c r="BOV161" s="491"/>
      <c r="BOW161" s="491"/>
      <c r="BOX161" s="491"/>
      <c r="BOY161" s="491"/>
      <c r="BOZ161" s="491"/>
      <c r="BPA161" s="491"/>
      <c r="BPB161" s="491"/>
      <c r="BPC161" s="491"/>
      <c r="BPD161" s="491"/>
      <c r="BPE161" s="491"/>
      <c r="BPF161" s="491"/>
      <c r="BPG161" s="491"/>
      <c r="BPH161" s="491"/>
      <c r="BPI161" s="491"/>
      <c r="BPJ161" s="491"/>
      <c r="BPK161" s="491"/>
      <c r="BPL161" s="491"/>
      <c r="BPM161" s="491"/>
      <c r="BPN161" s="491"/>
      <c r="BPO161" s="491"/>
      <c r="BPP161" s="491"/>
      <c r="BPQ161" s="491"/>
      <c r="BPR161" s="491"/>
      <c r="BPS161" s="491"/>
      <c r="BPT161" s="491"/>
      <c r="BPU161" s="491"/>
      <c r="BPV161" s="491"/>
      <c r="BPW161" s="491"/>
      <c r="BPX161" s="491"/>
      <c r="BPY161" s="491"/>
      <c r="BPZ161" s="491"/>
      <c r="BQA161" s="491"/>
      <c r="BQB161" s="491"/>
      <c r="BQC161" s="491"/>
      <c r="BQD161" s="491"/>
      <c r="BQE161" s="491"/>
      <c r="BQF161" s="491"/>
      <c r="BQG161" s="491"/>
      <c r="BQH161" s="491"/>
      <c r="BQI161" s="491"/>
      <c r="BQJ161" s="491"/>
      <c r="BQK161" s="491"/>
      <c r="BQL161" s="491"/>
      <c r="BQM161" s="491"/>
      <c r="BQN161" s="491"/>
      <c r="BQO161" s="491"/>
      <c r="BQP161" s="491"/>
      <c r="BQQ161" s="491"/>
      <c r="BQR161" s="491"/>
      <c r="BQS161" s="491"/>
      <c r="BQT161" s="491"/>
      <c r="BQU161" s="491"/>
      <c r="BQV161" s="491"/>
      <c r="BQW161" s="491"/>
      <c r="BQX161" s="491"/>
      <c r="BQY161" s="491"/>
      <c r="BQZ161" s="491"/>
      <c r="BRA161" s="491"/>
      <c r="BRB161" s="491"/>
      <c r="BRC161" s="491"/>
      <c r="BRD161" s="491"/>
      <c r="BRE161" s="491"/>
      <c r="BRF161" s="491"/>
      <c r="BRG161" s="491"/>
      <c r="BRH161" s="491"/>
      <c r="BRI161" s="491"/>
      <c r="BRJ161" s="491"/>
      <c r="BRK161" s="491"/>
      <c r="BRL161" s="491"/>
      <c r="BRM161" s="491"/>
      <c r="BRN161" s="491"/>
      <c r="BRO161" s="491"/>
      <c r="BRP161" s="491"/>
      <c r="BRQ161" s="491"/>
      <c r="BRR161" s="491"/>
      <c r="BRS161" s="491"/>
      <c r="BRT161" s="491"/>
      <c r="BRU161" s="491"/>
      <c r="BRV161" s="491"/>
      <c r="BRW161" s="491"/>
      <c r="BRX161" s="491"/>
      <c r="BRY161" s="491"/>
      <c r="BRZ161" s="491"/>
      <c r="BSA161" s="491"/>
      <c r="BSB161" s="491"/>
      <c r="BSC161" s="491"/>
      <c r="BSD161" s="491"/>
      <c r="BSE161" s="491"/>
      <c r="BSF161" s="491"/>
      <c r="BSG161" s="491"/>
      <c r="BSH161" s="491"/>
      <c r="BSI161" s="491"/>
      <c r="BSJ161" s="491"/>
      <c r="BSK161" s="491"/>
      <c r="BSL161" s="491"/>
      <c r="BSM161" s="491"/>
      <c r="BSN161" s="491"/>
      <c r="BSO161" s="491"/>
      <c r="BSP161" s="491"/>
      <c r="BSQ161" s="491"/>
      <c r="BSR161" s="491"/>
      <c r="BSS161" s="491"/>
      <c r="BST161" s="491"/>
      <c r="BSU161" s="491"/>
      <c r="BSV161" s="491"/>
      <c r="BSW161" s="491"/>
      <c r="BSX161" s="491"/>
      <c r="BSY161" s="491"/>
      <c r="BSZ161" s="491"/>
      <c r="BTA161" s="491"/>
      <c r="BTB161" s="491"/>
      <c r="BTC161" s="491"/>
      <c r="BTD161" s="491"/>
      <c r="BTE161" s="491"/>
      <c r="BTF161" s="491"/>
      <c r="BTG161" s="491"/>
      <c r="BTH161" s="491"/>
      <c r="BTI161" s="491"/>
      <c r="BTJ161" s="491"/>
      <c r="BTK161" s="491"/>
      <c r="BTL161" s="491"/>
      <c r="BTM161" s="491"/>
      <c r="BTN161" s="491"/>
      <c r="BTO161" s="491"/>
      <c r="BTP161" s="491"/>
      <c r="BTQ161" s="491"/>
      <c r="BTR161" s="491"/>
      <c r="BTS161" s="491"/>
      <c r="BTT161" s="491"/>
      <c r="BTU161" s="491"/>
      <c r="BTV161" s="491"/>
      <c r="BTW161" s="491"/>
      <c r="BTX161" s="491"/>
      <c r="BTY161" s="491"/>
      <c r="BTZ161" s="491"/>
      <c r="BUA161" s="491"/>
      <c r="BUB161" s="491"/>
      <c r="BUC161" s="491"/>
      <c r="BUD161" s="491"/>
      <c r="BUE161" s="491"/>
      <c r="BUF161" s="491"/>
      <c r="BUG161" s="491"/>
      <c r="BUH161" s="491"/>
      <c r="BUI161" s="491"/>
      <c r="BUJ161" s="491"/>
      <c r="BUK161" s="491"/>
      <c r="BUL161" s="491"/>
      <c r="BUM161" s="491"/>
      <c r="BUN161" s="491"/>
      <c r="BUO161" s="491"/>
      <c r="BUP161" s="491"/>
      <c r="BUQ161" s="491"/>
      <c r="BUR161" s="491"/>
      <c r="BUS161" s="491"/>
      <c r="BUT161" s="491"/>
      <c r="BUU161" s="491"/>
      <c r="BUV161" s="491"/>
      <c r="BUW161" s="491"/>
      <c r="BUX161" s="491"/>
      <c r="BUY161" s="491"/>
      <c r="BUZ161" s="491"/>
      <c r="BVA161" s="491"/>
      <c r="BVB161" s="491"/>
      <c r="BVC161" s="491"/>
      <c r="BVD161" s="491"/>
      <c r="BVE161" s="491"/>
      <c r="BVF161" s="491"/>
      <c r="BVG161" s="491"/>
      <c r="BVH161" s="491"/>
      <c r="BVI161" s="491"/>
      <c r="BVJ161" s="491"/>
      <c r="BVK161" s="491"/>
      <c r="BVL161" s="491"/>
      <c r="BVM161" s="491"/>
      <c r="BVN161" s="491"/>
      <c r="BVO161" s="491"/>
      <c r="BVP161" s="491"/>
      <c r="BVQ161" s="491"/>
      <c r="BVR161" s="491"/>
      <c r="BVS161" s="491"/>
      <c r="BVT161" s="491"/>
      <c r="BVU161" s="491"/>
      <c r="BVV161" s="491"/>
      <c r="BVW161" s="491"/>
      <c r="BVX161" s="491"/>
      <c r="BVY161" s="491"/>
      <c r="BVZ161" s="491"/>
      <c r="BWA161" s="491"/>
      <c r="BWB161" s="491"/>
      <c r="BWC161" s="491"/>
      <c r="BWD161" s="491"/>
      <c r="BWE161" s="491"/>
      <c r="BWF161" s="491"/>
      <c r="BWG161" s="491"/>
      <c r="BWH161" s="491"/>
      <c r="BWI161" s="491"/>
      <c r="BWJ161" s="491"/>
      <c r="BWK161" s="491"/>
      <c r="BWL161" s="491"/>
      <c r="BWM161" s="491"/>
      <c r="BWN161" s="491"/>
      <c r="BWO161" s="491"/>
      <c r="BWP161" s="491"/>
      <c r="BWQ161" s="491"/>
      <c r="BWR161" s="491"/>
      <c r="BWS161" s="491"/>
      <c r="BWT161" s="491"/>
      <c r="BWU161" s="491"/>
      <c r="BWV161" s="491"/>
      <c r="BWW161" s="491"/>
      <c r="BWX161" s="491"/>
      <c r="BWY161" s="491"/>
      <c r="BWZ161" s="491"/>
      <c r="BXA161" s="491"/>
      <c r="BXB161" s="491"/>
      <c r="BXC161" s="491"/>
      <c r="BXD161" s="491"/>
      <c r="BXE161" s="491"/>
      <c r="BXF161" s="491"/>
      <c r="BXG161" s="491"/>
      <c r="BXH161" s="491"/>
      <c r="BXI161" s="491"/>
      <c r="BXJ161" s="491"/>
      <c r="BXK161" s="491"/>
      <c r="BXL161" s="491"/>
      <c r="BXM161" s="491"/>
      <c r="BXN161" s="491"/>
      <c r="BXO161" s="491"/>
      <c r="BXP161" s="491"/>
      <c r="BXQ161" s="491"/>
      <c r="BXR161" s="491"/>
      <c r="BXS161" s="491"/>
      <c r="BXT161" s="491"/>
      <c r="BXU161" s="491"/>
      <c r="BXV161" s="491"/>
      <c r="BXW161" s="491"/>
      <c r="BXX161" s="491"/>
      <c r="BXY161" s="491"/>
      <c r="BXZ161" s="491"/>
      <c r="BYA161" s="491"/>
      <c r="BYB161" s="491"/>
      <c r="BYC161" s="491"/>
      <c r="BYD161" s="491"/>
      <c r="BYE161" s="491"/>
      <c r="BYF161" s="491"/>
      <c r="BYG161" s="491"/>
      <c r="BYH161" s="491"/>
      <c r="BYI161" s="491"/>
      <c r="BYJ161" s="491"/>
      <c r="BYK161" s="491"/>
      <c r="BYL161" s="491"/>
      <c r="BYM161" s="491"/>
      <c r="BYN161" s="491"/>
      <c r="BYO161" s="491"/>
      <c r="BYP161" s="491"/>
      <c r="BYQ161" s="491"/>
      <c r="BYR161" s="491"/>
      <c r="BYS161" s="491"/>
      <c r="BYT161" s="491"/>
      <c r="BYU161" s="491"/>
      <c r="BYV161" s="491"/>
      <c r="BYW161" s="491"/>
      <c r="BYX161" s="491"/>
      <c r="BYY161" s="491"/>
      <c r="BYZ161" s="491"/>
      <c r="BZA161" s="491"/>
      <c r="BZB161" s="491"/>
      <c r="BZC161" s="491"/>
      <c r="BZD161" s="491"/>
      <c r="BZE161" s="491"/>
      <c r="BZF161" s="491"/>
      <c r="BZG161" s="491"/>
      <c r="BZH161" s="491"/>
      <c r="BZI161" s="491"/>
      <c r="BZJ161" s="491"/>
      <c r="BZK161" s="491"/>
      <c r="BZL161" s="491"/>
      <c r="BZM161" s="491"/>
      <c r="BZN161" s="491"/>
      <c r="BZO161" s="491"/>
      <c r="BZP161" s="491"/>
      <c r="BZQ161" s="491"/>
      <c r="BZR161" s="491"/>
      <c r="BZS161" s="491"/>
      <c r="BZT161" s="491"/>
      <c r="BZU161" s="491"/>
      <c r="BZV161" s="491"/>
      <c r="BZW161" s="491"/>
      <c r="BZX161" s="491"/>
      <c r="BZY161" s="491"/>
      <c r="BZZ161" s="491"/>
      <c r="CAA161" s="491"/>
      <c r="CAB161" s="491"/>
      <c r="CAC161" s="491"/>
      <c r="CAD161" s="491"/>
      <c r="CAE161" s="491"/>
      <c r="CAF161" s="491"/>
      <c r="CAG161" s="491"/>
      <c r="CAH161" s="491"/>
      <c r="CAI161" s="491"/>
      <c r="CAJ161" s="491"/>
      <c r="CAK161" s="491"/>
      <c r="CAL161" s="491"/>
      <c r="CAM161" s="491"/>
      <c r="CAN161" s="491"/>
      <c r="CAO161" s="491"/>
      <c r="CAP161" s="491"/>
      <c r="CAQ161" s="491"/>
      <c r="CAR161" s="491"/>
      <c r="CAS161" s="491"/>
      <c r="CAT161" s="491"/>
      <c r="CAU161" s="491"/>
      <c r="CAV161" s="491"/>
      <c r="CAW161" s="491"/>
      <c r="CAX161" s="491"/>
      <c r="CAY161" s="491"/>
      <c r="CAZ161" s="491"/>
      <c r="CBA161" s="491"/>
      <c r="CBB161" s="491"/>
      <c r="CBC161" s="491"/>
      <c r="CBD161" s="491"/>
      <c r="CBE161" s="491"/>
      <c r="CBF161" s="491"/>
      <c r="CBG161" s="491"/>
      <c r="CBH161" s="491"/>
      <c r="CBI161" s="491"/>
      <c r="CBJ161" s="491"/>
      <c r="CBK161" s="491"/>
      <c r="CBL161" s="491"/>
      <c r="CBM161" s="491"/>
      <c r="CBN161" s="491"/>
      <c r="CBO161" s="491"/>
      <c r="CBP161" s="491"/>
      <c r="CBQ161" s="491"/>
      <c r="CBR161" s="491"/>
      <c r="CBS161" s="491"/>
      <c r="CBT161" s="491"/>
      <c r="CBU161" s="491"/>
      <c r="CBV161" s="491"/>
      <c r="CBW161" s="491"/>
      <c r="CBX161" s="491"/>
      <c r="CBY161" s="491"/>
      <c r="CBZ161" s="491"/>
      <c r="CCA161" s="491"/>
      <c r="CCB161" s="491"/>
      <c r="CCC161" s="491"/>
      <c r="CCD161" s="491"/>
      <c r="CCE161" s="491"/>
      <c r="CCF161" s="491"/>
      <c r="CCG161" s="491"/>
      <c r="CCH161" s="491"/>
      <c r="CCI161" s="491"/>
      <c r="CCJ161" s="491"/>
      <c r="CCK161" s="491"/>
      <c r="CCL161" s="491"/>
      <c r="CCM161" s="491"/>
      <c r="CCN161" s="491"/>
      <c r="CCO161" s="491"/>
      <c r="CCP161" s="491"/>
      <c r="CCQ161" s="491"/>
      <c r="CCR161" s="491"/>
      <c r="CCS161" s="491"/>
      <c r="CCT161" s="491"/>
      <c r="CCU161" s="491"/>
      <c r="CCV161" s="491"/>
      <c r="CCW161" s="491"/>
      <c r="CCX161" s="491"/>
      <c r="CCY161" s="491"/>
      <c r="CCZ161" s="491"/>
      <c r="CDA161" s="491"/>
      <c r="CDB161" s="491"/>
      <c r="CDC161" s="491"/>
      <c r="CDD161" s="491"/>
      <c r="CDE161" s="491"/>
      <c r="CDF161" s="491"/>
      <c r="CDG161" s="491"/>
      <c r="CDH161" s="491"/>
      <c r="CDI161" s="491"/>
      <c r="CDJ161" s="491"/>
      <c r="CDK161" s="491"/>
      <c r="CDL161" s="491"/>
      <c r="CDM161" s="491"/>
      <c r="CDN161" s="491"/>
      <c r="CDO161" s="491"/>
      <c r="CDP161" s="491"/>
      <c r="CDQ161" s="491"/>
      <c r="CDR161" s="491"/>
      <c r="CDS161" s="491"/>
      <c r="CDT161" s="491"/>
      <c r="CDU161" s="491"/>
      <c r="CDV161" s="491"/>
      <c r="CDW161" s="491"/>
      <c r="CDX161" s="491"/>
      <c r="CDY161" s="491"/>
      <c r="CDZ161" s="491"/>
      <c r="CEA161" s="491"/>
      <c r="CEB161" s="491"/>
      <c r="CEC161" s="491"/>
      <c r="CED161" s="491"/>
      <c r="CEE161" s="491"/>
      <c r="CEF161" s="491"/>
      <c r="CEG161" s="491"/>
      <c r="CEH161" s="491"/>
      <c r="CEI161" s="491"/>
      <c r="CEJ161" s="491"/>
      <c r="CEK161" s="491"/>
      <c r="CEL161" s="491"/>
      <c r="CEM161" s="491"/>
      <c r="CEN161" s="491"/>
      <c r="CEO161" s="491"/>
      <c r="CEP161" s="491"/>
      <c r="CEQ161" s="491"/>
      <c r="CER161" s="491"/>
      <c r="CES161" s="491"/>
      <c r="CET161" s="491"/>
      <c r="CEU161" s="491"/>
      <c r="CEV161" s="491"/>
      <c r="CEW161" s="491"/>
      <c r="CEX161" s="491"/>
      <c r="CEY161" s="491"/>
      <c r="CEZ161" s="491"/>
      <c r="CFA161" s="491"/>
      <c r="CFB161" s="491"/>
      <c r="CFC161" s="491"/>
      <c r="CFD161" s="491"/>
      <c r="CFE161" s="491"/>
      <c r="CFF161" s="491"/>
      <c r="CFG161" s="491"/>
      <c r="CFH161" s="491"/>
      <c r="CFI161" s="491"/>
      <c r="CFJ161" s="491"/>
      <c r="CFK161" s="491"/>
      <c r="CFL161" s="491"/>
      <c r="CFM161" s="491"/>
      <c r="CFN161" s="491"/>
      <c r="CFO161" s="491"/>
      <c r="CFP161" s="491"/>
      <c r="CFQ161" s="491"/>
      <c r="CFR161" s="491"/>
      <c r="CFS161" s="491"/>
      <c r="CFT161" s="491"/>
      <c r="CFU161" s="491"/>
      <c r="CFV161" s="491"/>
      <c r="CFW161" s="491"/>
      <c r="CFX161" s="491"/>
      <c r="CFY161" s="491"/>
      <c r="CFZ161" s="491"/>
      <c r="CGA161" s="491"/>
      <c r="CGB161" s="491"/>
      <c r="CGC161" s="491"/>
      <c r="CGD161" s="491"/>
      <c r="CGE161" s="491"/>
      <c r="CGF161" s="491"/>
      <c r="CGG161" s="491"/>
      <c r="CGH161" s="491"/>
      <c r="CGI161" s="491"/>
      <c r="CGJ161" s="491"/>
      <c r="CGK161" s="491"/>
      <c r="CGL161" s="491"/>
      <c r="CGM161" s="491"/>
      <c r="CGN161" s="491"/>
      <c r="CGO161" s="491"/>
      <c r="CGP161" s="491"/>
      <c r="CGQ161" s="491"/>
      <c r="CGR161" s="491"/>
      <c r="CGS161" s="491"/>
      <c r="CGT161" s="491"/>
      <c r="CGU161" s="491"/>
      <c r="CGV161" s="491"/>
      <c r="CGW161" s="491"/>
      <c r="CGX161" s="491"/>
      <c r="CGY161" s="491"/>
      <c r="CGZ161" s="491"/>
      <c r="CHA161" s="491"/>
      <c r="CHB161" s="491"/>
      <c r="CHC161" s="491"/>
      <c r="CHD161" s="491"/>
      <c r="CHE161" s="491"/>
      <c r="CHF161" s="491"/>
      <c r="CHG161" s="491"/>
      <c r="CHH161" s="491"/>
      <c r="CHI161" s="491"/>
      <c r="CHJ161" s="491"/>
      <c r="CHK161" s="491"/>
      <c r="CHL161" s="491"/>
      <c r="CHM161" s="491"/>
      <c r="CHN161" s="491"/>
      <c r="CHO161" s="491"/>
      <c r="CHP161" s="491"/>
      <c r="CHQ161" s="491"/>
      <c r="CHR161" s="491"/>
      <c r="CHS161" s="491"/>
      <c r="CHT161" s="491"/>
      <c r="CHU161" s="491"/>
      <c r="CHV161" s="491"/>
      <c r="CHW161" s="491"/>
      <c r="CHX161" s="491"/>
      <c r="CHY161" s="491"/>
      <c r="CHZ161" s="491"/>
      <c r="CIA161" s="491"/>
      <c r="CIB161" s="491"/>
      <c r="CIC161" s="491"/>
      <c r="CID161" s="491"/>
      <c r="CIE161" s="491"/>
      <c r="CIF161" s="491"/>
      <c r="CIG161" s="491"/>
      <c r="CIH161" s="491"/>
      <c r="CII161" s="491"/>
      <c r="CIJ161" s="491"/>
      <c r="CIK161" s="491"/>
      <c r="CIL161" s="491"/>
      <c r="CIM161" s="491"/>
      <c r="CIN161" s="491"/>
      <c r="CIO161" s="491"/>
      <c r="CIP161" s="491"/>
      <c r="CIQ161" s="491"/>
      <c r="CIR161" s="491"/>
      <c r="CIS161" s="491"/>
      <c r="CIT161" s="491"/>
      <c r="CIU161" s="491"/>
      <c r="CIV161" s="491"/>
      <c r="CIW161" s="491"/>
      <c r="CIX161" s="491"/>
      <c r="CIY161" s="491"/>
      <c r="CIZ161" s="491"/>
      <c r="CJA161" s="491"/>
      <c r="CJB161" s="491"/>
      <c r="CJC161" s="491"/>
      <c r="CJD161" s="491"/>
      <c r="CJE161" s="491"/>
      <c r="CJF161" s="491"/>
      <c r="CJG161" s="491"/>
      <c r="CJH161" s="491"/>
      <c r="CJI161" s="491"/>
      <c r="CJJ161" s="491"/>
      <c r="CJK161" s="491"/>
      <c r="CJL161" s="491"/>
      <c r="CJM161" s="491"/>
      <c r="CJN161" s="491"/>
      <c r="CJO161" s="491"/>
      <c r="CJP161" s="491"/>
      <c r="CJQ161" s="491"/>
      <c r="CJR161" s="491"/>
      <c r="CJS161" s="491"/>
      <c r="CJT161" s="491"/>
      <c r="CJU161" s="491"/>
      <c r="CJV161" s="491"/>
      <c r="CJW161" s="491"/>
      <c r="CJX161" s="491"/>
      <c r="CJY161" s="491"/>
      <c r="CJZ161" s="491"/>
      <c r="CKA161" s="491"/>
      <c r="CKB161" s="491"/>
      <c r="CKC161" s="491"/>
      <c r="CKD161" s="491"/>
      <c r="CKE161" s="491"/>
      <c r="CKF161" s="491"/>
      <c r="CKG161" s="491"/>
      <c r="CKH161" s="491"/>
      <c r="CKI161" s="491"/>
      <c r="CKJ161" s="491"/>
      <c r="CKK161" s="491"/>
      <c r="CKL161" s="491"/>
      <c r="CKM161" s="491"/>
      <c r="CKN161" s="491"/>
      <c r="CKO161" s="491"/>
      <c r="CKP161" s="491"/>
      <c r="CKQ161" s="491"/>
      <c r="CKR161" s="491"/>
      <c r="CKS161" s="491"/>
      <c r="CKT161" s="491"/>
      <c r="CKU161" s="491"/>
      <c r="CKV161" s="491"/>
      <c r="CKW161" s="491"/>
      <c r="CKX161" s="491"/>
      <c r="CKY161" s="491"/>
      <c r="CKZ161" s="491"/>
      <c r="CLA161" s="491"/>
      <c r="CLB161" s="491"/>
      <c r="CLC161" s="491"/>
      <c r="CLD161" s="491"/>
      <c r="CLE161" s="491"/>
      <c r="CLF161" s="491"/>
      <c r="CLG161" s="491"/>
      <c r="CLH161" s="491"/>
      <c r="CLI161" s="491"/>
      <c r="CLJ161" s="491"/>
      <c r="CLK161" s="491"/>
      <c r="CLL161" s="491"/>
      <c r="CLM161" s="491"/>
      <c r="CLN161" s="491"/>
      <c r="CLO161" s="491"/>
      <c r="CLP161" s="491"/>
      <c r="CLQ161" s="491"/>
      <c r="CLR161" s="491"/>
      <c r="CLS161" s="491"/>
      <c r="CLT161" s="491"/>
      <c r="CLU161" s="491"/>
      <c r="CLV161" s="491"/>
      <c r="CLW161" s="491"/>
      <c r="CLX161" s="491"/>
      <c r="CLY161" s="491"/>
      <c r="CLZ161" s="491"/>
      <c r="CMA161" s="491"/>
      <c r="CMB161" s="491"/>
      <c r="CMC161" s="491"/>
      <c r="CMD161" s="491"/>
      <c r="CME161" s="491"/>
      <c r="CMF161" s="491"/>
      <c r="CMG161" s="491"/>
      <c r="CMH161" s="491"/>
      <c r="CMI161" s="491"/>
      <c r="CMJ161" s="491"/>
      <c r="CMK161" s="491"/>
      <c r="CML161" s="491"/>
      <c r="CMM161" s="491"/>
      <c r="CMN161" s="491"/>
      <c r="CMO161" s="491"/>
      <c r="CMP161" s="491"/>
      <c r="CMQ161" s="491"/>
      <c r="CMR161" s="491"/>
      <c r="CMS161" s="491"/>
      <c r="CMT161" s="491"/>
      <c r="CMU161" s="491"/>
      <c r="CMV161" s="491"/>
      <c r="CMW161" s="491"/>
      <c r="CMX161" s="491"/>
      <c r="CMY161" s="491"/>
      <c r="CMZ161" s="491"/>
      <c r="CNA161" s="491"/>
      <c r="CNB161" s="491"/>
      <c r="CNC161" s="491"/>
      <c r="CND161" s="491"/>
      <c r="CNE161" s="491"/>
      <c r="CNF161" s="491"/>
      <c r="CNG161" s="491"/>
      <c r="CNH161" s="491"/>
      <c r="CNI161" s="491"/>
      <c r="CNJ161" s="491"/>
      <c r="CNK161" s="491"/>
      <c r="CNL161" s="491"/>
      <c r="CNM161" s="491"/>
      <c r="CNN161" s="491"/>
      <c r="CNO161" s="491"/>
      <c r="CNP161" s="491"/>
      <c r="CNQ161" s="491"/>
      <c r="CNR161" s="491"/>
      <c r="CNS161" s="491"/>
      <c r="CNT161" s="491"/>
      <c r="CNU161" s="491"/>
      <c r="CNV161" s="491"/>
      <c r="CNW161" s="491"/>
      <c r="CNX161" s="491"/>
      <c r="CNY161" s="491"/>
      <c r="CNZ161" s="491"/>
      <c r="COA161" s="491"/>
      <c r="COB161" s="491"/>
      <c r="COC161" s="491"/>
      <c r="COD161" s="491"/>
      <c r="COE161" s="491"/>
      <c r="COF161" s="491"/>
      <c r="COG161" s="491"/>
      <c r="COH161" s="491"/>
      <c r="COI161" s="491"/>
      <c r="COJ161" s="491"/>
      <c r="COK161" s="491"/>
      <c r="COL161" s="491"/>
      <c r="COM161" s="491"/>
      <c r="CON161" s="491"/>
      <c r="COO161" s="491"/>
      <c r="COP161" s="491"/>
      <c r="COQ161" s="491"/>
      <c r="COR161" s="491"/>
      <c r="COS161" s="491"/>
      <c r="COT161" s="491"/>
      <c r="COU161" s="491"/>
      <c r="COV161" s="491"/>
      <c r="COW161" s="491"/>
      <c r="COX161" s="491"/>
      <c r="COY161" s="491"/>
      <c r="COZ161" s="491"/>
      <c r="CPA161" s="491"/>
      <c r="CPB161" s="491"/>
      <c r="CPC161" s="491"/>
      <c r="CPD161" s="491"/>
      <c r="CPE161" s="491"/>
      <c r="CPF161" s="491"/>
      <c r="CPG161" s="491"/>
      <c r="CPH161" s="491"/>
      <c r="CPI161" s="491"/>
      <c r="CPJ161" s="491"/>
      <c r="CPK161" s="491"/>
      <c r="CPL161" s="491"/>
      <c r="CPM161" s="491"/>
      <c r="CPN161" s="491"/>
      <c r="CPO161" s="491"/>
      <c r="CPP161" s="491"/>
      <c r="CPQ161" s="491"/>
      <c r="CPR161" s="491"/>
      <c r="CPS161" s="491"/>
      <c r="CPT161" s="491"/>
      <c r="CPU161" s="491"/>
      <c r="CPV161" s="491"/>
      <c r="CPW161" s="491"/>
      <c r="CPX161" s="491"/>
      <c r="CPY161" s="491"/>
      <c r="CPZ161" s="491"/>
      <c r="CQA161" s="491"/>
      <c r="CQB161" s="491"/>
      <c r="CQC161" s="491"/>
      <c r="CQD161" s="491"/>
      <c r="CQE161" s="491"/>
      <c r="CQF161" s="491"/>
      <c r="CQG161" s="491"/>
      <c r="CQH161" s="491"/>
      <c r="CQI161" s="491"/>
      <c r="CQJ161" s="491"/>
      <c r="CQK161" s="491"/>
      <c r="CQL161" s="491"/>
      <c r="CQM161" s="491"/>
      <c r="CQN161" s="491"/>
      <c r="CQO161" s="491"/>
      <c r="CQP161" s="491"/>
      <c r="CQQ161" s="491"/>
      <c r="CQR161" s="491"/>
      <c r="CQS161" s="491"/>
      <c r="CQT161" s="491"/>
      <c r="CQU161" s="491"/>
      <c r="CQV161" s="491"/>
      <c r="CQW161" s="491"/>
      <c r="CQX161" s="491"/>
      <c r="CQY161" s="491"/>
      <c r="CQZ161" s="491"/>
      <c r="CRA161" s="491"/>
      <c r="CRB161" s="491"/>
      <c r="CRC161" s="491"/>
      <c r="CRD161" s="491"/>
      <c r="CRE161" s="491"/>
      <c r="CRF161" s="491"/>
      <c r="CRG161" s="491"/>
      <c r="CRH161" s="491"/>
      <c r="CRI161" s="491"/>
      <c r="CRJ161" s="491"/>
      <c r="CRK161" s="491"/>
      <c r="CRL161" s="491"/>
      <c r="CRM161" s="491"/>
      <c r="CRN161" s="491"/>
      <c r="CRO161" s="491"/>
      <c r="CRP161" s="491"/>
      <c r="CRQ161" s="491"/>
      <c r="CRR161" s="491"/>
      <c r="CRS161" s="491"/>
      <c r="CRT161" s="491"/>
      <c r="CRU161" s="491"/>
      <c r="CRV161" s="491"/>
      <c r="CRW161" s="491"/>
      <c r="CRX161" s="491"/>
      <c r="CRY161" s="491"/>
      <c r="CRZ161" s="491"/>
      <c r="CSA161" s="491"/>
      <c r="CSB161" s="491"/>
      <c r="CSC161" s="491"/>
      <c r="CSD161" s="491"/>
      <c r="CSE161" s="491"/>
      <c r="CSF161" s="491"/>
      <c r="CSG161" s="491"/>
      <c r="CSH161" s="491"/>
      <c r="CSI161" s="491"/>
      <c r="CSJ161" s="491"/>
      <c r="CSK161" s="491"/>
      <c r="CSL161" s="491"/>
      <c r="CSM161" s="491"/>
      <c r="CSN161" s="491"/>
      <c r="CSO161" s="491"/>
      <c r="CSP161" s="491"/>
      <c r="CSQ161" s="491"/>
      <c r="CSR161" s="491"/>
      <c r="CSS161" s="491"/>
      <c r="CST161" s="491"/>
      <c r="CSU161" s="491"/>
      <c r="CSV161" s="491"/>
      <c r="CSW161" s="491"/>
      <c r="CSX161" s="491"/>
      <c r="CSY161" s="491"/>
      <c r="CSZ161" s="491"/>
      <c r="CTA161" s="491"/>
      <c r="CTB161" s="491"/>
      <c r="CTC161" s="491"/>
      <c r="CTD161" s="491"/>
      <c r="CTE161" s="491"/>
      <c r="CTF161" s="491"/>
      <c r="CTG161" s="491"/>
      <c r="CTH161" s="491"/>
      <c r="CTI161" s="491"/>
      <c r="CTJ161" s="491"/>
      <c r="CTK161" s="491"/>
      <c r="CTL161" s="491"/>
      <c r="CTM161" s="491"/>
      <c r="CTN161" s="491"/>
      <c r="CTO161" s="491"/>
      <c r="CTP161" s="491"/>
      <c r="CTQ161" s="491"/>
      <c r="CTR161" s="491"/>
      <c r="CTS161" s="491"/>
      <c r="CTT161" s="491"/>
      <c r="CTU161" s="491"/>
      <c r="CTV161" s="491"/>
      <c r="CTW161" s="491"/>
      <c r="CTX161" s="491"/>
      <c r="CTY161" s="491"/>
      <c r="CTZ161" s="491"/>
      <c r="CUA161" s="491"/>
      <c r="CUB161" s="491"/>
      <c r="CUC161" s="491"/>
      <c r="CUD161" s="491"/>
      <c r="CUE161" s="491"/>
      <c r="CUF161" s="491"/>
      <c r="CUG161" s="491"/>
      <c r="CUH161" s="491"/>
      <c r="CUI161" s="491"/>
      <c r="CUJ161" s="491"/>
      <c r="CUK161" s="491"/>
      <c r="CUL161" s="491"/>
      <c r="CUM161" s="491"/>
      <c r="CUN161" s="491"/>
      <c r="CUO161" s="491"/>
      <c r="CUP161" s="491"/>
      <c r="CUQ161" s="491"/>
      <c r="CUR161" s="491"/>
      <c r="CUS161" s="491"/>
      <c r="CUT161" s="491"/>
      <c r="CUU161" s="491"/>
      <c r="CUV161" s="491"/>
      <c r="CUW161" s="491"/>
      <c r="CUX161" s="491"/>
      <c r="CUY161" s="491"/>
      <c r="CUZ161" s="491"/>
      <c r="CVA161" s="491"/>
      <c r="CVB161" s="491"/>
      <c r="CVC161" s="491"/>
      <c r="CVD161" s="491"/>
      <c r="CVE161" s="491"/>
      <c r="CVF161" s="491"/>
      <c r="CVG161" s="491"/>
      <c r="CVH161" s="491"/>
      <c r="CVI161" s="491"/>
      <c r="CVJ161" s="491"/>
      <c r="CVK161" s="491"/>
      <c r="CVL161" s="491"/>
      <c r="CVM161" s="491"/>
      <c r="CVN161" s="491"/>
      <c r="CVO161" s="491"/>
      <c r="CVP161" s="491"/>
      <c r="CVQ161" s="491"/>
      <c r="CVR161" s="491"/>
      <c r="CVS161" s="491"/>
      <c r="CVT161" s="491"/>
      <c r="CVU161" s="491"/>
      <c r="CVV161" s="491"/>
      <c r="CVW161" s="491"/>
      <c r="CVX161" s="491"/>
      <c r="CVY161" s="491"/>
      <c r="CVZ161" s="491"/>
      <c r="CWA161" s="491"/>
      <c r="CWB161" s="491"/>
      <c r="CWC161" s="491"/>
      <c r="CWD161" s="491"/>
      <c r="CWE161" s="491"/>
      <c r="CWF161" s="491"/>
      <c r="CWG161" s="491"/>
      <c r="CWH161" s="491"/>
      <c r="CWI161" s="491"/>
      <c r="CWJ161" s="491"/>
      <c r="CWK161" s="491"/>
      <c r="CWL161" s="491"/>
      <c r="CWM161" s="491"/>
      <c r="CWN161" s="491"/>
      <c r="CWO161" s="491"/>
      <c r="CWP161" s="491"/>
      <c r="CWQ161" s="491"/>
      <c r="CWR161" s="491"/>
      <c r="CWS161" s="491"/>
      <c r="CWT161" s="491"/>
      <c r="CWU161" s="491"/>
      <c r="CWV161" s="491"/>
      <c r="CWW161" s="491"/>
      <c r="CWX161" s="491"/>
      <c r="CWY161" s="491"/>
      <c r="CWZ161" s="491"/>
      <c r="CXA161" s="491"/>
      <c r="CXB161" s="491"/>
      <c r="CXC161" s="491"/>
      <c r="CXD161" s="491"/>
      <c r="CXE161" s="491"/>
      <c r="CXF161" s="491"/>
      <c r="CXG161" s="491"/>
      <c r="CXH161" s="491"/>
      <c r="CXI161" s="491"/>
      <c r="CXJ161" s="491"/>
      <c r="CXK161" s="491"/>
      <c r="CXL161" s="491"/>
      <c r="CXM161" s="491"/>
      <c r="CXN161" s="491"/>
      <c r="CXO161" s="491"/>
      <c r="CXP161" s="491"/>
      <c r="CXQ161" s="491"/>
      <c r="CXR161" s="491"/>
      <c r="CXS161" s="491"/>
      <c r="CXT161" s="491"/>
      <c r="CXU161" s="491"/>
      <c r="CXV161" s="491"/>
      <c r="CXW161" s="491"/>
      <c r="CXX161" s="491"/>
      <c r="CXY161" s="491"/>
      <c r="CXZ161" s="491"/>
      <c r="CYA161" s="491"/>
      <c r="CYB161" s="491"/>
      <c r="CYC161" s="491"/>
      <c r="CYD161" s="491"/>
      <c r="CYE161" s="491"/>
      <c r="CYF161" s="491"/>
      <c r="CYG161" s="491"/>
      <c r="CYH161" s="491"/>
      <c r="CYI161" s="491"/>
      <c r="CYJ161" s="491"/>
      <c r="CYK161" s="491"/>
      <c r="CYL161" s="491"/>
      <c r="CYM161" s="491"/>
      <c r="CYN161" s="491"/>
      <c r="CYO161" s="491"/>
      <c r="CYP161" s="491"/>
      <c r="CYQ161" s="491"/>
      <c r="CYR161" s="491"/>
      <c r="CYS161" s="491"/>
      <c r="CYT161" s="491"/>
      <c r="CYU161" s="491"/>
      <c r="CYV161" s="491"/>
      <c r="CYW161" s="491"/>
      <c r="CYX161" s="491"/>
      <c r="CYY161" s="491"/>
      <c r="CYZ161" s="491"/>
      <c r="CZA161" s="491"/>
      <c r="CZB161" s="491"/>
      <c r="CZC161" s="491"/>
      <c r="CZD161" s="491"/>
      <c r="CZE161" s="491"/>
      <c r="CZF161" s="491"/>
      <c r="CZG161" s="491"/>
      <c r="CZH161" s="491"/>
      <c r="CZI161" s="491"/>
      <c r="CZJ161" s="491"/>
      <c r="CZK161" s="491"/>
      <c r="CZL161" s="491"/>
      <c r="CZM161" s="491"/>
      <c r="CZN161" s="491"/>
      <c r="CZO161" s="491"/>
      <c r="CZP161" s="491"/>
      <c r="CZQ161" s="491"/>
      <c r="CZR161" s="491"/>
      <c r="CZS161" s="491"/>
      <c r="CZT161" s="491"/>
      <c r="CZU161" s="491"/>
      <c r="CZV161" s="491"/>
      <c r="CZW161" s="491"/>
      <c r="CZX161" s="491"/>
      <c r="CZY161" s="491"/>
      <c r="CZZ161" s="491"/>
      <c r="DAA161" s="491"/>
      <c r="DAB161" s="491"/>
      <c r="DAC161" s="491"/>
      <c r="DAD161" s="491"/>
      <c r="DAE161" s="491"/>
      <c r="DAF161" s="491"/>
      <c r="DAG161" s="491"/>
      <c r="DAH161" s="491"/>
      <c r="DAI161" s="491"/>
      <c r="DAJ161" s="491"/>
      <c r="DAK161" s="491"/>
      <c r="DAL161" s="491"/>
      <c r="DAM161" s="491"/>
      <c r="DAN161" s="491"/>
      <c r="DAO161" s="491"/>
      <c r="DAP161" s="491"/>
      <c r="DAQ161" s="491"/>
      <c r="DAR161" s="491"/>
      <c r="DAS161" s="491"/>
      <c r="DAT161" s="491"/>
      <c r="DAU161" s="491"/>
      <c r="DAV161" s="491"/>
      <c r="DAW161" s="491"/>
      <c r="DAX161" s="491"/>
      <c r="DAY161" s="491"/>
      <c r="DAZ161" s="491"/>
      <c r="DBA161" s="491"/>
      <c r="DBB161" s="491"/>
      <c r="DBC161" s="491"/>
      <c r="DBD161" s="491"/>
      <c r="DBE161" s="491"/>
      <c r="DBF161" s="491"/>
      <c r="DBG161" s="491"/>
      <c r="DBH161" s="491"/>
      <c r="DBI161" s="491"/>
      <c r="DBJ161" s="491"/>
      <c r="DBK161" s="491"/>
      <c r="DBL161" s="491"/>
      <c r="DBM161" s="491"/>
      <c r="DBN161" s="491"/>
      <c r="DBO161" s="491"/>
      <c r="DBP161" s="491"/>
      <c r="DBQ161" s="491"/>
      <c r="DBR161" s="491"/>
      <c r="DBS161" s="491"/>
      <c r="DBT161" s="491"/>
      <c r="DBU161" s="491"/>
      <c r="DBV161" s="491"/>
      <c r="DBW161" s="491"/>
      <c r="DBX161" s="491"/>
      <c r="DBY161" s="491"/>
      <c r="DBZ161" s="491"/>
      <c r="DCA161" s="491"/>
      <c r="DCB161" s="491"/>
      <c r="DCC161" s="491"/>
      <c r="DCD161" s="491"/>
      <c r="DCE161" s="491"/>
      <c r="DCF161" s="491"/>
      <c r="DCG161" s="491"/>
      <c r="DCH161" s="491"/>
      <c r="DCI161" s="491"/>
      <c r="DCJ161" s="491"/>
      <c r="DCK161" s="491"/>
      <c r="DCL161" s="491"/>
      <c r="DCM161" s="491"/>
      <c r="DCN161" s="491"/>
      <c r="DCO161" s="491"/>
      <c r="DCP161" s="491"/>
      <c r="DCQ161" s="491"/>
      <c r="DCR161" s="491"/>
      <c r="DCS161" s="491"/>
      <c r="DCT161" s="491"/>
      <c r="DCU161" s="491"/>
      <c r="DCV161" s="491"/>
      <c r="DCW161" s="491"/>
      <c r="DCX161" s="491"/>
      <c r="DCY161" s="491"/>
      <c r="DCZ161" s="491"/>
      <c r="DDA161" s="491"/>
      <c r="DDB161" s="491"/>
      <c r="DDC161" s="491"/>
      <c r="DDD161" s="491"/>
      <c r="DDE161" s="491"/>
      <c r="DDF161" s="491"/>
      <c r="DDG161" s="491"/>
      <c r="DDH161" s="491"/>
      <c r="DDI161" s="491"/>
      <c r="DDJ161" s="491"/>
      <c r="DDK161" s="491"/>
      <c r="DDL161" s="491"/>
      <c r="DDM161" s="491"/>
      <c r="DDN161" s="491"/>
      <c r="DDO161" s="491"/>
      <c r="DDP161" s="491"/>
      <c r="DDQ161" s="491"/>
      <c r="DDR161" s="491"/>
      <c r="DDS161" s="491"/>
      <c r="DDT161" s="491"/>
      <c r="DDU161" s="491"/>
      <c r="DDV161" s="491"/>
      <c r="DDW161" s="491"/>
      <c r="DDX161" s="491"/>
      <c r="DDY161" s="491"/>
      <c r="DDZ161" s="491"/>
      <c r="DEA161" s="491"/>
      <c r="DEB161" s="491"/>
      <c r="DEC161" s="491"/>
      <c r="DED161" s="491"/>
      <c r="DEE161" s="491"/>
      <c r="DEF161" s="491"/>
      <c r="DEG161" s="491"/>
      <c r="DEH161" s="491"/>
      <c r="DEI161" s="491"/>
      <c r="DEJ161" s="491"/>
      <c r="DEK161" s="491"/>
      <c r="DEL161" s="491"/>
      <c r="DEM161" s="491"/>
      <c r="DEN161" s="491"/>
      <c r="DEO161" s="491"/>
      <c r="DEP161" s="491"/>
      <c r="DEQ161" s="491"/>
      <c r="DER161" s="491"/>
      <c r="DES161" s="491"/>
      <c r="DET161" s="491"/>
      <c r="DEU161" s="491"/>
      <c r="DEV161" s="491"/>
      <c r="DEW161" s="491"/>
      <c r="DEX161" s="491"/>
      <c r="DEY161" s="491"/>
      <c r="DEZ161" s="491"/>
      <c r="DFA161" s="491"/>
      <c r="DFB161" s="491"/>
      <c r="DFC161" s="491"/>
      <c r="DFD161" s="491"/>
      <c r="DFE161" s="491"/>
      <c r="DFF161" s="491"/>
      <c r="DFG161" s="491"/>
      <c r="DFH161" s="491"/>
      <c r="DFI161" s="491"/>
      <c r="DFJ161" s="491"/>
      <c r="DFK161" s="491"/>
      <c r="DFL161" s="491"/>
      <c r="DFM161" s="491"/>
      <c r="DFN161" s="491"/>
      <c r="DFO161" s="491"/>
      <c r="DFP161" s="491"/>
      <c r="DFQ161" s="491"/>
      <c r="DFR161" s="491"/>
      <c r="DFS161" s="491"/>
      <c r="DFT161" s="491"/>
      <c r="DFU161" s="491"/>
      <c r="DFV161" s="491"/>
      <c r="DFW161" s="491"/>
      <c r="DFX161" s="491"/>
      <c r="DFY161" s="491"/>
      <c r="DFZ161" s="491"/>
      <c r="DGA161" s="491"/>
      <c r="DGB161" s="491"/>
      <c r="DGC161" s="491"/>
      <c r="DGD161" s="491"/>
      <c r="DGE161" s="491"/>
      <c r="DGF161" s="491"/>
      <c r="DGG161" s="491"/>
      <c r="DGH161" s="491"/>
      <c r="DGI161" s="491"/>
      <c r="DGJ161" s="491"/>
      <c r="DGK161" s="491"/>
      <c r="DGL161" s="491"/>
      <c r="DGM161" s="491"/>
      <c r="DGN161" s="491"/>
      <c r="DGO161" s="491"/>
      <c r="DGP161" s="491"/>
      <c r="DGQ161" s="491"/>
      <c r="DGR161" s="491"/>
      <c r="DGS161" s="491"/>
      <c r="DGT161" s="491"/>
      <c r="DGU161" s="491"/>
      <c r="DGV161" s="491"/>
      <c r="DGW161" s="491"/>
      <c r="DGX161" s="491"/>
      <c r="DGY161" s="491"/>
      <c r="DGZ161" s="491"/>
      <c r="DHA161" s="491"/>
      <c r="DHB161" s="491"/>
      <c r="DHC161" s="491"/>
      <c r="DHD161" s="491"/>
      <c r="DHE161" s="491"/>
      <c r="DHF161" s="491"/>
      <c r="DHG161" s="491"/>
      <c r="DHH161" s="491"/>
      <c r="DHI161" s="491"/>
      <c r="DHJ161" s="491"/>
      <c r="DHK161" s="491"/>
      <c r="DHL161" s="491"/>
      <c r="DHM161" s="491"/>
      <c r="DHN161" s="491"/>
      <c r="DHO161" s="491"/>
      <c r="DHP161" s="491"/>
      <c r="DHQ161" s="491"/>
      <c r="DHR161" s="491"/>
      <c r="DHS161" s="491"/>
      <c r="DHT161" s="491"/>
      <c r="DHU161" s="491"/>
      <c r="DHV161" s="491"/>
      <c r="DHW161" s="491"/>
      <c r="DHX161" s="491"/>
      <c r="DHY161" s="491"/>
      <c r="DHZ161" s="491"/>
      <c r="DIA161" s="491"/>
      <c r="DIB161" s="491"/>
      <c r="DIC161" s="491"/>
      <c r="DID161" s="491"/>
      <c r="DIE161" s="491"/>
      <c r="DIF161" s="491"/>
      <c r="DIG161" s="491"/>
      <c r="DIH161" s="491"/>
      <c r="DII161" s="491"/>
      <c r="DIJ161" s="491"/>
      <c r="DIK161" s="491"/>
      <c r="DIL161" s="491"/>
      <c r="DIM161" s="491"/>
      <c r="DIN161" s="491"/>
      <c r="DIO161" s="491"/>
      <c r="DIP161" s="491"/>
      <c r="DIQ161" s="491"/>
      <c r="DIR161" s="491"/>
      <c r="DIS161" s="491"/>
      <c r="DIT161" s="491"/>
      <c r="DIU161" s="491"/>
      <c r="DIV161" s="491"/>
      <c r="DIW161" s="491"/>
      <c r="DIX161" s="491"/>
      <c r="DIY161" s="491"/>
      <c r="DIZ161" s="491"/>
      <c r="DJA161" s="491"/>
      <c r="DJB161" s="491"/>
      <c r="DJC161" s="491"/>
      <c r="DJD161" s="491"/>
      <c r="DJE161" s="491"/>
      <c r="DJF161" s="491"/>
      <c r="DJG161" s="491"/>
      <c r="DJH161" s="491"/>
      <c r="DJI161" s="491"/>
      <c r="DJJ161" s="491"/>
      <c r="DJK161" s="491"/>
      <c r="DJL161" s="491"/>
      <c r="DJM161" s="491"/>
      <c r="DJN161" s="491"/>
      <c r="DJO161" s="491"/>
      <c r="DJP161" s="491"/>
      <c r="DJQ161" s="491"/>
      <c r="DJR161" s="491"/>
      <c r="DJS161" s="491"/>
      <c r="DJT161" s="491"/>
      <c r="DJU161" s="491"/>
      <c r="DJV161" s="491"/>
      <c r="DJW161" s="491"/>
      <c r="DJX161" s="491"/>
      <c r="DJY161" s="491"/>
      <c r="DJZ161" s="491"/>
      <c r="DKA161" s="491"/>
      <c r="DKB161" s="491"/>
      <c r="DKC161" s="491"/>
      <c r="DKD161" s="491"/>
      <c r="DKE161" s="491"/>
      <c r="DKF161" s="491"/>
      <c r="DKG161" s="491"/>
      <c r="DKH161" s="491"/>
      <c r="DKI161" s="491"/>
      <c r="DKJ161" s="491"/>
      <c r="DKK161" s="491"/>
      <c r="DKL161" s="491"/>
      <c r="DKM161" s="491"/>
      <c r="DKN161" s="491"/>
      <c r="DKO161" s="491"/>
      <c r="DKP161" s="491"/>
      <c r="DKQ161" s="491"/>
      <c r="DKR161" s="491"/>
      <c r="DKS161" s="491"/>
      <c r="DKT161" s="491"/>
      <c r="DKU161" s="491"/>
      <c r="DKV161" s="491"/>
      <c r="DKW161" s="491"/>
      <c r="DKX161" s="491"/>
      <c r="DKY161" s="491"/>
      <c r="DKZ161" s="491"/>
      <c r="DLA161" s="491"/>
      <c r="DLB161" s="491"/>
      <c r="DLC161" s="491"/>
      <c r="DLD161" s="491"/>
      <c r="DLE161" s="491"/>
      <c r="DLF161" s="491"/>
      <c r="DLG161" s="491"/>
      <c r="DLH161" s="491"/>
      <c r="DLI161" s="491"/>
      <c r="DLJ161" s="491"/>
      <c r="DLK161" s="491"/>
      <c r="DLL161" s="491"/>
      <c r="DLM161" s="491"/>
      <c r="DLN161" s="491"/>
      <c r="DLO161" s="491"/>
      <c r="DLP161" s="491"/>
      <c r="DLQ161" s="491"/>
      <c r="DLR161" s="491"/>
      <c r="DLS161" s="491"/>
      <c r="DLT161" s="491"/>
      <c r="DLU161" s="491"/>
      <c r="DLV161" s="491"/>
      <c r="DLW161" s="491"/>
      <c r="DLX161" s="491"/>
      <c r="DLY161" s="491"/>
      <c r="DLZ161" s="491"/>
      <c r="DMA161" s="491"/>
      <c r="DMB161" s="491"/>
      <c r="DMC161" s="491"/>
      <c r="DMD161" s="491"/>
      <c r="DME161" s="491"/>
      <c r="DMF161" s="491"/>
      <c r="DMG161" s="491"/>
      <c r="DMH161" s="491"/>
      <c r="DMI161" s="491"/>
      <c r="DMJ161" s="491"/>
      <c r="DMK161" s="491"/>
      <c r="DML161" s="491"/>
      <c r="DMM161" s="491"/>
      <c r="DMN161" s="491"/>
      <c r="DMO161" s="491"/>
      <c r="DMP161" s="491"/>
      <c r="DMQ161" s="491"/>
      <c r="DMR161" s="491"/>
      <c r="DMS161" s="491"/>
      <c r="DMT161" s="491"/>
      <c r="DMU161" s="491"/>
      <c r="DMV161" s="491"/>
      <c r="DMW161" s="491"/>
      <c r="DMX161" s="491"/>
      <c r="DMY161" s="491"/>
      <c r="DMZ161" s="491"/>
      <c r="DNA161" s="491"/>
      <c r="DNB161" s="491"/>
      <c r="DNC161" s="491"/>
      <c r="DND161" s="491"/>
      <c r="DNE161" s="491"/>
      <c r="DNF161" s="491"/>
      <c r="DNG161" s="491"/>
      <c r="DNH161" s="491"/>
      <c r="DNI161" s="491"/>
      <c r="DNJ161" s="491"/>
      <c r="DNK161" s="491"/>
      <c r="DNL161" s="491"/>
      <c r="DNM161" s="491"/>
      <c r="DNN161" s="491"/>
      <c r="DNO161" s="491"/>
      <c r="DNP161" s="491"/>
      <c r="DNQ161" s="491"/>
      <c r="DNR161" s="491"/>
      <c r="DNS161" s="491"/>
      <c r="DNT161" s="491"/>
      <c r="DNU161" s="491"/>
      <c r="DNV161" s="491"/>
      <c r="DNW161" s="491"/>
      <c r="DNX161" s="491"/>
      <c r="DNY161" s="491"/>
      <c r="DNZ161" s="491"/>
      <c r="DOA161" s="491"/>
      <c r="DOB161" s="491"/>
      <c r="DOC161" s="491"/>
      <c r="DOD161" s="491"/>
      <c r="DOE161" s="491"/>
      <c r="DOF161" s="491"/>
      <c r="DOG161" s="491"/>
      <c r="DOH161" s="491"/>
      <c r="DOI161" s="491"/>
      <c r="DOJ161" s="491"/>
      <c r="DOK161" s="491"/>
      <c r="DOL161" s="491"/>
      <c r="DOM161" s="491"/>
      <c r="DON161" s="491"/>
      <c r="DOO161" s="491"/>
      <c r="DOP161" s="491"/>
      <c r="DOQ161" s="491"/>
      <c r="DOR161" s="491"/>
      <c r="DOS161" s="491"/>
      <c r="DOT161" s="491"/>
      <c r="DOU161" s="491"/>
      <c r="DOV161" s="491"/>
      <c r="DOW161" s="491"/>
      <c r="DOX161" s="491"/>
      <c r="DOY161" s="491"/>
      <c r="DOZ161" s="491"/>
      <c r="DPA161" s="491"/>
      <c r="DPB161" s="491"/>
      <c r="DPC161" s="491"/>
      <c r="DPD161" s="491"/>
      <c r="DPE161" s="491"/>
      <c r="DPF161" s="491"/>
      <c r="DPG161" s="491"/>
      <c r="DPH161" s="491"/>
      <c r="DPI161" s="491"/>
      <c r="DPJ161" s="491"/>
      <c r="DPK161" s="491"/>
      <c r="DPL161" s="491"/>
      <c r="DPM161" s="491"/>
      <c r="DPN161" s="491"/>
      <c r="DPO161" s="491"/>
      <c r="DPP161" s="491"/>
      <c r="DPQ161" s="491"/>
      <c r="DPR161" s="491"/>
      <c r="DPS161" s="491"/>
      <c r="DPT161" s="491"/>
      <c r="DPU161" s="491"/>
      <c r="DPV161" s="491"/>
      <c r="DPW161" s="491"/>
      <c r="DPX161" s="491"/>
      <c r="DPY161" s="491"/>
      <c r="DPZ161" s="491"/>
      <c r="DQA161" s="491"/>
      <c r="DQB161" s="491"/>
      <c r="DQC161" s="491"/>
      <c r="DQD161" s="491"/>
      <c r="DQE161" s="491"/>
      <c r="DQF161" s="491"/>
      <c r="DQG161" s="491"/>
      <c r="DQH161" s="491"/>
      <c r="DQI161" s="491"/>
      <c r="DQJ161" s="491"/>
      <c r="DQK161" s="491"/>
      <c r="DQL161" s="491"/>
      <c r="DQM161" s="491"/>
      <c r="DQN161" s="491"/>
      <c r="DQO161" s="491"/>
      <c r="DQP161" s="491"/>
      <c r="DQQ161" s="491"/>
      <c r="DQR161" s="491"/>
      <c r="DQS161" s="491"/>
      <c r="DQT161" s="491"/>
      <c r="DQU161" s="491"/>
      <c r="DQV161" s="491"/>
      <c r="DQW161" s="491"/>
      <c r="DQX161" s="491"/>
      <c r="DQY161" s="491"/>
      <c r="DQZ161" s="491"/>
      <c r="DRA161" s="491"/>
      <c r="DRB161" s="491"/>
      <c r="DRC161" s="491"/>
      <c r="DRD161" s="491"/>
      <c r="DRE161" s="491"/>
      <c r="DRF161" s="491"/>
      <c r="DRG161" s="491"/>
      <c r="DRH161" s="491"/>
      <c r="DRI161" s="491"/>
      <c r="DRJ161" s="491"/>
      <c r="DRK161" s="491"/>
      <c r="DRL161" s="491"/>
      <c r="DRM161" s="491"/>
      <c r="DRN161" s="491"/>
      <c r="DRO161" s="491"/>
      <c r="DRP161" s="491"/>
      <c r="DRQ161" s="491"/>
      <c r="DRR161" s="491"/>
      <c r="DRS161" s="491"/>
      <c r="DRT161" s="491"/>
      <c r="DRU161" s="491"/>
      <c r="DRV161" s="491"/>
      <c r="DRW161" s="491"/>
      <c r="DRX161" s="491"/>
      <c r="DRY161" s="491"/>
      <c r="DRZ161" s="491"/>
      <c r="DSA161" s="491"/>
      <c r="DSB161" s="491"/>
      <c r="DSC161" s="491"/>
      <c r="DSD161" s="491"/>
      <c r="DSE161" s="491"/>
      <c r="DSF161" s="491"/>
      <c r="DSG161" s="491"/>
      <c r="DSH161" s="491"/>
      <c r="DSI161" s="491"/>
      <c r="DSJ161" s="491"/>
      <c r="DSK161" s="491"/>
      <c r="DSL161" s="491"/>
      <c r="DSM161" s="491"/>
      <c r="DSN161" s="491"/>
      <c r="DSO161" s="491"/>
      <c r="DSP161" s="491"/>
      <c r="DSQ161" s="491"/>
      <c r="DSR161" s="491"/>
      <c r="DSS161" s="491"/>
      <c r="DST161" s="491"/>
      <c r="DSU161" s="491"/>
      <c r="DSV161" s="491"/>
      <c r="DSW161" s="491"/>
      <c r="DSX161" s="491"/>
      <c r="DSY161" s="491"/>
      <c r="DSZ161" s="491"/>
      <c r="DTA161" s="491"/>
      <c r="DTB161" s="491"/>
      <c r="DTC161" s="491"/>
      <c r="DTD161" s="491"/>
      <c r="DTE161" s="491"/>
      <c r="DTF161" s="491"/>
      <c r="DTG161" s="491"/>
      <c r="DTH161" s="491"/>
      <c r="DTI161" s="491"/>
      <c r="DTJ161" s="491"/>
      <c r="DTK161" s="491"/>
      <c r="DTL161" s="491"/>
      <c r="DTM161" s="491"/>
      <c r="DTN161" s="491"/>
      <c r="DTO161" s="491"/>
      <c r="DTP161" s="491"/>
      <c r="DTQ161" s="491"/>
      <c r="DTR161" s="491"/>
      <c r="DTS161" s="491"/>
      <c r="DTT161" s="491"/>
      <c r="DTU161" s="491"/>
      <c r="DTV161" s="491"/>
      <c r="DTW161" s="491"/>
      <c r="DTX161" s="491"/>
      <c r="DTY161" s="491"/>
      <c r="DTZ161" s="491"/>
      <c r="DUA161" s="491"/>
      <c r="DUB161" s="491"/>
      <c r="DUC161" s="491"/>
      <c r="DUD161" s="491"/>
      <c r="DUE161" s="491"/>
      <c r="DUF161" s="491"/>
      <c r="DUG161" s="491"/>
      <c r="DUH161" s="491"/>
      <c r="DUI161" s="491"/>
      <c r="DUJ161" s="491"/>
      <c r="DUK161" s="491"/>
      <c r="DUL161" s="491"/>
      <c r="DUM161" s="491"/>
      <c r="DUN161" s="491"/>
      <c r="DUO161" s="491"/>
      <c r="DUP161" s="491"/>
      <c r="DUQ161" s="491"/>
      <c r="DUR161" s="491"/>
      <c r="DUS161" s="491"/>
      <c r="DUT161" s="491"/>
      <c r="DUU161" s="491"/>
      <c r="DUV161" s="491"/>
      <c r="DUW161" s="491"/>
      <c r="DUX161" s="491"/>
      <c r="DUY161" s="491"/>
      <c r="DUZ161" s="491"/>
      <c r="DVA161" s="491"/>
      <c r="DVB161" s="491"/>
      <c r="DVC161" s="491"/>
      <c r="DVD161" s="491"/>
      <c r="DVE161" s="491"/>
      <c r="DVF161" s="491"/>
      <c r="DVG161" s="491"/>
      <c r="DVH161" s="491"/>
      <c r="DVI161" s="491"/>
      <c r="DVJ161" s="491"/>
      <c r="DVK161" s="491"/>
      <c r="DVL161" s="491"/>
      <c r="DVM161" s="491"/>
      <c r="DVN161" s="491"/>
      <c r="DVO161" s="491"/>
      <c r="DVP161" s="491"/>
      <c r="DVQ161" s="491"/>
      <c r="DVR161" s="491"/>
      <c r="DVS161" s="491"/>
      <c r="DVT161" s="491"/>
      <c r="DVU161" s="491"/>
      <c r="DVV161" s="491"/>
      <c r="DVW161" s="491"/>
      <c r="DVX161" s="491"/>
      <c r="DVY161" s="491"/>
      <c r="DVZ161" s="491"/>
      <c r="DWA161" s="491"/>
      <c r="DWB161" s="491"/>
      <c r="DWC161" s="491"/>
      <c r="DWD161" s="491"/>
      <c r="DWE161" s="491"/>
      <c r="DWF161" s="491"/>
      <c r="DWG161" s="491"/>
      <c r="DWH161" s="491"/>
      <c r="DWI161" s="491"/>
      <c r="DWJ161" s="491"/>
      <c r="DWK161" s="491"/>
      <c r="DWL161" s="491"/>
      <c r="DWM161" s="491"/>
      <c r="DWN161" s="491"/>
      <c r="DWO161" s="491"/>
      <c r="DWP161" s="491"/>
      <c r="DWQ161" s="491"/>
      <c r="DWR161" s="491"/>
      <c r="DWS161" s="491"/>
      <c r="DWT161" s="491"/>
      <c r="DWU161" s="491"/>
      <c r="DWV161" s="491"/>
      <c r="DWW161" s="491"/>
      <c r="DWX161" s="491"/>
      <c r="DWY161" s="491"/>
      <c r="DWZ161" s="491"/>
      <c r="DXA161" s="491"/>
      <c r="DXB161" s="491"/>
      <c r="DXC161" s="491"/>
      <c r="DXD161" s="491"/>
      <c r="DXE161" s="491"/>
      <c r="DXF161" s="491"/>
      <c r="DXG161" s="491"/>
      <c r="DXH161" s="491"/>
      <c r="DXI161" s="491"/>
      <c r="DXJ161" s="491"/>
      <c r="DXK161" s="491"/>
      <c r="DXL161" s="491"/>
      <c r="DXM161" s="491"/>
      <c r="DXN161" s="491"/>
      <c r="DXO161" s="491"/>
      <c r="DXP161" s="491"/>
      <c r="DXQ161" s="491"/>
      <c r="DXR161" s="491"/>
      <c r="DXS161" s="491"/>
      <c r="DXT161" s="491"/>
      <c r="DXU161" s="491"/>
      <c r="DXV161" s="491"/>
      <c r="DXW161" s="491"/>
      <c r="DXX161" s="491"/>
      <c r="DXY161" s="491"/>
      <c r="DXZ161" s="491"/>
      <c r="DYA161" s="491"/>
      <c r="DYB161" s="491"/>
      <c r="DYC161" s="491"/>
      <c r="DYD161" s="491"/>
      <c r="DYE161" s="491"/>
      <c r="DYF161" s="491"/>
      <c r="DYG161" s="491"/>
      <c r="DYH161" s="491"/>
      <c r="DYI161" s="491"/>
      <c r="DYJ161" s="491"/>
      <c r="DYK161" s="491"/>
      <c r="DYL161" s="491"/>
      <c r="DYM161" s="491"/>
      <c r="DYN161" s="491"/>
      <c r="DYO161" s="491"/>
      <c r="DYP161" s="491"/>
      <c r="DYQ161" s="491"/>
      <c r="DYR161" s="491"/>
      <c r="DYS161" s="491"/>
      <c r="DYT161" s="491"/>
      <c r="DYU161" s="491"/>
      <c r="DYV161" s="491"/>
      <c r="DYW161" s="491"/>
      <c r="DYX161" s="491"/>
      <c r="DYY161" s="491"/>
      <c r="DYZ161" s="491"/>
      <c r="DZA161" s="491"/>
      <c r="DZB161" s="491"/>
      <c r="DZC161" s="491"/>
      <c r="DZD161" s="491"/>
      <c r="DZE161" s="491"/>
      <c r="DZF161" s="491"/>
      <c r="DZG161" s="491"/>
      <c r="DZH161" s="491"/>
      <c r="DZI161" s="491"/>
      <c r="DZJ161" s="491"/>
      <c r="DZK161" s="491"/>
      <c r="DZL161" s="491"/>
      <c r="DZM161" s="491"/>
      <c r="DZN161" s="491"/>
      <c r="DZO161" s="491"/>
      <c r="DZP161" s="491"/>
      <c r="DZQ161" s="491"/>
      <c r="DZR161" s="491"/>
      <c r="DZS161" s="491"/>
      <c r="DZT161" s="491"/>
      <c r="DZU161" s="491"/>
      <c r="DZV161" s="491"/>
      <c r="DZW161" s="491"/>
      <c r="DZX161" s="491"/>
      <c r="DZY161" s="491"/>
      <c r="DZZ161" s="491"/>
      <c r="EAA161" s="491"/>
      <c r="EAB161" s="491"/>
      <c r="EAC161" s="491"/>
      <c r="EAD161" s="491"/>
      <c r="EAE161" s="491"/>
      <c r="EAF161" s="491"/>
      <c r="EAG161" s="491"/>
      <c r="EAH161" s="491"/>
      <c r="EAI161" s="491"/>
      <c r="EAJ161" s="491"/>
      <c r="EAK161" s="491"/>
      <c r="EAL161" s="491"/>
      <c r="EAM161" s="491"/>
      <c r="EAN161" s="491"/>
      <c r="EAO161" s="491"/>
      <c r="EAP161" s="491"/>
      <c r="EAQ161" s="491"/>
      <c r="EAR161" s="491"/>
      <c r="EAS161" s="491"/>
      <c r="EAT161" s="491"/>
      <c r="EAU161" s="491"/>
      <c r="EAV161" s="491"/>
      <c r="EAW161" s="491"/>
      <c r="EAX161" s="491"/>
      <c r="EAY161" s="491"/>
      <c r="EAZ161" s="491"/>
      <c r="EBA161" s="491"/>
      <c r="EBB161" s="491"/>
      <c r="EBC161" s="491"/>
      <c r="EBD161" s="491"/>
      <c r="EBE161" s="491"/>
      <c r="EBF161" s="491"/>
      <c r="EBG161" s="491"/>
      <c r="EBH161" s="491"/>
      <c r="EBI161" s="491"/>
      <c r="EBJ161" s="491"/>
      <c r="EBK161" s="491"/>
      <c r="EBL161" s="491"/>
      <c r="EBM161" s="491"/>
      <c r="EBN161" s="491"/>
      <c r="EBO161" s="491"/>
      <c r="EBP161" s="491"/>
      <c r="EBQ161" s="491"/>
      <c r="EBR161" s="491"/>
      <c r="EBS161" s="491"/>
      <c r="EBT161" s="491"/>
      <c r="EBU161" s="491"/>
      <c r="EBV161" s="491"/>
      <c r="EBW161" s="491"/>
      <c r="EBX161" s="491"/>
      <c r="EBY161" s="491"/>
      <c r="EBZ161" s="491"/>
      <c r="ECA161" s="491"/>
      <c r="ECB161" s="491"/>
      <c r="ECC161" s="491"/>
      <c r="ECD161" s="491"/>
      <c r="ECE161" s="491"/>
      <c r="ECF161" s="491"/>
      <c r="ECG161" s="491"/>
      <c r="ECH161" s="491"/>
      <c r="ECI161" s="491"/>
      <c r="ECJ161" s="491"/>
      <c r="ECK161" s="491"/>
      <c r="ECL161" s="491"/>
      <c r="ECM161" s="491"/>
      <c r="ECN161" s="491"/>
      <c r="ECO161" s="491"/>
      <c r="ECP161" s="491"/>
      <c r="ECQ161" s="491"/>
      <c r="ECR161" s="491"/>
      <c r="ECS161" s="491"/>
      <c r="ECT161" s="491"/>
      <c r="ECU161" s="491"/>
      <c r="ECV161" s="491"/>
      <c r="ECW161" s="491"/>
      <c r="ECX161" s="491"/>
      <c r="ECY161" s="491"/>
      <c r="ECZ161" s="491"/>
      <c r="EDA161" s="491"/>
      <c r="EDB161" s="491"/>
      <c r="EDC161" s="491"/>
      <c r="EDD161" s="491"/>
      <c r="EDE161" s="491"/>
      <c r="EDF161" s="491"/>
      <c r="EDG161" s="491"/>
      <c r="EDH161" s="491"/>
      <c r="EDI161" s="491"/>
      <c r="EDJ161" s="491"/>
      <c r="EDK161" s="491"/>
      <c r="EDL161" s="491"/>
      <c r="EDM161" s="491"/>
      <c r="EDN161" s="491"/>
      <c r="EDO161" s="491"/>
      <c r="EDP161" s="491"/>
      <c r="EDQ161" s="491"/>
      <c r="EDR161" s="491"/>
      <c r="EDS161" s="491"/>
      <c r="EDT161" s="491"/>
      <c r="EDU161" s="491"/>
      <c r="EDV161" s="491"/>
      <c r="EDW161" s="491"/>
      <c r="EDX161" s="491"/>
      <c r="EDY161" s="491"/>
      <c r="EDZ161" s="491"/>
      <c r="EEA161" s="491"/>
      <c r="EEB161" s="491"/>
      <c r="EEC161" s="491"/>
      <c r="EED161" s="491"/>
      <c r="EEE161" s="491"/>
      <c r="EEF161" s="491"/>
      <c r="EEG161" s="491"/>
      <c r="EEH161" s="491"/>
      <c r="EEI161" s="491"/>
      <c r="EEJ161" s="491"/>
      <c r="EEK161" s="491"/>
      <c r="EEL161" s="491"/>
      <c r="EEM161" s="491"/>
      <c r="EEN161" s="491"/>
      <c r="EEO161" s="491"/>
      <c r="EEP161" s="491"/>
      <c r="EEQ161" s="491"/>
      <c r="EER161" s="491"/>
      <c r="EES161" s="491"/>
      <c r="EET161" s="491"/>
      <c r="EEU161" s="491"/>
      <c r="EEV161" s="491"/>
      <c r="EEW161" s="491"/>
      <c r="EEX161" s="491"/>
      <c r="EEY161" s="491"/>
      <c r="EEZ161" s="491"/>
      <c r="EFA161" s="491"/>
      <c r="EFB161" s="491"/>
      <c r="EFC161" s="491"/>
      <c r="EFD161" s="491"/>
      <c r="EFE161" s="491"/>
      <c r="EFF161" s="491"/>
      <c r="EFG161" s="491"/>
      <c r="EFH161" s="491"/>
      <c r="EFI161" s="491"/>
      <c r="EFJ161" s="491"/>
      <c r="EFK161" s="491"/>
      <c r="EFL161" s="491"/>
      <c r="EFM161" s="491"/>
      <c r="EFN161" s="491"/>
      <c r="EFO161" s="491"/>
      <c r="EFP161" s="491"/>
      <c r="EFQ161" s="491"/>
      <c r="EFR161" s="491"/>
      <c r="EFS161" s="491"/>
      <c r="EFT161" s="491"/>
      <c r="EFU161" s="491"/>
      <c r="EFV161" s="491"/>
      <c r="EFW161" s="491"/>
      <c r="EFX161" s="491"/>
      <c r="EFY161" s="491"/>
      <c r="EFZ161" s="491"/>
      <c r="EGA161" s="491"/>
      <c r="EGB161" s="491"/>
      <c r="EGC161" s="491"/>
      <c r="EGD161" s="491"/>
      <c r="EGE161" s="491"/>
      <c r="EGF161" s="491"/>
      <c r="EGG161" s="491"/>
      <c r="EGH161" s="491"/>
      <c r="EGI161" s="491"/>
      <c r="EGJ161" s="491"/>
      <c r="EGK161" s="491"/>
      <c r="EGL161" s="491"/>
      <c r="EGM161" s="491"/>
      <c r="EGN161" s="491"/>
      <c r="EGO161" s="491"/>
      <c r="EGP161" s="491"/>
      <c r="EGQ161" s="491"/>
      <c r="EGR161" s="491"/>
      <c r="EGS161" s="491"/>
      <c r="EGT161" s="491"/>
      <c r="EGU161" s="491"/>
      <c r="EGV161" s="491"/>
      <c r="EGW161" s="491"/>
      <c r="EGX161" s="491"/>
      <c r="EGY161" s="491"/>
      <c r="EGZ161" s="491"/>
      <c r="EHA161" s="491"/>
      <c r="EHB161" s="491"/>
      <c r="EHC161" s="491"/>
      <c r="EHD161" s="491"/>
      <c r="EHE161" s="491"/>
      <c r="EHF161" s="491"/>
      <c r="EHG161" s="491"/>
      <c r="EHH161" s="491"/>
      <c r="EHI161" s="491"/>
      <c r="EHJ161" s="491"/>
      <c r="EHK161" s="491"/>
      <c r="EHL161" s="491"/>
      <c r="EHM161" s="491"/>
      <c r="EHN161" s="491"/>
      <c r="EHO161" s="491"/>
      <c r="EHP161" s="491"/>
      <c r="EHQ161" s="491"/>
      <c r="EHR161" s="491"/>
      <c r="EHS161" s="491"/>
      <c r="EHT161" s="491"/>
      <c r="EHU161" s="491"/>
      <c r="EHV161" s="491"/>
      <c r="EHW161" s="491"/>
      <c r="EHX161" s="491"/>
      <c r="EHY161" s="491"/>
      <c r="EHZ161" s="491"/>
      <c r="EIA161" s="491"/>
      <c r="EIB161" s="491"/>
      <c r="EIC161" s="491"/>
      <c r="EID161" s="491"/>
      <c r="EIE161" s="491"/>
      <c r="EIF161" s="491"/>
      <c r="EIG161" s="491"/>
      <c r="EIH161" s="491"/>
      <c r="EII161" s="491"/>
      <c r="EIJ161" s="491"/>
      <c r="EIK161" s="491"/>
      <c r="EIL161" s="491"/>
      <c r="EIM161" s="491"/>
      <c r="EIN161" s="491"/>
      <c r="EIO161" s="491"/>
      <c r="EIP161" s="491"/>
      <c r="EIQ161" s="491"/>
      <c r="EIR161" s="491"/>
      <c r="EIS161" s="491"/>
      <c r="EIT161" s="491"/>
      <c r="EIU161" s="491"/>
      <c r="EIV161" s="491"/>
      <c r="EIW161" s="491"/>
      <c r="EIX161" s="491"/>
      <c r="EIY161" s="491"/>
      <c r="EIZ161" s="491"/>
      <c r="EJA161" s="491"/>
      <c r="EJB161" s="491"/>
      <c r="EJC161" s="491"/>
      <c r="EJD161" s="491"/>
      <c r="EJE161" s="491"/>
      <c r="EJF161" s="491"/>
      <c r="EJG161" s="491"/>
      <c r="EJH161" s="491"/>
      <c r="EJI161" s="491"/>
      <c r="EJJ161" s="491"/>
      <c r="EJK161" s="491"/>
      <c r="EJL161" s="491"/>
      <c r="EJM161" s="491"/>
      <c r="EJN161" s="491"/>
      <c r="EJO161" s="491"/>
      <c r="EJP161" s="491"/>
      <c r="EJQ161" s="491"/>
      <c r="EJR161" s="491"/>
      <c r="EJS161" s="491"/>
      <c r="EJT161" s="491"/>
      <c r="EJU161" s="491"/>
      <c r="EJV161" s="491"/>
      <c r="EJW161" s="491"/>
      <c r="EJX161" s="491"/>
      <c r="EJY161" s="491"/>
      <c r="EJZ161" s="491"/>
      <c r="EKA161" s="491"/>
      <c r="EKB161" s="491"/>
      <c r="EKC161" s="491"/>
      <c r="EKD161" s="491"/>
      <c r="EKE161" s="491"/>
      <c r="EKF161" s="491"/>
      <c r="EKG161" s="491"/>
      <c r="EKH161" s="491"/>
      <c r="EKI161" s="491"/>
      <c r="EKJ161" s="491"/>
      <c r="EKK161" s="491"/>
      <c r="EKL161" s="491"/>
      <c r="EKM161" s="491"/>
      <c r="EKN161" s="491"/>
      <c r="EKO161" s="491"/>
      <c r="EKP161" s="491"/>
      <c r="EKQ161" s="491"/>
      <c r="EKR161" s="491"/>
      <c r="EKS161" s="491"/>
      <c r="EKT161" s="491"/>
      <c r="EKU161" s="491"/>
      <c r="EKV161" s="491"/>
      <c r="EKW161" s="491"/>
      <c r="EKX161" s="491"/>
      <c r="EKY161" s="491"/>
      <c r="EKZ161" s="491"/>
      <c r="ELA161" s="491"/>
      <c r="ELB161" s="491"/>
      <c r="ELC161" s="491"/>
      <c r="ELD161" s="491"/>
      <c r="ELE161" s="491"/>
      <c r="ELF161" s="491"/>
      <c r="ELG161" s="491"/>
      <c r="ELH161" s="491"/>
      <c r="ELI161" s="491"/>
      <c r="ELJ161" s="491"/>
      <c r="ELK161" s="491"/>
      <c r="ELL161" s="491"/>
      <c r="ELM161" s="491"/>
      <c r="ELN161" s="491"/>
      <c r="ELO161" s="491"/>
      <c r="ELP161" s="491"/>
      <c r="ELQ161" s="491"/>
      <c r="ELR161" s="491"/>
      <c r="ELS161" s="491"/>
      <c r="ELT161" s="491"/>
      <c r="ELU161" s="491"/>
      <c r="ELV161" s="491"/>
      <c r="ELW161" s="491"/>
      <c r="ELX161" s="491"/>
      <c r="ELY161" s="491"/>
      <c r="ELZ161" s="491"/>
      <c r="EMA161" s="491"/>
      <c r="EMB161" s="491"/>
      <c r="EMC161" s="491"/>
      <c r="EMD161" s="491"/>
      <c r="EME161" s="491"/>
      <c r="EMF161" s="491"/>
      <c r="EMG161" s="491"/>
      <c r="EMH161" s="491"/>
      <c r="EMI161" s="491"/>
      <c r="EMJ161" s="491"/>
      <c r="EMK161" s="491"/>
      <c r="EML161" s="491"/>
      <c r="EMM161" s="491"/>
      <c r="EMN161" s="491"/>
      <c r="EMO161" s="491"/>
      <c r="EMP161" s="491"/>
      <c r="EMQ161" s="491"/>
      <c r="EMR161" s="491"/>
      <c r="EMS161" s="491"/>
      <c r="EMT161" s="491"/>
      <c r="EMU161" s="491"/>
      <c r="EMV161" s="491"/>
      <c r="EMW161" s="491"/>
      <c r="EMX161" s="491"/>
      <c r="EMY161" s="491"/>
      <c r="EMZ161" s="491"/>
      <c r="ENA161" s="491"/>
      <c r="ENB161" s="491"/>
      <c r="ENC161" s="491"/>
      <c r="END161" s="491"/>
      <c r="ENE161" s="491"/>
      <c r="ENF161" s="491"/>
      <c r="ENG161" s="491"/>
      <c r="ENH161" s="491"/>
      <c r="ENI161" s="491"/>
      <c r="ENJ161" s="491"/>
      <c r="ENK161" s="491"/>
      <c r="ENL161" s="491"/>
      <c r="ENM161" s="491"/>
      <c r="ENN161" s="491"/>
      <c r="ENO161" s="491"/>
      <c r="ENP161" s="491"/>
      <c r="ENQ161" s="491"/>
      <c r="ENR161" s="491"/>
      <c r="ENS161" s="491"/>
      <c r="ENT161" s="491"/>
      <c r="ENU161" s="491"/>
      <c r="ENV161" s="491"/>
      <c r="ENW161" s="491"/>
      <c r="ENX161" s="491"/>
      <c r="ENY161" s="491"/>
      <c r="ENZ161" s="491"/>
      <c r="EOA161" s="491"/>
      <c r="EOB161" s="491"/>
      <c r="EOC161" s="491"/>
      <c r="EOD161" s="491"/>
      <c r="EOE161" s="491"/>
      <c r="EOF161" s="491"/>
      <c r="EOG161" s="491"/>
      <c r="EOH161" s="491"/>
      <c r="EOI161" s="491"/>
      <c r="EOJ161" s="491"/>
      <c r="EOK161" s="491"/>
      <c r="EOL161" s="491"/>
      <c r="EOM161" s="491"/>
      <c r="EON161" s="491"/>
      <c r="EOO161" s="491"/>
      <c r="EOP161" s="491"/>
      <c r="EOQ161" s="491"/>
      <c r="EOR161" s="491"/>
      <c r="EOS161" s="491"/>
      <c r="EOT161" s="491"/>
      <c r="EOU161" s="491"/>
      <c r="EOV161" s="491"/>
      <c r="EOW161" s="491"/>
      <c r="EOX161" s="491"/>
      <c r="EOY161" s="491"/>
      <c r="EOZ161" s="491"/>
      <c r="EPA161" s="491"/>
      <c r="EPB161" s="491"/>
      <c r="EPC161" s="491"/>
      <c r="EPD161" s="491"/>
      <c r="EPE161" s="491"/>
      <c r="EPF161" s="491"/>
      <c r="EPG161" s="491"/>
      <c r="EPH161" s="491"/>
      <c r="EPI161" s="491"/>
      <c r="EPJ161" s="491"/>
      <c r="EPK161" s="491"/>
      <c r="EPL161" s="491"/>
      <c r="EPM161" s="491"/>
      <c r="EPN161" s="491"/>
      <c r="EPO161" s="491"/>
      <c r="EPP161" s="491"/>
      <c r="EPQ161" s="491"/>
      <c r="EPR161" s="491"/>
      <c r="EPS161" s="491"/>
      <c r="EPT161" s="491"/>
      <c r="EPU161" s="491"/>
      <c r="EPV161" s="491"/>
      <c r="EPW161" s="491"/>
      <c r="EPX161" s="491"/>
      <c r="EPY161" s="491"/>
      <c r="EPZ161" s="491"/>
      <c r="EQA161" s="491"/>
      <c r="EQB161" s="491"/>
      <c r="EQC161" s="491"/>
      <c r="EQD161" s="491"/>
      <c r="EQE161" s="491"/>
      <c r="EQF161" s="491"/>
      <c r="EQG161" s="491"/>
      <c r="EQH161" s="491"/>
      <c r="EQI161" s="491"/>
      <c r="EQJ161" s="491"/>
      <c r="EQK161" s="491"/>
      <c r="EQL161" s="491"/>
      <c r="EQM161" s="491"/>
      <c r="EQN161" s="491"/>
      <c r="EQO161" s="491"/>
      <c r="EQP161" s="491"/>
      <c r="EQQ161" s="491"/>
      <c r="EQR161" s="491"/>
      <c r="EQS161" s="491"/>
      <c r="EQT161" s="491"/>
      <c r="EQU161" s="491"/>
      <c r="EQV161" s="491"/>
      <c r="EQW161" s="491"/>
      <c r="EQX161" s="491"/>
      <c r="EQY161" s="491"/>
      <c r="EQZ161" s="491"/>
      <c r="ERA161" s="491"/>
      <c r="ERB161" s="491"/>
      <c r="ERC161" s="491"/>
      <c r="ERD161" s="491"/>
      <c r="ERE161" s="491"/>
      <c r="ERF161" s="491"/>
      <c r="ERG161" s="491"/>
      <c r="ERH161" s="491"/>
      <c r="ERI161" s="491"/>
      <c r="ERJ161" s="491"/>
      <c r="ERK161" s="491"/>
      <c r="ERL161" s="491"/>
      <c r="ERM161" s="491"/>
      <c r="ERN161" s="491"/>
      <c r="ERO161" s="491"/>
      <c r="ERP161" s="491"/>
      <c r="ERQ161" s="491"/>
      <c r="ERR161" s="491"/>
      <c r="ERS161" s="491"/>
      <c r="ERT161" s="491"/>
      <c r="ERU161" s="491"/>
      <c r="ERV161" s="491"/>
      <c r="ERW161" s="491"/>
      <c r="ERX161" s="491"/>
      <c r="ERY161" s="491"/>
      <c r="ERZ161" s="491"/>
      <c r="ESA161" s="491"/>
      <c r="ESB161" s="491"/>
      <c r="ESC161" s="491"/>
      <c r="ESD161" s="491"/>
      <c r="ESE161" s="491"/>
      <c r="ESF161" s="491"/>
      <c r="ESG161" s="491"/>
      <c r="ESH161" s="491"/>
      <c r="ESI161" s="491"/>
      <c r="ESJ161" s="491"/>
      <c r="ESK161" s="491"/>
      <c r="ESL161" s="491"/>
      <c r="ESM161" s="491"/>
      <c r="ESN161" s="491"/>
      <c r="ESO161" s="491"/>
      <c r="ESP161" s="491"/>
      <c r="ESQ161" s="491"/>
      <c r="ESR161" s="491"/>
      <c r="ESS161" s="491"/>
      <c r="EST161" s="491"/>
      <c r="ESU161" s="491"/>
      <c r="ESV161" s="491"/>
      <c r="ESW161" s="491"/>
      <c r="ESX161" s="491"/>
      <c r="ESY161" s="491"/>
      <c r="ESZ161" s="491"/>
      <c r="ETA161" s="491"/>
      <c r="ETB161" s="491"/>
      <c r="ETC161" s="491"/>
      <c r="ETD161" s="491"/>
      <c r="ETE161" s="491"/>
      <c r="ETF161" s="491"/>
      <c r="ETG161" s="491"/>
      <c r="ETH161" s="491"/>
      <c r="ETI161" s="491"/>
      <c r="ETJ161" s="491"/>
      <c r="ETK161" s="491"/>
      <c r="ETL161" s="491"/>
      <c r="ETM161" s="491"/>
      <c r="ETN161" s="491"/>
      <c r="ETO161" s="491"/>
      <c r="ETP161" s="491"/>
      <c r="ETQ161" s="491"/>
      <c r="ETR161" s="491"/>
      <c r="ETS161" s="491"/>
      <c r="ETT161" s="491"/>
      <c r="ETU161" s="491"/>
      <c r="ETV161" s="491"/>
      <c r="ETW161" s="491"/>
      <c r="ETX161" s="491"/>
      <c r="ETY161" s="491"/>
      <c r="ETZ161" s="491"/>
      <c r="EUA161" s="491"/>
      <c r="EUB161" s="491"/>
      <c r="EUC161" s="491"/>
      <c r="EUD161" s="491"/>
      <c r="EUE161" s="491"/>
      <c r="EUF161" s="491"/>
      <c r="EUG161" s="491"/>
      <c r="EUH161" s="491"/>
      <c r="EUI161" s="491"/>
      <c r="EUJ161" s="491"/>
      <c r="EUK161" s="491"/>
      <c r="EUL161" s="491"/>
      <c r="EUM161" s="491"/>
      <c r="EUN161" s="491"/>
      <c r="EUO161" s="491"/>
      <c r="EUP161" s="491"/>
      <c r="EUQ161" s="491"/>
      <c r="EUR161" s="491"/>
      <c r="EUS161" s="491"/>
      <c r="EUT161" s="491"/>
      <c r="EUU161" s="491"/>
      <c r="EUV161" s="491"/>
      <c r="EUW161" s="491"/>
      <c r="EUX161" s="491"/>
      <c r="EUY161" s="491"/>
      <c r="EUZ161" s="491"/>
      <c r="EVA161" s="491"/>
      <c r="EVB161" s="491"/>
      <c r="EVC161" s="491"/>
      <c r="EVD161" s="491"/>
      <c r="EVE161" s="491"/>
      <c r="EVF161" s="491"/>
      <c r="EVG161" s="491"/>
      <c r="EVH161" s="491"/>
      <c r="EVI161" s="491"/>
      <c r="EVJ161" s="491"/>
      <c r="EVK161" s="491"/>
      <c r="EVL161" s="491"/>
      <c r="EVM161" s="491"/>
      <c r="EVN161" s="491"/>
      <c r="EVO161" s="491"/>
      <c r="EVP161" s="491"/>
      <c r="EVQ161" s="491"/>
      <c r="EVR161" s="491"/>
      <c r="EVS161" s="491"/>
      <c r="EVT161" s="491"/>
      <c r="EVU161" s="491"/>
      <c r="EVV161" s="491"/>
      <c r="EVW161" s="491"/>
      <c r="EVX161" s="491"/>
      <c r="EVY161" s="491"/>
      <c r="EVZ161" s="491"/>
      <c r="EWA161" s="491"/>
      <c r="EWB161" s="491"/>
      <c r="EWC161" s="491"/>
      <c r="EWD161" s="491"/>
      <c r="EWE161" s="491"/>
      <c r="EWF161" s="491"/>
      <c r="EWG161" s="491"/>
      <c r="EWH161" s="491"/>
      <c r="EWI161" s="491"/>
      <c r="EWJ161" s="491"/>
      <c r="EWK161" s="491"/>
      <c r="EWL161" s="491"/>
      <c r="EWM161" s="491"/>
      <c r="EWN161" s="491"/>
      <c r="EWO161" s="491"/>
      <c r="EWP161" s="491"/>
      <c r="EWQ161" s="491"/>
      <c r="EWR161" s="491"/>
      <c r="EWS161" s="491"/>
      <c r="EWT161" s="491"/>
      <c r="EWU161" s="491"/>
      <c r="EWV161" s="491"/>
      <c r="EWW161" s="491"/>
      <c r="EWX161" s="491"/>
      <c r="EWY161" s="491"/>
      <c r="EWZ161" s="491"/>
      <c r="EXA161" s="491"/>
      <c r="EXB161" s="491"/>
      <c r="EXC161" s="491"/>
      <c r="EXD161" s="491"/>
      <c r="EXE161" s="491"/>
      <c r="EXF161" s="491"/>
      <c r="EXG161" s="491"/>
      <c r="EXH161" s="491"/>
      <c r="EXI161" s="491"/>
      <c r="EXJ161" s="491"/>
      <c r="EXK161" s="491"/>
      <c r="EXL161" s="491"/>
      <c r="EXM161" s="491"/>
      <c r="EXN161" s="491"/>
      <c r="EXO161" s="491"/>
      <c r="EXP161" s="491"/>
      <c r="EXQ161" s="491"/>
      <c r="EXR161" s="491"/>
      <c r="EXS161" s="491"/>
      <c r="EXT161" s="491"/>
      <c r="EXU161" s="491"/>
      <c r="EXV161" s="491"/>
      <c r="EXW161" s="491"/>
      <c r="EXX161" s="491"/>
      <c r="EXY161" s="491"/>
      <c r="EXZ161" s="491"/>
      <c r="EYA161" s="491"/>
      <c r="EYB161" s="491"/>
      <c r="EYC161" s="491"/>
      <c r="EYD161" s="491"/>
      <c r="EYE161" s="491"/>
      <c r="EYF161" s="491"/>
      <c r="EYG161" s="491"/>
      <c r="EYH161" s="491"/>
      <c r="EYI161" s="491"/>
      <c r="EYJ161" s="491"/>
      <c r="EYK161" s="491"/>
      <c r="EYL161" s="491"/>
      <c r="EYM161" s="491"/>
      <c r="EYN161" s="491"/>
      <c r="EYO161" s="491"/>
      <c r="EYP161" s="491"/>
      <c r="EYQ161" s="491"/>
      <c r="EYR161" s="491"/>
      <c r="EYS161" s="491"/>
      <c r="EYT161" s="491"/>
      <c r="EYU161" s="491"/>
      <c r="EYV161" s="491"/>
      <c r="EYW161" s="491"/>
      <c r="EYX161" s="491"/>
      <c r="EYY161" s="491"/>
      <c r="EYZ161" s="491"/>
      <c r="EZA161" s="491"/>
      <c r="EZB161" s="491"/>
      <c r="EZC161" s="491"/>
      <c r="EZD161" s="491"/>
      <c r="EZE161" s="491"/>
      <c r="EZF161" s="491"/>
      <c r="EZG161" s="491"/>
      <c r="EZH161" s="491"/>
      <c r="EZI161" s="491"/>
      <c r="EZJ161" s="491"/>
      <c r="EZK161" s="491"/>
      <c r="EZL161" s="491"/>
      <c r="EZM161" s="491"/>
      <c r="EZN161" s="491"/>
      <c r="EZO161" s="491"/>
      <c r="EZP161" s="491"/>
      <c r="EZQ161" s="491"/>
      <c r="EZR161" s="491"/>
      <c r="EZS161" s="491"/>
      <c r="EZT161" s="491"/>
      <c r="EZU161" s="491"/>
      <c r="EZV161" s="491"/>
      <c r="EZW161" s="491"/>
      <c r="EZX161" s="491"/>
      <c r="EZY161" s="491"/>
      <c r="EZZ161" s="491"/>
      <c r="FAA161" s="491"/>
      <c r="FAB161" s="491"/>
      <c r="FAC161" s="491"/>
      <c r="FAD161" s="491"/>
      <c r="FAE161" s="491"/>
      <c r="FAF161" s="491"/>
      <c r="FAG161" s="491"/>
      <c r="FAH161" s="491"/>
      <c r="FAI161" s="491"/>
      <c r="FAJ161" s="491"/>
      <c r="FAK161" s="491"/>
      <c r="FAL161" s="491"/>
      <c r="FAM161" s="491"/>
      <c r="FAN161" s="491"/>
      <c r="FAO161" s="491"/>
      <c r="FAP161" s="491"/>
      <c r="FAQ161" s="491"/>
      <c r="FAR161" s="491"/>
      <c r="FAS161" s="491"/>
      <c r="FAT161" s="491"/>
      <c r="FAU161" s="491"/>
      <c r="FAV161" s="491"/>
      <c r="FAW161" s="491"/>
      <c r="FAX161" s="491"/>
      <c r="FAY161" s="491"/>
      <c r="FAZ161" s="491"/>
      <c r="FBA161" s="491"/>
      <c r="FBB161" s="491"/>
      <c r="FBC161" s="491"/>
      <c r="FBD161" s="491"/>
      <c r="FBE161" s="491"/>
      <c r="FBF161" s="491"/>
      <c r="FBG161" s="491"/>
      <c r="FBH161" s="491"/>
      <c r="FBI161" s="491"/>
      <c r="FBJ161" s="491"/>
      <c r="FBK161" s="491"/>
      <c r="FBL161" s="491"/>
      <c r="FBM161" s="491"/>
      <c r="FBN161" s="491"/>
      <c r="FBO161" s="491"/>
      <c r="FBP161" s="491"/>
      <c r="FBQ161" s="491"/>
      <c r="FBR161" s="491"/>
      <c r="FBS161" s="491"/>
      <c r="FBT161" s="491"/>
      <c r="FBU161" s="491"/>
      <c r="FBV161" s="491"/>
      <c r="FBW161" s="491"/>
      <c r="FBX161" s="491"/>
      <c r="FBY161" s="491"/>
      <c r="FBZ161" s="491"/>
      <c r="FCA161" s="491"/>
      <c r="FCB161" s="491"/>
      <c r="FCC161" s="491"/>
      <c r="FCD161" s="491"/>
      <c r="FCE161" s="491"/>
      <c r="FCF161" s="491"/>
      <c r="FCG161" s="491"/>
      <c r="FCH161" s="491"/>
      <c r="FCI161" s="491"/>
      <c r="FCJ161" s="491"/>
      <c r="FCK161" s="491"/>
      <c r="FCL161" s="491"/>
      <c r="FCM161" s="491"/>
      <c r="FCN161" s="491"/>
      <c r="FCO161" s="491"/>
      <c r="FCP161" s="491"/>
      <c r="FCQ161" s="491"/>
      <c r="FCR161" s="491"/>
      <c r="FCS161" s="491"/>
      <c r="FCT161" s="491"/>
      <c r="FCU161" s="491"/>
      <c r="FCV161" s="491"/>
      <c r="FCW161" s="491"/>
      <c r="FCX161" s="491"/>
      <c r="FCY161" s="491"/>
      <c r="FCZ161" s="491"/>
      <c r="FDA161" s="491"/>
      <c r="FDB161" s="491"/>
      <c r="FDC161" s="491"/>
      <c r="FDD161" s="491"/>
      <c r="FDE161" s="491"/>
      <c r="FDF161" s="491"/>
      <c r="FDG161" s="491"/>
      <c r="FDH161" s="491"/>
      <c r="FDI161" s="491"/>
      <c r="FDJ161" s="491"/>
      <c r="FDK161" s="491"/>
      <c r="FDL161" s="491"/>
      <c r="FDM161" s="491"/>
      <c r="FDN161" s="491"/>
      <c r="FDO161" s="491"/>
      <c r="FDP161" s="491"/>
      <c r="FDQ161" s="491"/>
      <c r="FDR161" s="491"/>
      <c r="FDS161" s="491"/>
      <c r="FDT161" s="491"/>
      <c r="FDU161" s="491"/>
      <c r="FDV161" s="491"/>
      <c r="FDW161" s="491"/>
      <c r="FDX161" s="491"/>
      <c r="FDY161" s="491"/>
      <c r="FDZ161" s="491"/>
      <c r="FEA161" s="491"/>
      <c r="FEB161" s="491"/>
      <c r="FEC161" s="491"/>
      <c r="FED161" s="491"/>
      <c r="FEE161" s="491"/>
      <c r="FEF161" s="491"/>
      <c r="FEG161" s="491"/>
      <c r="FEH161" s="491"/>
      <c r="FEI161" s="491"/>
      <c r="FEJ161" s="491"/>
      <c r="FEK161" s="491"/>
      <c r="FEL161" s="491"/>
      <c r="FEM161" s="491"/>
      <c r="FEN161" s="491"/>
      <c r="FEO161" s="491"/>
      <c r="FEP161" s="491"/>
      <c r="FEQ161" s="491"/>
      <c r="FER161" s="491"/>
      <c r="FES161" s="491"/>
      <c r="FET161" s="491"/>
      <c r="FEU161" s="491"/>
      <c r="FEV161" s="491"/>
      <c r="FEW161" s="491"/>
      <c r="FEX161" s="491"/>
      <c r="FEY161" s="491"/>
      <c r="FEZ161" s="491"/>
      <c r="FFA161" s="491"/>
      <c r="FFB161" s="491"/>
      <c r="FFC161" s="491"/>
      <c r="FFD161" s="491"/>
      <c r="FFE161" s="491"/>
      <c r="FFF161" s="491"/>
      <c r="FFG161" s="491"/>
      <c r="FFH161" s="491"/>
      <c r="FFI161" s="491"/>
      <c r="FFJ161" s="491"/>
      <c r="FFK161" s="491"/>
      <c r="FFL161" s="491"/>
      <c r="FFM161" s="491"/>
      <c r="FFN161" s="491"/>
      <c r="FFO161" s="491"/>
      <c r="FFP161" s="491"/>
      <c r="FFQ161" s="491"/>
      <c r="FFR161" s="491"/>
      <c r="FFS161" s="491"/>
      <c r="FFT161" s="491"/>
      <c r="FFU161" s="491"/>
      <c r="FFV161" s="491"/>
      <c r="FFW161" s="491"/>
      <c r="FFX161" s="491"/>
      <c r="FFY161" s="491"/>
      <c r="FFZ161" s="491"/>
      <c r="FGA161" s="491"/>
      <c r="FGB161" s="491"/>
      <c r="FGC161" s="491"/>
      <c r="FGD161" s="491"/>
      <c r="FGE161" s="491"/>
      <c r="FGF161" s="491"/>
      <c r="FGG161" s="491"/>
      <c r="FGH161" s="491"/>
      <c r="FGI161" s="491"/>
      <c r="FGJ161" s="491"/>
      <c r="FGK161" s="491"/>
      <c r="FGL161" s="491"/>
      <c r="FGM161" s="491"/>
      <c r="FGN161" s="491"/>
      <c r="FGO161" s="491"/>
      <c r="FGP161" s="491"/>
      <c r="FGQ161" s="491"/>
      <c r="FGR161" s="491"/>
      <c r="FGS161" s="491"/>
      <c r="FGT161" s="491"/>
      <c r="FGU161" s="491"/>
      <c r="FGV161" s="491"/>
      <c r="FGW161" s="491"/>
      <c r="FGX161" s="491"/>
      <c r="FGY161" s="491"/>
      <c r="FGZ161" s="491"/>
      <c r="FHA161" s="491"/>
      <c r="FHB161" s="491"/>
      <c r="FHC161" s="491"/>
      <c r="FHD161" s="491"/>
      <c r="FHE161" s="491"/>
      <c r="FHF161" s="491"/>
      <c r="FHG161" s="491"/>
      <c r="FHH161" s="491"/>
      <c r="FHI161" s="491"/>
      <c r="FHJ161" s="491"/>
      <c r="FHK161" s="491"/>
      <c r="FHL161" s="491"/>
      <c r="FHM161" s="491"/>
      <c r="FHN161" s="491"/>
      <c r="FHO161" s="491"/>
      <c r="FHP161" s="491"/>
      <c r="FHQ161" s="491"/>
      <c r="FHR161" s="491"/>
      <c r="FHS161" s="491"/>
      <c r="FHT161" s="491"/>
      <c r="FHU161" s="491"/>
      <c r="FHV161" s="491"/>
      <c r="FHW161" s="491"/>
      <c r="FHX161" s="491"/>
      <c r="FHY161" s="491"/>
      <c r="FHZ161" s="491"/>
      <c r="FIA161" s="491"/>
      <c r="FIB161" s="491"/>
      <c r="FIC161" s="491"/>
      <c r="FID161" s="491"/>
      <c r="FIE161" s="491"/>
      <c r="FIF161" s="491"/>
      <c r="FIG161" s="491"/>
      <c r="FIH161" s="491"/>
      <c r="FII161" s="491"/>
      <c r="FIJ161" s="491"/>
      <c r="FIK161" s="491"/>
      <c r="FIL161" s="491"/>
      <c r="FIM161" s="491"/>
      <c r="FIN161" s="491"/>
      <c r="FIO161" s="491"/>
      <c r="FIP161" s="491"/>
      <c r="FIQ161" s="491"/>
      <c r="FIR161" s="491"/>
      <c r="FIS161" s="491"/>
      <c r="FIT161" s="491"/>
      <c r="FIU161" s="491"/>
      <c r="FIV161" s="491"/>
      <c r="FIW161" s="491"/>
      <c r="FIX161" s="491"/>
      <c r="FIY161" s="491"/>
      <c r="FIZ161" s="491"/>
      <c r="FJA161" s="491"/>
      <c r="FJB161" s="491"/>
      <c r="FJC161" s="491"/>
      <c r="FJD161" s="491"/>
      <c r="FJE161" s="491"/>
      <c r="FJF161" s="491"/>
      <c r="FJG161" s="491"/>
      <c r="FJH161" s="491"/>
      <c r="FJI161" s="491"/>
      <c r="FJJ161" s="491"/>
      <c r="FJK161" s="491"/>
      <c r="FJL161" s="491"/>
      <c r="FJM161" s="491"/>
      <c r="FJN161" s="491"/>
      <c r="FJO161" s="491"/>
      <c r="FJP161" s="491"/>
      <c r="FJQ161" s="491"/>
      <c r="FJR161" s="491"/>
      <c r="FJS161" s="491"/>
      <c r="FJT161" s="491"/>
      <c r="FJU161" s="491"/>
      <c r="FJV161" s="491"/>
      <c r="FJW161" s="491"/>
      <c r="FJX161" s="491"/>
      <c r="FJY161" s="491"/>
      <c r="FJZ161" s="491"/>
      <c r="FKA161" s="491"/>
      <c r="FKB161" s="491"/>
      <c r="FKC161" s="491"/>
      <c r="FKD161" s="491"/>
      <c r="FKE161" s="491"/>
      <c r="FKF161" s="491"/>
      <c r="FKG161" s="491"/>
      <c r="FKH161" s="491"/>
      <c r="FKI161" s="491"/>
      <c r="FKJ161" s="491"/>
      <c r="FKK161" s="491"/>
      <c r="FKL161" s="491"/>
      <c r="FKM161" s="491"/>
      <c r="FKN161" s="491"/>
      <c r="FKO161" s="491"/>
      <c r="FKP161" s="491"/>
      <c r="FKQ161" s="491"/>
      <c r="FKR161" s="491"/>
      <c r="FKS161" s="491"/>
      <c r="FKT161" s="491"/>
      <c r="FKU161" s="491"/>
      <c r="FKV161" s="491"/>
      <c r="FKW161" s="491"/>
      <c r="FKX161" s="491"/>
      <c r="FKY161" s="491"/>
      <c r="FKZ161" s="491"/>
      <c r="FLA161" s="491"/>
      <c r="FLB161" s="491"/>
      <c r="FLC161" s="491"/>
      <c r="FLD161" s="491"/>
      <c r="FLE161" s="491"/>
      <c r="FLF161" s="491"/>
      <c r="FLG161" s="491"/>
      <c r="FLH161" s="491"/>
      <c r="FLI161" s="491"/>
      <c r="FLJ161" s="491"/>
      <c r="FLK161" s="491"/>
      <c r="FLL161" s="491"/>
      <c r="FLM161" s="491"/>
      <c r="FLN161" s="491"/>
      <c r="FLO161" s="491"/>
      <c r="FLP161" s="491"/>
      <c r="FLQ161" s="491"/>
      <c r="FLR161" s="491"/>
      <c r="FLS161" s="491"/>
      <c r="FLT161" s="491"/>
      <c r="FLU161" s="491"/>
      <c r="FLV161" s="491"/>
      <c r="FLW161" s="491"/>
      <c r="FLX161" s="491"/>
      <c r="FLY161" s="491"/>
      <c r="FLZ161" s="491"/>
      <c r="FMA161" s="491"/>
      <c r="FMB161" s="491"/>
      <c r="FMC161" s="491"/>
      <c r="FMD161" s="491"/>
      <c r="FME161" s="491"/>
      <c r="FMF161" s="491"/>
      <c r="FMG161" s="491"/>
      <c r="FMH161" s="491"/>
      <c r="FMI161" s="491"/>
      <c r="FMJ161" s="491"/>
      <c r="FMK161" s="491"/>
      <c r="FML161" s="491"/>
      <c r="FMM161" s="491"/>
      <c r="FMN161" s="491"/>
      <c r="FMO161" s="491"/>
      <c r="FMP161" s="491"/>
      <c r="FMQ161" s="491"/>
      <c r="FMR161" s="491"/>
      <c r="FMS161" s="491"/>
      <c r="FMT161" s="491"/>
      <c r="FMU161" s="491"/>
      <c r="FMV161" s="491"/>
      <c r="FMW161" s="491"/>
      <c r="FMX161" s="491"/>
      <c r="FMY161" s="491"/>
      <c r="FMZ161" s="491"/>
      <c r="FNA161" s="491"/>
      <c r="FNB161" s="491"/>
      <c r="FNC161" s="491"/>
      <c r="FND161" s="491"/>
      <c r="FNE161" s="491"/>
      <c r="FNF161" s="491"/>
      <c r="FNG161" s="491"/>
      <c r="FNH161" s="491"/>
      <c r="FNI161" s="491"/>
      <c r="FNJ161" s="491"/>
      <c r="FNK161" s="491"/>
      <c r="FNL161" s="491"/>
      <c r="FNM161" s="491"/>
      <c r="FNN161" s="491"/>
      <c r="FNO161" s="491"/>
      <c r="FNP161" s="491"/>
      <c r="FNQ161" s="491"/>
      <c r="FNR161" s="491"/>
      <c r="FNS161" s="491"/>
      <c r="FNT161" s="491"/>
      <c r="FNU161" s="491"/>
      <c r="FNV161" s="491"/>
      <c r="FNW161" s="491"/>
      <c r="FNX161" s="491"/>
      <c r="FNY161" s="491"/>
      <c r="FNZ161" s="491"/>
      <c r="FOA161" s="491"/>
      <c r="FOB161" s="491"/>
      <c r="FOC161" s="491"/>
      <c r="FOD161" s="491"/>
      <c r="FOE161" s="491"/>
      <c r="FOF161" s="491"/>
      <c r="FOG161" s="491"/>
      <c r="FOH161" s="491"/>
      <c r="FOI161" s="491"/>
      <c r="FOJ161" s="491"/>
      <c r="FOK161" s="491"/>
      <c r="FOL161" s="491"/>
      <c r="FOM161" s="491"/>
      <c r="FON161" s="491"/>
      <c r="FOO161" s="491"/>
      <c r="FOP161" s="491"/>
      <c r="FOQ161" s="491"/>
      <c r="FOR161" s="491"/>
      <c r="FOS161" s="491"/>
      <c r="FOT161" s="491"/>
      <c r="FOU161" s="491"/>
      <c r="FOV161" s="491"/>
      <c r="FOW161" s="491"/>
      <c r="FOX161" s="491"/>
      <c r="FOY161" s="491"/>
      <c r="FOZ161" s="491"/>
      <c r="FPA161" s="491"/>
      <c r="FPB161" s="491"/>
      <c r="FPC161" s="491"/>
      <c r="FPD161" s="491"/>
      <c r="FPE161" s="491"/>
      <c r="FPF161" s="491"/>
      <c r="FPG161" s="491"/>
      <c r="FPH161" s="491"/>
      <c r="FPI161" s="491"/>
      <c r="FPJ161" s="491"/>
      <c r="FPK161" s="491"/>
      <c r="FPL161" s="491"/>
      <c r="FPM161" s="491"/>
      <c r="FPN161" s="491"/>
      <c r="FPO161" s="491"/>
      <c r="FPP161" s="491"/>
      <c r="FPQ161" s="491"/>
      <c r="FPR161" s="491"/>
      <c r="FPS161" s="491"/>
      <c r="FPT161" s="491"/>
      <c r="FPU161" s="491"/>
      <c r="FPV161" s="491"/>
      <c r="FPW161" s="491"/>
      <c r="FPX161" s="491"/>
      <c r="FPY161" s="491"/>
      <c r="FPZ161" s="491"/>
      <c r="FQA161" s="491"/>
      <c r="FQB161" s="491"/>
      <c r="FQC161" s="491"/>
      <c r="FQD161" s="491"/>
      <c r="FQE161" s="491"/>
      <c r="FQF161" s="491"/>
      <c r="FQG161" s="491"/>
      <c r="FQH161" s="491"/>
      <c r="FQI161" s="491"/>
      <c r="FQJ161" s="491"/>
      <c r="FQK161" s="491"/>
      <c r="FQL161" s="491"/>
      <c r="FQM161" s="491"/>
      <c r="FQN161" s="491"/>
      <c r="FQO161" s="491"/>
      <c r="FQP161" s="491"/>
      <c r="FQQ161" s="491"/>
      <c r="FQR161" s="491"/>
      <c r="FQS161" s="491"/>
      <c r="FQT161" s="491"/>
      <c r="FQU161" s="491"/>
      <c r="FQV161" s="491"/>
      <c r="FQW161" s="491"/>
      <c r="FQX161" s="491"/>
      <c r="FQY161" s="491"/>
      <c r="FQZ161" s="491"/>
      <c r="FRA161" s="491"/>
      <c r="FRB161" s="491"/>
      <c r="FRC161" s="491"/>
      <c r="FRD161" s="491"/>
      <c r="FRE161" s="491"/>
      <c r="FRF161" s="491"/>
      <c r="FRG161" s="491"/>
      <c r="FRH161" s="491"/>
      <c r="FRI161" s="491"/>
      <c r="FRJ161" s="491"/>
      <c r="FRK161" s="491"/>
      <c r="FRL161" s="491"/>
      <c r="FRM161" s="491"/>
      <c r="FRN161" s="491"/>
      <c r="FRO161" s="491"/>
      <c r="FRP161" s="491"/>
      <c r="FRQ161" s="491"/>
      <c r="FRR161" s="491"/>
      <c r="FRS161" s="491"/>
      <c r="FRT161" s="491"/>
      <c r="FRU161" s="491"/>
      <c r="FRV161" s="491"/>
      <c r="FRW161" s="491"/>
      <c r="FRX161" s="491"/>
      <c r="FRY161" s="491"/>
      <c r="FRZ161" s="491"/>
      <c r="FSA161" s="491"/>
      <c r="FSB161" s="491"/>
      <c r="FSC161" s="491"/>
      <c r="FSD161" s="491"/>
      <c r="FSE161" s="491"/>
      <c r="FSF161" s="491"/>
      <c r="FSG161" s="491"/>
      <c r="FSH161" s="491"/>
      <c r="FSI161" s="491"/>
      <c r="FSJ161" s="491"/>
      <c r="FSK161" s="491"/>
      <c r="FSL161" s="491"/>
      <c r="FSM161" s="491"/>
      <c r="FSN161" s="491"/>
      <c r="FSO161" s="491"/>
      <c r="FSP161" s="491"/>
      <c r="FSQ161" s="491"/>
      <c r="FSR161" s="491"/>
      <c r="FSS161" s="491"/>
      <c r="FST161" s="491"/>
      <c r="FSU161" s="491"/>
      <c r="FSV161" s="491"/>
      <c r="FSW161" s="491"/>
      <c r="FSX161" s="491"/>
      <c r="FSY161" s="491"/>
      <c r="FSZ161" s="491"/>
      <c r="FTA161" s="491"/>
      <c r="FTB161" s="491"/>
      <c r="FTC161" s="491"/>
      <c r="FTD161" s="491"/>
      <c r="FTE161" s="491"/>
      <c r="FTF161" s="491"/>
      <c r="FTG161" s="491"/>
      <c r="FTH161" s="491"/>
      <c r="FTI161" s="491"/>
      <c r="FTJ161" s="491"/>
      <c r="FTK161" s="491"/>
      <c r="FTL161" s="491"/>
      <c r="FTM161" s="491"/>
      <c r="FTN161" s="491"/>
      <c r="FTO161" s="491"/>
      <c r="FTP161" s="491"/>
      <c r="FTQ161" s="491"/>
      <c r="FTR161" s="491"/>
      <c r="FTS161" s="491"/>
      <c r="FTT161" s="491"/>
      <c r="FTU161" s="491"/>
      <c r="FTV161" s="491"/>
      <c r="FTW161" s="491"/>
      <c r="FTX161" s="491"/>
      <c r="FTY161" s="491"/>
      <c r="FTZ161" s="491"/>
      <c r="FUA161" s="491"/>
      <c r="FUB161" s="491"/>
      <c r="FUC161" s="491"/>
      <c r="FUD161" s="491"/>
      <c r="FUE161" s="491"/>
      <c r="FUF161" s="491"/>
      <c r="FUG161" s="491"/>
      <c r="FUH161" s="491"/>
      <c r="FUI161" s="491"/>
      <c r="FUJ161" s="491"/>
      <c r="FUK161" s="491"/>
      <c r="FUL161" s="491"/>
      <c r="FUM161" s="491"/>
      <c r="FUN161" s="491"/>
      <c r="FUO161" s="491"/>
      <c r="FUP161" s="491"/>
      <c r="FUQ161" s="491"/>
      <c r="FUR161" s="491"/>
      <c r="FUS161" s="491"/>
      <c r="FUT161" s="491"/>
      <c r="FUU161" s="491"/>
      <c r="FUV161" s="491"/>
      <c r="FUW161" s="491"/>
      <c r="FUX161" s="491"/>
      <c r="FUY161" s="491"/>
      <c r="FUZ161" s="491"/>
      <c r="FVA161" s="491"/>
      <c r="FVB161" s="491"/>
      <c r="FVC161" s="491"/>
      <c r="FVD161" s="491"/>
      <c r="FVE161" s="491"/>
      <c r="FVF161" s="491"/>
      <c r="FVG161" s="491"/>
      <c r="FVH161" s="491"/>
      <c r="FVI161" s="491"/>
      <c r="FVJ161" s="491"/>
      <c r="FVK161" s="491"/>
      <c r="FVL161" s="491"/>
      <c r="FVM161" s="491"/>
      <c r="FVN161" s="491"/>
      <c r="FVO161" s="491"/>
      <c r="FVP161" s="491"/>
      <c r="FVQ161" s="491"/>
      <c r="FVR161" s="491"/>
      <c r="FVS161" s="491"/>
      <c r="FVT161" s="491"/>
      <c r="FVU161" s="491"/>
      <c r="FVV161" s="491"/>
      <c r="FVW161" s="491"/>
      <c r="FVX161" s="491"/>
      <c r="FVY161" s="491"/>
      <c r="FVZ161" s="491"/>
      <c r="FWA161" s="491"/>
      <c r="FWB161" s="491"/>
      <c r="FWC161" s="491"/>
      <c r="FWD161" s="491"/>
      <c r="FWE161" s="491"/>
      <c r="FWF161" s="491"/>
      <c r="FWG161" s="491"/>
      <c r="FWH161" s="491"/>
      <c r="FWI161" s="491"/>
      <c r="FWJ161" s="491"/>
      <c r="FWK161" s="491"/>
      <c r="FWL161" s="491"/>
      <c r="FWM161" s="491"/>
      <c r="FWN161" s="491"/>
      <c r="FWO161" s="491"/>
      <c r="FWP161" s="491"/>
      <c r="FWQ161" s="491"/>
      <c r="FWR161" s="491"/>
      <c r="FWS161" s="491"/>
      <c r="FWT161" s="491"/>
      <c r="FWU161" s="491"/>
      <c r="FWV161" s="491"/>
      <c r="FWW161" s="491"/>
      <c r="FWX161" s="491"/>
      <c r="FWY161" s="491"/>
      <c r="FWZ161" s="491"/>
      <c r="FXA161" s="491"/>
      <c r="FXB161" s="491"/>
      <c r="FXC161" s="491"/>
      <c r="FXD161" s="491"/>
      <c r="FXE161" s="491"/>
      <c r="FXF161" s="491"/>
      <c r="FXG161" s="491"/>
      <c r="FXH161" s="491"/>
      <c r="FXI161" s="491"/>
      <c r="FXJ161" s="491"/>
      <c r="FXK161" s="491"/>
      <c r="FXL161" s="491"/>
      <c r="FXM161" s="491"/>
      <c r="FXN161" s="491"/>
      <c r="FXO161" s="491"/>
      <c r="FXP161" s="491"/>
      <c r="FXQ161" s="491"/>
      <c r="FXR161" s="491"/>
      <c r="FXS161" s="491"/>
      <c r="FXT161" s="491"/>
      <c r="FXU161" s="491"/>
      <c r="FXV161" s="491"/>
      <c r="FXW161" s="491"/>
      <c r="FXX161" s="491"/>
      <c r="FXY161" s="491"/>
      <c r="FXZ161" s="491"/>
      <c r="FYA161" s="491"/>
      <c r="FYB161" s="491"/>
      <c r="FYC161" s="491"/>
      <c r="FYD161" s="491"/>
      <c r="FYE161" s="491"/>
      <c r="FYF161" s="491"/>
      <c r="FYG161" s="491"/>
      <c r="FYH161" s="491"/>
      <c r="FYI161" s="491"/>
      <c r="FYJ161" s="491"/>
      <c r="FYK161" s="491"/>
      <c r="FYL161" s="491"/>
      <c r="FYM161" s="491"/>
      <c r="FYN161" s="491"/>
      <c r="FYO161" s="491"/>
      <c r="FYP161" s="491"/>
      <c r="FYQ161" s="491"/>
      <c r="FYR161" s="491"/>
      <c r="FYS161" s="491"/>
      <c r="FYT161" s="491"/>
      <c r="FYU161" s="491"/>
      <c r="FYV161" s="491"/>
      <c r="FYW161" s="491"/>
      <c r="FYX161" s="491"/>
      <c r="FYY161" s="491"/>
      <c r="FYZ161" s="491"/>
      <c r="FZA161" s="491"/>
      <c r="FZB161" s="491"/>
      <c r="FZC161" s="491"/>
      <c r="FZD161" s="491"/>
      <c r="FZE161" s="491"/>
      <c r="FZF161" s="491"/>
      <c r="FZG161" s="491"/>
      <c r="FZH161" s="491"/>
      <c r="FZI161" s="491"/>
      <c r="FZJ161" s="491"/>
      <c r="FZK161" s="491"/>
      <c r="FZL161" s="491"/>
      <c r="FZM161" s="491"/>
      <c r="FZN161" s="491"/>
      <c r="FZO161" s="491"/>
      <c r="FZP161" s="491"/>
      <c r="FZQ161" s="491"/>
      <c r="FZR161" s="491"/>
      <c r="FZS161" s="491"/>
      <c r="FZT161" s="491"/>
      <c r="FZU161" s="491"/>
      <c r="FZV161" s="491"/>
      <c r="FZW161" s="491"/>
      <c r="FZX161" s="491"/>
      <c r="FZY161" s="491"/>
      <c r="FZZ161" s="491"/>
      <c r="GAA161" s="491"/>
      <c r="GAB161" s="491"/>
      <c r="GAC161" s="491"/>
      <c r="GAD161" s="491"/>
      <c r="GAE161" s="491"/>
      <c r="GAF161" s="491"/>
      <c r="GAG161" s="491"/>
      <c r="GAH161" s="491"/>
      <c r="GAI161" s="491"/>
      <c r="GAJ161" s="491"/>
      <c r="GAK161" s="491"/>
      <c r="GAL161" s="491"/>
      <c r="GAM161" s="491"/>
      <c r="GAN161" s="491"/>
      <c r="GAO161" s="491"/>
      <c r="GAP161" s="491"/>
      <c r="GAQ161" s="491"/>
      <c r="GAR161" s="491"/>
      <c r="GAS161" s="491"/>
      <c r="GAT161" s="491"/>
      <c r="GAU161" s="491"/>
      <c r="GAV161" s="491"/>
      <c r="GAW161" s="491"/>
      <c r="GAX161" s="491"/>
      <c r="GAY161" s="491"/>
      <c r="GAZ161" s="491"/>
      <c r="GBA161" s="491"/>
      <c r="GBB161" s="491"/>
      <c r="GBC161" s="491"/>
      <c r="GBD161" s="491"/>
      <c r="GBE161" s="491"/>
      <c r="GBF161" s="491"/>
      <c r="GBG161" s="491"/>
      <c r="GBH161" s="491"/>
      <c r="GBI161" s="491"/>
      <c r="GBJ161" s="491"/>
      <c r="GBK161" s="491"/>
      <c r="GBL161" s="491"/>
      <c r="GBM161" s="491"/>
      <c r="GBN161" s="491"/>
      <c r="GBO161" s="491"/>
      <c r="GBP161" s="491"/>
      <c r="GBQ161" s="491"/>
      <c r="GBR161" s="491"/>
      <c r="GBS161" s="491"/>
      <c r="GBT161" s="491"/>
      <c r="GBU161" s="491"/>
      <c r="GBV161" s="491"/>
      <c r="GBW161" s="491"/>
      <c r="GBX161" s="491"/>
      <c r="GBY161" s="491"/>
      <c r="GBZ161" s="491"/>
      <c r="GCA161" s="491"/>
      <c r="GCB161" s="491"/>
      <c r="GCC161" s="491"/>
      <c r="GCD161" s="491"/>
      <c r="GCE161" s="491"/>
      <c r="GCF161" s="491"/>
      <c r="GCG161" s="491"/>
      <c r="GCH161" s="491"/>
      <c r="GCI161" s="491"/>
      <c r="GCJ161" s="491"/>
      <c r="GCK161" s="491"/>
      <c r="GCL161" s="491"/>
      <c r="GCM161" s="491"/>
      <c r="GCN161" s="491"/>
      <c r="GCO161" s="491"/>
      <c r="GCP161" s="491"/>
      <c r="GCQ161" s="491"/>
      <c r="GCR161" s="491"/>
      <c r="GCS161" s="491"/>
      <c r="GCT161" s="491"/>
      <c r="GCU161" s="491"/>
      <c r="GCV161" s="491"/>
      <c r="GCW161" s="491"/>
      <c r="GCX161" s="491"/>
      <c r="GCY161" s="491"/>
      <c r="GCZ161" s="491"/>
      <c r="GDA161" s="491"/>
      <c r="GDB161" s="491"/>
      <c r="GDC161" s="491"/>
      <c r="GDD161" s="491"/>
      <c r="GDE161" s="491"/>
      <c r="GDF161" s="491"/>
      <c r="GDG161" s="491"/>
      <c r="GDH161" s="491"/>
      <c r="GDI161" s="491"/>
      <c r="GDJ161" s="491"/>
      <c r="GDK161" s="491"/>
      <c r="GDL161" s="491"/>
      <c r="GDM161" s="491"/>
      <c r="GDN161" s="491"/>
      <c r="GDO161" s="491"/>
      <c r="GDP161" s="491"/>
      <c r="GDQ161" s="491"/>
      <c r="GDR161" s="491"/>
      <c r="GDS161" s="491"/>
      <c r="GDT161" s="491"/>
      <c r="GDU161" s="491"/>
      <c r="GDV161" s="491"/>
      <c r="GDW161" s="491"/>
      <c r="GDX161" s="491"/>
      <c r="GDY161" s="491"/>
      <c r="GDZ161" s="491"/>
      <c r="GEA161" s="491"/>
      <c r="GEB161" s="491"/>
      <c r="GEC161" s="491"/>
      <c r="GED161" s="491"/>
      <c r="GEE161" s="491"/>
      <c r="GEF161" s="491"/>
      <c r="GEG161" s="491"/>
      <c r="GEH161" s="491"/>
      <c r="GEI161" s="491"/>
      <c r="GEJ161" s="491"/>
      <c r="GEK161" s="491"/>
      <c r="GEL161" s="491"/>
      <c r="GEM161" s="491"/>
      <c r="GEN161" s="491"/>
      <c r="GEO161" s="491"/>
      <c r="GEP161" s="491"/>
      <c r="GEQ161" s="491"/>
      <c r="GER161" s="491"/>
      <c r="GES161" s="491"/>
      <c r="GET161" s="491"/>
      <c r="GEU161" s="491"/>
      <c r="GEV161" s="491"/>
      <c r="GEW161" s="491"/>
      <c r="GEX161" s="491"/>
      <c r="GEY161" s="491"/>
      <c r="GEZ161" s="491"/>
      <c r="GFA161" s="491"/>
      <c r="GFB161" s="491"/>
      <c r="GFC161" s="491"/>
      <c r="GFD161" s="491"/>
      <c r="GFE161" s="491"/>
      <c r="GFF161" s="491"/>
      <c r="GFG161" s="491"/>
      <c r="GFH161" s="491"/>
      <c r="GFI161" s="491"/>
      <c r="GFJ161" s="491"/>
      <c r="GFK161" s="491"/>
      <c r="GFL161" s="491"/>
      <c r="GFM161" s="491"/>
      <c r="GFN161" s="491"/>
      <c r="GFO161" s="491"/>
      <c r="GFP161" s="491"/>
      <c r="GFQ161" s="491"/>
      <c r="GFR161" s="491"/>
      <c r="GFS161" s="491"/>
      <c r="GFT161" s="491"/>
      <c r="GFU161" s="491"/>
      <c r="GFV161" s="491"/>
      <c r="GFW161" s="491"/>
      <c r="GFX161" s="491"/>
      <c r="GFY161" s="491"/>
      <c r="GFZ161" s="491"/>
      <c r="GGA161" s="491"/>
      <c r="GGB161" s="491"/>
      <c r="GGC161" s="491"/>
      <c r="GGD161" s="491"/>
      <c r="GGE161" s="491"/>
      <c r="GGF161" s="491"/>
      <c r="GGG161" s="491"/>
      <c r="GGH161" s="491"/>
      <c r="GGI161" s="491"/>
      <c r="GGJ161" s="491"/>
      <c r="GGK161" s="491"/>
      <c r="GGL161" s="491"/>
      <c r="GGM161" s="491"/>
      <c r="GGN161" s="491"/>
      <c r="GGO161" s="491"/>
      <c r="GGP161" s="491"/>
      <c r="GGQ161" s="491"/>
      <c r="GGR161" s="491"/>
      <c r="GGS161" s="491"/>
      <c r="GGT161" s="491"/>
      <c r="GGU161" s="491"/>
      <c r="GGV161" s="491"/>
      <c r="GGW161" s="491"/>
      <c r="GGX161" s="491"/>
      <c r="GGY161" s="491"/>
      <c r="GGZ161" s="491"/>
      <c r="GHA161" s="491"/>
      <c r="GHB161" s="491"/>
      <c r="GHC161" s="491"/>
      <c r="GHD161" s="491"/>
      <c r="GHE161" s="491"/>
      <c r="GHF161" s="491"/>
      <c r="GHG161" s="491"/>
      <c r="GHH161" s="491"/>
      <c r="GHI161" s="491"/>
      <c r="GHJ161" s="491"/>
      <c r="GHK161" s="491"/>
      <c r="GHL161" s="491"/>
      <c r="GHM161" s="491"/>
      <c r="GHN161" s="491"/>
      <c r="GHO161" s="491"/>
      <c r="GHP161" s="491"/>
      <c r="GHQ161" s="491"/>
      <c r="GHR161" s="491"/>
      <c r="GHS161" s="491"/>
      <c r="GHT161" s="491"/>
      <c r="GHU161" s="491"/>
      <c r="GHV161" s="491"/>
      <c r="GHW161" s="491"/>
      <c r="GHX161" s="491"/>
      <c r="GHY161" s="491"/>
      <c r="GHZ161" s="491"/>
      <c r="GIA161" s="491"/>
      <c r="GIB161" s="491"/>
      <c r="GIC161" s="491"/>
      <c r="GID161" s="491"/>
      <c r="GIE161" s="491"/>
      <c r="GIF161" s="491"/>
      <c r="GIG161" s="491"/>
      <c r="GIH161" s="491"/>
      <c r="GII161" s="491"/>
      <c r="GIJ161" s="491"/>
      <c r="GIK161" s="491"/>
      <c r="GIL161" s="491"/>
      <c r="GIM161" s="491"/>
      <c r="GIN161" s="491"/>
      <c r="GIO161" s="491"/>
      <c r="GIP161" s="491"/>
      <c r="GIQ161" s="491"/>
      <c r="GIR161" s="491"/>
      <c r="GIS161" s="491"/>
      <c r="GIT161" s="491"/>
      <c r="GIU161" s="491"/>
      <c r="GIV161" s="491"/>
      <c r="GIW161" s="491"/>
      <c r="GIX161" s="491"/>
      <c r="GIY161" s="491"/>
      <c r="GIZ161" s="491"/>
      <c r="GJA161" s="491"/>
      <c r="GJB161" s="491"/>
      <c r="GJC161" s="491"/>
      <c r="GJD161" s="491"/>
      <c r="GJE161" s="491"/>
      <c r="GJF161" s="491"/>
      <c r="GJG161" s="491"/>
      <c r="GJH161" s="491"/>
      <c r="GJI161" s="491"/>
      <c r="GJJ161" s="491"/>
      <c r="GJK161" s="491"/>
      <c r="GJL161" s="491"/>
      <c r="GJM161" s="491"/>
      <c r="GJN161" s="491"/>
      <c r="GJO161" s="491"/>
      <c r="GJP161" s="491"/>
      <c r="GJQ161" s="491"/>
      <c r="GJR161" s="491"/>
      <c r="GJS161" s="491"/>
      <c r="GJT161" s="491"/>
      <c r="GJU161" s="491"/>
      <c r="GJV161" s="491"/>
      <c r="GJW161" s="491"/>
      <c r="GJX161" s="491"/>
      <c r="GJY161" s="491"/>
      <c r="GJZ161" s="491"/>
      <c r="GKA161" s="491"/>
      <c r="GKB161" s="491"/>
      <c r="GKC161" s="491"/>
      <c r="GKD161" s="491"/>
      <c r="GKE161" s="491"/>
      <c r="GKF161" s="491"/>
      <c r="GKG161" s="491"/>
      <c r="GKH161" s="491"/>
      <c r="GKI161" s="491"/>
      <c r="GKJ161" s="491"/>
      <c r="GKK161" s="491"/>
      <c r="GKL161" s="491"/>
      <c r="GKM161" s="491"/>
      <c r="GKN161" s="491"/>
      <c r="GKO161" s="491"/>
      <c r="GKP161" s="491"/>
      <c r="GKQ161" s="491"/>
      <c r="GKR161" s="491"/>
      <c r="GKS161" s="491"/>
      <c r="GKT161" s="491"/>
      <c r="GKU161" s="491"/>
      <c r="GKV161" s="491"/>
      <c r="GKW161" s="491"/>
      <c r="GKX161" s="491"/>
      <c r="GKY161" s="491"/>
      <c r="GKZ161" s="491"/>
      <c r="GLA161" s="491"/>
      <c r="GLB161" s="491"/>
      <c r="GLC161" s="491"/>
      <c r="GLD161" s="491"/>
      <c r="GLE161" s="491"/>
      <c r="GLF161" s="491"/>
      <c r="GLG161" s="491"/>
      <c r="GLH161" s="491"/>
      <c r="GLI161" s="491"/>
      <c r="GLJ161" s="491"/>
      <c r="GLK161" s="491"/>
      <c r="GLL161" s="491"/>
      <c r="GLM161" s="491"/>
      <c r="GLN161" s="491"/>
      <c r="GLO161" s="491"/>
      <c r="GLP161" s="491"/>
      <c r="GLQ161" s="491"/>
      <c r="GLR161" s="491"/>
      <c r="GLS161" s="491"/>
      <c r="GLT161" s="491"/>
      <c r="GLU161" s="491"/>
      <c r="GLV161" s="491"/>
      <c r="GLW161" s="491"/>
      <c r="GLX161" s="491"/>
      <c r="GLY161" s="491"/>
      <c r="GLZ161" s="491"/>
      <c r="GMA161" s="491"/>
      <c r="GMB161" s="491"/>
      <c r="GMC161" s="491"/>
      <c r="GMD161" s="491"/>
      <c r="GME161" s="491"/>
      <c r="GMF161" s="491"/>
      <c r="GMG161" s="491"/>
      <c r="GMH161" s="491"/>
      <c r="GMI161" s="491"/>
      <c r="GMJ161" s="491"/>
      <c r="GMK161" s="491"/>
      <c r="GML161" s="491"/>
      <c r="GMM161" s="491"/>
      <c r="GMN161" s="491"/>
      <c r="GMO161" s="491"/>
      <c r="GMP161" s="491"/>
      <c r="GMQ161" s="491"/>
      <c r="GMR161" s="491"/>
      <c r="GMS161" s="491"/>
      <c r="GMT161" s="491"/>
      <c r="GMU161" s="491"/>
      <c r="GMV161" s="491"/>
      <c r="GMW161" s="491"/>
      <c r="GMX161" s="491"/>
      <c r="GMY161" s="491"/>
      <c r="GMZ161" s="491"/>
      <c r="GNA161" s="491"/>
      <c r="GNB161" s="491"/>
      <c r="GNC161" s="491"/>
      <c r="GND161" s="491"/>
      <c r="GNE161" s="491"/>
      <c r="GNF161" s="491"/>
      <c r="GNG161" s="491"/>
      <c r="GNH161" s="491"/>
      <c r="GNI161" s="491"/>
      <c r="GNJ161" s="491"/>
      <c r="GNK161" s="491"/>
      <c r="GNL161" s="491"/>
      <c r="GNM161" s="491"/>
      <c r="GNN161" s="491"/>
      <c r="GNO161" s="491"/>
      <c r="GNP161" s="491"/>
      <c r="GNQ161" s="491"/>
      <c r="GNR161" s="491"/>
      <c r="GNS161" s="491"/>
      <c r="GNT161" s="491"/>
      <c r="GNU161" s="491"/>
      <c r="GNV161" s="491"/>
      <c r="GNW161" s="491"/>
      <c r="GNX161" s="491"/>
      <c r="GNY161" s="491"/>
      <c r="GNZ161" s="491"/>
      <c r="GOA161" s="491"/>
      <c r="GOB161" s="491"/>
      <c r="GOC161" s="491"/>
      <c r="GOD161" s="491"/>
      <c r="GOE161" s="491"/>
      <c r="GOF161" s="491"/>
      <c r="GOG161" s="491"/>
      <c r="GOH161" s="491"/>
      <c r="GOI161" s="491"/>
      <c r="GOJ161" s="491"/>
      <c r="GOK161" s="491"/>
      <c r="GOL161" s="491"/>
      <c r="GOM161" s="491"/>
      <c r="GON161" s="491"/>
      <c r="GOO161" s="491"/>
      <c r="GOP161" s="491"/>
      <c r="GOQ161" s="491"/>
      <c r="GOR161" s="491"/>
      <c r="GOS161" s="491"/>
      <c r="GOT161" s="491"/>
      <c r="GOU161" s="491"/>
      <c r="GOV161" s="491"/>
      <c r="GOW161" s="491"/>
      <c r="GOX161" s="491"/>
      <c r="GOY161" s="491"/>
      <c r="GOZ161" s="491"/>
      <c r="GPA161" s="491"/>
      <c r="GPB161" s="491"/>
      <c r="GPC161" s="491"/>
      <c r="GPD161" s="491"/>
      <c r="GPE161" s="491"/>
      <c r="GPF161" s="491"/>
      <c r="GPG161" s="491"/>
      <c r="GPH161" s="491"/>
      <c r="GPI161" s="491"/>
      <c r="GPJ161" s="491"/>
      <c r="GPK161" s="491"/>
      <c r="GPL161" s="491"/>
      <c r="GPM161" s="491"/>
      <c r="GPN161" s="491"/>
      <c r="GPO161" s="491"/>
      <c r="GPP161" s="491"/>
      <c r="GPQ161" s="491"/>
      <c r="GPR161" s="491"/>
      <c r="GPS161" s="491"/>
      <c r="GPT161" s="491"/>
      <c r="GPU161" s="491"/>
      <c r="GPV161" s="491"/>
      <c r="GPW161" s="491"/>
      <c r="GPX161" s="491"/>
      <c r="GPY161" s="491"/>
      <c r="GPZ161" s="491"/>
      <c r="GQA161" s="491"/>
      <c r="GQB161" s="491"/>
      <c r="GQC161" s="491"/>
      <c r="GQD161" s="491"/>
      <c r="GQE161" s="491"/>
      <c r="GQF161" s="491"/>
      <c r="GQG161" s="491"/>
      <c r="GQH161" s="491"/>
      <c r="GQI161" s="491"/>
      <c r="GQJ161" s="491"/>
      <c r="GQK161" s="491"/>
      <c r="GQL161" s="491"/>
      <c r="GQM161" s="491"/>
      <c r="GQN161" s="491"/>
      <c r="GQO161" s="491"/>
      <c r="GQP161" s="491"/>
      <c r="GQQ161" s="491"/>
      <c r="GQR161" s="491"/>
      <c r="GQS161" s="491"/>
      <c r="GQT161" s="491"/>
      <c r="GQU161" s="491"/>
      <c r="GQV161" s="491"/>
      <c r="GQW161" s="491"/>
      <c r="GQX161" s="491"/>
      <c r="GQY161" s="491"/>
      <c r="GQZ161" s="491"/>
      <c r="GRA161" s="491"/>
      <c r="GRB161" s="491"/>
      <c r="GRC161" s="491"/>
      <c r="GRD161" s="491"/>
      <c r="GRE161" s="491"/>
      <c r="GRF161" s="491"/>
      <c r="GRG161" s="491"/>
      <c r="GRH161" s="491"/>
      <c r="GRI161" s="491"/>
      <c r="GRJ161" s="491"/>
      <c r="GRK161" s="491"/>
      <c r="GRL161" s="491"/>
      <c r="GRM161" s="491"/>
      <c r="GRN161" s="491"/>
      <c r="GRO161" s="491"/>
      <c r="GRP161" s="491"/>
      <c r="GRQ161" s="491"/>
      <c r="GRR161" s="491"/>
      <c r="GRS161" s="491"/>
      <c r="GRT161" s="491"/>
      <c r="GRU161" s="491"/>
      <c r="GRV161" s="491"/>
      <c r="GRW161" s="491"/>
      <c r="GRX161" s="491"/>
      <c r="GRY161" s="491"/>
      <c r="GRZ161" s="491"/>
      <c r="GSA161" s="491"/>
      <c r="GSB161" s="491"/>
      <c r="GSC161" s="491"/>
      <c r="GSD161" s="491"/>
      <c r="GSE161" s="491"/>
      <c r="GSF161" s="491"/>
      <c r="GSG161" s="491"/>
      <c r="GSH161" s="491"/>
      <c r="GSI161" s="491"/>
      <c r="GSJ161" s="491"/>
      <c r="GSK161" s="491"/>
      <c r="GSL161" s="491"/>
      <c r="GSM161" s="491"/>
      <c r="GSN161" s="491"/>
      <c r="GSO161" s="491"/>
      <c r="GSP161" s="491"/>
      <c r="GSQ161" s="491"/>
      <c r="GSR161" s="491"/>
      <c r="GSS161" s="491"/>
      <c r="GST161" s="491"/>
      <c r="GSU161" s="491"/>
      <c r="GSV161" s="491"/>
      <c r="GSW161" s="491"/>
      <c r="GSX161" s="491"/>
      <c r="GSY161" s="491"/>
      <c r="GSZ161" s="491"/>
      <c r="GTA161" s="491"/>
      <c r="GTB161" s="491"/>
      <c r="GTC161" s="491"/>
      <c r="GTD161" s="491"/>
      <c r="GTE161" s="491"/>
      <c r="GTF161" s="491"/>
      <c r="GTG161" s="491"/>
      <c r="GTH161" s="491"/>
      <c r="GTI161" s="491"/>
      <c r="GTJ161" s="491"/>
      <c r="GTK161" s="491"/>
      <c r="GTL161" s="491"/>
      <c r="GTM161" s="491"/>
      <c r="GTN161" s="491"/>
      <c r="GTO161" s="491"/>
      <c r="GTP161" s="491"/>
      <c r="GTQ161" s="491"/>
      <c r="GTR161" s="491"/>
      <c r="GTS161" s="491"/>
      <c r="GTT161" s="491"/>
      <c r="GTU161" s="491"/>
      <c r="GTV161" s="491"/>
      <c r="GTW161" s="491"/>
      <c r="GTX161" s="491"/>
      <c r="GTY161" s="491"/>
      <c r="GTZ161" s="491"/>
      <c r="GUA161" s="491"/>
      <c r="GUB161" s="491"/>
      <c r="GUC161" s="491"/>
      <c r="GUD161" s="491"/>
      <c r="GUE161" s="491"/>
      <c r="GUF161" s="491"/>
      <c r="GUG161" s="491"/>
      <c r="GUH161" s="491"/>
      <c r="GUI161" s="491"/>
      <c r="GUJ161" s="491"/>
      <c r="GUK161" s="491"/>
      <c r="GUL161" s="491"/>
      <c r="GUM161" s="491"/>
      <c r="GUN161" s="491"/>
      <c r="GUO161" s="491"/>
      <c r="GUP161" s="491"/>
      <c r="GUQ161" s="491"/>
      <c r="GUR161" s="491"/>
      <c r="GUS161" s="491"/>
      <c r="GUT161" s="491"/>
      <c r="GUU161" s="491"/>
      <c r="GUV161" s="491"/>
      <c r="GUW161" s="491"/>
      <c r="GUX161" s="491"/>
      <c r="GUY161" s="491"/>
      <c r="GUZ161" s="491"/>
      <c r="GVA161" s="491"/>
      <c r="GVB161" s="491"/>
      <c r="GVC161" s="491"/>
      <c r="GVD161" s="491"/>
      <c r="GVE161" s="491"/>
      <c r="GVF161" s="491"/>
      <c r="GVG161" s="491"/>
      <c r="GVH161" s="491"/>
      <c r="GVI161" s="491"/>
      <c r="GVJ161" s="491"/>
      <c r="GVK161" s="491"/>
      <c r="GVL161" s="491"/>
      <c r="GVM161" s="491"/>
      <c r="GVN161" s="491"/>
      <c r="GVO161" s="491"/>
      <c r="GVP161" s="491"/>
      <c r="GVQ161" s="491"/>
      <c r="GVR161" s="491"/>
      <c r="GVS161" s="491"/>
      <c r="GVT161" s="491"/>
      <c r="GVU161" s="491"/>
      <c r="GVV161" s="491"/>
      <c r="GVW161" s="491"/>
      <c r="GVX161" s="491"/>
      <c r="GVY161" s="491"/>
      <c r="GVZ161" s="491"/>
      <c r="GWA161" s="491"/>
      <c r="GWB161" s="491"/>
      <c r="GWC161" s="491"/>
      <c r="GWD161" s="491"/>
      <c r="GWE161" s="491"/>
      <c r="GWF161" s="491"/>
      <c r="GWG161" s="491"/>
      <c r="GWH161" s="491"/>
      <c r="GWI161" s="491"/>
      <c r="GWJ161" s="491"/>
      <c r="GWK161" s="491"/>
      <c r="GWL161" s="491"/>
      <c r="GWM161" s="491"/>
      <c r="GWN161" s="491"/>
      <c r="GWO161" s="491"/>
      <c r="GWP161" s="491"/>
      <c r="GWQ161" s="491"/>
      <c r="GWR161" s="491"/>
      <c r="GWS161" s="491"/>
      <c r="GWT161" s="491"/>
      <c r="GWU161" s="491"/>
      <c r="GWV161" s="491"/>
      <c r="GWW161" s="491"/>
      <c r="GWX161" s="491"/>
      <c r="GWY161" s="491"/>
      <c r="GWZ161" s="491"/>
      <c r="GXA161" s="491"/>
      <c r="GXB161" s="491"/>
      <c r="GXC161" s="491"/>
      <c r="GXD161" s="491"/>
      <c r="GXE161" s="491"/>
      <c r="GXF161" s="491"/>
      <c r="GXG161" s="491"/>
      <c r="GXH161" s="491"/>
      <c r="GXI161" s="491"/>
      <c r="GXJ161" s="491"/>
      <c r="GXK161" s="491"/>
      <c r="GXL161" s="491"/>
      <c r="GXM161" s="491"/>
      <c r="GXN161" s="491"/>
      <c r="GXO161" s="491"/>
      <c r="GXP161" s="491"/>
      <c r="GXQ161" s="491"/>
      <c r="GXR161" s="491"/>
      <c r="GXS161" s="491"/>
      <c r="GXT161" s="491"/>
      <c r="GXU161" s="491"/>
      <c r="GXV161" s="491"/>
      <c r="GXW161" s="491"/>
      <c r="GXX161" s="491"/>
      <c r="GXY161" s="491"/>
      <c r="GXZ161" s="491"/>
      <c r="GYA161" s="491"/>
      <c r="GYB161" s="491"/>
      <c r="GYC161" s="491"/>
      <c r="GYD161" s="491"/>
      <c r="GYE161" s="491"/>
      <c r="GYF161" s="491"/>
      <c r="GYG161" s="491"/>
      <c r="GYH161" s="491"/>
      <c r="GYI161" s="491"/>
      <c r="GYJ161" s="491"/>
      <c r="GYK161" s="491"/>
      <c r="GYL161" s="491"/>
      <c r="GYM161" s="491"/>
      <c r="GYN161" s="491"/>
      <c r="GYO161" s="491"/>
      <c r="GYP161" s="491"/>
      <c r="GYQ161" s="491"/>
      <c r="GYR161" s="491"/>
      <c r="GYS161" s="491"/>
      <c r="GYT161" s="491"/>
      <c r="GYU161" s="491"/>
      <c r="GYV161" s="491"/>
      <c r="GYW161" s="491"/>
      <c r="GYX161" s="491"/>
      <c r="GYY161" s="491"/>
      <c r="GYZ161" s="491"/>
      <c r="GZA161" s="491"/>
      <c r="GZB161" s="491"/>
      <c r="GZC161" s="491"/>
      <c r="GZD161" s="491"/>
      <c r="GZE161" s="491"/>
      <c r="GZF161" s="491"/>
      <c r="GZG161" s="491"/>
      <c r="GZH161" s="491"/>
      <c r="GZI161" s="491"/>
      <c r="GZJ161" s="491"/>
      <c r="GZK161" s="491"/>
      <c r="GZL161" s="491"/>
      <c r="GZM161" s="491"/>
      <c r="GZN161" s="491"/>
      <c r="GZO161" s="491"/>
      <c r="GZP161" s="491"/>
      <c r="GZQ161" s="491"/>
      <c r="GZR161" s="491"/>
      <c r="GZS161" s="491"/>
      <c r="GZT161" s="491"/>
      <c r="GZU161" s="491"/>
      <c r="GZV161" s="491"/>
      <c r="GZW161" s="491"/>
      <c r="GZX161" s="491"/>
      <c r="GZY161" s="491"/>
      <c r="GZZ161" s="491"/>
      <c r="HAA161" s="491"/>
      <c r="HAB161" s="491"/>
      <c r="HAC161" s="491"/>
      <c r="HAD161" s="491"/>
      <c r="HAE161" s="491"/>
      <c r="HAF161" s="491"/>
      <c r="HAG161" s="491"/>
      <c r="HAH161" s="491"/>
      <c r="HAI161" s="491"/>
      <c r="HAJ161" s="491"/>
      <c r="HAK161" s="491"/>
      <c r="HAL161" s="491"/>
      <c r="HAM161" s="491"/>
      <c r="HAN161" s="491"/>
      <c r="HAO161" s="491"/>
      <c r="HAP161" s="491"/>
      <c r="HAQ161" s="491"/>
      <c r="HAR161" s="491"/>
      <c r="HAS161" s="491"/>
      <c r="HAT161" s="491"/>
      <c r="HAU161" s="491"/>
      <c r="HAV161" s="491"/>
      <c r="HAW161" s="491"/>
      <c r="HAX161" s="491"/>
      <c r="HAY161" s="491"/>
      <c r="HAZ161" s="491"/>
      <c r="HBA161" s="491"/>
      <c r="HBB161" s="491"/>
      <c r="HBC161" s="491"/>
      <c r="HBD161" s="491"/>
      <c r="HBE161" s="491"/>
      <c r="HBF161" s="491"/>
      <c r="HBG161" s="491"/>
      <c r="HBH161" s="491"/>
      <c r="HBI161" s="491"/>
      <c r="HBJ161" s="491"/>
      <c r="HBK161" s="491"/>
      <c r="HBL161" s="491"/>
      <c r="HBM161" s="491"/>
      <c r="HBN161" s="491"/>
      <c r="HBO161" s="491"/>
      <c r="HBP161" s="491"/>
      <c r="HBQ161" s="491"/>
      <c r="HBR161" s="491"/>
      <c r="HBS161" s="491"/>
      <c r="HBT161" s="491"/>
      <c r="HBU161" s="491"/>
      <c r="HBV161" s="491"/>
      <c r="HBW161" s="491"/>
      <c r="HBX161" s="491"/>
      <c r="HBY161" s="491"/>
      <c r="HBZ161" s="491"/>
      <c r="HCA161" s="491"/>
      <c r="HCB161" s="491"/>
      <c r="HCC161" s="491"/>
      <c r="HCD161" s="491"/>
      <c r="HCE161" s="491"/>
      <c r="HCF161" s="491"/>
      <c r="HCG161" s="491"/>
      <c r="HCH161" s="491"/>
      <c r="HCI161" s="491"/>
      <c r="HCJ161" s="491"/>
      <c r="HCK161" s="491"/>
      <c r="HCL161" s="491"/>
      <c r="HCM161" s="491"/>
      <c r="HCN161" s="491"/>
      <c r="HCO161" s="491"/>
      <c r="HCP161" s="491"/>
      <c r="HCQ161" s="491"/>
      <c r="HCR161" s="491"/>
      <c r="HCS161" s="491"/>
      <c r="HCT161" s="491"/>
      <c r="HCU161" s="491"/>
      <c r="HCV161" s="491"/>
      <c r="HCW161" s="491"/>
      <c r="HCX161" s="491"/>
      <c r="HCY161" s="491"/>
      <c r="HCZ161" s="491"/>
      <c r="HDA161" s="491"/>
      <c r="HDB161" s="491"/>
      <c r="HDC161" s="491"/>
      <c r="HDD161" s="491"/>
      <c r="HDE161" s="491"/>
      <c r="HDF161" s="491"/>
      <c r="HDG161" s="491"/>
      <c r="HDH161" s="491"/>
      <c r="HDI161" s="491"/>
      <c r="HDJ161" s="491"/>
      <c r="HDK161" s="491"/>
      <c r="HDL161" s="491"/>
      <c r="HDM161" s="491"/>
      <c r="HDN161" s="491"/>
      <c r="HDO161" s="491"/>
      <c r="HDP161" s="491"/>
      <c r="HDQ161" s="491"/>
      <c r="HDR161" s="491"/>
      <c r="HDS161" s="491"/>
      <c r="HDT161" s="491"/>
      <c r="HDU161" s="491"/>
      <c r="HDV161" s="491"/>
      <c r="HDW161" s="491"/>
      <c r="HDX161" s="491"/>
      <c r="HDY161" s="491"/>
      <c r="HDZ161" s="491"/>
      <c r="HEA161" s="491"/>
      <c r="HEB161" s="491"/>
      <c r="HEC161" s="491"/>
      <c r="HED161" s="491"/>
      <c r="HEE161" s="491"/>
      <c r="HEF161" s="491"/>
      <c r="HEG161" s="491"/>
      <c r="HEH161" s="491"/>
      <c r="HEI161" s="491"/>
      <c r="HEJ161" s="491"/>
      <c r="HEK161" s="491"/>
      <c r="HEL161" s="491"/>
      <c r="HEM161" s="491"/>
      <c r="HEN161" s="491"/>
      <c r="HEO161" s="491"/>
      <c r="HEP161" s="491"/>
      <c r="HEQ161" s="491"/>
      <c r="HER161" s="491"/>
      <c r="HES161" s="491"/>
      <c r="HET161" s="491"/>
      <c r="HEU161" s="491"/>
      <c r="HEV161" s="491"/>
      <c r="HEW161" s="491"/>
      <c r="HEX161" s="491"/>
      <c r="HEY161" s="491"/>
      <c r="HEZ161" s="491"/>
      <c r="HFA161" s="491"/>
      <c r="HFB161" s="491"/>
      <c r="HFC161" s="491"/>
      <c r="HFD161" s="491"/>
      <c r="HFE161" s="491"/>
      <c r="HFF161" s="491"/>
      <c r="HFG161" s="491"/>
      <c r="HFH161" s="491"/>
      <c r="HFI161" s="491"/>
      <c r="HFJ161" s="491"/>
      <c r="HFK161" s="491"/>
      <c r="HFL161" s="491"/>
      <c r="HFM161" s="491"/>
      <c r="HFN161" s="491"/>
      <c r="HFO161" s="491"/>
      <c r="HFP161" s="491"/>
      <c r="HFQ161" s="491"/>
      <c r="HFR161" s="491"/>
      <c r="HFS161" s="491"/>
      <c r="HFT161" s="491"/>
      <c r="HFU161" s="491"/>
      <c r="HFV161" s="491"/>
      <c r="HFW161" s="491"/>
      <c r="HFX161" s="491"/>
      <c r="HFY161" s="491"/>
      <c r="HFZ161" s="491"/>
      <c r="HGA161" s="491"/>
      <c r="HGB161" s="491"/>
      <c r="HGC161" s="491"/>
      <c r="HGD161" s="491"/>
      <c r="HGE161" s="491"/>
      <c r="HGF161" s="491"/>
      <c r="HGG161" s="491"/>
      <c r="HGH161" s="491"/>
      <c r="HGI161" s="491"/>
      <c r="HGJ161" s="491"/>
      <c r="HGK161" s="491"/>
      <c r="HGL161" s="491"/>
      <c r="HGM161" s="491"/>
      <c r="HGN161" s="491"/>
      <c r="HGO161" s="491"/>
      <c r="HGP161" s="491"/>
      <c r="HGQ161" s="491"/>
      <c r="HGR161" s="491"/>
      <c r="HGS161" s="491"/>
      <c r="HGT161" s="491"/>
      <c r="HGU161" s="491"/>
      <c r="HGV161" s="491"/>
      <c r="HGW161" s="491"/>
      <c r="HGX161" s="491"/>
      <c r="HGY161" s="491"/>
      <c r="HGZ161" s="491"/>
      <c r="HHA161" s="491"/>
      <c r="HHB161" s="491"/>
      <c r="HHC161" s="491"/>
      <c r="HHD161" s="491"/>
      <c r="HHE161" s="491"/>
      <c r="HHF161" s="491"/>
      <c r="HHG161" s="491"/>
      <c r="HHH161" s="491"/>
      <c r="HHI161" s="491"/>
      <c r="HHJ161" s="491"/>
      <c r="HHK161" s="491"/>
      <c r="HHL161" s="491"/>
      <c r="HHM161" s="491"/>
      <c r="HHN161" s="491"/>
      <c r="HHO161" s="491"/>
      <c r="HHP161" s="491"/>
      <c r="HHQ161" s="491"/>
      <c r="HHR161" s="491"/>
      <c r="HHS161" s="491"/>
      <c r="HHT161" s="491"/>
      <c r="HHU161" s="491"/>
      <c r="HHV161" s="491"/>
      <c r="HHW161" s="491"/>
      <c r="HHX161" s="491"/>
      <c r="HHY161" s="491"/>
      <c r="HHZ161" s="491"/>
      <c r="HIA161" s="491"/>
      <c r="HIB161" s="491"/>
      <c r="HIC161" s="491"/>
      <c r="HID161" s="491"/>
      <c r="HIE161" s="491"/>
      <c r="HIF161" s="491"/>
      <c r="HIG161" s="491"/>
      <c r="HIH161" s="491"/>
      <c r="HII161" s="491"/>
      <c r="HIJ161" s="491"/>
      <c r="HIK161" s="491"/>
      <c r="HIL161" s="491"/>
      <c r="HIM161" s="491"/>
      <c r="HIN161" s="491"/>
      <c r="HIO161" s="491"/>
      <c r="HIP161" s="491"/>
      <c r="HIQ161" s="491"/>
      <c r="HIR161" s="491"/>
      <c r="HIS161" s="491"/>
      <c r="HIT161" s="491"/>
      <c r="HIU161" s="491"/>
      <c r="HIV161" s="491"/>
      <c r="HIW161" s="491"/>
      <c r="HIX161" s="491"/>
      <c r="HIY161" s="491"/>
      <c r="HIZ161" s="491"/>
      <c r="HJA161" s="491"/>
      <c r="HJB161" s="491"/>
      <c r="HJC161" s="491"/>
      <c r="HJD161" s="491"/>
      <c r="HJE161" s="491"/>
      <c r="HJF161" s="491"/>
      <c r="HJG161" s="491"/>
      <c r="HJH161" s="491"/>
      <c r="HJI161" s="491"/>
      <c r="HJJ161" s="491"/>
      <c r="HJK161" s="491"/>
      <c r="HJL161" s="491"/>
      <c r="HJM161" s="491"/>
      <c r="HJN161" s="491"/>
      <c r="HJO161" s="491"/>
      <c r="HJP161" s="491"/>
      <c r="HJQ161" s="491"/>
      <c r="HJR161" s="491"/>
      <c r="HJS161" s="491"/>
      <c r="HJT161" s="491"/>
      <c r="HJU161" s="491"/>
      <c r="HJV161" s="491"/>
      <c r="HJW161" s="491"/>
      <c r="HJX161" s="491"/>
      <c r="HJY161" s="491"/>
      <c r="HJZ161" s="491"/>
      <c r="HKA161" s="491"/>
      <c r="HKB161" s="491"/>
      <c r="HKC161" s="491"/>
      <c r="HKD161" s="491"/>
      <c r="HKE161" s="491"/>
      <c r="HKF161" s="491"/>
      <c r="HKG161" s="491"/>
      <c r="HKH161" s="491"/>
      <c r="HKI161" s="491"/>
      <c r="HKJ161" s="491"/>
      <c r="HKK161" s="491"/>
      <c r="HKL161" s="491"/>
      <c r="HKM161" s="491"/>
      <c r="HKN161" s="491"/>
      <c r="HKO161" s="491"/>
      <c r="HKP161" s="491"/>
      <c r="HKQ161" s="491"/>
      <c r="HKR161" s="491"/>
      <c r="HKS161" s="491"/>
      <c r="HKT161" s="491"/>
      <c r="HKU161" s="491"/>
      <c r="HKV161" s="491"/>
      <c r="HKW161" s="491"/>
      <c r="HKX161" s="491"/>
      <c r="HKY161" s="491"/>
      <c r="HKZ161" s="491"/>
      <c r="HLA161" s="491"/>
      <c r="HLB161" s="491"/>
      <c r="HLC161" s="491"/>
      <c r="HLD161" s="491"/>
      <c r="HLE161" s="491"/>
      <c r="HLF161" s="491"/>
      <c r="HLG161" s="491"/>
      <c r="HLH161" s="491"/>
      <c r="HLI161" s="491"/>
      <c r="HLJ161" s="491"/>
      <c r="HLK161" s="491"/>
      <c r="HLL161" s="491"/>
      <c r="HLM161" s="491"/>
      <c r="HLN161" s="491"/>
      <c r="HLO161" s="491"/>
      <c r="HLP161" s="491"/>
      <c r="HLQ161" s="491"/>
      <c r="HLR161" s="491"/>
      <c r="HLS161" s="491"/>
      <c r="HLT161" s="491"/>
      <c r="HLU161" s="491"/>
      <c r="HLV161" s="491"/>
      <c r="HLW161" s="491"/>
      <c r="HLX161" s="491"/>
      <c r="HLY161" s="491"/>
      <c r="HLZ161" s="491"/>
      <c r="HMA161" s="491"/>
      <c r="HMB161" s="491"/>
      <c r="HMC161" s="491"/>
      <c r="HMD161" s="491"/>
      <c r="HME161" s="491"/>
      <c r="HMF161" s="491"/>
      <c r="HMG161" s="491"/>
      <c r="HMH161" s="491"/>
      <c r="HMI161" s="491"/>
      <c r="HMJ161" s="491"/>
      <c r="HMK161" s="491"/>
      <c r="HML161" s="491"/>
      <c r="HMM161" s="491"/>
      <c r="HMN161" s="491"/>
      <c r="HMO161" s="491"/>
      <c r="HMP161" s="491"/>
      <c r="HMQ161" s="491"/>
      <c r="HMR161" s="491"/>
      <c r="HMS161" s="491"/>
      <c r="HMT161" s="491"/>
      <c r="HMU161" s="491"/>
      <c r="HMV161" s="491"/>
      <c r="HMW161" s="491"/>
      <c r="HMX161" s="491"/>
      <c r="HMY161" s="491"/>
      <c r="HMZ161" s="491"/>
      <c r="HNA161" s="491"/>
      <c r="HNB161" s="491"/>
      <c r="HNC161" s="491"/>
      <c r="HND161" s="491"/>
      <c r="HNE161" s="491"/>
      <c r="HNF161" s="491"/>
      <c r="HNG161" s="491"/>
      <c r="HNH161" s="491"/>
      <c r="HNI161" s="491"/>
      <c r="HNJ161" s="491"/>
      <c r="HNK161" s="491"/>
      <c r="HNL161" s="491"/>
      <c r="HNM161" s="491"/>
      <c r="HNN161" s="491"/>
      <c r="HNO161" s="491"/>
      <c r="HNP161" s="491"/>
      <c r="HNQ161" s="491"/>
      <c r="HNR161" s="491"/>
      <c r="HNS161" s="491"/>
      <c r="HNT161" s="491"/>
      <c r="HNU161" s="491"/>
      <c r="HNV161" s="491"/>
      <c r="HNW161" s="491"/>
      <c r="HNX161" s="491"/>
      <c r="HNY161" s="491"/>
      <c r="HNZ161" s="491"/>
      <c r="HOA161" s="491"/>
      <c r="HOB161" s="491"/>
      <c r="HOC161" s="491"/>
      <c r="HOD161" s="491"/>
      <c r="HOE161" s="491"/>
      <c r="HOF161" s="491"/>
      <c r="HOG161" s="491"/>
      <c r="HOH161" s="491"/>
      <c r="HOI161" s="491"/>
      <c r="HOJ161" s="491"/>
      <c r="HOK161" s="491"/>
      <c r="HOL161" s="491"/>
      <c r="HOM161" s="491"/>
      <c r="HON161" s="491"/>
      <c r="HOO161" s="491"/>
      <c r="HOP161" s="491"/>
      <c r="HOQ161" s="491"/>
      <c r="HOR161" s="491"/>
      <c r="HOS161" s="491"/>
      <c r="HOT161" s="491"/>
      <c r="HOU161" s="491"/>
      <c r="HOV161" s="491"/>
      <c r="HOW161" s="491"/>
      <c r="HOX161" s="491"/>
      <c r="HOY161" s="491"/>
      <c r="HOZ161" s="491"/>
      <c r="HPA161" s="491"/>
      <c r="HPB161" s="491"/>
      <c r="HPC161" s="491"/>
      <c r="HPD161" s="491"/>
      <c r="HPE161" s="491"/>
      <c r="HPF161" s="491"/>
      <c r="HPG161" s="491"/>
      <c r="HPH161" s="491"/>
      <c r="HPI161" s="491"/>
      <c r="HPJ161" s="491"/>
      <c r="HPK161" s="491"/>
      <c r="HPL161" s="491"/>
      <c r="HPM161" s="491"/>
      <c r="HPN161" s="491"/>
      <c r="HPO161" s="491"/>
      <c r="HPP161" s="491"/>
      <c r="HPQ161" s="491"/>
      <c r="HPR161" s="491"/>
      <c r="HPS161" s="491"/>
      <c r="HPT161" s="491"/>
      <c r="HPU161" s="491"/>
      <c r="HPV161" s="491"/>
      <c r="HPW161" s="491"/>
      <c r="HPX161" s="491"/>
      <c r="HPY161" s="491"/>
      <c r="HPZ161" s="491"/>
      <c r="HQA161" s="491"/>
      <c r="HQB161" s="491"/>
      <c r="HQC161" s="491"/>
      <c r="HQD161" s="491"/>
      <c r="HQE161" s="491"/>
      <c r="HQF161" s="491"/>
      <c r="HQG161" s="491"/>
      <c r="HQH161" s="491"/>
      <c r="HQI161" s="491"/>
      <c r="HQJ161" s="491"/>
      <c r="HQK161" s="491"/>
      <c r="HQL161" s="491"/>
      <c r="HQM161" s="491"/>
      <c r="HQN161" s="491"/>
      <c r="HQO161" s="491"/>
      <c r="HQP161" s="491"/>
      <c r="HQQ161" s="491"/>
      <c r="HQR161" s="491"/>
      <c r="HQS161" s="491"/>
      <c r="HQT161" s="491"/>
      <c r="HQU161" s="491"/>
      <c r="HQV161" s="491"/>
      <c r="HQW161" s="491"/>
      <c r="HQX161" s="491"/>
      <c r="HQY161" s="491"/>
      <c r="HQZ161" s="491"/>
      <c r="HRA161" s="491"/>
      <c r="HRB161" s="491"/>
      <c r="HRC161" s="491"/>
      <c r="HRD161" s="491"/>
      <c r="HRE161" s="491"/>
      <c r="HRF161" s="491"/>
      <c r="HRG161" s="491"/>
      <c r="HRH161" s="491"/>
      <c r="HRI161" s="491"/>
      <c r="HRJ161" s="491"/>
      <c r="HRK161" s="491"/>
      <c r="HRL161" s="491"/>
      <c r="HRM161" s="491"/>
      <c r="HRN161" s="491"/>
      <c r="HRO161" s="491"/>
      <c r="HRP161" s="491"/>
      <c r="HRQ161" s="491"/>
      <c r="HRR161" s="491"/>
      <c r="HRS161" s="491"/>
      <c r="HRT161" s="491"/>
      <c r="HRU161" s="491"/>
      <c r="HRV161" s="491"/>
      <c r="HRW161" s="491"/>
      <c r="HRX161" s="491"/>
      <c r="HRY161" s="491"/>
      <c r="HRZ161" s="491"/>
      <c r="HSA161" s="491"/>
      <c r="HSB161" s="491"/>
      <c r="HSC161" s="491"/>
      <c r="HSD161" s="491"/>
      <c r="HSE161" s="491"/>
      <c r="HSF161" s="491"/>
      <c r="HSG161" s="491"/>
      <c r="HSH161" s="491"/>
      <c r="HSI161" s="491"/>
      <c r="HSJ161" s="491"/>
      <c r="HSK161" s="491"/>
      <c r="HSL161" s="491"/>
      <c r="HSM161" s="491"/>
      <c r="HSN161" s="491"/>
      <c r="HSO161" s="491"/>
      <c r="HSP161" s="491"/>
      <c r="HSQ161" s="491"/>
      <c r="HSR161" s="491"/>
      <c r="HSS161" s="491"/>
      <c r="HST161" s="491"/>
      <c r="HSU161" s="491"/>
      <c r="HSV161" s="491"/>
      <c r="HSW161" s="491"/>
      <c r="HSX161" s="491"/>
      <c r="HSY161" s="491"/>
      <c r="HSZ161" s="491"/>
      <c r="HTA161" s="491"/>
      <c r="HTB161" s="491"/>
      <c r="HTC161" s="491"/>
      <c r="HTD161" s="491"/>
      <c r="HTE161" s="491"/>
      <c r="HTF161" s="491"/>
      <c r="HTG161" s="491"/>
      <c r="HTH161" s="491"/>
      <c r="HTI161" s="491"/>
      <c r="HTJ161" s="491"/>
      <c r="HTK161" s="491"/>
      <c r="HTL161" s="491"/>
      <c r="HTM161" s="491"/>
      <c r="HTN161" s="491"/>
      <c r="HTO161" s="491"/>
      <c r="HTP161" s="491"/>
      <c r="HTQ161" s="491"/>
      <c r="HTR161" s="491"/>
      <c r="HTS161" s="491"/>
      <c r="HTT161" s="491"/>
      <c r="HTU161" s="491"/>
      <c r="HTV161" s="491"/>
      <c r="HTW161" s="491"/>
      <c r="HTX161" s="491"/>
      <c r="HTY161" s="491"/>
      <c r="HTZ161" s="491"/>
      <c r="HUA161" s="491"/>
      <c r="HUB161" s="491"/>
      <c r="HUC161" s="491"/>
      <c r="HUD161" s="491"/>
      <c r="HUE161" s="491"/>
      <c r="HUF161" s="491"/>
      <c r="HUG161" s="491"/>
      <c r="HUH161" s="491"/>
      <c r="HUI161" s="491"/>
      <c r="HUJ161" s="491"/>
      <c r="HUK161" s="491"/>
      <c r="HUL161" s="491"/>
      <c r="HUM161" s="491"/>
      <c r="HUN161" s="491"/>
      <c r="HUO161" s="491"/>
      <c r="HUP161" s="491"/>
      <c r="HUQ161" s="491"/>
      <c r="HUR161" s="491"/>
      <c r="HUS161" s="491"/>
      <c r="HUT161" s="491"/>
      <c r="HUU161" s="491"/>
      <c r="HUV161" s="491"/>
      <c r="HUW161" s="491"/>
      <c r="HUX161" s="491"/>
      <c r="HUY161" s="491"/>
      <c r="HUZ161" s="491"/>
      <c r="HVA161" s="491"/>
      <c r="HVB161" s="491"/>
      <c r="HVC161" s="491"/>
      <c r="HVD161" s="491"/>
      <c r="HVE161" s="491"/>
      <c r="HVF161" s="491"/>
      <c r="HVG161" s="491"/>
      <c r="HVH161" s="491"/>
      <c r="HVI161" s="491"/>
      <c r="HVJ161" s="491"/>
      <c r="HVK161" s="491"/>
      <c r="HVL161" s="491"/>
      <c r="HVM161" s="491"/>
      <c r="HVN161" s="491"/>
      <c r="HVO161" s="491"/>
      <c r="HVP161" s="491"/>
      <c r="HVQ161" s="491"/>
      <c r="HVR161" s="491"/>
      <c r="HVS161" s="491"/>
      <c r="HVT161" s="491"/>
      <c r="HVU161" s="491"/>
      <c r="HVV161" s="491"/>
      <c r="HVW161" s="491"/>
      <c r="HVX161" s="491"/>
      <c r="HVY161" s="491"/>
      <c r="HVZ161" s="491"/>
      <c r="HWA161" s="491"/>
      <c r="HWB161" s="491"/>
      <c r="HWC161" s="491"/>
      <c r="HWD161" s="491"/>
      <c r="HWE161" s="491"/>
      <c r="HWF161" s="491"/>
      <c r="HWG161" s="491"/>
      <c r="HWH161" s="491"/>
      <c r="HWI161" s="491"/>
      <c r="HWJ161" s="491"/>
      <c r="HWK161" s="491"/>
      <c r="HWL161" s="491"/>
      <c r="HWM161" s="491"/>
      <c r="HWN161" s="491"/>
      <c r="HWO161" s="491"/>
      <c r="HWP161" s="491"/>
      <c r="HWQ161" s="491"/>
      <c r="HWR161" s="491"/>
      <c r="HWS161" s="491"/>
      <c r="HWT161" s="491"/>
      <c r="HWU161" s="491"/>
      <c r="HWV161" s="491"/>
      <c r="HWW161" s="491"/>
      <c r="HWX161" s="491"/>
      <c r="HWY161" s="491"/>
      <c r="HWZ161" s="491"/>
      <c r="HXA161" s="491"/>
      <c r="HXB161" s="491"/>
      <c r="HXC161" s="491"/>
      <c r="HXD161" s="491"/>
      <c r="HXE161" s="491"/>
      <c r="HXF161" s="491"/>
      <c r="HXG161" s="491"/>
      <c r="HXH161" s="491"/>
      <c r="HXI161" s="491"/>
      <c r="HXJ161" s="491"/>
      <c r="HXK161" s="491"/>
      <c r="HXL161" s="491"/>
      <c r="HXM161" s="491"/>
      <c r="HXN161" s="491"/>
      <c r="HXO161" s="491"/>
      <c r="HXP161" s="491"/>
      <c r="HXQ161" s="491"/>
      <c r="HXR161" s="491"/>
      <c r="HXS161" s="491"/>
      <c r="HXT161" s="491"/>
      <c r="HXU161" s="491"/>
      <c r="HXV161" s="491"/>
      <c r="HXW161" s="491"/>
      <c r="HXX161" s="491"/>
      <c r="HXY161" s="491"/>
      <c r="HXZ161" s="491"/>
      <c r="HYA161" s="491"/>
      <c r="HYB161" s="491"/>
      <c r="HYC161" s="491"/>
      <c r="HYD161" s="491"/>
      <c r="HYE161" s="491"/>
      <c r="HYF161" s="491"/>
      <c r="HYG161" s="491"/>
      <c r="HYH161" s="491"/>
      <c r="HYI161" s="491"/>
      <c r="HYJ161" s="491"/>
      <c r="HYK161" s="491"/>
      <c r="HYL161" s="491"/>
      <c r="HYM161" s="491"/>
      <c r="HYN161" s="491"/>
      <c r="HYO161" s="491"/>
      <c r="HYP161" s="491"/>
      <c r="HYQ161" s="491"/>
      <c r="HYR161" s="491"/>
      <c r="HYS161" s="491"/>
      <c r="HYT161" s="491"/>
      <c r="HYU161" s="491"/>
      <c r="HYV161" s="491"/>
      <c r="HYW161" s="491"/>
      <c r="HYX161" s="491"/>
      <c r="HYY161" s="491"/>
      <c r="HYZ161" s="491"/>
      <c r="HZA161" s="491"/>
      <c r="HZB161" s="491"/>
      <c r="HZC161" s="491"/>
      <c r="HZD161" s="491"/>
      <c r="HZE161" s="491"/>
      <c r="HZF161" s="491"/>
      <c r="HZG161" s="491"/>
      <c r="HZH161" s="491"/>
      <c r="HZI161" s="491"/>
      <c r="HZJ161" s="491"/>
      <c r="HZK161" s="491"/>
      <c r="HZL161" s="491"/>
      <c r="HZM161" s="491"/>
      <c r="HZN161" s="491"/>
      <c r="HZO161" s="491"/>
      <c r="HZP161" s="491"/>
      <c r="HZQ161" s="491"/>
      <c r="HZR161" s="491"/>
      <c r="HZS161" s="491"/>
      <c r="HZT161" s="491"/>
      <c r="HZU161" s="491"/>
      <c r="HZV161" s="491"/>
      <c r="HZW161" s="491"/>
      <c r="HZX161" s="491"/>
      <c r="HZY161" s="491"/>
      <c r="HZZ161" s="491"/>
      <c r="IAA161" s="491"/>
      <c r="IAB161" s="491"/>
      <c r="IAC161" s="491"/>
      <c r="IAD161" s="491"/>
      <c r="IAE161" s="491"/>
      <c r="IAF161" s="491"/>
      <c r="IAG161" s="491"/>
      <c r="IAH161" s="491"/>
      <c r="IAI161" s="491"/>
      <c r="IAJ161" s="491"/>
      <c r="IAK161" s="491"/>
      <c r="IAL161" s="491"/>
      <c r="IAM161" s="491"/>
      <c r="IAN161" s="491"/>
      <c r="IAO161" s="491"/>
      <c r="IAP161" s="491"/>
      <c r="IAQ161" s="491"/>
      <c r="IAR161" s="491"/>
      <c r="IAS161" s="491"/>
      <c r="IAT161" s="491"/>
      <c r="IAU161" s="491"/>
      <c r="IAV161" s="491"/>
      <c r="IAW161" s="491"/>
      <c r="IAX161" s="491"/>
      <c r="IAY161" s="491"/>
      <c r="IAZ161" s="491"/>
      <c r="IBA161" s="491"/>
      <c r="IBB161" s="491"/>
      <c r="IBC161" s="491"/>
      <c r="IBD161" s="491"/>
      <c r="IBE161" s="491"/>
      <c r="IBF161" s="491"/>
      <c r="IBG161" s="491"/>
      <c r="IBH161" s="491"/>
      <c r="IBI161" s="491"/>
      <c r="IBJ161" s="491"/>
      <c r="IBK161" s="491"/>
      <c r="IBL161" s="491"/>
      <c r="IBM161" s="491"/>
      <c r="IBN161" s="491"/>
      <c r="IBO161" s="491"/>
      <c r="IBP161" s="491"/>
      <c r="IBQ161" s="491"/>
      <c r="IBR161" s="491"/>
      <c r="IBS161" s="491"/>
      <c r="IBT161" s="491"/>
      <c r="IBU161" s="491"/>
      <c r="IBV161" s="491"/>
      <c r="IBW161" s="491"/>
      <c r="IBX161" s="491"/>
      <c r="IBY161" s="491"/>
      <c r="IBZ161" s="491"/>
      <c r="ICA161" s="491"/>
      <c r="ICB161" s="491"/>
      <c r="ICC161" s="491"/>
      <c r="ICD161" s="491"/>
      <c r="ICE161" s="491"/>
      <c r="ICF161" s="491"/>
      <c r="ICG161" s="491"/>
      <c r="ICH161" s="491"/>
      <c r="ICI161" s="491"/>
      <c r="ICJ161" s="491"/>
      <c r="ICK161" s="491"/>
      <c r="ICL161" s="491"/>
      <c r="ICM161" s="491"/>
      <c r="ICN161" s="491"/>
      <c r="ICO161" s="491"/>
      <c r="ICP161" s="491"/>
      <c r="ICQ161" s="491"/>
      <c r="ICR161" s="491"/>
      <c r="ICS161" s="491"/>
      <c r="ICT161" s="491"/>
      <c r="ICU161" s="491"/>
      <c r="ICV161" s="491"/>
      <c r="ICW161" s="491"/>
      <c r="ICX161" s="491"/>
      <c r="ICY161" s="491"/>
      <c r="ICZ161" s="491"/>
      <c r="IDA161" s="491"/>
      <c r="IDB161" s="491"/>
      <c r="IDC161" s="491"/>
      <c r="IDD161" s="491"/>
      <c r="IDE161" s="491"/>
      <c r="IDF161" s="491"/>
      <c r="IDG161" s="491"/>
      <c r="IDH161" s="491"/>
      <c r="IDI161" s="491"/>
      <c r="IDJ161" s="491"/>
      <c r="IDK161" s="491"/>
      <c r="IDL161" s="491"/>
      <c r="IDM161" s="491"/>
      <c r="IDN161" s="491"/>
      <c r="IDO161" s="491"/>
      <c r="IDP161" s="491"/>
      <c r="IDQ161" s="491"/>
      <c r="IDR161" s="491"/>
      <c r="IDS161" s="491"/>
      <c r="IDT161" s="491"/>
      <c r="IDU161" s="491"/>
      <c r="IDV161" s="491"/>
      <c r="IDW161" s="491"/>
      <c r="IDX161" s="491"/>
      <c r="IDY161" s="491"/>
      <c r="IDZ161" s="491"/>
      <c r="IEA161" s="491"/>
      <c r="IEB161" s="491"/>
      <c r="IEC161" s="491"/>
      <c r="IED161" s="491"/>
      <c r="IEE161" s="491"/>
      <c r="IEF161" s="491"/>
      <c r="IEG161" s="491"/>
      <c r="IEH161" s="491"/>
      <c r="IEI161" s="491"/>
      <c r="IEJ161" s="491"/>
      <c r="IEK161" s="491"/>
      <c r="IEL161" s="491"/>
      <c r="IEM161" s="491"/>
      <c r="IEN161" s="491"/>
      <c r="IEO161" s="491"/>
      <c r="IEP161" s="491"/>
      <c r="IEQ161" s="491"/>
      <c r="IER161" s="491"/>
      <c r="IES161" s="491"/>
      <c r="IET161" s="491"/>
      <c r="IEU161" s="491"/>
      <c r="IEV161" s="491"/>
      <c r="IEW161" s="491"/>
      <c r="IEX161" s="491"/>
      <c r="IEY161" s="491"/>
      <c r="IEZ161" s="491"/>
      <c r="IFA161" s="491"/>
      <c r="IFB161" s="491"/>
      <c r="IFC161" s="491"/>
      <c r="IFD161" s="491"/>
      <c r="IFE161" s="491"/>
      <c r="IFF161" s="491"/>
      <c r="IFG161" s="491"/>
      <c r="IFH161" s="491"/>
      <c r="IFI161" s="491"/>
      <c r="IFJ161" s="491"/>
      <c r="IFK161" s="491"/>
      <c r="IFL161" s="491"/>
      <c r="IFM161" s="491"/>
      <c r="IFN161" s="491"/>
      <c r="IFO161" s="491"/>
      <c r="IFP161" s="491"/>
      <c r="IFQ161" s="491"/>
      <c r="IFR161" s="491"/>
      <c r="IFS161" s="491"/>
      <c r="IFT161" s="491"/>
      <c r="IFU161" s="491"/>
      <c r="IFV161" s="491"/>
      <c r="IFW161" s="491"/>
      <c r="IFX161" s="491"/>
      <c r="IFY161" s="491"/>
      <c r="IFZ161" s="491"/>
      <c r="IGA161" s="491"/>
      <c r="IGB161" s="491"/>
      <c r="IGC161" s="491"/>
      <c r="IGD161" s="491"/>
      <c r="IGE161" s="491"/>
      <c r="IGF161" s="491"/>
      <c r="IGG161" s="491"/>
      <c r="IGH161" s="491"/>
      <c r="IGI161" s="491"/>
      <c r="IGJ161" s="491"/>
      <c r="IGK161" s="491"/>
      <c r="IGL161" s="491"/>
      <c r="IGM161" s="491"/>
      <c r="IGN161" s="491"/>
      <c r="IGO161" s="491"/>
      <c r="IGP161" s="491"/>
      <c r="IGQ161" s="491"/>
      <c r="IGR161" s="491"/>
      <c r="IGS161" s="491"/>
      <c r="IGT161" s="491"/>
      <c r="IGU161" s="491"/>
      <c r="IGV161" s="491"/>
      <c r="IGW161" s="491"/>
      <c r="IGX161" s="491"/>
      <c r="IGY161" s="491"/>
      <c r="IGZ161" s="491"/>
      <c r="IHA161" s="491"/>
      <c r="IHB161" s="491"/>
      <c r="IHC161" s="491"/>
      <c r="IHD161" s="491"/>
      <c r="IHE161" s="491"/>
      <c r="IHF161" s="491"/>
      <c r="IHG161" s="491"/>
      <c r="IHH161" s="491"/>
      <c r="IHI161" s="491"/>
      <c r="IHJ161" s="491"/>
      <c r="IHK161" s="491"/>
      <c r="IHL161" s="491"/>
      <c r="IHM161" s="491"/>
      <c r="IHN161" s="491"/>
      <c r="IHO161" s="491"/>
      <c r="IHP161" s="491"/>
      <c r="IHQ161" s="491"/>
      <c r="IHR161" s="491"/>
      <c r="IHS161" s="491"/>
      <c r="IHT161" s="491"/>
      <c r="IHU161" s="491"/>
      <c r="IHV161" s="491"/>
      <c r="IHW161" s="491"/>
      <c r="IHX161" s="491"/>
      <c r="IHY161" s="491"/>
      <c r="IHZ161" s="491"/>
      <c r="IIA161" s="491"/>
      <c r="IIB161" s="491"/>
      <c r="IIC161" s="491"/>
      <c r="IID161" s="491"/>
      <c r="IIE161" s="491"/>
      <c r="IIF161" s="491"/>
      <c r="IIG161" s="491"/>
      <c r="IIH161" s="491"/>
      <c r="III161" s="491"/>
      <c r="IIJ161" s="491"/>
      <c r="IIK161" s="491"/>
      <c r="IIL161" s="491"/>
      <c r="IIM161" s="491"/>
      <c r="IIN161" s="491"/>
      <c r="IIO161" s="491"/>
      <c r="IIP161" s="491"/>
      <c r="IIQ161" s="491"/>
      <c r="IIR161" s="491"/>
      <c r="IIS161" s="491"/>
      <c r="IIT161" s="491"/>
      <c r="IIU161" s="491"/>
      <c r="IIV161" s="491"/>
      <c r="IIW161" s="491"/>
      <c r="IIX161" s="491"/>
      <c r="IIY161" s="491"/>
      <c r="IIZ161" s="491"/>
      <c r="IJA161" s="491"/>
      <c r="IJB161" s="491"/>
      <c r="IJC161" s="491"/>
      <c r="IJD161" s="491"/>
      <c r="IJE161" s="491"/>
      <c r="IJF161" s="491"/>
      <c r="IJG161" s="491"/>
      <c r="IJH161" s="491"/>
      <c r="IJI161" s="491"/>
      <c r="IJJ161" s="491"/>
      <c r="IJK161" s="491"/>
      <c r="IJL161" s="491"/>
      <c r="IJM161" s="491"/>
      <c r="IJN161" s="491"/>
      <c r="IJO161" s="491"/>
      <c r="IJP161" s="491"/>
      <c r="IJQ161" s="491"/>
      <c r="IJR161" s="491"/>
      <c r="IJS161" s="491"/>
      <c r="IJT161" s="491"/>
      <c r="IJU161" s="491"/>
      <c r="IJV161" s="491"/>
      <c r="IJW161" s="491"/>
      <c r="IJX161" s="491"/>
      <c r="IJY161" s="491"/>
      <c r="IJZ161" s="491"/>
      <c r="IKA161" s="491"/>
      <c r="IKB161" s="491"/>
      <c r="IKC161" s="491"/>
      <c r="IKD161" s="491"/>
      <c r="IKE161" s="491"/>
      <c r="IKF161" s="491"/>
      <c r="IKG161" s="491"/>
      <c r="IKH161" s="491"/>
      <c r="IKI161" s="491"/>
      <c r="IKJ161" s="491"/>
      <c r="IKK161" s="491"/>
      <c r="IKL161" s="491"/>
      <c r="IKM161" s="491"/>
      <c r="IKN161" s="491"/>
      <c r="IKO161" s="491"/>
      <c r="IKP161" s="491"/>
      <c r="IKQ161" s="491"/>
      <c r="IKR161" s="491"/>
      <c r="IKS161" s="491"/>
      <c r="IKT161" s="491"/>
      <c r="IKU161" s="491"/>
      <c r="IKV161" s="491"/>
      <c r="IKW161" s="491"/>
      <c r="IKX161" s="491"/>
      <c r="IKY161" s="491"/>
      <c r="IKZ161" s="491"/>
      <c r="ILA161" s="491"/>
      <c r="ILB161" s="491"/>
      <c r="ILC161" s="491"/>
      <c r="ILD161" s="491"/>
      <c r="ILE161" s="491"/>
      <c r="ILF161" s="491"/>
      <c r="ILG161" s="491"/>
      <c r="ILH161" s="491"/>
      <c r="ILI161" s="491"/>
      <c r="ILJ161" s="491"/>
      <c r="ILK161" s="491"/>
      <c r="ILL161" s="491"/>
      <c r="ILM161" s="491"/>
      <c r="ILN161" s="491"/>
      <c r="ILO161" s="491"/>
      <c r="ILP161" s="491"/>
      <c r="ILQ161" s="491"/>
      <c r="ILR161" s="491"/>
      <c r="ILS161" s="491"/>
      <c r="ILT161" s="491"/>
      <c r="ILU161" s="491"/>
      <c r="ILV161" s="491"/>
      <c r="ILW161" s="491"/>
      <c r="ILX161" s="491"/>
      <c r="ILY161" s="491"/>
      <c r="ILZ161" s="491"/>
      <c r="IMA161" s="491"/>
      <c r="IMB161" s="491"/>
      <c r="IMC161" s="491"/>
      <c r="IMD161" s="491"/>
      <c r="IME161" s="491"/>
      <c r="IMF161" s="491"/>
      <c r="IMG161" s="491"/>
      <c r="IMH161" s="491"/>
      <c r="IMI161" s="491"/>
      <c r="IMJ161" s="491"/>
      <c r="IMK161" s="491"/>
      <c r="IML161" s="491"/>
      <c r="IMM161" s="491"/>
      <c r="IMN161" s="491"/>
      <c r="IMO161" s="491"/>
      <c r="IMP161" s="491"/>
      <c r="IMQ161" s="491"/>
      <c r="IMR161" s="491"/>
      <c r="IMS161" s="491"/>
      <c r="IMT161" s="491"/>
      <c r="IMU161" s="491"/>
      <c r="IMV161" s="491"/>
      <c r="IMW161" s="491"/>
      <c r="IMX161" s="491"/>
      <c r="IMY161" s="491"/>
      <c r="IMZ161" s="491"/>
      <c r="INA161" s="491"/>
      <c r="INB161" s="491"/>
      <c r="INC161" s="491"/>
      <c r="IND161" s="491"/>
      <c r="INE161" s="491"/>
      <c r="INF161" s="491"/>
      <c r="ING161" s="491"/>
      <c r="INH161" s="491"/>
      <c r="INI161" s="491"/>
      <c r="INJ161" s="491"/>
      <c r="INK161" s="491"/>
      <c r="INL161" s="491"/>
      <c r="INM161" s="491"/>
      <c r="INN161" s="491"/>
      <c r="INO161" s="491"/>
      <c r="INP161" s="491"/>
      <c r="INQ161" s="491"/>
      <c r="INR161" s="491"/>
      <c r="INS161" s="491"/>
      <c r="INT161" s="491"/>
      <c r="INU161" s="491"/>
      <c r="INV161" s="491"/>
      <c r="INW161" s="491"/>
      <c r="INX161" s="491"/>
      <c r="INY161" s="491"/>
      <c r="INZ161" s="491"/>
      <c r="IOA161" s="491"/>
      <c r="IOB161" s="491"/>
      <c r="IOC161" s="491"/>
      <c r="IOD161" s="491"/>
      <c r="IOE161" s="491"/>
      <c r="IOF161" s="491"/>
      <c r="IOG161" s="491"/>
      <c r="IOH161" s="491"/>
      <c r="IOI161" s="491"/>
      <c r="IOJ161" s="491"/>
      <c r="IOK161" s="491"/>
      <c r="IOL161" s="491"/>
      <c r="IOM161" s="491"/>
      <c r="ION161" s="491"/>
      <c r="IOO161" s="491"/>
      <c r="IOP161" s="491"/>
      <c r="IOQ161" s="491"/>
      <c r="IOR161" s="491"/>
      <c r="IOS161" s="491"/>
      <c r="IOT161" s="491"/>
      <c r="IOU161" s="491"/>
      <c r="IOV161" s="491"/>
      <c r="IOW161" s="491"/>
      <c r="IOX161" s="491"/>
      <c r="IOY161" s="491"/>
      <c r="IOZ161" s="491"/>
      <c r="IPA161" s="491"/>
      <c r="IPB161" s="491"/>
      <c r="IPC161" s="491"/>
      <c r="IPD161" s="491"/>
      <c r="IPE161" s="491"/>
      <c r="IPF161" s="491"/>
      <c r="IPG161" s="491"/>
      <c r="IPH161" s="491"/>
      <c r="IPI161" s="491"/>
      <c r="IPJ161" s="491"/>
      <c r="IPK161" s="491"/>
      <c r="IPL161" s="491"/>
      <c r="IPM161" s="491"/>
      <c r="IPN161" s="491"/>
      <c r="IPO161" s="491"/>
      <c r="IPP161" s="491"/>
      <c r="IPQ161" s="491"/>
      <c r="IPR161" s="491"/>
      <c r="IPS161" s="491"/>
      <c r="IPT161" s="491"/>
      <c r="IPU161" s="491"/>
      <c r="IPV161" s="491"/>
      <c r="IPW161" s="491"/>
      <c r="IPX161" s="491"/>
      <c r="IPY161" s="491"/>
      <c r="IPZ161" s="491"/>
      <c r="IQA161" s="491"/>
      <c r="IQB161" s="491"/>
      <c r="IQC161" s="491"/>
      <c r="IQD161" s="491"/>
      <c r="IQE161" s="491"/>
      <c r="IQF161" s="491"/>
      <c r="IQG161" s="491"/>
      <c r="IQH161" s="491"/>
      <c r="IQI161" s="491"/>
      <c r="IQJ161" s="491"/>
      <c r="IQK161" s="491"/>
      <c r="IQL161" s="491"/>
      <c r="IQM161" s="491"/>
      <c r="IQN161" s="491"/>
      <c r="IQO161" s="491"/>
      <c r="IQP161" s="491"/>
      <c r="IQQ161" s="491"/>
      <c r="IQR161" s="491"/>
      <c r="IQS161" s="491"/>
      <c r="IQT161" s="491"/>
      <c r="IQU161" s="491"/>
      <c r="IQV161" s="491"/>
      <c r="IQW161" s="491"/>
      <c r="IQX161" s="491"/>
      <c r="IQY161" s="491"/>
      <c r="IQZ161" s="491"/>
      <c r="IRA161" s="491"/>
      <c r="IRB161" s="491"/>
      <c r="IRC161" s="491"/>
      <c r="IRD161" s="491"/>
      <c r="IRE161" s="491"/>
      <c r="IRF161" s="491"/>
      <c r="IRG161" s="491"/>
      <c r="IRH161" s="491"/>
      <c r="IRI161" s="491"/>
      <c r="IRJ161" s="491"/>
      <c r="IRK161" s="491"/>
      <c r="IRL161" s="491"/>
      <c r="IRM161" s="491"/>
      <c r="IRN161" s="491"/>
      <c r="IRO161" s="491"/>
      <c r="IRP161" s="491"/>
      <c r="IRQ161" s="491"/>
      <c r="IRR161" s="491"/>
      <c r="IRS161" s="491"/>
      <c r="IRT161" s="491"/>
      <c r="IRU161" s="491"/>
      <c r="IRV161" s="491"/>
      <c r="IRW161" s="491"/>
      <c r="IRX161" s="491"/>
      <c r="IRY161" s="491"/>
      <c r="IRZ161" s="491"/>
      <c r="ISA161" s="491"/>
      <c r="ISB161" s="491"/>
      <c r="ISC161" s="491"/>
      <c r="ISD161" s="491"/>
      <c r="ISE161" s="491"/>
      <c r="ISF161" s="491"/>
      <c r="ISG161" s="491"/>
      <c r="ISH161" s="491"/>
      <c r="ISI161" s="491"/>
      <c r="ISJ161" s="491"/>
      <c r="ISK161" s="491"/>
      <c r="ISL161" s="491"/>
      <c r="ISM161" s="491"/>
      <c r="ISN161" s="491"/>
      <c r="ISO161" s="491"/>
      <c r="ISP161" s="491"/>
      <c r="ISQ161" s="491"/>
      <c r="ISR161" s="491"/>
      <c r="ISS161" s="491"/>
      <c r="IST161" s="491"/>
      <c r="ISU161" s="491"/>
      <c r="ISV161" s="491"/>
      <c r="ISW161" s="491"/>
      <c r="ISX161" s="491"/>
      <c r="ISY161" s="491"/>
      <c r="ISZ161" s="491"/>
      <c r="ITA161" s="491"/>
      <c r="ITB161" s="491"/>
      <c r="ITC161" s="491"/>
      <c r="ITD161" s="491"/>
      <c r="ITE161" s="491"/>
      <c r="ITF161" s="491"/>
      <c r="ITG161" s="491"/>
      <c r="ITH161" s="491"/>
      <c r="ITI161" s="491"/>
      <c r="ITJ161" s="491"/>
      <c r="ITK161" s="491"/>
      <c r="ITL161" s="491"/>
      <c r="ITM161" s="491"/>
      <c r="ITN161" s="491"/>
      <c r="ITO161" s="491"/>
      <c r="ITP161" s="491"/>
      <c r="ITQ161" s="491"/>
      <c r="ITR161" s="491"/>
      <c r="ITS161" s="491"/>
      <c r="ITT161" s="491"/>
      <c r="ITU161" s="491"/>
      <c r="ITV161" s="491"/>
      <c r="ITW161" s="491"/>
      <c r="ITX161" s="491"/>
      <c r="ITY161" s="491"/>
      <c r="ITZ161" s="491"/>
      <c r="IUA161" s="491"/>
      <c r="IUB161" s="491"/>
      <c r="IUC161" s="491"/>
      <c r="IUD161" s="491"/>
      <c r="IUE161" s="491"/>
      <c r="IUF161" s="491"/>
      <c r="IUG161" s="491"/>
      <c r="IUH161" s="491"/>
      <c r="IUI161" s="491"/>
      <c r="IUJ161" s="491"/>
      <c r="IUK161" s="491"/>
      <c r="IUL161" s="491"/>
      <c r="IUM161" s="491"/>
      <c r="IUN161" s="491"/>
      <c r="IUO161" s="491"/>
      <c r="IUP161" s="491"/>
      <c r="IUQ161" s="491"/>
      <c r="IUR161" s="491"/>
      <c r="IUS161" s="491"/>
      <c r="IUT161" s="491"/>
      <c r="IUU161" s="491"/>
      <c r="IUV161" s="491"/>
      <c r="IUW161" s="491"/>
      <c r="IUX161" s="491"/>
      <c r="IUY161" s="491"/>
      <c r="IUZ161" s="491"/>
      <c r="IVA161" s="491"/>
      <c r="IVB161" s="491"/>
      <c r="IVC161" s="491"/>
      <c r="IVD161" s="491"/>
      <c r="IVE161" s="491"/>
      <c r="IVF161" s="491"/>
      <c r="IVG161" s="491"/>
      <c r="IVH161" s="491"/>
      <c r="IVI161" s="491"/>
      <c r="IVJ161" s="491"/>
      <c r="IVK161" s="491"/>
      <c r="IVL161" s="491"/>
      <c r="IVM161" s="491"/>
      <c r="IVN161" s="491"/>
      <c r="IVO161" s="491"/>
      <c r="IVP161" s="491"/>
      <c r="IVQ161" s="491"/>
      <c r="IVR161" s="491"/>
      <c r="IVS161" s="491"/>
      <c r="IVT161" s="491"/>
      <c r="IVU161" s="491"/>
      <c r="IVV161" s="491"/>
      <c r="IVW161" s="491"/>
      <c r="IVX161" s="491"/>
      <c r="IVY161" s="491"/>
      <c r="IVZ161" s="491"/>
      <c r="IWA161" s="491"/>
      <c r="IWB161" s="491"/>
      <c r="IWC161" s="491"/>
      <c r="IWD161" s="491"/>
      <c r="IWE161" s="491"/>
      <c r="IWF161" s="491"/>
      <c r="IWG161" s="491"/>
      <c r="IWH161" s="491"/>
      <c r="IWI161" s="491"/>
      <c r="IWJ161" s="491"/>
      <c r="IWK161" s="491"/>
      <c r="IWL161" s="491"/>
      <c r="IWM161" s="491"/>
      <c r="IWN161" s="491"/>
      <c r="IWO161" s="491"/>
      <c r="IWP161" s="491"/>
      <c r="IWQ161" s="491"/>
      <c r="IWR161" s="491"/>
      <c r="IWS161" s="491"/>
      <c r="IWT161" s="491"/>
      <c r="IWU161" s="491"/>
      <c r="IWV161" s="491"/>
      <c r="IWW161" s="491"/>
      <c r="IWX161" s="491"/>
      <c r="IWY161" s="491"/>
      <c r="IWZ161" s="491"/>
      <c r="IXA161" s="491"/>
      <c r="IXB161" s="491"/>
      <c r="IXC161" s="491"/>
      <c r="IXD161" s="491"/>
      <c r="IXE161" s="491"/>
      <c r="IXF161" s="491"/>
      <c r="IXG161" s="491"/>
      <c r="IXH161" s="491"/>
      <c r="IXI161" s="491"/>
      <c r="IXJ161" s="491"/>
      <c r="IXK161" s="491"/>
      <c r="IXL161" s="491"/>
      <c r="IXM161" s="491"/>
      <c r="IXN161" s="491"/>
      <c r="IXO161" s="491"/>
      <c r="IXP161" s="491"/>
      <c r="IXQ161" s="491"/>
      <c r="IXR161" s="491"/>
      <c r="IXS161" s="491"/>
      <c r="IXT161" s="491"/>
      <c r="IXU161" s="491"/>
      <c r="IXV161" s="491"/>
      <c r="IXW161" s="491"/>
      <c r="IXX161" s="491"/>
      <c r="IXY161" s="491"/>
      <c r="IXZ161" s="491"/>
      <c r="IYA161" s="491"/>
      <c r="IYB161" s="491"/>
      <c r="IYC161" s="491"/>
      <c r="IYD161" s="491"/>
      <c r="IYE161" s="491"/>
      <c r="IYF161" s="491"/>
      <c r="IYG161" s="491"/>
      <c r="IYH161" s="491"/>
      <c r="IYI161" s="491"/>
      <c r="IYJ161" s="491"/>
      <c r="IYK161" s="491"/>
      <c r="IYL161" s="491"/>
      <c r="IYM161" s="491"/>
      <c r="IYN161" s="491"/>
      <c r="IYO161" s="491"/>
      <c r="IYP161" s="491"/>
      <c r="IYQ161" s="491"/>
      <c r="IYR161" s="491"/>
      <c r="IYS161" s="491"/>
      <c r="IYT161" s="491"/>
      <c r="IYU161" s="491"/>
      <c r="IYV161" s="491"/>
      <c r="IYW161" s="491"/>
      <c r="IYX161" s="491"/>
      <c r="IYY161" s="491"/>
      <c r="IYZ161" s="491"/>
      <c r="IZA161" s="491"/>
      <c r="IZB161" s="491"/>
      <c r="IZC161" s="491"/>
      <c r="IZD161" s="491"/>
      <c r="IZE161" s="491"/>
      <c r="IZF161" s="491"/>
      <c r="IZG161" s="491"/>
      <c r="IZH161" s="491"/>
      <c r="IZI161" s="491"/>
      <c r="IZJ161" s="491"/>
      <c r="IZK161" s="491"/>
      <c r="IZL161" s="491"/>
      <c r="IZM161" s="491"/>
      <c r="IZN161" s="491"/>
      <c r="IZO161" s="491"/>
      <c r="IZP161" s="491"/>
      <c r="IZQ161" s="491"/>
      <c r="IZR161" s="491"/>
      <c r="IZS161" s="491"/>
      <c r="IZT161" s="491"/>
      <c r="IZU161" s="491"/>
      <c r="IZV161" s="491"/>
      <c r="IZW161" s="491"/>
      <c r="IZX161" s="491"/>
      <c r="IZY161" s="491"/>
      <c r="IZZ161" s="491"/>
      <c r="JAA161" s="491"/>
      <c r="JAB161" s="491"/>
      <c r="JAC161" s="491"/>
      <c r="JAD161" s="491"/>
      <c r="JAE161" s="491"/>
      <c r="JAF161" s="491"/>
      <c r="JAG161" s="491"/>
      <c r="JAH161" s="491"/>
      <c r="JAI161" s="491"/>
      <c r="JAJ161" s="491"/>
      <c r="JAK161" s="491"/>
      <c r="JAL161" s="491"/>
      <c r="JAM161" s="491"/>
      <c r="JAN161" s="491"/>
      <c r="JAO161" s="491"/>
      <c r="JAP161" s="491"/>
      <c r="JAQ161" s="491"/>
      <c r="JAR161" s="491"/>
      <c r="JAS161" s="491"/>
      <c r="JAT161" s="491"/>
      <c r="JAU161" s="491"/>
      <c r="JAV161" s="491"/>
      <c r="JAW161" s="491"/>
      <c r="JAX161" s="491"/>
      <c r="JAY161" s="491"/>
      <c r="JAZ161" s="491"/>
      <c r="JBA161" s="491"/>
      <c r="JBB161" s="491"/>
      <c r="JBC161" s="491"/>
      <c r="JBD161" s="491"/>
      <c r="JBE161" s="491"/>
      <c r="JBF161" s="491"/>
      <c r="JBG161" s="491"/>
      <c r="JBH161" s="491"/>
      <c r="JBI161" s="491"/>
      <c r="JBJ161" s="491"/>
      <c r="JBK161" s="491"/>
      <c r="JBL161" s="491"/>
      <c r="JBM161" s="491"/>
      <c r="JBN161" s="491"/>
      <c r="JBO161" s="491"/>
      <c r="JBP161" s="491"/>
      <c r="JBQ161" s="491"/>
      <c r="JBR161" s="491"/>
      <c r="JBS161" s="491"/>
      <c r="JBT161" s="491"/>
      <c r="JBU161" s="491"/>
      <c r="JBV161" s="491"/>
      <c r="JBW161" s="491"/>
      <c r="JBX161" s="491"/>
      <c r="JBY161" s="491"/>
      <c r="JBZ161" s="491"/>
      <c r="JCA161" s="491"/>
      <c r="JCB161" s="491"/>
      <c r="JCC161" s="491"/>
      <c r="JCD161" s="491"/>
      <c r="JCE161" s="491"/>
      <c r="JCF161" s="491"/>
      <c r="JCG161" s="491"/>
      <c r="JCH161" s="491"/>
      <c r="JCI161" s="491"/>
      <c r="JCJ161" s="491"/>
      <c r="JCK161" s="491"/>
      <c r="JCL161" s="491"/>
      <c r="JCM161" s="491"/>
      <c r="JCN161" s="491"/>
      <c r="JCO161" s="491"/>
      <c r="JCP161" s="491"/>
      <c r="JCQ161" s="491"/>
      <c r="JCR161" s="491"/>
      <c r="JCS161" s="491"/>
      <c r="JCT161" s="491"/>
      <c r="JCU161" s="491"/>
      <c r="JCV161" s="491"/>
      <c r="JCW161" s="491"/>
      <c r="JCX161" s="491"/>
      <c r="JCY161" s="491"/>
      <c r="JCZ161" s="491"/>
      <c r="JDA161" s="491"/>
      <c r="JDB161" s="491"/>
      <c r="JDC161" s="491"/>
      <c r="JDD161" s="491"/>
      <c r="JDE161" s="491"/>
      <c r="JDF161" s="491"/>
      <c r="JDG161" s="491"/>
      <c r="JDH161" s="491"/>
      <c r="JDI161" s="491"/>
      <c r="JDJ161" s="491"/>
      <c r="JDK161" s="491"/>
      <c r="JDL161" s="491"/>
      <c r="JDM161" s="491"/>
      <c r="JDN161" s="491"/>
      <c r="JDO161" s="491"/>
      <c r="JDP161" s="491"/>
      <c r="JDQ161" s="491"/>
      <c r="JDR161" s="491"/>
      <c r="JDS161" s="491"/>
      <c r="JDT161" s="491"/>
      <c r="JDU161" s="491"/>
      <c r="JDV161" s="491"/>
      <c r="JDW161" s="491"/>
      <c r="JDX161" s="491"/>
      <c r="JDY161" s="491"/>
      <c r="JDZ161" s="491"/>
      <c r="JEA161" s="491"/>
      <c r="JEB161" s="491"/>
      <c r="JEC161" s="491"/>
      <c r="JED161" s="491"/>
      <c r="JEE161" s="491"/>
      <c r="JEF161" s="491"/>
      <c r="JEG161" s="491"/>
      <c r="JEH161" s="491"/>
      <c r="JEI161" s="491"/>
      <c r="JEJ161" s="491"/>
      <c r="JEK161" s="491"/>
      <c r="JEL161" s="491"/>
      <c r="JEM161" s="491"/>
      <c r="JEN161" s="491"/>
      <c r="JEO161" s="491"/>
      <c r="JEP161" s="491"/>
      <c r="JEQ161" s="491"/>
      <c r="JER161" s="491"/>
      <c r="JES161" s="491"/>
      <c r="JET161" s="491"/>
      <c r="JEU161" s="491"/>
      <c r="JEV161" s="491"/>
      <c r="JEW161" s="491"/>
      <c r="JEX161" s="491"/>
      <c r="JEY161" s="491"/>
      <c r="JEZ161" s="491"/>
      <c r="JFA161" s="491"/>
      <c r="JFB161" s="491"/>
      <c r="JFC161" s="491"/>
      <c r="JFD161" s="491"/>
      <c r="JFE161" s="491"/>
      <c r="JFF161" s="491"/>
      <c r="JFG161" s="491"/>
      <c r="JFH161" s="491"/>
      <c r="JFI161" s="491"/>
      <c r="JFJ161" s="491"/>
      <c r="JFK161" s="491"/>
      <c r="JFL161" s="491"/>
      <c r="JFM161" s="491"/>
      <c r="JFN161" s="491"/>
      <c r="JFO161" s="491"/>
      <c r="JFP161" s="491"/>
      <c r="JFQ161" s="491"/>
      <c r="JFR161" s="491"/>
      <c r="JFS161" s="491"/>
      <c r="JFT161" s="491"/>
      <c r="JFU161" s="491"/>
      <c r="JFV161" s="491"/>
      <c r="JFW161" s="491"/>
      <c r="JFX161" s="491"/>
      <c r="JFY161" s="491"/>
      <c r="JFZ161" s="491"/>
      <c r="JGA161" s="491"/>
      <c r="JGB161" s="491"/>
      <c r="JGC161" s="491"/>
      <c r="JGD161" s="491"/>
      <c r="JGE161" s="491"/>
      <c r="JGF161" s="491"/>
      <c r="JGG161" s="491"/>
      <c r="JGH161" s="491"/>
      <c r="JGI161" s="491"/>
      <c r="JGJ161" s="491"/>
      <c r="JGK161" s="491"/>
      <c r="JGL161" s="491"/>
      <c r="JGM161" s="491"/>
      <c r="JGN161" s="491"/>
      <c r="JGO161" s="491"/>
      <c r="JGP161" s="491"/>
      <c r="JGQ161" s="491"/>
      <c r="JGR161" s="491"/>
      <c r="JGS161" s="491"/>
      <c r="JGT161" s="491"/>
      <c r="JGU161" s="491"/>
      <c r="JGV161" s="491"/>
      <c r="JGW161" s="491"/>
      <c r="JGX161" s="491"/>
      <c r="JGY161" s="491"/>
      <c r="JGZ161" s="491"/>
      <c r="JHA161" s="491"/>
      <c r="JHB161" s="491"/>
      <c r="JHC161" s="491"/>
      <c r="JHD161" s="491"/>
      <c r="JHE161" s="491"/>
      <c r="JHF161" s="491"/>
      <c r="JHG161" s="491"/>
      <c r="JHH161" s="491"/>
      <c r="JHI161" s="491"/>
      <c r="JHJ161" s="491"/>
      <c r="JHK161" s="491"/>
      <c r="JHL161" s="491"/>
      <c r="JHM161" s="491"/>
      <c r="JHN161" s="491"/>
      <c r="JHO161" s="491"/>
      <c r="JHP161" s="491"/>
      <c r="JHQ161" s="491"/>
      <c r="JHR161" s="491"/>
      <c r="JHS161" s="491"/>
      <c r="JHT161" s="491"/>
      <c r="JHU161" s="491"/>
      <c r="JHV161" s="491"/>
      <c r="JHW161" s="491"/>
      <c r="JHX161" s="491"/>
      <c r="JHY161" s="491"/>
      <c r="JHZ161" s="491"/>
      <c r="JIA161" s="491"/>
      <c r="JIB161" s="491"/>
      <c r="JIC161" s="491"/>
      <c r="JID161" s="491"/>
      <c r="JIE161" s="491"/>
      <c r="JIF161" s="491"/>
      <c r="JIG161" s="491"/>
      <c r="JIH161" s="491"/>
      <c r="JII161" s="491"/>
      <c r="JIJ161" s="491"/>
      <c r="JIK161" s="491"/>
      <c r="JIL161" s="491"/>
      <c r="JIM161" s="491"/>
      <c r="JIN161" s="491"/>
      <c r="JIO161" s="491"/>
      <c r="JIP161" s="491"/>
      <c r="JIQ161" s="491"/>
      <c r="JIR161" s="491"/>
      <c r="JIS161" s="491"/>
      <c r="JIT161" s="491"/>
      <c r="JIU161" s="491"/>
      <c r="JIV161" s="491"/>
      <c r="JIW161" s="491"/>
      <c r="JIX161" s="491"/>
      <c r="JIY161" s="491"/>
      <c r="JIZ161" s="491"/>
      <c r="JJA161" s="491"/>
      <c r="JJB161" s="491"/>
      <c r="JJC161" s="491"/>
      <c r="JJD161" s="491"/>
      <c r="JJE161" s="491"/>
      <c r="JJF161" s="491"/>
      <c r="JJG161" s="491"/>
      <c r="JJH161" s="491"/>
      <c r="JJI161" s="491"/>
      <c r="JJJ161" s="491"/>
      <c r="JJK161" s="491"/>
      <c r="JJL161" s="491"/>
      <c r="JJM161" s="491"/>
      <c r="JJN161" s="491"/>
      <c r="JJO161" s="491"/>
      <c r="JJP161" s="491"/>
      <c r="JJQ161" s="491"/>
      <c r="JJR161" s="491"/>
      <c r="JJS161" s="491"/>
      <c r="JJT161" s="491"/>
      <c r="JJU161" s="491"/>
      <c r="JJV161" s="491"/>
      <c r="JJW161" s="491"/>
      <c r="JJX161" s="491"/>
      <c r="JJY161" s="491"/>
      <c r="JJZ161" s="491"/>
      <c r="JKA161" s="491"/>
      <c r="JKB161" s="491"/>
      <c r="JKC161" s="491"/>
      <c r="JKD161" s="491"/>
      <c r="JKE161" s="491"/>
      <c r="JKF161" s="491"/>
      <c r="JKG161" s="491"/>
      <c r="JKH161" s="491"/>
      <c r="JKI161" s="491"/>
      <c r="JKJ161" s="491"/>
      <c r="JKK161" s="491"/>
      <c r="JKL161" s="491"/>
      <c r="JKM161" s="491"/>
      <c r="JKN161" s="491"/>
      <c r="JKO161" s="491"/>
      <c r="JKP161" s="491"/>
      <c r="JKQ161" s="491"/>
      <c r="JKR161" s="491"/>
      <c r="JKS161" s="491"/>
      <c r="JKT161" s="491"/>
      <c r="JKU161" s="491"/>
      <c r="JKV161" s="491"/>
      <c r="JKW161" s="491"/>
      <c r="JKX161" s="491"/>
      <c r="JKY161" s="491"/>
      <c r="JKZ161" s="491"/>
      <c r="JLA161" s="491"/>
      <c r="JLB161" s="491"/>
      <c r="JLC161" s="491"/>
      <c r="JLD161" s="491"/>
      <c r="JLE161" s="491"/>
      <c r="JLF161" s="491"/>
      <c r="JLG161" s="491"/>
      <c r="JLH161" s="491"/>
      <c r="JLI161" s="491"/>
      <c r="JLJ161" s="491"/>
      <c r="JLK161" s="491"/>
      <c r="JLL161" s="491"/>
      <c r="JLM161" s="491"/>
      <c r="JLN161" s="491"/>
      <c r="JLO161" s="491"/>
      <c r="JLP161" s="491"/>
      <c r="JLQ161" s="491"/>
      <c r="JLR161" s="491"/>
      <c r="JLS161" s="491"/>
      <c r="JLT161" s="491"/>
      <c r="JLU161" s="491"/>
      <c r="JLV161" s="491"/>
      <c r="JLW161" s="491"/>
      <c r="JLX161" s="491"/>
      <c r="JLY161" s="491"/>
      <c r="JLZ161" s="491"/>
      <c r="JMA161" s="491"/>
      <c r="JMB161" s="491"/>
      <c r="JMC161" s="491"/>
      <c r="JMD161" s="491"/>
      <c r="JME161" s="491"/>
      <c r="JMF161" s="491"/>
      <c r="JMG161" s="491"/>
      <c r="JMH161" s="491"/>
      <c r="JMI161" s="491"/>
      <c r="JMJ161" s="491"/>
      <c r="JMK161" s="491"/>
      <c r="JML161" s="491"/>
      <c r="JMM161" s="491"/>
      <c r="JMN161" s="491"/>
      <c r="JMO161" s="491"/>
      <c r="JMP161" s="491"/>
      <c r="JMQ161" s="491"/>
      <c r="JMR161" s="491"/>
      <c r="JMS161" s="491"/>
      <c r="JMT161" s="491"/>
      <c r="JMU161" s="491"/>
      <c r="JMV161" s="491"/>
      <c r="JMW161" s="491"/>
      <c r="JMX161" s="491"/>
      <c r="JMY161" s="491"/>
      <c r="JMZ161" s="491"/>
      <c r="JNA161" s="491"/>
      <c r="JNB161" s="491"/>
      <c r="JNC161" s="491"/>
      <c r="JND161" s="491"/>
      <c r="JNE161" s="491"/>
      <c r="JNF161" s="491"/>
      <c r="JNG161" s="491"/>
      <c r="JNH161" s="491"/>
      <c r="JNI161" s="491"/>
      <c r="JNJ161" s="491"/>
      <c r="JNK161" s="491"/>
      <c r="JNL161" s="491"/>
      <c r="JNM161" s="491"/>
      <c r="JNN161" s="491"/>
      <c r="JNO161" s="491"/>
      <c r="JNP161" s="491"/>
      <c r="JNQ161" s="491"/>
      <c r="JNR161" s="491"/>
      <c r="JNS161" s="491"/>
      <c r="JNT161" s="491"/>
      <c r="JNU161" s="491"/>
      <c r="JNV161" s="491"/>
      <c r="JNW161" s="491"/>
      <c r="JNX161" s="491"/>
      <c r="JNY161" s="491"/>
      <c r="JNZ161" s="491"/>
      <c r="JOA161" s="491"/>
      <c r="JOB161" s="491"/>
      <c r="JOC161" s="491"/>
      <c r="JOD161" s="491"/>
      <c r="JOE161" s="491"/>
      <c r="JOF161" s="491"/>
      <c r="JOG161" s="491"/>
      <c r="JOH161" s="491"/>
      <c r="JOI161" s="491"/>
      <c r="JOJ161" s="491"/>
      <c r="JOK161" s="491"/>
      <c r="JOL161" s="491"/>
      <c r="JOM161" s="491"/>
      <c r="JON161" s="491"/>
      <c r="JOO161" s="491"/>
      <c r="JOP161" s="491"/>
      <c r="JOQ161" s="491"/>
      <c r="JOR161" s="491"/>
      <c r="JOS161" s="491"/>
      <c r="JOT161" s="491"/>
      <c r="JOU161" s="491"/>
      <c r="JOV161" s="491"/>
      <c r="JOW161" s="491"/>
      <c r="JOX161" s="491"/>
      <c r="JOY161" s="491"/>
      <c r="JOZ161" s="491"/>
      <c r="JPA161" s="491"/>
      <c r="JPB161" s="491"/>
      <c r="JPC161" s="491"/>
      <c r="JPD161" s="491"/>
      <c r="JPE161" s="491"/>
      <c r="JPF161" s="491"/>
      <c r="JPG161" s="491"/>
      <c r="JPH161" s="491"/>
      <c r="JPI161" s="491"/>
      <c r="JPJ161" s="491"/>
      <c r="JPK161" s="491"/>
      <c r="JPL161" s="491"/>
      <c r="JPM161" s="491"/>
      <c r="JPN161" s="491"/>
      <c r="JPO161" s="491"/>
      <c r="JPP161" s="491"/>
      <c r="JPQ161" s="491"/>
      <c r="JPR161" s="491"/>
      <c r="JPS161" s="491"/>
      <c r="JPT161" s="491"/>
      <c r="JPU161" s="491"/>
      <c r="JPV161" s="491"/>
      <c r="JPW161" s="491"/>
      <c r="JPX161" s="491"/>
      <c r="JPY161" s="491"/>
      <c r="JPZ161" s="491"/>
      <c r="JQA161" s="491"/>
      <c r="JQB161" s="491"/>
      <c r="JQC161" s="491"/>
      <c r="JQD161" s="491"/>
      <c r="JQE161" s="491"/>
      <c r="JQF161" s="491"/>
      <c r="JQG161" s="491"/>
      <c r="JQH161" s="491"/>
      <c r="JQI161" s="491"/>
      <c r="JQJ161" s="491"/>
      <c r="JQK161" s="491"/>
      <c r="JQL161" s="491"/>
      <c r="JQM161" s="491"/>
      <c r="JQN161" s="491"/>
      <c r="JQO161" s="491"/>
      <c r="JQP161" s="491"/>
      <c r="JQQ161" s="491"/>
      <c r="JQR161" s="491"/>
      <c r="JQS161" s="491"/>
      <c r="JQT161" s="491"/>
      <c r="JQU161" s="491"/>
      <c r="JQV161" s="491"/>
      <c r="JQW161" s="491"/>
      <c r="JQX161" s="491"/>
      <c r="JQY161" s="491"/>
      <c r="JQZ161" s="491"/>
      <c r="JRA161" s="491"/>
      <c r="JRB161" s="491"/>
      <c r="JRC161" s="491"/>
      <c r="JRD161" s="491"/>
      <c r="JRE161" s="491"/>
      <c r="JRF161" s="491"/>
      <c r="JRG161" s="491"/>
      <c r="JRH161" s="491"/>
      <c r="JRI161" s="491"/>
      <c r="JRJ161" s="491"/>
      <c r="JRK161" s="491"/>
      <c r="JRL161" s="491"/>
      <c r="JRM161" s="491"/>
      <c r="JRN161" s="491"/>
      <c r="JRO161" s="491"/>
      <c r="JRP161" s="491"/>
      <c r="JRQ161" s="491"/>
      <c r="JRR161" s="491"/>
      <c r="JRS161" s="491"/>
      <c r="JRT161" s="491"/>
      <c r="JRU161" s="491"/>
      <c r="JRV161" s="491"/>
      <c r="JRW161" s="491"/>
      <c r="JRX161" s="491"/>
      <c r="JRY161" s="491"/>
      <c r="JRZ161" s="491"/>
      <c r="JSA161" s="491"/>
      <c r="JSB161" s="491"/>
      <c r="JSC161" s="491"/>
      <c r="JSD161" s="491"/>
      <c r="JSE161" s="491"/>
      <c r="JSF161" s="491"/>
      <c r="JSG161" s="491"/>
      <c r="JSH161" s="491"/>
      <c r="JSI161" s="491"/>
      <c r="JSJ161" s="491"/>
      <c r="JSK161" s="491"/>
      <c r="JSL161" s="491"/>
      <c r="JSM161" s="491"/>
      <c r="JSN161" s="491"/>
      <c r="JSO161" s="491"/>
      <c r="JSP161" s="491"/>
      <c r="JSQ161" s="491"/>
      <c r="JSR161" s="491"/>
      <c r="JSS161" s="491"/>
      <c r="JST161" s="491"/>
      <c r="JSU161" s="491"/>
      <c r="JSV161" s="491"/>
      <c r="JSW161" s="491"/>
      <c r="JSX161" s="491"/>
      <c r="JSY161" s="491"/>
      <c r="JSZ161" s="491"/>
      <c r="JTA161" s="491"/>
      <c r="JTB161" s="491"/>
      <c r="JTC161" s="491"/>
      <c r="JTD161" s="491"/>
      <c r="JTE161" s="491"/>
      <c r="JTF161" s="491"/>
      <c r="JTG161" s="491"/>
      <c r="JTH161" s="491"/>
      <c r="JTI161" s="491"/>
      <c r="JTJ161" s="491"/>
      <c r="JTK161" s="491"/>
      <c r="JTL161" s="491"/>
      <c r="JTM161" s="491"/>
      <c r="JTN161" s="491"/>
      <c r="JTO161" s="491"/>
      <c r="JTP161" s="491"/>
      <c r="JTQ161" s="491"/>
      <c r="JTR161" s="491"/>
      <c r="JTS161" s="491"/>
      <c r="JTT161" s="491"/>
      <c r="JTU161" s="491"/>
      <c r="JTV161" s="491"/>
      <c r="JTW161" s="491"/>
      <c r="JTX161" s="491"/>
      <c r="JTY161" s="491"/>
      <c r="JTZ161" s="491"/>
      <c r="JUA161" s="491"/>
      <c r="JUB161" s="491"/>
      <c r="JUC161" s="491"/>
      <c r="JUD161" s="491"/>
      <c r="JUE161" s="491"/>
      <c r="JUF161" s="491"/>
      <c r="JUG161" s="491"/>
      <c r="JUH161" s="491"/>
      <c r="JUI161" s="491"/>
      <c r="JUJ161" s="491"/>
      <c r="JUK161" s="491"/>
      <c r="JUL161" s="491"/>
      <c r="JUM161" s="491"/>
      <c r="JUN161" s="491"/>
      <c r="JUO161" s="491"/>
      <c r="JUP161" s="491"/>
      <c r="JUQ161" s="491"/>
      <c r="JUR161" s="491"/>
      <c r="JUS161" s="491"/>
      <c r="JUT161" s="491"/>
      <c r="JUU161" s="491"/>
      <c r="JUV161" s="491"/>
      <c r="JUW161" s="491"/>
      <c r="JUX161" s="491"/>
      <c r="JUY161" s="491"/>
      <c r="JUZ161" s="491"/>
      <c r="JVA161" s="491"/>
      <c r="JVB161" s="491"/>
      <c r="JVC161" s="491"/>
      <c r="JVD161" s="491"/>
      <c r="JVE161" s="491"/>
      <c r="JVF161" s="491"/>
      <c r="JVG161" s="491"/>
      <c r="JVH161" s="491"/>
      <c r="JVI161" s="491"/>
      <c r="JVJ161" s="491"/>
      <c r="JVK161" s="491"/>
      <c r="JVL161" s="491"/>
      <c r="JVM161" s="491"/>
      <c r="JVN161" s="491"/>
      <c r="JVO161" s="491"/>
      <c r="JVP161" s="491"/>
      <c r="JVQ161" s="491"/>
      <c r="JVR161" s="491"/>
      <c r="JVS161" s="491"/>
      <c r="JVT161" s="491"/>
      <c r="JVU161" s="491"/>
      <c r="JVV161" s="491"/>
      <c r="JVW161" s="491"/>
      <c r="JVX161" s="491"/>
      <c r="JVY161" s="491"/>
      <c r="JVZ161" s="491"/>
      <c r="JWA161" s="491"/>
      <c r="JWB161" s="491"/>
      <c r="JWC161" s="491"/>
      <c r="JWD161" s="491"/>
      <c r="JWE161" s="491"/>
      <c r="JWF161" s="491"/>
      <c r="JWG161" s="491"/>
      <c r="JWH161" s="491"/>
      <c r="JWI161" s="491"/>
      <c r="JWJ161" s="491"/>
      <c r="JWK161" s="491"/>
      <c r="JWL161" s="491"/>
      <c r="JWM161" s="491"/>
      <c r="JWN161" s="491"/>
      <c r="JWO161" s="491"/>
      <c r="JWP161" s="491"/>
      <c r="JWQ161" s="491"/>
      <c r="JWR161" s="491"/>
      <c r="JWS161" s="491"/>
      <c r="JWT161" s="491"/>
      <c r="JWU161" s="491"/>
      <c r="JWV161" s="491"/>
      <c r="JWW161" s="491"/>
      <c r="JWX161" s="491"/>
      <c r="JWY161" s="491"/>
      <c r="JWZ161" s="491"/>
      <c r="JXA161" s="491"/>
      <c r="JXB161" s="491"/>
      <c r="JXC161" s="491"/>
      <c r="JXD161" s="491"/>
      <c r="JXE161" s="491"/>
      <c r="JXF161" s="491"/>
      <c r="JXG161" s="491"/>
      <c r="JXH161" s="491"/>
      <c r="JXI161" s="491"/>
      <c r="JXJ161" s="491"/>
      <c r="JXK161" s="491"/>
      <c r="JXL161" s="491"/>
      <c r="JXM161" s="491"/>
      <c r="JXN161" s="491"/>
      <c r="JXO161" s="491"/>
      <c r="JXP161" s="491"/>
      <c r="JXQ161" s="491"/>
      <c r="JXR161" s="491"/>
      <c r="JXS161" s="491"/>
      <c r="JXT161" s="491"/>
      <c r="JXU161" s="491"/>
      <c r="JXV161" s="491"/>
      <c r="JXW161" s="491"/>
      <c r="JXX161" s="491"/>
      <c r="JXY161" s="491"/>
      <c r="JXZ161" s="491"/>
      <c r="JYA161" s="491"/>
      <c r="JYB161" s="491"/>
      <c r="JYC161" s="491"/>
      <c r="JYD161" s="491"/>
      <c r="JYE161" s="491"/>
      <c r="JYF161" s="491"/>
      <c r="JYG161" s="491"/>
      <c r="JYH161" s="491"/>
      <c r="JYI161" s="491"/>
      <c r="JYJ161" s="491"/>
      <c r="JYK161" s="491"/>
      <c r="JYL161" s="491"/>
      <c r="JYM161" s="491"/>
      <c r="JYN161" s="491"/>
      <c r="JYO161" s="491"/>
      <c r="JYP161" s="491"/>
      <c r="JYQ161" s="491"/>
      <c r="JYR161" s="491"/>
      <c r="JYS161" s="491"/>
      <c r="JYT161" s="491"/>
      <c r="JYU161" s="491"/>
      <c r="JYV161" s="491"/>
      <c r="JYW161" s="491"/>
      <c r="JYX161" s="491"/>
      <c r="JYY161" s="491"/>
      <c r="JYZ161" s="491"/>
      <c r="JZA161" s="491"/>
      <c r="JZB161" s="491"/>
      <c r="JZC161" s="491"/>
      <c r="JZD161" s="491"/>
      <c r="JZE161" s="491"/>
      <c r="JZF161" s="491"/>
      <c r="JZG161" s="491"/>
      <c r="JZH161" s="491"/>
      <c r="JZI161" s="491"/>
      <c r="JZJ161" s="491"/>
      <c r="JZK161" s="491"/>
      <c r="JZL161" s="491"/>
      <c r="JZM161" s="491"/>
      <c r="JZN161" s="491"/>
      <c r="JZO161" s="491"/>
      <c r="JZP161" s="491"/>
      <c r="JZQ161" s="491"/>
      <c r="JZR161" s="491"/>
      <c r="JZS161" s="491"/>
      <c r="JZT161" s="491"/>
      <c r="JZU161" s="491"/>
      <c r="JZV161" s="491"/>
      <c r="JZW161" s="491"/>
      <c r="JZX161" s="491"/>
      <c r="JZY161" s="491"/>
      <c r="JZZ161" s="491"/>
      <c r="KAA161" s="491"/>
      <c r="KAB161" s="491"/>
      <c r="KAC161" s="491"/>
      <c r="KAD161" s="491"/>
      <c r="KAE161" s="491"/>
      <c r="KAF161" s="491"/>
      <c r="KAG161" s="491"/>
      <c r="KAH161" s="491"/>
      <c r="KAI161" s="491"/>
      <c r="KAJ161" s="491"/>
      <c r="KAK161" s="491"/>
      <c r="KAL161" s="491"/>
      <c r="KAM161" s="491"/>
      <c r="KAN161" s="491"/>
      <c r="KAO161" s="491"/>
      <c r="KAP161" s="491"/>
      <c r="KAQ161" s="491"/>
      <c r="KAR161" s="491"/>
      <c r="KAS161" s="491"/>
      <c r="KAT161" s="491"/>
      <c r="KAU161" s="491"/>
      <c r="KAV161" s="491"/>
      <c r="KAW161" s="491"/>
      <c r="KAX161" s="491"/>
      <c r="KAY161" s="491"/>
      <c r="KAZ161" s="491"/>
      <c r="KBA161" s="491"/>
      <c r="KBB161" s="491"/>
      <c r="KBC161" s="491"/>
      <c r="KBD161" s="491"/>
      <c r="KBE161" s="491"/>
      <c r="KBF161" s="491"/>
      <c r="KBG161" s="491"/>
      <c r="KBH161" s="491"/>
      <c r="KBI161" s="491"/>
      <c r="KBJ161" s="491"/>
      <c r="KBK161" s="491"/>
      <c r="KBL161" s="491"/>
      <c r="KBM161" s="491"/>
      <c r="KBN161" s="491"/>
      <c r="KBO161" s="491"/>
      <c r="KBP161" s="491"/>
      <c r="KBQ161" s="491"/>
      <c r="KBR161" s="491"/>
      <c r="KBS161" s="491"/>
      <c r="KBT161" s="491"/>
      <c r="KBU161" s="491"/>
      <c r="KBV161" s="491"/>
      <c r="KBW161" s="491"/>
      <c r="KBX161" s="491"/>
      <c r="KBY161" s="491"/>
      <c r="KBZ161" s="491"/>
      <c r="KCA161" s="491"/>
      <c r="KCB161" s="491"/>
      <c r="KCC161" s="491"/>
      <c r="KCD161" s="491"/>
      <c r="KCE161" s="491"/>
      <c r="KCF161" s="491"/>
      <c r="KCG161" s="491"/>
      <c r="KCH161" s="491"/>
      <c r="KCI161" s="491"/>
      <c r="KCJ161" s="491"/>
      <c r="KCK161" s="491"/>
      <c r="KCL161" s="491"/>
      <c r="KCM161" s="491"/>
      <c r="KCN161" s="491"/>
      <c r="KCO161" s="491"/>
      <c r="KCP161" s="491"/>
      <c r="KCQ161" s="491"/>
      <c r="KCR161" s="491"/>
      <c r="KCS161" s="491"/>
      <c r="KCT161" s="491"/>
      <c r="KCU161" s="491"/>
      <c r="KCV161" s="491"/>
      <c r="KCW161" s="491"/>
      <c r="KCX161" s="491"/>
      <c r="KCY161" s="491"/>
      <c r="KCZ161" s="491"/>
      <c r="KDA161" s="491"/>
      <c r="KDB161" s="491"/>
      <c r="KDC161" s="491"/>
      <c r="KDD161" s="491"/>
      <c r="KDE161" s="491"/>
      <c r="KDF161" s="491"/>
      <c r="KDG161" s="491"/>
      <c r="KDH161" s="491"/>
      <c r="KDI161" s="491"/>
      <c r="KDJ161" s="491"/>
      <c r="KDK161" s="491"/>
      <c r="KDL161" s="491"/>
      <c r="KDM161" s="491"/>
      <c r="KDN161" s="491"/>
      <c r="KDO161" s="491"/>
      <c r="KDP161" s="491"/>
      <c r="KDQ161" s="491"/>
      <c r="KDR161" s="491"/>
      <c r="KDS161" s="491"/>
      <c r="KDT161" s="491"/>
      <c r="KDU161" s="491"/>
      <c r="KDV161" s="491"/>
      <c r="KDW161" s="491"/>
      <c r="KDX161" s="491"/>
      <c r="KDY161" s="491"/>
      <c r="KDZ161" s="491"/>
      <c r="KEA161" s="491"/>
      <c r="KEB161" s="491"/>
      <c r="KEC161" s="491"/>
      <c r="KED161" s="491"/>
      <c r="KEE161" s="491"/>
      <c r="KEF161" s="491"/>
      <c r="KEG161" s="491"/>
      <c r="KEH161" s="491"/>
      <c r="KEI161" s="491"/>
      <c r="KEJ161" s="491"/>
      <c r="KEK161" s="491"/>
      <c r="KEL161" s="491"/>
      <c r="KEM161" s="491"/>
      <c r="KEN161" s="491"/>
      <c r="KEO161" s="491"/>
      <c r="KEP161" s="491"/>
      <c r="KEQ161" s="491"/>
      <c r="KER161" s="491"/>
      <c r="KES161" s="491"/>
      <c r="KET161" s="491"/>
      <c r="KEU161" s="491"/>
      <c r="KEV161" s="491"/>
      <c r="KEW161" s="491"/>
      <c r="KEX161" s="491"/>
      <c r="KEY161" s="491"/>
      <c r="KEZ161" s="491"/>
      <c r="KFA161" s="491"/>
      <c r="KFB161" s="491"/>
      <c r="KFC161" s="491"/>
      <c r="KFD161" s="491"/>
      <c r="KFE161" s="491"/>
      <c r="KFF161" s="491"/>
      <c r="KFG161" s="491"/>
      <c r="KFH161" s="491"/>
      <c r="KFI161" s="491"/>
      <c r="KFJ161" s="491"/>
      <c r="KFK161" s="491"/>
      <c r="KFL161" s="491"/>
      <c r="KFM161" s="491"/>
      <c r="KFN161" s="491"/>
      <c r="KFO161" s="491"/>
      <c r="KFP161" s="491"/>
      <c r="KFQ161" s="491"/>
      <c r="KFR161" s="491"/>
      <c r="KFS161" s="491"/>
      <c r="KFT161" s="491"/>
      <c r="KFU161" s="491"/>
      <c r="KFV161" s="491"/>
      <c r="KFW161" s="491"/>
      <c r="KFX161" s="491"/>
      <c r="KFY161" s="491"/>
      <c r="KFZ161" s="491"/>
      <c r="KGA161" s="491"/>
      <c r="KGB161" s="491"/>
      <c r="KGC161" s="491"/>
      <c r="KGD161" s="491"/>
      <c r="KGE161" s="491"/>
      <c r="KGF161" s="491"/>
      <c r="KGG161" s="491"/>
      <c r="KGH161" s="491"/>
      <c r="KGI161" s="491"/>
      <c r="KGJ161" s="491"/>
      <c r="KGK161" s="491"/>
      <c r="KGL161" s="491"/>
      <c r="KGM161" s="491"/>
      <c r="KGN161" s="491"/>
      <c r="KGO161" s="491"/>
      <c r="KGP161" s="491"/>
      <c r="KGQ161" s="491"/>
      <c r="KGR161" s="491"/>
      <c r="KGS161" s="491"/>
      <c r="KGT161" s="491"/>
      <c r="KGU161" s="491"/>
      <c r="KGV161" s="491"/>
      <c r="KGW161" s="491"/>
      <c r="KGX161" s="491"/>
      <c r="KGY161" s="491"/>
      <c r="KGZ161" s="491"/>
      <c r="KHA161" s="491"/>
      <c r="KHB161" s="491"/>
      <c r="KHC161" s="491"/>
      <c r="KHD161" s="491"/>
      <c r="KHE161" s="491"/>
      <c r="KHF161" s="491"/>
      <c r="KHG161" s="491"/>
      <c r="KHH161" s="491"/>
      <c r="KHI161" s="491"/>
      <c r="KHJ161" s="491"/>
      <c r="KHK161" s="491"/>
      <c r="KHL161" s="491"/>
      <c r="KHM161" s="491"/>
      <c r="KHN161" s="491"/>
      <c r="KHO161" s="491"/>
      <c r="KHP161" s="491"/>
      <c r="KHQ161" s="491"/>
      <c r="KHR161" s="491"/>
      <c r="KHS161" s="491"/>
      <c r="KHT161" s="491"/>
      <c r="KHU161" s="491"/>
      <c r="KHV161" s="491"/>
      <c r="KHW161" s="491"/>
      <c r="KHX161" s="491"/>
      <c r="KHY161" s="491"/>
      <c r="KHZ161" s="491"/>
      <c r="KIA161" s="491"/>
      <c r="KIB161" s="491"/>
      <c r="KIC161" s="491"/>
      <c r="KID161" s="491"/>
      <c r="KIE161" s="491"/>
      <c r="KIF161" s="491"/>
      <c r="KIG161" s="491"/>
      <c r="KIH161" s="491"/>
      <c r="KII161" s="491"/>
      <c r="KIJ161" s="491"/>
      <c r="KIK161" s="491"/>
      <c r="KIL161" s="491"/>
      <c r="KIM161" s="491"/>
      <c r="KIN161" s="491"/>
      <c r="KIO161" s="491"/>
      <c r="KIP161" s="491"/>
      <c r="KIQ161" s="491"/>
      <c r="KIR161" s="491"/>
      <c r="KIS161" s="491"/>
      <c r="KIT161" s="491"/>
      <c r="KIU161" s="491"/>
      <c r="KIV161" s="491"/>
      <c r="KIW161" s="491"/>
      <c r="KIX161" s="491"/>
      <c r="KIY161" s="491"/>
      <c r="KIZ161" s="491"/>
      <c r="KJA161" s="491"/>
      <c r="KJB161" s="491"/>
      <c r="KJC161" s="491"/>
      <c r="KJD161" s="491"/>
      <c r="KJE161" s="491"/>
      <c r="KJF161" s="491"/>
      <c r="KJG161" s="491"/>
      <c r="KJH161" s="491"/>
      <c r="KJI161" s="491"/>
      <c r="KJJ161" s="491"/>
      <c r="KJK161" s="491"/>
      <c r="KJL161" s="491"/>
      <c r="KJM161" s="491"/>
      <c r="KJN161" s="491"/>
      <c r="KJO161" s="491"/>
      <c r="KJP161" s="491"/>
      <c r="KJQ161" s="491"/>
      <c r="KJR161" s="491"/>
      <c r="KJS161" s="491"/>
      <c r="KJT161" s="491"/>
      <c r="KJU161" s="491"/>
      <c r="KJV161" s="491"/>
      <c r="KJW161" s="491"/>
      <c r="KJX161" s="491"/>
      <c r="KJY161" s="491"/>
      <c r="KJZ161" s="491"/>
      <c r="KKA161" s="491"/>
      <c r="KKB161" s="491"/>
      <c r="KKC161" s="491"/>
      <c r="KKD161" s="491"/>
      <c r="KKE161" s="491"/>
      <c r="KKF161" s="491"/>
      <c r="KKG161" s="491"/>
      <c r="KKH161" s="491"/>
      <c r="KKI161" s="491"/>
      <c r="KKJ161" s="491"/>
      <c r="KKK161" s="491"/>
      <c r="KKL161" s="491"/>
      <c r="KKM161" s="491"/>
      <c r="KKN161" s="491"/>
      <c r="KKO161" s="491"/>
      <c r="KKP161" s="491"/>
      <c r="KKQ161" s="491"/>
      <c r="KKR161" s="491"/>
      <c r="KKS161" s="491"/>
      <c r="KKT161" s="491"/>
      <c r="KKU161" s="491"/>
      <c r="KKV161" s="491"/>
      <c r="KKW161" s="491"/>
      <c r="KKX161" s="491"/>
      <c r="KKY161" s="491"/>
      <c r="KKZ161" s="491"/>
      <c r="KLA161" s="491"/>
      <c r="KLB161" s="491"/>
      <c r="KLC161" s="491"/>
      <c r="KLD161" s="491"/>
      <c r="KLE161" s="491"/>
      <c r="KLF161" s="491"/>
      <c r="KLG161" s="491"/>
      <c r="KLH161" s="491"/>
      <c r="KLI161" s="491"/>
      <c r="KLJ161" s="491"/>
      <c r="KLK161" s="491"/>
      <c r="KLL161" s="491"/>
      <c r="KLM161" s="491"/>
      <c r="KLN161" s="491"/>
      <c r="KLO161" s="491"/>
      <c r="KLP161" s="491"/>
      <c r="KLQ161" s="491"/>
      <c r="KLR161" s="491"/>
      <c r="KLS161" s="491"/>
      <c r="KLT161" s="491"/>
      <c r="KLU161" s="491"/>
      <c r="KLV161" s="491"/>
      <c r="KLW161" s="491"/>
      <c r="KLX161" s="491"/>
      <c r="KLY161" s="491"/>
      <c r="KLZ161" s="491"/>
      <c r="KMA161" s="491"/>
      <c r="KMB161" s="491"/>
      <c r="KMC161" s="491"/>
      <c r="KMD161" s="491"/>
      <c r="KME161" s="491"/>
      <c r="KMF161" s="491"/>
      <c r="KMG161" s="491"/>
      <c r="KMH161" s="491"/>
      <c r="KMI161" s="491"/>
      <c r="KMJ161" s="491"/>
      <c r="KMK161" s="491"/>
      <c r="KML161" s="491"/>
      <c r="KMM161" s="491"/>
      <c r="KMN161" s="491"/>
      <c r="KMO161" s="491"/>
      <c r="KMP161" s="491"/>
      <c r="KMQ161" s="491"/>
      <c r="KMR161" s="491"/>
      <c r="KMS161" s="491"/>
      <c r="KMT161" s="491"/>
      <c r="KMU161" s="491"/>
      <c r="KMV161" s="491"/>
      <c r="KMW161" s="491"/>
      <c r="KMX161" s="491"/>
      <c r="KMY161" s="491"/>
      <c r="KMZ161" s="491"/>
      <c r="KNA161" s="491"/>
      <c r="KNB161" s="491"/>
      <c r="KNC161" s="491"/>
      <c r="KND161" s="491"/>
      <c r="KNE161" s="491"/>
      <c r="KNF161" s="491"/>
      <c r="KNG161" s="491"/>
      <c r="KNH161" s="491"/>
      <c r="KNI161" s="491"/>
      <c r="KNJ161" s="491"/>
      <c r="KNK161" s="491"/>
      <c r="KNL161" s="491"/>
      <c r="KNM161" s="491"/>
      <c r="KNN161" s="491"/>
      <c r="KNO161" s="491"/>
      <c r="KNP161" s="491"/>
      <c r="KNQ161" s="491"/>
      <c r="KNR161" s="491"/>
      <c r="KNS161" s="491"/>
      <c r="KNT161" s="491"/>
      <c r="KNU161" s="491"/>
      <c r="KNV161" s="491"/>
      <c r="KNW161" s="491"/>
      <c r="KNX161" s="491"/>
      <c r="KNY161" s="491"/>
      <c r="KNZ161" s="491"/>
      <c r="KOA161" s="491"/>
      <c r="KOB161" s="491"/>
      <c r="KOC161" s="491"/>
      <c r="KOD161" s="491"/>
      <c r="KOE161" s="491"/>
      <c r="KOF161" s="491"/>
      <c r="KOG161" s="491"/>
      <c r="KOH161" s="491"/>
      <c r="KOI161" s="491"/>
      <c r="KOJ161" s="491"/>
      <c r="KOK161" s="491"/>
      <c r="KOL161" s="491"/>
      <c r="KOM161" s="491"/>
      <c r="KON161" s="491"/>
      <c r="KOO161" s="491"/>
      <c r="KOP161" s="491"/>
      <c r="KOQ161" s="491"/>
      <c r="KOR161" s="491"/>
      <c r="KOS161" s="491"/>
      <c r="KOT161" s="491"/>
      <c r="KOU161" s="491"/>
      <c r="KOV161" s="491"/>
      <c r="KOW161" s="491"/>
      <c r="KOX161" s="491"/>
      <c r="KOY161" s="491"/>
      <c r="KOZ161" s="491"/>
      <c r="KPA161" s="491"/>
      <c r="KPB161" s="491"/>
      <c r="KPC161" s="491"/>
      <c r="KPD161" s="491"/>
      <c r="KPE161" s="491"/>
      <c r="KPF161" s="491"/>
      <c r="KPG161" s="491"/>
      <c r="KPH161" s="491"/>
      <c r="KPI161" s="491"/>
      <c r="KPJ161" s="491"/>
      <c r="KPK161" s="491"/>
      <c r="KPL161" s="491"/>
      <c r="KPM161" s="491"/>
      <c r="KPN161" s="491"/>
      <c r="KPO161" s="491"/>
      <c r="KPP161" s="491"/>
      <c r="KPQ161" s="491"/>
      <c r="KPR161" s="491"/>
      <c r="KPS161" s="491"/>
      <c r="KPT161" s="491"/>
      <c r="KPU161" s="491"/>
      <c r="KPV161" s="491"/>
      <c r="KPW161" s="491"/>
      <c r="KPX161" s="491"/>
      <c r="KPY161" s="491"/>
      <c r="KPZ161" s="491"/>
      <c r="KQA161" s="491"/>
      <c r="KQB161" s="491"/>
      <c r="KQC161" s="491"/>
      <c r="KQD161" s="491"/>
      <c r="KQE161" s="491"/>
      <c r="KQF161" s="491"/>
      <c r="KQG161" s="491"/>
      <c r="KQH161" s="491"/>
      <c r="KQI161" s="491"/>
      <c r="KQJ161" s="491"/>
      <c r="KQK161" s="491"/>
      <c r="KQL161" s="491"/>
      <c r="KQM161" s="491"/>
      <c r="KQN161" s="491"/>
      <c r="KQO161" s="491"/>
      <c r="KQP161" s="491"/>
      <c r="KQQ161" s="491"/>
      <c r="KQR161" s="491"/>
      <c r="KQS161" s="491"/>
      <c r="KQT161" s="491"/>
      <c r="KQU161" s="491"/>
      <c r="KQV161" s="491"/>
      <c r="KQW161" s="491"/>
      <c r="KQX161" s="491"/>
      <c r="KQY161" s="491"/>
      <c r="KQZ161" s="491"/>
      <c r="KRA161" s="491"/>
      <c r="KRB161" s="491"/>
      <c r="KRC161" s="491"/>
      <c r="KRD161" s="491"/>
      <c r="KRE161" s="491"/>
      <c r="KRF161" s="491"/>
      <c r="KRG161" s="491"/>
      <c r="KRH161" s="491"/>
      <c r="KRI161" s="491"/>
      <c r="KRJ161" s="491"/>
      <c r="KRK161" s="491"/>
      <c r="KRL161" s="491"/>
      <c r="KRM161" s="491"/>
      <c r="KRN161" s="491"/>
      <c r="KRO161" s="491"/>
      <c r="KRP161" s="491"/>
      <c r="KRQ161" s="491"/>
      <c r="KRR161" s="491"/>
      <c r="KRS161" s="491"/>
      <c r="KRT161" s="491"/>
      <c r="KRU161" s="491"/>
      <c r="KRV161" s="491"/>
      <c r="KRW161" s="491"/>
      <c r="KRX161" s="491"/>
      <c r="KRY161" s="491"/>
      <c r="KRZ161" s="491"/>
      <c r="KSA161" s="491"/>
      <c r="KSB161" s="491"/>
      <c r="KSC161" s="491"/>
      <c r="KSD161" s="491"/>
      <c r="KSE161" s="491"/>
      <c r="KSF161" s="491"/>
      <c r="KSG161" s="491"/>
      <c r="KSH161" s="491"/>
      <c r="KSI161" s="491"/>
      <c r="KSJ161" s="491"/>
      <c r="KSK161" s="491"/>
      <c r="KSL161" s="491"/>
      <c r="KSM161" s="491"/>
      <c r="KSN161" s="491"/>
      <c r="KSO161" s="491"/>
      <c r="KSP161" s="491"/>
      <c r="KSQ161" s="491"/>
      <c r="KSR161" s="491"/>
      <c r="KSS161" s="491"/>
      <c r="KST161" s="491"/>
      <c r="KSU161" s="491"/>
      <c r="KSV161" s="491"/>
      <c r="KSW161" s="491"/>
      <c r="KSX161" s="491"/>
      <c r="KSY161" s="491"/>
      <c r="KSZ161" s="491"/>
      <c r="KTA161" s="491"/>
      <c r="KTB161" s="491"/>
      <c r="KTC161" s="491"/>
      <c r="KTD161" s="491"/>
      <c r="KTE161" s="491"/>
      <c r="KTF161" s="491"/>
      <c r="KTG161" s="491"/>
      <c r="KTH161" s="491"/>
      <c r="KTI161" s="491"/>
      <c r="KTJ161" s="491"/>
      <c r="KTK161" s="491"/>
      <c r="KTL161" s="491"/>
      <c r="KTM161" s="491"/>
      <c r="KTN161" s="491"/>
      <c r="KTO161" s="491"/>
      <c r="KTP161" s="491"/>
      <c r="KTQ161" s="491"/>
      <c r="KTR161" s="491"/>
      <c r="KTS161" s="491"/>
      <c r="KTT161" s="491"/>
      <c r="KTU161" s="491"/>
      <c r="KTV161" s="491"/>
      <c r="KTW161" s="491"/>
      <c r="KTX161" s="491"/>
      <c r="KTY161" s="491"/>
      <c r="KTZ161" s="491"/>
      <c r="KUA161" s="491"/>
      <c r="KUB161" s="491"/>
      <c r="KUC161" s="491"/>
      <c r="KUD161" s="491"/>
      <c r="KUE161" s="491"/>
      <c r="KUF161" s="491"/>
      <c r="KUG161" s="491"/>
      <c r="KUH161" s="491"/>
      <c r="KUI161" s="491"/>
      <c r="KUJ161" s="491"/>
      <c r="KUK161" s="491"/>
      <c r="KUL161" s="491"/>
      <c r="KUM161" s="491"/>
      <c r="KUN161" s="491"/>
      <c r="KUO161" s="491"/>
      <c r="KUP161" s="491"/>
      <c r="KUQ161" s="491"/>
      <c r="KUR161" s="491"/>
      <c r="KUS161" s="491"/>
      <c r="KUT161" s="491"/>
      <c r="KUU161" s="491"/>
      <c r="KUV161" s="491"/>
      <c r="KUW161" s="491"/>
      <c r="KUX161" s="491"/>
      <c r="KUY161" s="491"/>
      <c r="KUZ161" s="491"/>
      <c r="KVA161" s="491"/>
      <c r="KVB161" s="491"/>
      <c r="KVC161" s="491"/>
      <c r="KVD161" s="491"/>
      <c r="KVE161" s="491"/>
      <c r="KVF161" s="491"/>
      <c r="KVG161" s="491"/>
      <c r="KVH161" s="491"/>
      <c r="KVI161" s="491"/>
      <c r="KVJ161" s="491"/>
      <c r="KVK161" s="491"/>
      <c r="KVL161" s="491"/>
      <c r="KVM161" s="491"/>
      <c r="KVN161" s="491"/>
      <c r="KVO161" s="491"/>
      <c r="KVP161" s="491"/>
      <c r="KVQ161" s="491"/>
      <c r="KVR161" s="491"/>
      <c r="KVS161" s="491"/>
      <c r="KVT161" s="491"/>
      <c r="KVU161" s="491"/>
      <c r="KVV161" s="491"/>
      <c r="KVW161" s="491"/>
      <c r="KVX161" s="491"/>
      <c r="KVY161" s="491"/>
      <c r="KVZ161" s="491"/>
      <c r="KWA161" s="491"/>
      <c r="KWB161" s="491"/>
      <c r="KWC161" s="491"/>
      <c r="KWD161" s="491"/>
      <c r="KWE161" s="491"/>
      <c r="KWF161" s="491"/>
      <c r="KWG161" s="491"/>
      <c r="KWH161" s="491"/>
      <c r="KWI161" s="491"/>
      <c r="KWJ161" s="491"/>
      <c r="KWK161" s="491"/>
      <c r="KWL161" s="491"/>
      <c r="KWM161" s="491"/>
      <c r="KWN161" s="491"/>
      <c r="KWO161" s="491"/>
      <c r="KWP161" s="491"/>
      <c r="KWQ161" s="491"/>
      <c r="KWR161" s="491"/>
      <c r="KWS161" s="491"/>
      <c r="KWT161" s="491"/>
      <c r="KWU161" s="491"/>
      <c r="KWV161" s="491"/>
      <c r="KWW161" s="491"/>
      <c r="KWX161" s="491"/>
      <c r="KWY161" s="491"/>
      <c r="KWZ161" s="491"/>
      <c r="KXA161" s="491"/>
      <c r="KXB161" s="491"/>
      <c r="KXC161" s="491"/>
      <c r="KXD161" s="491"/>
      <c r="KXE161" s="491"/>
      <c r="KXF161" s="491"/>
      <c r="KXG161" s="491"/>
      <c r="KXH161" s="491"/>
      <c r="KXI161" s="491"/>
      <c r="KXJ161" s="491"/>
      <c r="KXK161" s="491"/>
      <c r="KXL161" s="491"/>
      <c r="KXM161" s="491"/>
      <c r="KXN161" s="491"/>
      <c r="KXO161" s="491"/>
      <c r="KXP161" s="491"/>
      <c r="KXQ161" s="491"/>
      <c r="KXR161" s="491"/>
      <c r="KXS161" s="491"/>
      <c r="KXT161" s="491"/>
      <c r="KXU161" s="491"/>
      <c r="KXV161" s="491"/>
      <c r="KXW161" s="491"/>
      <c r="KXX161" s="491"/>
      <c r="KXY161" s="491"/>
      <c r="KXZ161" s="491"/>
      <c r="KYA161" s="491"/>
      <c r="KYB161" s="491"/>
      <c r="KYC161" s="491"/>
      <c r="KYD161" s="491"/>
      <c r="KYE161" s="491"/>
      <c r="KYF161" s="491"/>
      <c r="KYG161" s="491"/>
      <c r="KYH161" s="491"/>
      <c r="KYI161" s="491"/>
      <c r="KYJ161" s="491"/>
      <c r="KYK161" s="491"/>
      <c r="KYL161" s="491"/>
      <c r="KYM161" s="491"/>
      <c r="KYN161" s="491"/>
      <c r="KYO161" s="491"/>
      <c r="KYP161" s="491"/>
      <c r="KYQ161" s="491"/>
      <c r="KYR161" s="491"/>
      <c r="KYS161" s="491"/>
      <c r="KYT161" s="491"/>
      <c r="KYU161" s="491"/>
      <c r="KYV161" s="491"/>
      <c r="KYW161" s="491"/>
      <c r="KYX161" s="491"/>
      <c r="KYY161" s="491"/>
      <c r="KYZ161" s="491"/>
      <c r="KZA161" s="491"/>
      <c r="KZB161" s="491"/>
      <c r="KZC161" s="491"/>
      <c r="KZD161" s="491"/>
      <c r="KZE161" s="491"/>
      <c r="KZF161" s="491"/>
      <c r="KZG161" s="491"/>
      <c r="KZH161" s="491"/>
      <c r="KZI161" s="491"/>
      <c r="KZJ161" s="491"/>
      <c r="KZK161" s="491"/>
      <c r="KZL161" s="491"/>
      <c r="KZM161" s="491"/>
      <c r="KZN161" s="491"/>
      <c r="KZO161" s="491"/>
      <c r="KZP161" s="491"/>
      <c r="KZQ161" s="491"/>
      <c r="KZR161" s="491"/>
      <c r="KZS161" s="491"/>
      <c r="KZT161" s="491"/>
      <c r="KZU161" s="491"/>
      <c r="KZV161" s="491"/>
      <c r="KZW161" s="491"/>
      <c r="KZX161" s="491"/>
      <c r="KZY161" s="491"/>
      <c r="KZZ161" s="491"/>
      <c r="LAA161" s="491"/>
      <c r="LAB161" s="491"/>
      <c r="LAC161" s="491"/>
      <c r="LAD161" s="491"/>
      <c r="LAE161" s="491"/>
      <c r="LAF161" s="491"/>
      <c r="LAG161" s="491"/>
      <c r="LAH161" s="491"/>
      <c r="LAI161" s="491"/>
      <c r="LAJ161" s="491"/>
      <c r="LAK161" s="491"/>
      <c r="LAL161" s="491"/>
      <c r="LAM161" s="491"/>
      <c r="LAN161" s="491"/>
      <c r="LAO161" s="491"/>
      <c r="LAP161" s="491"/>
      <c r="LAQ161" s="491"/>
      <c r="LAR161" s="491"/>
      <c r="LAS161" s="491"/>
      <c r="LAT161" s="491"/>
      <c r="LAU161" s="491"/>
      <c r="LAV161" s="491"/>
      <c r="LAW161" s="491"/>
      <c r="LAX161" s="491"/>
      <c r="LAY161" s="491"/>
      <c r="LAZ161" s="491"/>
      <c r="LBA161" s="491"/>
      <c r="LBB161" s="491"/>
      <c r="LBC161" s="491"/>
      <c r="LBD161" s="491"/>
      <c r="LBE161" s="491"/>
      <c r="LBF161" s="491"/>
      <c r="LBG161" s="491"/>
      <c r="LBH161" s="491"/>
      <c r="LBI161" s="491"/>
      <c r="LBJ161" s="491"/>
      <c r="LBK161" s="491"/>
      <c r="LBL161" s="491"/>
      <c r="LBM161" s="491"/>
      <c r="LBN161" s="491"/>
      <c r="LBO161" s="491"/>
      <c r="LBP161" s="491"/>
      <c r="LBQ161" s="491"/>
      <c r="LBR161" s="491"/>
      <c r="LBS161" s="491"/>
      <c r="LBT161" s="491"/>
      <c r="LBU161" s="491"/>
      <c r="LBV161" s="491"/>
      <c r="LBW161" s="491"/>
      <c r="LBX161" s="491"/>
      <c r="LBY161" s="491"/>
      <c r="LBZ161" s="491"/>
      <c r="LCA161" s="491"/>
      <c r="LCB161" s="491"/>
      <c r="LCC161" s="491"/>
      <c r="LCD161" s="491"/>
      <c r="LCE161" s="491"/>
      <c r="LCF161" s="491"/>
      <c r="LCG161" s="491"/>
      <c r="LCH161" s="491"/>
      <c r="LCI161" s="491"/>
      <c r="LCJ161" s="491"/>
      <c r="LCK161" s="491"/>
      <c r="LCL161" s="491"/>
      <c r="LCM161" s="491"/>
      <c r="LCN161" s="491"/>
      <c r="LCO161" s="491"/>
      <c r="LCP161" s="491"/>
      <c r="LCQ161" s="491"/>
      <c r="LCR161" s="491"/>
      <c r="LCS161" s="491"/>
      <c r="LCT161" s="491"/>
      <c r="LCU161" s="491"/>
      <c r="LCV161" s="491"/>
      <c r="LCW161" s="491"/>
      <c r="LCX161" s="491"/>
      <c r="LCY161" s="491"/>
      <c r="LCZ161" s="491"/>
      <c r="LDA161" s="491"/>
      <c r="LDB161" s="491"/>
      <c r="LDC161" s="491"/>
      <c r="LDD161" s="491"/>
      <c r="LDE161" s="491"/>
      <c r="LDF161" s="491"/>
      <c r="LDG161" s="491"/>
      <c r="LDH161" s="491"/>
      <c r="LDI161" s="491"/>
      <c r="LDJ161" s="491"/>
      <c r="LDK161" s="491"/>
      <c r="LDL161" s="491"/>
      <c r="LDM161" s="491"/>
      <c r="LDN161" s="491"/>
      <c r="LDO161" s="491"/>
      <c r="LDP161" s="491"/>
      <c r="LDQ161" s="491"/>
      <c r="LDR161" s="491"/>
      <c r="LDS161" s="491"/>
      <c r="LDT161" s="491"/>
      <c r="LDU161" s="491"/>
      <c r="LDV161" s="491"/>
      <c r="LDW161" s="491"/>
      <c r="LDX161" s="491"/>
      <c r="LDY161" s="491"/>
      <c r="LDZ161" s="491"/>
      <c r="LEA161" s="491"/>
      <c r="LEB161" s="491"/>
      <c r="LEC161" s="491"/>
      <c r="LED161" s="491"/>
      <c r="LEE161" s="491"/>
      <c r="LEF161" s="491"/>
      <c r="LEG161" s="491"/>
      <c r="LEH161" s="491"/>
      <c r="LEI161" s="491"/>
      <c r="LEJ161" s="491"/>
      <c r="LEK161" s="491"/>
      <c r="LEL161" s="491"/>
      <c r="LEM161" s="491"/>
      <c r="LEN161" s="491"/>
      <c r="LEO161" s="491"/>
      <c r="LEP161" s="491"/>
      <c r="LEQ161" s="491"/>
      <c r="LER161" s="491"/>
      <c r="LES161" s="491"/>
      <c r="LET161" s="491"/>
      <c r="LEU161" s="491"/>
      <c r="LEV161" s="491"/>
      <c r="LEW161" s="491"/>
      <c r="LEX161" s="491"/>
      <c r="LEY161" s="491"/>
      <c r="LEZ161" s="491"/>
      <c r="LFA161" s="491"/>
      <c r="LFB161" s="491"/>
      <c r="LFC161" s="491"/>
      <c r="LFD161" s="491"/>
      <c r="LFE161" s="491"/>
      <c r="LFF161" s="491"/>
      <c r="LFG161" s="491"/>
      <c r="LFH161" s="491"/>
      <c r="LFI161" s="491"/>
      <c r="LFJ161" s="491"/>
      <c r="LFK161" s="491"/>
      <c r="LFL161" s="491"/>
      <c r="LFM161" s="491"/>
      <c r="LFN161" s="491"/>
      <c r="LFO161" s="491"/>
      <c r="LFP161" s="491"/>
      <c r="LFQ161" s="491"/>
      <c r="LFR161" s="491"/>
      <c r="LFS161" s="491"/>
      <c r="LFT161" s="491"/>
      <c r="LFU161" s="491"/>
      <c r="LFV161" s="491"/>
      <c r="LFW161" s="491"/>
      <c r="LFX161" s="491"/>
      <c r="LFY161" s="491"/>
      <c r="LFZ161" s="491"/>
      <c r="LGA161" s="491"/>
      <c r="LGB161" s="491"/>
      <c r="LGC161" s="491"/>
      <c r="LGD161" s="491"/>
      <c r="LGE161" s="491"/>
      <c r="LGF161" s="491"/>
      <c r="LGG161" s="491"/>
      <c r="LGH161" s="491"/>
      <c r="LGI161" s="491"/>
      <c r="LGJ161" s="491"/>
      <c r="LGK161" s="491"/>
      <c r="LGL161" s="491"/>
      <c r="LGM161" s="491"/>
      <c r="LGN161" s="491"/>
      <c r="LGO161" s="491"/>
      <c r="LGP161" s="491"/>
      <c r="LGQ161" s="491"/>
      <c r="LGR161" s="491"/>
      <c r="LGS161" s="491"/>
      <c r="LGT161" s="491"/>
      <c r="LGU161" s="491"/>
      <c r="LGV161" s="491"/>
      <c r="LGW161" s="491"/>
      <c r="LGX161" s="491"/>
      <c r="LGY161" s="491"/>
      <c r="LGZ161" s="491"/>
      <c r="LHA161" s="491"/>
      <c r="LHB161" s="491"/>
      <c r="LHC161" s="491"/>
      <c r="LHD161" s="491"/>
      <c r="LHE161" s="491"/>
      <c r="LHF161" s="491"/>
      <c r="LHG161" s="491"/>
      <c r="LHH161" s="491"/>
      <c r="LHI161" s="491"/>
      <c r="LHJ161" s="491"/>
      <c r="LHK161" s="491"/>
      <c r="LHL161" s="491"/>
      <c r="LHM161" s="491"/>
      <c r="LHN161" s="491"/>
      <c r="LHO161" s="491"/>
      <c r="LHP161" s="491"/>
      <c r="LHQ161" s="491"/>
      <c r="LHR161" s="491"/>
      <c r="LHS161" s="491"/>
      <c r="LHT161" s="491"/>
      <c r="LHU161" s="491"/>
      <c r="LHV161" s="491"/>
      <c r="LHW161" s="491"/>
      <c r="LHX161" s="491"/>
      <c r="LHY161" s="491"/>
      <c r="LHZ161" s="491"/>
      <c r="LIA161" s="491"/>
      <c r="LIB161" s="491"/>
      <c r="LIC161" s="491"/>
      <c r="LID161" s="491"/>
      <c r="LIE161" s="491"/>
      <c r="LIF161" s="491"/>
      <c r="LIG161" s="491"/>
      <c r="LIH161" s="491"/>
      <c r="LII161" s="491"/>
      <c r="LIJ161" s="491"/>
      <c r="LIK161" s="491"/>
      <c r="LIL161" s="491"/>
      <c r="LIM161" s="491"/>
      <c r="LIN161" s="491"/>
      <c r="LIO161" s="491"/>
      <c r="LIP161" s="491"/>
      <c r="LIQ161" s="491"/>
      <c r="LIR161" s="491"/>
      <c r="LIS161" s="491"/>
      <c r="LIT161" s="491"/>
      <c r="LIU161" s="491"/>
      <c r="LIV161" s="491"/>
      <c r="LIW161" s="491"/>
      <c r="LIX161" s="491"/>
      <c r="LIY161" s="491"/>
      <c r="LIZ161" s="491"/>
      <c r="LJA161" s="491"/>
      <c r="LJB161" s="491"/>
      <c r="LJC161" s="491"/>
      <c r="LJD161" s="491"/>
      <c r="LJE161" s="491"/>
      <c r="LJF161" s="491"/>
      <c r="LJG161" s="491"/>
      <c r="LJH161" s="491"/>
      <c r="LJI161" s="491"/>
      <c r="LJJ161" s="491"/>
      <c r="LJK161" s="491"/>
      <c r="LJL161" s="491"/>
      <c r="LJM161" s="491"/>
      <c r="LJN161" s="491"/>
      <c r="LJO161" s="491"/>
      <c r="LJP161" s="491"/>
      <c r="LJQ161" s="491"/>
      <c r="LJR161" s="491"/>
      <c r="LJS161" s="491"/>
      <c r="LJT161" s="491"/>
      <c r="LJU161" s="491"/>
      <c r="LJV161" s="491"/>
      <c r="LJW161" s="491"/>
      <c r="LJX161" s="491"/>
      <c r="LJY161" s="491"/>
      <c r="LJZ161" s="491"/>
      <c r="LKA161" s="491"/>
      <c r="LKB161" s="491"/>
      <c r="LKC161" s="491"/>
      <c r="LKD161" s="491"/>
      <c r="LKE161" s="491"/>
      <c r="LKF161" s="491"/>
      <c r="LKG161" s="491"/>
      <c r="LKH161" s="491"/>
      <c r="LKI161" s="491"/>
      <c r="LKJ161" s="491"/>
      <c r="LKK161" s="491"/>
      <c r="LKL161" s="491"/>
      <c r="LKM161" s="491"/>
      <c r="LKN161" s="491"/>
      <c r="LKO161" s="491"/>
      <c r="LKP161" s="491"/>
      <c r="LKQ161" s="491"/>
      <c r="LKR161" s="491"/>
      <c r="LKS161" s="491"/>
      <c r="LKT161" s="491"/>
      <c r="LKU161" s="491"/>
      <c r="LKV161" s="491"/>
      <c r="LKW161" s="491"/>
      <c r="LKX161" s="491"/>
      <c r="LKY161" s="491"/>
      <c r="LKZ161" s="491"/>
      <c r="LLA161" s="491"/>
      <c r="LLB161" s="491"/>
      <c r="LLC161" s="491"/>
      <c r="LLD161" s="491"/>
      <c r="LLE161" s="491"/>
      <c r="LLF161" s="491"/>
      <c r="LLG161" s="491"/>
      <c r="LLH161" s="491"/>
      <c r="LLI161" s="491"/>
      <c r="LLJ161" s="491"/>
      <c r="LLK161" s="491"/>
      <c r="LLL161" s="491"/>
      <c r="LLM161" s="491"/>
      <c r="LLN161" s="491"/>
      <c r="LLO161" s="491"/>
      <c r="LLP161" s="491"/>
      <c r="LLQ161" s="491"/>
      <c r="LLR161" s="491"/>
      <c r="LLS161" s="491"/>
      <c r="LLT161" s="491"/>
      <c r="LLU161" s="491"/>
      <c r="LLV161" s="491"/>
      <c r="LLW161" s="491"/>
      <c r="LLX161" s="491"/>
      <c r="LLY161" s="491"/>
      <c r="LLZ161" s="491"/>
      <c r="LMA161" s="491"/>
      <c r="LMB161" s="491"/>
      <c r="LMC161" s="491"/>
      <c r="LMD161" s="491"/>
      <c r="LME161" s="491"/>
      <c r="LMF161" s="491"/>
      <c r="LMG161" s="491"/>
      <c r="LMH161" s="491"/>
      <c r="LMI161" s="491"/>
      <c r="LMJ161" s="491"/>
      <c r="LMK161" s="491"/>
      <c r="LML161" s="491"/>
      <c r="LMM161" s="491"/>
      <c r="LMN161" s="491"/>
      <c r="LMO161" s="491"/>
      <c r="LMP161" s="491"/>
      <c r="LMQ161" s="491"/>
      <c r="LMR161" s="491"/>
      <c r="LMS161" s="491"/>
      <c r="LMT161" s="491"/>
      <c r="LMU161" s="491"/>
      <c r="LMV161" s="491"/>
      <c r="LMW161" s="491"/>
      <c r="LMX161" s="491"/>
      <c r="LMY161" s="491"/>
      <c r="LMZ161" s="491"/>
      <c r="LNA161" s="491"/>
      <c r="LNB161" s="491"/>
      <c r="LNC161" s="491"/>
      <c r="LND161" s="491"/>
      <c r="LNE161" s="491"/>
      <c r="LNF161" s="491"/>
      <c r="LNG161" s="491"/>
      <c r="LNH161" s="491"/>
      <c r="LNI161" s="491"/>
      <c r="LNJ161" s="491"/>
      <c r="LNK161" s="491"/>
      <c r="LNL161" s="491"/>
      <c r="LNM161" s="491"/>
      <c r="LNN161" s="491"/>
      <c r="LNO161" s="491"/>
      <c r="LNP161" s="491"/>
      <c r="LNQ161" s="491"/>
      <c r="LNR161" s="491"/>
      <c r="LNS161" s="491"/>
      <c r="LNT161" s="491"/>
      <c r="LNU161" s="491"/>
      <c r="LNV161" s="491"/>
      <c r="LNW161" s="491"/>
      <c r="LNX161" s="491"/>
      <c r="LNY161" s="491"/>
      <c r="LNZ161" s="491"/>
      <c r="LOA161" s="491"/>
      <c r="LOB161" s="491"/>
      <c r="LOC161" s="491"/>
      <c r="LOD161" s="491"/>
      <c r="LOE161" s="491"/>
      <c r="LOF161" s="491"/>
      <c r="LOG161" s="491"/>
      <c r="LOH161" s="491"/>
      <c r="LOI161" s="491"/>
      <c r="LOJ161" s="491"/>
      <c r="LOK161" s="491"/>
      <c r="LOL161" s="491"/>
      <c r="LOM161" s="491"/>
      <c r="LON161" s="491"/>
      <c r="LOO161" s="491"/>
      <c r="LOP161" s="491"/>
      <c r="LOQ161" s="491"/>
      <c r="LOR161" s="491"/>
      <c r="LOS161" s="491"/>
      <c r="LOT161" s="491"/>
      <c r="LOU161" s="491"/>
      <c r="LOV161" s="491"/>
      <c r="LOW161" s="491"/>
      <c r="LOX161" s="491"/>
      <c r="LOY161" s="491"/>
      <c r="LOZ161" s="491"/>
      <c r="LPA161" s="491"/>
      <c r="LPB161" s="491"/>
      <c r="LPC161" s="491"/>
      <c r="LPD161" s="491"/>
      <c r="LPE161" s="491"/>
      <c r="LPF161" s="491"/>
      <c r="LPG161" s="491"/>
      <c r="LPH161" s="491"/>
      <c r="LPI161" s="491"/>
      <c r="LPJ161" s="491"/>
      <c r="LPK161" s="491"/>
      <c r="LPL161" s="491"/>
      <c r="LPM161" s="491"/>
      <c r="LPN161" s="491"/>
      <c r="LPO161" s="491"/>
      <c r="LPP161" s="491"/>
      <c r="LPQ161" s="491"/>
      <c r="LPR161" s="491"/>
      <c r="LPS161" s="491"/>
      <c r="LPT161" s="491"/>
      <c r="LPU161" s="491"/>
      <c r="LPV161" s="491"/>
      <c r="LPW161" s="491"/>
      <c r="LPX161" s="491"/>
      <c r="LPY161" s="491"/>
      <c r="LPZ161" s="491"/>
      <c r="LQA161" s="491"/>
      <c r="LQB161" s="491"/>
      <c r="LQC161" s="491"/>
      <c r="LQD161" s="491"/>
      <c r="LQE161" s="491"/>
      <c r="LQF161" s="491"/>
      <c r="LQG161" s="491"/>
      <c r="LQH161" s="491"/>
      <c r="LQI161" s="491"/>
      <c r="LQJ161" s="491"/>
      <c r="LQK161" s="491"/>
      <c r="LQL161" s="491"/>
      <c r="LQM161" s="491"/>
      <c r="LQN161" s="491"/>
      <c r="LQO161" s="491"/>
      <c r="LQP161" s="491"/>
      <c r="LQQ161" s="491"/>
      <c r="LQR161" s="491"/>
      <c r="LQS161" s="491"/>
      <c r="LQT161" s="491"/>
      <c r="LQU161" s="491"/>
      <c r="LQV161" s="491"/>
      <c r="LQW161" s="491"/>
      <c r="LQX161" s="491"/>
      <c r="LQY161" s="491"/>
      <c r="LQZ161" s="491"/>
      <c r="LRA161" s="491"/>
      <c r="LRB161" s="491"/>
      <c r="LRC161" s="491"/>
      <c r="LRD161" s="491"/>
      <c r="LRE161" s="491"/>
      <c r="LRF161" s="491"/>
      <c r="LRG161" s="491"/>
      <c r="LRH161" s="491"/>
      <c r="LRI161" s="491"/>
      <c r="LRJ161" s="491"/>
      <c r="LRK161" s="491"/>
      <c r="LRL161" s="491"/>
      <c r="LRM161" s="491"/>
      <c r="LRN161" s="491"/>
      <c r="LRO161" s="491"/>
      <c r="LRP161" s="491"/>
      <c r="LRQ161" s="491"/>
      <c r="LRR161" s="491"/>
      <c r="LRS161" s="491"/>
      <c r="LRT161" s="491"/>
      <c r="LRU161" s="491"/>
      <c r="LRV161" s="491"/>
      <c r="LRW161" s="491"/>
      <c r="LRX161" s="491"/>
      <c r="LRY161" s="491"/>
      <c r="LRZ161" s="491"/>
      <c r="LSA161" s="491"/>
      <c r="LSB161" s="491"/>
      <c r="LSC161" s="491"/>
      <c r="LSD161" s="491"/>
      <c r="LSE161" s="491"/>
      <c r="LSF161" s="491"/>
      <c r="LSG161" s="491"/>
      <c r="LSH161" s="491"/>
      <c r="LSI161" s="491"/>
      <c r="LSJ161" s="491"/>
      <c r="LSK161" s="491"/>
      <c r="LSL161" s="491"/>
      <c r="LSM161" s="491"/>
      <c r="LSN161" s="491"/>
      <c r="LSO161" s="491"/>
      <c r="LSP161" s="491"/>
      <c r="LSQ161" s="491"/>
      <c r="LSR161" s="491"/>
      <c r="LSS161" s="491"/>
      <c r="LST161" s="491"/>
      <c r="LSU161" s="491"/>
      <c r="LSV161" s="491"/>
      <c r="LSW161" s="491"/>
      <c r="LSX161" s="491"/>
      <c r="LSY161" s="491"/>
      <c r="LSZ161" s="491"/>
      <c r="LTA161" s="491"/>
      <c r="LTB161" s="491"/>
      <c r="LTC161" s="491"/>
      <c r="LTD161" s="491"/>
      <c r="LTE161" s="491"/>
      <c r="LTF161" s="491"/>
      <c r="LTG161" s="491"/>
      <c r="LTH161" s="491"/>
      <c r="LTI161" s="491"/>
      <c r="LTJ161" s="491"/>
      <c r="LTK161" s="491"/>
      <c r="LTL161" s="491"/>
      <c r="LTM161" s="491"/>
      <c r="LTN161" s="491"/>
      <c r="LTO161" s="491"/>
      <c r="LTP161" s="491"/>
      <c r="LTQ161" s="491"/>
      <c r="LTR161" s="491"/>
      <c r="LTS161" s="491"/>
      <c r="LTT161" s="491"/>
      <c r="LTU161" s="491"/>
      <c r="LTV161" s="491"/>
      <c r="LTW161" s="491"/>
      <c r="LTX161" s="491"/>
      <c r="LTY161" s="491"/>
      <c r="LTZ161" s="491"/>
      <c r="LUA161" s="491"/>
      <c r="LUB161" s="491"/>
      <c r="LUC161" s="491"/>
      <c r="LUD161" s="491"/>
      <c r="LUE161" s="491"/>
      <c r="LUF161" s="491"/>
      <c r="LUG161" s="491"/>
      <c r="LUH161" s="491"/>
      <c r="LUI161" s="491"/>
      <c r="LUJ161" s="491"/>
      <c r="LUK161" s="491"/>
      <c r="LUL161" s="491"/>
      <c r="LUM161" s="491"/>
      <c r="LUN161" s="491"/>
      <c r="LUO161" s="491"/>
      <c r="LUP161" s="491"/>
      <c r="LUQ161" s="491"/>
      <c r="LUR161" s="491"/>
      <c r="LUS161" s="491"/>
      <c r="LUT161" s="491"/>
      <c r="LUU161" s="491"/>
      <c r="LUV161" s="491"/>
      <c r="LUW161" s="491"/>
      <c r="LUX161" s="491"/>
      <c r="LUY161" s="491"/>
      <c r="LUZ161" s="491"/>
      <c r="LVA161" s="491"/>
      <c r="LVB161" s="491"/>
      <c r="LVC161" s="491"/>
      <c r="LVD161" s="491"/>
      <c r="LVE161" s="491"/>
      <c r="LVF161" s="491"/>
      <c r="LVG161" s="491"/>
      <c r="LVH161" s="491"/>
      <c r="LVI161" s="491"/>
      <c r="LVJ161" s="491"/>
      <c r="LVK161" s="491"/>
      <c r="LVL161" s="491"/>
      <c r="LVM161" s="491"/>
      <c r="LVN161" s="491"/>
      <c r="LVO161" s="491"/>
      <c r="LVP161" s="491"/>
      <c r="LVQ161" s="491"/>
      <c r="LVR161" s="491"/>
      <c r="LVS161" s="491"/>
      <c r="LVT161" s="491"/>
      <c r="LVU161" s="491"/>
      <c r="LVV161" s="491"/>
      <c r="LVW161" s="491"/>
      <c r="LVX161" s="491"/>
      <c r="LVY161" s="491"/>
      <c r="LVZ161" s="491"/>
      <c r="LWA161" s="491"/>
      <c r="LWB161" s="491"/>
      <c r="LWC161" s="491"/>
      <c r="LWD161" s="491"/>
      <c r="LWE161" s="491"/>
      <c r="LWF161" s="491"/>
      <c r="LWG161" s="491"/>
      <c r="LWH161" s="491"/>
      <c r="LWI161" s="491"/>
      <c r="LWJ161" s="491"/>
      <c r="LWK161" s="491"/>
      <c r="LWL161" s="491"/>
      <c r="LWM161" s="491"/>
      <c r="LWN161" s="491"/>
      <c r="LWO161" s="491"/>
      <c r="LWP161" s="491"/>
      <c r="LWQ161" s="491"/>
      <c r="LWR161" s="491"/>
      <c r="LWS161" s="491"/>
      <c r="LWT161" s="491"/>
      <c r="LWU161" s="491"/>
      <c r="LWV161" s="491"/>
      <c r="LWW161" s="491"/>
      <c r="LWX161" s="491"/>
      <c r="LWY161" s="491"/>
      <c r="LWZ161" s="491"/>
      <c r="LXA161" s="491"/>
      <c r="LXB161" s="491"/>
      <c r="LXC161" s="491"/>
      <c r="LXD161" s="491"/>
      <c r="LXE161" s="491"/>
      <c r="LXF161" s="491"/>
      <c r="LXG161" s="491"/>
      <c r="LXH161" s="491"/>
      <c r="LXI161" s="491"/>
      <c r="LXJ161" s="491"/>
      <c r="LXK161" s="491"/>
      <c r="LXL161" s="491"/>
      <c r="LXM161" s="491"/>
      <c r="LXN161" s="491"/>
      <c r="LXO161" s="491"/>
      <c r="LXP161" s="491"/>
      <c r="LXQ161" s="491"/>
      <c r="LXR161" s="491"/>
      <c r="LXS161" s="491"/>
      <c r="LXT161" s="491"/>
      <c r="LXU161" s="491"/>
      <c r="LXV161" s="491"/>
      <c r="LXW161" s="491"/>
      <c r="LXX161" s="491"/>
      <c r="LXY161" s="491"/>
      <c r="LXZ161" s="491"/>
      <c r="LYA161" s="491"/>
      <c r="LYB161" s="491"/>
      <c r="LYC161" s="491"/>
      <c r="LYD161" s="491"/>
      <c r="LYE161" s="491"/>
      <c r="LYF161" s="491"/>
      <c r="LYG161" s="491"/>
      <c r="LYH161" s="491"/>
      <c r="LYI161" s="491"/>
      <c r="LYJ161" s="491"/>
      <c r="LYK161" s="491"/>
      <c r="LYL161" s="491"/>
      <c r="LYM161" s="491"/>
      <c r="LYN161" s="491"/>
      <c r="LYO161" s="491"/>
      <c r="LYP161" s="491"/>
      <c r="LYQ161" s="491"/>
      <c r="LYR161" s="491"/>
      <c r="LYS161" s="491"/>
      <c r="LYT161" s="491"/>
      <c r="LYU161" s="491"/>
      <c r="LYV161" s="491"/>
      <c r="LYW161" s="491"/>
      <c r="LYX161" s="491"/>
      <c r="LYY161" s="491"/>
      <c r="LYZ161" s="491"/>
      <c r="LZA161" s="491"/>
      <c r="LZB161" s="491"/>
      <c r="LZC161" s="491"/>
      <c r="LZD161" s="491"/>
      <c r="LZE161" s="491"/>
      <c r="LZF161" s="491"/>
      <c r="LZG161" s="491"/>
      <c r="LZH161" s="491"/>
      <c r="LZI161" s="491"/>
      <c r="LZJ161" s="491"/>
      <c r="LZK161" s="491"/>
      <c r="LZL161" s="491"/>
      <c r="LZM161" s="491"/>
      <c r="LZN161" s="491"/>
      <c r="LZO161" s="491"/>
      <c r="LZP161" s="491"/>
      <c r="LZQ161" s="491"/>
      <c r="LZR161" s="491"/>
      <c r="LZS161" s="491"/>
      <c r="LZT161" s="491"/>
      <c r="LZU161" s="491"/>
      <c r="LZV161" s="491"/>
      <c r="LZW161" s="491"/>
      <c r="LZX161" s="491"/>
      <c r="LZY161" s="491"/>
      <c r="LZZ161" s="491"/>
      <c r="MAA161" s="491"/>
      <c r="MAB161" s="491"/>
      <c r="MAC161" s="491"/>
      <c r="MAD161" s="491"/>
      <c r="MAE161" s="491"/>
      <c r="MAF161" s="491"/>
      <c r="MAG161" s="491"/>
      <c r="MAH161" s="491"/>
      <c r="MAI161" s="491"/>
      <c r="MAJ161" s="491"/>
      <c r="MAK161" s="491"/>
      <c r="MAL161" s="491"/>
      <c r="MAM161" s="491"/>
      <c r="MAN161" s="491"/>
      <c r="MAO161" s="491"/>
      <c r="MAP161" s="491"/>
      <c r="MAQ161" s="491"/>
      <c r="MAR161" s="491"/>
      <c r="MAS161" s="491"/>
      <c r="MAT161" s="491"/>
      <c r="MAU161" s="491"/>
      <c r="MAV161" s="491"/>
      <c r="MAW161" s="491"/>
      <c r="MAX161" s="491"/>
      <c r="MAY161" s="491"/>
      <c r="MAZ161" s="491"/>
      <c r="MBA161" s="491"/>
      <c r="MBB161" s="491"/>
      <c r="MBC161" s="491"/>
      <c r="MBD161" s="491"/>
      <c r="MBE161" s="491"/>
      <c r="MBF161" s="491"/>
      <c r="MBG161" s="491"/>
      <c r="MBH161" s="491"/>
      <c r="MBI161" s="491"/>
      <c r="MBJ161" s="491"/>
      <c r="MBK161" s="491"/>
      <c r="MBL161" s="491"/>
      <c r="MBM161" s="491"/>
      <c r="MBN161" s="491"/>
      <c r="MBO161" s="491"/>
      <c r="MBP161" s="491"/>
      <c r="MBQ161" s="491"/>
      <c r="MBR161" s="491"/>
      <c r="MBS161" s="491"/>
      <c r="MBT161" s="491"/>
      <c r="MBU161" s="491"/>
      <c r="MBV161" s="491"/>
      <c r="MBW161" s="491"/>
      <c r="MBX161" s="491"/>
      <c r="MBY161" s="491"/>
      <c r="MBZ161" s="491"/>
      <c r="MCA161" s="491"/>
      <c r="MCB161" s="491"/>
      <c r="MCC161" s="491"/>
      <c r="MCD161" s="491"/>
      <c r="MCE161" s="491"/>
      <c r="MCF161" s="491"/>
      <c r="MCG161" s="491"/>
      <c r="MCH161" s="491"/>
      <c r="MCI161" s="491"/>
      <c r="MCJ161" s="491"/>
      <c r="MCK161" s="491"/>
      <c r="MCL161" s="491"/>
      <c r="MCM161" s="491"/>
      <c r="MCN161" s="491"/>
      <c r="MCO161" s="491"/>
      <c r="MCP161" s="491"/>
      <c r="MCQ161" s="491"/>
      <c r="MCR161" s="491"/>
      <c r="MCS161" s="491"/>
      <c r="MCT161" s="491"/>
      <c r="MCU161" s="491"/>
      <c r="MCV161" s="491"/>
      <c r="MCW161" s="491"/>
      <c r="MCX161" s="491"/>
      <c r="MCY161" s="491"/>
      <c r="MCZ161" s="491"/>
      <c r="MDA161" s="491"/>
      <c r="MDB161" s="491"/>
      <c r="MDC161" s="491"/>
      <c r="MDD161" s="491"/>
      <c r="MDE161" s="491"/>
      <c r="MDF161" s="491"/>
      <c r="MDG161" s="491"/>
      <c r="MDH161" s="491"/>
      <c r="MDI161" s="491"/>
      <c r="MDJ161" s="491"/>
      <c r="MDK161" s="491"/>
      <c r="MDL161" s="491"/>
      <c r="MDM161" s="491"/>
      <c r="MDN161" s="491"/>
      <c r="MDO161" s="491"/>
      <c r="MDP161" s="491"/>
      <c r="MDQ161" s="491"/>
      <c r="MDR161" s="491"/>
      <c r="MDS161" s="491"/>
      <c r="MDT161" s="491"/>
      <c r="MDU161" s="491"/>
      <c r="MDV161" s="491"/>
      <c r="MDW161" s="491"/>
      <c r="MDX161" s="491"/>
      <c r="MDY161" s="491"/>
      <c r="MDZ161" s="491"/>
      <c r="MEA161" s="491"/>
      <c r="MEB161" s="491"/>
      <c r="MEC161" s="491"/>
      <c r="MED161" s="491"/>
      <c r="MEE161" s="491"/>
      <c r="MEF161" s="491"/>
      <c r="MEG161" s="491"/>
      <c r="MEH161" s="491"/>
      <c r="MEI161" s="491"/>
      <c r="MEJ161" s="491"/>
      <c r="MEK161" s="491"/>
      <c r="MEL161" s="491"/>
      <c r="MEM161" s="491"/>
      <c r="MEN161" s="491"/>
      <c r="MEO161" s="491"/>
      <c r="MEP161" s="491"/>
      <c r="MEQ161" s="491"/>
      <c r="MER161" s="491"/>
      <c r="MES161" s="491"/>
      <c r="MET161" s="491"/>
      <c r="MEU161" s="491"/>
      <c r="MEV161" s="491"/>
      <c r="MEW161" s="491"/>
      <c r="MEX161" s="491"/>
      <c r="MEY161" s="491"/>
      <c r="MEZ161" s="491"/>
      <c r="MFA161" s="491"/>
      <c r="MFB161" s="491"/>
      <c r="MFC161" s="491"/>
      <c r="MFD161" s="491"/>
      <c r="MFE161" s="491"/>
      <c r="MFF161" s="491"/>
      <c r="MFG161" s="491"/>
      <c r="MFH161" s="491"/>
      <c r="MFI161" s="491"/>
      <c r="MFJ161" s="491"/>
      <c r="MFK161" s="491"/>
      <c r="MFL161" s="491"/>
      <c r="MFM161" s="491"/>
      <c r="MFN161" s="491"/>
      <c r="MFO161" s="491"/>
      <c r="MFP161" s="491"/>
      <c r="MFQ161" s="491"/>
      <c r="MFR161" s="491"/>
      <c r="MFS161" s="491"/>
      <c r="MFT161" s="491"/>
      <c r="MFU161" s="491"/>
      <c r="MFV161" s="491"/>
      <c r="MFW161" s="491"/>
      <c r="MFX161" s="491"/>
      <c r="MFY161" s="491"/>
      <c r="MFZ161" s="491"/>
      <c r="MGA161" s="491"/>
      <c r="MGB161" s="491"/>
      <c r="MGC161" s="491"/>
      <c r="MGD161" s="491"/>
      <c r="MGE161" s="491"/>
      <c r="MGF161" s="491"/>
      <c r="MGG161" s="491"/>
      <c r="MGH161" s="491"/>
      <c r="MGI161" s="491"/>
      <c r="MGJ161" s="491"/>
      <c r="MGK161" s="491"/>
      <c r="MGL161" s="491"/>
      <c r="MGM161" s="491"/>
      <c r="MGN161" s="491"/>
      <c r="MGO161" s="491"/>
      <c r="MGP161" s="491"/>
      <c r="MGQ161" s="491"/>
      <c r="MGR161" s="491"/>
      <c r="MGS161" s="491"/>
      <c r="MGT161" s="491"/>
      <c r="MGU161" s="491"/>
      <c r="MGV161" s="491"/>
      <c r="MGW161" s="491"/>
      <c r="MGX161" s="491"/>
      <c r="MGY161" s="491"/>
      <c r="MGZ161" s="491"/>
      <c r="MHA161" s="491"/>
      <c r="MHB161" s="491"/>
      <c r="MHC161" s="491"/>
      <c r="MHD161" s="491"/>
      <c r="MHE161" s="491"/>
      <c r="MHF161" s="491"/>
      <c r="MHG161" s="491"/>
      <c r="MHH161" s="491"/>
      <c r="MHI161" s="491"/>
      <c r="MHJ161" s="491"/>
      <c r="MHK161" s="491"/>
      <c r="MHL161" s="491"/>
      <c r="MHM161" s="491"/>
      <c r="MHN161" s="491"/>
      <c r="MHO161" s="491"/>
      <c r="MHP161" s="491"/>
      <c r="MHQ161" s="491"/>
      <c r="MHR161" s="491"/>
      <c r="MHS161" s="491"/>
      <c r="MHT161" s="491"/>
      <c r="MHU161" s="491"/>
      <c r="MHV161" s="491"/>
      <c r="MHW161" s="491"/>
      <c r="MHX161" s="491"/>
      <c r="MHY161" s="491"/>
      <c r="MHZ161" s="491"/>
      <c r="MIA161" s="491"/>
      <c r="MIB161" s="491"/>
      <c r="MIC161" s="491"/>
      <c r="MID161" s="491"/>
      <c r="MIE161" s="491"/>
      <c r="MIF161" s="491"/>
      <c r="MIG161" s="491"/>
      <c r="MIH161" s="491"/>
      <c r="MII161" s="491"/>
      <c r="MIJ161" s="491"/>
      <c r="MIK161" s="491"/>
      <c r="MIL161" s="491"/>
      <c r="MIM161" s="491"/>
      <c r="MIN161" s="491"/>
      <c r="MIO161" s="491"/>
      <c r="MIP161" s="491"/>
      <c r="MIQ161" s="491"/>
      <c r="MIR161" s="491"/>
      <c r="MIS161" s="491"/>
      <c r="MIT161" s="491"/>
      <c r="MIU161" s="491"/>
      <c r="MIV161" s="491"/>
      <c r="MIW161" s="491"/>
      <c r="MIX161" s="491"/>
      <c r="MIY161" s="491"/>
      <c r="MIZ161" s="491"/>
      <c r="MJA161" s="491"/>
      <c r="MJB161" s="491"/>
      <c r="MJC161" s="491"/>
      <c r="MJD161" s="491"/>
      <c r="MJE161" s="491"/>
      <c r="MJF161" s="491"/>
      <c r="MJG161" s="491"/>
      <c r="MJH161" s="491"/>
      <c r="MJI161" s="491"/>
      <c r="MJJ161" s="491"/>
      <c r="MJK161" s="491"/>
      <c r="MJL161" s="491"/>
      <c r="MJM161" s="491"/>
      <c r="MJN161" s="491"/>
      <c r="MJO161" s="491"/>
      <c r="MJP161" s="491"/>
      <c r="MJQ161" s="491"/>
      <c r="MJR161" s="491"/>
      <c r="MJS161" s="491"/>
      <c r="MJT161" s="491"/>
      <c r="MJU161" s="491"/>
      <c r="MJV161" s="491"/>
      <c r="MJW161" s="491"/>
      <c r="MJX161" s="491"/>
      <c r="MJY161" s="491"/>
      <c r="MJZ161" s="491"/>
      <c r="MKA161" s="491"/>
      <c r="MKB161" s="491"/>
      <c r="MKC161" s="491"/>
      <c r="MKD161" s="491"/>
      <c r="MKE161" s="491"/>
      <c r="MKF161" s="491"/>
      <c r="MKG161" s="491"/>
      <c r="MKH161" s="491"/>
      <c r="MKI161" s="491"/>
      <c r="MKJ161" s="491"/>
      <c r="MKK161" s="491"/>
      <c r="MKL161" s="491"/>
      <c r="MKM161" s="491"/>
      <c r="MKN161" s="491"/>
      <c r="MKO161" s="491"/>
      <c r="MKP161" s="491"/>
      <c r="MKQ161" s="491"/>
      <c r="MKR161" s="491"/>
      <c r="MKS161" s="491"/>
      <c r="MKT161" s="491"/>
      <c r="MKU161" s="491"/>
      <c r="MKV161" s="491"/>
      <c r="MKW161" s="491"/>
      <c r="MKX161" s="491"/>
      <c r="MKY161" s="491"/>
      <c r="MKZ161" s="491"/>
      <c r="MLA161" s="491"/>
      <c r="MLB161" s="491"/>
      <c r="MLC161" s="491"/>
      <c r="MLD161" s="491"/>
      <c r="MLE161" s="491"/>
      <c r="MLF161" s="491"/>
      <c r="MLG161" s="491"/>
      <c r="MLH161" s="491"/>
      <c r="MLI161" s="491"/>
      <c r="MLJ161" s="491"/>
      <c r="MLK161" s="491"/>
      <c r="MLL161" s="491"/>
      <c r="MLM161" s="491"/>
      <c r="MLN161" s="491"/>
      <c r="MLO161" s="491"/>
      <c r="MLP161" s="491"/>
      <c r="MLQ161" s="491"/>
      <c r="MLR161" s="491"/>
      <c r="MLS161" s="491"/>
      <c r="MLT161" s="491"/>
      <c r="MLU161" s="491"/>
      <c r="MLV161" s="491"/>
      <c r="MLW161" s="491"/>
      <c r="MLX161" s="491"/>
      <c r="MLY161" s="491"/>
      <c r="MLZ161" s="491"/>
      <c r="MMA161" s="491"/>
      <c r="MMB161" s="491"/>
      <c r="MMC161" s="491"/>
      <c r="MMD161" s="491"/>
      <c r="MME161" s="491"/>
      <c r="MMF161" s="491"/>
      <c r="MMG161" s="491"/>
      <c r="MMH161" s="491"/>
      <c r="MMI161" s="491"/>
      <c r="MMJ161" s="491"/>
      <c r="MMK161" s="491"/>
      <c r="MML161" s="491"/>
      <c r="MMM161" s="491"/>
      <c r="MMN161" s="491"/>
      <c r="MMO161" s="491"/>
      <c r="MMP161" s="491"/>
      <c r="MMQ161" s="491"/>
      <c r="MMR161" s="491"/>
      <c r="MMS161" s="491"/>
      <c r="MMT161" s="491"/>
      <c r="MMU161" s="491"/>
      <c r="MMV161" s="491"/>
      <c r="MMW161" s="491"/>
      <c r="MMX161" s="491"/>
      <c r="MMY161" s="491"/>
      <c r="MMZ161" s="491"/>
      <c r="MNA161" s="491"/>
      <c r="MNB161" s="491"/>
      <c r="MNC161" s="491"/>
      <c r="MND161" s="491"/>
      <c r="MNE161" s="491"/>
      <c r="MNF161" s="491"/>
      <c r="MNG161" s="491"/>
      <c r="MNH161" s="491"/>
      <c r="MNI161" s="491"/>
      <c r="MNJ161" s="491"/>
      <c r="MNK161" s="491"/>
      <c r="MNL161" s="491"/>
      <c r="MNM161" s="491"/>
      <c r="MNN161" s="491"/>
      <c r="MNO161" s="491"/>
      <c r="MNP161" s="491"/>
      <c r="MNQ161" s="491"/>
      <c r="MNR161" s="491"/>
      <c r="MNS161" s="491"/>
      <c r="MNT161" s="491"/>
      <c r="MNU161" s="491"/>
      <c r="MNV161" s="491"/>
      <c r="MNW161" s="491"/>
      <c r="MNX161" s="491"/>
      <c r="MNY161" s="491"/>
      <c r="MNZ161" s="491"/>
      <c r="MOA161" s="491"/>
      <c r="MOB161" s="491"/>
      <c r="MOC161" s="491"/>
      <c r="MOD161" s="491"/>
      <c r="MOE161" s="491"/>
      <c r="MOF161" s="491"/>
      <c r="MOG161" s="491"/>
      <c r="MOH161" s="491"/>
      <c r="MOI161" s="491"/>
      <c r="MOJ161" s="491"/>
      <c r="MOK161" s="491"/>
      <c r="MOL161" s="491"/>
      <c r="MOM161" s="491"/>
      <c r="MON161" s="491"/>
      <c r="MOO161" s="491"/>
      <c r="MOP161" s="491"/>
      <c r="MOQ161" s="491"/>
      <c r="MOR161" s="491"/>
      <c r="MOS161" s="491"/>
      <c r="MOT161" s="491"/>
      <c r="MOU161" s="491"/>
      <c r="MOV161" s="491"/>
      <c r="MOW161" s="491"/>
      <c r="MOX161" s="491"/>
      <c r="MOY161" s="491"/>
      <c r="MOZ161" s="491"/>
      <c r="MPA161" s="491"/>
      <c r="MPB161" s="491"/>
      <c r="MPC161" s="491"/>
      <c r="MPD161" s="491"/>
      <c r="MPE161" s="491"/>
      <c r="MPF161" s="491"/>
      <c r="MPG161" s="491"/>
      <c r="MPH161" s="491"/>
      <c r="MPI161" s="491"/>
      <c r="MPJ161" s="491"/>
      <c r="MPK161" s="491"/>
      <c r="MPL161" s="491"/>
      <c r="MPM161" s="491"/>
      <c r="MPN161" s="491"/>
      <c r="MPO161" s="491"/>
      <c r="MPP161" s="491"/>
      <c r="MPQ161" s="491"/>
      <c r="MPR161" s="491"/>
      <c r="MPS161" s="491"/>
      <c r="MPT161" s="491"/>
      <c r="MPU161" s="491"/>
      <c r="MPV161" s="491"/>
      <c r="MPW161" s="491"/>
      <c r="MPX161" s="491"/>
      <c r="MPY161" s="491"/>
      <c r="MPZ161" s="491"/>
      <c r="MQA161" s="491"/>
      <c r="MQB161" s="491"/>
      <c r="MQC161" s="491"/>
      <c r="MQD161" s="491"/>
      <c r="MQE161" s="491"/>
      <c r="MQF161" s="491"/>
      <c r="MQG161" s="491"/>
      <c r="MQH161" s="491"/>
      <c r="MQI161" s="491"/>
      <c r="MQJ161" s="491"/>
      <c r="MQK161" s="491"/>
      <c r="MQL161" s="491"/>
      <c r="MQM161" s="491"/>
      <c r="MQN161" s="491"/>
      <c r="MQO161" s="491"/>
      <c r="MQP161" s="491"/>
      <c r="MQQ161" s="491"/>
      <c r="MQR161" s="491"/>
      <c r="MQS161" s="491"/>
      <c r="MQT161" s="491"/>
      <c r="MQU161" s="491"/>
      <c r="MQV161" s="491"/>
      <c r="MQW161" s="491"/>
      <c r="MQX161" s="491"/>
      <c r="MQY161" s="491"/>
      <c r="MQZ161" s="491"/>
      <c r="MRA161" s="491"/>
      <c r="MRB161" s="491"/>
      <c r="MRC161" s="491"/>
      <c r="MRD161" s="491"/>
      <c r="MRE161" s="491"/>
      <c r="MRF161" s="491"/>
      <c r="MRG161" s="491"/>
      <c r="MRH161" s="491"/>
      <c r="MRI161" s="491"/>
      <c r="MRJ161" s="491"/>
      <c r="MRK161" s="491"/>
      <c r="MRL161" s="491"/>
      <c r="MRM161" s="491"/>
      <c r="MRN161" s="491"/>
      <c r="MRO161" s="491"/>
      <c r="MRP161" s="491"/>
      <c r="MRQ161" s="491"/>
      <c r="MRR161" s="491"/>
      <c r="MRS161" s="491"/>
      <c r="MRT161" s="491"/>
      <c r="MRU161" s="491"/>
      <c r="MRV161" s="491"/>
      <c r="MRW161" s="491"/>
      <c r="MRX161" s="491"/>
      <c r="MRY161" s="491"/>
      <c r="MRZ161" s="491"/>
      <c r="MSA161" s="491"/>
      <c r="MSB161" s="491"/>
      <c r="MSC161" s="491"/>
      <c r="MSD161" s="491"/>
      <c r="MSE161" s="491"/>
      <c r="MSF161" s="491"/>
      <c r="MSG161" s="491"/>
      <c r="MSH161" s="491"/>
      <c r="MSI161" s="491"/>
      <c r="MSJ161" s="491"/>
      <c r="MSK161" s="491"/>
      <c r="MSL161" s="491"/>
      <c r="MSM161" s="491"/>
      <c r="MSN161" s="491"/>
      <c r="MSO161" s="491"/>
      <c r="MSP161" s="491"/>
      <c r="MSQ161" s="491"/>
      <c r="MSR161" s="491"/>
      <c r="MSS161" s="491"/>
      <c r="MST161" s="491"/>
      <c r="MSU161" s="491"/>
      <c r="MSV161" s="491"/>
      <c r="MSW161" s="491"/>
      <c r="MSX161" s="491"/>
      <c r="MSY161" s="491"/>
      <c r="MSZ161" s="491"/>
      <c r="MTA161" s="491"/>
      <c r="MTB161" s="491"/>
      <c r="MTC161" s="491"/>
      <c r="MTD161" s="491"/>
      <c r="MTE161" s="491"/>
      <c r="MTF161" s="491"/>
      <c r="MTG161" s="491"/>
      <c r="MTH161" s="491"/>
      <c r="MTI161" s="491"/>
      <c r="MTJ161" s="491"/>
      <c r="MTK161" s="491"/>
      <c r="MTL161" s="491"/>
      <c r="MTM161" s="491"/>
      <c r="MTN161" s="491"/>
      <c r="MTO161" s="491"/>
      <c r="MTP161" s="491"/>
      <c r="MTQ161" s="491"/>
      <c r="MTR161" s="491"/>
      <c r="MTS161" s="491"/>
      <c r="MTT161" s="491"/>
      <c r="MTU161" s="491"/>
      <c r="MTV161" s="491"/>
      <c r="MTW161" s="491"/>
      <c r="MTX161" s="491"/>
      <c r="MTY161" s="491"/>
      <c r="MTZ161" s="491"/>
      <c r="MUA161" s="491"/>
      <c r="MUB161" s="491"/>
      <c r="MUC161" s="491"/>
      <c r="MUD161" s="491"/>
      <c r="MUE161" s="491"/>
      <c r="MUF161" s="491"/>
      <c r="MUG161" s="491"/>
      <c r="MUH161" s="491"/>
      <c r="MUI161" s="491"/>
      <c r="MUJ161" s="491"/>
      <c r="MUK161" s="491"/>
      <c r="MUL161" s="491"/>
      <c r="MUM161" s="491"/>
      <c r="MUN161" s="491"/>
      <c r="MUO161" s="491"/>
      <c r="MUP161" s="491"/>
      <c r="MUQ161" s="491"/>
      <c r="MUR161" s="491"/>
      <c r="MUS161" s="491"/>
      <c r="MUT161" s="491"/>
      <c r="MUU161" s="491"/>
      <c r="MUV161" s="491"/>
      <c r="MUW161" s="491"/>
      <c r="MUX161" s="491"/>
      <c r="MUY161" s="491"/>
      <c r="MUZ161" s="491"/>
      <c r="MVA161" s="491"/>
      <c r="MVB161" s="491"/>
      <c r="MVC161" s="491"/>
      <c r="MVD161" s="491"/>
      <c r="MVE161" s="491"/>
      <c r="MVF161" s="491"/>
      <c r="MVG161" s="491"/>
      <c r="MVH161" s="491"/>
      <c r="MVI161" s="491"/>
      <c r="MVJ161" s="491"/>
      <c r="MVK161" s="491"/>
      <c r="MVL161" s="491"/>
      <c r="MVM161" s="491"/>
      <c r="MVN161" s="491"/>
      <c r="MVO161" s="491"/>
      <c r="MVP161" s="491"/>
      <c r="MVQ161" s="491"/>
      <c r="MVR161" s="491"/>
      <c r="MVS161" s="491"/>
      <c r="MVT161" s="491"/>
      <c r="MVU161" s="491"/>
      <c r="MVV161" s="491"/>
      <c r="MVW161" s="491"/>
      <c r="MVX161" s="491"/>
      <c r="MVY161" s="491"/>
      <c r="MVZ161" s="491"/>
      <c r="MWA161" s="491"/>
      <c r="MWB161" s="491"/>
      <c r="MWC161" s="491"/>
      <c r="MWD161" s="491"/>
      <c r="MWE161" s="491"/>
      <c r="MWF161" s="491"/>
      <c r="MWG161" s="491"/>
      <c r="MWH161" s="491"/>
      <c r="MWI161" s="491"/>
      <c r="MWJ161" s="491"/>
      <c r="MWK161" s="491"/>
      <c r="MWL161" s="491"/>
      <c r="MWM161" s="491"/>
      <c r="MWN161" s="491"/>
      <c r="MWO161" s="491"/>
      <c r="MWP161" s="491"/>
      <c r="MWQ161" s="491"/>
      <c r="MWR161" s="491"/>
      <c r="MWS161" s="491"/>
      <c r="MWT161" s="491"/>
      <c r="MWU161" s="491"/>
      <c r="MWV161" s="491"/>
      <c r="MWW161" s="491"/>
      <c r="MWX161" s="491"/>
      <c r="MWY161" s="491"/>
      <c r="MWZ161" s="491"/>
      <c r="MXA161" s="491"/>
      <c r="MXB161" s="491"/>
      <c r="MXC161" s="491"/>
      <c r="MXD161" s="491"/>
      <c r="MXE161" s="491"/>
      <c r="MXF161" s="491"/>
      <c r="MXG161" s="491"/>
      <c r="MXH161" s="491"/>
      <c r="MXI161" s="491"/>
      <c r="MXJ161" s="491"/>
      <c r="MXK161" s="491"/>
      <c r="MXL161" s="491"/>
      <c r="MXM161" s="491"/>
      <c r="MXN161" s="491"/>
      <c r="MXO161" s="491"/>
      <c r="MXP161" s="491"/>
      <c r="MXQ161" s="491"/>
      <c r="MXR161" s="491"/>
      <c r="MXS161" s="491"/>
      <c r="MXT161" s="491"/>
      <c r="MXU161" s="491"/>
      <c r="MXV161" s="491"/>
      <c r="MXW161" s="491"/>
      <c r="MXX161" s="491"/>
      <c r="MXY161" s="491"/>
      <c r="MXZ161" s="491"/>
      <c r="MYA161" s="491"/>
      <c r="MYB161" s="491"/>
      <c r="MYC161" s="491"/>
      <c r="MYD161" s="491"/>
      <c r="MYE161" s="491"/>
      <c r="MYF161" s="491"/>
      <c r="MYG161" s="491"/>
      <c r="MYH161" s="491"/>
      <c r="MYI161" s="491"/>
      <c r="MYJ161" s="491"/>
      <c r="MYK161" s="491"/>
      <c r="MYL161" s="491"/>
      <c r="MYM161" s="491"/>
      <c r="MYN161" s="491"/>
      <c r="MYO161" s="491"/>
      <c r="MYP161" s="491"/>
      <c r="MYQ161" s="491"/>
      <c r="MYR161" s="491"/>
      <c r="MYS161" s="491"/>
      <c r="MYT161" s="491"/>
      <c r="MYU161" s="491"/>
      <c r="MYV161" s="491"/>
      <c r="MYW161" s="491"/>
      <c r="MYX161" s="491"/>
      <c r="MYY161" s="491"/>
      <c r="MYZ161" s="491"/>
      <c r="MZA161" s="491"/>
      <c r="MZB161" s="491"/>
      <c r="MZC161" s="491"/>
      <c r="MZD161" s="491"/>
      <c r="MZE161" s="491"/>
      <c r="MZF161" s="491"/>
      <c r="MZG161" s="491"/>
      <c r="MZH161" s="491"/>
      <c r="MZI161" s="491"/>
      <c r="MZJ161" s="491"/>
      <c r="MZK161" s="491"/>
      <c r="MZL161" s="491"/>
      <c r="MZM161" s="491"/>
      <c r="MZN161" s="491"/>
      <c r="MZO161" s="491"/>
      <c r="MZP161" s="491"/>
      <c r="MZQ161" s="491"/>
      <c r="MZR161" s="491"/>
      <c r="MZS161" s="491"/>
      <c r="MZT161" s="491"/>
      <c r="MZU161" s="491"/>
      <c r="MZV161" s="491"/>
      <c r="MZW161" s="491"/>
      <c r="MZX161" s="491"/>
      <c r="MZY161" s="491"/>
      <c r="MZZ161" s="491"/>
      <c r="NAA161" s="491"/>
      <c r="NAB161" s="491"/>
      <c r="NAC161" s="491"/>
      <c r="NAD161" s="491"/>
      <c r="NAE161" s="491"/>
      <c r="NAF161" s="491"/>
      <c r="NAG161" s="491"/>
      <c r="NAH161" s="491"/>
      <c r="NAI161" s="491"/>
      <c r="NAJ161" s="491"/>
      <c r="NAK161" s="491"/>
      <c r="NAL161" s="491"/>
      <c r="NAM161" s="491"/>
      <c r="NAN161" s="491"/>
      <c r="NAO161" s="491"/>
      <c r="NAP161" s="491"/>
      <c r="NAQ161" s="491"/>
      <c r="NAR161" s="491"/>
      <c r="NAS161" s="491"/>
      <c r="NAT161" s="491"/>
      <c r="NAU161" s="491"/>
      <c r="NAV161" s="491"/>
      <c r="NAW161" s="491"/>
      <c r="NAX161" s="491"/>
      <c r="NAY161" s="491"/>
      <c r="NAZ161" s="491"/>
      <c r="NBA161" s="491"/>
      <c r="NBB161" s="491"/>
      <c r="NBC161" s="491"/>
      <c r="NBD161" s="491"/>
      <c r="NBE161" s="491"/>
      <c r="NBF161" s="491"/>
      <c r="NBG161" s="491"/>
      <c r="NBH161" s="491"/>
      <c r="NBI161" s="491"/>
      <c r="NBJ161" s="491"/>
      <c r="NBK161" s="491"/>
      <c r="NBL161" s="491"/>
      <c r="NBM161" s="491"/>
      <c r="NBN161" s="491"/>
      <c r="NBO161" s="491"/>
      <c r="NBP161" s="491"/>
      <c r="NBQ161" s="491"/>
      <c r="NBR161" s="491"/>
      <c r="NBS161" s="491"/>
      <c r="NBT161" s="491"/>
      <c r="NBU161" s="491"/>
      <c r="NBV161" s="491"/>
      <c r="NBW161" s="491"/>
      <c r="NBX161" s="491"/>
      <c r="NBY161" s="491"/>
      <c r="NBZ161" s="491"/>
      <c r="NCA161" s="491"/>
      <c r="NCB161" s="491"/>
      <c r="NCC161" s="491"/>
      <c r="NCD161" s="491"/>
      <c r="NCE161" s="491"/>
      <c r="NCF161" s="491"/>
      <c r="NCG161" s="491"/>
      <c r="NCH161" s="491"/>
      <c r="NCI161" s="491"/>
      <c r="NCJ161" s="491"/>
      <c r="NCK161" s="491"/>
      <c r="NCL161" s="491"/>
      <c r="NCM161" s="491"/>
      <c r="NCN161" s="491"/>
      <c r="NCO161" s="491"/>
      <c r="NCP161" s="491"/>
      <c r="NCQ161" s="491"/>
      <c r="NCR161" s="491"/>
      <c r="NCS161" s="491"/>
      <c r="NCT161" s="491"/>
      <c r="NCU161" s="491"/>
      <c r="NCV161" s="491"/>
      <c r="NCW161" s="491"/>
      <c r="NCX161" s="491"/>
      <c r="NCY161" s="491"/>
      <c r="NCZ161" s="491"/>
      <c r="NDA161" s="491"/>
      <c r="NDB161" s="491"/>
      <c r="NDC161" s="491"/>
      <c r="NDD161" s="491"/>
      <c r="NDE161" s="491"/>
      <c r="NDF161" s="491"/>
      <c r="NDG161" s="491"/>
      <c r="NDH161" s="491"/>
      <c r="NDI161" s="491"/>
      <c r="NDJ161" s="491"/>
      <c r="NDK161" s="491"/>
      <c r="NDL161" s="491"/>
      <c r="NDM161" s="491"/>
      <c r="NDN161" s="491"/>
      <c r="NDO161" s="491"/>
      <c r="NDP161" s="491"/>
      <c r="NDQ161" s="491"/>
      <c r="NDR161" s="491"/>
      <c r="NDS161" s="491"/>
      <c r="NDT161" s="491"/>
      <c r="NDU161" s="491"/>
      <c r="NDV161" s="491"/>
      <c r="NDW161" s="491"/>
      <c r="NDX161" s="491"/>
      <c r="NDY161" s="491"/>
      <c r="NDZ161" s="491"/>
      <c r="NEA161" s="491"/>
      <c r="NEB161" s="491"/>
      <c r="NEC161" s="491"/>
      <c r="NED161" s="491"/>
      <c r="NEE161" s="491"/>
      <c r="NEF161" s="491"/>
      <c r="NEG161" s="491"/>
      <c r="NEH161" s="491"/>
      <c r="NEI161" s="491"/>
      <c r="NEJ161" s="491"/>
      <c r="NEK161" s="491"/>
      <c r="NEL161" s="491"/>
      <c r="NEM161" s="491"/>
      <c r="NEN161" s="491"/>
      <c r="NEO161" s="491"/>
      <c r="NEP161" s="491"/>
      <c r="NEQ161" s="491"/>
      <c r="NER161" s="491"/>
      <c r="NES161" s="491"/>
      <c r="NET161" s="491"/>
      <c r="NEU161" s="491"/>
      <c r="NEV161" s="491"/>
      <c r="NEW161" s="491"/>
      <c r="NEX161" s="491"/>
      <c r="NEY161" s="491"/>
      <c r="NEZ161" s="491"/>
      <c r="NFA161" s="491"/>
      <c r="NFB161" s="491"/>
      <c r="NFC161" s="491"/>
      <c r="NFD161" s="491"/>
      <c r="NFE161" s="491"/>
      <c r="NFF161" s="491"/>
      <c r="NFG161" s="491"/>
      <c r="NFH161" s="491"/>
      <c r="NFI161" s="491"/>
      <c r="NFJ161" s="491"/>
      <c r="NFK161" s="491"/>
      <c r="NFL161" s="491"/>
      <c r="NFM161" s="491"/>
      <c r="NFN161" s="491"/>
      <c r="NFO161" s="491"/>
      <c r="NFP161" s="491"/>
      <c r="NFQ161" s="491"/>
      <c r="NFR161" s="491"/>
      <c r="NFS161" s="491"/>
      <c r="NFT161" s="491"/>
      <c r="NFU161" s="491"/>
      <c r="NFV161" s="491"/>
      <c r="NFW161" s="491"/>
      <c r="NFX161" s="491"/>
      <c r="NFY161" s="491"/>
      <c r="NFZ161" s="491"/>
      <c r="NGA161" s="491"/>
      <c r="NGB161" s="491"/>
      <c r="NGC161" s="491"/>
      <c r="NGD161" s="491"/>
      <c r="NGE161" s="491"/>
      <c r="NGF161" s="491"/>
      <c r="NGG161" s="491"/>
      <c r="NGH161" s="491"/>
      <c r="NGI161" s="491"/>
      <c r="NGJ161" s="491"/>
      <c r="NGK161" s="491"/>
      <c r="NGL161" s="491"/>
      <c r="NGM161" s="491"/>
      <c r="NGN161" s="491"/>
      <c r="NGO161" s="491"/>
      <c r="NGP161" s="491"/>
      <c r="NGQ161" s="491"/>
      <c r="NGR161" s="491"/>
      <c r="NGS161" s="491"/>
      <c r="NGT161" s="491"/>
      <c r="NGU161" s="491"/>
      <c r="NGV161" s="491"/>
      <c r="NGW161" s="491"/>
      <c r="NGX161" s="491"/>
      <c r="NGY161" s="491"/>
      <c r="NGZ161" s="491"/>
      <c r="NHA161" s="491"/>
      <c r="NHB161" s="491"/>
      <c r="NHC161" s="491"/>
      <c r="NHD161" s="491"/>
      <c r="NHE161" s="491"/>
      <c r="NHF161" s="491"/>
      <c r="NHG161" s="491"/>
      <c r="NHH161" s="491"/>
      <c r="NHI161" s="491"/>
      <c r="NHJ161" s="491"/>
      <c r="NHK161" s="491"/>
      <c r="NHL161" s="491"/>
      <c r="NHM161" s="491"/>
      <c r="NHN161" s="491"/>
      <c r="NHO161" s="491"/>
      <c r="NHP161" s="491"/>
      <c r="NHQ161" s="491"/>
      <c r="NHR161" s="491"/>
      <c r="NHS161" s="491"/>
      <c r="NHT161" s="491"/>
      <c r="NHU161" s="491"/>
      <c r="NHV161" s="491"/>
      <c r="NHW161" s="491"/>
      <c r="NHX161" s="491"/>
      <c r="NHY161" s="491"/>
      <c r="NHZ161" s="491"/>
      <c r="NIA161" s="491"/>
      <c r="NIB161" s="491"/>
      <c r="NIC161" s="491"/>
      <c r="NID161" s="491"/>
      <c r="NIE161" s="491"/>
      <c r="NIF161" s="491"/>
      <c r="NIG161" s="491"/>
      <c r="NIH161" s="491"/>
      <c r="NII161" s="491"/>
      <c r="NIJ161" s="491"/>
      <c r="NIK161" s="491"/>
      <c r="NIL161" s="491"/>
      <c r="NIM161" s="491"/>
      <c r="NIN161" s="491"/>
      <c r="NIO161" s="491"/>
      <c r="NIP161" s="491"/>
      <c r="NIQ161" s="491"/>
      <c r="NIR161" s="491"/>
      <c r="NIS161" s="491"/>
      <c r="NIT161" s="491"/>
      <c r="NIU161" s="491"/>
      <c r="NIV161" s="491"/>
      <c r="NIW161" s="491"/>
      <c r="NIX161" s="491"/>
      <c r="NIY161" s="491"/>
      <c r="NIZ161" s="491"/>
      <c r="NJA161" s="491"/>
      <c r="NJB161" s="491"/>
      <c r="NJC161" s="491"/>
      <c r="NJD161" s="491"/>
      <c r="NJE161" s="491"/>
      <c r="NJF161" s="491"/>
      <c r="NJG161" s="491"/>
      <c r="NJH161" s="491"/>
      <c r="NJI161" s="491"/>
      <c r="NJJ161" s="491"/>
      <c r="NJK161" s="491"/>
      <c r="NJL161" s="491"/>
      <c r="NJM161" s="491"/>
      <c r="NJN161" s="491"/>
      <c r="NJO161" s="491"/>
      <c r="NJP161" s="491"/>
      <c r="NJQ161" s="491"/>
      <c r="NJR161" s="491"/>
      <c r="NJS161" s="491"/>
      <c r="NJT161" s="491"/>
      <c r="NJU161" s="491"/>
      <c r="NJV161" s="491"/>
      <c r="NJW161" s="491"/>
      <c r="NJX161" s="491"/>
      <c r="NJY161" s="491"/>
      <c r="NJZ161" s="491"/>
      <c r="NKA161" s="491"/>
      <c r="NKB161" s="491"/>
      <c r="NKC161" s="491"/>
      <c r="NKD161" s="491"/>
      <c r="NKE161" s="491"/>
      <c r="NKF161" s="491"/>
      <c r="NKG161" s="491"/>
      <c r="NKH161" s="491"/>
      <c r="NKI161" s="491"/>
      <c r="NKJ161" s="491"/>
      <c r="NKK161" s="491"/>
      <c r="NKL161" s="491"/>
      <c r="NKM161" s="491"/>
      <c r="NKN161" s="491"/>
      <c r="NKO161" s="491"/>
      <c r="NKP161" s="491"/>
      <c r="NKQ161" s="491"/>
      <c r="NKR161" s="491"/>
      <c r="NKS161" s="491"/>
      <c r="NKT161" s="491"/>
      <c r="NKU161" s="491"/>
      <c r="NKV161" s="491"/>
      <c r="NKW161" s="491"/>
      <c r="NKX161" s="491"/>
      <c r="NKY161" s="491"/>
      <c r="NKZ161" s="491"/>
      <c r="NLA161" s="491"/>
      <c r="NLB161" s="491"/>
      <c r="NLC161" s="491"/>
      <c r="NLD161" s="491"/>
      <c r="NLE161" s="491"/>
      <c r="NLF161" s="491"/>
      <c r="NLG161" s="491"/>
      <c r="NLH161" s="491"/>
      <c r="NLI161" s="491"/>
      <c r="NLJ161" s="491"/>
      <c r="NLK161" s="491"/>
      <c r="NLL161" s="491"/>
      <c r="NLM161" s="491"/>
      <c r="NLN161" s="491"/>
      <c r="NLO161" s="491"/>
      <c r="NLP161" s="491"/>
      <c r="NLQ161" s="491"/>
      <c r="NLR161" s="491"/>
      <c r="NLS161" s="491"/>
      <c r="NLT161" s="491"/>
      <c r="NLU161" s="491"/>
      <c r="NLV161" s="491"/>
      <c r="NLW161" s="491"/>
      <c r="NLX161" s="491"/>
      <c r="NLY161" s="491"/>
      <c r="NLZ161" s="491"/>
      <c r="NMA161" s="491"/>
      <c r="NMB161" s="491"/>
      <c r="NMC161" s="491"/>
      <c r="NMD161" s="491"/>
      <c r="NME161" s="491"/>
      <c r="NMF161" s="491"/>
      <c r="NMG161" s="491"/>
      <c r="NMH161" s="491"/>
      <c r="NMI161" s="491"/>
      <c r="NMJ161" s="491"/>
      <c r="NMK161" s="491"/>
      <c r="NML161" s="491"/>
      <c r="NMM161" s="491"/>
      <c r="NMN161" s="491"/>
      <c r="NMO161" s="491"/>
      <c r="NMP161" s="491"/>
      <c r="NMQ161" s="491"/>
      <c r="NMR161" s="491"/>
      <c r="NMS161" s="491"/>
      <c r="NMT161" s="491"/>
      <c r="NMU161" s="491"/>
      <c r="NMV161" s="491"/>
      <c r="NMW161" s="491"/>
      <c r="NMX161" s="491"/>
      <c r="NMY161" s="491"/>
      <c r="NMZ161" s="491"/>
      <c r="NNA161" s="491"/>
      <c r="NNB161" s="491"/>
      <c r="NNC161" s="491"/>
      <c r="NND161" s="491"/>
      <c r="NNE161" s="491"/>
      <c r="NNF161" s="491"/>
      <c r="NNG161" s="491"/>
      <c r="NNH161" s="491"/>
      <c r="NNI161" s="491"/>
      <c r="NNJ161" s="491"/>
      <c r="NNK161" s="491"/>
      <c r="NNL161" s="491"/>
      <c r="NNM161" s="491"/>
      <c r="NNN161" s="491"/>
      <c r="NNO161" s="491"/>
      <c r="NNP161" s="491"/>
      <c r="NNQ161" s="491"/>
      <c r="NNR161" s="491"/>
      <c r="NNS161" s="491"/>
      <c r="NNT161" s="491"/>
      <c r="NNU161" s="491"/>
      <c r="NNV161" s="491"/>
      <c r="NNW161" s="491"/>
      <c r="NNX161" s="491"/>
      <c r="NNY161" s="491"/>
      <c r="NNZ161" s="491"/>
      <c r="NOA161" s="491"/>
      <c r="NOB161" s="491"/>
      <c r="NOC161" s="491"/>
      <c r="NOD161" s="491"/>
      <c r="NOE161" s="491"/>
      <c r="NOF161" s="491"/>
      <c r="NOG161" s="491"/>
      <c r="NOH161" s="491"/>
      <c r="NOI161" s="491"/>
      <c r="NOJ161" s="491"/>
      <c r="NOK161" s="491"/>
      <c r="NOL161" s="491"/>
      <c r="NOM161" s="491"/>
      <c r="NON161" s="491"/>
      <c r="NOO161" s="491"/>
      <c r="NOP161" s="491"/>
      <c r="NOQ161" s="491"/>
      <c r="NOR161" s="491"/>
      <c r="NOS161" s="491"/>
      <c r="NOT161" s="491"/>
      <c r="NOU161" s="491"/>
      <c r="NOV161" s="491"/>
      <c r="NOW161" s="491"/>
      <c r="NOX161" s="491"/>
      <c r="NOY161" s="491"/>
      <c r="NOZ161" s="491"/>
      <c r="NPA161" s="491"/>
      <c r="NPB161" s="491"/>
      <c r="NPC161" s="491"/>
      <c r="NPD161" s="491"/>
      <c r="NPE161" s="491"/>
      <c r="NPF161" s="491"/>
      <c r="NPG161" s="491"/>
      <c r="NPH161" s="491"/>
      <c r="NPI161" s="491"/>
      <c r="NPJ161" s="491"/>
      <c r="NPK161" s="491"/>
      <c r="NPL161" s="491"/>
      <c r="NPM161" s="491"/>
      <c r="NPN161" s="491"/>
      <c r="NPO161" s="491"/>
      <c r="NPP161" s="491"/>
      <c r="NPQ161" s="491"/>
      <c r="NPR161" s="491"/>
      <c r="NPS161" s="491"/>
      <c r="NPT161" s="491"/>
      <c r="NPU161" s="491"/>
      <c r="NPV161" s="491"/>
      <c r="NPW161" s="491"/>
      <c r="NPX161" s="491"/>
      <c r="NPY161" s="491"/>
      <c r="NPZ161" s="491"/>
      <c r="NQA161" s="491"/>
      <c r="NQB161" s="491"/>
      <c r="NQC161" s="491"/>
      <c r="NQD161" s="491"/>
      <c r="NQE161" s="491"/>
      <c r="NQF161" s="491"/>
      <c r="NQG161" s="491"/>
      <c r="NQH161" s="491"/>
      <c r="NQI161" s="491"/>
      <c r="NQJ161" s="491"/>
      <c r="NQK161" s="491"/>
      <c r="NQL161" s="491"/>
      <c r="NQM161" s="491"/>
      <c r="NQN161" s="491"/>
      <c r="NQO161" s="491"/>
      <c r="NQP161" s="491"/>
      <c r="NQQ161" s="491"/>
      <c r="NQR161" s="491"/>
      <c r="NQS161" s="491"/>
      <c r="NQT161" s="491"/>
      <c r="NQU161" s="491"/>
      <c r="NQV161" s="491"/>
      <c r="NQW161" s="491"/>
      <c r="NQX161" s="491"/>
      <c r="NQY161" s="491"/>
      <c r="NQZ161" s="491"/>
      <c r="NRA161" s="491"/>
      <c r="NRB161" s="491"/>
      <c r="NRC161" s="491"/>
      <c r="NRD161" s="491"/>
      <c r="NRE161" s="491"/>
      <c r="NRF161" s="491"/>
      <c r="NRG161" s="491"/>
      <c r="NRH161" s="491"/>
      <c r="NRI161" s="491"/>
      <c r="NRJ161" s="491"/>
      <c r="NRK161" s="491"/>
      <c r="NRL161" s="491"/>
      <c r="NRM161" s="491"/>
      <c r="NRN161" s="491"/>
      <c r="NRO161" s="491"/>
      <c r="NRP161" s="491"/>
      <c r="NRQ161" s="491"/>
      <c r="NRR161" s="491"/>
      <c r="NRS161" s="491"/>
      <c r="NRT161" s="491"/>
      <c r="NRU161" s="491"/>
      <c r="NRV161" s="491"/>
      <c r="NRW161" s="491"/>
      <c r="NRX161" s="491"/>
      <c r="NRY161" s="491"/>
      <c r="NRZ161" s="491"/>
      <c r="NSA161" s="491"/>
      <c r="NSB161" s="491"/>
      <c r="NSC161" s="491"/>
      <c r="NSD161" s="491"/>
      <c r="NSE161" s="491"/>
      <c r="NSF161" s="491"/>
      <c r="NSG161" s="491"/>
      <c r="NSH161" s="491"/>
      <c r="NSI161" s="491"/>
      <c r="NSJ161" s="491"/>
      <c r="NSK161" s="491"/>
      <c r="NSL161" s="491"/>
      <c r="NSM161" s="491"/>
      <c r="NSN161" s="491"/>
      <c r="NSO161" s="491"/>
      <c r="NSP161" s="491"/>
      <c r="NSQ161" s="491"/>
      <c r="NSR161" s="491"/>
      <c r="NSS161" s="491"/>
      <c r="NST161" s="491"/>
      <c r="NSU161" s="491"/>
      <c r="NSV161" s="491"/>
      <c r="NSW161" s="491"/>
      <c r="NSX161" s="491"/>
      <c r="NSY161" s="491"/>
      <c r="NSZ161" s="491"/>
      <c r="NTA161" s="491"/>
      <c r="NTB161" s="491"/>
      <c r="NTC161" s="491"/>
      <c r="NTD161" s="491"/>
      <c r="NTE161" s="491"/>
      <c r="NTF161" s="491"/>
      <c r="NTG161" s="491"/>
      <c r="NTH161" s="491"/>
      <c r="NTI161" s="491"/>
      <c r="NTJ161" s="491"/>
      <c r="NTK161" s="491"/>
      <c r="NTL161" s="491"/>
      <c r="NTM161" s="491"/>
      <c r="NTN161" s="491"/>
      <c r="NTO161" s="491"/>
      <c r="NTP161" s="491"/>
      <c r="NTQ161" s="491"/>
      <c r="NTR161" s="491"/>
      <c r="NTS161" s="491"/>
      <c r="NTT161" s="491"/>
      <c r="NTU161" s="491"/>
      <c r="NTV161" s="491"/>
      <c r="NTW161" s="491"/>
      <c r="NTX161" s="491"/>
      <c r="NTY161" s="491"/>
      <c r="NTZ161" s="491"/>
      <c r="NUA161" s="491"/>
      <c r="NUB161" s="491"/>
      <c r="NUC161" s="491"/>
      <c r="NUD161" s="491"/>
      <c r="NUE161" s="491"/>
      <c r="NUF161" s="491"/>
      <c r="NUG161" s="491"/>
      <c r="NUH161" s="491"/>
      <c r="NUI161" s="491"/>
      <c r="NUJ161" s="491"/>
      <c r="NUK161" s="491"/>
      <c r="NUL161" s="491"/>
      <c r="NUM161" s="491"/>
      <c r="NUN161" s="491"/>
      <c r="NUO161" s="491"/>
      <c r="NUP161" s="491"/>
      <c r="NUQ161" s="491"/>
      <c r="NUR161" s="491"/>
      <c r="NUS161" s="491"/>
      <c r="NUT161" s="491"/>
      <c r="NUU161" s="491"/>
      <c r="NUV161" s="491"/>
      <c r="NUW161" s="491"/>
      <c r="NUX161" s="491"/>
      <c r="NUY161" s="491"/>
      <c r="NUZ161" s="491"/>
      <c r="NVA161" s="491"/>
      <c r="NVB161" s="491"/>
      <c r="NVC161" s="491"/>
      <c r="NVD161" s="491"/>
      <c r="NVE161" s="491"/>
      <c r="NVF161" s="491"/>
      <c r="NVG161" s="491"/>
      <c r="NVH161" s="491"/>
      <c r="NVI161" s="491"/>
      <c r="NVJ161" s="491"/>
      <c r="NVK161" s="491"/>
      <c r="NVL161" s="491"/>
      <c r="NVM161" s="491"/>
      <c r="NVN161" s="491"/>
      <c r="NVO161" s="491"/>
      <c r="NVP161" s="491"/>
      <c r="NVQ161" s="491"/>
      <c r="NVR161" s="491"/>
      <c r="NVS161" s="491"/>
      <c r="NVT161" s="491"/>
      <c r="NVU161" s="491"/>
      <c r="NVV161" s="491"/>
      <c r="NVW161" s="491"/>
      <c r="NVX161" s="491"/>
      <c r="NVY161" s="491"/>
      <c r="NVZ161" s="491"/>
      <c r="NWA161" s="491"/>
      <c r="NWB161" s="491"/>
      <c r="NWC161" s="491"/>
      <c r="NWD161" s="491"/>
      <c r="NWE161" s="491"/>
      <c r="NWF161" s="491"/>
      <c r="NWG161" s="491"/>
      <c r="NWH161" s="491"/>
      <c r="NWI161" s="491"/>
      <c r="NWJ161" s="491"/>
      <c r="NWK161" s="491"/>
      <c r="NWL161" s="491"/>
      <c r="NWM161" s="491"/>
      <c r="NWN161" s="491"/>
      <c r="NWO161" s="491"/>
      <c r="NWP161" s="491"/>
      <c r="NWQ161" s="491"/>
      <c r="NWR161" s="491"/>
      <c r="NWS161" s="491"/>
      <c r="NWT161" s="491"/>
      <c r="NWU161" s="491"/>
      <c r="NWV161" s="491"/>
      <c r="NWW161" s="491"/>
      <c r="NWX161" s="491"/>
      <c r="NWY161" s="491"/>
      <c r="NWZ161" s="491"/>
      <c r="NXA161" s="491"/>
      <c r="NXB161" s="491"/>
      <c r="NXC161" s="491"/>
      <c r="NXD161" s="491"/>
      <c r="NXE161" s="491"/>
      <c r="NXF161" s="491"/>
      <c r="NXG161" s="491"/>
      <c r="NXH161" s="491"/>
      <c r="NXI161" s="491"/>
      <c r="NXJ161" s="491"/>
      <c r="NXK161" s="491"/>
      <c r="NXL161" s="491"/>
      <c r="NXM161" s="491"/>
      <c r="NXN161" s="491"/>
      <c r="NXO161" s="491"/>
      <c r="NXP161" s="491"/>
      <c r="NXQ161" s="491"/>
      <c r="NXR161" s="491"/>
      <c r="NXS161" s="491"/>
      <c r="NXT161" s="491"/>
      <c r="NXU161" s="491"/>
      <c r="NXV161" s="491"/>
      <c r="NXW161" s="491"/>
      <c r="NXX161" s="491"/>
      <c r="NXY161" s="491"/>
      <c r="NXZ161" s="491"/>
      <c r="NYA161" s="491"/>
      <c r="NYB161" s="491"/>
      <c r="NYC161" s="491"/>
      <c r="NYD161" s="491"/>
      <c r="NYE161" s="491"/>
      <c r="NYF161" s="491"/>
      <c r="NYG161" s="491"/>
      <c r="NYH161" s="491"/>
      <c r="NYI161" s="491"/>
      <c r="NYJ161" s="491"/>
      <c r="NYK161" s="491"/>
      <c r="NYL161" s="491"/>
      <c r="NYM161" s="491"/>
      <c r="NYN161" s="491"/>
      <c r="NYO161" s="491"/>
      <c r="NYP161" s="491"/>
      <c r="NYQ161" s="491"/>
      <c r="NYR161" s="491"/>
      <c r="NYS161" s="491"/>
      <c r="NYT161" s="491"/>
      <c r="NYU161" s="491"/>
      <c r="NYV161" s="491"/>
      <c r="NYW161" s="491"/>
      <c r="NYX161" s="491"/>
      <c r="NYY161" s="491"/>
      <c r="NYZ161" s="491"/>
      <c r="NZA161" s="491"/>
      <c r="NZB161" s="491"/>
      <c r="NZC161" s="491"/>
      <c r="NZD161" s="491"/>
      <c r="NZE161" s="491"/>
      <c r="NZF161" s="491"/>
      <c r="NZG161" s="491"/>
      <c r="NZH161" s="491"/>
      <c r="NZI161" s="491"/>
      <c r="NZJ161" s="491"/>
      <c r="NZK161" s="491"/>
      <c r="NZL161" s="491"/>
      <c r="NZM161" s="491"/>
      <c r="NZN161" s="491"/>
      <c r="NZO161" s="491"/>
      <c r="NZP161" s="491"/>
      <c r="NZQ161" s="491"/>
      <c r="NZR161" s="491"/>
      <c r="NZS161" s="491"/>
      <c r="NZT161" s="491"/>
      <c r="NZU161" s="491"/>
      <c r="NZV161" s="491"/>
      <c r="NZW161" s="491"/>
      <c r="NZX161" s="491"/>
      <c r="NZY161" s="491"/>
      <c r="NZZ161" s="491"/>
      <c r="OAA161" s="491"/>
      <c r="OAB161" s="491"/>
      <c r="OAC161" s="491"/>
      <c r="OAD161" s="491"/>
      <c r="OAE161" s="491"/>
      <c r="OAF161" s="491"/>
      <c r="OAG161" s="491"/>
      <c r="OAH161" s="491"/>
      <c r="OAI161" s="491"/>
      <c r="OAJ161" s="491"/>
      <c r="OAK161" s="491"/>
      <c r="OAL161" s="491"/>
      <c r="OAM161" s="491"/>
      <c r="OAN161" s="491"/>
      <c r="OAO161" s="491"/>
      <c r="OAP161" s="491"/>
      <c r="OAQ161" s="491"/>
      <c r="OAR161" s="491"/>
      <c r="OAS161" s="491"/>
      <c r="OAT161" s="491"/>
      <c r="OAU161" s="491"/>
      <c r="OAV161" s="491"/>
      <c r="OAW161" s="491"/>
      <c r="OAX161" s="491"/>
      <c r="OAY161" s="491"/>
      <c r="OAZ161" s="491"/>
      <c r="OBA161" s="491"/>
      <c r="OBB161" s="491"/>
      <c r="OBC161" s="491"/>
      <c r="OBD161" s="491"/>
      <c r="OBE161" s="491"/>
      <c r="OBF161" s="491"/>
      <c r="OBG161" s="491"/>
      <c r="OBH161" s="491"/>
      <c r="OBI161" s="491"/>
      <c r="OBJ161" s="491"/>
      <c r="OBK161" s="491"/>
      <c r="OBL161" s="491"/>
      <c r="OBM161" s="491"/>
      <c r="OBN161" s="491"/>
      <c r="OBO161" s="491"/>
      <c r="OBP161" s="491"/>
      <c r="OBQ161" s="491"/>
      <c r="OBR161" s="491"/>
      <c r="OBS161" s="491"/>
      <c r="OBT161" s="491"/>
      <c r="OBU161" s="491"/>
      <c r="OBV161" s="491"/>
      <c r="OBW161" s="491"/>
      <c r="OBX161" s="491"/>
      <c r="OBY161" s="491"/>
      <c r="OBZ161" s="491"/>
      <c r="OCA161" s="491"/>
      <c r="OCB161" s="491"/>
      <c r="OCC161" s="491"/>
      <c r="OCD161" s="491"/>
      <c r="OCE161" s="491"/>
      <c r="OCF161" s="491"/>
      <c r="OCG161" s="491"/>
      <c r="OCH161" s="491"/>
      <c r="OCI161" s="491"/>
      <c r="OCJ161" s="491"/>
      <c r="OCK161" s="491"/>
      <c r="OCL161" s="491"/>
      <c r="OCM161" s="491"/>
      <c r="OCN161" s="491"/>
      <c r="OCO161" s="491"/>
      <c r="OCP161" s="491"/>
      <c r="OCQ161" s="491"/>
      <c r="OCR161" s="491"/>
      <c r="OCS161" s="491"/>
      <c r="OCT161" s="491"/>
      <c r="OCU161" s="491"/>
      <c r="OCV161" s="491"/>
      <c r="OCW161" s="491"/>
      <c r="OCX161" s="491"/>
      <c r="OCY161" s="491"/>
      <c r="OCZ161" s="491"/>
      <c r="ODA161" s="491"/>
      <c r="ODB161" s="491"/>
      <c r="ODC161" s="491"/>
      <c r="ODD161" s="491"/>
      <c r="ODE161" s="491"/>
      <c r="ODF161" s="491"/>
      <c r="ODG161" s="491"/>
      <c r="ODH161" s="491"/>
      <c r="ODI161" s="491"/>
      <c r="ODJ161" s="491"/>
      <c r="ODK161" s="491"/>
      <c r="ODL161" s="491"/>
      <c r="ODM161" s="491"/>
      <c r="ODN161" s="491"/>
      <c r="ODO161" s="491"/>
      <c r="ODP161" s="491"/>
      <c r="ODQ161" s="491"/>
      <c r="ODR161" s="491"/>
      <c r="ODS161" s="491"/>
      <c r="ODT161" s="491"/>
      <c r="ODU161" s="491"/>
      <c r="ODV161" s="491"/>
      <c r="ODW161" s="491"/>
      <c r="ODX161" s="491"/>
      <c r="ODY161" s="491"/>
      <c r="ODZ161" s="491"/>
      <c r="OEA161" s="491"/>
      <c r="OEB161" s="491"/>
      <c r="OEC161" s="491"/>
      <c r="OED161" s="491"/>
      <c r="OEE161" s="491"/>
      <c r="OEF161" s="491"/>
      <c r="OEG161" s="491"/>
      <c r="OEH161" s="491"/>
      <c r="OEI161" s="491"/>
      <c r="OEJ161" s="491"/>
      <c r="OEK161" s="491"/>
      <c r="OEL161" s="491"/>
      <c r="OEM161" s="491"/>
      <c r="OEN161" s="491"/>
      <c r="OEO161" s="491"/>
      <c r="OEP161" s="491"/>
      <c r="OEQ161" s="491"/>
      <c r="OER161" s="491"/>
      <c r="OES161" s="491"/>
      <c r="OET161" s="491"/>
      <c r="OEU161" s="491"/>
      <c r="OEV161" s="491"/>
      <c r="OEW161" s="491"/>
      <c r="OEX161" s="491"/>
      <c r="OEY161" s="491"/>
      <c r="OEZ161" s="491"/>
      <c r="OFA161" s="491"/>
      <c r="OFB161" s="491"/>
      <c r="OFC161" s="491"/>
      <c r="OFD161" s="491"/>
      <c r="OFE161" s="491"/>
      <c r="OFF161" s="491"/>
      <c r="OFG161" s="491"/>
      <c r="OFH161" s="491"/>
      <c r="OFI161" s="491"/>
      <c r="OFJ161" s="491"/>
      <c r="OFK161" s="491"/>
      <c r="OFL161" s="491"/>
      <c r="OFM161" s="491"/>
      <c r="OFN161" s="491"/>
      <c r="OFO161" s="491"/>
      <c r="OFP161" s="491"/>
      <c r="OFQ161" s="491"/>
      <c r="OFR161" s="491"/>
      <c r="OFS161" s="491"/>
      <c r="OFT161" s="491"/>
      <c r="OFU161" s="491"/>
      <c r="OFV161" s="491"/>
      <c r="OFW161" s="491"/>
      <c r="OFX161" s="491"/>
      <c r="OFY161" s="491"/>
      <c r="OFZ161" s="491"/>
      <c r="OGA161" s="491"/>
      <c r="OGB161" s="491"/>
      <c r="OGC161" s="491"/>
      <c r="OGD161" s="491"/>
      <c r="OGE161" s="491"/>
      <c r="OGF161" s="491"/>
      <c r="OGG161" s="491"/>
      <c r="OGH161" s="491"/>
      <c r="OGI161" s="491"/>
      <c r="OGJ161" s="491"/>
      <c r="OGK161" s="491"/>
      <c r="OGL161" s="491"/>
      <c r="OGM161" s="491"/>
      <c r="OGN161" s="491"/>
      <c r="OGO161" s="491"/>
      <c r="OGP161" s="491"/>
      <c r="OGQ161" s="491"/>
      <c r="OGR161" s="491"/>
      <c r="OGS161" s="491"/>
      <c r="OGT161" s="491"/>
      <c r="OGU161" s="491"/>
      <c r="OGV161" s="491"/>
      <c r="OGW161" s="491"/>
      <c r="OGX161" s="491"/>
      <c r="OGY161" s="491"/>
      <c r="OGZ161" s="491"/>
      <c r="OHA161" s="491"/>
      <c r="OHB161" s="491"/>
      <c r="OHC161" s="491"/>
      <c r="OHD161" s="491"/>
      <c r="OHE161" s="491"/>
      <c r="OHF161" s="491"/>
      <c r="OHG161" s="491"/>
      <c r="OHH161" s="491"/>
      <c r="OHI161" s="491"/>
      <c r="OHJ161" s="491"/>
      <c r="OHK161" s="491"/>
      <c r="OHL161" s="491"/>
      <c r="OHM161" s="491"/>
      <c r="OHN161" s="491"/>
      <c r="OHO161" s="491"/>
      <c r="OHP161" s="491"/>
      <c r="OHQ161" s="491"/>
      <c r="OHR161" s="491"/>
      <c r="OHS161" s="491"/>
      <c r="OHT161" s="491"/>
      <c r="OHU161" s="491"/>
      <c r="OHV161" s="491"/>
      <c r="OHW161" s="491"/>
      <c r="OHX161" s="491"/>
      <c r="OHY161" s="491"/>
      <c r="OHZ161" s="491"/>
      <c r="OIA161" s="491"/>
      <c r="OIB161" s="491"/>
      <c r="OIC161" s="491"/>
      <c r="OID161" s="491"/>
      <c r="OIE161" s="491"/>
      <c r="OIF161" s="491"/>
      <c r="OIG161" s="491"/>
      <c r="OIH161" s="491"/>
      <c r="OII161" s="491"/>
      <c r="OIJ161" s="491"/>
      <c r="OIK161" s="491"/>
      <c r="OIL161" s="491"/>
      <c r="OIM161" s="491"/>
      <c r="OIN161" s="491"/>
      <c r="OIO161" s="491"/>
      <c r="OIP161" s="491"/>
      <c r="OIQ161" s="491"/>
      <c r="OIR161" s="491"/>
      <c r="OIS161" s="491"/>
      <c r="OIT161" s="491"/>
      <c r="OIU161" s="491"/>
      <c r="OIV161" s="491"/>
      <c r="OIW161" s="491"/>
      <c r="OIX161" s="491"/>
      <c r="OIY161" s="491"/>
      <c r="OIZ161" s="491"/>
      <c r="OJA161" s="491"/>
      <c r="OJB161" s="491"/>
      <c r="OJC161" s="491"/>
      <c r="OJD161" s="491"/>
      <c r="OJE161" s="491"/>
      <c r="OJF161" s="491"/>
      <c r="OJG161" s="491"/>
      <c r="OJH161" s="491"/>
      <c r="OJI161" s="491"/>
      <c r="OJJ161" s="491"/>
      <c r="OJK161" s="491"/>
      <c r="OJL161" s="491"/>
      <c r="OJM161" s="491"/>
      <c r="OJN161" s="491"/>
      <c r="OJO161" s="491"/>
      <c r="OJP161" s="491"/>
      <c r="OJQ161" s="491"/>
      <c r="OJR161" s="491"/>
      <c r="OJS161" s="491"/>
      <c r="OJT161" s="491"/>
      <c r="OJU161" s="491"/>
      <c r="OJV161" s="491"/>
      <c r="OJW161" s="491"/>
      <c r="OJX161" s="491"/>
      <c r="OJY161" s="491"/>
      <c r="OJZ161" s="491"/>
      <c r="OKA161" s="491"/>
      <c r="OKB161" s="491"/>
      <c r="OKC161" s="491"/>
      <c r="OKD161" s="491"/>
      <c r="OKE161" s="491"/>
      <c r="OKF161" s="491"/>
      <c r="OKG161" s="491"/>
      <c r="OKH161" s="491"/>
      <c r="OKI161" s="491"/>
      <c r="OKJ161" s="491"/>
      <c r="OKK161" s="491"/>
      <c r="OKL161" s="491"/>
      <c r="OKM161" s="491"/>
      <c r="OKN161" s="491"/>
      <c r="OKO161" s="491"/>
      <c r="OKP161" s="491"/>
      <c r="OKQ161" s="491"/>
      <c r="OKR161" s="491"/>
      <c r="OKS161" s="491"/>
      <c r="OKT161" s="491"/>
      <c r="OKU161" s="491"/>
      <c r="OKV161" s="491"/>
      <c r="OKW161" s="491"/>
      <c r="OKX161" s="491"/>
      <c r="OKY161" s="491"/>
      <c r="OKZ161" s="491"/>
      <c r="OLA161" s="491"/>
      <c r="OLB161" s="491"/>
      <c r="OLC161" s="491"/>
      <c r="OLD161" s="491"/>
      <c r="OLE161" s="491"/>
      <c r="OLF161" s="491"/>
      <c r="OLG161" s="491"/>
      <c r="OLH161" s="491"/>
      <c r="OLI161" s="491"/>
      <c r="OLJ161" s="491"/>
      <c r="OLK161" s="491"/>
      <c r="OLL161" s="491"/>
      <c r="OLM161" s="491"/>
      <c r="OLN161" s="491"/>
      <c r="OLO161" s="491"/>
      <c r="OLP161" s="491"/>
      <c r="OLQ161" s="491"/>
      <c r="OLR161" s="491"/>
      <c r="OLS161" s="491"/>
      <c r="OLT161" s="491"/>
      <c r="OLU161" s="491"/>
      <c r="OLV161" s="491"/>
      <c r="OLW161" s="491"/>
      <c r="OLX161" s="491"/>
      <c r="OLY161" s="491"/>
      <c r="OLZ161" s="491"/>
      <c r="OMA161" s="491"/>
      <c r="OMB161" s="491"/>
      <c r="OMC161" s="491"/>
      <c r="OMD161" s="491"/>
      <c r="OME161" s="491"/>
      <c r="OMF161" s="491"/>
      <c r="OMG161" s="491"/>
      <c r="OMH161" s="491"/>
      <c r="OMI161" s="491"/>
      <c r="OMJ161" s="491"/>
      <c r="OMK161" s="491"/>
      <c r="OML161" s="491"/>
      <c r="OMM161" s="491"/>
      <c r="OMN161" s="491"/>
      <c r="OMO161" s="491"/>
      <c r="OMP161" s="491"/>
      <c r="OMQ161" s="491"/>
      <c r="OMR161" s="491"/>
      <c r="OMS161" s="491"/>
      <c r="OMT161" s="491"/>
      <c r="OMU161" s="491"/>
      <c r="OMV161" s="491"/>
      <c r="OMW161" s="491"/>
      <c r="OMX161" s="491"/>
      <c r="OMY161" s="491"/>
      <c r="OMZ161" s="491"/>
      <c r="ONA161" s="491"/>
      <c r="ONB161" s="491"/>
      <c r="ONC161" s="491"/>
      <c r="OND161" s="491"/>
      <c r="ONE161" s="491"/>
      <c r="ONF161" s="491"/>
      <c r="ONG161" s="491"/>
      <c r="ONH161" s="491"/>
      <c r="ONI161" s="491"/>
      <c r="ONJ161" s="491"/>
      <c r="ONK161" s="491"/>
      <c r="ONL161" s="491"/>
      <c r="ONM161" s="491"/>
      <c r="ONN161" s="491"/>
      <c r="ONO161" s="491"/>
      <c r="ONP161" s="491"/>
      <c r="ONQ161" s="491"/>
      <c r="ONR161" s="491"/>
      <c r="ONS161" s="491"/>
      <c r="ONT161" s="491"/>
      <c r="ONU161" s="491"/>
      <c r="ONV161" s="491"/>
      <c r="ONW161" s="491"/>
      <c r="ONX161" s="491"/>
      <c r="ONY161" s="491"/>
      <c r="ONZ161" s="491"/>
      <c r="OOA161" s="491"/>
      <c r="OOB161" s="491"/>
      <c r="OOC161" s="491"/>
      <c r="OOD161" s="491"/>
      <c r="OOE161" s="491"/>
      <c r="OOF161" s="491"/>
      <c r="OOG161" s="491"/>
      <c r="OOH161" s="491"/>
      <c r="OOI161" s="491"/>
      <c r="OOJ161" s="491"/>
      <c r="OOK161" s="491"/>
      <c r="OOL161" s="491"/>
      <c r="OOM161" s="491"/>
      <c r="OON161" s="491"/>
      <c r="OOO161" s="491"/>
      <c r="OOP161" s="491"/>
      <c r="OOQ161" s="491"/>
      <c r="OOR161" s="491"/>
      <c r="OOS161" s="491"/>
      <c r="OOT161" s="491"/>
      <c r="OOU161" s="491"/>
      <c r="OOV161" s="491"/>
      <c r="OOW161" s="491"/>
      <c r="OOX161" s="491"/>
      <c r="OOY161" s="491"/>
      <c r="OOZ161" s="491"/>
      <c r="OPA161" s="491"/>
      <c r="OPB161" s="491"/>
      <c r="OPC161" s="491"/>
      <c r="OPD161" s="491"/>
      <c r="OPE161" s="491"/>
      <c r="OPF161" s="491"/>
      <c r="OPG161" s="491"/>
      <c r="OPH161" s="491"/>
      <c r="OPI161" s="491"/>
      <c r="OPJ161" s="491"/>
      <c r="OPK161" s="491"/>
      <c r="OPL161" s="491"/>
      <c r="OPM161" s="491"/>
      <c r="OPN161" s="491"/>
      <c r="OPO161" s="491"/>
      <c r="OPP161" s="491"/>
      <c r="OPQ161" s="491"/>
      <c r="OPR161" s="491"/>
      <c r="OPS161" s="491"/>
      <c r="OPT161" s="491"/>
      <c r="OPU161" s="491"/>
      <c r="OPV161" s="491"/>
      <c r="OPW161" s="491"/>
      <c r="OPX161" s="491"/>
      <c r="OPY161" s="491"/>
      <c r="OPZ161" s="491"/>
      <c r="OQA161" s="491"/>
      <c r="OQB161" s="491"/>
      <c r="OQC161" s="491"/>
      <c r="OQD161" s="491"/>
      <c r="OQE161" s="491"/>
      <c r="OQF161" s="491"/>
      <c r="OQG161" s="491"/>
      <c r="OQH161" s="491"/>
      <c r="OQI161" s="491"/>
      <c r="OQJ161" s="491"/>
      <c r="OQK161" s="491"/>
      <c r="OQL161" s="491"/>
      <c r="OQM161" s="491"/>
      <c r="OQN161" s="491"/>
      <c r="OQO161" s="491"/>
      <c r="OQP161" s="491"/>
      <c r="OQQ161" s="491"/>
      <c r="OQR161" s="491"/>
      <c r="OQS161" s="491"/>
      <c r="OQT161" s="491"/>
      <c r="OQU161" s="491"/>
      <c r="OQV161" s="491"/>
      <c r="OQW161" s="491"/>
      <c r="OQX161" s="491"/>
      <c r="OQY161" s="491"/>
      <c r="OQZ161" s="491"/>
      <c r="ORA161" s="491"/>
      <c r="ORB161" s="491"/>
      <c r="ORC161" s="491"/>
      <c r="ORD161" s="491"/>
      <c r="ORE161" s="491"/>
      <c r="ORF161" s="491"/>
      <c r="ORG161" s="491"/>
      <c r="ORH161" s="491"/>
      <c r="ORI161" s="491"/>
      <c r="ORJ161" s="491"/>
      <c r="ORK161" s="491"/>
      <c r="ORL161" s="491"/>
      <c r="ORM161" s="491"/>
      <c r="ORN161" s="491"/>
      <c r="ORO161" s="491"/>
      <c r="ORP161" s="491"/>
      <c r="ORQ161" s="491"/>
      <c r="ORR161" s="491"/>
      <c r="ORS161" s="491"/>
      <c r="ORT161" s="491"/>
      <c r="ORU161" s="491"/>
      <c r="ORV161" s="491"/>
      <c r="ORW161" s="491"/>
      <c r="ORX161" s="491"/>
      <c r="ORY161" s="491"/>
      <c r="ORZ161" s="491"/>
      <c r="OSA161" s="491"/>
      <c r="OSB161" s="491"/>
      <c r="OSC161" s="491"/>
      <c r="OSD161" s="491"/>
      <c r="OSE161" s="491"/>
      <c r="OSF161" s="491"/>
      <c r="OSG161" s="491"/>
      <c r="OSH161" s="491"/>
      <c r="OSI161" s="491"/>
      <c r="OSJ161" s="491"/>
      <c r="OSK161" s="491"/>
      <c r="OSL161" s="491"/>
      <c r="OSM161" s="491"/>
      <c r="OSN161" s="491"/>
      <c r="OSO161" s="491"/>
      <c r="OSP161" s="491"/>
      <c r="OSQ161" s="491"/>
      <c r="OSR161" s="491"/>
      <c r="OSS161" s="491"/>
      <c r="OST161" s="491"/>
      <c r="OSU161" s="491"/>
      <c r="OSV161" s="491"/>
      <c r="OSW161" s="491"/>
      <c r="OSX161" s="491"/>
      <c r="OSY161" s="491"/>
      <c r="OSZ161" s="491"/>
      <c r="OTA161" s="491"/>
      <c r="OTB161" s="491"/>
      <c r="OTC161" s="491"/>
      <c r="OTD161" s="491"/>
      <c r="OTE161" s="491"/>
      <c r="OTF161" s="491"/>
      <c r="OTG161" s="491"/>
      <c r="OTH161" s="491"/>
      <c r="OTI161" s="491"/>
      <c r="OTJ161" s="491"/>
      <c r="OTK161" s="491"/>
      <c r="OTL161" s="491"/>
      <c r="OTM161" s="491"/>
      <c r="OTN161" s="491"/>
      <c r="OTO161" s="491"/>
      <c r="OTP161" s="491"/>
      <c r="OTQ161" s="491"/>
      <c r="OTR161" s="491"/>
      <c r="OTS161" s="491"/>
      <c r="OTT161" s="491"/>
      <c r="OTU161" s="491"/>
      <c r="OTV161" s="491"/>
      <c r="OTW161" s="491"/>
      <c r="OTX161" s="491"/>
      <c r="OTY161" s="491"/>
      <c r="OTZ161" s="491"/>
      <c r="OUA161" s="491"/>
      <c r="OUB161" s="491"/>
      <c r="OUC161" s="491"/>
      <c r="OUD161" s="491"/>
      <c r="OUE161" s="491"/>
      <c r="OUF161" s="491"/>
      <c r="OUG161" s="491"/>
      <c r="OUH161" s="491"/>
      <c r="OUI161" s="491"/>
      <c r="OUJ161" s="491"/>
      <c r="OUK161" s="491"/>
      <c r="OUL161" s="491"/>
      <c r="OUM161" s="491"/>
      <c r="OUN161" s="491"/>
      <c r="OUO161" s="491"/>
      <c r="OUP161" s="491"/>
      <c r="OUQ161" s="491"/>
      <c r="OUR161" s="491"/>
      <c r="OUS161" s="491"/>
      <c r="OUT161" s="491"/>
      <c r="OUU161" s="491"/>
      <c r="OUV161" s="491"/>
      <c r="OUW161" s="491"/>
      <c r="OUX161" s="491"/>
      <c r="OUY161" s="491"/>
      <c r="OUZ161" s="491"/>
      <c r="OVA161" s="491"/>
      <c r="OVB161" s="491"/>
      <c r="OVC161" s="491"/>
      <c r="OVD161" s="491"/>
      <c r="OVE161" s="491"/>
      <c r="OVF161" s="491"/>
      <c r="OVG161" s="491"/>
      <c r="OVH161" s="491"/>
      <c r="OVI161" s="491"/>
      <c r="OVJ161" s="491"/>
      <c r="OVK161" s="491"/>
      <c r="OVL161" s="491"/>
      <c r="OVM161" s="491"/>
      <c r="OVN161" s="491"/>
      <c r="OVO161" s="491"/>
      <c r="OVP161" s="491"/>
      <c r="OVQ161" s="491"/>
      <c r="OVR161" s="491"/>
      <c r="OVS161" s="491"/>
      <c r="OVT161" s="491"/>
      <c r="OVU161" s="491"/>
      <c r="OVV161" s="491"/>
      <c r="OVW161" s="491"/>
      <c r="OVX161" s="491"/>
      <c r="OVY161" s="491"/>
      <c r="OVZ161" s="491"/>
      <c r="OWA161" s="491"/>
      <c r="OWB161" s="491"/>
      <c r="OWC161" s="491"/>
      <c r="OWD161" s="491"/>
      <c r="OWE161" s="491"/>
      <c r="OWF161" s="491"/>
      <c r="OWG161" s="491"/>
      <c r="OWH161" s="491"/>
      <c r="OWI161" s="491"/>
      <c r="OWJ161" s="491"/>
      <c r="OWK161" s="491"/>
      <c r="OWL161" s="491"/>
      <c r="OWM161" s="491"/>
      <c r="OWN161" s="491"/>
      <c r="OWO161" s="491"/>
      <c r="OWP161" s="491"/>
      <c r="OWQ161" s="491"/>
      <c r="OWR161" s="491"/>
      <c r="OWS161" s="491"/>
      <c r="OWT161" s="491"/>
      <c r="OWU161" s="491"/>
      <c r="OWV161" s="491"/>
      <c r="OWW161" s="491"/>
      <c r="OWX161" s="491"/>
      <c r="OWY161" s="491"/>
      <c r="OWZ161" s="491"/>
      <c r="OXA161" s="491"/>
      <c r="OXB161" s="491"/>
      <c r="OXC161" s="491"/>
      <c r="OXD161" s="491"/>
      <c r="OXE161" s="491"/>
      <c r="OXF161" s="491"/>
      <c r="OXG161" s="491"/>
      <c r="OXH161" s="491"/>
      <c r="OXI161" s="491"/>
      <c r="OXJ161" s="491"/>
      <c r="OXK161" s="491"/>
      <c r="OXL161" s="491"/>
      <c r="OXM161" s="491"/>
      <c r="OXN161" s="491"/>
      <c r="OXO161" s="491"/>
      <c r="OXP161" s="491"/>
      <c r="OXQ161" s="491"/>
      <c r="OXR161" s="491"/>
      <c r="OXS161" s="491"/>
      <c r="OXT161" s="491"/>
      <c r="OXU161" s="491"/>
      <c r="OXV161" s="491"/>
      <c r="OXW161" s="491"/>
      <c r="OXX161" s="491"/>
      <c r="OXY161" s="491"/>
      <c r="OXZ161" s="491"/>
      <c r="OYA161" s="491"/>
      <c r="OYB161" s="491"/>
      <c r="OYC161" s="491"/>
      <c r="OYD161" s="491"/>
      <c r="OYE161" s="491"/>
      <c r="OYF161" s="491"/>
      <c r="OYG161" s="491"/>
      <c r="OYH161" s="491"/>
      <c r="OYI161" s="491"/>
      <c r="OYJ161" s="491"/>
      <c r="OYK161" s="491"/>
      <c r="OYL161" s="491"/>
      <c r="OYM161" s="491"/>
      <c r="OYN161" s="491"/>
      <c r="OYO161" s="491"/>
      <c r="OYP161" s="491"/>
      <c r="OYQ161" s="491"/>
      <c r="OYR161" s="491"/>
      <c r="OYS161" s="491"/>
      <c r="OYT161" s="491"/>
      <c r="OYU161" s="491"/>
      <c r="OYV161" s="491"/>
      <c r="OYW161" s="491"/>
      <c r="OYX161" s="491"/>
      <c r="OYY161" s="491"/>
      <c r="OYZ161" s="491"/>
      <c r="OZA161" s="491"/>
      <c r="OZB161" s="491"/>
      <c r="OZC161" s="491"/>
      <c r="OZD161" s="491"/>
      <c r="OZE161" s="491"/>
      <c r="OZF161" s="491"/>
      <c r="OZG161" s="491"/>
      <c r="OZH161" s="491"/>
      <c r="OZI161" s="491"/>
      <c r="OZJ161" s="491"/>
      <c r="OZK161" s="491"/>
      <c r="OZL161" s="491"/>
      <c r="OZM161" s="491"/>
      <c r="OZN161" s="491"/>
      <c r="OZO161" s="491"/>
      <c r="OZP161" s="491"/>
      <c r="OZQ161" s="491"/>
      <c r="OZR161" s="491"/>
      <c r="OZS161" s="491"/>
      <c r="OZT161" s="491"/>
      <c r="OZU161" s="491"/>
      <c r="OZV161" s="491"/>
      <c r="OZW161" s="491"/>
      <c r="OZX161" s="491"/>
      <c r="OZY161" s="491"/>
      <c r="OZZ161" s="491"/>
      <c r="PAA161" s="491"/>
      <c r="PAB161" s="491"/>
      <c r="PAC161" s="491"/>
      <c r="PAD161" s="491"/>
      <c r="PAE161" s="491"/>
      <c r="PAF161" s="491"/>
      <c r="PAG161" s="491"/>
      <c r="PAH161" s="491"/>
      <c r="PAI161" s="491"/>
      <c r="PAJ161" s="491"/>
      <c r="PAK161" s="491"/>
      <c r="PAL161" s="491"/>
      <c r="PAM161" s="491"/>
      <c r="PAN161" s="491"/>
      <c r="PAO161" s="491"/>
      <c r="PAP161" s="491"/>
      <c r="PAQ161" s="491"/>
      <c r="PAR161" s="491"/>
      <c r="PAS161" s="491"/>
      <c r="PAT161" s="491"/>
      <c r="PAU161" s="491"/>
      <c r="PAV161" s="491"/>
      <c r="PAW161" s="491"/>
      <c r="PAX161" s="491"/>
      <c r="PAY161" s="491"/>
      <c r="PAZ161" s="491"/>
      <c r="PBA161" s="491"/>
      <c r="PBB161" s="491"/>
      <c r="PBC161" s="491"/>
      <c r="PBD161" s="491"/>
      <c r="PBE161" s="491"/>
      <c r="PBF161" s="491"/>
      <c r="PBG161" s="491"/>
      <c r="PBH161" s="491"/>
      <c r="PBI161" s="491"/>
      <c r="PBJ161" s="491"/>
      <c r="PBK161" s="491"/>
      <c r="PBL161" s="491"/>
      <c r="PBM161" s="491"/>
      <c r="PBN161" s="491"/>
      <c r="PBO161" s="491"/>
      <c r="PBP161" s="491"/>
      <c r="PBQ161" s="491"/>
      <c r="PBR161" s="491"/>
      <c r="PBS161" s="491"/>
      <c r="PBT161" s="491"/>
      <c r="PBU161" s="491"/>
      <c r="PBV161" s="491"/>
      <c r="PBW161" s="491"/>
      <c r="PBX161" s="491"/>
      <c r="PBY161" s="491"/>
      <c r="PBZ161" s="491"/>
      <c r="PCA161" s="491"/>
      <c r="PCB161" s="491"/>
      <c r="PCC161" s="491"/>
      <c r="PCD161" s="491"/>
      <c r="PCE161" s="491"/>
      <c r="PCF161" s="491"/>
      <c r="PCG161" s="491"/>
      <c r="PCH161" s="491"/>
      <c r="PCI161" s="491"/>
      <c r="PCJ161" s="491"/>
      <c r="PCK161" s="491"/>
      <c r="PCL161" s="491"/>
      <c r="PCM161" s="491"/>
      <c r="PCN161" s="491"/>
      <c r="PCO161" s="491"/>
      <c r="PCP161" s="491"/>
      <c r="PCQ161" s="491"/>
      <c r="PCR161" s="491"/>
      <c r="PCS161" s="491"/>
      <c r="PCT161" s="491"/>
      <c r="PCU161" s="491"/>
      <c r="PCV161" s="491"/>
      <c r="PCW161" s="491"/>
      <c r="PCX161" s="491"/>
      <c r="PCY161" s="491"/>
      <c r="PCZ161" s="491"/>
      <c r="PDA161" s="491"/>
      <c r="PDB161" s="491"/>
      <c r="PDC161" s="491"/>
      <c r="PDD161" s="491"/>
      <c r="PDE161" s="491"/>
      <c r="PDF161" s="491"/>
      <c r="PDG161" s="491"/>
      <c r="PDH161" s="491"/>
      <c r="PDI161" s="491"/>
      <c r="PDJ161" s="491"/>
      <c r="PDK161" s="491"/>
      <c r="PDL161" s="491"/>
      <c r="PDM161" s="491"/>
      <c r="PDN161" s="491"/>
      <c r="PDO161" s="491"/>
      <c r="PDP161" s="491"/>
      <c r="PDQ161" s="491"/>
      <c r="PDR161" s="491"/>
      <c r="PDS161" s="491"/>
      <c r="PDT161" s="491"/>
      <c r="PDU161" s="491"/>
      <c r="PDV161" s="491"/>
      <c r="PDW161" s="491"/>
      <c r="PDX161" s="491"/>
      <c r="PDY161" s="491"/>
      <c r="PDZ161" s="491"/>
      <c r="PEA161" s="491"/>
      <c r="PEB161" s="491"/>
      <c r="PEC161" s="491"/>
      <c r="PED161" s="491"/>
      <c r="PEE161" s="491"/>
      <c r="PEF161" s="491"/>
      <c r="PEG161" s="491"/>
      <c r="PEH161" s="491"/>
      <c r="PEI161" s="491"/>
      <c r="PEJ161" s="491"/>
      <c r="PEK161" s="491"/>
      <c r="PEL161" s="491"/>
      <c r="PEM161" s="491"/>
      <c r="PEN161" s="491"/>
      <c r="PEO161" s="491"/>
      <c r="PEP161" s="491"/>
      <c r="PEQ161" s="491"/>
      <c r="PER161" s="491"/>
      <c r="PES161" s="491"/>
      <c r="PET161" s="491"/>
      <c r="PEU161" s="491"/>
      <c r="PEV161" s="491"/>
      <c r="PEW161" s="491"/>
      <c r="PEX161" s="491"/>
      <c r="PEY161" s="491"/>
      <c r="PEZ161" s="491"/>
      <c r="PFA161" s="491"/>
      <c r="PFB161" s="491"/>
      <c r="PFC161" s="491"/>
      <c r="PFD161" s="491"/>
      <c r="PFE161" s="491"/>
      <c r="PFF161" s="491"/>
      <c r="PFG161" s="491"/>
      <c r="PFH161" s="491"/>
      <c r="PFI161" s="491"/>
      <c r="PFJ161" s="491"/>
      <c r="PFK161" s="491"/>
      <c r="PFL161" s="491"/>
      <c r="PFM161" s="491"/>
      <c r="PFN161" s="491"/>
      <c r="PFO161" s="491"/>
      <c r="PFP161" s="491"/>
      <c r="PFQ161" s="491"/>
      <c r="PFR161" s="491"/>
      <c r="PFS161" s="491"/>
      <c r="PFT161" s="491"/>
      <c r="PFU161" s="491"/>
      <c r="PFV161" s="491"/>
      <c r="PFW161" s="491"/>
      <c r="PFX161" s="491"/>
      <c r="PFY161" s="491"/>
      <c r="PFZ161" s="491"/>
      <c r="PGA161" s="491"/>
      <c r="PGB161" s="491"/>
      <c r="PGC161" s="491"/>
      <c r="PGD161" s="491"/>
      <c r="PGE161" s="491"/>
      <c r="PGF161" s="491"/>
      <c r="PGG161" s="491"/>
      <c r="PGH161" s="491"/>
      <c r="PGI161" s="491"/>
      <c r="PGJ161" s="491"/>
      <c r="PGK161" s="491"/>
      <c r="PGL161" s="491"/>
      <c r="PGM161" s="491"/>
      <c r="PGN161" s="491"/>
      <c r="PGO161" s="491"/>
      <c r="PGP161" s="491"/>
      <c r="PGQ161" s="491"/>
      <c r="PGR161" s="491"/>
      <c r="PGS161" s="491"/>
      <c r="PGT161" s="491"/>
      <c r="PGU161" s="491"/>
      <c r="PGV161" s="491"/>
      <c r="PGW161" s="491"/>
      <c r="PGX161" s="491"/>
      <c r="PGY161" s="491"/>
      <c r="PGZ161" s="491"/>
      <c r="PHA161" s="491"/>
      <c r="PHB161" s="491"/>
      <c r="PHC161" s="491"/>
      <c r="PHD161" s="491"/>
      <c r="PHE161" s="491"/>
      <c r="PHF161" s="491"/>
      <c r="PHG161" s="491"/>
      <c r="PHH161" s="491"/>
      <c r="PHI161" s="491"/>
      <c r="PHJ161" s="491"/>
      <c r="PHK161" s="491"/>
      <c r="PHL161" s="491"/>
      <c r="PHM161" s="491"/>
      <c r="PHN161" s="491"/>
      <c r="PHO161" s="491"/>
      <c r="PHP161" s="491"/>
      <c r="PHQ161" s="491"/>
      <c r="PHR161" s="491"/>
      <c r="PHS161" s="491"/>
      <c r="PHT161" s="491"/>
      <c r="PHU161" s="491"/>
      <c r="PHV161" s="491"/>
      <c r="PHW161" s="491"/>
      <c r="PHX161" s="491"/>
      <c r="PHY161" s="491"/>
      <c r="PHZ161" s="491"/>
      <c r="PIA161" s="491"/>
      <c r="PIB161" s="491"/>
      <c r="PIC161" s="491"/>
      <c r="PID161" s="491"/>
      <c r="PIE161" s="491"/>
      <c r="PIF161" s="491"/>
      <c r="PIG161" s="491"/>
      <c r="PIH161" s="491"/>
      <c r="PII161" s="491"/>
      <c r="PIJ161" s="491"/>
      <c r="PIK161" s="491"/>
      <c r="PIL161" s="491"/>
      <c r="PIM161" s="491"/>
      <c r="PIN161" s="491"/>
      <c r="PIO161" s="491"/>
      <c r="PIP161" s="491"/>
      <c r="PIQ161" s="491"/>
      <c r="PIR161" s="491"/>
      <c r="PIS161" s="491"/>
      <c r="PIT161" s="491"/>
      <c r="PIU161" s="491"/>
      <c r="PIV161" s="491"/>
      <c r="PIW161" s="491"/>
      <c r="PIX161" s="491"/>
      <c r="PIY161" s="491"/>
      <c r="PIZ161" s="491"/>
      <c r="PJA161" s="491"/>
      <c r="PJB161" s="491"/>
      <c r="PJC161" s="491"/>
      <c r="PJD161" s="491"/>
      <c r="PJE161" s="491"/>
      <c r="PJF161" s="491"/>
      <c r="PJG161" s="491"/>
      <c r="PJH161" s="491"/>
      <c r="PJI161" s="491"/>
      <c r="PJJ161" s="491"/>
      <c r="PJK161" s="491"/>
      <c r="PJL161" s="491"/>
      <c r="PJM161" s="491"/>
      <c r="PJN161" s="491"/>
      <c r="PJO161" s="491"/>
      <c r="PJP161" s="491"/>
      <c r="PJQ161" s="491"/>
      <c r="PJR161" s="491"/>
      <c r="PJS161" s="491"/>
      <c r="PJT161" s="491"/>
      <c r="PJU161" s="491"/>
      <c r="PJV161" s="491"/>
      <c r="PJW161" s="491"/>
      <c r="PJX161" s="491"/>
      <c r="PJY161" s="491"/>
      <c r="PJZ161" s="491"/>
      <c r="PKA161" s="491"/>
      <c r="PKB161" s="491"/>
      <c r="PKC161" s="491"/>
      <c r="PKD161" s="491"/>
      <c r="PKE161" s="491"/>
      <c r="PKF161" s="491"/>
      <c r="PKG161" s="491"/>
      <c r="PKH161" s="491"/>
      <c r="PKI161" s="491"/>
      <c r="PKJ161" s="491"/>
      <c r="PKK161" s="491"/>
      <c r="PKL161" s="491"/>
      <c r="PKM161" s="491"/>
      <c r="PKN161" s="491"/>
      <c r="PKO161" s="491"/>
      <c r="PKP161" s="491"/>
      <c r="PKQ161" s="491"/>
      <c r="PKR161" s="491"/>
      <c r="PKS161" s="491"/>
      <c r="PKT161" s="491"/>
      <c r="PKU161" s="491"/>
      <c r="PKV161" s="491"/>
      <c r="PKW161" s="491"/>
      <c r="PKX161" s="491"/>
      <c r="PKY161" s="491"/>
      <c r="PKZ161" s="491"/>
      <c r="PLA161" s="491"/>
      <c r="PLB161" s="491"/>
      <c r="PLC161" s="491"/>
      <c r="PLD161" s="491"/>
      <c r="PLE161" s="491"/>
      <c r="PLF161" s="491"/>
      <c r="PLG161" s="491"/>
      <c r="PLH161" s="491"/>
      <c r="PLI161" s="491"/>
      <c r="PLJ161" s="491"/>
      <c r="PLK161" s="491"/>
      <c r="PLL161" s="491"/>
      <c r="PLM161" s="491"/>
      <c r="PLN161" s="491"/>
      <c r="PLO161" s="491"/>
      <c r="PLP161" s="491"/>
      <c r="PLQ161" s="491"/>
      <c r="PLR161" s="491"/>
      <c r="PLS161" s="491"/>
      <c r="PLT161" s="491"/>
      <c r="PLU161" s="491"/>
      <c r="PLV161" s="491"/>
      <c r="PLW161" s="491"/>
      <c r="PLX161" s="491"/>
      <c r="PLY161" s="491"/>
      <c r="PLZ161" s="491"/>
      <c r="PMA161" s="491"/>
      <c r="PMB161" s="491"/>
      <c r="PMC161" s="491"/>
      <c r="PMD161" s="491"/>
      <c r="PME161" s="491"/>
      <c r="PMF161" s="491"/>
      <c r="PMG161" s="491"/>
      <c r="PMH161" s="491"/>
      <c r="PMI161" s="491"/>
      <c r="PMJ161" s="491"/>
      <c r="PMK161" s="491"/>
      <c r="PML161" s="491"/>
      <c r="PMM161" s="491"/>
      <c r="PMN161" s="491"/>
      <c r="PMO161" s="491"/>
      <c r="PMP161" s="491"/>
      <c r="PMQ161" s="491"/>
      <c r="PMR161" s="491"/>
      <c r="PMS161" s="491"/>
      <c r="PMT161" s="491"/>
      <c r="PMU161" s="491"/>
      <c r="PMV161" s="491"/>
      <c r="PMW161" s="491"/>
      <c r="PMX161" s="491"/>
      <c r="PMY161" s="491"/>
      <c r="PMZ161" s="491"/>
      <c r="PNA161" s="491"/>
      <c r="PNB161" s="491"/>
      <c r="PNC161" s="491"/>
      <c r="PND161" s="491"/>
      <c r="PNE161" s="491"/>
      <c r="PNF161" s="491"/>
      <c r="PNG161" s="491"/>
      <c r="PNH161" s="491"/>
      <c r="PNI161" s="491"/>
      <c r="PNJ161" s="491"/>
      <c r="PNK161" s="491"/>
      <c r="PNL161" s="491"/>
      <c r="PNM161" s="491"/>
      <c r="PNN161" s="491"/>
      <c r="PNO161" s="491"/>
      <c r="PNP161" s="491"/>
      <c r="PNQ161" s="491"/>
      <c r="PNR161" s="491"/>
      <c r="PNS161" s="491"/>
      <c r="PNT161" s="491"/>
      <c r="PNU161" s="491"/>
      <c r="PNV161" s="491"/>
      <c r="PNW161" s="491"/>
      <c r="PNX161" s="491"/>
      <c r="PNY161" s="491"/>
      <c r="PNZ161" s="491"/>
      <c r="POA161" s="491"/>
      <c r="POB161" s="491"/>
      <c r="POC161" s="491"/>
      <c r="POD161" s="491"/>
      <c r="POE161" s="491"/>
      <c r="POF161" s="491"/>
      <c r="POG161" s="491"/>
      <c r="POH161" s="491"/>
      <c r="POI161" s="491"/>
      <c r="POJ161" s="491"/>
      <c r="POK161" s="491"/>
      <c r="POL161" s="491"/>
      <c r="POM161" s="491"/>
      <c r="PON161" s="491"/>
      <c r="POO161" s="491"/>
      <c r="POP161" s="491"/>
      <c r="POQ161" s="491"/>
      <c r="POR161" s="491"/>
      <c r="POS161" s="491"/>
      <c r="POT161" s="491"/>
      <c r="POU161" s="491"/>
      <c r="POV161" s="491"/>
      <c r="POW161" s="491"/>
      <c r="POX161" s="491"/>
      <c r="POY161" s="491"/>
      <c r="POZ161" s="491"/>
      <c r="PPA161" s="491"/>
      <c r="PPB161" s="491"/>
      <c r="PPC161" s="491"/>
      <c r="PPD161" s="491"/>
      <c r="PPE161" s="491"/>
      <c r="PPF161" s="491"/>
      <c r="PPG161" s="491"/>
      <c r="PPH161" s="491"/>
      <c r="PPI161" s="491"/>
      <c r="PPJ161" s="491"/>
      <c r="PPK161" s="491"/>
      <c r="PPL161" s="491"/>
      <c r="PPM161" s="491"/>
      <c r="PPN161" s="491"/>
      <c r="PPO161" s="491"/>
      <c r="PPP161" s="491"/>
      <c r="PPQ161" s="491"/>
      <c r="PPR161" s="491"/>
      <c r="PPS161" s="491"/>
      <c r="PPT161" s="491"/>
      <c r="PPU161" s="491"/>
      <c r="PPV161" s="491"/>
      <c r="PPW161" s="491"/>
      <c r="PPX161" s="491"/>
      <c r="PPY161" s="491"/>
      <c r="PPZ161" s="491"/>
      <c r="PQA161" s="491"/>
      <c r="PQB161" s="491"/>
      <c r="PQC161" s="491"/>
      <c r="PQD161" s="491"/>
      <c r="PQE161" s="491"/>
      <c r="PQF161" s="491"/>
      <c r="PQG161" s="491"/>
      <c r="PQH161" s="491"/>
      <c r="PQI161" s="491"/>
      <c r="PQJ161" s="491"/>
      <c r="PQK161" s="491"/>
      <c r="PQL161" s="491"/>
      <c r="PQM161" s="491"/>
      <c r="PQN161" s="491"/>
      <c r="PQO161" s="491"/>
      <c r="PQP161" s="491"/>
      <c r="PQQ161" s="491"/>
      <c r="PQR161" s="491"/>
      <c r="PQS161" s="491"/>
      <c r="PQT161" s="491"/>
      <c r="PQU161" s="491"/>
      <c r="PQV161" s="491"/>
      <c r="PQW161" s="491"/>
      <c r="PQX161" s="491"/>
      <c r="PQY161" s="491"/>
      <c r="PQZ161" s="491"/>
      <c r="PRA161" s="491"/>
      <c r="PRB161" s="491"/>
      <c r="PRC161" s="491"/>
      <c r="PRD161" s="491"/>
      <c r="PRE161" s="491"/>
      <c r="PRF161" s="491"/>
      <c r="PRG161" s="491"/>
      <c r="PRH161" s="491"/>
      <c r="PRI161" s="491"/>
      <c r="PRJ161" s="491"/>
      <c r="PRK161" s="491"/>
      <c r="PRL161" s="491"/>
      <c r="PRM161" s="491"/>
      <c r="PRN161" s="491"/>
      <c r="PRO161" s="491"/>
      <c r="PRP161" s="491"/>
      <c r="PRQ161" s="491"/>
      <c r="PRR161" s="491"/>
      <c r="PRS161" s="491"/>
      <c r="PRT161" s="491"/>
      <c r="PRU161" s="491"/>
      <c r="PRV161" s="491"/>
      <c r="PRW161" s="491"/>
      <c r="PRX161" s="491"/>
      <c r="PRY161" s="491"/>
      <c r="PRZ161" s="491"/>
      <c r="PSA161" s="491"/>
      <c r="PSB161" s="491"/>
      <c r="PSC161" s="491"/>
      <c r="PSD161" s="491"/>
      <c r="PSE161" s="491"/>
      <c r="PSF161" s="491"/>
      <c r="PSG161" s="491"/>
      <c r="PSH161" s="491"/>
      <c r="PSI161" s="491"/>
      <c r="PSJ161" s="491"/>
      <c r="PSK161" s="491"/>
      <c r="PSL161" s="491"/>
      <c r="PSM161" s="491"/>
      <c r="PSN161" s="491"/>
      <c r="PSO161" s="491"/>
      <c r="PSP161" s="491"/>
      <c r="PSQ161" s="491"/>
      <c r="PSR161" s="491"/>
      <c r="PSS161" s="491"/>
      <c r="PST161" s="491"/>
      <c r="PSU161" s="491"/>
      <c r="PSV161" s="491"/>
      <c r="PSW161" s="491"/>
      <c r="PSX161" s="491"/>
      <c r="PSY161" s="491"/>
      <c r="PSZ161" s="491"/>
      <c r="PTA161" s="491"/>
      <c r="PTB161" s="491"/>
      <c r="PTC161" s="491"/>
      <c r="PTD161" s="491"/>
      <c r="PTE161" s="491"/>
      <c r="PTF161" s="491"/>
      <c r="PTG161" s="491"/>
      <c r="PTH161" s="491"/>
      <c r="PTI161" s="491"/>
      <c r="PTJ161" s="491"/>
      <c r="PTK161" s="491"/>
      <c r="PTL161" s="491"/>
      <c r="PTM161" s="491"/>
      <c r="PTN161" s="491"/>
      <c r="PTO161" s="491"/>
      <c r="PTP161" s="491"/>
      <c r="PTQ161" s="491"/>
      <c r="PTR161" s="491"/>
      <c r="PTS161" s="491"/>
      <c r="PTT161" s="491"/>
      <c r="PTU161" s="491"/>
      <c r="PTV161" s="491"/>
      <c r="PTW161" s="491"/>
      <c r="PTX161" s="491"/>
      <c r="PTY161" s="491"/>
      <c r="PTZ161" s="491"/>
      <c r="PUA161" s="491"/>
      <c r="PUB161" s="491"/>
      <c r="PUC161" s="491"/>
      <c r="PUD161" s="491"/>
      <c r="PUE161" s="491"/>
      <c r="PUF161" s="491"/>
      <c r="PUG161" s="491"/>
      <c r="PUH161" s="491"/>
      <c r="PUI161" s="491"/>
      <c r="PUJ161" s="491"/>
      <c r="PUK161" s="491"/>
      <c r="PUL161" s="491"/>
      <c r="PUM161" s="491"/>
      <c r="PUN161" s="491"/>
      <c r="PUO161" s="491"/>
      <c r="PUP161" s="491"/>
      <c r="PUQ161" s="491"/>
      <c r="PUR161" s="491"/>
      <c r="PUS161" s="491"/>
      <c r="PUT161" s="491"/>
      <c r="PUU161" s="491"/>
      <c r="PUV161" s="491"/>
      <c r="PUW161" s="491"/>
      <c r="PUX161" s="491"/>
      <c r="PUY161" s="491"/>
      <c r="PUZ161" s="491"/>
      <c r="PVA161" s="491"/>
      <c r="PVB161" s="491"/>
      <c r="PVC161" s="491"/>
      <c r="PVD161" s="491"/>
      <c r="PVE161" s="491"/>
      <c r="PVF161" s="491"/>
      <c r="PVG161" s="491"/>
      <c r="PVH161" s="491"/>
      <c r="PVI161" s="491"/>
      <c r="PVJ161" s="491"/>
      <c r="PVK161" s="491"/>
      <c r="PVL161" s="491"/>
      <c r="PVM161" s="491"/>
      <c r="PVN161" s="491"/>
      <c r="PVO161" s="491"/>
      <c r="PVP161" s="491"/>
      <c r="PVQ161" s="491"/>
      <c r="PVR161" s="491"/>
      <c r="PVS161" s="491"/>
      <c r="PVT161" s="491"/>
      <c r="PVU161" s="491"/>
      <c r="PVV161" s="491"/>
      <c r="PVW161" s="491"/>
      <c r="PVX161" s="491"/>
      <c r="PVY161" s="491"/>
      <c r="PVZ161" s="491"/>
      <c r="PWA161" s="491"/>
      <c r="PWB161" s="491"/>
      <c r="PWC161" s="491"/>
      <c r="PWD161" s="491"/>
      <c r="PWE161" s="491"/>
      <c r="PWF161" s="491"/>
      <c r="PWG161" s="491"/>
      <c r="PWH161" s="491"/>
      <c r="PWI161" s="491"/>
      <c r="PWJ161" s="491"/>
      <c r="PWK161" s="491"/>
      <c r="PWL161" s="491"/>
      <c r="PWM161" s="491"/>
      <c r="PWN161" s="491"/>
      <c r="PWO161" s="491"/>
      <c r="PWP161" s="491"/>
      <c r="PWQ161" s="491"/>
      <c r="PWR161" s="491"/>
      <c r="PWS161" s="491"/>
      <c r="PWT161" s="491"/>
      <c r="PWU161" s="491"/>
      <c r="PWV161" s="491"/>
      <c r="PWW161" s="491"/>
      <c r="PWX161" s="491"/>
      <c r="PWY161" s="491"/>
      <c r="PWZ161" s="491"/>
      <c r="PXA161" s="491"/>
      <c r="PXB161" s="491"/>
      <c r="PXC161" s="491"/>
      <c r="PXD161" s="491"/>
      <c r="PXE161" s="491"/>
      <c r="PXF161" s="491"/>
      <c r="PXG161" s="491"/>
      <c r="PXH161" s="491"/>
      <c r="PXI161" s="491"/>
      <c r="PXJ161" s="491"/>
      <c r="PXK161" s="491"/>
      <c r="PXL161" s="491"/>
      <c r="PXM161" s="491"/>
      <c r="PXN161" s="491"/>
      <c r="PXO161" s="491"/>
      <c r="PXP161" s="491"/>
      <c r="PXQ161" s="491"/>
      <c r="PXR161" s="491"/>
      <c r="PXS161" s="491"/>
      <c r="PXT161" s="491"/>
      <c r="PXU161" s="491"/>
      <c r="PXV161" s="491"/>
      <c r="PXW161" s="491"/>
      <c r="PXX161" s="491"/>
      <c r="PXY161" s="491"/>
      <c r="PXZ161" s="491"/>
      <c r="PYA161" s="491"/>
      <c r="PYB161" s="491"/>
      <c r="PYC161" s="491"/>
      <c r="PYD161" s="491"/>
      <c r="PYE161" s="491"/>
      <c r="PYF161" s="491"/>
      <c r="PYG161" s="491"/>
      <c r="PYH161" s="491"/>
      <c r="PYI161" s="491"/>
      <c r="PYJ161" s="491"/>
      <c r="PYK161" s="491"/>
      <c r="PYL161" s="491"/>
      <c r="PYM161" s="491"/>
      <c r="PYN161" s="491"/>
      <c r="PYO161" s="491"/>
      <c r="PYP161" s="491"/>
      <c r="PYQ161" s="491"/>
      <c r="PYR161" s="491"/>
      <c r="PYS161" s="491"/>
      <c r="PYT161" s="491"/>
      <c r="PYU161" s="491"/>
      <c r="PYV161" s="491"/>
      <c r="PYW161" s="491"/>
      <c r="PYX161" s="491"/>
      <c r="PYY161" s="491"/>
      <c r="PYZ161" s="491"/>
      <c r="PZA161" s="491"/>
      <c r="PZB161" s="491"/>
      <c r="PZC161" s="491"/>
      <c r="PZD161" s="491"/>
      <c r="PZE161" s="491"/>
      <c r="PZF161" s="491"/>
      <c r="PZG161" s="491"/>
      <c r="PZH161" s="491"/>
      <c r="PZI161" s="491"/>
      <c r="PZJ161" s="491"/>
      <c r="PZK161" s="491"/>
      <c r="PZL161" s="491"/>
      <c r="PZM161" s="491"/>
      <c r="PZN161" s="491"/>
      <c r="PZO161" s="491"/>
      <c r="PZP161" s="491"/>
      <c r="PZQ161" s="491"/>
      <c r="PZR161" s="491"/>
      <c r="PZS161" s="491"/>
      <c r="PZT161" s="491"/>
      <c r="PZU161" s="491"/>
      <c r="PZV161" s="491"/>
      <c r="PZW161" s="491"/>
      <c r="PZX161" s="491"/>
      <c r="PZY161" s="491"/>
      <c r="PZZ161" s="491"/>
      <c r="QAA161" s="491"/>
      <c r="QAB161" s="491"/>
      <c r="QAC161" s="491"/>
      <c r="QAD161" s="491"/>
      <c r="QAE161" s="491"/>
      <c r="QAF161" s="491"/>
      <c r="QAG161" s="491"/>
      <c r="QAH161" s="491"/>
      <c r="QAI161" s="491"/>
      <c r="QAJ161" s="491"/>
      <c r="QAK161" s="491"/>
      <c r="QAL161" s="491"/>
      <c r="QAM161" s="491"/>
      <c r="QAN161" s="491"/>
      <c r="QAO161" s="491"/>
      <c r="QAP161" s="491"/>
      <c r="QAQ161" s="491"/>
      <c r="QAR161" s="491"/>
      <c r="QAS161" s="491"/>
      <c r="QAT161" s="491"/>
      <c r="QAU161" s="491"/>
      <c r="QAV161" s="491"/>
      <c r="QAW161" s="491"/>
      <c r="QAX161" s="491"/>
      <c r="QAY161" s="491"/>
      <c r="QAZ161" s="491"/>
      <c r="QBA161" s="491"/>
      <c r="QBB161" s="491"/>
      <c r="QBC161" s="491"/>
      <c r="QBD161" s="491"/>
      <c r="QBE161" s="491"/>
      <c r="QBF161" s="491"/>
      <c r="QBG161" s="491"/>
      <c r="QBH161" s="491"/>
      <c r="QBI161" s="491"/>
      <c r="QBJ161" s="491"/>
      <c r="QBK161" s="491"/>
      <c r="QBL161" s="491"/>
      <c r="QBM161" s="491"/>
      <c r="QBN161" s="491"/>
      <c r="QBO161" s="491"/>
      <c r="QBP161" s="491"/>
      <c r="QBQ161" s="491"/>
      <c r="QBR161" s="491"/>
      <c r="QBS161" s="491"/>
      <c r="QBT161" s="491"/>
      <c r="QBU161" s="491"/>
      <c r="QBV161" s="491"/>
      <c r="QBW161" s="491"/>
      <c r="QBX161" s="491"/>
      <c r="QBY161" s="491"/>
      <c r="QBZ161" s="491"/>
      <c r="QCA161" s="491"/>
      <c r="QCB161" s="491"/>
      <c r="QCC161" s="491"/>
      <c r="QCD161" s="491"/>
      <c r="QCE161" s="491"/>
      <c r="QCF161" s="491"/>
      <c r="QCG161" s="491"/>
      <c r="QCH161" s="491"/>
      <c r="QCI161" s="491"/>
      <c r="QCJ161" s="491"/>
      <c r="QCK161" s="491"/>
      <c r="QCL161" s="491"/>
      <c r="QCM161" s="491"/>
      <c r="QCN161" s="491"/>
      <c r="QCO161" s="491"/>
      <c r="QCP161" s="491"/>
      <c r="QCQ161" s="491"/>
      <c r="QCR161" s="491"/>
      <c r="QCS161" s="491"/>
      <c r="QCT161" s="491"/>
      <c r="QCU161" s="491"/>
      <c r="QCV161" s="491"/>
      <c r="QCW161" s="491"/>
      <c r="QCX161" s="491"/>
      <c r="QCY161" s="491"/>
      <c r="QCZ161" s="491"/>
      <c r="QDA161" s="491"/>
      <c r="QDB161" s="491"/>
      <c r="QDC161" s="491"/>
      <c r="QDD161" s="491"/>
      <c r="QDE161" s="491"/>
      <c r="QDF161" s="491"/>
      <c r="QDG161" s="491"/>
      <c r="QDH161" s="491"/>
      <c r="QDI161" s="491"/>
      <c r="QDJ161" s="491"/>
      <c r="QDK161" s="491"/>
      <c r="QDL161" s="491"/>
      <c r="QDM161" s="491"/>
      <c r="QDN161" s="491"/>
      <c r="QDO161" s="491"/>
      <c r="QDP161" s="491"/>
      <c r="QDQ161" s="491"/>
      <c r="QDR161" s="491"/>
      <c r="QDS161" s="491"/>
      <c r="QDT161" s="491"/>
      <c r="QDU161" s="491"/>
      <c r="QDV161" s="491"/>
      <c r="QDW161" s="491"/>
      <c r="QDX161" s="491"/>
      <c r="QDY161" s="491"/>
      <c r="QDZ161" s="491"/>
      <c r="QEA161" s="491"/>
      <c r="QEB161" s="491"/>
      <c r="QEC161" s="491"/>
      <c r="QED161" s="491"/>
      <c r="QEE161" s="491"/>
      <c r="QEF161" s="491"/>
      <c r="QEG161" s="491"/>
      <c r="QEH161" s="491"/>
      <c r="QEI161" s="491"/>
      <c r="QEJ161" s="491"/>
      <c r="QEK161" s="491"/>
      <c r="QEL161" s="491"/>
      <c r="QEM161" s="491"/>
      <c r="QEN161" s="491"/>
      <c r="QEO161" s="491"/>
      <c r="QEP161" s="491"/>
      <c r="QEQ161" s="491"/>
      <c r="QER161" s="491"/>
      <c r="QES161" s="491"/>
      <c r="QET161" s="491"/>
      <c r="QEU161" s="491"/>
      <c r="QEV161" s="491"/>
      <c r="QEW161" s="491"/>
      <c r="QEX161" s="491"/>
      <c r="QEY161" s="491"/>
      <c r="QEZ161" s="491"/>
      <c r="QFA161" s="491"/>
      <c r="QFB161" s="491"/>
      <c r="QFC161" s="491"/>
      <c r="QFD161" s="491"/>
      <c r="QFE161" s="491"/>
      <c r="QFF161" s="491"/>
      <c r="QFG161" s="491"/>
      <c r="QFH161" s="491"/>
      <c r="QFI161" s="491"/>
      <c r="QFJ161" s="491"/>
      <c r="QFK161" s="491"/>
      <c r="QFL161" s="491"/>
      <c r="QFM161" s="491"/>
      <c r="QFN161" s="491"/>
      <c r="QFO161" s="491"/>
      <c r="QFP161" s="491"/>
      <c r="QFQ161" s="491"/>
      <c r="QFR161" s="491"/>
      <c r="QFS161" s="491"/>
      <c r="QFT161" s="491"/>
      <c r="QFU161" s="491"/>
      <c r="QFV161" s="491"/>
      <c r="QFW161" s="491"/>
      <c r="QFX161" s="491"/>
      <c r="QFY161" s="491"/>
      <c r="QFZ161" s="491"/>
      <c r="QGA161" s="491"/>
      <c r="QGB161" s="491"/>
      <c r="QGC161" s="491"/>
      <c r="QGD161" s="491"/>
      <c r="QGE161" s="491"/>
      <c r="QGF161" s="491"/>
      <c r="QGG161" s="491"/>
      <c r="QGH161" s="491"/>
      <c r="QGI161" s="491"/>
      <c r="QGJ161" s="491"/>
      <c r="QGK161" s="491"/>
      <c r="QGL161" s="491"/>
      <c r="QGM161" s="491"/>
      <c r="QGN161" s="491"/>
      <c r="QGO161" s="491"/>
      <c r="QGP161" s="491"/>
      <c r="QGQ161" s="491"/>
      <c r="QGR161" s="491"/>
      <c r="QGS161" s="491"/>
      <c r="QGT161" s="491"/>
      <c r="QGU161" s="491"/>
      <c r="QGV161" s="491"/>
      <c r="QGW161" s="491"/>
      <c r="QGX161" s="491"/>
      <c r="QGY161" s="491"/>
      <c r="QGZ161" s="491"/>
      <c r="QHA161" s="491"/>
      <c r="QHB161" s="491"/>
      <c r="QHC161" s="491"/>
      <c r="QHD161" s="491"/>
      <c r="QHE161" s="491"/>
      <c r="QHF161" s="491"/>
      <c r="QHG161" s="491"/>
      <c r="QHH161" s="491"/>
      <c r="QHI161" s="491"/>
      <c r="QHJ161" s="491"/>
      <c r="QHK161" s="491"/>
      <c r="QHL161" s="491"/>
      <c r="QHM161" s="491"/>
      <c r="QHN161" s="491"/>
      <c r="QHO161" s="491"/>
      <c r="QHP161" s="491"/>
      <c r="QHQ161" s="491"/>
      <c r="QHR161" s="491"/>
      <c r="QHS161" s="491"/>
      <c r="QHT161" s="491"/>
      <c r="QHU161" s="491"/>
      <c r="QHV161" s="491"/>
      <c r="QHW161" s="491"/>
      <c r="QHX161" s="491"/>
      <c r="QHY161" s="491"/>
      <c r="QHZ161" s="491"/>
      <c r="QIA161" s="491"/>
      <c r="QIB161" s="491"/>
      <c r="QIC161" s="491"/>
      <c r="QID161" s="491"/>
      <c r="QIE161" s="491"/>
      <c r="QIF161" s="491"/>
      <c r="QIG161" s="491"/>
      <c r="QIH161" s="491"/>
      <c r="QII161" s="491"/>
      <c r="QIJ161" s="491"/>
      <c r="QIK161" s="491"/>
      <c r="QIL161" s="491"/>
      <c r="QIM161" s="491"/>
      <c r="QIN161" s="491"/>
      <c r="QIO161" s="491"/>
      <c r="QIP161" s="491"/>
      <c r="QIQ161" s="491"/>
      <c r="QIR161" s="491"/>
      <c r="QIS161" s="491"/>
      <c r="QIT161" s="491"/>
      <c r="QIU161" s="491"/>
      <c r="QIV161" s="491"/>
      <c r="QIW161" s="491"/>
      <c r="QIX161" s="491"/>
      <c r="QIY161" s="491"/>
      <c r="QIZ161" s="491"/>
      <c r="QJA161" s="491"/>
      <c r="QJB161" s="491"/>
      <c r="QJC161" s="491"/>
      <c r="QJD161" s="491"/>
      <c r="QJE161" s="491"/>
      <c r="QJF161" s="491"/>
      <c r="QJG161" s="491"/>
      <c r="QJH161" s="491"/>
      <c r="QJI161" s="491"/>
      <c r="QJJ161" s="491"/>
      <c r="QJK161" s="491"/>
      <c r="QJL161" s="491"/>
      <c r="QJM161" s="491"/>
      <c r="QJN161" s="491"/>
      <c r="QJO161" s="491"/>
      <c r="QJP161" s="491"/>
      <c r="QJQ161" s="491"/>
      <c r="QJR161" s="491"/>
      <c r="QJS161" s="491"/>
      <c r="QJT161" s="491"/>
      <c r="QJU161" s="491"/>
      <c r="QJV161" s="491"/>
      <c r="QJW161" s="491"/>
      <c r="QJX161" s="491"/>
      <c r="QJY161" s="491"/>
      <c r="QJZ161" s="491"/>
      <c r="QKA161" s="491"/>
      <c r="QKB161" s="491"/>
      <c r="QKC161" s="491"/>
      <c r="QKD161" s="491"/>
      <c r="QKE161" s="491"/>
      <c r="QKF161" s="491"/>
      <c r="QKG161" s="491"/>
      <c r="QKH161" s="491"/>
      <c r="QKI161" s="491"/>
      <c r="QKJ161" s="491"/>
      <c r="QKK161" s="491"/>
      <c r="QKL161" s="491"/>
      <c r="QKM161" s="491"/>
      <c r="QKN161" s="491"/>
      <c r="QKO161" s="491"/>
      <c r="QKP161" s="491"/>
      <c r="QKQ161" s="491"/>
      <c r="QKR161" s="491"/>
      <c r="QKS161" s="491"/>
      <c r="QKT161" s="491"/>
      <c r="QKU161" s="491"/>
      <c r="QKV161" s="491"/>
      <c r="QKW161" s="491"/>
      <c r="QKX161" s="491"/>
      <c r="QKY161" s="491"/>
      <c r="QKZ161" s="491"/>
      <c r="QLA161" s="491"/>
      <c r="QLB161" s="491"/>
      <c r="QLC161" s="491"/>
      <c r="QLD161" s="491"/>
      <c r="QLE161" s="491"/>
      <c r="QLF161" s="491"/>
      <c r="QLG161" s="491"/>
      <c r="QLH161" s="491"/>
      <c r="QLI161" s="491"/>
      <c r="QLJ161" s="491"/>
      <c r="QLK161" s="491"/>
      <c r="QLL161" s="491"/>
      <c r="QLM161" s="491"/>
      <c r="QLN161" s="491"/>
      <c r="QLO161" s="491"/>
      <c r="QLP161" s="491"/>
      <c r="QLQ161" s="491"/>
      <c r="QLR161" s="491"/>
      <c r="QLS161" s="491"/>
      <c r="QLT161" s="491"/>
      <c r="QLU161" s="491"/>
      <c r="QLV161" s="491"/>
      <c r="QLW161" s="491"/>
      <c r="QLX161" s="491"/>
      <c r="QLY161" s="491"/>
      <c r="QLZ161" s="491"/>
      <c r="QMA161" s="491"/>
      <c r="QMB161" s="491"/>
      <c r="QMC161" s="491"/>
      <c r="QMD161" s="491"/>
      <c r="QME161" s="491"/>
      <c r="QMF161" s="491"/>
      <c r="QMG161" s="491"/>
      <c r="QMH161" s="491"/>
      <c r="QMI161" s="491"/>
      <c r="QMJ161" s="491"/>
      <c r="QMK161" s="491"/>
      <c r="QML161" s="491"/>
      <c r="QMM161" s="491"/>
      <c r="QMN161" s="491"/>
      <c r="QMO161" s="491"/>
      <c r="QMP161" s="491"/>
      <c r="QMQ161" s="491"/>
      <c r="QMR161" s="491"/>
      <c r="QMS161" s="491"/>
      <c r="QMT161" s="491"/>
      <c r="QMU161" s="491"/>
      <c r="QMV161" s="491"/>
      <c r="QMW161" s="491"/>
      <c r="QMX161" s="491"/>
      <c r="QMY161" s="491"/>
      <c r="QMZ161" s="491"/>
      <c r="QNA161" s="491"/>
      <c r="QNB161" s="491"/>
      <c r="QNC161" s="491"/>
      <c r="QND161" s="491"/>
      <c r="QNE161" s="491"/>
      <c r="QNF161" s="491"/>
      <c r="QNG161" s="491"/>
      <c r="QNH161" s="491"/>
      <c r="QNI161" s="491"/>
      <c r="QNJ161" s="491"/>
      <c r="QNK161" s="491"/>
      <c r="QNL161" s="491"/>
      <c r="QNM161" s="491"/>
      <c r="QNN161" s="491"/>
      <c r="QNO161" s="491"/>
      <c r="QNP161" s="491"/>
      <c r="QNQ161" s="491"/>
      <c r="QNR161" s="491"/>
      <c r="QNS161" s="491"/>
      <c r="QNT161" s="491"/>
      <c r="QNU161" s="491"/>
      <c r="QNV161" s="491"/>
      <c r="QNW161" s="491"/>
      <c r="QNX161" s="491"/>
      <c r="QNY161" s="491"/>
      <c r="QNZ161" s="491"/>
      <c r="QOA161" s="491"/>
      <c r="QOB161" s="491"/>
      <c r="QOC161" s="491"/>
      <c r="QOD161" s="491"/>
      <c r="QOE161" s="491"/>
      <c r="QOF161" s="491"/>
      <c r="QOG161" s="491"/>
      <c r="QOH161" s="491"/>
      <c r="QOI161" s="491"/>
      <c r="QOJ161" s="491"/>
      <c r="QOK161" s="491"/>
      <c r="QOL161" s="491"/>
      <c r="QOM161" s="491"/>
      <c r="QON161" s="491"/>
      <c r="QOO161" s="491"/>
      <c r="QOP161" s="491"/>
      <c r="QOQ161" s="491"/>
      <c r="QOR161" s="491"/>
      <c r="QOS161" s="491"/>
      <c r="QOT161" s="491"/>
      <c r="QOU161" s="491"/>
      <c r="QOV161" s="491"/>
      <c r="QOW161" s="491"/>
      <c r="QOX161" s="491"/>
      <c r="QOY161" s="491"/>
      <c r="QOZ161" s="491"/>
      <c r="QPA161" s="491"/>
      <c r="QPB161" s="491"/>
      <c r="QPC161" s="491"/>
      <c r="QPD161" s="491"/>
      <c r="QPE161" s="491"/>
      <c r="QPF161" s="491"/>
      <c r="QPG161" s="491"/>
      <c r="QPH161" s="491"/>
      <c r="QPI161" s="491"/>
      <c r="QPJ161" s="491"/>
      <c r="QPK161" s="491"/>
      <c r="QPL161" s="491"/>
      <c r="QPM161" s="491"/>
      <c r="QPN161" s="491"/>
      <c r="QPO161" s="491"/>
      <c r="QPP161" s="491"/>
      <c r="QPQ161" s="491"/>
      <c r="QPR161" s="491"/>
      <c r="QPS161" s="491"/>
      <c r="QPT161" s="491"/>
      <c r="QPU161" s="491"/>
      <c r="QPV161" s="491"/>
      <c r="QPW161" s="491"/>
      <c r="QPX161" s="491"/>
      <c r="QPY161" s="491"/>
      <c r="QPZ161" s="491"/>
      <c r="QQA161" s="491"/>
      <c r="QQB161" s="491"/>
      <c r="QQC161" s="491"/>
      <c r="QQD161" s="491"/>
      <c r="QQE161" s="491"/>
      <c r="QQF161" s="491"/>
      <c r="QQG161" s="491"/>
      <c r="QQH161" s="491"/>
      <c r="QQI161" s="491"/>
      <c r="QQJ161" s="491"/>
      <c r="QQK161" s="491"/>
      <c r="QQL161" s="491"/>
      <c r="QQM161" s="491"/>
      <c r="QQN161" s="491"/>
      <c r="QQO161" s="491"/>
      <c r="QQP161" s="491"/>
      <c r="QQQ161" s="491"/>
      <c r="QQR161" s="491"/>
      <c r="QQS161" s="491"/>
      <c r="QQT161" s="491"/>
      <c r="QQU161" s="491"/>
      <c r="QQV161" s="491"/>
      <c r="QQW161" s="491"/>
      <c r="QQX161" s="491"/>
      <c r="QQY161" s="491"/>
      <c r="QQZ161" s="491"/>
      <c r="QRA161" s="491"/>
      <c r="QRB161" s="491"/>
      <c r="QRC161" s="491"/>
      <c r="QRD161" s="491"/>
      <c r="QRE161" s="491"/>
      <c r="QRF161" s="491"/>
      <c r="QRG161" s="491"/>
      <c r="QRH161" s="491"/>
      <c r="QRI161" s="491"/>
      <c r="QRJ161" s="491"/>
      <c r="QRK161" s="491"/>
      <c r="QRL161" s="491"/>
      <c r="QRM161" s="491"/>
      <c r="QRN161" s="491"/>
      <c r="QRO161" s="491"/>
      <c r="QRP161" s="491"/>
      <c r="QRQ161" s="491"/>
      <c r="QRR161" s="491"/>
      <c r="QRS161" s="491"/>
      <c r="QRT161" s="491"/>
      <c r="QRU161" s="491"/>
      <c r="QRV161" s="491"/>
      <c r="QRW161" s="491"/>
      <c r="QRX161" s="491"/>
      <c r="QRY161" s="491"/>
      <c r="QRZ161" s="491"/>
      <c r="QSA161" s="491"/>
      <c r="QSB161" s="491"/>
      <c r="QSC161" s="491"/>
      <c r="QSD161" s="491"/>
      <c r="QSE161" s="491"/>
      <c r="QSF161" s="491"/>
      <c r="QSG161" s="491"/>
      <c r="QSH161" s="491"/>
      <c r="QSI161" s="491"/>
      <c r="QSJ161" s="491"/>
      <c r="QSK161" s="491"/>
      <c r="QSL161" s="491"/>
      <c r="QSM161" s="491"/>
      <c r="QSN161" s="491"/>
      <c r="QSO161" s="491"/>
      <c r="QSP161" s="491"/>
      <c r="QSQ161" s="491"/>
      <c r="QSR161" s="491"/>
      <c r="QSS161" s="491"/>
      <c r="QST161" s="491"/>
      <c r="QSU161" s="491"/>
      <c r="QSV161" s="491"/>
      <c r="QSW161" s="491"/>
      <c r="QSX161" s="491"/>
      <c r="QSY161" s="491"/>
      <c r="QSZ161" s="491"/>
      <c r="QTA161" s="491"/>
      <c r="QTB161" s="491"/>
      <c r="QTC161" s="491"/>
      <c r="QTD161" s="491"/>
      <c r="QTE161" s="491"/>
      <c r="QTF161" s="491"/>
      <c r="QTG161" s="491"/>
      <c r="QTH161" s="491"/>
      <c r="QTI161" s="491"/>
      <c r="QTJ161" s="491"/>
      <c r="QTK161" s="491"/>
      <c r="QTL161" s="491"/>
      <c r="QTM161" s="491"/>
      <c r="QTN161" s="491"/>
      <c r="QTO161" s="491"/>
      <c r="QTP161" s="491"/>
      <c r="QTQ161" s="491"/>
      <c r="QTR161" s="491"/>
      <c r="QTS161" s="491"/>
      <c r="QTT161" s="491"/>
      <c r="QTU161" s="491"/>
      <c r="QTV161" s="491"/>
      <c r="QTW161" s="491"/>
      <c r="QTX161" s="491"/>
      <c r="QTY161" s="491"/>
      <c r="QTZ161" s="491"/>
      <c r="QUA161" s="491"/>
      <c r="QUB161" s="491"/>
      <c r="QUC161" s="491"/>
      <c r="QUD161" s="491"/>
      <c r="QUE161" s="491"/>
      <c r="QUF161" s="491"/>
      <c r="QUG161" s="491"/>
      <c r="QUH161" s="491"/>
      <c r="QUI161" s="491"/>
      <c r="QUJ161" s="491"/>
      <c r="QUK161" s="491"/>
      <c r="QUL161" s="491"/>
      <c r="QUM161" s="491"/>
      <c r="QUN161" s="491"/>
      <c r="QUO161" s="491"/>
      <c r="QUP161" s="491"/>
      <c r="QUQ161" s="491"/>
      <c r="QUR161" s="491"/>
      <c r="QUS161" s="491"/>
      <c r="QUT161" s="491"/>
      <c r="QUU161" s="491"/>
      <c r="QUV161" s="491"/>
      <c r="QUW161" s="491"/>
      <c r="QUX161" s="491"/>
      <c r="QUY161" s="491"/>
      <c r="QUZ161" s="491"/>
      <c r="QVA161" s="491"/>
      <c r="QVB161" s="491"/>
      <c r="QVC161" s="491"/>
      <c r="QVD161" s="491"/>
      <c r="QVE161" s="491"/>
      <c r="QVF161" s="491"/>
      <c r="QVG161" s="491"/>
      <c r="QVH161" s="491"/>
      <c r="QVI161" s="491"/>
      <c r="QVJ161" s="491"/>
      <c r="QVK161" s="491"/>
      <c r="QVL161" s="491"/>
      <c r="QVM161" s="491"/>
      <c r="QVN161" s="491"/>
      <c r="QVO161" s="491"/>
      <c r="QVP161" s="491"/>
      <c r="QVQ161" s="491"/>
      <c r="QVR161" s="491"/>
      <c r="QVS161" s="491"/>
      <c r="QVT161" s="491"/>
      <c r="QVU161" s="491"/>
      <c r="QVV161" s="491"/>
      <c r="QVW161" s="491"/>
      <c r="QVX161" s="491"/>
      <c r="QVY161" s="491"/>
      <c r="QVZ161" s="491"/>
      <c r="QWA161" s="491"/>
      <c r="QWB161" s="491"/>
      <c r="QWC161" s="491"/>
      <c r="QWD161" s="491"/>
      <c r="QWE161" s="491"/>
      <c r="QWF161" s="491"/>
      <c r="QWG161" s="491"/>
      <c r="QWH161" s="491"/>
      <c r="QWI161" s="491"/>
      <c r="QWJ161" s="491"/>
      <c r="QWK161" s="491"/>
      <c r="QWL161" s="491"/>
      <c r="QWM161" s="491"/>
      <c r="QWN161" s="491"/>
      <c r="QWO161" s="491"/>
      <c r="QWP161" s="491"/>
      <c r="QWQ161" s="491"/>
      <c r="QWR161" s="491"/>
      <c r="QWS161" s="491"/>
      <c r="QWT161" s="491"/>
      <c r="QWU161" s="491"/>
      <c r="QWV161" s="491"/>
      <c r="QWW161" s="491"/>
      <c r="QWX161" s="491"/>
      <c r="QWY161" s="491"/>
      <c r="QWZ161" s="491"/>
      <c r="QXA161" s="491"/>
      <c r="QXB161" s="491"/>
      <c r="QXC161" s="491"/>
      <c r="QXD161" s="491"/>
      <c r="QXE161" s="491"/>
      <c r="QXF161" s="491"/>
      <c r="QXG161" s="491"/>
      <c r="QXH161" s="491"/>
      <c r="QXI161" s="491"/>
      <c r="QXJ161" s="491"/>
      <c r="QXK161" s="491"/>
      <c r="QXL161" s="491"/>
      <c r="QXM161" s="491"/>
      <c r="QXN161" s="491"/>
      <c r="QXO161" s="491"/>
      <c r="QXP161" s="491"/>
      <c r="QXQ161" s="491"/>
      <c r="QXR161" s="491"/>
      <c r="QXS161" s="491"/>
      <c r="QXT161" s="491"/>
      <c r="QXU161" s="491"/>
      <c r="QXV161" s="491"/>
      <c r="QXW161" s="491"/>
      <c r="QXX161" s="491"/>
      <c r="QXY161" s="491"/>
      <c r="QXZ161" s="491"/>
      <c r="QYA161" s="491"/>
      <c r="QYB161" s="491"/>
      <c r="QYC161" s="491"/>
      <c r="QYD161" s="491"/>
      <c r="QYE161" s="491"/>
      <c r="QYF161" s="491"/>
      <c r="QYG161" s="491"/>
      <c r="QYH161" s="491"/>
      <c r="QYI161" s="491"/>
      <c r="QYJ161" s="491"/>
      <c r="QYK161" s="491"/>
      <c r="QYL161" s="491"/>
      <c r="QYM161" s="491"/>
      <c r="QYN161" s="491"/>
      <c r="QYO161" s="491"/>
      <c r="QYP161" s="491"/>
      <c r="QYQ161" s="491"/>
      <c r="QYR161" s="491"/>
      <c r="QYS161" s="491"/>
      <c r="QYT161" s="491"/>
      <c r="QYU161" s="491"/>
      <c r="QYV161" s="491"/>
      <c r="QYW161" s="491"/>
      <c r="QYX161" s="491"/>
      <c r="QYY161" s="491"/>
      <c r="QYZ161" s="491"/>
      <c r="QZA161" s="491"/>
      <c r="QZB161" s="491"/>
      <c r="QZC161" s="491"/>
      <c r="QZD161" s="491"/>
      <c r="QZE161" s="491"/>
      <c r="QZF161" s="491"/>
      <c r="QZG161" s="491"/>
      <c r="QZH161" s="491"/>
      <c r="QZI161" s="491"/>
      <c r="QZJ161" s="491"/>
      <c r="QZK161" s="491"/>
      <c r="QZL161" s="491"/>
      <c r="QZM161" s="491"/>
      <c r="QZN161" s="491"/>
      <c r="QZO161" s="491"/>
      <c r="QZP161" s="491"/>
      <c r="QZQ161" s="491"/>
      <c r="QZR161" s="491"/>
      <c r="QZS161" s="491"/>
      <c r="QZT161" s="491"/>
      <c r="QZU161" s="491"/>
      <c r="QZV161" s="491"/>
      <c r="QZW161" s="491"/>
      <c r="QZX161" s="491"/>
      <c r="QZY161" s="491"/>
      <c r="QZZ161" s="491"/>
      <c r="RAA161" s="491"/>
      <c r="RAB161" s="491"/>
      <c r="RAC161" s="491"/>
      <c r="RAD161" s="491"/>
      <c r="RAE161" s="491"/>
      <c r="RAF161" s="491"/>
      <c r="RAG161" s="491"/>
      <c r="RAH161" s="491"/>
      <c r="RAI161" s="491"/>
      <c r="RAJ161" s="491"/>
      <c r="RAK161" s="491"/>
      <c r="RAL161" s="491"/>
      <c r="RAM161" s="491"/>
      <c r="RAN161" s="491"/>
      <c r="RAO161" s="491"/>
      <c r="RAP161" s="491"/>
      <c r="RAQ161" s="491"/>
      <c r="RAR161" s="491"/>
      <c r="RAS161" s="491"/>
      <c r="RAT161" s="491"/>
      <c r="RAU161" s="491"/>
      <c r="RAV161" s="491"/>
      <c r="RAW161" s="491"/>
      <c r="RAX161" s="491"/>
      <c r="RAY161" s="491"/>
      <c r="RAZ161" s="491"/>
      <c r="RBA161" s="491"/>
      <c r="RBB161" s="491"/>
      <c r="RBC161" s="491"/>
      <c r="RBD161" s="491"/>
      <c r="RBE161" s="491"/>
      <c r="RBF161" s="491"/>
      <c r="RBG161" s="491"/>
      <c r="RBH161" s="491"/>
      <c r="RBI161" s="491"/>
      <c r="RBJ161" s="491"/>
      <c r="RBK161" s="491"/>
      <c r="RBL161" s="491"/>
      <c r="RBM161" s="491"/>
      <c r="RBN161" s="491"/>
      <c r="RBO161" s="491"/>
      <c r="RBP161" s="491"/>
      <c r="RBQ161" s="491"/>
      <c r="RBR161" s="491"/>
      <c r="RBS161" s="491"/>
      <c r="RBT161" s="491"/>
      <c r="RBU161" s="491"/>
      <c r="RBV161" s="491"/>
      <c r="RBW161" s="491"/>
      <c r="RBX161" s="491"/>
      <c r="RBY161" s="491"/>
      <c r="RBZ161" s="491"/>
      <c r="RCA161" s="491"/>
      <c r="RCB161" s="491"/>
      <c r="RCC161" s="491"/>
      <c r="RCD161" s="491"/>
      <c r="RCE161" s="491"/>
      <c r="RCF161" s="491"/>
      <c r="RCG161" s="491"/>
      <c r="RCH161" s="491"/>
      <c r="RCI161" s="491"/>
      <c r="RCJ161" s="491"/>
      <c r="RCK161" s="491"/>
      <c r="RCL161" s="491"/>
      <c r="RCM161" s="491"/>
      <c r="RCN161" s="491"/>
      <c r="RCO161" s="491"/>
      <c r="RCP161" s="491"/>
      <c r="RCQ161" s="491"/>
      <c r="RCR161" s="491"/>
      <c r="RCS161" s="491"/>
      <c r="RCT161" s="491"/>
      <c r="RCU161" s="491"/>
      <c r="RCV161" s="491"/>
      <c r="RCW161" s="491"/>
      <c r="RCX161" s="491"/>
      <c r="RCY161" s="491"/>
      <c r="RCZ161" s="491"/>
      <c r="RDA161" s="491"/>
      <c r="RDB161" s="491"/>
      <c r="RDC161" s="491"/>
      <c r="RDD161" s="491"/>
      <c r="RDE161" s="491"/>
      <c r="RDF161" s="491"/>
      <c r="RDG161" s="491"/>
      <c r="RDH161" s="491"/>
      <c r="RDI161" s="491"/>
      <c r="RDJ161" s="491"/>
      <c r="RDK161" s="491"/>
      <c r="RDL161" s="491"/>
      <c r="RDM161" s="491"/>
      <c r="RDN161" s="491"/>
      <c r="RDO161" s="491"/>
      <c r="RDP161" s="491"/>
      <c r="RDQ161" s="491"/>
      <c r="RDR161" s="491"/>
      <c r="RDS161" s="491"/>
      <c r="RDT161" s="491"/>
      <c r="RDU161" s="491"/>
      <c r="RDV161" s="491"/>
      <c r="RDW161" s="491"/>
      <c r="RDX161" s="491"/>
      <c r="RDY161" s="491"/>
      <c r="RDZ161" s="491"/>
      <c r="REA161" s="491"/>
      <c r="REB161" s="491"/>
      <c r="REC161" s="491"/>
      <c r="RED161" s="491"/>
      <c r="REE161" s="491"/>
      <c r="REF161" s="491"/>
      <c r="REG161" s="491"/>
      <c r="REH161" s="491"/>
      <c r="REI161" s="491"/>
      <c r="REJ161" s="491"/>
      <c r="REK161" s="491"/>
      <c r="REL161" s="491"/>
      <c r="REM161" s="491"/>
      <c r="REN161" s="491"/>
      <c r="REO161" s="491"/>
      <c r="REP161" s="491"/>
      <c r="REQ161" s="491"/>
      <c r="RER161" s="491"/>
      <c r="RES161" s="491"/>
      <c r="RET161" s="491"/>
      <c r="REU161" s="491"/>
      <c r="REV161" s="491"/>
      <c r="REW161" s="491"/>
      <c r="REX161" s="491"/>
      <c r="REY161" s="491"/>
      <c r="REZ161" s="491"/>
      <c r="RFA161" s="491"/>
      <c r="RFB161" s="491"/>
      <c r="RFC161" s="491"/>
      <c r="RFD161" s="491"/>
      <c r="RFE161" s="491"/>
      <c r="RFF161" s="491"/>
      <c r="RFG161" s="491"/>
      <c r="RFH161" s="491"/>
      <c r="RFI161" s="491"/>
      <c r="RFJ161" s="491"/>
      <c r="RFK161" s="491"/>
      <c r="RFL161" s="491"/>
      <c r="RFM161" s="491"/>
      <c r="RFN161" s="491"/>
      <c r="RFO161" s="491"/>
      <c r="RFP161" s="491"/>
      <c r="RFQ161" s="491"/>
      <c r="RFR161" s="491"/>
      <c r="RFS161" s="491"/>
      <c r="RFT161" s="491"/>
      <c r="RFU161" s="491"/>
      <c r="RFV161" s="491"/>
      <c r="RFW161" s="491"/>
      <c r="RFX161" s="491"/>
      <c r="RFY161" s="491"/>
      <c r="RFZ161" s="491"/>
      <c r="RGA161" s="491"/>
      <c r="RGB161" s="491"/>
      <c r="RGC161" s="491"/>
      <c r="RGD161" s="491"/>
      <c r="RGE161" s="491"/>
      <c r="RGF161" s="491"/>
      <c r="RGG161" s="491"/>
      <c r="RGH161" s="491"/>
      <c r="RGI161" s="491"/>
      <c r="RGJ161" s="491"/>
      <c r="RGK161" s="491"/>
      <c r="RGL161" s="491"/>
      <c r="RGM161" s="491"/>
      <c r="RGN161" s="491"/>
      <c r="RGO161" s="491"/>
      <c r="RGP161" s="491"/>
      <c r="RGQ161" s="491"/>
      <c r="RGR161" s="491"/>
      <c r="RGS161" s="491"/>
      <c r="RGT161" s="491"/>
      <c r="RGU161" s="491"/>
      <c r="RGV161" s="491"/>
      <c r="RGW161" s="491"/>
      <c r="RGX161" s="491"/>
      <c r="RGY161" s="491"/>
      <c r="RGZ161" s="491"/>
      <c r="RHA161" s="491"/>
      <c r="RHB161" s="491"/>
      <c r="RHC161" s="491"/>
      <c r="RHD161" s="491"/>
      <c r="RHE161" s="491"/>
      <c r="RHF161" s="491"/>
      <c r="RHG161" s="491"/>
      <c r="RHH161" s="491"/>
      <c r="RHI161" s="491"/>
      <c r="RHJ161" s="491"/>
      <c r="RHK161" s="491"/>
      <c r="RHL161" s="491"/>
      <c r="RHM161" s="491"/>
      <c r="RHN161" s="491"/>
      <c r="RHO161" s="491"/>
      <c r="RHP161" s="491"/>
      <c r="RHQ161" s="491"/>
      <c r="RHR161" s="491"/>
      <c r="RHS161" s="491"/>
      <c r="RHT161" s="491"/>
      <c r="RHU161" s="491"/>
      <c r="RHV161" s="491"/>
      <c r="RHW161" s="491"/>
      <c r="RHX161" s="491"/>
      <c r="RHY161" s="491"/>
      <c r="RHZ161" s="491"/>
      <c r="RIA161" s="491"/>
      <c r="RIB161" s="491"/>
      <c r="RIC161" s="491"/>
      <c r="RID161" s="491"/>
      <c r="RIE161" s="491"/>
      <c r="RIF161" s="491"/>
      <c r="RIG161" s="491"/>
      <c r="RIH161" s="491"/>
      <c r="RII161" s="491"/>
      <c r="RIJ161" s="491"/>
      <c r="RIK161" s="491"/>
      <c r="RIL161" s="491"/>
      <c r="RIM161" s="491"/>
      <c r="RIN161" s="491"/>
      <c r="RIO161" s="491"/>
      <c r="RIP161" s="491"/>
      <c r="RIQ161" s="491"/>
      <c r="RIR161" s="491"/>
      <c r="RIS161" s="491"/>
      <c r="RIT161" s="491"/>
      <c r="RIU161" s="491"/>
      <c r="RIV161" s="491"/>
      <c r="RIW161" s="491"/>
      <c r="RIX161" s="491"/>
      <c r="RIY161" s="491"/>
      <c r="RIZ161" s="491"/>
      <c r="RJA161" s="491"/>
      <c r="RJB161" s="491"/>
      <c r="RJC161" s="491"/>
      <c r="RJD161" s="491"/>
      <c r="RJE161" s="491"/>
      <c r="RJF161" s="491"/>
      <c r="RJG161" s="491"/>
      <c r="RJH161" s="491"/>
      <c r="RJI161" s="491"/>
      <c r="RJJ161" s="491"/>
      <c r="RJK161" s="491"/>
      <c r="RJL161" s="491"/>
      <c r="RJM161" s="491"/>
      <c r="RJN161" s="491"/>
      <c r="RJO161" s="491"/>
      <c r="RJP161" s="491"/>
      <c r="RJQ161" s="491"/>
      <c r="RJR161" s="491"/>
      <c r="RJS161" s="491"/>
      <c r="RJT161" s="491"/>
      <c r="RJU161" s="491"/>
      <c r="RJV161" s="491"/>
      <c r="RJW161" s="491"/>
      <c r="RJX161" s="491"/>
      <c r="RJY161" s="491"/>
      <c r="RJZ161" s="491"/>
      <c r="RKA161" s="491"/>
      <c r="RKB161" s="491"/>
      <c r="RKC161" s="491"/>
      <c r="RKD161" s="491"/>
      <c r="RKE161" s="491"/>
      <c r="RKF161" s="491"/>
      <c r="RKG161" s="491"/>
      <c r="RKH161" s="491"/>
      <c r="RKI161" s="491"/>
      <c r="RKJ161" s="491"/>
      <c r="RKK161" s="491"/>
      <c r="RKL161" s="491"/>
      <c r="RKM161" s="491"/>
      <c r="RKN161" s="491"/>
      <c r="RKO161" s="491"/>
      <c r="RKP161" s="491"/>
      <c r="RKQ161" s="491"/>
      <c r="RKR161" s="491"/>
      <c r="RKS161" s="491"/>
      <c r="RKT161" s="491"/>
      <c r="RKU161" s="491"/>
      <c r="RKV161" s="491"/>
      <c r="RKW161" s="491"/>
      <c r="RKX161" s="491"/>
      <c r="RKY161" s="491"/>
      <c r="RKZ161" s="491"/>
      <c r="RLA161" s="491"/>
      <c r="RLB161" s="491"/>
      <c r="RLC161" s="491"/>
      <c r="RLD161" s="491"/>
      <c r="RLE161" s="491"/>
      <c r="RLF161" s="491"/>
      <c r="RLG161" s="491"/>
      <c r="RLH161" s="491"/>
      <c r="RLI161" s="491"/>
      <c r="RLJ161" s="491"/>
      <c r="RLK161" s="491"/>
      <c r="RLL161" s="491"/>
      <c r="RLM161" s="491"/>
      <c r="RLN161" s="491"/>
      <c r="RLO161" s="491"/>
      <c r="RLP161" s="491"/>
      <c r="RLQ161" s="491"/>
      <c r="RLR161" s="491"/>
      <c r="RLS161" s="491"/>
      <c r="RLT161" s="491"/>
      <c r="RLU161" s="491"/>
      <c r="RLV161" s="491"/>
      <c r="RLW161" s="491"/>
      <c r="RLX161" s="491"/>
      <c r="RLY161" s="491"/>
      <c r="RLZ161" s="491"/>
      <c r="RMA161" s="491"/>
      <c r="RMB161" s="491"/>
      <c r="RMC161" s="491"/>
      <c r="RMD161" s="491"/>
      <c r="RME161" s="491"/>
      <c r="RMF161" s="491"/>
      <c r="RMG161" s="491"/>
      <c r="RMH161" s="491"/>
      <c r="RMI161" s="491"/>
      <c r="RMJ161" s="491"/>
      <c r="RMK161" s="491"/>
      <c r="RML161" s="491"/>
      <c r="RMM161" s="491"/>
      <c r="RMN161" s="491"/>
      <c r="RMO161" s="491"/>
      <c r="RMP161" s="491"/>
      <c r="RMQ161" s="491"/>
      <c r="RMR161" s="491"/>
      <c r="RMS161" s="491"/>
      <c r="RMT161" s="491"/>
      <c r="RMU161" s="491"/>
      <c r="RMV161" s="491"/>
      <c r="RMW161" s="491"/>
      <c r="RMX161" s="491"/>
      <c r="RMY161" s="491"/>
      <c r="RMZ161" s="491"/>
      <c r="RNA161" s="491"/>
      <c r="RNB161" s="491"/>
      <c r="RNC161" s="491"/>
      <c r="RND161" s="491"/>
      <c r="RNE161" s="491"/>
      <c r="RNF161" s="491"/>
      <c r="RNG161" s="491"/>
      <c r="RNH161" s="491"/>
      <c r="RNI161" s="491"/>
      <c r="RNJ161" s="491"/>
      <c r="RNK161" s="491"/>
      <c r="RNL161" s="491"/>
      <c r="RNM161" s="491"/>
      <c r="RNN161" s="491"/>
      <c r="RNO161" s="491"/>
      <c r="RNP161" s="491"/>
      <c r="RNQ161" s="491"/>
      <c r="RNR161" s="491"/>
      <c r="RNS161" s="491"/>
      <c r="RNT161" s="491"/>
      <c r="RNU161" s="491"/>
      <c r="RNV161" s="491"/>
      <c r="RNW161" s="491"/>
      <c r="RNX161" s="491"/>
      <c r="RNY161" s="491"/>
      <c r="RNZ161" s="491"/>
      <c r="ROA161" s="491"/>
      <c r="ROB161" s="491"/>
      <c r="ROC161" s="491"/>
      <c r="ROD161" s="491"/>
      <c r="ROE161" s="491"/>
      <c r="ROF161" s="491"/>
      <c r="ROG161" s="491"/>
      <c r="ROH161" s="491"/>
      <c r="ROI161" s="491"/>
      <c r="ROJ161" s="491"/>
      <c r="ROK161" s="491"/>
      <c r="ROL161" s="491"/>
      <c r="ROM161" s="491"/>
      <c r="RON161" s="491"/>
      <c r="ROO161" s="491"/>
      <c r="ROP161" s="491"/>
      <c r="ROQ161" s="491"/>
      <c r="ROR161" s="491"/>
      <c r="ROS161" s="491"/>
      <c r="ROT161" s="491"/>
      <c r="ROU161" s="491"/>
      <c r="ROV161" s="491"/>
      <c r="ROW161" s="491"/>
      <c r="ROX161" s="491"/>
      <c r="ROY161" s="491"/>
      <c r="ROZ161" s="491"/>
      <c r="RPA161" s="491"/>
      <c r="RPB161" s="491"/>
      <c r="RPC161" s="491"/>
      <c r="RPD161" s="491"/>
      <c r="RPE161" s="491"/>
      <c r="RPF161" s="491"/>
      <c r="RPG161" s="491"/>
      <c r="RPH161" s="491"/>
      <c r="RPI161" s="491"/>
      <c r="RPJ161" s="491"/>
      <c r="RPK161" s="491"/>
      <c r="RPL161" s="491"/>
      <c r="RPM161" s="491"/>
      <c r="RPN161" s="491"/>
      <c r="RPO161" s="491"/>
      <c r="RPP161" s="491"/>
      <c r="RPQ161" s="491"/>
      <c r="RPR161" s="491"/>
      <c r="RPS161" s="491"/>
      <c r="RPT161" s="491"/>
      <c r="RPU161" s="491"/>
      <c r="RPV161" s="491"/>
      <c r="RPW161" s="491"/>
      <c r="RPX161" s="491"/>
      <c r="RPY161" s="491"/>
      <c r="RPZ161" s="491"/>
      <c r="RQA161" s="491"/>
      <c r="RQB161" s="491"/>
      <c r="RQC161" s="491"/>
      <c r="RQD161" s="491"/>
      <c r="RQE161" s="491"/>
      <c r="RQF161" s="491"/>
      <c r="RQG161" s="491"/>
      <c r="RQH161" s="491"/>
      <c r="RQI161" s="491"/>
      <c r="RQJ161" s="491"/>
      <c r="RQK161" s="491"/>
      <c r="RQL161" s="491"/>
      <c r="RQM161" s="491"/>
      <c r="RQN161" s="491"/>
      <c r="RQO161" s="491"/>
      <c r="RQP161" s="491"/>
      <c r="RQQ161" s="491"/>
      <c r="RQR161" s="491"/>
      <c r="RQS161" s="491"/>
      <c r="RQT161" s="491"/>
      <c r="RQU161" s="491"/>
      <c r="RQV161" s="491"/>
      <c r="RQW161" s="491"/>
      <c r="RQX161" s="491"/>
      <c r="RQY161" s="491"/>
      <c r="RQZ161" s="491"/>
      <c r="RRA161" s="491"/>
      <c r="RRB161" s="491"/>
      <c r="RRC161" s="491"/>
      <c r="RRD161" s="491"/>
      <c r="RRE161" s="491"/>
      <c r="RRF161" s="491"/>
      <c r="RRG161" s="491"/>
      <c r="RRH161" s="491"/>
      <c r="RRI161" s="491"/>
      <c r="RRJ161" s="491"/>
      <c r="RRK161" s="491"/>
      <c r="RRL161" s="491"/>
      <c r="RRM161" s="491"/>
      <c r="RRN161" s="491"/>
      <c r="RRO161" s="491"/>
      <c r="RRP161" s="491"/>
      <c r="RRQ161" s="491"/>
      <c r="RRR161" s="491"/>
      <c r="RRS161" s="491"/>
      <c r="RRT161" s="491"/>
      <c r="RRU161" s="491"/>
      <c r="RRV161" s="491"/>
      <c r="RRW161" s="491"/>
      <c r="RRX161" s="491"/>
      <c r="RRY161" s="491"/>
      <c r="RRZ161" s="491"/>
      <c r="RSA161" s="491"/>
      <c r="RSB161" s="491"/>
      <c r="RSC161" s="491"/>
      <c r="RSD161" s="491"/>
      <c r="RSE161" s="491"/>
      <c r="RSF161" s="491"/>
      <c r="RSG161" s="491"/>
      <c r="RSH161" s="491"/>
      <c r="RSI161" s="491"/>
      <c r="RSJ161" s="491"/>
      <c r="RSK161" s="491"/>
      <c r="RSL161" s="491"/>
      <c r="RSM161" s="491"/>
      <c r="RSN161" s="491"/>
      <c r="RSO161" s="491"/>
      <c r="RSP161" s="491"/>
      <c r="RSQ161" s="491"/>
      <c r="RSR161" s="491"/>
      <c r="RSS161" s="491"/>
      <c r="RST161" s="491"/>
      <c r="RSU161" s="491"/>
      <c r="RSV161" s="491"/>
      <c r="RSW161" s="491"/>
      <c r="RSX161" s="491"/>
      <c r="RSY161" s="491"/>
      <c r="RSZ161" s="491"/>
      <c r="RTA161" s="491"/>
      <c r="RTB161" s="491"/>
      <c r="RTC161" s="491"/>
      <c r="RTD161" s="491"/>
      <c r="RTE161" s="491"/>
      <c r="RTF161" s="491"/>
      <c r="RTG161" s="491"/>
      <c r="RTH161" s="491"/>
      <c r="RTI161" s="491"/>
      <c r="RTJ161" s="491"/>
      <c r="RTK161" s="491"/>
      <c r="RTL161" s="491"/>
      <c r="RTM161" s="491"/>
      <c r="RTN161" s="491"/>
      <c r="RTO161" s="491"/>
      <c r="RTP161" s="491"/>
      <c r="RTQ161" s="491"/>
      <c r="RTR161" s="491"/>
      <c r="RTS161" s="491"/>
      <c r="RTT161" s="491"/>
      <c r="RTU161" s="491"/>
      <c r="RTV161" s="491"/>
      <c r="RTW161" s="491"/>
      <c r="RTX161" s="491"/>
      <c r="RTY161" s="491"/>
      <c r="RTZ161" s="491"/>
      <c r="RUA161" s="491"/>
      <c r="RUB161" s="491"/>
      <c r="RUC161" s="491"/>
      <c r="RUD161" s="491"/>
      <c r="RUE161" s="491"/>
      <c r="RUF161" s="491"/>
      <c r="RUG161" s="491"/>
      <c r="RUH161" s="491"/>
      <c r="RUI161" s="491"/>
      <c r="RUJ161" s="491"/>
      <c r="RUK161" s="491"/>
      <c r="RUL161" s="491"/>
      <c r="RUM161" s="491"/>
      <c r="RUN161" s="491"/>
      <c r="RUO161" s="491"/>
      <c r="RUP161" s="491"/>
      <c r="RUQ161" s="491"/>
      <c r="RUR161" s="491"/>
      <c r="RUS161" s="491"/>
      <c r="RUT161" s="491"/>
      <c r="RUU161" s="491"/>
      <c r="RUV161" s="491"/>
      <c r="RUW161" s="491"/>
      <c r="RUX161" s="491"/>
      <c r="RUY161" s="491"/>
      <c r="RUZ161" s="491"/>
      <c r="RVA161" s="491"/>
      <c r="RVB161" s="491"/>
      <c r="RVC161" s="491"/>
      <c r="RVD161" s="491"/>
      <c r="RVE161" s="491"/>
      <c r="RVF161" s="491"/>
      <c r="RVG161" s="491"/>
      <c r="RVH161" s="491"/>
      <c r="RVI161" s="491"/>
      <c r="RVJ161" s="491"/>
      <c r="RVK161" s="491"/>
      <c r="RVL161" s="491"/>
      <c r="RVM161" s="491"/>
      <c r="RVN161" s="491"/>
      <c r="RVO161" s="491"/>
      <c r="RVP161" s="491"/>
      <c r="RVQ161" s="491"/>
      <c r="RVR161" s="491"/>
      <c r="RVS161" s="491"/>
      <c r="RVT161" s="491"/>
      <c r="RVU161" s="491"/>
      <c r="RVV161" s="491"/>
      <c r="RVW161" s="491"/>
      <c r="RVX161" s="491"/>
      <c r="RVY161" s="491"/>
      <c r="RVZ161" s="491"/>
      <c r="RWA161" s="491"/>
      <c r="RWB161" s="491"/>
      <c r="RWC161" s="491"/>
      <c r="RWD161" s="491"/>
      <c r="RWE161" s="491"/>
      <c r="RWF161" s="491"/>
      <c r="RWG161" s="491"/>
      <c r="RWH161" s="491"/>
      <c r="RWI161" s="491"/>
      <c r="RWJ161" s="491"/>
      <c r="RWK161" s="491"/>
      <c r="RWL161" s="491"/>
      <c r="RWM161" s="491"/>
      <c r="RWN161" s="491"/>
      <c r="RWO161" s="491"/>
      <c r="RWP161" s="491"/>
      <c r="RWQ161" s="491"/>
      <c r="RWR161" s="491"/>
      <c r="RWS161" s="491"/>
      <c r="RWT161" s="491"/>
      <c r="RWU161" s="491"/>
      <c r="RWV161" s="491"/>
      <c r="RWW161" s="491"/>
      <c r="RWX161" s="491"/>
      <c r="RWY161" s="491"/>
      <c r="RWZ161" s="491"/>
      <c r="RXA161" s="491"/>
      <c r="RXB161" s="491"/>
      <c r="RXC161" s="491"/>
      <c r="RXD161" s="491"/>
      <c r="RXE161" s="491"/>
      <c r="RXF161" s="491"/>
      <c r="RXG161" s="491"/>
      <c r="RXH161" s="491"/>
      <c r="RXI161" s="491"/>
      <c r="RXJ161" s="491"/>
      <c r="RXK161" s="491"/>
      <c r="RXL161" s="491"/>
      <c r="RXM161" s="491"/>
      <c r="RXN161" s="491"/>
      <c r="RXO161" s="491"/>
      <c r="RXP161" s="491"/>
      <c r="RXQ161" s="491"/>
      <c r="RXR161" s="491"/>
      <c r="RXS161" s="491"/>
      <c r="RXT161" s="491"/>
      <c r="RXU161" s="491"/>
      <c r="RXV161" s="491"/>
      <c r="RXW161" s="491"/>
      <c r="RXX161" s="491"/>
      <c r="RXY161" s="491"/>
      <c r="RXZ161" s="491"/>
      <c r="RYA161" s="491"/>
      <c r="RYB161" s="491"/>
      <c r="RYC161" s="491"/>
      <c r="RYD161" s="491"/>
      <c r="RYE161" s="491"/>
      <c r="RYF161" s="491"/>
      <c r="RYG161" s="491"/>
      <c r="RYH161" s="491"/>
      <c r="RYI161" s="491"/>
      <c r="RYJ161" s="491"/>
      <c r="RYK161" s="491"/>
      <c r="RYL161" s="491"/>
      <c r="RYM161" s="491"/>
      <c r="RYN161" s="491"/>
      <c r="RYO161" s="491"/>
      <c r="RYP161" s="491"/>
      <c r="RYQ161" s="491"/>
      <c r="RYR161" s="491"/>
      <c r="RYS161" s="491"/>
      <c r="RYT161" s="491"/>
      <c r="RYU161" s="491"/>
      <c r="RYV161" s="491"/>
      <c r="RYW161" s="491"/>
      <c r="RYX161" s="491"/>
      <c r="RYY161" s="491"/>
      <c r="RYZ161" s="491"/>
      <c r="RZA161" s="491"/>
      <c r="RZB161" s="491"/>
      <c r="RZC161" s="491"/>
      <c r="RZD161" s="491"/>
      <c r="RZE161" s="491"/>
      <c r="RZF161" s="491"/>
      <c r="RZG161" s="491"/>
      <c r="RZH161" s="491"/>
      <c r="RZI161" s="491"/>
      <c r="RZJ161" s="491"/>
      <c r="RZK161" s="491"/>
      <c r="RZL161" s="491"/>
      <c r="RZM161" s="491"/>
      <c r="RZN161" s="491"/>
      <c r="RZO161" s="491"/>
      <c r="RZP161" s="491"/>
      <c r="RZQ161" s="491"/>
      <c r="RZR161" s="491"/>
      <c r="RZS161" s="491"/>
      <c r="RZT161" s="491"/>
      <c r="RZU161" s="491"/>
      <c r="RZV161" s="491"/>
      <c r="RZW161" s="491"/>
      <c r="RZX161" s="491"/>
      <c r="RZY161" s="491"/>
      <c r="RZZ161" s="491"/>
      <c r="SAA161" s="491"/>
      <c r="SAB161" s="491"/>
      <c r="SAC161" s="491"/>
      <c r="SAD161" s="491"/>
      <c r="SAE161" s="491"/>
      <c r="SAF161" s="491"/>
      <c r="SAG161" s="491"/>
      <c r="SAH161" s="491"/>
      <c r="SAI161" s="491"/>
      <c r="SAJ161" s="491"/>
      <c r="SAK161" s="491"/>
      <c r="SAL161" s="491"/>
      <c r="SAM161" s="491"/>
      <c r="SAN161" s="491"/>
      <c r="SAO161" s="491"/>
      <c r="SAP161" s="491"/>
      <c r="SAQ161" s="491"/>
      <c r="SAR161" s="491"/>
      <c r="SAS161" s="491"/>
      <c r="SAT161" s="491"/>
      <c r="SAU161" s="491"/>
      <c r="SAV161" s="491"/>
      <c r="SAW161" s="491"/>
      <c r="SAX161" s="491"/>
      <c r="SAY161" s="491"/>
      <c r="SAZ161" s="491"/>
      <c r="SBA161" s="491"/>
      <c r="SBB161" s="491"/>
      <c r="SBC161" s="491"/>
      <c r="SBD161" s="491"/>
      <c r="SBE161" s="491"/>
      <c r="SBF161" s="491"/>
      <c r="SBG161" s="491"/>
      <c r="SBH161" s="491"/>
      <c r="SBI161" s="491"/>
      <c r="SBJ161" s="491"/>
      <c r="SBK161" s="491"/>
      <c r="SBL161" s="491"/>
      <c r="SBM161" s="491"/>
      <c r="SBN161" s="491"/>
      <c r="SBO161" s="491"/>
      <c r="SBP161" s="491"/>
      <c r="SBQ161" s="491"/>
      <c r="SBR161" s="491"/>
      <c r="SBS161" s="491"/>
      <c r="SBT161" s="491"/>
      <c r="SBU161" s="491"/>
      <c r="SBV161" s="491"/>
      <c r="SBW161" s="491"/>
      <c r="SBX161" s="491"/>
      <c r="SBY161" s="491"/>
      <c r="SBZ161" s="491"/>
      <c r="SCA161" s="491"/>
      <c r="SCB161" s="491"/>
      <c r="SCC161" s="491"/>
      <c r="SCD161" s="491"/>
      <c r="SCE161" s="491"/>
      <c r="SCF161" s="491"/>
      <c r="SCG161" s="491"/>
      <c r="SCH161" s="491"/>
      <c r="SCI161" s="491"/>
      <c r="SCJ161" s="491"/>
      <c r="SCK161" s="491"/>
      <c r="SCL161" s="491"/>
      <c r="SCM161" s="491"/>
      <c r="SCN161" s="491"/>
      <c r="SCO161" s="491"/>
      <c r="SCP161" s="491"/>
      <c r="SCQ161" s="491"/>
      <c r="SCR161" s="491"/>
      <c r="SCS161" s="491"/>
      <c r="SCT161" s="491"/>
      <c r="SCU161" s="491"/>
      <c r="SCV161" s="491"/>
      <c r="SCW161" s="491"/>
      <c r="SCX161" s="491"/>
      <c r="SCY161" s="491"/>
      <c r="SCZ161" s="491"/>
      <c r="SDA161" s="491"/>
      <c r="SDB161" s="491"/>
      <c r="SDC161" s="491"/>
      <c r="SDD161" s="491"/>
      <c r="SDE161" s="491"/>
      <c r="SDF161" s="491"/>
      <c r="SDG161" s="491"/>
      <c r="SDH161" s="491"/>
      <c r="SDI161" s="491"/>
      <c r="SDJ161" s="491"/>
      <c r="SDK161" s="491"/>
      <c r="SDL161" s="491"/>
      <c r="SDM161" s="491"/>
      <c r="SDN161" s="491"/>
      <c r="SDO161" s="491"/>
      <c r="SDP161" s="491"/>
      <c r="SDQ161" s="491"/>
      <c r="SDR161" s="491"/>
      <c r="SDS161" s="491"/>
      <c r="SDT161" s="491"/>
      <c r="SDU161" s="491"/>
      <c r="SDV161" s="491"/>
      <c r="SDW161" s="491"/>
      <c r="SDX161" s="491"/>
      <c r="SDY161" s="491"/>
      <c r="SDZ161" s="491"/>
      <c r="SEA161" s="491"/>
      <c r="SEB161" s="491"/>
      <c r="SEC161" s="491"/>
      <c r="SED161" s="491"/>
      <c r="SEE161" s="491"/>
      <c r="SEF161" s="491"/>
      <c r="SEG161" s="491"/>
      <c r="SEH161" s="491"/>
      <c r="SEI161" s="491"/>
      <c r="SEJ161" s="491"/>
      <c r="SEK161" s="491"/>
      <c r="SEL161" s="491"/>
      <c r="SEM161" s="491"/>
      <c r="SEN161" s="491"/>
      <c r="SEO161" s="491"/>
      <c r="SEP161" s="491"/>
      <c r="SEQ161" s="491"/>
      <c r="SER161" s="491"/>
      <c r="SES161" s="491"/>
      <c r="SET161" s="491"/>
      <c r="SEU161" s="491"/>
      <c r="SEV161" s="491"/>
      <c r="SEW161" s="491"/>
      <c r="SEX161" s="491"/>
      <c r="SEY161" s="491"/>
      <c r="SEZ161" s="491"/>
      <c r="SFA161" s="491"/>
      <c r="SFB161" s="491"/>
      <c r="SFC161" s="491"/>
      <c r="SFD161" s="491"/>
      <c r="SFE161" s="491"/>
      <c r="SFF161" s="491"/>
      <c r="SFG161" s="491"/>
      <c r="SFH161" s="491"/>
      <c r="SFI161" s="491"/>
      <c r="SFJ161" s="491"/>
      <c r="SFK161" s="491"/>
      <c r="SFL161" s="491"/>
      <c r="SFM161" s="491"/>
      <c r="SFN161" s="491"/>
      <c r="SFO161" s="491"/>
      <c r="SFP161" s="491"/>
      <c r="SFQ161" s="491"/>
      <c r="SFR161" s="491"/>
      <c r="SFS161" s="491"/>
      <c r="SFT161" s="491"/>
      <c r="SFU161" s="491"/>
      <c r="SFV161" s="491"/>
      <c r="SFW161" s="491"/>
      <c r="SFX161" s="491"/>
      <c r="SFY161" s="491"/>
      <c r="SFZ161" s="491"/>
      <c r="SGA161" s="491"/>
      <c r="SGB161" s="491"/>
      <c r="SGC161" s="491"/>
      <c r="SGD161" s="491"/>
      <c r="SGE161" s="491"/>
      <c r="SGF161" s="491"/>
      <c r="SGG161" s="491"/>
      <c r="SGH161" s="491"/>
      <c r="SGI161" s="491"/>
      <c r="SGJ161" s="491"/>
      <c r="SGK161" s="491"/>
      <c r="SGL161" s="491"/>
      <c r="SGM161" s="491"/>
      <c r="SGN161" s="491"/>
      <c r="SGO161" s="491"/>
      <c r="SGP161" s="491"/>
      <c r="SGQ161" s="491"/>
      <c r="SGR161" s="491"/>
      <c r="SGS161" s="491"/>
      <c r="SGT161" s="491"/>
      <c r="SGU161" s="491"/>
      <c r="SGV161" s="491"/>
      <c r="SGW161" s="491"/>
      <c r="SGX161" s="491"/>
      <c r="SGY161" s="491"/>
      <c r="SGZ161" s="491"/>
      <c r="SHA161" s="491"/>
      <c r="SHB161" s="491"/>
      <c r="SHC161" s="491"/>
      <c r="SHD161" s="491"/>
      <c r="SHE161" s="491"/>
      <c r="SHF161" s="491"/>
      <c r="SHG161" s="491"/>
      <c r="SHH161" s="491"/>
      <c r="SHI161" s="491"/>
      <c r="SHJ161" s="491"/>
      <c r="SHK161" s="491"/>
      <c r="SHL161" s="491"/>
      <c r="SHM161" s="491"/>
      <c r="SHN161" s="491"/>
      <c r="SHO161" s="491"/>
      <c r="SHP161" s="491"/>
      <c r="SHQ161" s="491"/>
      <c r="SHR161" s="491"/>
      <c r="SHS161" s="491"/>
      <c r="SHT161" s="491"/>
      <c r="SHU161" s="491"/>
      <c r="SHV161" s="491"/>
      <c r="SHW161" s="491"/>
      <c r="SHX161" s="491"/>
      <c r="SHY161" s="491"/>
      <c r="SHZ161" s="491"/>
      <c r="SIA161" s="491"/>
      <c r="SIB161" s="491"/>
      <c r="SIC161" s="491"/>
      <c r="SID161" s="491"/>
      <c r="SIE161" s="491"/>
      <c r="SIF161" s="491"/>
      <c r="SIG161" s="491"/>
      <c r="SIH161" s="491"/>
      <c r="SII161" s="491"/>
      <c r="SIJ161" s="491"/>
      <c r="SIK161" s="491"/>
      <c r="SIL161" s="491"/>
      <c r="SIM161" s="491"/>
      <c r="SIN161" s="491"/>
      <c r="SIO161" s="491"/>
      <c r="SIP161" s="491"/>
      <c r="SIQ161" s="491"/>
      <c r="SIR161" s="491"/>
      <c r="SIS161" s="491"/>
      <c r="SIT161" s="491"/>
      <c r="SIU161" s="491"/>
      <c r="SIV161" s="491"/>
      <c r="SIW161" s="491"/>
      <c r="SIX161" s="491"/>
      <c r="SIY161" s="491"/>
      <c r="SIZ161" s="491"/>
      <c r="SJA161" s="491"/>
      <c r="SJB161" s="491"/>
      <c r="SJC161" s="491"/>
      <c r="SJD161" s="491"/>
      <c r="SJE161" s="491"/>
      <c r="SJF161" s="491"/>
      <c r="SJG161" s="491"/>
      <c r="SJH161" s="491"/>
      <c r="SJI161" s="491"/>
      <c r="SJJ161" s="491"/>
      <c r="SJK161" s="491"/>
      <c r="SJL161" s="491"/>
      <c r="SJM161" s="491"/>
      <c r="SJN161" s="491"/>
      <c r="SJO161" s="491"/>
      <c r="SJP161" s="491"/>
      <c r="SJQ161" s="491"/>
      <c r="SJR161" s="491"/>
      <c r="SJS161" s="491"/>
      <c r="SJT161" s="491"/>
      <c r="SJU161" s="491"/>
      <c r="SJV161" s="491"/>
      <c r="SJW161" s="491"/>
      <c r="SJX161" s="491"/>
      <c r="SJY161" s="491"/>
      <c r="SJZ161" s="491"/>
      <c r="SKA161" s="491"/>
      <c r="SKB161" s="491"/>
      <c r="SKC161" s="491"/>
      <c r="SKD161" s="491"/>
      <c r="SKE161" s="491"/>
      <c r="SKF161" s="491"/>
      <c r="SKG161" s="491"/>
      <c r="SKH161" s="491"/>
      <c r="SKI161" s="491"/>
      <c r="SKJ161" s="491"/>
      <c r="SKK161" s="491"/>
      <c r="SKL161" s="491"/>
      <c r="SKM161" s="491"/>
      <c r="SKN161" s="491"/>
      <c r="SKO161" s="491"/>
      <c r="SKP161" s="491"/>
      <c r="SKQ161" s="491"/>
      <c r="SKR161" s="491"/>
      <c r="SKS161" s="491"/>
      <c r="SKT161" s="491"/>
      <c r="SKU161" s="491"/>
      <c r="SKV161" s="491"/>
      <c r="SKW161" s="491"/>
      <c r="SKX161" s="491"/>
      <c r="SKY161" s="491"/>
      <c r="SKZ161" s="491"/>
      <c r="SLA161" s="491"/>
      <c r="SLB161" s="491"/>
      <c r="SLC161" s="491"/>
      <c r="SLD161" s="491"/>
      <c r="SLE161" s="491"/>
      <c r="SLF161" s="491"/>
      <c r="SLG161" s="491"/>
      <c r="SLH161" s="491"/>
      <c r="SLI161" s="491"/>
      <c r="SLJ161" s="491"/>
      <c r="SLK161" s="491"/>
      <c r="SLL161" s="491"/>
      <c r="SLM161" s="491"/>
      <c r="SLN161" s="491"/>
      <c r="SLO161" s="491"/>
      <c r="SLP161" s="491"/>
      <c r="SLQ161" s="491"/>
      <c r="SLR161" s="491"/>
      <c r="SLS161" s="491"/>
      <c r="SLT161" s="491"/>
      <c r="SLU161" s="491"/>
      <c r="SLV161" s="491"/>
      <c r="SLW161" s="491"/>
      <c r="SLX161" s="491"/>
      <c r="SLY161" s="491"/>
      <c r="SLZ161" s="491"/>
      <c r="SMA161" s="491"/>
      <c r="SMB161" s="491"/>
      <c r="SMC161" s="491"/>
      <c r="SMD161" s="491"/>
      <c r="SME161" s="491"/>
      <c r="SMF161" s="491"/>
      <c r="SMG161" s="491"/>
      <c r="SMH161" s="491"/>
      <c r="SMI161" s="491"/>
      <c r="SMJ161" s="491"/>
      <c r="SMK161" s="491"/>
      <c r="SML161" s="491"/>
      <c r="SMM161" s="491"/>
      <c r="SMN161" s="491"/>
      <c r="SMO161" s="491"/>
      <c r="SMP161" s="491"/>
      <c r="SMQ161" s="491"/>
      <c r="SMR161" s="491"/>
      <c r="SMS161" s="491"/>
      <c r="SMT161" s="491"/>
      <c r="SMU161" s="491"/>
      <c r="SMV161" s="491"/>
      <c r="SMW161" s="491"/>
      <c r="SMX161" s="491"/>
      <c r="SMY161" s="491"/>
      <c r="SMZ161" s="491"/>
      <c r="SNA161" s="491"/>
      <c r="SNB161" s="491"/>
      <c r="SNC161" s="491"/>
      <c r="SND161" s="491"/>
      <c r="SNE161" s="491"/>
      <c r="SNF161" s="491"/>
      <c r="SNG161" s="491"/>
      <c r="SNH161" s="491"/>
      <c r="SNI161" s="491"/>
      <c r="SNJ161" s="491"/>
      <c r="SNK161" s="491"/>
      <c r="SNL161" s="491"/>
      <c r="SNM161" s="491"/>
      <c r="SNN161" s="491"/>
      <c r="SNO161" s="491"/>
      <c r="SNP161" s="491"/>
      <c r="SNQ161" s="491"/>
      <c r="SNR161" s="491"/>
      <c r="SNS161" s="491"/>
      <c r="SNT161" s="491"/>
      <c r="SNU161" s="491"/>
      <c r="SNV161" s="491"/>
      <c r="SNW161" s="491"/>
      <c r="SNX161" s="491"/>
      <c r="SNY161" s="491"/>
      <c r="SNZ161" s="491"/>
      <c r="SOA161" s="491"/>
      <c r="SOB161" s="491"/>
      <c r="SOC161" s="491"/>
      <c r="SOD161" s="491"/>
      <c r="SOE161" s="491"/>
      <c r="SOF161" s="491"/>
      <c r="SOG161" s="491"/>
      <c r="SOH161" s="491"/>
      <c r="SOI161" s="491"/>
      <c r="SOJ161" s="491"/>
      <c r="SOK161" s="491"/>
      <c r="SOL161" s="491"/>
      <c r="SOM161" s="491"/>
      <c r="SON161" s="491"/>
      <c r="SOO161" s="491"/>
      <c r="SOP161" s="491"/>
      <c r="SOQ161" s="491"/>
      <c r="SOR161" s="491"/>
      <c r="SOS161" s="491"/>
      <c r="SOT161" s="491"/>
      <c r="SOU161" s="491"/>
      <c r="SOV161" s="491"/>
      <c r="SOW161" s="491"/>
      <c r="SOX161" s="491"/>
      <c r="SOY161" s="491"/>
      <c r="SOZ161" s="491"/>
      <c r="SPA161" s="491"/>
      <c r="SPB161" s="491"/>
      <c r="SPC161" s="491"/>
      <c r="SPD161" s="491"/>
      <c r="SPE161" s="491"/>
      <c r="SPF161" s="491"/>
      <c r="SPG161" s="491"/>
      <c r="SPH161" s="491"/>
      <c r="SPI161" s="491"/>
      <c r="SPJ161" s="491"/>
      <c r="SPK161" s="491"/>
      <c r="SPL161" s="491"/>
      <c r="SPM161" s="491"/>
      <c r="SPN161" s="491"/>
      <c r="SPO161" s="491"/>
      <c r="SPP161" s="491"/>
      <c r="SPQ161" s="491"/>
      <c r="SPR161" s="491"/>
      <c r="SPS161" s="491"/>
      <c r="SPT161" s="491"/>
      <c r="SPU161" s="491"/>
      <c r="SPV161" s="491"/>
      <c r="SPW161" s="491"/>
      <c r="SPX161" s="491"/>
      <c r="SPY161" s="491"/>
      <c r="SPZ161" s="491"/>
      <c r="SQA161" s="491"/>
      <c r="SQB161" s="491"/>
      <c r="SQC161" s="491"/>
      <c r="SQD161" s="491"/>
      <c r="SQE161" s="491"/>
      <c r="SQF161" s="491"/>
      <c r="SQG161" s="491"/>
      <c r="SQH161" s="491"/>
      <c r="SQI161" s="491"/>
      <c r="SQJ161" s="491"/>
      <c r="SQK161" s="491"/>
      <c r="SQL161" s="491"/>
      <c r="SQM161" s="491"/>
      <c r="SQN161" s="491"/>
      <c r="SQO161" s="491"/>
      <c r="SQP161" s="491"/>
      <c r="SQQ161" s="491"/>
      <c r="SQR161" s="491"/>
      <c r="SQS161" s="491"/>
      <c r="SQT161" s="491"/>
      <c r="SQU161" s="491"/>
      <c r="SQV161" s="491"/>
      <c r="SQW161" s="491"/>
      <c r="SQX161" s="491"/>
      <c r="SQY161" s="491"/>
      <c r="SQZ161" s="491"/>
      <c r="SRA161" s="491"/>
      <c r="SRB161" s="491"/>
      <c r="SRC161" s="491"/>
      <c r="SRD161" s="491"/>
      <c r="SRE161" s="491"/>
      <c r="SRF161" s="491"/>
      <c r="SRG161" s="491"/>
      <c r="SRH161" s="491"/>
      <c r="SRI161" s="491"/>
      <c r="SRJ161" s="491"/>
      <c r="SRK161" s="491"/>
      <c r="SRL161" s="491"/>
      <c r="SRM161" s="491"/>
      <c r="SRN161" s="491"/>
      <c r="SRO161" s="491"/>
      <c r="SRP161" s="491"/>
      <c r="SRQ161" s="491"/>
      <c r="SRR161" s="491"/>
      <c r="SRS161" s="491"/>
      <c r="SRT161" s="491"/>
      <c r="SRU161" s="491"/>
      <c r="SRV161" s="491"/>
      <c r="SRW161" s="491"/>
      <c r="SRX161" s="491"/>
      <c r="SRY161" s="491"/>
      <c r="SRZ161" s="491"/>
      <c r="SSA161" s="491"/>
      <c r="SSB161" s="491"/>
      <c r="SSC161" s="491"/>
      <c r="SSD161" s="491"/>
      <c r="SSE161" s="491"/>
      <c r="SSF161" s="491"/>
      <c r="SSG161" s="491"/>
      <c r="SSH161" s="491"/>
      <c r="SSI161" s="491"/>
      <c r="SSJ161" s="491"/>
      <c r="SSK161" s="491"/>
      <c r="SSL161" s="491"/>
      <c r="SSM161" s="491"/>
      <c r="SSN161" s="491"/>
      <c r="SSO161" s="491"/>
      <c r="SSP161" s="491"/>
      <c r="SSQ161" s="491"/>
      <c r="SSR161" s="491"/>
      <c r="SSS161" s="491"/>
      <c r="SST161" s="491"/>
      <c r="SSU161" s="491"/>
      <c r="SSV161" s="491"/>
      <c r="SSW161" s="491"/>
      <c r="SSX161" s="491"/>
      <c r="SSY161" s="491"/>
      <c r="SSZ161" s="491"/>
      <c r="STA161" s="491"/>
      <c r="STB161" s="491"/>
      <c r="STC161" s="491"/>
      <c r="STD161" s="491"/>
      <c r="STE161" s="491"/>
      <c r="STF161" s="491"/>
      <c r="STG161" s="491"/>
      <c r="STH161" s="491"/>
      <c r="STI161" s="491"/>
      <c r="STJ161" s="491"/>
      <c r="STK161" s="491"/>
      <c r="STL161" s="491"/>
      <c r="STM161" s="491"/>
      <c r="STN161" s="491"/>
      <c r="STO161" s="491"/>
      <c r="STP161" s="491"/>
      <c r="STQ161" s="491"/>
      <c r="STR161" s="491"/>
      <c r="STS161" s="491"/>
      <c r="STT161" s="491"/>
      <c r="STU161" s="491"/>
      <c r="STV161" s="491"/>
      <c r="STW161" s="491"/>
      <c r="STX161" s="491"/>
      <c r="STY161" s="491"/>
      <c r="STZ161" s="491"/>
      <c r="SUA161" s="491"/>
      <c r="SUB161" s="491"/>
      <c r="SUC161" s="491"/>
      <c r="SUD161" s="491"/>
      <c r="SUE161" s="491"/>
      <c r="SUF161" s="491"/>
      <c r="SUG161" s="491"/>
      <c r="SUH161" s="491"/>
      <c r="SUI161" s="491"/>
      <c r="SUJ161" s="491"/>
      <c r="SUK161" s="491"/>
      <c r="SUL161" s="491"/>
      <c r="SUM161" s="491"/>
      <c r="SUN161" s="491"/>
      <c r="SUO161" s="491"/>
      <c r="SUP161" s="491"/>
      <c r="SUQ161" s="491"/>
      <c r="SUR161" s="491"/>
      <c r="SUS161" s="491"/>
      <c r="SUT161" s="491"/>
      <c r="SUU161" s="491"/>
      <c r="SUV161" s="491"/>
      <c r="SUW161" s="491"/>
      <c r="SUX161" s="491"/>
      <c r="SUY161" s="491"/>
      <c r="SUZ161" s="491"/>
      <c r="SVA161" s="491"/>
      <c r="SVB161" s="491"/>
      <c r="SVC161" s="491"/>
      <c r="SVD161" s="491"/>
      <c r="SVE161" s="491"/>
      <c r="SVF161" s="491"/>
      <c r="SVG161" s="491"/>
      <c r="SVH161" s="491"/>
      <c r="SVI161" s="491"/>
      <c r="SVJ161" s="491"/>
      <c r="SVK161" s="491"/>
      <c r="SVL161" s="491"/>
      <c r="SVM161" s="491"/>
      <c r="SVN161" s="491"/>
      <c r="SVO161" s="491"/>
      <c r="SVP161" s="491"/>
      <c r="SVQ161" s="491"/>
      <c r="SVR161" s="491"/>
      <c r="SVS161" s="491"/>
      <c r="SVT161" s="491"/>
      <c r="SVU161" s="491"/>
      <c r="SVV161" s="491"/>
      <c r="SVW161" s="491"/>
      <c r="SVX161" s="491"/>
      <c r="SVY161" s="491"/>
      <c r="SVZ161" s="491"/>
      <c r="SWA161" s="491"/>
      <c r="SWB161" s="491"/>
      <c r="SWC161" s="491"/>
      <c r="SWD161" s="491"/>
      <c r="SWE161" s="491"/>
      <c r="SWF161" s="491"/>
      <c r="SWG161" s="491"/>
      <c r="SWH161" s="491"/>
      <c r="SWI161" s="491"/>
      <c r="SWJ161" s="491"/>
      <c r="SWK161" s="491"/>
      <c r="SWL161" s="491"/>
      <c r="SWM161" s="491"/>
      <c r="SWN161" s="491"/>
      <c r="SWO161" s="491"/>
      <c r="SWP161" s="491"/>
      <c r="SWQ161" s="491"/>
      <c r="SWR161" s="491"/>
      <c r="SWS161" s="491"/>
      <c r="SWT161" s="491"/>
      <c r="SWU161" s="491"/>
      <c r="SWV161" s="491"/>
      <c r="SWW161" s="491"/>
      <c r="SWX161" s="491"/>
      <c r="SWY161" s="491"/>
      <c r="SWZ161" s="491"/>
      <c r="SXA161" s="491"/>
      <c r="SXB161" s="491"/>
      <c r="SXC161" s="491"/>
      <c r="SXD161" s="491"/>
      <c r="SXE161" s="491"/>
      <c r="SXF161" s="491"/>
      <c r="SXG161" s="491"/>
      <c r="SXH161" s="491"/>
      <c r="SXI161" s="491"/>
      <c r="SXJ161" s="491"/>
      <c r="SXK161" s="491"/>
      <c r="SXL161" s="491"/>
      <c r="SXM161" s="491"/>
      <c r="SXN161" s="491"/>
      <c r="SXO161" s="491"/>
      <c r="SXP161" s="491"/>
      <c r="SXQ161" s="491"/>
      <c r="SXR161" s="491"/>
      <c r="SXS161" s="491"/>
      <c r="SXT161" s="491"/>
      <c r="SXU161" s="491"/>
      <c r="SXV161" s="491"/>
      <c r="SXW161" s="491"/>
      <c r="SXX161" s="491"/>
      <c r="SXY161" s="491"/>
      <c r="SXZ161" s="491"/>
      <c r="SYA161" s="491"/>
      <c r="SYB161" s="491"/>
      <c r="SYC161" s="491"/>
      <c r="SYD161" s="491"/>
      <c r="SYE161" s="491"/>
      <c r="SYF161" s="491"/>
      <c r="SYG161" s="491"/>
      <c r="SYH161" s="491"/>
      <c r="SYI161" s="491"/>
      <c r="SYJ161" s="491"/>
      <c r="SYK161" s="491"/>
      <c r="SYL161" s="491"/>
      <c r="SYM161" s="491"/>
      <c r="SYN161" s="491"/>
      <c r="SYO161" s="491"/>
      <c r="SYP161" s="491"/>
      <c r="SYQ161" s="491"/>
      <c r="SYR161" s="491"/>
      <c r="SYS161" s="491"/>
      <c r="SYT161" s="491"/>
      <c r="SYU161" s="491"/>
      <c r="SYV161" s="491"/>
      <c r="SYW161" s="491"/>
      <c r="SYX161" s="491"/>
      <c r="SYY161" s="491"/>
      <c r="SYZ161" s="491"/>
      <c r="SZA161" s="491"/>
      <c r="SZB161" s="491"/>
      <c r="SZC161" s="491"/>
      <c r="SZD161" s="491"/>
      <c r="SZE161" s="491"/>
      <c r="SZF161" s="491"/>
      <c r="SZG161" s="491"/>
      <c r="SZH161" s="491"/>
      <c r="SZI161" s="491"/>
      <c r="SZJ161" s="491"/>
      <c r="SZK161" s="491"/>
      <c r="SZL161" s="491"/>
      <c r="SZM161" s="491"/>
      <c r="SZN161" s="491"/>
      <c r="SZO161" s="491"/>
      <c r="SZP161" s="491"/>
      <c r="SZQ161" s="491"/>
      <c r="SZR161" s="491"/>
      <c r="SZS161" s="491"/>
      <c r="SZT161" s="491"/>
      <c r="SZU161" s="491"/>
      <c r="SZV161" s="491"/>
      <c r="SZW161" s="491"/>
      <c r="SZX161" s="491"/>
      <c r="SZY161" s="491"/>
      <c r="SZZ161" s="491"/>
      <c r="TAA161" s="491"/>
      <c r="TAB161" s="491"/>
      <c r="TAC161" s="491"/>
      <c r="TAD161" s="491"/>
      <c r="TAE161" s="491"/>
      <c r="TAF161" s="491"/>
      <c r="TAG161" s="491"/>
      <c r="TAH161" s="491"/>
      <c r="TAI161" s="491"/>
      <c r="TAJ161" s="491"/>
      <c r="TAK161" s="491"/>
      <c r="TAL161" s="491"/>
      <c r="TAM161" s="491"/>
      <c r="TAN161" s="491"/>
      <c r="TAO161" s="491"/>
      <c r="TAP161" s="491"/>
      <c r="TAQ161" s="491"/>
      <c r="TAR161" s="491"/>
      <c r="TAS161" s="491"/>
      <c r="TAT161" s="491"/>
      <c r="TAU161" s="491"/>
      <c r="TAV161" s="491"/>
      <c r="TAW161" s="491"/>
      <c r="TAX161" s="491"/>
      <c r="TAY161" s="491"/>
      <c r="TAZ161" s="491"/>
      <c r="TBA161" s="491"/>
      <c r="TBB161" s="491"/>
      <c r="TBC161" s="491"/>
      <c r="TBD161" s="491"/>
      <c r="TBE161" s="491"/>
      <c r="TBF161" s="491"/>
      <c r="TBG161" s="491"/>
      <c r="TBH161" s="491"/>
      <c r="TBI161" s="491"/>
      <c r="TBJ161" s="491"/>
      <c r="TBK161" s="491"/>
      <c r="TBL161" s="491"/>
      <c r="TBM161" s="491"/>
      <c r="TBN161" s="491"/>
      <c r="TBO161" s="491"/>
      <c r="TBP161" s="491"/>
      <c r="TBQ161" s="491"/>
      <c r="TBR161" s="491"/>
      <c r="TBS161" s="491"/>
      <c r="TBT161" s="491"/>
      <c r="TBU161" s="491"/>
      <c r="TBV161" s="491"/>
      <c r="TBW161" s="491"/>
      <c r="TBX161" s="491"/>
      <c r="TBY161" s="491"/>
      <c r="TBZ161" s="491"/>
      <c r="TCA161" s="491"/>
      <c r="TCB161" s="491"/>
      <c r="TCC161" s="491"/>
      <c r="TCD161" s="491"/>
      <c r="TCE161" s="491"/>
      <c r="TCF161" s="491"/>
      <c r="TCG161" s="491"/>
      <c r="TCH161" s="491"/>
      <c r="TCI161" s="491"/>
      <c r="TCJ161" s="491"/>
      <c r="TCK161" s="491"/>
      <c r="TCL161" s="491"/>
      <c r="TCM161" s="491"/>
      <c r="TCN161" s="491"/>
      <c r="TCO161" s="491"/>
      <c r="TCP161" s="491"/>
      <c r="TCQ161" s="491"/>
      <c r="TCR161" s="491"/>
      <c r="TCS161" s="491"/>
      <c r="TCT161" s="491"/>
      <c r="TCU161" s="491"/>
      <c r="TCV161" s="491"/>
      <c r="TCW161" s="491"/>
      <c r="TCX161" s="491"/>
      <c r="TCY161" s="491"/>
      <c r="TCZ161" s="491"/>
      <c r="TDA161" s="491"/>
      <c r="TDB161" s="491"/>
      <c r="TDC161" s="491"/>
      <c r="TDD161" s="491"/>
      <c r="TDE161" s="491"/>
      <c r="TDF161" s="491"/>
      <c r="TDG161" s="491"/>
      <c r="TDH161" s="491"/>
      <c r="TDI161" s="491"/>
      <c r="TDJ161" s="491"/>
      <c r="TDK161" s="491"/>
      <c r="TDL161" s="491"/>
      <c r="TDM161" s="491"/>
      <c r="TDN161" s="491"/>
      <c r="TDO161" s="491"/>
      <c r="TDP161" s="491"/>
      <c r="TDQ161" s="491"/>
      <c r="TDR161" s="491"/>
      <c r="TDS161" s="491"/>
      <c r="TDT161" s="491"/>
      <c r="TDU161" s="491"/>
      <c r="TDV161" s="491"/>
      <c r="TDW161" s="491"/>
      <c r="TDX161" s="491"/>
      <c r="TDY161" s="491"/>
      <c r="TDZ161" s="491"/>
      <c r="TEA161" s="491"/>
      <c r="TEB161" s="491"/>
      <c r="TEC161" s="491"/>
      <c r="TED161" s="491"/>
      <c r="TEE161" s="491"/>
      <c r="TEF161" s="491"/>
      <c r="TEG161" s="491"/>
      <c r="TEH161" s="491"/>
      <c r="TEI161" s="491"/>
      <c r="TEJ161" s="491"/>
      <c r="TEK161" s="491"/>
      <c r="TEL161" s="491"/>
      <c r="TEM161" s="491"/>
      <c r="TEN161" s="491"/>
      <c r="TEO161" s="491"/>
      <c r="TEP161" s="491"/>
      <c r="TEQ161" s="491"/>
      <c r="TER161" s="491"/>
      <c r="TES161" s="491"/>
      <c r="TET161" s="491"/>
      <c r="TEU161" s="491"/>
      <c r="TEV161" s="491"/>
      <c r="TEW161" s="491"/>
      <c r="TEX161" s="491"/>
      <c r="TEY161" s="491"/>
      <c r="TEZ161" s="491"/>
      <c r="TFA161" s="491"/>
      <c r="TFB161" s="491"/>
      <c r="TFC161" s="491"/>
      <c r="TFD161" s="491"/>
      <c r="TFE161" s="491"/>
      <c r="TFF161" s="491"/>
      <c r="TFG161" s="491"/>
      <c r="TFH161" s="491"/>
      <c r="TFI161" s="491"/>
      <c r="TFJ161" s="491"/>
      <c r="TFK161" s="491"/>
      <c r="TFL161" s="491"/>
      <c r="TFM161" s="491"/>
      <c r="TFN161" s="491"/>
      <c r="TFO161" s="491"/>
      <c r="TFP161" s="491"/>
      <c r="TFQ161" s="491"/>
      <c r="TFR161" s="491"/>
      <c r="TFS161" s="491"/>
      <c r="TFT161" s="491"/>
      <c r="TFU161" s="491"/>
      <c r="TFV161" s="491"/>
      <c r="TFW161" s="491"/>
      <c r="TFX161" s="491"/>
      <c r="TFY161" s="491"/>
      <c r="TFZ161" s="491"/>
      <c r="TGA161" s="491"/>
      <c r="TGB161" s="491"/>
      <c r="TGC161" s="491"/>
      <c r="TGD161" s="491"/>
      <c r="TGE161" s="491"/>
      <c r="TGF161" s="491"/>
      <c r="TGG161" s="491"/>
      <c r="TGH161" s="491"/>
      <c r="TGI161" s="491"/>
      <c r="TGJ161" s="491"/>
      <c r="TGK161" s="491"/>
      <c r="TGL161" s="491"/>
      <c r="TGM161" s="491"/>
      <c r="TGN161" s="491"/>
      <c r="TGO161" s="491"/>
      <c r="TGP161" s="491"/>
      <c r="TGQ161" s="491"/>
      <c r="TGR161" s="491"/>
      <c r="TGS161" s="491"/>
      <c r="TGT161" s="491"/>
      <c r="TGU161" s="491"/>
      <c r="TGV161" s="491"/>
      <c r="TGW161" s="491"/>
      <c r="TGX161" s="491"/>
      <c r="TGY161" s="491"/>
      <c r="TGZ161" s="491"/>
      <c r="THA161" s="491"/>
      <c r="THB161" s="491"/>
      <c r="THC161" s="491"/>
      <c r="THD161" s="491"/>
      <c r="THE161" s="491"/>
      <c r="THF161" s="491"/>
      <c r="THG161" s="491"/>
      <c r="THH161" s="491"/>
      <c r="THI161" s="491"/>
      <c r="THJ161" s="491"/>
      <c r="THK161" s="491"/>
      <c r="THL161" s="491"/>
      <c r="THM161" s="491"/>
      <c r="THN161" s="491"/>
      <c r="THO161" s="491"/>
      <c r="THP161" s="491"/>
      <c r="THQ161" s="491"/>
      <c r="THR161" s="491"/>
      <c r="THS161" s="491"/>
      <c r="THT161" s="491"/>
      <c r="THU161" s="491"/>
      <c r="THV161" s="491"/>
      <c r="THW161" s="491"/>
      <c r="THX161" s="491"/>
      <c r="THY161" s="491"/>
      <c r="THZ161" s="491"/>
      <c r="TIA161" s="491"/>
      <c r="TIB161" s="491"/>
      <c r="TIC161" s="491"/>
      <c r="TID161" s="491"/>
      <c r="TIE161" s="491"/>
      <c r="TIF161" s="491"/>
      <c r="TIG161" s="491"/>
      <c r="TIH161" s="491"/>
      <c r="TII161" s="491"/>
      <c r="TIJ161" s="491"/>
      <c r="TIK161" s="491"/>
      <c r="TIL161" s="491"/>
      <c r="TIM161" s="491"/>
      <c r="TIN161" s="491"/>
      <c r="TIO161" s="491"/>
      <c r="TIP161" s="491"/>
      <c r="TIQ161" s="491"/>
      <c r="TIR161" s="491"/>
      <c r="TIS161" s="491"/>
      <c r="TIT161" s="491"/>
      <c r="TIU161" s="491"/>
      <c r="TIV161" s="491"/>
      <c r="TIW161" s="491"/>
      <c r="TIX161" s="491"/>
      <c r="TIY161" s="491"/>
      <c r="TIZ161" s="491"/>
      <c r="TJA161" s="491"/>
      <c r="TJB161" s="491"/>
      <c r="TJC161" s="491"/>
      <c r="TJD161" s="491"/>
      <c r="TJE161" s="491"/>
      <c r="TJF161" s="491"/>
      <c r="TJG161" s="491"/>
      <c r="TJH161" s="491"/>
      <c r="TJI161" s="491"/>
      <c r="TJJ161" s="491"/>
      <c r="TJK161" s="491"/>
      <c r="TJL161" s="491"/>
      <c r="TJM161" s="491"/>
      <c r="TJN161" s="491"/>
      <c r="TJO161" s="491"/>
      <c r="TJP161" s="491"/>
      <c r="TJQ161" s="491"/>
      <c r="TJR161" s="491"/>
      <c r="TJS161" s="491"/>
      <c r="TJT161" s="491"/>
      <c r="TJU161" s="491"/>
      <c r="TJV161" s="491"/>
      <c r="TJW161" s="491"/>
      <c r="TJX161" s="491"/>
      <c r="TJY161" s="491"/>
      <c r="TJZ161" s="491"/>
      <c r="TKA161" s="491"/>
      <c r="TKB161" s="491"/>
      <c r="TKC161" s="491"/>
      <c r="TKD161" s="491"/>
      <c r="TKE161" s="491"/>
      <c r="TKF161" s="491"/>
      <c r="TKG161" s="491"/>
      <c r="TKH161" s="491"/>
      <c r="TKI161" s="491"/>
      <c r="TKJ161" s="491"/>
      <c r="TKK161" s="491"/>
      <c r="TKL161" s="491"/>
      <c r="TKM161" s="491"/>
      <c r="TKN161" s="491"/>
      <c r="TKO161" s="491"/>
      <c r="TKP161" s="491"/>
      <c r="TKQ161" s="491"/>
      <c r="TKR161" s="491"/>
      <c r="TKS161" s="491"/>
      <c r="TKT161" s="491"/>
      <c r="TKU161" s="491"/>
      <c r="TKV161" s="491"/>
      <c r="TKW161" s="491"/>
      <c r="TKX161" s="491"/>
      <c r="TKY161" s="491"/>
      <c r="TKZ161" s="491"/>
      <c r="TLA161" s="491"/>
      <c r="TLB161" s="491"/>
      <c r="TLC161" s="491"/>
      <c r="TLD161" s="491"/>
      <c r="TLE161" s="491"/>
      <c r="TLF161" s="491"/>
      <c r="TLG161" s="491"/>
      <c r="TLH161" s="491"/>
      <c r="TLI161" s="491"/>
      <c r="TLJ161" s="491"/>
      <c r="TLK161" s="491"/>
      <c r="TLL161" s="491"/>
      <c r="TLM161" s="491"/>
      <c r="TLN161" s="491"/>
      <c r="TLO161" s="491"/>
      <c r="TLP161" s="491"/>
      <c r="TLQ161" s="491"/>
      <c r="TLR161" s="491"/>
      <c r="TLS161" s="491"/>
      <c r="TLT161" s="491"/>
      <c r="TLU161" s="491"/>
      <c r="TLV161" s="491"/>
      <c r="TLW161" s="491"/>
      <c r="TLX161" s="491"/>
      <c r="TLY161" s="491"/>
      <c r="TLZ161" s="491"/>
      <c r="TMA161" s="491"/>
      <c r="TMB161" s="491"/>
      <c r="TMC161" s="491"/>
      <c r="TMD161" s="491"/>
      <c r="TME161" s="491"/>
      <c r="TMF161" s="491"/>
      <c r="TMG161" s="491"/>
      <c r="TMH161" s="491"/>
      <c r="TMI161" s="491"/>
      <c r="TMJ161" s="491"/>
      <c r="TMK161" s="491"/>
      <c r="TML161" s="491"/>
      <c r="TMM161" s="491"/>
      <c r="TMN161" s="491"/>
      <c r="TMO161" s="491"/>
      <c r="TMP161" s="491"/>
      <c r="TMQ161" s="491"/>
      <c r="TMR161" s="491"/>
      <c r="TMS161" s="491"/>
      <c r="TMT161" s="491"/>
      <c r="TMU161" s="491"/>
      <c r="TMV161" s="491"/>
      <c r="TMW161" s="491"/>
      <c r="TMX161" s="491"/>
      <c r="TMY161" s="491"/>
      <c r="TMZ161" s="491"/>
      <c r="TNA161" s="491"/>
      <c r="TNB161" s="491"/>
      <c r="TNC161" s="491"/>
      <c r="TND161" s="491"/>
      <c r="TNE161" s="491"/>
      <c r="TNF161" s="491"/>
      <c r="TNG161" s="491"/>
      <c r="TNH161" s="491"/>
      <c r="TNI161" s="491"/>
      <c r="TNJ161" s="491"/>
      <c r="TNK161" s="491"/>
      <c r="TNL161" s="491"/>
      <c r="TNM161" s="491"/>
      <c r="TNN161" s="491"/>
      <c r="TNO161" s="491"/>
      <c r="TNP161" s="491"/>
      <c r="TNQ161" s="491"/>
      <c r="TNR161" s="491"/>
      <c r="TNS161" s="491"/>
      <c r="TNT161" s="491"/>
      <c r="TNU161" s="491"/>
      <c r="TNV161" s="491"/>
      <c r="TNW161" s="491"/>
      <c r="TNX161" s="491"/>
      <c r="TNY161" s="491"/>
      <c r="TNZ161" s="491"/>
      <c r="TOA161" s="491"/>
      <c r="TOB161" s="491"/>
      <c r="TOC161" s="491"/>
      <c r="TOD161" s="491"/>
      <c r="TOE161" s="491"/>
      <c r="TOF161" s="491"/>
      <c r="TOG161" s="491"/>
      <c r="TOH161" s="491"/>
      <c r="TOI161" s="491"/>
      <c r="TOJ161" s="491"/>
      <c r="TOK161" s="491"/>
      <c r="TOL161" s="491"/>
      <c r="TOM161" s="491"/>
      <c r="TON161" s="491"/>
      <c r="TOO161" s="491"/>
      <c r="TOP161" s="491"/>
      <c r="TOQ161" s="491"/>
      <c r="TOR161" s="491"/>
      <c r="TOS161" s="491"/>
      <c r="TOT161" s="491"/>
      <c r="TOU161" s="491"/>
      <c r="TOV161" s="491"/>
      <c r="TOW161" s="491"/>
      <c r="TOX161" s="491"/>
      <c r="TOY161" s="491"/>
      <c r="TOZ161" s="491"/>
      <c r="TPA161" s="491"/>
      <c r="TPB161" s="491"/>
      <c r="TPC161" s="491"/>
      <c r="TPD161" s="491"/>
      <c r="TPE161" s="491"/>
      <c r="TPF161" s="491"/>
      <c r="TPG161" s="491"/>
      <c r="TPH161" s="491"/>
      <c r="TPI161" s="491"/>
      <c r="TPJ161" s="491"/>
      <c r="TPK161" s="491"/>
      <c r="TPL161" s="491"/>
      <c r="TPM161" s="491"/>
      <c r="TPN161" s="491"/>
      <c r="TPO161" s="491"/>
      <c r="TPP161" s="491"/>
      <c r="TPQ161" s="491"/>
      <c r="TPR161" s="491"/>
      <c r="TPS161" s="491"/>
      <c r="TPT161" s="491"/>
      <c r="TPU161" s="491"/>
      <c r="TPV161" s="491"/>
      <c r="TPW161" s="491"/>
      <c r="TPX161" s="491"/>
      <c r="TPY161" s="491"/>
      <c r="TPZ161" s="491"/>
      <c r="TQA161" s="491"/>
      <c r="TQB161" s="491"/>
      <c r="TQC161" s="491"/>
      <c r="TQD161" s="491"/>
      <c r="TQE161" s="491"/>
      <c r="TQF161" s="491"/>
      <c r="TQG161" s="491"/>
      <c r="TQH161" s="491"/>
      <c r="TQI161" s="491"/>
      <c r="TQJ161" s="491"/>
      <c r="TQK161" s="491"/>
      <c r="TQL161" s="491"/>
      <c r="TQM161" s="491"/>
      <c r="TQN161" s="491"/>
      <c r="TQO161" s="491"/>
      <c r="TQP161" s="491"/>
      <c r="TQQ161" s="491"/>
      <c r="TQR161" s="491"/>
      <c r="TQS161" s="491"/>
      <c r="TQT161" s="491"/>
      <c r="TQU161" s="491"/>
      <c r="TQV161" s="491"/>
      <c r="TQW161" s="491"/>
      <c r="TQX161" s="491"/>
      <c r="TQY161" s="491"/>
      <c r="TQZ161" s="491"/>
      <c r="TRA161" s="491"/>
      <c r="TRB161" s="491"/>
      <c r="TRC161" s="491"/>
      <c r="TRD161" s="491"/>
      <c r="TRE161" s="491"/>
      <c r="TRF161" s="491"/>
      <c r="TRG161" s="491"/>
      <c r="TRH161" s="491"/>
      <c r="TRI161" s="491"/>
      <c r="TRJ161" s="491"/>
      <c r="TRK161" s="491"/>
      <c r="TRL161" s="491"/>
      <c r="TRM161" s="491"/>
      <c r="TRN161" s="491"/>
      <c r="TRO161" s="491"/>
      <c r="TRP161" s="491"/>
      <c r="TRQ161" s="491"/>
      <c r="TRR161" s="491"/>
      <c r="TRS161" s="491"/>
      <c r="TRT161" s="491"/>
      <c r="TRU161" s="491"/>
      <c r="TRV161" s="491"/>
      <c r="TRW161" s="491"/>
      <c r="TRX161" s="491"/>
      <c r="TRY161" s="491"/>
      <c r="TRZ161" s="491"/>
      <c r="TSA161" s="491"/>
      <c r="TSB161" s="491"/>
      <c r="TSC161" s="491"/>
      <c r="TSD161" s="491"/>
      <c r="TSE161" s="491"/>
      <c r="TSF161" s="491"/>
      <c r="TSG161" s="491"/>
      <c r="TSH161" s="491"/>
      <c r="TSI161" s="491"/>
      <c r="TSJ161" s="491"/>
      <c r="TSK161" s="491"/>
      <c r="TSL161" s="491"/>
      <c r="TSM161" s="491"/>
      <c r="TSN161" s="491"/>
      <c r="TSO161" s="491"/>
      <c r="TSP161" s="491"/>
      <c r="TSQ161" s="491"/>
      <c r="TSR161" s="491"/>
      <c r="TSS161" s="491"/>
      <c r="TST161" s="491"/>
      <c r="TSU161" s="491"/>
      <c r="TSV161" s="491"/>
      <c r="TSW161" s="491"/>
      <c r="TSX161" s="491"/>
      <c r="TSY161" s="491"/>
      <c r="TSZ161" s="491"/>
      <c r="TTA161" s="491"/>
      <c r="TTB161" s="491"/>
      <c r="TTC161" s="491"/>
      <c r="TTD161" s="491"/>
      <c r="TTE161" s="491"/>
      <c r="TTF161" s="491"/>
      <c r="TTG161" s="491"/>
      <c r="TTH161" s="491"/>
      <c r="TTI161" s="491"/>
      <c r="TTJ161" s="491"/>
      <c r="TTK161" s="491"/>
      <c r="TTL161" s="491"/>
      <c r="TTM161" s="491"/>
      <c r="TTN161" s="491"/>
      <c r="TTO161" s="491"/>
      <c r="TTP161" s="491"/>
      <c r="TTQ161" s="491"/>
      <c r="TTR161" s="491"/>
      <c r="TTS161" s="491"/>
      <c r="TTT161" s="491"/>
      <c r="TTU161" s="491"/>
      <c r="TTV161" s="491"/>
      <c r="TTW161" s="491"/>
      <c r="TTX161" s="491"/>
      <c r="TTY161" s="491"/>
      <c r="TTZ161" s="491"/>
      <c r="TUA161" s="491"/>
      <c r="TUB161" s="491"/>
      <c r="TUC161" s="491"/>
      <c r="TUD161" s="491"/>
      <c r="TUE161" s="491"/>
      <c r="TUF161" s="491"/>
      <c r="TUG161" s="491"/>
      <c r="TUH161" s="491"/>
      <c r="TUI161" s="491"/>
      <c r="TUJ161" s="491"/>
      <c r="TUK161" s="491"/>
      <c r="TUL161" s="491"/>
      <c r="TUM161" s="491"/>
      <c r="TUN161" s="491"/>
      <c r="TUO161" s="491"/>
      <c r="TUP161" s="491"/>
      <c r="TUQ161" s="491"/>
      <c r="TUR161" s="491"/>
      <c r="TUS161" s="491"/>
      <c r="TUT161" s="491"/>
      <c r="TUU161" s="491"/>
      <c r="TUV161" s="491"/>
      <c r="TUW161" s="491"/>
      <c r="TUX161" s="491"/>
      <c r="TUY161" s="491"/>
      <c r="TUZ161" s="491"/>
      <c r="TVA161" s="491"/>
      <c r="TVB161" s="491"/>
      <c r="TVC161" s="491"/>
      <c r="TVD161" s="491"/>
      <c r="TVE161" s="491"/>
      <c r="TVF161" s="491"/>
      <c r="TVG161" s="491"/>
      <c r="TVH161" s="491"/>
      <c r="TVI161" s="491"/>
      <c r="TVJ161" s="491"/>
      <c r="TVK161" s="491"/>
      <c r="TVL161" s="491"/>
      <c r="TVM161" s="491"/>
      <c r="TVN161" s="491"/>
      <c r="TVO161" s="491"/>
      <c r="TVP161" s="491"/>
      <c r="TVQ161" s="491"/>
      <c r="TVR161" s="491"/>
      <c r="TVS161" s="491"/>
      <c r="TVT161" s="491"/>
      <c r="TVU161" s="491"/>
      <c r="TVV161" s="491"/>
      <c r="TVW161" s="491"/>
      <c r="TVX161" s="491"/>
      <c r="TVY161" s="491"/>
      <c r="TVZ161" s="491"/>
      <c r="TWA161" s="491"/>
      <c r="TWB161" s="491"/>
      <c r="TWC161" s="491"/>
      <c r="TWD161" s="491"/>
      <c r="TWE161" s="491"/>
      <c r="TWF161" s="491"/>
      <c r="TWG161" s="491"/>
      <c r="TWH161" s="491"/>
      <c r="TWI161" s="491"/>
      <c r="TWJ161" s="491"/>
      <c r="TWK161" s="491"/>
      <c r="TWL161" s="491"/>
      <c r="TWM161" s="491"/>
      <c r="TWN161" s="491"/>
      <c r="TWO161" s="491"/>
      <c r="TWP161" s="491"/>
      <c r="TWQ161" s="491"/>
      <c r="TWR161" s="491"/>
      <c r="TWS161" s="491"/>
      <c r="TWT161" s="491"/>
      <c r="TWU161" s="491"/>
      <c r="TWV161" s="491"/>
      <c r="TWW161" s="491"/>
      <c r="TWX161" s="491"/>
      <c r="TWY161" s="491"/>
      <c r="TWZ161" s="491"/>
      <c r="TXA161" s="491"/>
      <c r="TXB161" s="491"/>
      <c r="TXC161" s="491"/>
      <c r="TXD161" s="491"/>
      <c r="TXE161" s="491"/>
      <c r="TXF161" s="491"/>
      <c r="TXG161" s="491"/>
      <c r="TXH161" s="491"/>
      <c r="TXI161" s="491"/>
      <c r="TXJ161" s="491"/>
      <c r="TXK161" s="491"/>
      <c r="TXL161" s="491"/>
      <c r="TXM161" s="491"/>
      <c r="TXN161" s="491"/>
      <c r="TXO161" s="491"/>
      <c r="TXP161" s="491"/>
      <c r="TXQ161" s="491"/>
      <c r="TXR161" s="491"/>
      <c r="TXS161" s="491"/>
      <c r="TXT161" s="491"/>
      <c r="TXU161" s="491"/>
      <c r="TXV161" s="491"/>
      <c r="TXW161" s="491"/>
      <c r="TXX161" s="491"/>
      <c r="TXY161" s="491"/>
      <c r="TXZ161" s="491"/>
      <c r="TYA161" s="491"/>
      <c r="TYB161" s="491"/>
      <c r="TYC161" s="491"/>
      <c r="TYD161" s="491"/>
      <c r="TYE161" s="491"/>
      <c r="TYF161" s="491"/>
      <c r="TYG161" s="491"/>
      <c r="TYH161" s="491"/>
      <c r="TYI161" s="491"/>
      <c r="TYJ161" s="491"/>
      <c r="TYK161" s="491"/>
      <c r="TYL161" s="491"/>
      <c r="TYM161" s="491"/>
      <c r="TYN161" s="491"/>
      <c r="TYO161" s="491"/>
      <c r="TYP161" s="491"/>
      <c r="TYQ161" s="491"/>
      <c r="TYR161" s="491"/>
      <c r="TYS161" s="491"/>
      <c r="TYT161" s="491"/>
      <c r="TYU161" s="491"/>
      <c r="TYV161" s="491"/>
      <c r="TYW161" s="491"/>
      <c r="TYX161" s="491"/>
      <c r="TYY161" s="491"/>
      <c r="TYZ161" s="491"/>
      <c r="TZA161" s="491"/>
      <c r="TZB161" s="491"/>
      <c r="TZC161" s="491"/>
      <c r="TZD161" s="491"/>
      <c r="TZE161" s="491"/>
      <c r="TZF161" s="491"/>
      <c r="TZG161" s="491"/>
      <c r="TZH161" s="491"/>
      <c r="TZI161" s="491"/>
      <c r="TZJ161" s="491"/>
      <c r="TZK161" s="491"/>
      <c r="TZL161" s="491"/>
      <c r="TZM161" s="491"/>
      <c r="TZN161" s="491"/>
      <c r="TZO161" s="491"/>
      <c r="TZP161" s="491"/>
      <c r="TZQ161" s="491"/>
      <c r="TZR161" s="491"/>
      <c r="TZS161" s="491"/>
      <c r="TZT161" s="491"/>
      <c r="TZU161" s="491"/>
      <c r="TZV161" s="491"/>
      <c r="TZW161" s="491"/>
      <c r="TZX161" s="491"/>
      <c r="TZY161" s="491"/>
      <c r="TZZ161" s="491"/>
      <c r="UAA161" s="491"/>
      <c r="UAB161" s="491"/>
      <c r="UAC161" s="491"/>
      <c r="UAD161" s="491"/>
      <c r="UAE161" s="491"/>
      <c r="UAF161" s="491"/>
      <c r="UAG161" s="491"/>
      <c r="UAH161" s="491"/>
      <c r="UAI161" s="491"/>
      <c r="UAJ161" s="491"/>
      <c r="UAK161" s="491"/>
      <c r="UAL161" s="491"/>
      <c r="UAM161" s="491"/>
      <c r="UAN161" s="491"/>
      <c r="UAO161" s="491"/>
      <c r="UAP161" s="491"/>
      <c r="UAQ161" s="491"/>
      <c r="UAR161" s="491"/>
      <c r="UAS161" s="491"/>
      <c r="UAT161" s="491"/>
      <c r="UAU161" s="491"/>
      <c r="UAV161" s="491"/>
      <c r="UAW161" s="491"/>
      <c r="UAX161" s="491"/>
      <c r="UAY161" s="491"/>
      <c r="UAZ161" s="491"/>
      <c r="UBA161" s="491"/>
      <c r="UBB161" s="491"/>
      <c r="UBC161" s="491"/>
      <c r="UBD161" s="491"/>
      <c r="UBE161" s="491"/>
      <c r="UBF161" s="491"/>
      <c r="UBG161" s="491"/>
      <c r="UBH161" s="491"/>
      <c r="UBI161" s="491"/>
      <c r="UBJ161" s="491"/>
      <c r="UBK161" s="491"/>
      <c r="UBL161" s="491"/>
      <c r="UBM161" s="491"/>
      <c r="UBN161" s="491"/>
      <c r="UBO161" s="491"/>
      <c r="UBP161" s="491"/>
      <c r="UBQ161" s="491"/>
      <c r="UBR161" s="491"/>
      <c r="UBS161" s="491"/>
      <c r="UBT161" s="491"/>
      <c r="UBU161" s="491"/>
      <c r="UBV161" s="491"/>
      <c r="UBW161" s="491"/>
      <c r="UBX161" s="491"/>
      <c r="UBY161" s="491"/>
      <c r="UBZ161" s="491"/>
      <c r="UCA161" s="491"/>
      <c r="UCB161" s="491"/>
      <c r="UCC161" s="491"/>
      <c r="UCD161" s="491"/>
      <c r="UCE161" s="491"/>
      <c r="UCF161" s="491"/>
      <c r="UCG161" s="491"/>
      <c r="UCH161" s="491"/>
      <c r="UCI161" s="491"/>
      <c r="UCJ161" s="491"/>
      <c r="UCK161" s="491"/>
      <c r="UCL161" s="491"/>
      <c r="UCM161" s="491"/>
      <c r="UCN161" s="491"/>
      <c r="UCO161" s="491"/>
      <c r="UCP161" s="491"/>
      <c r="UCQ161" s="491"/>
      <c r="UCR161" s="491"/>
      <c r="UCS161" s="491"/>
      <c r="UCT161" s="491"/>
      <c r="UCU161" s="491"/>
      <c r="UCV161" s="491"/>
      <c r="UCW161" s="491"/>
      <c r="UCX161" s="491"/>
      <c r="UCY161" s="491"/>
      <c r="UCZ161" s="491"/>
      <c r="UDA161" s="491"/>
      <c r="UDB161" s="491"/>
      <c r="UDC161" s="491"/>
      <c r="UDD161" s="491"/>
      <c r="UDE161" s="491"/>
      <c r="UDF161" s="491"/>
      <c r="UDG161" s="491"/>
      <c r="UDH161" s="491"/>
      <c r="UDI161" s="491"/>
      <c r="UDJ161" s="491"/>
      <c r="UDK161" s="491"/>
      <c r="UDL161" s="491"/>
      <c r="UDM161" s="491"/>
      <c r="UDN161" s="491"/>
      <c r="UDO161" s="491"/>
      <c r="UDP161" s="491"/>
      <c r="UDQ161" s="491"/>
      <c r="UDR161" s="491"/>
      <c r="UDS161" s="491"/>
      <c r="UDT161" s="491"/>
      <c r="UDU161" s="491"/>
      <c r="UDV161" s="491"/>
      <c r="UDW161" s="491"/>
      <c r="UDX161" s="491"/>
      <c r="UDY161" s="491"/>
      <c r="UDZ161" s="491"/>
      <c r="UEA161" s="491"/>
      <c r="UEB161" s="491"/>
      <c r="UEC161" s="491"/>
      <c r="UED161" s="491"/>
      <c r="UEE161" s="491"/>
      <c r="UEF161" s="491"/>
      <c r="UEG161" s="491"/>
      <c r="UEH161" s="491"/>
      <c r="UEI161" s="491"/>
      <c r="UEJ161" s="491"/>
      <c r="UEK161" s="491"/>
      <c r="UEL161" s="491"/>
      <c r="UEM161" s="491"/>
      <c r="UEN161" s="491"/>
      <c r="UEO161" s="491"/>
      <c r="UEP161" s="491"/>
      <c r="UEQ161" s="491"/>
      <c r="UER161" s="491"/>
      <c r="UES161" s="491"/>
      <c r="UET161" s="491"/>
      <c r="UEU161" s="491"/>
      <c r="UEV161" s="491"/>
      <c r="UEW161" s="491"/>
      <c r="UEX161" s="491"/>
      <c r="UEY161" s="491"/>
      <c r="UEZ161" s="491"/>
      <c r="UFA161" s="491"/>
      <c r="UFB161" s="491"/>
      <c r="UFC161" s="491"/>
      <c r="UFD161" s="491"/>
      <c r="UFE161" s="491"/>
      <c r="UFF161" s="491"/>
      <c r="UFG161" s="491"/>
      <c r="UFH161" s="491"/>
      <c r="UFI161" s="491"/>
      <c r="UFJ161" s="491"/>
      <c r="UFK161" s="491"/>
      <c r="UFL161" s="491"/>
      <c r="UFM161" s="491"/>
      <c r="UFN161" s="491"/>
      <c r="UFO161" s="491"/>
      <c r="UFP161" s="491"/>
      <c r="UFQ161" s="491"/>
      <c r="UFR161" s="491"/>
      <c r="UFS161" s="491"/>
      <c r="UFT161" s="491"/>
      <c r="UFU161" s="491"/>
      <c r="UFV161" s="491"/>
      <c r="UFW161" s="491"/>
      <c r="UFX161" s="491"/>
      <c r="UFY161" s="491"/>
      <c r="UFZ161" s="491"/>
      <c r="UGA161" s="491"/>
      <c r="UGB161" s="491"/>
      <c r="UGC161" s="491"/>
      <c r="UGD161" s="491"/>
      <c r="UGE161" s="491"/>
      <c r="UGF161" s="491"/>
      <c r="UGG161" s="491"/>
      <c r="UGH161" s="491"/>
      <c r="UGI161" s="491"/>
      <c r="UGJ161" s="491"/>
      <c r="UGK161" s="491"/>
      <c r="UGL161" s="491"/>
      <c r="UGM161" s="491"/>
      <c r="UGN161" s="491"/>
      <c r="UGO161" s="491"/>
      <c r="UGP161" s="491"/>
      <c r="UGQ161" s="491"/>
      <c r="UGR161" s="491"/>
      <c r="UGS161" s="491"/>
      <c r="UGT161" s="491"/>
      <c r="UGU161" s="491"/>
      <c r="UGV161" s="491"/>
      <c r="UGW161" s="491"/>
      <c r="UGX161" s="491"/>
      <c r="UGY161" s="491"/>
      <c r="UGZ161" s="491"/>
      <c r="UHA161" s="491"/>
      <c r="UHB161" s="491"/>
      <c r="UHC161" s="491"/>
      <c r="UHD161" s="491"/>
      <c r="UHE161" s="491"/>
      <c r="UHF161" s="491"/>
      <c r="UHG161" s="491"/>
      <c r="UHH161" s="491"/>
      <c r="UHI161" s="491"/>
      <c r="UHJ161" s="491"/>
      <c r="UHK161" s="491"/>
      <c r="UHL161" s="491"/>
      <c r="UHM161" s="491"/>
      <c r="UHN161" s="491"/>
      <c r="UHO161" s="491"/>
      <c r="UHP161" s="491"/>
      <c r="UHQ161" s="491"/>
      <c r="UHR161" s="491"/>
      <c r="UHS161" s="491"/>
      <c r="UHT161" s="491"/>
      <c r="UHU161" s="491"/>
      <c r="UHV161" s="491"/>
      <c r="UHW161" s="491"/>
      <c r="UHX161" s="491"/>
      <c r="UHY161" s="491"/>
      <c r="UHZ161" s="491"/>
      <c r="UIA161" s="491"/>
      <c r="UIB161" s="491"/>
      <c r="UIC161" s="491"/>
      <c r="UID161" s="491"/>
      <c r="UIE161" s="491"/>
      <c r="UIF161" s="491"/>
      <c r="UIG161" s="491"/>
      <c r="UIH161" s="491"/>
      <c r="UII161" s="491"/>
      <c r="UIJ161" s="491"/>
      <c r="UIK161" s="491"/>
      <c r="UIL161" s="491"/>
      <c r="UIM161" s="491"/>
      <c r="UIN161" s="491"/>
      <c r="UIO161" s="491"/>
      <c r="UIP161" s="491"/>
      <c r="UIQ161" s="491"/>
      <c r="UIR161" s="491"/>
      <c r="UIS161" s="491"/>
      <c r="UIT161" s="491"/>
      <c r="UIU161" s="491"/>
      <c r="UIV161" s="491"/>
      <c r="UIW161" s="491"/>
      <c r="UIX161" s="491"/>
      <c r="UIY161" s="491"/>
      <c r="UIZ161" s="491"/>
      <c r="UJA161" s="491"/>
      <c r="UJB161" s="491"/>
      <c r="UJC161" s="491"/>
      <c r="UJD161" s="491"/>
      <c r="UJE161" s="491"/>
      <c r="UJF161" s="491"/>
      <c r="UJG161" s="491"/>
      <c r="UJH161" s="491"/>
      <c r="UJI161" s="491"/>
      <c r="UJJ161" s="491"/>
      <c r="UJK161" s="491"/>
      <c r="UJL161" s="491"/>
      <c r="UJM161" s="491"/>
      <c r="UJN161" s="491"/>
      <c r="UJO161" s="491"/>
      <c r="UJP161" s="491"/>
      <c r="UJQ161" s="491"/>
      <c r="UJR161" s="491"/>
      <c r="UJS161" s="491"/>
      <c r="UJT161" s="491"/>
      <c r="UJU161" s="491"/>
      <c r="UJV161" s="491"/>
      <c r="UJW161" s="491"/>
      <c r="UJX161" s="491"/>
      <c r="UJY161" s="491"/>
      <c r="UJZ161" s="491"/>
      <c r="UKA161" s="491"/>
      <c r="UKB161" s="491"/>
      <c r="UKC161" s="491"/>
      <c r="UKD161" s="491"/>
      <c r="UKE161" s="491"/>
      <c r="UKF161" s="491"/>
      <c r="UKG161" s="491"/>
      <c r="UKH161" s="491"/>
      <c r="UKI161" s="491"/>
      <c r="UKJ161" s="491"/>
      <c r="UKK161" s="491"/>
      <c r="UKL161" s="491"/>
      <c r="UKM161" s="491"/>
      <c r="UKN161" s="491"/>
      <c r="UKO161" s="491"/>
      <c r="UKP161" s="491"/>
      <c r="UKQ161" s="491"/>
      <c r="UKR161" s="491"/>
      <c r="UKS161" s="491"/>
      <c r="UKT161" s="491"/>
      <c r="UKU161" s="491"/>
      <c r="UKV161" s="491"/>
      <c r="UKW161" s="491"/>
      <c r="UKX161" s="491"/>
      <c r="UKY161" s="491"/>
      <c r="UKZ161" s="491"/>
      <c r="ULA161" s="491"/>
      <c r="ULB161" s="491"/>
      <c r="ULC161" s="491"/>
      <c r="ULD161" s="491"/>
      <c r="ULE161" s="491"/>
      <c r="ULF161" s="491"/>
      <c r="ULG161" s="491"/>
      <c r="ULH161" s="491"/>
      <c r="ULI161" s="491"/>
      <c r="ULJ161" s="491"/>
      <c r="ULK161" s="491"/>
      <c r="ULL161" s="491"/>
      <c r="ULM161" s="491"/>
      <c r="ULN161" s="491"/>
      <c r="ULO161" s="491"/>
      <c r="ULP161" s="491"/>
      <c r="ULQ161" s="491"/>
      <c r="ULR161" s="491"/>
      <c r="ULS161" s="491"/>
      <c r="ULT161" s="491"/>
      <c r="ULU161" s="491"/>
      <c r="ULV161" s="491"/>
      <c r="ULW161" s="491"/>
      <c r="ULX161" s="491"/>
      <c r="ULY161" s="491"/>
      <c r="ULZ161" s="491"/>
      <c r="UMA161" s="491"/>
      <c r="UMB161" s="491"/>
      <c r="UMC161" s="491"/>
      <c r="UMD161" s="491"/>
      <c r="UME161" s="491"/>
      <c r="UMF161" s="491"/>
      <c r="UMG161" s="491"/>
      <c r="UMH161" s="491"/>
      <c r="UMI161" s="491"/>
      <c r="UMJ161" s="491"/>
      <c r="UMK161" s="491"/>
      <c r="UML161" s="491"/>
      <c r="UMM161" s="491"/>
      <c r="UMN161" s="491"/>
      <c r="UMO161" s="491"/>
      <c r="UMP161" s="491"/>
      <c r="UMQ161" s="491"/>
      <c r="UMR161" s="491"/>
      <c r="UMS161" s="491"/>
      <c r="UMT161" s="491"/>
      <c r="UMU161" s="491"/>
      <c r="UMV161" s="491"/>
      <c r="UMW161" s="491"/>
      <c r="UMX161" s="491"/>
      <c r="UMY161" s="491"/>
      <c r="UMZ161" s="491"/>
      <c r="UNA161" s="491"/>
      <c r="UNB161" s="491"/>
      <c r="UNC161" s="491"/>
      <c r="UND161" s="491"/>
      <c r="UNE161" s="491"/>
      <c r="UNF161" s="491"/>
      <c r="UNG161" s="491"/>
      <c r="UNH161" s="491"/>
      <c r="UNI161" s="491"/>
      <c r="UNJ161" s="491"/>
      <c r="UNK161" s="491"/>
      <c r="UNL161" s="491"/>
      <c r="UNM161" s="491"/>
      <c r="UNN161" s="491"/>
      <c r="UNO161" s="491"/>
      <c r="UNP161" s="491"/>
      <c r="UNQ161" s="491"/>
      <c r="UNR161" s="491"/>
      <c r="UNS161" s="491"/>
      <c r="UNT161" s="491"/>
      <c r="UNU161" s="491"/>
      <c r="UNV161" s="491"/>
      <c r="UNW161" s="491"/>
      <c r="UNX161" s="491"/>
      <c r="UNY161" s="491"/>
      <c r="UNZ161" s="491"/>
      <c r="UOA161" s="491"/>
      <c r="UOB161" s="491"/>
      <c r="UOC161" s="491"/>
      <c r="UOD161" s="491"/>
      <c r="UOE161" s="491"/>
      <c r="UOF161" s="491"/>
      <c r="UOG161" s="491"/>
      <c r="UOH161" s="491"/>
      <c r="UOI161" s="491"/>
      <c r="UOJ161" s="491"/>
      <c r="UOK161" s="491"/>
      <c r="UOL161" s="491"/>
      <c r="UOM161" s="491"/>
      <c r="UON161" s="491"/>
      <c r="UOO161" s="491"/>
      <c r="UOP161" s="491"/>
      <c r="UOQ161" s="491"/>
      <c r="UOR161" s="491"/>
      <c r="UOS161" s="491"/>
      <c r="UOT161" s="491"/>
      <c r="UOU161" s="491"/>
      <c r="UOV161" s="491"/>
      <c r="UOW161" s="491"/>
      <c r="UOX161" s="491"/>
      <c r="UOY161" s="491"/>
      <c r="UOZ161" s="491"/>
      <c r="UPA161" s="491"/>
      <c r="UPB161" s="491"/>
      <c r="UPC161" s="491"/>
      <c r="UPD161" s="491"/>
      <c r="UPE161" s="491"/>
      <c r="UPF161" s="491"/>
      <c r="UPG161" s="491"/>
      <c r="UPH161" s="491"/>
      <c r="UPI161" s="491"/>
      <c r="UPJ161" s="491"/>
      <c r="UPK161" s="491"/>
      <c r="UPL161" s="491"/>
      <c r="UPM161" s="491"/>
      <c r="UPN161" s="491"/>
      <c r="UPO161" s="491"/>
      <c r="UPP161" s="491"/>
      <c r="UPQ161" s="491"/>
      <c r="UPR161" s="491"/>
      <c r="UPS161" s="491"/>
      <c r="UPT161" s="491"/>
      <c r="UPU161" s="491"/>
      <c r="UPV161" s="491"/>
      <c r="UPW161" s="491"/>
      <c r="UPX161" s="491"/>
      <c r="UPY161" s="491"/>
      <c r="UPZ161" s="491"/>
      <c r="UQA161" s="491"/>
      <c r="UQB161" s="491"/>
      <c r="UQC161" s="491"/>
      <c r="UQD161" s="491"/>
      <c r="UQE161" s="491"/>
      <c r="UQF161" s="491"/>
      <c r="UQG161" s="491"/>
      <c r="UQH161" s="491"/>
      <c r="UQI161" s="491"/>
      <c r="UQJ161" s="491"/>
      <c r="UQK161" s="491"/>
      <c r="UQL161" s="491"/>
      <c r="UQM161" s="491"/>
      <c r="UQN161" s="491"/>
      <c r="UQO161" s="491"/>
      <c r="UQP161" s="491"/>
      <c r="UQQ161" s="491"/>
      <c r="UQR161" s="491"/>
      <c r="UQS161" s="491"/>
      <c r="UQT161" s="491"/>
      <c r="UQU161" s="491"/>
      <c r="UQV161" s="491"/>
      <c r="UQW161" s="491"/>
      <c r="UQX161" s="491"/>
      <c r="UQY161" s="491"/>
      <c r="UQZ161" s="491"/>
      <c r="URA161" s="491"/>
      <c r="URB161" s="491"/>
      <c r="URC161" s="491"/>
      <c r="URD161" s="491"/>
      <c r="URE161" s="491"/>
      <c r="URF161" s="491"/>
      <c r="URG161" s="491"/>
      <c r="URH161" s="491"/>
      <c r="URI161" s="491"/>
      <c r="URJ161" s="491"/>
      <c r="URK161" s="491"/>
      <c r="URL161" s="491"/>
      <c r="URM161" s="491"/>
      <c r="URN161" s="491"/>
      <c r="URO161" s="491"/>
      <c r="URP161" s="491"/>
      <c r="URQ161" s="491"/>
      <c r="URR161" s="491"/>
      <c r="URS161" s="491"/>
      <c r="URT161" s="491"/>
      <c r="URU161" s="491"/>
      <c r="URV161" s="491"/>
      <c r="URW161" s="491"/>
      <c r="URX161" s="491"/>
      <c r="URY161" s="491"/>
      <c r="URZ161" s="491"/>
      <c r="USA161" s="491"/>
      <c r="USB161" s="491"/>
      <c r="USC161" s="491"/>
      <c r="USD161" s="491"/>
      <c r="USE161" s="491"/>
      <c r="USF161" s="491"/>
      <c r="USG161" s="491"/>
      <c r="USH161" s="491"/>
      <c r="USI161" s="491"/>
      <c r="USJ161" s="491"/>
      <c r="USK161" s="491"/>
      <c r="USL161" s="491"/>
      <c r="USM161" s="491"/>
      <c r="USN161" s="491"/>
      <c r="USO161" s="491"/>
      <c r="USP161" s="491"/>
      <c r="USQ161" s="491"/>
      <c r="USR161" s="491"/>
      <c r="USS161" s="491"/>
      <c r="UST161" s="491"/>
      <c r="USU161" s="491"/>
      <c r="USV161" s="491"/>
      <c r="USW161" s="491"/>
      <c r="USX161" s="491"/>
      <c r="USY161" s="491"/>
      <c r="USZ161" s="491"/>
      <c r="UTA161" s="491"/>
      <c r="UTB161" s="491"/>
      <c r="UTC161" s="491"/>
      <c r="UTD161" s="491"/>
      <c r="UTE161" s="491"/>
      <c r="UTF161" s="491"/>
      <c r="UTG161" s="491"/>
      <c r="UTH161" s="491"/>
      <c r="UTI161" s="491"/>
      <c r="UTJ161" s="491"/>
      <c r="UTK161" s="491"/>
      <c r="UTL161" s="491"/>
      <c r="UTM161" s="491"/>
      <c r="UTN161" s="491"/>
      <c r="UTO161" s="491"/>
      <c r="UTP161" s="491"/>
      <c r="UTQ161" s="491"/>
      <c r="UTR161" s="491"/>
      <c r="UTS161" s="491"/>
      <c r="UTT161" s="491"/>
      <c r="UTU161" s="491"/>
      <c r="UTV161" s="491"/>
      <c r="UTW161" s="491"/>
      <c r="UTX161" s="491"/>
      <c r="UTY161" s="491"/>
      <c r="UTZ161" s="491"/>
      <c r="UUA161" s="491"/>
      <c r="UUB161" s="491"/>
      <c r="UUC161" s="491"/>
      <c r="UUD161" s="491"/>
      <c r="UUE161" s="491"/>
      <c r="UUF161" s="491"/>
      <c r="UUG161" s="491"/>
      <c r="UUH161" s="491"/>
      <c r="UUI161" s="491"/>
      <c r="UUJ161" s="491"/>
      <c r="UUK161" s="491"/>
      <c r="UUL161" s="491"/>
      <c r="UUM161" s="491"/>
      <c r="UUN161" s="491"/>
      <c r="UUO161" s="491"/>
      <c r="UUP161" s="491"/>
      <c r="UUQ161" s="491"/>
      <c r="UUR161" s="491"/>
      <c r="UUS161" s="491"/>
      <c r="UUT161" s="491"/>
      <c r="UUU161" s="491"/>
      <c r="UUV161" s="491"/>
      <c r="UUW161" s="491"/>
      <c r="UUX161" s="491"/>
      <c r="UUY161" s="491"/>
      <c r="UUZ161" s="491"/>
      <c r="UVA161" s="491"/>
      <c r="UVB161" s="491"/>
      <c r="UVC161" s="491"/>
      <c r="UVD161" s="491"/>
      <c r="UVE161" s="491"/>
      <c r="UVF161" s="491"/>
      <c r="UVG161" s="491"/>
      <c r="UVH161" s="491"/>
      <c r="UVI161" s="491"/>
      <c r="UVJ161" s="491"/>
      <c r="UVK161" s="491"/>
      <c r="UVL161" s="491"/>
      <c r="UVM161" s="491"/>
      <c r="UVN161" s="491"/>
      <c r="UVO161" s="491"/>
      <c r="UVP161" s="491"/>
      <c r="UVQ161" s="491"/>
      <c r="UVR161" s="491"/>
      <c r="UVS161" s="491"/>
      <c r="UVT161" s="491"/>
      <c r="UVU161" s="491"/>
      <c r="UVV161" s="491"/>
      <c r="UVW161" s="491"/>
      <c r="UVX161" s="491"/>
      <c r="UVY161" s="491"/>
      <c r="UVZ161" s="491"/>
      <c r="UWA161" s="491"/>
      <c r="UWB161" s="491"/>
      <c r="UWC161" s="491"/>
      <c r="UWD161" s="491"/>
      <c r="UWE161" s="491"/>
      <c r="UWF161" s="491"/>
      <c r="UWG161" s="491"/>
      <c r="UWH161" s="491"/>
      <c r="UWI161" s="491"/>
      <c r="UWJ161" s="491"/>
      <c r="UWK161" s="491"/>
      <c r="UWL161" s="491"/>
      <c r="UWM161" s="491"/>
      <c r="UWN161" s="491"/>
      <c r="UWO161" s="491"/>
      <c r="UWP161" s="491"/>
      <c r="UWQ161" s="491"/>
      <c r="UWR161" s="491"/>
      <c r="UWS161" s="491"/>
      <c r="UWT161" s="491"/>
      <c r="UWU161" s="491"/>
      <c r="UWV161" s="491"/>
      <c r="UWW161" s="491"/>
      <c r="UWX161" s="491"/>
      <c r="UWY161" s="491"/>
      <c r="UWZ161" s="491"/>
      <c r="UXA161" s="491"/>
      <c r="UXB161" s="491"/>
      <c r="UXC161" s="491"/>
      <c r="UXD161" s="491"/>
      <c r="UXE161" s="491"/>
      <c r="UXF161" s="491"/>
      <c r="UXG161" s="491"/>
      <c r="UXH161" s="491"/>
      <c r="UXI161" s="491"/>
      <c r="UXJ161" s="491"/>
      <c r="UXK161" s="491"/>
      <c r="UXL161" s="491"/>
      <c r="UXM161" s="491"/>
      <c r="UXN161" s="491"/>
      <c r="UXO161" s="491"/>
      <c r="UXP161" s="491"/>
      <c r="UXQ161" s="491"/>
      <c r="UXR161" s="491"/>
      <c r="UXS161" s="491"/>
      <c r="UXT161" s="491"/>
      <c r="UXU161" s="491"/>
      <c r="UXV161" s="491"/>
      <c r="UXW161" s="491"/>
      <c r="UXX161" s="491"/>
      <c r="UXY161" s="491"/>
      <c r="UXZ161" s="491"/>
      <c r="UYA161" s="491"/>
      <c r="UYB161" s="491"/>
      <c r="UYC161" s="491"/>
      <c r="UYD161" s="491"/>
      <c r="UYE161" s="491"/>
      <c r="UYF161" s="491"/>
      <c r="UYG161" s="491"/>
      <c r="UYH161" s="491"/>
      <c r="UYI161" s="491"/>
      <c r="UYJ161" s="491"/>
      <c r="UYK161" s="491"/>
      <c r="UYL161" s="491"/>
      <c r="UYM161" s="491"/>
      <c r="UYN161" s="491"/>
      <c r="UYO161" s="491"/>
      <c r="UYP161" s="491"/>
      <c r="UYQ161" s="491"/>
      <c r="UYR161" s="491"/>
      <c r="UYS161" s="491"/>
      <c r="UYT161" s="491"/>
      <c r="UYU161" s="491"/>
      <c r="UYV161" s="491"/>
      <c r="UYW161" s="491"/>
      <c r="UYX161" s="491"/>
      <c r="UYY161" s="491"/>
      <c r="UYZ161" s="491"/>
      <c r="UZA161" s="491"/>
      <c r="UZB161" s="491"/>
      <c r="UZC161" s="491"/>
      <c r="UZD161" s="491"/>
      <c r="UZE161" s="491"/>
      <c r="UZF161" s="491"/>
      <c r="UZG161" s="491"/>
      <c r="UZH161" s="491"/>
      <c r="UZI161" s="491"/>
      <c r="UZJ161" s="491"/>
      <c r="UZK161" s="491"/>
      <c r="UZL161" s="491"/>
      <c r="UZM161" s="491"/>
      <c r="UZN161" s="491"/>
      <c r="UZO161" s="491"/>
      <c r="UZP161" s="491"/>
      <c r="UZQ161" s="491"/>
      <c r="UZR161" s="491"/>
      <c r="UZS161" s="491"/>
      <c r="UZT161" s="491"/>
      <c r="UZU161" s="491"/>
      <c r="UZV161" s="491"/>
      <c r="UZW161" s="491"/>
      <c r="UZX161" s="491"/>
      <c r="UZY161" s="491"/>
      <c r="UZZ161" s="491"/>
      <c r="VAA161" s="491"/>
      <c r="VAB161" s="491"/>
      <c r="VAC161" s="491"/>
      <c r="VAD161" s="491"/>
      <c r="VAE161" s="491"/>
      <c r="VAF161" s="491"/>
      <c r="VAG161" s="491"/>
      <c r="VAH161" s="491"/>
      <c r="VAI161" s="491"/>
      <c r="VAJ161" s="491"/>
      <c r="VAK161" s="491"/>
      <c r="VAL161" s="491"/>
      <c r="VAM161" s="491"/>
      <c r="VAN161" s="491"/>
      <c r="VAO161" s="491"/>
      <c r="VAP161" s="491"/>
      <c r="VAQ161" s="491"/>
      <c r="VAR161" s="491"/>
      <c r="VAS161" s="491"/>
      <c r="VAT161" s="491"/>
      <c r="VAU161" s="491"/>
      <c r="VAV161" s="491"/>
      <c r="VAW161" s="491"/>
      <c r="VAX161" s="491"/>
      <c r="VAY161" s="491"/>
      <c r="VAZ161" s="491"/>
      <c r="VBA161" s="491"/>
      <c r="VBB161" s="491"/>
      <c r="VBC161" s="491"/>
      <c r="VBD161" s="491"/>
      <c r="VBE161" s="491"/>
      <c r="VBF161" s="491"/>
      <c r="VBG161" s="491"/>
      <c r="VBH161" s="491"/>
      <c r="VBI161" s="491"/>
      <c r="VBJ161" s="491"/>
      <c r="VBK161" s="491"/>
      <c r="VBL161" s="491"/>
      <c r="VBM161" s="491"/>
      <c r="VBN161" s="491"/>
      <c r="VBO161" s="491"/>
      <c r="VBP161" s="491"/>
      <c r="VBQ161" s="491"/>
      <c r="VBR161" s="491"/>
      <c r="VBS161" s="491"/>
      <c r="VBT161" s="491"/>
      <c r="VBU161" s="491"/>
      <c r="VBV161" s="491"/>
      <c r="VBW161" s="491"/>
      <c r="VBX161" s="491"/>
      <c r="VBY161" s="491"/>
      <c r="VBZ161" s="491"/>
      <c r="VCA161" s="491"/>
      <c r="VCB161" s="491"/>
      <c r="VCC161" s="491"/>
      <c r="VCD161" s="491"/>
      <c r="VCE161" s="491"/>
      <c r="VCF161" s="491"/>
      <c r="VCG161" s="491"/>
      <c r="VCH161" s="491"/>
      <c r="VCI161" s="491"/>
      <c r="VCJ161" s="491"/>
      <c r="VCK161" s="491"/>
      <c r="VCL161" s="491"/>
      <c r="VCM161" s="491"/>
      <c r="VCN161" s="491"/>
      <c r="VCO161" s="491"/>
      <c r="VCP161" s="491"/>
      <c r="VCQ161" s="491"/>
      <c r="VCR161" s="491"/>
      <c r="VCS161" s="491"/>
      <c r="VCT161" s="491"/>
      <c r="VCU161" s="491"/>
      <c r="VCV161" s="491"/>
      <c r="VCW161" s="491"/>
      <c r="VCX161" s="491"/>
      <c r="VCY161" s="491"/>
      <c r="VCZ161" s="491"/>
      <c r="VDA161" s="491"/>
      <c r="VDB161" s="491"/>
      <c r="VDC161" s="491"/>
      <c r="VDD161" s="491"/>
      <c r="VDE161" s="491"/>
      <c r="VDF161" s="491"/>
      <c r="VDG161" s="491"/>
      <c r="VDH161" s="491"/>
      <c r="VDI161" s="491"/>
      <c r="VDJ161" s="491"/>
      <c r="VDK161" s="491"/>
      <c r="VDL161" s="491"/>
      <c r="VDM161" s="491"/>
      <c r="VDN161" s="491"/>
      <c r="VDO161" s="491"/>
      <c r="VDP161" s="491"/>
      <c r="VDQ161" s="491"/>
      <c r="VDR161" s="491"/>
      <c r="VDS161" s="491"/>
      <c r="VDT161" s="491"/>
      <c r="VDU161" s="491"/>
      <c r="VDV161" s="491"/>
      <c r="VDW161" s="491"/>
      <c r="VDX161" s="491"/>
      <c r="VDY161" s="491"/>
      <c r="VDZ161" s="491"/>
      <c r="VEA161" s="491"/>
      <c r="VEB161" s="491"/>
      <c r="VEC161" s="491"/>
      <c r="VED161" s="491"/>
      <c r="VEE161" s="491"/>
      <c r="VEF161" s="491"/>
      <c r="VEG161" s="491"/>
      <c r="VEH161" s="491"/>
      <c r="VEI161" s="491"/>
      <c r="VEJ161" s="491"/>
      <c r="VEK161" s="491"/>
      <c r="VEL161" s="491"/>
      <c r="VEM161" s="491"/>
      <c r="VEN161" s="491"/>
      <c r="VEO161" s="491"/>
      <c r="VEP161" s="491"/>
      <c r="VEQ161" s="491"/>
      <c r="VER161" s="491"/>
      <c r="VES161" s="491"/>
      <c r="VET161" s="491"/>
      <c r="VEU161" s="491"/>
      <c r="VEV161" s="491"/>
      <c r="VEW161" s="491"/>
      <c r="VEX161" s="491"/>
      <c r="VEY161" s="491"/>
      <c r="VEZ161" s="491"/>
      <c r="VFA161" s="491"/>
      <c r="VFB161" s="491"/>
      <c r="VFC161" s="491"/>
      <c r="VFD161" s="491"/>
      <c r="VFE161" s="491"/>
      <c r="VFF161" s="491"/>
      <c r="VFG161" s="491"/>
      <c r="VFH161" s="491"/>
      <c r="VFI161" s="491"/>
      <c r="VFJ161" s="491"/>
      <c r="VFK161" s="491"/>
      <c r="VFL161" s="491"/>
      <c r="VFM161" s="491"/>
      <c r="VFN161" s="491"/>
      <c r="VFO161" s="491"/>
      <c r="VFP161" s="491"/>
      <c r="VFQ161" s="491"/>
      <c r="VFR161" s="491"/>
      <c r="VFS161" s="491"/>
      <c r="VFT161" s="491"/>
      <c r="VFU161" s="491"/>
      <c r="VFV161" s="491"/>
      <c r="VFW161" s="491"/>
      <c r="VFX161" s="491"/>
      <c r="VFY161" s="491"/>
      <c r="VFZ161" s="491"/>
      <c r="VGA161" s="491"/>
      <c r="VGB161" s="491"/>
      <c r="VGC161" s="491"/>
      <c r="VGD161" s="491"/>
      <c r="VGE161" s="491"/>
      <c r="VGF161" s="491"/>
      <c r="VGG161" s="491"/>
      <c r="VGH161" s="491"/>
      <c r="VGI161" s="491"/>
      <c r="VGJ161" s="491"/>
      <c r="VGK161" s="491"/>
      <c r="VGL161" s="491"/>
      <c r="VGM161" s="491"/>
      <c r="VGN161" s="491"/>
      <c r="VGO161" s="491"/>
      <c r="VGP161" s="491"/>
      <c r="VGQ161" s="491"/>
      <c r="VGR161" s="491"/>
      <c r="VGS161" s="491"/>
      <c r="VGT161" s="491"/>
      <c r="VGU161" s="491"/>
      <c r="VGV161" s="491"/>
      <c r="VGW161" s="491"/>
      <c r="VGX161" s="491"/>
      <c r="VGY161" s="491"/>
      <c r="VGZ161" s="491"/>
      <c r="VHA161" s="491"/>
      <c r="VHB161" s="491"/>
      <c r="VHC161" s="491"/>
      <c r="VHD161" s="491"/>
      <c r="VHE161" s="491"/>
      <c r="VHF161" s="491"/>
      <c r="VHG161" s="491"/>
      <c r="VHH161" s="491"/>
      <c r="VHI161" s="491"/>
      <c r="VHJ161" s="491"/>
      <c r="VHK161" s="491"/>
      <c r="VHL161" s="491"/>
      <c r="VHM161" s="491"/>
      <c r="VHN161" s="491"/>
      <c r="VHO161" s="491"/>
      <c r="VHP161" s="491"/>
      <c r="VHQ161" s="491"/>
      <c r="VHR161" s="491"/>
      <c r="VHS161" s="491"/>
      <c r="VHT161" s="491"/>
      <c r="VHU161" s="491"/>
      <c r="VHV161" s="491"/>
      <c r="VHW161" s="491"/>
      <c r="VHX161" s="491"/>
      <c r="VHY161" s="491"/>
      <c r="VHZ161" s="491"/>
      <c r="VIA161" s="491"/>
      <c r="VIB161" s="491"/>
      <c r="VIC161" s="491"/>
      <c r="VID161" s="491"/>
      <c r="VIE161" s="491"/>
      <c r="VIF161" s="491"/>
      <c r="VIG161" s="491"/>
      <c r="VIH161" s="491"/>
      <c r="VII161" s="491"/>
      <c r="VIJ161" s="491"/>
      <c r="VIK161" s="491"/>
      <c r="VIL161" s="491"/>
      <c r="VIM161" s="491"/>
      <c r="VIN161" s="491"/>
      <c r="VIO161" s="491"/>
      <c r="VIP161" s="491"/>
      <c r="VIQ161" s="491"/>
      <c r="VIR161" s="491"/>
      <c r="VIS161" s="491"/>
      <c r="VIT161" s="491"/>
      <c r="VIU161" s="491"/>
      <c r="VIV161" s="491"/>
      <c r="VIW161" s="491"/>
      <c r="VIX161" s="491"/>
      <c r="VIY161" s="491"/>
      <c r="VIZ161" s="491"/>
      <c r="VJA161" s="491"/>
      <c r="VJB161" s="491"/>
      <c r="VJC161" s="491"/>
      <c r="VJD161" s="491"/>
      <c r="VJE161" s="491"/>
      <c r="VJF161" s="491"/>
      <c r="VJG161" s="491"/>
      <c r="VJH161" s="491"/>
      <c r="VJI161" s="491"/>
      <c r="VJJ161" s="491"/>
      <c r="VJK161" s="491"/>
      <c r="VJL161" s="491"/>
      <c r="VJM161" s="491"/>
      <c r="VJN161" s="491"/>
      <c r="VJO161" s="491"/>
      <c r="VJP161" s="491"/>
      <c r="VJQ161" s="491"/>
      <c r="VJR161" s="491"/>
      <c r="VJS161" s="491"/>
      <c r="VJT161" s="491"/>
      <c r="VJU161" s="491"/>
      <c r="VJV161" s="491"/>
      <c r="VJW161" s="491"/>
      <c r="VJX161" s="491"/>
      <c r="VJY161" s="491"/>
      <c r="VJZ161" s="491"/>
      <c r="VKA161" s="491"/>
      <c r="VKB161" s="491"/>
      <c r="VKC161" s="491"/>
      <c r="VKD161" s="491"/>
      <c r="VKE161" s="491"/>
      <c r="VKF161" s="491"/>
      <c r="VKG161" s="491"/>
      <c r="VKH161" s="491"/>
      <c r="VKI161" s="491"/>
      <c r="VKJ161" s="491"/>
      <c r="VKK161" s="491"/>
      <c r="VKL161" s="491"/>
      <c r="VKM161" s="491"/>
      <c r="VKN161" s="491"/>
      <c r="VKO161" s="491"/>
      <c r="VKP161" s="491"/>
      <c r="VKQ161" s="491"/>
      <c r="VKR161" s="491"/>
      <c r="VKS161" s="491"/>
      <c r="VKT161" s="491"/>
      <c r="VKU161" s="491"/>
      <c r="VKV161" s="491"/>
      <c r="VKW161" s="491"/>
      <c r="VKX161" s="491"/>
      <c r="VKY161" s="491"/>
      <c r="VKZ161" s="491"/>
      <c r="VLA161" s="491"/>
      <c r="VLB161" s="491"/>
      <c r="VLC161" s="491"/>
      <c r="VLD161" s="491"/>
      <c r="VLE161" s="491"/>
      <c r="VLF161" s="491"/>
      <c r="VLG161" s="491"/>
      <c r="VLH161" s="491"/>
      <c r="VLI161" s="491"/>
      <c r="VLJ161" s="491"/>
      <c r="VLK161" s="491"/>
      <c r="VLL161" s="491"/>
      <c r="VLM161" s="491"/>
      <c r="VLN161" s="491"/>
      <c r="VLO161" s="491"/>
      <c r="VLP161" s="491"/>
      <c r="VLQ161" s="491"/>
      <c r="VLR161" s="491"/>
      <c r="VLS161" s="491"/>
      <c r="VLT161" s="491"/>
      <c r="VLU161" s="491"/>
      <c r="VLV161" s="491"/>
      <c r="VLW161" s="491"/>
      <c r="VLX161" s="491"/>
      <c r="VLY161" s="491"/>
      <c r="VLZ161" s="491"/>
      <c r="VMA161" s="491"/>
      <c r="VMB161" s="491"/>
      <c r="VMC161" s="491"/>
      <c r="VMD161" s="491"/>
      <c r="VME161" s="491"/>
      <c r="VMF161" s="491"/>
      <c r="VMG161" s="491"/>
      <c r="VMH161" s="491"/>
      <c r="VMI161" s="491"/>
      <c r="VMJ161" s="491"/>
      <c r="VMK161" s="491"/>
      <c r="VML161" s="491"/>
      <c r="VMM161" s="491"/>
      <c r="VMN161" s="491"/>
      <c r="VMO161" s="491"/>
      <c r="VMP161" s="491"/>
      <c r="VMQ161" s="491"/>
      <c r="VMR161" s="491"/>
      <c r="VMS161" s="491"/>
      <c r="VMT161" s="491"/>
      <c r="VMU161" s="491"/>
      <c r="VMV161" s="491"/>
      <c r="VMW161" s="491"/>
      <c r="VMX161" s="491"/>
      <c r="VMY161" s="491"/>
      <c r="VMZ161" s="491"/>
      <c r="VNA161" s="491"/>
      <c r="VNB161" s="491"/>
      <c r="VNC161" s="491"/>
      <c r="VND161" s="491"/>
      <c r="VNE161" s="491"/>
      <c r="VNF161" s="491"/>
      <c r="VNG161" s="491"/>
      <c r="VNH161" s="491"/>
      <c r="VNI161" s="491"/>
      <c r="VNJ161" s="491"/>
      <c r="VNK161" s="491"/>
      <c r="VNL161" s="491"/>
      <c r="VNM161" s="491"/>
      <c r="VNN161" s="491"/>
      <c r="VNO161" s="491"/>
      <c r="VNP161" s="491"/>
      <c r="VNQ161" s="491"/>
      <c r="VNR161" s="491"/>
      <c r="VNS161" s="491"/>
      <c r="VNT161" s="491"/>
      <c r="VNU161" s="491"/>
      <c r="VNV161" s="491"/>
      <c r="VNW161" s="491"/>
      <c r="VNX161" s="491"/>
      <c r="VNY161" s="491"/>
      <c r="VNZ161" s="491"/>
      <c r="VOA161" s="491"/>
      <c r="VOB161" s="491"/>
      <c r="VOC161" s="491"/>
      <c r="VOD161" s="491"/>
      <c r="VOE161" s="491"/>
      <c r="VOF161" s="491"/>
      <c r="VOG161" s="491"/>
      <c r="VOH161" s="491"/>
      <c r="VOI161" s="491"/>
      <c r="VOJ161" s="491"/>
      <c r="VOK161" s="491"/>
      <c r="VOL161" s="491"/>
      <c r="VOM161" s="491"/>
      <c r="VON161" s="491"/>
      <c r="VOO161" s="491"/>
      <c r="VOP161" s="491"/>
      <c r="VOQ161" s="491"/>
      <c r="VOR161" s="491"/>
      <c r="VOS161" s="491"/>
      <c r="VOT161" s="491"/>
      <c r="VOU161" s="491"/>
      <c r="VOV161" s="491"/>
      <c r="VOW161" s="491"/>
      <c r="VOX161" s="491"/>
      <c r="VOY161" s="491"/>
      <c r="VOZ161" s="491"/>
      <c r="VPA161" s="491"/>
      <c r="VPB161" s="491"/>
      <c r="VPC161" s="491"/>
      <c r="VPD161" s="491"/>
      <c r="VPE161" s="491"/>
      <c r="VPF161" s="491"/>
      <c r="VPG161" s="491"/>
      <c r="VPH161" s="491"/>
      <c r="VPI161" s="491"/>
      <c r="VPJ161" s="491"/>
      <c r="VPK161" s="491"/>
      <c r="VPL161" s="491"/>
      <c r="VPM161" s="491"/>
      <c r="VPN161" s="491"/>
      <c r="VPO161" s="491"/>
      <c r="VPP161" s="491"/>
      <c r="VPQ161" s="491"/>
      <c r="VPR161" s="491"/>
      <c r="VPS161" s="491"/>
      <c r="VPT161" s="491"/>
      <c r="VPU161" s="491"/>
      <c r="VPV161" s="491"/>
      <c r="VPW161" s="491"/>
      <c r="VPX161" s="491"/>
      <c r="VPY161" s="491"/>
      <c r="VPZ161" s="491"/>
      <c r="VQA161" s="491"/>
      <c r="VQB161" s="491"/>
      <c r="VQC161" s="491"/>
      <c r="VQD161" s="491"/>
      <c r="VQE161" s="491"/>
      <c r="VQF161" s="491"/>
      <c r="VQG161" s="491"/>
      <c r="VQH161" s="491"/>
      <c r="VQI161" s="491"/>
      <c r="VQJ161" s="491"/>
      <c r="VQK161" s="491"/>
      <c r="VQL161" s="491"/>
      <c r="VQM161" s="491"/>
      <c r="VQN161" s="491"/>
      <c r="VQO161" s="491"/>
      <c r="VQP161" s="491"/>
      <c r="VQQ161" s="491"/>
      <c r="VQR161" s="491"/>
      <c r="VQS161" s="491"/>
      <c r="VQT161" s="491"/>
      <c r="VQU161" s="491"/>
      <c r="VQV161" s="491"/>
      <c r="VQW161" s="491"/>
      <c r="VQX161" s="491"/>
      <c r="VQY161" s="491"/>
      <c r="VQZ161" s="491"/>
      <c r="VRA161" s="491"/>
      <c r="VRB161" s="491"/>
      <c r="VRC161" s="491"/>
      <c r="VRD161" s="491"/>
      <c r="VRE161" s="491"/>
      <c r="VRF161" s="491"/>
      <c r="VRG161" s="491"/>
      <c r="VRH161" s="491"/>
      <c r="VRI161" s="491"/>
      <c r="VRJ161" s="491"/>
      <c r="VRK161" s="491"/>
      <c r="VRL161" s="491"/>
      <c r="VRM161" s="491"/>
      <c r="VRN161" s="491"/>
      <c r="VRO161" s="491"/>
      <c r="VRP161" s="491"/>
      <c r="VRQ161" s="491"/>
      <c r="VRR161" s="491"/>
      <c r="VRS161" s="491"/>
      <c r="VRT161" s="491"/>
      <c r="VRU161" s="491"/>
      <c r="VRV161" s="491"/>
      <c r="VRW161" s="491"/>
      <c r="VRX161" s="491"/>
      <c r="VRY161" s="491"/>
      <c r="VRZ161" s="491"/>
      <c r="VSA161" s="491"/>
      <c r="VSB161" s="491"/>
      <c r="VSC161" s="491"/>
      <c r="VSD161" s="491"/>
      <c r="VSE161" s="491"/>
      <c r="VSF161" s="491"/>
      <c r="VSG161" s="491"/>
      <c r="VSH161" s="491"/>
      <c r="VSI161" s="491"/>
      <c r="VSJ161" s="491"/>
      <c r="VSK161" s="491"/>
      <c r="VSL161" s="491"/>
      <c r="VSM161" s="491"/>
      <c r="VSN161" s="491"/>
      <c r="VSO161" s="491"/>
      <c r="VSP161" s="491"/>
      <c r="VSQ161" s="491"/>
      <c r="VSR161" s="491"/>
      <c r="VSS161" s="491"/>
      <c r="VST161" s="491"/>
      <c r="VSU161" s="491"/>
      <c r="VSV161" s="491"/>
      <c r="VSW161" s="491"/>
      <c r="VSX161" s="491"/>
      <c r="VSY161" s="491"/>
      <c r="VSZ161" s="491"/>
      <c r="VTA161" s="491"/>
      <c r="VTB161" s="491"/>
      <c r="VTC161" s="491"/>
      <c r="VTD161" s="491"/>
      <c r="VTE161" s="491"/>
      <c r="VTF161" s="491"/>
      <c r="VTG161" s="491"/>
      <c r="VTH161" s="491"/>
      <c r="VTI161" s="491"/>
      <c r="VTJ161" s="491"/>
      <c r="VTK161" s="491"/>
      <c r="VTL161" s="491"/>
      <c r="VTM161" s="491"/>
      <c r="VTN161" s="491"/>
      <c r="VTO161" s="491"/>
      <c r="VTP161" s="491"/>
      <c r="VTQ161" s="491"/>
      <c r="VTR161" s="491"/>
      <c r="VTS161" s="491"/>
      <c r="VTT161" s="491"/>
      <c r="VTU161" s="491"/>
      <c r="VTV161" s="491"/>
      <c r="VTW161" s="491"/>
      <c r="VTX161" s="491"/>
      <c r="VTY161" s="491"/>
      <c r="VTZ161" s="491"/>
      <c r="VUA161" s="491"/>
      <c r="VUB161" s="491"/>
      <c r="VUC161" s="491"/>
      <c r="VUD161" s="491"/>
      <c r="VUE161" s="491"/>
      <c r="VUF161" s="491"/>
      <c r="VUG161" s="491"/>
      <c r="VUH161" s="491"/>
      <c r="VUI161" s="491"/>
      <c r="VUJ161" s="491"/>
      <c r="VUK161" s="491"/>
      <c r="VUL161" s="491"/>
      <c r="VUM161" s="491"/>
      <c r="VUN161" s="491"/>
      <c r="VUO161" s="491"/>
      <c r="VUP161" s="491"/>
      <c r="VUQ161" s="491"/>
      <c r="VUR161" s="491"/>
      <c r="VUS161" s="491"/>
      <c r="VUT161" s="491"/>
      <c r="VUU161" s="491"/>
      <c r="VUV161" s="491"/>
      <c r="VUW161" s="491"/>
      <c r="VUX161" s="491"/>
      <c r="VUY161" s="491"/>
      <c r="VUZ161" s="491"/>
      <c r="VVA161" s="491"/>
      <c r="VVB161" s="491"/>
      <c r="VVC161" s="491"/>
      <c r="VVD161" s="491"/>
      <c r="VVE161" s="491"/>
      <c r="VVF161" s="491"/>
      <c r="VVG161" s="491"/>
      <c r="VVH161" s="491"/>
      <c r="VVI161" s="491"/>
      <c r="VVJ161" s="491"/>
      <c r="VVK161" s="491"/>
      <c r="VVL161" s="491"/>
      <c r="VVM161" s="491"/>
      <c r="VVN161" s="491"/>
      <c r="VVO161" s="491"/>
      <c r="VVP161" s="491"/>
      <c r="VVQ161" s="491"/>
      <c r="VVR161" s="491"/>
      <c r="VVS161" s="491"/>
      <c r="VVT161" s="491"/>
      <c r="VVU161" s="491"/>
      <c r="VVV161" s="491"/>
      <c r="VVW161" s="491"/>
      <c r="VVX161" s="491"/>
      <c r="VVY161" s="491"/>
      <c r="VVZ161" s="491"/>
      <c r="VWA161" s="491"/>
      <c r="VWB161" s="491"/>
      <c r="VWC161" s="491"/>
      <c r="VWD161" s="491"/>
      <c r="VWE161" s="491"/>
      <c r="VWF161" s="491"/>
      <c r="VWG161" s="491"/>
      <c r="VWH161" s="491"/>
      <c r="VWI161" s="491"/>
      <c r="VWJ161" s="491"/>
      <c r="VWK161" s="491"/>
      <c r="VWL161" s="491"/>
      <c r="VWM161" s="491"/>
      <c r="VWN161" s="491"/>
      <c r="VWO161" s="491"/>
      <c r="VWP161" s="491"/>
      <c r="VWQ161" s="491"/>
      <c r="VWR161" s="491"/>
      <c r="VWS161" s="491"/>
      <c r="VWT161" s="491"/>
      <c r="VWU161" s="491"/>
      <c r="VWV161" s="491"/>
      <c r="VWW161" s="491"/>
      <c r="VWX161" s="491"/>
      <c r="VWY161" s="491"/>
      <c r="VWZ161" s="491"/>
      <c r="VXA161" s="491"/>
      <c r="VXB161" s="491"/>
      <c r="VXC161" s="491"/>
      <c r="VXD161" s="491"/>
      <c r="VXE161" s="491"/>
      <c r="VXF161" s="491"/>
      <c r="VXG161" s="491"/>
      <c r="VXH161" s="491"/>
      <c r="VXI161" s="491"/>
      <c r="VXJ161" s="491"/>
      <c r="VXK161" s="491"/>
      <c r="VXL161" s="491"/>
      <c r="VXM161" s="491"/>
      <c r="VXN161" s="491"/>
      <c r="VXO161" s="491"/>
      <c r="VXP161" s="491"/>
      <c r="VXQ161" s="491"/>
      <c r="VXR161" s="491"/>
      <c r="VXS161" s="491"/>
      <c r="VXT161" s="491"/>
      <c r="VXU161" s="491"/>
      <c r="VXV161" s="491"/>
      <c r="VXW161" s="491"/>
      <c r="VXX161" s="491"/>
      <c r="VXY161" s="491"/>
      <c r="VXZ161" s="491"/>
      <c r="VYA161" s="491"/>
      <c r="VYB161" s="491"/>
      <c r="VYC161" s="491"/>
      <c r="VYD161" s="491"/>
      <c r="VYE161" s="491"/>
      <c r="VYF161" s="491"/>
      <c r="VYG161" s="491"/>
      <c r="VYH161" s="491"/>
      <c r="VYI161" s="491"/>
      <c r="VYJ161" s="491"/>
      <c r="VYK161" s="491"/>
      <c r="VYL161" s="491"/>
      <c r="VYM161" s="491"/>
      <c r="VYN161" s="491"/>
      <c r="VYO161" s="491"/>
      <c r="VYP161" s="491"/>
      <c r="VYQ161" s="491"/>
      <c r="VYR161" s="491"/>
      <c r="VYS161" s="491"/>
      <c r="VYT161" s="491"/>
      <c r="VYU161" s="491"/>
      <c r="VYV161" s="491"/>
      <c r="VYW161" s="491"/>
      <c r="VYX161" s="491"/>
      <c r="VYY161" s="491"/>
      <c r="VYZ161" s="491"/>
      <c r="VZA161" s="491"/>
      <c r="VZB161" s="491"/>
      <c r="VZC161" s="491"/>
      <c r="VZD161" s="491"/>
      <c r="VZE161" s="491"/>
      <c r="VZF161" s="491"/>
      <c r="VZG161" s="491"/>
      <c r="VZH161" s="491"/>
      <c r="VZI161" s="491"/>
      <c r="VZJ161" s="491"/>
      <c r="VZK161" s="491"/>
      <c r="VZL161" s="491"/>
      <c r="VZM161" s="491"/>
      <c r="VZN161" s="491"/>
      <c r="VZO161" s="491"/>
      <c r="VZP161" s="491"/>
      <c r="VZQ161" s="491"/>
      <c r="VZR161" s="491"/>
      <c r="VZS161" s="491"/>
      <c r="VZT161" s="491"/>
      <c r="VZU161" s="491"/>
      <c r="VZV161" s="491"/>
      <c r="VZW161" s="491"/>
      <c r="VZX161" s="491"/>
      <c r="VZY161" s="491"/>
      <c r="VZZ161" s="491"/>
      <c r="WAA161" s="491"/>
      <c r="WAB161" s="491"/>
      <c r="WAC161" s="491"/>
      <c r="WAD161" s="491"/>
      <c r="WAE161" s="491"/>
      <c r="WAF161" s="491"/>
      <c r="WAG161" s="491"/>
      <c r="WAH161" s="491"/>
      <c r="WAI161" s="491"/>
      <c r="WAJ161" s="491"/>
      <c r="WAK161" s="491"/>
      <c r="WAL161" s="491"/>
      <c r="WAM161" s="491"/>
      <c r="WAN161" s="491"/>
      <c r="WAO161" s="491"/>
      <c r="WAP161" s="491"/>
      <c r="WAQ161" s="491"/>
      <c r="WAR161" s="491"/>
      <c r="WAS161" s="491"/>
      <c r="WAT161" s="491"/>
      <c r="WAU161" s="491"/>
      <c r="WAV161" s="491"/>
      <c r="WAW161" s="491"/>
      <c r="WAX161" s="491"/>
      <c r="WAY161" s="491"/>
      <c r="WAZ161" s="491"/>
      <c r="WBA161" s="491"/>
      <c r="WBB161" s="491"/>
      <c r="WBC161" s="491"/>
      <c r="WBD161" s="491"/>
      <c r="WBE161" s="491"/>
      <c r="WBF161" s="491"/>
      <c r="WBG161" s="491"/>
      <c r="WBH161" s="491"/>
      <c r="WBI161" s="491"/>
      <c r="WBJ161" s="491"/>
      <c r="WBK161" s="491"/>
      <c r="WBL161" s="491"/>
      <c r="WBM161" s="491"/>
      <c r="WBN161" s="491"/>
      <c r="WBO161" s="491"/>
      <c r="WBP161" s="491"/>
      <c r="WBQ161" s="491"/>
      <c r="WBR161" s="491"/>
      <c r="WBS161" s="491"/>
      <c r="WBT161" s="491"/>
      <c r="WBU161" s="491"/>
      <c r="WBV161" s="491"/>
      <c r="WBW161" s="491"/>
      <c r="WBX161" s="491"/>
      <c r="WBY161" s="491"/>
      <c r="WBZ161" s="491"/>
      <c r="WCA161" s="491"/>
      <c r="WCB161" s="491"/>
      <c r="WCC161" s="491"/>
      <c r="WCD161" s="491"/>
      <c r="WCE161" s="491"/>
      <c r="WCF161" s="491"/>
      <c r="WCG161" s="491"/>
      <c r="WCH161" s="491"/>
      <c r="WCI161" s="491"/>
      <c r="WCJ161" s="491"/>
      <c r="WCK161" s="491"/>
      <c r="WCL161" s="491"/>
      <c r="WCM161" s="491"/>
      <c r="WCN161" s="491"/>
      <c r="WCO161" s="491"/>
      <c r="WCP161" s="491"/>
      <c r="WCQ161" s="491"/>
      <c r="WCR161" s="491"/>
      <c r="WCS161" s="491"/>
      <c r="WCT161" s="491"/>
      <c r="WCU161" s="491"/>
      <c r="WCV161" s="491"/>
      <c r="WCW161" s="491"/>
      <c r="WCX161" s="491"/>
      <c r="WCY161" s="491"/>
      <c r="WCZ161" s="491"/>
      <c r="WDA161" s="491"/>
      <c r="WDB161" s="491"/>
      <c r="WDC161" s="491"/>
      <c r="WDD161" s="491"/>
      <c r="WDE161" s="491"/>
      <c r="WDF161" s="491"/>
      <c r="WDG161" s="491"/>
      <c r="WDH161" s="491"/>
      <c r="WDI161" s="491"/>
      <c r="WDJ161" s="491"/>
      <c r="WDK161" s="491"/>
      <c r="WDL161" s="491"/>
      <c r="WDM161" s="491"/>
      <c r="WDN161" s="491"/>
      <c r="WDO161" s="491"/>
      <c r="WDP161" s="491"/>
      <c r="WDQ161" s="491"/>
      <c r="WDR161" s="491"/>
      <c r="WDS161" s="491"/>
      <c r="WDT161" s="491"/>
      <c r="WDU161" s="491"/>
      <c r="WDV161" s="491"/>
      <c r="WDW161" s="491"/>
      <c r="WDX161" s="491"/>
      <c r="WDY161" s="491"/>
      <c r="WDZ161" s="491"/>
      <c r="WEA161" s="491"/>
      <c r="WEB161" s="491"/>
      <c r="WEC161" s="491"/>
      <c r="WED161" s="491"/>
      <c r="WEE161" s="491"/>
      <c r="WEF161" s="491"/>
      <c r="WEG161" s="491"/>
      <c r="WEH161" s="491"/>
      <c r="WEI161" s="491"/>
      <c r="WEJ161" s="491"/>
      <c r="WEK161" s="491"/>
      <c r="WEL161" s="491"/>
      <c r="WEM161" s="491"/>
      <c r="WEN161" s="491"/>
      <c r="WEO161" s="491"/>
      <c r="WEP161" s="491"/>
      <c r="WEQ161" s="491"/>
      <c r="WER161" s="491"/>
      <c r="WES161" s="491"/>
      <c r="WET161" s="491"/>
      <c r="WEU161" s="491"/>
      <c r="WEV161" s="491"/>
      <c r="WEW161" s="491"/>
      <c r="WEX161" s="491"/>
      <c r="WEY161" s="491"/>
      <c r="WEZ161" s="491"/>
      <c r="WFA161" s="491"/>
      <c r="WFB161" s="491"/>
      <c r="WFC161" s="491"/>
      <c r="WFD161" s="491"/>
      <c r="WFE161" s="491"/>
      <c r="WFF161" s="491"/>
      <c r="WFG161" s="491"/>
      <c r="WFH161" s="491"/>
      <c r="WFI161" s="491"/>
      <c r="WFJ161" s="491"/>
      <c r="WFK161" s="491"/>
      <c r="WFL161" s="491"/>
      <c r="WFM161" s="491"/>
      <c r="WFN161" s="491"/>
      <c r="WFO161" s="491"/>
      <c r="WFP161" s="491"/>
      <c r="WFQ161" s="491"/>
      <c r="WFR161" s="491"/>
      <c r="WFS161" s="491"/>
      <c r="WFT161" s="491"/>
      <c r="WFU161" s="491"/>
      <c r="WFV161" s="491"/>
      <c r="WFW161" s="491"/>
      <c r="WFX161" s="491"/>
      <c r="WFY161" s="491"/>
      <c r="WFZ161" s="491"/>
      <c r="WGA161" s="491"/>
      <c r="WGB161" s="491"/>
      <c r="WGC161" s="491"/>
      <c r="WGD161" s="491"/>
      <c r="WGE161" s="491"/>
      <c r="WGF161" s="491"/>
      <c r="WGG161" s="491"/>
      <c r="WGH161" s="491"/>
      <c r="WGI161" s="491"/>
      <c r="WGJ161" s="491"/>
      <c r="WGK161" s="491"/>
      <c r="WGL161" s="491"/>
      <c r="WGM161" s="491"/>
      <c r="WGN161" s="491"/>
      <c r="WGO161" s="491"/>
      <c r="WGP161" s="491"/>
      <c r="WGQ161" s="491"/>
      <c r="WGR161" s="491"/>
      <c r="WGS161" s="491"/>
      <c r="WGT161" s="491"/>
      <c r="WGU161" s="491"/>
      <c r="WGV161" s="491"/>
      <c r="WGW161" s="491"/>
      <c r="WGX161" s="491"/>
      <c r="WGY161" s="491"/>
      <c r="WGZ161" s="491"/>
      <c r="WHA161" s="491"/>
      <c r="WHB161" s="491"/>
      <c r="WHC161" s="491"/>
      <c r="WHD161" s="491"/>
      <c r="WHE161" s="491"/>
      <c r="WHF161" s="491"/>
      <c r="WHG161" s="491"/>
      <c r="WHH161" s="491"/>
      <c r="WHI161" s="491"/>
      <c r="WHJ161" s="491"/>
      <c r="WHK161" s="491"/>
      <c r="WHL161" s="491"/>
      <c r="WHM161" s="491"/>
      <c r="WHN161" s="491"/>
      <c r="WHO161" s="491"/>
      <c r="WHP161" s="491"/>
      <c r="WHQ161" s="491"/>
      <c r="WHR161" s="491"/>
      <c r="WHS161" s="491"/>
      <c r="WHT161" s="491"/>
      <c r="WHU161" s="491"/>
      <c r="WHV161" s="491"/>
      <c r="WHW161" s="491"/>
      <c r="WHX161" s="491"/>
      <c r="WHY161" s="491"/>
      <c r="WHZ161" s="491"/>
      <c r="WIA161" s="491"/>
      <c r="WIB161" s="491"/>
      <c r="WIC161" s="491"/>
      <c r="WID161" s="491"/>
      <c r="WIE161" s="491"/>
      <c r="WIF161" s="491"/>
      <c r="WIG161" s="491"/>
      <c r="WIH161" s="491"/>
      <c r="WII161" s="491"/>
      <c r="WIJ161" s="491"/>
      <c r="WIK161" s="491"/>
      <c r="WIL161" s="491"/>
      <c r="WIM161" s="491"/>
      <c r="WIN161" s="491"/>
      <c r="WIO161" s="491"/>
      <c r="WIP161" s="491"/>
      <c r="WIQ161" s="491"/>
      <c r="WIR161" s="491"/>
      <c r="WIS161" s="491"/>
      <c r="WIT161" s="491"/>
      <c r="WIU161" s="491"/>
      <c r="WIV161" s="491"/>
      <c r="WIW161" s="491"/>
      <c r="WIX161" s="491"/>
      <c r="WIY161" s="491"/>
      <c r="WIZ161" s="491"/>
      <c r="WJA161" s="491"/>
      <c r="WJB161" s="491"/>
      <c r="WJC161" s="491"/>
      <c r="WJD161" s="491"/>
      <c r="WJE161" s="491"/>
      <c r="WJF161" s="491"/>
      <c r="WJG161" s="491"/>
      <c r="WJH161" s="491"/>
      <c r="WJI161" s="491"/>
      <c r="WJJ161" s="491"/>
      <c r="WJK161" s="491"/>
      <c r="WJL161" s="491"/>
      <c r="WJM161" s="491"/>
      <c r="WJN161" s="491"/>
      <c r="WJO161" s="491"/>
      <c r="WJP161" s="491"/>
      <c r="WJQ161" s="491"/>
      <c r="WJR161" s="491"/>
      <c r="WJS161" s="491"/>
      <c r="WJT161" s="491"/>
      <c r="WJU161" s="491"/>
      <c r="WJV161" s="491"/>
      <c r="WJW161" s="491"/>
      <c r="WJX161" s="491"/>
      <c r="WJY161" s="491"/>
      <c r="WJZ161" s="491"/>
      <c r="WKA161" s="491"/>
      <c r="WKB161" s="491"/>
      <c r="WKC161" s="491"/>
      <c r="WKD161" s="491"/>
      <c r="WKE161" s="491"/>
      <c r="WKF161" s="491"/>
      <c r="WKG161" s="491"/>
      <c r="WKH161" s="491"/>
      <c r="WKI161" s="491"/>
      <c r="WKJ161" s="491"/>
      <c r="WKK161" s="491"/>
      <c r="WKL161" s="491"/>
      <c r="WKM161" s="491"/>
      <c r="WKN161" s="491"/>
      <c r="WKO161" s="491"/>
      <c r="WKP161" s="491"/>
      <c r="WKQ161" s="491"/>
      <c r="WKR161" s="491"/>
      <c r="WKS161" s="491"/>
      <c r="WKT161" s="491"/>
      <c r="WKU161" s="491"/>
      <c r="WKV161" s="491"/>
      <c r="WKW161" s="491"/>
      <c r="WKX161" s="491"/>
      <c r="WKY161" s="491"/>
      <c r="WKZ161" s="491"/>
      <c r="WLA161" s="491"/>
      <c r="WLB161" s="491"/>
      <c r="WLC161" s="491"/>
      <c r="WLD161" s="491"/>
      <c r="WLE161" s="491"/>
      <c r="WLF161" s="491"/>
      <c r="WLG161" s="491"/>
      <c r="WLH161" s="491"/>
      <c r="WLI161" s="491"/>
      <c r="WLJ161" s="491"/>
      <c r="WLK161" s="491"/>
      <c r="WLL161" s="491"/>
      <c r="WLM161" s="491"/>
      <c r="WLN161" s="491"/>
      <c r="WLO161" s="491"/>
      <c r="WLP161" s="491"/>
      <c r="WLQ161" s="491"/>
      <c r="WLR161" s="491"/>
      <c r="WLS161" s="491"/>
      <c r="WLT161" s="491"/>
      <c r="WLU161" s="491"/>
      <c r="WLV161" s="491"/>
      <c r="WLW161" s="491"/>
      <c r="WLX161" s="491"/>
      <c r="WLY161" s="491"/>
      <c r="WLZ161" s="491"/>
      <c r="WMA161" s="491"/>
      <c r="WMB161" s="491"/>
      <c r="WMC161" s="491"/>
      <c r="WMD161" s="491"/>
      <c r="WME161" s="491"/>
      <c r="WMF161" s="491"/>
      <c r="WMG161" s="491"/>
      <c r="WMH161" s="491"/>
      <c r="WMI161" s="491"/>
      <c r="WMJ161" s="491"/>
      <c r="WMK161" s="491"/>
      <c r="WML161" s="491"/>
      <c r="WMM161" s="491"/>
      <c r="WMN161" s="491"/>
      <c r="WMO161" s="491"/>
      <c r="WMP161" s="491"/>
      <c r="WMQ161" s="491"/>
      <c r="WMR161" s="491"/>
      <c r="WMS161" s="491"/>
      <c r="WMT161" s="491"/>
      <c r="WMU161" s="491"/>
      <c r="WMV161" s="491"/>
      <c r="WMW161" s="491"/>
      <c r="WMX161" s="491"/>
      <c r="WMY161" s="491"/>
      <c r="WMZ161" s="491"/>
      <c r="WNA161" s="491"/>
      <c r="WNB161" s="491"/>
      <c r="WNC161" s="491"/>
      <c r="WND161" s="491"/>
      <c r="WNE161" s="491"/>
      <c r="WNF161" s="491"/>
      <c r="WNG161" s="491"/>
      <c r="WNH161" s="491"/>
      <c r="WNI161" s="491"/>
      <c r="WNJ161" s="491"/>
      <c r="WNK161" s="491"/>
      <c r="WNL161" s="491"/>
      <c r="WNM161" s="491"/>
      <c r="WNN161" s="491"/>
      <c r="WNO161" s="491"/>
      <c r="WNP161" s="491"/>
      <c r="WNQ161" s="491"/>
      <c r="WNR161" s="491"/>
      <c r="WNS161" s="491"/>
      <c r="WNT161" s="491"/>
      <c r="WNU161" s="491"/>
      <c r="WNV161" s="491"/>
      <c r="WNW161" s="491"/>
      <c r="WNX161" s="491"/>
      <c r="WNY161" s="491"/>
      <c r="WNZ161" s="491"/>
      <c r="WOA161" s="491"/>
      <c r="WOB161" s="491"/>
      <c r="WOC161" s="491"/>
      <c r="WOD161" s="491"/>
      <c r="WOE161" s="491"/>
      <c r="WOF161" s="491"/>
      <c r="WOG161" s="491"/>
      <c r="WOH161" s="491"/>
      <c r="WOI161" s="491"/>
      <c r="WOJ161" s="491"/>
      <c r="WOK161" s="491"/>
      <c r="WOL161" s="491"/>
      <c r="WOM161" s="491"/>
      <c r="WON161" s="491"/>
      <c r="WOO161" s="491"/>
      <c r="WOP161" s="491"/>
      <c r="WOQ161" s="491"/>
      <c r="WOR161" s="491"/>
      <c r="WOS161" s="491"/>
      <c r="WOT161" s="491"/>
      <c r="WOU161" s="491"/>
      <c r="WOV161" s="491"/>
      <c r="WOW161" s="491"/>
      <c r="WOX161" s="491"/>
      <c r="WOY161" s="491"/>
      <c r="WOZ161" s="491"/>
      <c r="WPA161" s="491"/>
      <c r="WPB161" s="491"/>
      <c r="WPC161" s="491"/>
      <c r="WPD161" s="491"/>
      <c r="WPE161" s="491"/>
      <c r="WPF161" s="491"/>
      <c r="WPG161" s="491"/>
      <c r="WPH161" s="491"/>
      <c r="WPI161" s="491"/>
      <c r="WPJ161" s="491"/>
      <c r="WPK161" s="491"/>
      <c r="WPL161" s="491"/>
      <c r="WPM161" s="491"/>
      <c r="WPN161" s="491"/>
      <c r="WPO161" s="491"/>
      <c r="WPP161" s="491"/>
      <c r="WPQ161" s="491"/>
      <c r="WPR161" s="491"/>
      <c r="WPS161" s="491"/>
      <c r="WPT161" s="491"/>
      <c r="WPU161" s="491"/>
      <c r="WPV161" s="491"/>
      <c r="WPW161" s="491"/>
      <c r="WPX161" s="491"/>
      <c r="WPY161" s="491"/>
      <c r="WPZ161" s="491"/>
      <c r="WQA161" s="491"/>
      <c r="WQB161" s="491"/>
      <c r="WQC161" s="491"/>
      <c r="WQD161" s="491"/>
      <c r="WQE161" s="491"/>
      <c r="WQF161" s="491"/>
      <c r="WQG161" s="491"/>
      <c r="WQH161" s="491"/>
      <c r="WQI161" s="491"/>
      <c r="WQJ161" s="491"/>
      <c r="WQK161" s="491"/>
      <c r="WQL161" s="491"/>
      <c r="WQM161" s="491"/>
      <c r="WQN161" s="491"/>
      <c r="WQO161" s="491"/>
      <c r="WQP161" s="491"/>
      <c r="WQQ161" s="491"/>
      <c r="WQR161" s="491"/>
      <c r="WQS161" s="491"/>
      <c r="WQT161" s="491"/>
      <c r="WQU161" s="491"/>
      <c r="WQV161" s="491"/>
      <c r="WQW161" s="491"/>
      <c r="WQX161" s="491"/>
      <c r="WQY161" s="491"/>
      <c r="WQZ161" s="491"/>
      <c r="WRA161" s="491"/>
      <c r="WRB161" s="491"/>
      <c r="WRC161" s="491"/>
      <c r="WRD161" s="491"/>
      <c r="WRE161" s="491"/>
      <c r="WRF161" s="491"/>
      <c r="WRG161" s="491"/>
      <c r="WRH161" s="491"/>
      <c r="WRI161" s="491"/>
      <c r="WRJ161" s="491"/>
      <c r="WRK161" s="491"/>
      <c r="WRL161" s="491"/>
      <c r="WRM161" s="491"/>
      <c r="WRN161" s="491"/>
      <c r="WRO161" s="491"/>
      <c r="WRP161" s="491"/>
      <c r="WRQ161" s="491"/>
      <c r="WRR161" s="491"/>
      <c r="WRS161" s="491"/>
      <c r="WRT161" s="491"/>
      <c r="WRU161" s="491"/>
      <c r="WRV161" s="491"/>
      <c r="WRW161" s="491"/>
      <c r="WRX161" s="491"/>
      <c r="WRY161" s="491"/>
      <c r="WRZ161" s="491"/>
      <c r="WSA161" s="491"/>
      <c r="WSB161" s="491"/>
      <c r="WSC161" s="491"/>
      <c r="WSD161" s="491"/>
      <c r="WSE161" s="491"/>
      <c r="WSF161" s="491"/>
      <c r="WSG161" s="491"/>
      <c r="WSH161" s="491"/>
      <c r="WSI161" s="491"/>
      <c r="WSJ161" s="491"/>
      <c r="WSK161" s="491"/>
      <c r="WSL161" s="491"/>
      <c r="WSM161" s="491"/>
      <c r="WSN161" s="491"/>
      <c r="WSO161" s="491"/>
      <c r="WSP161" s="491"/>
      <c r="WSQ161" s="491"/>
      <c r="WSR161" s="491"/>
      <c r="WSS161" s="491"/>
      <c r="WST161" s="491"/>
      <c r="WSU161" s="491"/>
      <c r="WSV161" s="491"/>
      <c r="WSW161" s="491"/>
      <c r="WSX161" s="491"/>
      <c r="WSY161" s="491"/>
      <c r="WSZ161" s="491"/>
      <c r="WTA161" s="491"/>
      <c r="WTB161" s="491"/>
      <c r="WTC161" s="491"/>
      <c r="WTD161" s="491"/>
      <c r="WTE161" s="491"/>
      <c r="WTF161" s="491"/>
      <c r="WTG161" s="491"/>
      <c r="WTH161" s="491"/>
      <c r="WTI161" s="491"/>
      <c r="WTJ161" s="491"/>
      <c r="WTK161" s="491"/>
      <c r="WTL161" s="491"/>
      <c r="WTM161" s="491"/>
      <c r="WTN161" s="491"/>
      <c r="WTO161" s="491"/>
      <c r="WTP161" s="491"/>
      <c r="WTQ161" s="491"/>
      <c r="WTR161" s="491"/>
      <c r="WTS161" s="491"/>
      <c r="WTT161" s="491"/>
      <c r="WTU161" s="491"/>
      <c r="WTV161" s="491"/>
      <c r="WTW161" s="491"/>
      <c r="WTX161" s="491"/>
      <c r="WTY161" s="491"/>
      <c r="WTZ161" s="491"/>
      <c r="WUA161" s="491"/>
      <c r="WUB161" s="491"/>
      <c r="WUC161" s="491"/>
      <c r="WUD161" s="491"/>
      <c r="WUE161" s="491"/>
      <c r="WUF161" s="491"/>
      <c r="WUG161" s="491"/>
      <c r="WUH161" s="491"/>
      <c r="WUI161" s="491"/>
      <c r="WUJ161" s="491"/>
      <c r="WUK161" s="491"/>
      <c r="WUL161" s="491"/>
      <c r="WUM161" s="491"/>
      <c r="WUN161" s="491"/>
      <c r="WUO161" s="491"/>
      <c r="WUP161" s="491"/>
      <c r="WUQ161" s="491"/>
      <c r="WUR161" s="491"/>
      <c r="WUS161" s="491"/>
      <c r="WUT161" s="491"/>
      <c r="WUU161" s="491"/>
      <c r="WUV161" s="491"/>
      <c r="WUW161" s="491"/>
      <c r="WUX161" s="491"/>
      <c r="WUY161" s="491"/>
      <c r="WUZ161" s="491"/>
      <c r="WVA161" s="491"/>
      <c r="WVB161" s="491"/>
      <c r="WVC161" s="491"/>
      <c r="WVD161" s="491"/>
      <c r="WVE161" s="491"/>
      <c r="WVF161" s="491"/>
      <c r="WVG161" s="491"/>
      <c r="WVH161" s="491"/>
      <c r="WVI161" s="491"/>
      <c r="WVJ161" s="491"/>
      <c r="WVK161" s="491"/>
      <c r="WVL161" s="491"/>
      <c r="WVM161" s="491"/>
      <c r="WVN161" s="491"/>
      <c r="WVO161" s="491"/>
      <c r="WVP161" s="491"/>
      <c r="WVQ161" s="491"/>
      <c r="WVR161" s="491"/>
      <c r="WVS161" s="491"/>
      <c r="WVT161" s="491"/>
      <c r="WVU161" s="491"/>
      <c r="WVV161" s="491"/>
      <c r="WVW161" s="491"/>
      <c r="WVX161" s="491"/>
      <c r="WVY161" s="491"/>
      <c r="WVZ161" s="491"/>
      <c r="WWA161" s="491"/>
      <c r="WWB161" s="491"/>
      <c r="WWC161" s="491"/>
      <c r="WWD161" s="491"/>
      <c r="WWE161" s="491"/>
      <c r="WWF161" s="491"/>
      <c r="WWG161" s="491"/>
      <c r="WWH161" s="491"/>
      <c r="WWI161" s="491"/>
      <c r="WWJ161" s="491"/>
      <c r="WWK161" s="491"/>
      <c r="WWL161" s="491"/>
      <c r="WWM161" s="491"/>
      <c r="WWN161" s="491"/>
      <c r="WWO161" s="491"/>
      <c r="WWP161" s="491"/>
      <c r="WWQ161" s="491"/>
      <c r="WWR161" s="491"/>
      <c r="WWS161" s="491"/>
      <c r="WWT161" s="491"/>
      <c r="WWU161" s="491"/>
      <c r="WWV161" s="491"/>
      <c r="WWW161" s="491"/>
      <c r="WWX161" s="491"/>
      <c r="WWY161" s="491"/>
      <c r="WWZ161" s="491"/>
      <c r="WXA161" s="491"/>
      <c r="WXB161" s="491"/>
      <c r="WXC161" s="491"/>
      <c r="WXD161" s="491"/>
      <c r="WXE161" s="491"/>
      <c r="WXF161" s="491"/>
      <c r="WXG161" s="491"/>
      <c r="WXH161" s="491"/>
      <c r="WXI161" s="491"/>
      <c r="WXJ161" s="491"/>
      <c r="WXK161" s="491"/>
      <c r="WXL161" s="491"/>
      <c r="WXM161" s="491"/>
      <c r="WXN161" s="491"/>
      <c r="WXO161" s="491"/>
      <c r="WXP161" s="491"/>
      <c r="WXQ161" s="491"/>
      <c r="WXR161" s="491"/>
      <c r="WXS161" s="491"/>
      <c r="WXT161" s="491"/>
      <c r="WXU161" s="491"/>
      <c r="WXV161" s="491"/>
      <c r="WXW161" s="491"/>
      <c r="WXX161" s="491"/>
      <c r="WXY161" s="491"/>
      <c r="WXZ161" s="491"/>
      <c r="WYA161" s="491"/>
      <c r="WYB161" s="491"/>
      <c r="WYC161" s="491"/>
      <c r="WYD161" s="491"/>
      <c r="WYE161" s="491"/>
      <c r="WYF161" s="491"/>
      <c r="WYG161" s="491"/>
      <c r="WYH161" s="491"/>
      <c r="WYI161" s="491"/>
      <c r="WYJ161" s="491"/>
      <c r="WYK161" s="491"/>
      <c r="WYL161" s="491"/>
      <c r="WYM161" s="491"/>
      <c r="WYN161" s="491"/>
      <c r="WYO161" s="491"/>
      <c r="WYP161" s="491"/>
      <c r="WYQ161" s="491"/>
      <c r="WYR161" s="491"/>
      <c r="WYS161" s="491"/>
      <c r="WYT161" s="491"/>
      <c r="WYU161" s="491"/>
      <c r="WYV161" s="491"/>
      <c r="WYW161" s="491"/>
      <c r="WYX161" s="491"/>
      <c r="WYY161" s="491"/>
      <c r="WYZ161" s="491"/>
      <c r="WZA161" s="491"/>
      <c r="WZB161" s="491"/>
      <c r="WZC161" s="491"/>
      <c r="WZD161" s="491"/>
      <c r="WZE161" s="491"/>
      <c r="WZF161" s="491"/>
      <c r="WZG161" s="491"/>
      <c r="WZH161" s="491"/>
      <c r="WZI161" s="491"/>
      <c r="WZJ161" s="491"/>
      <c r="WZK161" s="491"/>
      <c r="WZL161" s="491"/>
      <c r="WZM161" s="491"/>
      <c r="WZN161" s="491"/>
      <c r="WZO161" s="491"/>
      <c r="WZP161" s="491"/>
      <c r="WZQ161" s="491"/>
      <c r="WZR161" s="491"/>
      <c r="WZS161" s="491"/>
      <c r="WZT161" s="491"/>
      <c r="WZU161" s="491"/>
      <c r="WZV161" s="491"/>
      <c r="WZW161" s="491"/>
      <c r="WZX161" s="491"/>
      <c r="WZY161" s="491"/>
      <c r="WZZ161" s="491"/>
      <c r="XAA161" s="491"/>
      <c r="XAB161" s="491"/>
      <c r="XAC161" s="491"/>
      <c r="XAD161" s="491"/>
      <c r="XAE161" s="491"/>
      <c r="XAF161" s="491"/>
      <c r="XAG161" s="491"/>
      <c r="XAH161" s="491"/>
      <c r="XAI161" s="491"/>
      <c r="XAJ161" s="491"/>
      <c r="XAK161" s="491"/>
      <c r="XAL161" s="491"/>
      <c r="XAM161" s="491"/>
      <c r="XAN161" s="491"/>
      <c r="XAO161" s="491"/>
      <c r="XAP161" s="491"/>
      <c r="XAQ161" s="491"/>
      <c r="XAR161" s="491"/>
      <c r="XAS161" s="491"/>
      <c r="XAT161" s="491"/>
      <c r="XAU161" s="491"/>
      <c r="XAV161" s="491"/>
      <c r="XAW161" s="491"/>
      <c r="XAX161" s="491"/>
      <c r="XAY161" s="491"/>
      <c r="XAZ161" s="491"/>
      <c r="XBA161" s="491"/>
      <c r="XBB161" s="491"/>
      <c r="XBC161" s="491"/>
      <c r="XBD161" s="491"/>
      <c r="XBE161" s="491"/>
      <c r="XBF161" s="491"/>
      <c r="XBG161" s="491"/>
      <c r="XBH161" s="491"/>
      <c r="XBI161" s="491"/>
      <c r="XBJ161" s="491"/>
      <c r="XBK161" s="491"/>
      <c r="XBL161" s="491"/>
      <c r="XBM161" s="491"/>
      <c r="XBN161" s="491"/>
      <c r="XBO161" s="491"/>
      <c r="XBP161" s="491"/>
      <c r="XBQ161" s="491"/>
      <c r="XBR161" s="491"/>
      <c r="XBS161" s="491"/>
      <c r="XBT161" s="491"/>
      <c r="XBU161" s="491"/>
      <c r="XBV161" s="491"/>
      <c r="XBW161" s="491"/>
      <c r="XBX161" s="491"/>
      <c r="XBY161" s="491"/>
      <c r="XBZ161" s="491"/>
      <c r="XCA161" s="491"/>
      <c r="XCB161" s="491"/>
      <c r="XCC161" s="491"/>
      <c r="XCD161" s="491"/>
      <c r="XCE161" s="491"/>
      <c r="XCF161" s="491"/>
      <c r="XCG161" s="491"/>
      <c r="XCH161" s="491"/>
      <c r="XCI161" s="491"/>
      <c r="XCJ161" s="491"/>
      <c r="XCK161" s="491"/>
      <c r="XCL161" s="491"/>
      <c r="XCM161" s="491"/>
      <c r="XCN161" s="491"/>
      <c r="XCO161" s="491"/>
      <c r="XCP161" s="491"/>
      <c r="XCQ161" s="491"/>
      <c r="XCR161" s="491"/>
      <c r="XCS161" s="491"/>
      <c r="XCT161" s="491"/>
      <c r="XCU161" s="491"/>
      <c r="XCV161" s="491"/>
      <c r="XCW161" s="491"/>
      <c r="XCX161" s="491"/>
      <c r="XCY161" s="491"/>
      <c r="XCZ161" s="491"/>
      <c r="XDA161" s="491"/>
      <c r="XDB161" s="491"/>
      <c r="XDC161" s="491"/>
      <c r="XDD161" s="491"/>
      <c r="XDE161" s="491"/>
      <c r="XDF161" s="491"/>
      <c r="XDG161" s="491"/>
      <c r="XDH161" s="491"/>
      <c r="XDI161" s="491"/>
      <c r="XDJ161" s="491"/>
      <c r="XDK161" s="491"/>
      <c r="XDL161" s="491"/>
      <c r="XDM161" s="491"/>
      <c r="XDN161" s="491"/>
      <c r="XDO161" s="491"/>
      <c r="XDP161" s="491"/>
      <c r="XDQ161" s="491"/>
      <c r="XDR161" s="491"/>
      <c r="XDS161" s="491"/>
      <c r="XDT161" s="491"/>
      <c r="XDU161" s="491"/>
      <c r="XDV161" s="491"/>
      <c r="XDW161" s="491"/>
      <c r="XDX161" s="491"/>
      <c r="XDY161" s="491"/>
      <c r="XDZ161" s="491"/>
      <c r="XEA161" s="491"/>
      <c r="XEB161" s="491"/>
      <c r="XEC161" s="491"/>
      <c r="XED161" s="491"/>
      <c r="XEE161" s="491"/>
      <c r="XEF161" s="491"/>
      <c r="XEG161" s="491"/>
      <c r="XEH161" s="491"/>
      <c r="XEI161" s="491"/>
      <c r="XEJ161" s="491"/>
      <c r="XEK161" s="491"/>
      <c r="XEL161" s="491"/>
      <c r="XEM161" s="491"/>
    </row>
    <row r="162" spans="1:16367" s="447" customFormat="1" x14ac:dyDescent="0.25">
      <c r="A162" s="476">
        <f>SUM(A6:A152)</f>
        <v>6</v>
      </c>
      <c r="B162" s="476">
        <f>SUM(B6:B152)</f>
        <v>38</v>
      </c>
      <c r="C162" s="476">
        <f>SUM(C6:C152)</f>
        <v>125</v>
      </c>
      <c r="D162" s="476">
        <f>SUM(D6:D152)</f>
        <v>27</v>
      </c>
      <c r="E162" s="476">
        <f>SUM(E6:E152)</f>
        <v>48</v>
      </c>
      <c r="F162" s="476">
        <f>SUM(F6:F152)</f>
        <v>5</v>
      </c>
      <c r="G162" s="476">
        <f>SUM(G6:G152)</f>
        <v>3</v>
      </c>
      <c r="H162" s="476">
        <f>SUM(H6:H152)</f>
        <v>34</v>
      </c>
      <c r="I162" s="476">
        <f>SUM(I6:I152)</f>
        <v>29</v>
      </c>
      <c r="J162" s="476">
        <f>SUM(J6:J152)</f>
        <v>14</v>
      </c>
      <c r="K162" s="476">
        <f>SUM(K6:K158)</f>
        <v>9</v>
      </c>
      <c r="L162" s="476">
        <f>SUM(L6:L152)</f>
        <v>21</v>
      </c>
      <c r="M162" s="476">
        <f>SUM(M6:M152)</f>
        <v>6</v>
      </c>
      <c r="N162" s="476">
        <f>SUM(N6:N152)</f>
        <v>7</v>
      </c>
      <c r="O162" s="476">
        <f>SUM(O6:O152)</f>
        <v>1</v>
      </c>
      <c r="P162" s="476">
        <f>SUM(D162+E162+F162+I162+K162+L162+M162)</f>
        <v>145</v>
      </c>
      <c r="Q162" s="472"/>
      <c r="R162" s="472" t="s">
        <v>1514</v>
      </c>
      <c r="S162" s="597"/>
      <c r="T162" s="471" t="s">
        <v>1651</v>
      </c>
      <c r="U162" s="470"/>
      <c r="V162" s="485"/>
      <c r="W162" s="475"/>
      <c r="Y162" s="470"/>
      <c r="Z162" s="439"/>
      <c r="AA162" s="474"/>
      <c r="AB162" s="470"/>
      <c r="AC162" s="439"/>
      <c r="AD162" s="470"/>
      <c r="AE162" s="618"/>
      <c r="AF162" s="479"/>
      <c r="AG162" s="479"/>
      <c r="AH162" s="479"/>
      <c r="AI162" s="483" t="s">
        <v>382</v>
      </c>
      <c r="AJ162" s="482" t="s">
        <v>385</v>
      </c>
      <c r="AK162" s="435"/>
      <c r="AL162" s="435"/>
      <c r="AM162" s="435"/>
      <c r="AN162" s="435"/>
      <c r="AO162" s="435"/>
      <c r="AP162" s="435"/>
      <c r="AQ162" s="435"/>
      <c r="AR162" s="435"/>
      <c r="AS162" s="435"/>
      <c r="AT162" s="435"/>
      <c r="AU162" s="435"/>
      <c r="AV162" s="435"/>
      <c r="AW162" s="435"/>
      <c r="AX162" s="435"/>
      <c r="AY162" s="435"/>
      <c r="AZ162" s="435"/>
      <c r="BA162" s="435"/>
      <c r="BB162" s="435"/>
      <c r="BC162" s="435"/>
      <c r="BD162" s="435"/>
      <c r="BE162" s="435"/>
      <c r="BF162" s="435"/>
      <c r="BG162" s="435"/>
      <c r="BH162" s="435"/>
      <c r="BI162" s="435"/>
      <c r="BJ162" s="435"/>
      <c r="BK162" s="435"/>
      <c r="BL162" s="435"/>
      <c r="BM162" s="435"/>
      <c r="BN162" s="435"/>
      <c r="BO162" s="435"/>
      <c r="BP162" s="435"/>
      <c r="BQ162" s="435"/>
      <c r="BR162" s="435"/>
      <c r="BS162" s="435"/>
      <c r="BT162" s="435"/>
      <c r="BU162" s="435"/>
      <c r="BV162" s="435"/>
      <c r="BW162" s="435"/>
      <c r="BX162" s="435"/>
      <c r="BY162" s="435"/>
      <c r="BZ162" s="435"/>
      <c r="CA162" s="435"/>
      <c r="CB162" s="435"/>
      <c r="CC162" s="435"/>
      <c r="CD162" s="435"/>
      <c r="CE162" s="435"/>
      <c r="CF162" s="435"/>
      <c r="CG162" s="435"/>
      <c r="CH162" s="435"/>
      <c r="CI162" s="435"/>
      <c r="CJ162" s="435"/>
      <c r="CK162" s="435"/>
      <c r="CL162" s="471"/>
      <c r="CM162" s="471" t="str">
        <f t="shared" ref="CM162:CM169" si="122">IF(CQ162=CR162,"","anders")</f>
        <v/>
      </c>
      <c r="CN162" s="435"/>
      <c r="CO162" s="435"/>
      <c r="CP162" s="435"/>
      <c r="CQ162" s="435"/>
      <c r="CR162" s="445"/>
      <c r="CS162" s="435"/>
      <c r="CT162" s="448"/>
      <c r="CU162" s="448"/>
      <c r="CV162" s="435"/>
      <c r="CW162" s="448"/>
      <c r="CX162" s="448"/>
      <c r="CY162" s="435"/>
      <c r="CZ162" s="448"/>
      <c r="DA162" s="448"/>
      <c r="DB162" s="435"/>
      <c r="DC162" s="448"/>
      <c r="DD162" s="448"/>
      <c r="DE162" s="435"/>
      <c r="DF162" s="448"/>
      <c r="DG162" s="448"/>
      <c r="DH162" s="435"/>
      <c r="DI162" s="435"/>
      <c r="DJ162" s="445"/>
      <c r="DK162" s="445"/>
      <c r="DL162" s="435"/>
      <c r="DO162" s="435"/>
      <c r="DP162" s="435"/>
      <c r="DQ162" s="435"/>
      <c r="DX162" s="471"/>
      <c r="EV162" s="435"/>
      <c r="EW162" s="435"/>
    </row>
    <row r="163" spans="1:16367" s="447" customFormat="1" x14ac:dyDescent="0.25">
      <c r="A163" s="471">
        <f t="shared" ref="A163:J163" si="123">SUBTOTAL(9,A6:A152)</f>
        <v>1</v>
      </c>
      <c r="B163" s="471">
        <f t="shared" si="123"/>
        <v>5</v>
      </c>
      <c r="C163" s="471">
        <f t="shared" si="123"/>
        <v>11</v>
      </c>
      <c r="D163" s="471">
        <f t="shared" si="123"/>
        <v>5</v>
      </c>
      <c r="E163" s="471">
        <f t="shared" si="123"/>
        <v>3</v>
      </c>
      <c r="F163" s="471">
        <f t="shared" si="123"/>
        <v>1</v>
      </c>
      <c r="G163" s="471">
        <f t="shared" si="123"/>
        <v>0</v>
      </c>
      <c r="H163" s="471">
        <f t="shared" si="123"/>
        <v>3</v>
      </c>
      <c r="I163" s="471">
        <f t="shared" si="123"/>
        <v>3</v>
      </c>
      <c r="J163" s="471">
        <f t="shared" si="123"/>
        <v>0</v>
      </c>
      <c r="K163" s="471">
        <f>SUBTOTAL(9,K6:K158)</f>
        <v>4</v>
      </c>
      <c r="L163" s="471">
        <f>SUBTOTAL(9,L6:L152)</f>
        <v>1</v>
      </c>
      <c r="M163" s="471">
        <f>SUBTOTAL(9,M6:M152)</f>
        <v>1</v>
      </c>
      <c r="N163" s="471">
        <f>SUBTOTAL(9,N6:N152)</f>
        <v>0</v>
      </c>
      <c r="O163" s="471">
        <f>SUBTOTAL(9,O6:O152)</f>
        <v>0</v>
      </c>
      <c r="P163" s="476">
        <f>SUM(D163+E163+F163+I163+K163+L163+M163)</f>
        <v>18</v>
      </c>
      <c r="Q163" s="472"/>
      <c r="R163" s="472" t="s">
        <v>1603</v>
      </c>
      <c r="S163" s="597"/>
      <c r="T163" s="471" t="s">
        <v>1652</v>
      </c>
      <c r="U163" s="470"/>
      <c r="V163" s="485"/>
      <c r="W163" s="475"/>
      <c r="Y163" s="470"/>
      <c r="Z163" s="439"/>
      <c r="AA163" s="474"/>
      <c r="AB163" s="470"/>
      <c r="AC163" s="439"/>
      <c r="AD163" s="470"/>
      <c r="AE163" s="618"/>
      <c r="AF163" s="479"/>
      <c r="AG163" s="479"/>
      <c r="AH163" s="479"/>
      <c r="AI163" s="483" t="s">
        <v>373</v>
      </c>
      <c r="AJ163" s="482" t="s">
        <v>97</v>
      </c>
      <c r="AK163" s="435"/>
      <c r="AL163" s="435"/>
      <c r="AM163" s="435"/>
      <c r="AN163" s="435"/>
      <c r="AO163" s="435"/>
      <c r="AP163" s="435"/>
      <c r="AQ163" s="435"/>
      <c r="AR163" s="435"/>
      <c r="AS163" s="435"/>
      <c r="AT163" s="435"/>
      <c r="AU163" s="435"/>
      <c r="AV163" s="435"/>
      <c r="AW163" s="435"/>
      <c r="AX163" s="435"/>
      <c r="AY163" s="435"/>
      <c r="AZ163" s="435"/>
      <c r="BA163" s="435"/>
      <c r="BB163" s="435"/>
      <c r="BC163" s="435"/>
      <c r="BD163" s="435"/>
      <c r="BE163" s="435"/>
      <c r="BF163" s="435"/>
      <c r="BG163" s="435"/>
      <c r="BH163" s="435"/>
      <c r="BI163" s="435"/>
      <c r="BJ163" s="435"/>
      <c r="BK163" s="435"/>
      <c r="BL163" s="435"/>
      <c r="BM163" s="435"/>
      <c r="BN163" s="435"/>
      <c r="BO163" s="435"/>
      <c r="BP163" s="435"/>
      <c r="BQ163" s="435"/>
      <c r="BR163" s="435"/>
      <c r="BS163" s="435"/>
      <c r="BT163" s="435"/>
      <c r="BU163" s="435"/>
      <c r="BV163" s="435"/>
      <c r="BW163" s="435"/>
      <c r="BX163" s="435"/>
      <c r="BY163" s="435"/>
      <c r="BZ163" s="435"/>
      <c r="CA163" s="435"/>
      <c r="CB163" s="435"/>
      <c r="CC163" s="435"/>
      <c r="CD163" s="435"/>
      <c r="CE163" s="435"/>
      <c r="CF163" s="435"/>
      <c r="CG163" s="435"/>
      <c r="CH163" s="435"/>
      <c r="CI163" s="435"/>
      <c r="CJ163" s="435"/>
      <c r="CK163" s="435"/>
      <c r="CL163" s="471"/>
      <c r="CM163" s="471" t="str">
        <f t="shared" si="122"/>
        <v/>
      </c>
      <c r="CN163" s="435"/>
      <c r="CO163" s="435"/>
      <c r="CP163" s="435"/>
      <c r="CQ163" s="435"/>
      <c r="CR163" s="445"/>
      <c r="CS163" s="435"/>
      <c r="CT163" s="448"/>
      <c r="CU163" s="448"/>
      <c r="CV163" s="435"/>
      <c r="CW163" s="448"/>
      <c r="CX163" s="448"/>
      <c r="CY163" s="435"/>
      <c r="CZ163" s="448"/>
      <c r="DA163" s="448"/>
      <c r="DB163" s="435"/>
      <c r="DC163" s="448"/>
      <c r="DD163" s="448"/>
      <c r="DE163" s="435"/>
      <c r="DF163" s="448"/>
      <c r="DG163" s="448"/>
      <c r="DH163" s="435"/>
      <c r="DI163" s="435"/>
      <c r="DJ163" s="445"/>
      <c r="DK163" s="445"/>
      <c r="DL163" s="435"/>
      <c r="DO163" s="435"/>
      <c r="DP163" s="435"/>
      <c r="DQ163" s="435"/>
      <c r="DR163" s="473" t="s">
        <v>980</v>
      </c>
      <c r="DX163" s="471"/>
      <c r="EV163" s="435"/>
      <c r="EW163" s="435"/>
    </row>
    <row r="164" spans="1:16367" s="447" customFormat="1" x14ac:dyDescent="0.25">
      <c r="A164" s="471"/>
      <c r="B164" s="471"/>
      <c r="C164" s="471"/>
      <c r="D164" s="479"/>
      <c r="E164" s="479"/>
      <c r="F164" s="477"/>
      <c r="G164" s="478"/>
      <c r="H164" s="478"/>
      <c r="I164" s="477"/>
      <c r="J164" s="478"/>
      <c r="K164" s="477"/>
      <c r="L164" s="477"/>
      <c r="M164" s="477"/>
      <c r="N164" s="477"/>
      <c r="O164" s="477"/>
      <c r="P164" s="487" t="e">
        <f>IF(O162+P162=#REF!,"ü","!")</f>
        <v>#REF!</v>
      </c>
      <c r="Q164" s="472"/>
      <c r="R164" s="472" t="s">
        <v>928</v>
      </c>
      <c r="S164" s="597"/>
      <c r="U164" s="470"/>
      <c r="V164" s="485"/>
      <c r="W164" s="475"/>
      <c r="Y164" s="470"/>
      <c r="Z164" s="439"/>
      <c r="AA164" s="474"/>
      <c r="AB164" s="470"/>
      <c r="AC164" s="439"/>
      <c r="AD164" s="470"/>
      <c r="AE164" s="618"/>
      <c r="AF164" s="479"/>
      <c r="AG164" s="479"/>
      <c r="AH164" s="479"/>
      <c r="AI164" s="483" t="s">
        <v>375</v>
      </c>
      <c r="AJ164" s="482" t="s">
        <v>386</v>
      </c>
      <c r="AK164" s="435"/>
      <c r="AN164" s="435"/>
      <c r="AO164" s="435"/>
      <c r="AP164" s="435"/>
      <c r="AQ164" s="435"/>
      <c r="AR164" s="435"/>
      <c r="AS164" s="435"/>
      <c r="AT164" s="435"/>
      <c r="AU164" s="435"/>
      <c r="AV164" s="435"/>
      <c r="AW164" s="435"/>
      <c r="AX164" s="435"/>
      <c r="AY164" s="435"/>
      <c r="AZ164" s="435"/>
      <c r="BA164" s="435"/>
      <c r="BB164" s="435"/>
      <c r="BC164" s="435"/>
      <c r="BD164" s="435"/>
      <c r="BE164" s="435"/>
      <c r="BF164" s="435"/>
      <c r="BG164" s="435"/>
      <c r="BH164" s="435"/>
      <c r="BI164" s="435"/>
      <c r="BJ164" s="435"/>
      <c r="BK164" s="435"/>
      <c r="BL164" s="435"/>
      <c r="BM164" s="435"/>
      <c r="BN164" s="435"/>
      <c r="BO164" s="435"/>
      <c r="BP164" s="435"/>
      <c r="BQ164" s="435"/>
      <c r="BR164" s="435"/>
      <c r="BS164" s="435"/>
      <c r="BT164" s="435"/>
      <c r="BU164" s="435"/>
      <c r="BV164" s="435"/>
      <c r="BW164" s="435"/>
      <c r="BX164" s="435"/>
      <c r="BY164" s="435"/>
      <c r="BZ164" s="435"/>
      <c r="CA164" s="435"/>
      <c r="CB164" s="435"/>
      <c r="CC164" s="435"/>
      <c r="CD164" s="435"/>
      <c r="CE164" s="435"/>
      <c r="CF164" s="435"/>
      <c r="CG164" s="435"/>
      <c r="CH164" s="435"/>
      <c r="CI164" s="435"/>
      <c r="CJ164" s="435"/>
      <c r="CK164" s="435"/>
      <c r="CL164" s="471"/>
      <c r="CM164" s="471" t="str">
        <f t="shared" si="122"/>
        <v/>
      </c>
      <c r="CN164" s="435"/>
      <c r="CO164" s="435"/>
      <c r="CP164" s="435"/>
      <c r="CQ164" s="435"/>
      <c r="CR164" s="445"/>
      <c r="CS164" s="435"/>
      <c r="CT164" s="448"/>
      <c r="CU164" s="448"/>
      <c r="CV164" s="435"/>
      <c r="CW164" s="448"/>
      <c r="CX164" s="448"/>
      <c r="CY164" s="435"/>
      <c r="CZ164" s="448"/>
      <c r="DA164" s="448"/>
      <c r="DB164" s="435"/>
      <c r="DC164" s="448"/>
      <c r="DD164" s="448"/>
      <c r="DE164" s="435"/>
      <c r="DF164" s="448"/>
      <c r="DG164" s="448"/>
      <c r="DH164" s="435"/>
      <c r="DI164" s="435"/>
      <c r="DJ164" s="445"/>
      <c r="DK164" s="445"/>
      <c r="DL164" s="435"/>
      <c r="DO164" s="435"/>
      <c r="DP164" s="435"/>
      <c r="DQ164" s="435"/>
      <c r="DR164" s="435" t="s">
        <v>986</v>
      </c>
      <c r="DX164" s="471"/>
      <c r="EM164" s="435"/>
      <c r="EV164" s="435"/>
      <c r="EW164" s="435"/>
    </row>
    <row r="165" spans="1:16367" s="447" customFormat="1" x14ac:dyDescent="0.25">
      <c r="A165" s="471"/>
      <c r="B165" s="471"/>
      <c r="C165" s="471"/>
      <c r="D165" s="479"/>
      <c r="E165" s="479"/>
      <c r="F165" s="477"/>
      <c r="G165" s="478"/>
      <c r="H165" s="478"/>
      <c r="I165" s="477"/>
      <c r="J165" s="471"/>
      <c r="K165" s="477"/>
      <c r="L165" s="477"/>
      <c r="M165" s="477"/>
      <c r="N165" s="477"/>
      <c r="O165" s="477"/>
      <c r="P165" s="476"/>
      <c r="Q165" s="486"/>
      <c r="R165" s="472" t="s">
        <v>369</v>
      </c>
      <c r="S165" s="597"/>
      <c r="U165" s="470"/>
      <c r="V165" s="485"/>
      <c r="W165" s="475"/>
      <c r="Y165" s="470"/>
      <c r="Z165" s="439"/>
      <c r="AA165" s="474"/>
      <c r="AB165" s="470"/>
      <c r="AC165" s="439"/>
      <c r="AD165" s="470"/>
      <c r="AE165" s="618"/>
      <c r="AF165" s="479"/>
      <c r="AG165" s="479"/>
      <c r="AH165" s="479"/>
      <c r="AI165" s="483" t="s">
        <v>376</v>
      </c>
      <c r="AJ165" s="482" t="s">
        <v>110</v>
      </c>
      <c r="AK165" s="435"/>
      <c r="AL165" s="435"/>
      <c r="AM165" s="435"/>
      <c r="AN165" s="435"/>
      <c r="AO165" s="435"/>
      <c r="AP165" s="435"/>
      <c r="AQ165" s="435"/>
      <c r="AR165" s="435"/>
      <c r="AS165" s="435"/>
      <c r="AT165" s="435"/>
      <c r="AU165" s="435"/>
      <c r="AV165" s="435"/>
      <c r="AW165" s="435"/>
      <c r="AX165" s="435"/>
      <c r="AY165" s="435"/>
      <c r="AZ165" s="435"/>
      <c r="BA165" s="435"/>
      <c r="BB165" s="435"/>
      <c r="BC165" s="435"/>
      <c r="BD165" s="435"/>
      <c r="BE165" s="435"/>
      <c r="BF165" s="435"/>
      <c r="BG165" s="435"/>
      <c r="BH165" s="435"/>
      <c r="BI165" s="435"/>
      <c r="BJ165" s="435"/>
      <c r="BK165" s="435"/>
      <c r="BL165" s="435"/>
      <c r="BM165" s="435"/>
      <c r="BN165" s="435"/>
      <c r="BO165" s="435"/>
      <c r="BP165" s="435"/>
      <c r="BQ165" s="435"/>
      <c r="BR165" s="435"/>
      <c r="BS165" s="435"/>
      <c r="BT165" s="435"/>
      <c r="BU165" s="435"/>
      <c r="BV165" s="435"/>
      <c r="BW165" s="435"/>
      <c r="BX165" s="435"/>
      <c r="BY165" s="435"/>
      <c r="BZ165" s="435"/>
      <c r="CA165" s="435"/>
      <c r="CB165" s="435"/>
      <c r="CC165" s="435"/>
      <c r="CD165" s="435"/>
      <c r="CE165" s="435"/>
      <c r="CF165" s="435"/>
      <c r="CG165" s="435"/>
      <c r="CH165" s="435"/>
      <c r="CI165" s="435"/>
      <c r="CJ165" s="435"/>
      <c r="CK165" s="435"/>
      <c r="CL165" s="471"/>
      <c r="CM165" s="471" t="str">
        <f t="shared" si="122"/>
        <v/>
      </c>
      <c r="CN165" s="435"/>
      <c r="CO165" s="435"/>
      <c r="CP165" s="435"/>
      <c r="CQ165" s="435"/>
      <c r="CR165" s="445"/>
      <c r="CS165" s="435"/>
      <c r="CT165" s="448"/>
      <c r="CU165" s="448"/>
      <c r="CV165" s="435"/>
      <c r="CW165" s="448"/>
      <c r="CX165" s="448"/>
      <c r="CY165" s="435"/>
      <c r="CZ165" s="448"/>
      <c r="DA165" s="448"/>
      <c r="DB165" s="435"/>
      <c r="DC165" s="448"/>
      <c r="DD165" s="448"/>
      <c r="DE165" s="435"/>
      <c r="DF165" s="448"/>
      <c r="DG165" s="448"/>
      <c r="DH165" s="435"/>
      <c r="DI165" s="435"/>
      <c r="DJ165" s="445"/>
      <c r="DK165" s="445"/>
      <c r="DL165" s="435"/>
      <c r="DO165" s="435"/>
      <c r="DP165" s="435"/>
      <c r="DQ165" s="435"/>
      <c r="DR165" s="435" t="s">
        <v>987</v>
      </c>
      <c r="DX165" s="471"/>
      <c r="EM165" s="435"/>
      <c r="EV165" s="435"/>
      <c r="EW165" s="435"/>
    </row>
    <row r="166" spans="1:16367" s="435" customFormat="1" x14ac:dyDescent="0.25">
      <c r="A166" s="471"/>
      <c r="B166" s="471"/>
      <c r="C166" s="471"/>
      <c r="D166" s="479"/>
      <c r="E166" s="479"/>
      <c r="F166" s="477"/>
      <c r="G166" s="478"/>
      <c r="H166" s="478"/>
      <c r="I166" s="477"/>
      <c r="J166" s="471"/>
      <c r="K166" s="477"/>
      <c r="L166" s="477"/>
      <c r="M166" s="477"/>
      <c r="N166" s="477"/>
      <c r="O166" s="477"/>
      <c r="P166" s="476"/>
      <c r="Q166" s="472"/>
      <c r="R166" s="485" t="s">
        <v>341</v>
      </c>
      <c r="S166" s="601"/>
      <c r="T166" s="471"/>
      <c r="U166" s="470"/>
      <c r="V166" s="593"/>
      <c r="W166" s="475"/>
      <c r="X166" s="447"/>
      <c r="Y166" s="470"/>
      <c r="Z166" s="439"/>
      <c r="AA166" s="474"/>
      <c r="AB166" s="470"/>
      <c r="AC166" s="439"/>
      <c r="AD166" s="470"/>
      <c r="AE166" s="618"/>
      <c r="AF166" s="479"/>
      <c r="AG166" s="479"/>
      <c r="AH166" s="479"/>
      <c r="AI166" s="483" t="s">
        <v>379</v>
      </c>
      <c r="AJ166" s="482" t="s">
        <v>387</v>
      </c>
      <c r="CL166" s="471"/>
      <c r="CM166" s="471" t="str">
        <f t="shared" si="122"/>
        <v/>
      </c>
      <c r="CR166" s="445"/>
      <c r="CT166" s="448"/>
      <c r="CU166" s="448"/>
      <c r="CW166" s="448"/>
      <c r="CX166" s="448"/>
      <c r="CZ166" s="448"/>
      <c r="DA166" s="448"/>
      <c r="DC166" s="448"/>
      <c r="DD166" s="448"/>
      <c r="DF166" s="448"/>
      <c r="DG166" s="448"/>
      <c r="DJ166" s="445"/>
      <c r="DK166" s="445"/>
      <c r="DM166" s="447"/>
      <c r="DN166" s="447"/>
      <c r="DR166" s="435" t="s">
        <v>988</v>
      </c>
      <c r="DS166" s="447"/>
      <c r="DT166" s="447"/>
      <c r="DU166" s="447"/>
      <c r="DV166" s="447"/>
      <c r="DW166" s="447"/>
      <c r="DX166" s="471"/>
      <c r="DY166" s="447"/>
      <c r="DZ166" s="447"/>
      <c r="EA166" s="447"/>
      <c r="EB166" s="447"/>
      <c r="EC166" s="447"/>
      <c r="ED166" s="447"/>
      <c r="EE166" s="447"/>
      <c r="EF166" s="447"/>
      <c r="EG166" s="447"/>
      <c r="EH166" s="447"/>
      <c r="EI166" s="447"/>
      <c r="EJ166" s="447"/>
      <c r="EK166" s="447"/>
      <c r="EL166" s="447"/>
      <c r="EN166" s="447"/>
      <c r="EO166" s="447"/>
      <c r="EP166" s="447"/>
      <c r="EQ166" s="447"/>
      <c r="ER166" s="447"/>
      <c r="ES166" s="447"/>
      <c r="ET166" s="447"/>
      <c r="EU166" s="447"/>
      <c r="EX166" s="447"/>
      <c r="EY166" s="447"/>
      <c r="EZ166" s="447"/>
      <c r="FA166" s="447"/>
      <c r="FB166" s="447"/>
      <c r="FC166" s="447"/>
      <c r="FD166" s="447"/>
      <c r="FE166" s="447"/>
      <c r="FF166" s="447"/>
      <c r="FG166" s="447"/>
      <c r="FH166" s="447"/>
      <c r="FI166" s="447"/>
      <c r="FJ166" s="447"/>
      <c r="FK166" s="447"/>
      <c r="FL166" s="447"/>
      <c r="FM166" s="447"/>
      <c r="FN166" s="447"/>
      <c r="FO166" s="447"/>
      <c r="FP166" s="447"/>
      <c r="FQ166" s="447"/>
      <c r="FR166" s="447"/>
      <c r="FS166" s="447"/>
      <c r="FT166" s="447"/>
      <c r="FU166" s="447"/>
      <c r="FV166" s="447"/>
      <c r="FW166" s="447"/>
      <c r="FX166" s="447"/>
      <c r="FY166" s="447"/>
      <c r="FZ166" s="447"/>
      <c r="GA166" s="447"/>
      <c r="GB166" s="447"/>
      <c r="GC166" s="447"/>
      <c r="GD166" s="447"/>
      <c r="GE166" s="447"/>
      <c r="GF166" s="447"/>
      <c r="GG166" s="447"/>
      <c r="GH166" s="447"/>
      <c r="GI166" s="447"/>
      <c r="GJ166" s="447"/>
      <c r="GK166" s="447"/>
      <c r="GL166" s="447"/>
      <c r="GM166" s="447"/>
      <c r="GN166" s="447"/>
      <c r="GO166" s="447"/>
      <c r="GP166" s="447"/>
      <c r="GQ166" s="447"/>
      <c r="GR166" s="447"/>
      <c r="GS166" s="447"/>
      <c r="GT166" s="447"/>
      <c r="GU166" s="447"/>
      <c r="GV166" s="447"/>
      <c r="GW166" s="447"/>
      <c r="GX166" s="447"/>
      <c r="GY166" s="447"/>
      <c r="GZ166" s="447"/>
      <c r="HA166" s="447"/>
      <c r="HB166" s="447"/>
      <c r="HC166" s="447"/>
      <c r="HD166" s="447"/>
      <c r="HE166" s="447"/>
      <c r="HF166" s="447"/>
      <c r="HG166" s="447"/>
      <c r="HH166" s="447"/>
      <c r="HI166" s="447"/>
      <c r="HJ166" s="447"/>
      <c r="HK166" s="447"/>
      <c r="HL166" s="447"/>
      <c r="HM166" s="447"/>
      <c r="HN166" s="447"/>
      <c r="HO166" s="447"/>
      <c r="HP166" s="447"/>
      <c r="HQ166" s="447"/>
      <c r="HR166" s="447"/>
      <c r="HS166" s="447"/>
      <c r="HT166" s="447"/>
      <c r="HU166" s="447"/>
      <c r="HV166" s="447"/>
      <c r="HW166" s="447"/>
      <c r="HX166" s="447"/>
      <c r="HY166" s="447"/>
      <c r="HZ166" s="447"/>
      <c r="IA166" s="447"/>
      <c r="IB166" s="447"/>
      <c r="IC166" s="447"/>
      <c r="ID166" s="447"/>
      <c r="IE166" s="447"/>
      <c r="IF166" s="447"/>
      <c r="IG166" s="447"/>
      <c r="IH166" s="447"/>
      <c r="II166" s="447"/>
      <c r="IJ166" s="447"/>
      <c r="IK166" s="447"/>
      <c r="IL166" s="447"/>
      <c r="IM166" s="447"/>
      <c r="IN166" s="447"/>
      <c r="IO166" s="447"/>
      <c r="IP166" s="447"/>
      <c r="IQ166" s="447"/>
      <c r="IR166" s="447"/>
      <c r="IS166" s="447"/>
      <c r="IT166" s="447"/>
      <c r="IU166" s="447"/>
      <c r="IV166" s="447"/>
      <c r="IW166" s="447"/>
      <c r="IX166" s="447"/>
      <c r="IY166" s="447"/>
      <c r="IZ166" s="447"/>
      <c r="JA166" s="447"/>
      <c r="JB166" s="447"/>
      <c r="JC166" s="447"/>
      <c r="JD166" s="447"/>
      <c r="JE166" s="447"/>
      <c r="JF166" s="447"/>
      <c r="JG166" s="447"/>
      <c r="JH166" s="447"/>
      <c r="JI166" s="447"/>
      <c r="JJ166" s="447"/>
      <c r="JK166" s="447"/>
      <c r="JL166" s="447"/>
      <c r="JM166" s="447"/>
      <c r="JN166" s="447"/>
      <c r="JO166" s="447"/>
      <c r="JP166" s="447"/>
      <c r="JQ166" s="447"/>
      <c r="JR166" s="447"/>
      <c r="JS166" s="447"/>
      <c r="JT166" s="447"/>
      <c r="JU166" s="447"/>
      <c r="JV166" s="447"/>
      <c r="JW166" s="447"/>
      <c r="JX166" s="447"/>
      <c r="JY166" s="447"/>
      <c r="JZ166" s="447"/>
      <c r="KA166" s="447"/>
      <c r="KB166" s="447"/>
      <c r="KC166" s="447"/>
      <c r="KD166" s="447"/>
      <c r="KE166" s="447"/>
      <c r="KF166" s="447"/>
      <c r="KG166" s="447"/>
      <c r="KH166" s="447"/>
      <c r="KI166" s="447"/>
      <c r="KJ166" s="447"/>
      <c r="KK166" s="447"/>
      <c r="KL166" s="447"/>
      <c r="KM166" s="447"/>
      <c r="KN166" s="447"/>
      <c r="KO166" s="447"/>
      <c r="KP166" s="447"/>
      <c r="KQ166" s="447"/>
      <c r="KR166" s="447"/>
      <c r="KS166" s="447"/>
      <c r="KT166" s="447"/>
      <c r="KU166" s="447"/>
      <c r="KV166" s="447"/>
      <c r="KW166" s="447"/>
      <c r="KX166" s="447"/>
      <c r="KY166" s="447"/>
      <c r="KZ166" s="447"/>
      <c r="LA166" s="447"/>
      <c r="LB166" s="447"/>
      <c r="LC166" s="447"/>
      <c r="LD166" s="447"/>
      <c r="LE166" s="447"/>
      <c r="LF166" s="447"/>
      <c r="LG166" s="447"/>
      <c r="LH166" s="447"/>
      <c r="LI166" s="447"/>
      <c r="LJ166" s="447"/>
      <c r="LK166" s="447"/>
      <c r="LL166" s="447"/>
      <c r="LM166" s="447"/>
      <c r="LN166" s="447"/>
      <c r="LO166" s="447"/>
      <c r="LP166" s="447"/>
      <c r="LQ166" s="447"/>
      <c r="LR166" s="447"/>
      <c r="LS166" s="447"/>
      <c r="LT166" s="447"/>
      <c r="LU166" s="447"/>
      <c r="LV166" s="447"/>
      <c r="LW166" s="447"/>
      <c r="LX166" s="447"/>
      <c r="LY166" s="447"/>
      <c r="LZ166" s="447"/>
      <c r="MA166" s="447"/>
      <c r="MB166" s="447"/>
      <c r="MC166" s="447"/>
      <c r="MD166" s="447"/>
      <c r="ME166" s="447"/>
      <c r="MF166" s="447"/>
      <c r="MG166" s="447"/>
      <c r="MH166" s="447"/>
      <c r="MI166" s="447"/>
      <c r="MJ166" s="447"/>
      <c r="MK166" s="447"/>
      <c r="ML166" s="447"/>
      <c r="MM166" s="447"/>
      <c r="MN166" s="447"/>
      <c r="MO166" s="447"/>
      <c r="MP166" s="447"/>
      <c r="MQ166" s="447"/>
      <c r="MR166" s="447"/>
      <c r="MS166" s="447"/>
      <c r="MT166" s="447"/>
      <c r="MU166" s="447"/>
      <c r="MV166" s="447"/>
      <c r="MW166" s="447"/>
      <c r="MX166" s="447"/>
      <c r="MY166" s="447"/>
      <c r="MZ166" s="447"/>
      <c r="NA166" s="447"/>
      <c r="NB166" s="447"/>
      <c r="NC166" s="447"/>
      <c r="ND166" s="447"/>
      <c r="NE166" s="447"/>
      <c r="NF166" s="447"/>
      <c r="NG166" s="447"/>
      <c r="NH166" s="447"/>
      <c r="NI166" s="447"/>
      <c r="NJ166" s="447"/>
      <c r="NK166" s="447"/>
      <c r="NL166" s="447"/>
      <c r="NM166" s="447"/>
      <c r="NN166" s="447"/>
      <c r="NO166" s="447"/>
      <c r="NP166" s="447"/>
      <c r="NQ166" s="447"/>
      <c r="NR166" s="447"/>
      <c r="NS166" s="447"/>
      <c r="NT166" s="447"/>
      <c r="NU166" s="447"/>
      <c r="NV166" s="447"/>
      <c r="NW166" s="447"/>
      <c r="NX166" s="447"/>
      <c r="NY166" s="447"/>
      <c r="NZ166" s="447"/>
      <c r="OA166" s="447"/>
      <c r="OB166" s="447"/>
      <c r="OC166" s="447"/>
      <c r="OD166" s="447"/>
      <c r="OE166" s="447"/>
      <c r="OF166" s="447"/>
      <c r="OG166" s="447"/>
      <c r="OH166" s="447"/>
      <c r="OI166" s="447"/>
      <c r="OJ166" s="447"/>
      <c r="OK166" s="447"/>
      <c r="OL166" s="447"/>
      <c r="OM166" s="447"/>
      <c r="ON166" s="447"/>
      <c r="OO166" s="447"/>
      <c r="OP166" s="447"/>
      <c r="OQ166" s="447"/>
      <c r="OR166" s="447"/>
      <c r="OS166" s="447"/>
      <c r="OT166" s="447"/>
      <c r="OU166" s="447"/>
      <c r="OV166" s="447"/>
      <c r="OW166" s="447"/>
      <c r="OX166" s="447"/>
      <c r="OY166" s="447"/>
      <c r="OZ166" s="447"/>
      <c r="PA166" s="447"/>
      <c r="PB166" s="447"/>
      <c r="PC166" s="447"/>
      <c r="PD166" s="447"/>
      <c r="PE166" s="447"/>
      <c r="PF166" s="447"/>
      <c r="PG166" s="447"/>
      <c r="PH166" s="447"/>
      <c r="PI166" s="447"/>
      <c r="PJ166" s="447"/>
      <c r="PK166" s="447"/>
      <c r="PL166" s="447"/>
      <c r="PM166" s="447"/>
      <c r="PN166" s="447"/>
      <c r="PO166" s="447"/>
      <c r="PP166" s="447"/>
      <c r="PQ166" s="447"/>
      <c r="PR166" s="447"/>
      <c r="PS166" s="447"/>
      <c r="PT166" s="447"/>
      <c r="PU166" s="447"/>
      <c r="PV166" s="447"/>
      <c r="PW166" s="447"/>
      <c r="PX166" s="447"/>
      <c r="PY166" s="447"/>
      <c r="PZ166" s="447"/>
      <c r="QA166" s="447"/>
      <c r="QB166" s="447"/>
      <c r="QC166" s="447"/>
      <c r="QD166" s="447"/>
      <c r="QE166" s="447"/>
      <c r="QF166" s="447"/>
      <c r="QG166" s="447"/>
      <c r="QH166" s="447"/>
      <c r="QI166" s="447"/>
      <c r="QJ166" s="447"/>
      <c r="QK166" s="447"/>
      <c r="QL166" s="447"/>
      <c r="QM166" s="447"/>
      <c r="QN166" s="447"/>
      <c r="QO166" s="447"/>
      <c r="QP166" s="447"/>
      <c r="QQ166" s="447"/>
      <c r="QR166" s="447"/>
      <c r="QS166" s="447"/>
      <c r="QT166" s="447"/>
      <c r="QU166" s="447"/>
      <c r="QV166" s="447"/>
      <c r="QW166" s="447"/>
      <c r="QX166" s="447"/>
      <c r="QY166" s="447"/>
      <c r="QZ166" s="447"/>
      <c r="RA166" s="447"/>
      <c r="RB166" s="447"/>
      <c r="RC166" s="447"/>
      <c r="RD166" s="447"/>
      <c r="RE166" s="447"/>
      <c r="RF166" s="447"/>
      <c r="RG166" s="447"/>
      <c r="RH166" s="447"/>
      <c r="RI166" s="447"/>
      <c r="RJ166" s="447"/>
      <c r="RK166" s="447"/>
      <c r="RL166" s="447"/>
      <c r="RM166" s="447"/>
      <c r="RN166" s="447"/>
      <c r="RO166" s="447"/>
      <c r="RP166" s="447"/>
      <c r="RQ166" s="447"/>
      <c r="RR166" s="447"/>
      <c r="RS166" s="447"/>
      <c r="RT166" s="447"/>
      <c r="RU166" s="447"/>
      <c r="RV166" s="447"/>
      <c r="RW166" s="447"/>
      <c r="RX166" s="447"/>
      <c r="RY166" s="447"/>
      <c r="RZ166" s="447"/>
      <c r="SA166" s="447"/>
      <c r="SB166" s="447"/>
      <c r="SC166" s="447"/>
      <c r="SD166" s="447"/>
      <c r="SE166" s="447"/>
      <c r="SF166" s="447"/>
      <c r="SG166" s="447"/>
      <c r="SH166" s="447"/>
      <c r="SI166" s="447"/>
      <c r="SJ166" s="447"/>
      <c r="SK166" s="447"/>
      <c r="SL166" s="447"/>
      <c r="SM166" s="447"/>
      <c r="SN166" s="447"/>
      <c r="SO166" s="447"/>
      <c r="SP166" s="447"/>
      <c r="SQ166" s="447"/>
      <c r="SR166" s="447"/>
      <c r="SS166" s="447"/>
      <c r="ST166" s="447"/>
      <c r="SU166" s="447"/>
      <c r="SV166" s="447"/>
      <c r="SW166" s="447"/>
      <c r="SX166" s="447"/>
      <c r="SY166" s="447"/>
      <c r="SZ166" s="447"/>
      <c r="TA166" s="447"/>
      <c r="TB166" s="447"/>
      <c r="TC166" s="447"/>
      <c r="TD166" s="447"/>
      <c r="TE166" s="447"/>
      <c r="TF166" s="447"/>
      <c r="TG166" s="447"/>
      <c r="TH166" s="447"/>
      <c r="TI166" s="447"/>
      <c r="TJ166" s="447"/>
      <c r="TK166" s="447"/>
      <c r="TL166" s="447"/>
      <c r="TM166" s="447"/>
      <c r="TN166" s="447"/>
      <c r="TO166" s="447"/>
      <c r="TP166" s="447"/>
      <c r="TQ166" s="447"/>
      <c r="TR166" s="447"/>
      <c r="TS166" s="447"/>
      <c r="TT166" s="447"/>
      <c r="TU166" s="447"/>
      <c r="TV166" s="447"/>
      <c r="TW166" s="447"/>
      <c r="TX166" s="447"/>
      <c r="TY166" s="447"/>
      <c r="TZ166" s="447"/>
      <c r="UA166" s="447"/>
      <c r="UB166" s="447"/>
      <c r="UC166" s="447"/>
      <c r="UD166" s="447"/>
      <c r="UE166" s="447"/>
      <c r="UF166" s="447"/>
      <c r="UG166" s="447"/>
      <c r="UH166" s="447"/>
      <c r="UI166" s="447"/>
      <c r="UJ166" s="447"/>
      <c r="UK166" s="447"/>
      <c r="UL166" s="447"/>
      <c r="UM166" s="447"/>
      <c r="UN166" s="447"/>
      <c r="UO166" s="447"/>
      <c r="UP166" s="447"/>
      <c r="UQ166" s="447"/>
      <c r="UR166" s="447"/>
      <c r="US166" s="447"/>
      <c r="UT166" s="447"/>
      <c r="UU166" s="447"/>
      <c r="UV166" s="447"/>
      <c r="UW166" s="447"/>
      <c r="UX166" s="447"/>
      <c r="UY166" s="447"/>
      <c r="UZ166" s="447"/>
      <c r="VA166" s="447"/>
      <c r="VB166" s="447"/>
      <c r="VC166" s="447"/>
      <c r="VD166" s="447"/>
      <c r="VE166" s="447"/>
      <c r="VF166" s="447"/>
      <c r="VG166" s="447"/>
      <c r="VH166" s="447"/>
      <c r="VI166" s="447"/>
      <c r="VJ166" s="447"/>
      <c r="VK166" s="447"/>
      <c r="VL166" s="447"/>
      <c r="VM166" s="447"/>
      <c r="VN166" s="447"/>
      <c r="VO166" s="447"/>
      <c r="VP166" s="447"/>
      <c r="VQ166" s="447"/>
      <c r="VR166" s="447"/>
      <c r="VS166" s="447"/>
      <c r="VT166" s="447"/>
      <c r="VU166" s="447"/>
      <c r="VV166" s="447"/>
      <c r="VW166" s="447"/>
      <c r="VX166" s="447"/>
      <c r="VY166" s="447"/>
      <c r="VZ166" s="447"/>
      <c r="WA166" s="447"/>
      <c r="WB166" s="447"/>
      <c r="WC166" s="447"/>
      <c r="WD166" s="447"/>
      <c r="WE166" s="447"/>
      <c r="WF166" s="447"/>
      <c r="WG166" s="447"/>
      <c r="WH166" s="447"/>
      <c r="WI166" s="447"/>
      <c r="WJ166" s="447"/>
      <c r="WK166" s="447"/>
      <c r="WL166" s="447"/>
      <c r="WM166" s="447"/>
      <c r="WN166" s="447"/>
      <c r="WO166" s="447"/>
      <c r="WP166" s="447"/>
      <c r="WQ166" s="447"/>
      <c r="WR166" s="447"/>
      <c r="WS166" s="447"/>
      <c r="WT166" s="447"/>
      <c r="WU166" s="447"/>
      <c r="WV166" s="447"/>
      <c r="WW166" s="447"/>
      <c r="WX166" s="447"/>
      <c r="WY166" s="447"/>
      <c r="WZ166" s="447"/>
      <c r="XA166" s="447"/>
      <c r="XB166" s="447"/>
      <c r="XC166" s="447"/>
      <c r="XD166" s="447"/>
      <c r="XE166" s="447"/>
      <c r="XF166" s="447"/>
      <c r="XG166" s="447"/>
      <c r="XH166" s="447"/>
      <c r="XI166" s="447"/>
      <c r="XJ166" s="447"/>
      <c r="XK166" s="447"/>
      <c r="XL166" s="447"/>
      <c r="XM166" s="447"/>
      <c r="XN166" s="447"/>
      <c r="XO166" s="447"/>
      <c r="XP166" s="447"/>
      <c r="XQ166" s="447"/>
      <c r="XR166" s="447"/>
      <c r="XS166" s="447"/>
      <c r="XT166" s="447"/>
      <c r="XU166" s="447"/>
      <c r="XV166" s="447"/>
      <c r="XW166" s="447"/>
      <c r="XX166" s="447"/>
      <c r="XY166" s="447"/>
      <c r="XZ166" s="447"/>
      <c r="YA166" s="447"/>
      <c r="YB166" s="447"/>
      <c r="YC166" s="447"/>
      <c r="YD166" s="447"/>
      <c r="YE166" s="447"/>
      <c r="YF166" s="447"/>
      <c r="YG166" s="447"/>
      <c r="YH166" s="447"/>
      <c r="YI166" s="447"/>
      <c r="YJ166" s="447"/>
      <c r="YK166" s="447"/>
      <c r="YL166" s="447"/>
      <c r="YM166" s="447"/>
      <c r="YN166" s="447"/>
      <c r="YO166" s="447"/>
      <c r="YP166" s="447"/>
      <c r="YQ166" s="447"/>
      <c r="YR166" s="447"/>
      <c r="YS166" s="447"/>
      <c r="YT166" s="447"/>
      <c r="YU166" s="447"/>
      <c r="YV166" s="447"/>
      <c r="YW166" s="447"/>
      <c r="YX166" s="447"/>
      <c r="YY166" s="447"/>
      <c r="YZ166" s="447"/>
      <c r="ZA166" s="447"/>
      <c r="ZB166" s="447"/>
      <c r="ZC166" s="447"/>
      <c r="ZD166" s="447"/>
      <c r="ZE166" s="447"/>
      <c r="ZF166" s="447"/>
      <c r="ZG166" s="447"/>
      <c r="ZH166" s="447"/>
      <c r="ZI166" s="447"/>
      <c r="ZJ166" s="447"/>
      <c r="ZK166" s="447"/>
      <c r="ZL166" s="447"/>
      <c r="ZM166" s="447"/>
      <c r="ZN166" s="447"/>
      <c r="ZO166" s="447"/>
      <c r="ZP166" s="447"/>
      <c r="ZQ166" s="447"/>
      <c r="ZR166" s="447"/>
      <c r="ZS166" s="447"/>
      <c r="ZT166" s="447"/>
      <c r="ZU166" s="447"/>
      <c r="ZV166" s="447"/>
      <c r="ZW166" s="447"/>
      <c r="ZX166" s="447"/>
      <c r="ZY166" s="447"/>
      <c r="ZZ166" s="447"/>
      <c r="AAA166" s="447"/>
      <c r="AAB166" s="447"/>
      <c r="AAC166" s="447"/>
      <c r="AAD166" s="447"/>
      <c r="AAE166" s="447"/>
      <c r="AAF166" s="447"/>
      <c r="AAG166" s="447"/>
      <c r="AAH166" s="447"/>
      <c r="AAI166" s="447"/>
      <c r="AAJ166" s="447"/>
      <c r="AAK166" s="447"/>
      <c r="AAL166" s="447"/>
      <c r="AAM166" s="447"/>
      <c r="AAN166" s="447"/>
      <c r="AAO166" s="447"/>
      <c r="AAP166" s="447"/>
      <c r="AAQ166" s="447"/>
      <c r="AAR166" s="447"/>
      <c r="AAS166" s="447"/>
      <c r="AAT166" s="447"/>
      <c r="AAU166" s="447"/>
      <c r="AAV166" s="447"/>
      <c r="AAW166" s="447"/>
      <c r="AAX166" s="447"/>
      <c r="AAY166" s="447"/>
      <c r="AAZ166" s="447"/>
      <c r="ABA166" s="447"/>
      <c r="ABB166" s="447"/>
      <c r="ABC166" s="447"/>
      <c r="ABD166" s="447"/>
      <c r="ABE166" s="447"/>
      <c r="ABF166" s="447"/>
      <c r="ABG166" s="447"/>
      <c r="ABH166" s="447"/>
      <c r="ABI166" s="447"/>
      <c r="ABJ166" s="447"/>
      <c r="ABK166" s="447"/>
      <c r="ABL166" s="447"/>
      <c r="ABM166" s="447"/>
      <c r="ABN166" s="447"/>
      <c r="ABO166" s="447"/>
      <c r="ABP166" s="447"/>
      <c r="ABQ166" s="447"/>
      <c r="ABR166" s="447"/>
      <c r="ABS166" s="447"/>
      <c r="ABT166" s="447"/>
      <c r="ABU166" s="447"/>
      <c r="ABV166" s="447"/>
      <c r="ABW166" s="447"/>
      <c r="ABX166" s="447"/>
      <c r="ABY166" s="447"/>
      <c r="ABZ166" s="447"/>
      <c r="ACA166" s="447"/>
      <c r="ACB166" s="447"/>
      <c r="ACC166" s="447"/>
      <c r="ACD166" s="447"/>
      <c r="ACE166" s="447"/>
      <c r="ACF166" s="447"/>
      <c r="ACG166" s="447"/>
      <c r="ACH166" s="447"/>
      <c r="ACI166" s="447"/>
      <c r="ACJ166" s="447"/>
      <c r="ACK166" s="447"/>
      <c r="ACL166" s="447"/>
      <c r="ACM166" s="447"/>
      <c r="ACN166" s="447"/>
      <c r="ACO166" s="447"/>
      <c r="ACP166" s="447"/>
      <c r="ACQ166" s="447"/>
      <c r="ACR166" s="447"/>
      <c r="ACS166" s="447"/>
      <c r="ACT166" s="447"/>
      <c r="ACU166" s="447"/>
      <c r="ACV166" s="447"/>
      <c r="ACW166" s="447"/>
      <c r="ACX166" s="447"/>
      <c r="ACY166" s="447"/>
      <c r="ACZ166" s="447"/>
      <c r="ADA166" s="447"/>
      <c r="ADB166" s="447"/>
      <c r="ADC166" s="447"/>
      <c r="ADD166" s="447"/>
      <c r="ADE166" s="447"/>
      <c r="ADF166" s="447"/>
      <c r="ADG166" s="447"/>
      <c r="ADH166" s="447"/>
      <c r="ADI166" s="447"/>
      <c r="ADJ166" s="447"/>
      <c r="ADK166" s="447"/>
      <c r="ADL166" s="447"/>
      <c r="ADM166" s="447"/>
      <c r="ADN166" s="447"/>
      <c r="ADO166" s="447"/>
      <c r="ADP166" s="447"/>
      <c r="ADQ166" s="447"/>
      <c r="ADR166" s="447"/>
      <c r="ADS166" s="447"/>
      <c r="ADT166" s="447"/>
      <c r="ADU166" s="447"/>
      <c r="ADV166" s="447"/>
      <c r="ADW166" s="447"/>
      <c r="ADX166" s="447"/>
      <c r="ADY166" s="447"/>
      <c r="ADZ166" s="447"/>
      <c r="AEA166" s="447"/>
      <c r="AEB166" s="447"/>
      <c r="AEC166" s="447"/>
      <c r="AED166" s="447"/>
      <c r="AEE166" s="447"/>
      <c r="AEF166" s="447"/>
      <c r="AEG166" s="447"/>
      <c r="AEH166" s="447"/>
      <c r="AEI166" s="447"/>
      <c r="AEJ166" s="447"/>
      <c r="AEK166" s="447"/>
      <c r="AEL166" s="447"/>
      <c r="AEM166" s="447"/>
      <c r="AEN166" s="447"/>
      <c r="AEO166" s="447"/>
      <c r="AEP166" s="447"/>
      <c r="AEQ166" s="447"/>
      <c r="AER166" s="447"/>
      <c r="AES166" s="447"/>
      <c r="AET166" s="447"/>
      <c r="AEU166" s="447"/>
      <c r="AEV166" s="447"/>
      <c r="AEW166" s="447"/>
      <c r="AEX166" s="447"/>
      <c r="AEY166" s="447"/>
      <c r="AEZ166" s="447"/>
      <c r="AFA166" s="447"/>
      <c r="AFB166" s="447"/>
      <c r="AFC166" s="447"/>
      <c r="AFD166" s="447"/>
      <c r="AFE166" s="447"/>
      <c r="AFF166" s="447"/>
      <c r="AFG166" s="447"/>
      <c r="AFH166" s="447"/>
      <c r="AFI166" s="447"/>
      <c r="AFJ166" s="447"/>
      <c r="AFK166" s="447"/>
      <c r="AFL166" s="447"/>
      <c r="AFM166" s="447"/>
      <c r="AFN166" s="447"/>
      <c r="AFO166" s="447"/>
      <c r="AFP166" s="447"/>
      <c r="AFQ166" s="447"/>
      <c r="AFR166" s="447"/>
      <c r="AFS166" s="447"/>
      <c r="AFT166" s="447"/>
      <c r="AFU166" s="447"/>
      <c r="AFV166" s="447"/>
      <c r="AFW166" s="447"/>
      <c r="AFX166" s="447"/>
      <c r="AFY166" s="447"/>
      <c r="AFZ166" s="447"/>
      <c r="AGA166" s="447"/>
      <c r="AGB166" s="447"/>
      <c r="AGC166" s="447"/>
      <c r="AGD166" s="447"/>
      <c r="AGE166" s="447"/>
      <c r="AGF166" s="447"/>
      <c r="AGG166" s="447"/>
      <c r="AGH166" s="447"/>
      <c r="AGI166" s="447"/>
      <c r="AGJ166" s="447"/>
      <c r="AGK166" s="447"/>
      <c r="AGL166" s="447"/>
      <c r="AGM166" s="447"/>
      <c r="AGN166" s="447"/>
      <c r="AGO166" s="447"/>
      <c r="AGP166" s="447"/>
      <c r="AGQ166" s="447"/>
      <c r="AGR166" s="447"/>
      <c r="AGS166" s="447"/>
      <c r="AGT166" s="447"/>
      <c r="AGU166" s="447"/>
      <c r="AGV166" s="447"/>
      <c r="AGW166" s="447"/>
      <c r="AGX166" s="447"/>
      <c r="AGY166" s="447"/>
      <c r="AGZ166" s="447"/>
      <c r="AHA166" s="447"/>
      <c r="AHB166" s="447"/>
      <c r="AHC166" s="447"/>
      <c r="AHD166" s="447"/>
      <c r="AHE166" s="447"/>
      <c r="AHF166" s="447"/>
      <c r="AHG166" s="447"/>
      <c r="AHH166" s="447"/>
      <c r="AHI166" s="447"/>
      <c r="AHJ166" s="447"/>
      <c r="AHK166" s="447"/>
      <c r="AHL166" s="447"/>
      <c r="AHM166" s="447"/>
      <c r="AHN166" s="447"/>
      <c r="AHO166" s="447"/>
      <c r="AHP166" s="447"/>
      <c r="AHQ166" s="447"/>
      <c r="AHR166" s="447"/>
      <c r="AHS166" s="447"/>
      <c r="AHT166" s="447"/>
      <c r="AHU166" s="447"/>
      <c r="AHV166" s="447"/>
      <c r="AHW166" s="447"/>
      <c r="AHX166" s="447"/>
      <c r="AHY166" s="447"/>
      <c r="AHZ166" s="447"/>
      <c r="AIA166" s="447"/>
      <c r="AIB166" s="447"/>
      <c r="AIC166" s="447"/>
      <c r="AID166" s="447"/>
      <c r="AIE166" s="447"/>
      <c r="AIF166" s="447"/>
      <c r="AIG166" s="447"/>
      <c r="AIH166" s="447"/>
      <c r="AII166" s="447"/>
      <c r="AIJ166" s="447"/>
      <c r="AIK166" s="447"/>
      <c r="AIL166" s="447"/>
      <c r="AIM166" s="447"/>
      <c r="AIN166" s="447"/>
      <c r="AIO166" s="447"/>
      <c r="AIP166" s="447"/>
      <c r="AIQ166" s="447"/>
      <c r="AIR166" s="447"/>
      <c r="AIS166" s="447"/>
      <c r="AIT166" s="447"/>
      <c r="AIU166" s="447"/>
      <c r="AIV166" s="447"/>
      <c r="AIW166" s="447"/>
      <c r="AIX166" s="447"/>
      <c r="AIY166" s="447"/>
      <c r="AIZ166" s="447"/>
      <c r="AJA166" s="447"/>
      <c r="AJB166" s="447"/>
      <c r="AJC166" s="447"/>
      <c r="AJD166" s="447"/>
      <c r="AJE166" s="447"/>
      <c r="AJF166" s="447"/>
      <c r="AJG166" s="447"/>
      <c r="AJH166" s="447"/>
      <c r="AJI166" s="447"/>
      <c r="AJJ166" s="447"/>
      <c r="AJK166" s="447"/>
      <c r="AJL166" s="447"/>
      <c r="AJM166" s="447"/>
      <c r="AJN166" s="447"/>
      <c r="AJO166" s="447"/>
      <c r="AJP166" s="447"/>
      <c r="AJQ166" s="447"/>
      <c r="AJR166" s="447"/>
      <c r="AJS166" s="447"/>
      <c r="AJT166" s="447"/>
      <c r="AJU166" s="447"/>
      <c r="AJV166" s="447"/>
      <c r="AJW166" s="447"/>
      <c r="AJX166" s="447"/>
      <c r="AJY166" s="447"/>
      <c r="AJZ166" s="447"/>
      <c r="AKA166" s="447"/>
      <c r="AKB166" s="447"/>
      <c r="AKC166" s="447"/>
      <c r="AKD166" s="447"/>
      <c r="AKE166" s="447"/>
      <c r="AKF166" s="447"/>
      <c r="AKG166" s="447"/>
      <c r="AKH166" s="447"/>
      <c r="AKI166" s="447"/>
      <c r="AKJ166" s="447"/>
      <c r="AKK166" s="447"/>
      <c r="AKL166" s="447"/>
      <c r="AKM166" s="447"/>
      <c r="AKN166" s="447"/>
      <c r="AKO166" s="447"/>
      <c r="AKP166" s="447"/>
      <c r="AKQ166" s="447"/>
      <c r="AKR166" s="447"/>
      <c r="AKS166" s="447"/>
      <c r="AKT166" s="447"/>
      <c r="AKU166" s="447"/>
      <c r="AKV166" s="447"/>
      <c r="AKW166" s="447"/>
      <c r="AKX166" s="447"/>
      <c r="AKY166" s="447"/>
      <c r="AKZ166" s="447"/>
      <c r="ALA166" s="447"/>
      <c r="ALB166" s="447"/>
      <c r="ALC166" s="447"/>
      <c r="ALD166" s="447"/>
      <c r="ALE166" s="447"/>
      <c r="ALF166" s="447"/>
      <c r="ALG166" s="447"/>
      <c r="ALH166" s="447"/>
      <c r="ALI166" s="447"/>
      <c r="ALJ166" s="447"/>
      <c r="ALK166" s="447"/>
      <c r="ALL166" s="447"/>
      <c r="ALM166" s="447"/>
      <c r="ALN166" s="447"/>
      <c r="ALO166" s="447"/>
      <c r="ALP166" s="447"/>
      <c r="ALQ166" s="447"/>
      <c r="ALR166" s="447"/>
      <c r="ALS166" s="447"/>
      <c r="ALT166" s="447"/>
      <c r="ALU166" s="447"/>
      <c r="ALV166" s="447"/>
      <c r="ALW166" s="447"/>
      <c r="ALX166" s="447"/>
      <c r="ALY166" s="447"/>
      <c r="ALZ166" s="447"/>
      <c r="AMA166" s="447"/>
      <c r="AMB166" s="447"/>
      <c r="AMC166" s="447"/>
      <c r="AMD166" s="447"/>
      <c r="AME166" s="447"/>
      <c r="AMF166" s="447"/>
      <c r="AMG166" s="447"/>
      <c r="AMH166" s="447"/>
      <c r="AMI166" s="447"/>
      <c r="AMJ166" s="447"/>
      <c r="AMK166" s="447"/>
      <c r="AML166" s="447"/>
      <c r="AMM166" s="447"/>
      <c r="AMN166" s="447"/>
      <c r="AMO166" s="447"/>
      <c r="AMP166" s="447"/>
      <c r="AMQ166" s="447"/>
      <c r="AMR166" s="447"/>
      <c r="AMS166" s="447"/>
      <c r="AMT166" s="447"/>
      <c r="AMU166" s="447"/>
      <c r="AMV166" s="447"/>
      <c r="AMW166" s="447"/>
      <c r="AMX166" s="447"/>
      <c r="AMY166" s="447"/>
      <c r="AMZ166" s="447"/>
      <c r="ANA166" s="447"/>
      <c r="ANB166" s="447"/>
      <c r="ANC166" s="447"/>
      <c r="AND166" s="447"/>
      <c r="ANE166" s="447"/>
      <c r="ANF166" s="447"/>
      <c r="ANG166" s="447"/>
      <c r="ANH166" s="447"/>
      <c r="ANI166" s="447"/>
      <c r="ANJ166" s="447"/>
      <c r="ANK166" s="447"/>
      <c r="ANL166" s="447"/>
      <c r="ANM166" s="447"/>
      <c r="ANN166" s="447"/>
      <c r="ANO166" s="447"/>
      <c r="ANP166" s="447"/>
      <c r="ANQ166" s="447"/>
      <c r="ANR166" s="447"/>
      <c r="ANS166" s="447"/>
      <c r="ANT166" s="447"/>
      <c r="ANU166" s="447"/>
      <c r="ANV166" s="447"/>
      <c r="ANW166" s="447"/>
      <c r="ANX166" s="447"/>
      <c r="ANY166" s="447"/>
      <c r="ANZ166" s="447"/>
      <c r="AOA166" s="447"/>
      <c r="AOB166" s="447"/>
      <c r="AOC166" s="447"/>
      <c r="AOD166" s="447"/>
      <c r="AOE166" s="447"/>
      <c r="AOF166" s="447"/>
      <c r="AOG166" s="447"/>
      <c r="AOH166" s="447"/>
      <c r="AOI166" s="447"/>
      <c r="AOJ166" s="447"/>
      <c r="AOK166" s="447"/>
      <c r="AOL166" s="447"/>
      <c r="AOM166" s="447"/>
      <c r="AON166" s="447"/>
      <c r="AOO166" s="447"/>
      <c r="AOP166" s="447"/>
      <c r="AOQ166" s="447"/>
      <c r="AOR166" s="447"/>
      <c r="AOS166" s="447"/>
      <c r="AOT166" s="447"/>
      <c r="AOU166" s="447"/>
      <c r="AOV166" s="447"/>
      <c r="AOW166" s="447"/>
      <c r="AOX166" s="447"/>
      <c r="AOY166" s="447"/>
      <c r="AOZ166" s="447"/>
      <c r="APA166" s="447"/>
      <c r="APB166" s="447"/>
      <c r="APC166" s="447"/>
      <c r="APD166" s="447"/>
      <c r="APE166" s="447"/>
      <c r="APF166" s="447"/>
      <c r="APG166" s="447"/>
      <c r="APH166" s="447"/>
      <c r="API166" s="447"/>
      <c r="APJ166" s="447"/>
      <c r="APK166" s="447"/>
      <c r="APL166" s="447"/>
      <c r="APM166" s="447"/>
      <c r="APN166" s="447"/>
      <c r="APO166" s="447"/>
      <c r="APP166" s="447"/>
      <c r="APQ166" s="447"/>
      <c r="APR166" s="447"/>
      <c r="APS166" s="447"/>
      <c r="APT166" s="447"/>
      <c r="APU166" s="447"/>
      <c r="APV166" s="447"/>
      <c r="APW166" s="447"/>
      <c r="APX166" s="447"/>
      <c r="APY166" s="447"/>
      <c r="APZ166" s="447"/>
      <c r="AQA166" s="447"/>
      <c r="AQB166" s="447"/>
      <c r="AQC166" s="447"/>
      <c r="AQD166" s="447"/>
      <c r="AQE166" s="447"/>
      <c r="AQF166" s="447"/>
      <c r="AQG166" s="447"/>
      <c r="AQH166" s="447"/>
      <c r="AQI166" s="447"/>
      <c r="AQJ166" s="447"/>
      <c r="AQK166" s="447"/>
      <c r="AQL166" s="447"/>
      <c r="AQM166" s="447"/>
      <c r="AQN166" s="447"/>
      <c r="AQO166" s="447"/>
      <c r="AQP166" s="447"/>
      <c r="AQQ166" s="447"/>
      <c r="AQR166" s="447"/>
      <c r="AQS166" s="447"/>
      <c r="AQT166" s="447"/>
      <c r="AQU166" s="447"/>
      <c r="AQV166" s="447"/>
      <c r="AQW166" s="447"/>
      <c r="AQX166" s="447"/>
      <c r="AQY166" s="447"/>
      <c r="AQZ166" s="447"/>
      <c r="ARA166" s="447"/>
      <c r="ARB166" s="447"/>
      <c r="ARC166" s="447"/>
      <c r="ARD166" s="447"/>
      <c r="ARE166" s="447"/>
      <c r="ARF166" s="447"/>
      <c r="ARG166" s="447"/>
      <c r="ARH166" s="447"/>
      <c r="ARI166" s="447"/>
      <c r="ARJ166" s="447"/>
      <c r="ARK166" s="447"/>
      <c r="ARL166" s="447"/>
      <c r="ARM166" s="447"/>
      <c r="ARN166" s="447"/>
      <c r="ARO166" s="447"/>
      <c r="ARP166" s="447"/>
      <c r="ARQ166" s="447"/>
      <c r="ARR166" s="447"/>
      <c r="ARS166" s="447"/>
      <c r="ART166" s="447"/>
      <c r="ARU166" s="447"/>
      <c r="ARV166" s="447"/>
      <c r="ARW166" s="447"/>
      <c r="ARX166" s="447"/>
      <c r="ARY166" s="447"/>
      <c r="ARZ166" s="447"/>
      <c r="ASA166" s="447"/>
      <c r="ASB166" s="447"/>
      <c r="ASC166" s="447"/>
      <c r="ASD166" s="447"/>
      <c r="ASE166" s="447"/>
      <c r="ASF166" s="447"/>
      <c r="ASG166" s="447"/>
      <c r="ASH166" s="447"/>
      <c r="ASI166" s="447"/>
      <c r="ASJ166" s="447"/>
      <c r="ASK166" s="447"/>
      <c r="ASL166" s="447"/>
      <c r="ASM166" s="447"/>
      <c r="ASN166" s="447"/>
      <c r="ASO166" s="447"/>
      <c r="ASP166" s="447"/>
      <c r="ASQ166" s="447"/>
      <c r="ASR166" s="447"/>
      <c r="ASS166" s="447"/>
      <c r="AST166" s="447"/>
      <c r="ASU166" s="447"/>
      <c r="ASV166" s="447"/>
      <c r="ASW166" s="447"/>
      <c r="ASX166" s="447"/>
      <c r="ASY166" s="447"/>
      <c r="ASZ166" s="447"/>
      <c r="ATA166" s="447"/>
      <c r="ATB166" s="447"/>
      <c r="ATC166" s="447"/>
      <c r="ATD166" s="447"/>
      <c r="ATE166" s="447"/>
      <c r="ATF166" s="447"/>
      <c r="ATG166" s="447"/>
      <c r="ATH166" s="447"/>
      <c r="ATI166" s="447"/>
      <c r="ATJ166" s="447"/>
      <c r="ATK166" s="447"/>
      <c r="ATL166" s="447"/>
      <c r="ATM166" s="447"/>
      <c r="ATN166" s="447"/>
      <c r="ATO166" s="447"/>
      <c r="ATP166" s="447"/>
      <c r="ATQ166" s="447"/>
      <c r="ATR166" s="447"/>
      <c r="ATS166" s="447"/>
      <c r="ATT166" s="447"/>
      <c r="ATU166" s="447"/>
      <c r="ATV166" s="447"/>
      <c r="ATW166" s="447"/>
      <c r="ATX166" s="447"/>
      <c r="ATY166" s="447"/>
      <c r="ATZ166" s="447"/>
      <c r="AUA166" s="447"/>
      <c r="AUB166" s="447"/>
      <c r="AUC166" s="447"/>
      <c r="AUD166" s="447"/>
      <c r="AUE166" s="447"/>
      <c r="AUF166" s="447"/>
      <c r="AUG166" s="447"/>
      <c r="AUH166" s="447"/>
      <c r="AUI166" s="447"/>
      <c r="AUJ166" s="447"/>
      <c r="AUK166" s="447"/>
      <c r="AUL166" s="447"/>
      <c r="AUM166" s="447"/>
      <c r="AUN166" s="447"/>
      <c r="AUO166" s="447"/>
      <c r="AUP166" s="447"/>
      <c r="AUQ166" s="447"/>
      <c r="AUR166" s="447"/>
      <c r="AUS166" s="447"/>
      <c r="AUT166" s="447"/>
      <c r="AUU166" s="447"/>
      <c r="AUV166" s="447"/>
      <c r="AUW166" s="447"/>
      <c r="AUX166" s="447"/>
      <c r="AUY166" s="447"/>
      <c r="AUZ166" s="447"/>
      <c r="AVA166" s="447"/>
      <c r="AVB166" s="447"/>
      <c r="AVC166" s="447"/>
      <c r="AVD166" s="447"/>
      <c r="AVE166" s="447"/>
      <c r="AVF166" s="447"/>
      <c r="AVG166" s="447"/>
      <c r="AVH166" s="447"/>
      <c r="AVI166" s="447"/>
      <c r="AVJ166" s="447"/>
      <c r="AVK166" s="447"/>
      <c r="AVL166" s="447"/>
      <c r="AVM166" s="447"/>
      <c r="AVN166" s="447"/>
      <c r="AVO166" s="447"/>
      <c r="AVP166" s="447"/>
      <c r="AVQ166" s="447"/>
      <c r="AVR166" s="447"/>
      <c r="AVS166" s="447"/>
      <c r="AVT166" s="447"/>
      <c r="AVU166" s="447"/>
      <c r="AVV166" s="447"/>
      <c r="AVW166" s="447"/>
      <c r="AVX166" s="447"/>
      <c r="AVY166" s="447"/>
      <c r="AVZ166" s="447"/>
      <c r="AWA166" s="447"/>
      <c r="AWB166" s="447"/>
      <c r="AWC166" s="447"/>
      <c r="AWD166" s="447"/>
      <c r="AWE166" s="447"/>
      <c r="AWF166" s="447"/>
      <c r="AWG166" s="447"/>
      <c r="AWH166" s="447"/>
      <c r="AWI166" s="447"/>
      <c r="AWJ166" s="447"/>
      <c r="AWK166" s="447"/>
      <c r="AWL166" s="447"/>
      <c r="AWM166" s="447"/>
      <c r="AWN166" s="447"/>
      <c r="AWO166" s="447"/>
      <c r="AWP166" s="447"/>
      <c r="AWQ166" s="447"/>
      <c r="AWR166" s="447"/>
      <c r="AWS166" s="447"/>
      <c r="AWT166" s="447"/>
      <c r="AWU166" s="447"/>
      <c r="AWV166" s="447"/>
      <c r="AWW166" s="447"/>
      <c r="AWX166" s="447"/>
      <c r="AWY166" s="447"/>
      <c r="AWZ166" s="447"/>
      <c r="AXA166" s="447"/>
      <c r="AXB166" s="447"/>
      <c r="AXC166" s="447"/>
      <c r="AXD166" s="447"/>
      <c r="AXE166" s="447"/>
      <c r="AXF166" s="447"/>
      <c r="AXG166" s="447"/>
      <c r="AXH166" s="447"/>
      <c r="AXI166" s="447"/>
      <c r="AXJ166" s="447"/>
      <c r="AXK166" s="447"/>
      <c r="AXL166" s="447"/>
      <c r="AXM166" s="447"/>
      <c r="AXN166" s="447"/>
      <c r="AXO166" s="447"/>
      <c r="AXP166" s="447"/>
      <c r="AXQ166" s="447"/>
      <c r="AXR166" s="447"/>
      <c r="AXS166" s="447"/>
      <c r="AXT166" s="447"/>
      <c r="AXU166" s="447"/>
      <c r="AXV166" s="447"/>
      <c r="AXW166" s="447"/>
      <c r="AXX166" s="447"/>
      <c r="AXY166" s="447"/>
      <c r="AXZ166" s="447"/>
      <c r="AYA166" s="447"/>
      <c r="AYB166" s="447"/>
      <c r="AYC166" s="447"/>
      <c r="AYD166" s="447"/>
      <c r="AYE166" s="447"/>
      <c r="AYF166" s="447"/>
      <c r="AYG166" s="447"/>
      <c r="AYH166" s="447"/>
      <c r="AYI166" s="447"/>
      <c r="AYJ166" s="447"/>
      <c r="AYK166" s="447"/>
      <c r="AYL166" s="447"/>
      <c r="AYM166" s="447"/>
      <c r="AYN166" s="447"/>
      <c r="AYO166" s="447"/>
      <c r="AYP166" s="447"/>
      <c r="AYQ166" s="447"/>
      <c r="AYR166" s="447"/>
      <c r="AYS166" s="447"/>
      <c r="AYT166" s="447"/>
      <c r="AYU166" s="447"/>
      <c r="AYV166" s="447"/>
      <c r="AYW166" s="447"/>
      <c r="AYX166" s="447"/>
      <c r="AYY166" s="447"/>
      <c r="AYZ166" s="447"/>
      <c r="AZA166" s="447"/>
      <c r="AZB166" s="447"/>
      <c r="AZC166" s="447"/>
      <c r="AZD166" s="447"/>
      <c r="AZE166" s="447"/>
      <c r="AZF166" s="447"/>
      <c r="AZG166" s="447"/>
      <c r="AZH166" s="447"/>
      <c r="AZI166" s="447"/>
      <c r="AZJ166" s="447"/>
      <c r="AZK166" s="447"/>
      <c r="AZL166" s="447"/>
      <c r="AZM166" s="447"/>
      <c r="AZN166" s="447"/>
      <c r="AZO166" s="447"/>
      <c r="AZP166" s="447"/>
      <c r="AZQ166" s="447"/>
      <c r="AZR166" s="447"/>
      <c r="AZS166" s="447"/>
      <c r="AZT166" s="447"/>
      <c r="AZU166" s="447"/>
      <c r="AZV166" s="447"/>
      <c r="AZW166" s="447"/>
      <c r="AZX166" s="447"/>
      <c r="AZY166" s="447"/>
      <c r="AZZ166" s="447"/>
      <c r="BAA166" s="447"/>
      <c r="BAB166" s="447"/>
      <c r="BAC166" s="447"/>
      <c r="BAD166" s="447"/>
      <c r="BAE166" s="447"/>
      <c r="BAF166" s="447"/>
      <c r="BAG166" s="447"/>
      <c r="BAH166" s="447"/>
      <c r="BAI166" s="447"/>
      <c r="BAJ166" s="447"/>
      <c r="BAK166" s="447"/>
      <c r="BAL166" s="447"/>
      <c r="BAM166" s="447"/>
      <c r="BAN166" s="447"/>
      <c r="BAO166" s="447"/>
      <c r="BAP166" s="447"/>
      <c r="BAQ166" s="447"/>
      <c r="BAR166" s="447"/>
      <c r="BAS166" s="447"/>
      <c r="BAT166" s="447"/>
      <c r="BAU166" s="447"/>
      <c r="BAV166" s="447"/>
      <c r="BAW166" s="447"/>
      <c r="BAX166" s="447"/>
      <c r="BAY166" s="447"/>
      <c r="BAZ166" s="447"/>
      <c r="BBA166" s="447"/>
      <c r="BBB166" s="447"/>
      <c r="BBC166" s="447"/>
      <c r="BBD166" s="447"/>
      <c r="BBE166" s="447"/>
      <c r="BBF166" s="447"/>
      <c r="BBG166" s="447"/>
      <c r="BBH166" s="447"/>
      <c r="BBI166" s="447"/>
      <c r="BBJ166" s="447"/>
      <c r="BBK166" s="447"/>
      <c r="BBL166" s="447"/>
      <c r="BBM166" s="447"/>
      <c r="BBN166" s="447"/>
      <c r="BBO166" s="447"/>
      <c r="BBP166" s="447"/>
      <c r="BBQ166" s="447"/>
      <c r="BBR166" s="447"/>
      <c r="BBS166" s="447"/>
      <c r="BBT166" s="447"/>
      <c r="BBU166" s="447"/>
      <c r="BBV166" s="447"/>
      <c r="BBW166" s="447"/>
      <c r="BBX166" s="447"/>
      <c r="BBY166" s="447"/>
      <c r="BBZ166" s="447"/>
      <c r="BCA166" s="447"/>
      <c r="BCB166" s="447"/>
      <c r="BCC166" s="447"/>
      <c r="BCD166" s="447"/>
      <c r="BCE166" s="447"/>
      <c r="BCF166" s="447"/>
      <c r="BCG166" s="447"/>
      <c r="BCH166" s="447"/>
      <c r="BCI166" s="447"/>
      <c r="BCJ166" s="447"/>
      <c r="BCK166" s="447"/>
      <c r="BCL166" s="447"/>
      <c r="BCM166" s="447"/>
      <c r="BCN166" s="447"/>
      <c r="BCO166" s="447"/>
      <c r="BCP166" s="447"/>
      <c r="BCQ166" s="447"/>
      <c r="BCR166" s="447"/>
      <c r="BCS166" s="447"/>
      <c r="BCT166" s="447"/>
      <c r="BCU166" s="447"/>
      <c r="BCV166" s="447"/>
      <c r="BCW166" s="447"/>
      <c r="BCX166" s="447"/>
      <c r="BCY166" s="447"/>
      <c r="BCZ166" s="447"/>
      <c r="BDA166" s="447"/>
      <c r="BDB166" s="447"/>
      <c r="BDC166" s="447"/>
      <c r="BDD166" s="447"/>
      <c r="BDE166" s="447"/>
      <c r="BDF166" s="447"/>
      <c r="BDG166" s="447"/>
      <c r="BDH166" s="447"/>
      <c r="BDI166" s="447"/>
      <c r="BDJ166" s="447"/>
      <c r="BDK166" s="447"/>
      <c r="BDL166" s="447"/>
      <c r="BDM166" s="447"/>
      <c r="BDN166" s="447"/>
      <c r="BDO166" s="447"/>
      <c r="BDP166" s="447"/>
      <c r="BDQ166" s="447"/>
      <c r="BDR166" s="447"/>
      <c r="BDS166" s="447"/>
      <c r="BDT166" s="447"/>
      <c r="BDU166" s="447"/>
      <c r="BDV166" s="447"/>
      <c r="BDW166" s="447"/>
      <c r="BDX166" s="447"/>
      <c r="BDY166" s="447"/>
      <c r="BDZ166" s="447"/>
      <c r="BEA166" s="447"/>
      <c r="BEB166" s="447"/>
      <c r="BEC166" s="447"/>
      <c r="BED166" s="447"/>
      <c r="BEE166" s="447"/>
      <c r="BEF166" s="447"/>
      <c r="BEG166" s="447"/>
      <c r="BEH166" s="447"/>
      <c r="BEI166" s="447"/>
      <c r="BEJ166" s="447"/>
      <c r="BEK166" s="447"/>
      <c r="BEL166" s="447"/>
      <c r="BEM166" s="447"/>
      <c r="BEN166" s="447"/>
      <c r="BEO166" s="447"/>
      <c r="BEP166" s="447"/>
      <c r="BEQ166" s="447"/>
      <c r="BER166" s="447"/>
      <c r="BES166" s="447"/>
      <c r="BET166" s="447"/>
      <c r="BEU166" s="447"/>
      <c r="BEV166" s="447"/>
      <c r="BEW166" s="447"/>
      <c r="BEX166" s="447"/>
      <c r="BEY166" s="447"/>
      <c r="BEZ166" s="447"/>
      <c r="BFA166" s="447"/>
      <c r="BFB166" s="447"/>
      <c r="BFC166" s="447"/>
      <c r="BFD166" s="447"/>
      <c r="BFE166" s="447"/>
      <c r="BFF166" s="447"/>
      <c r="BFG166" s="447"/>
      <c r="BFH166" s="447"/>
      <c r="BFI166" s="447"/>
      <c r="BFJ166" s="447"/>
      <c r="BFK166" s="447"/>
      <c r="BFL166" s="447"/>
      <c r="BFM166" s="447"/>
      <c r="BFN166" s="447"/>
      <c r="BFO166" s="447"/>
      <c r="BFP166" s="447"/>
      <c r="BFQ166" s="447"/>
      <c r="BFR166" s="447"/>
      <c r="BFS166" s="447"/>
      <c r="BFT166" s="447"/>
      <c r="BFU166" s="447"/>
      <c r="BFV166" s="447"/>
      <c r="BFW166" s="447"/>
      <c r="BFX166" s="447"/>
      <c r="BFY166" s="447"/>
      <c r="BFZ166" s="447"/>
      <c r="BGA166" s="447"/>
      <c r="BGB166" s="447"/>
      <c r="BGC166" s="447"/>
      <c r="BGD166" s="447"/>
      <c r="BGE166" s="447"/>
      <c r="BGF166" s="447"/>
      <c r="BGG166" s="447"/>
      <c r="BGH166" s="447"/>
      <c r="BGI166" s="447"/>
      <c r="BGJ166" s="447"/>
      <c r="BGK166" s="447"/>
      <c r="BGL166" s="447"/>
      <c r="BGM166" s="447"/>
      <c r="BGN166" s="447"/>
      <c r="BGO166" s="447"/>
      <c r="BGP166" s="447"/>
      <c r="BGQ166" s="447"/>
      <c r="BGR166" s="447"/>
      <c r="BGS166" s="447"/>
      <c r="BGT166" s="447"/>
      <c r="BGU166" s="447"/>
      <c r="BGV166" s="447"/>
      <c r="BGW166" s="447"/>
      <c r="BGX166" s="447"/>
      <c r="BGY166" s="447"/>
      <c r="BGZ166" s="447"/>
      <c r="BHA166" s="447"/>
      <c r="BHB166" s="447"/>
      <c r="BHC166" s="447"/>
      <c r="BHD166" s="447"/>
      <c r="BHE166" s="447"/>
      <c r="BHF166" s="447"/>
      <c r="BHG166" s="447"/>
      <c r="BHH166" s="447"/>
      <c r="BHI166" s="447"/>
      <c r="BHJ166" s="447"/>
      <c r="BHK166" s="447"/>
      <c r="BHL166" s="447"/>
      <c r="BHM166" s="447"/>
      <c r="BHN166" s="447"/>
      <c r="BHO166" s="447"/>
      <c r="BHP166" s="447"/>
      <c r="BHQ166" s="447"/>
      <c r="BHR166" s="447"/>
      <c r="BHS166" s="447"/>
      <c r="BHT166" s="447"/>
      <c r="BHU166" s="447"/>
      <c r="BHV166" s="447"/>
      <c r="BHW166" s="447"/>
      <c r="BHX166" s="447"/>
      <c r="BHY166" s="447"/>
      <c r="BHZ166" s="447"/>
      <c r="BIA166" s="447"/>
      <c r="BIB166" s="447"/>
      <c r="BIC166" s="447"/>
      <c r="BID166" s="447"/>
      <c r="BIE166" s="447"/>
      <c r="BIF166" s="447"/>
      <c r="BIG166" s="447"/>
      <c r="BIH166" s="447"/>
      <c r="BII166" s="447"/>
      <c r="BIJ166" s="447"/>
      <c r="BIK166" s="447"/>
      <c r="BIL166" s="447"/>
      <c r="BIM166" s="447"/>
      <c r="BIN166" s="447"/>
      <c r="BIO166" s="447"/>
      <c r="BIP166" s="447"/>
      <c r="BIQ166" s="447"/>
      <c r="BIR166" s="447"/>
      <c r="BIS166" s="447"/>
      <c r="BIT166" s="447"/>
      <c r="BIU166" s="447"/>
      <c r="BIV166" s="447"/>
      <c r="BIW166" s="447"/>
      <c r="BIX166" s="447"/>
      <c r="BIY166" s="447"/>
      <c r="BIZ166" s="447"/>
      <c r="BJA166" s="447"/>
      <c r="BJB166" s="447"/>
      <c r="BJC166" s="447"/>
      <c r="BJD166" s="447"/>
      <c r="BJE166" s="447"/>
      <c r="BJF166" s="447"/>
      <c r="BJG166" s="447"/>
      <c r="BJH166" s="447"/>
      <c r="BJI166" s="447"/>
      <c r="BJJ166" s="447"/>
      <c r="BJK166" s="447"/>
      <c r="BJL166" s="447"/>
      <c r="BJM166" s="447"/>
      <c r="BJN166" s="447"/>
      <c r="BJO166" s="447"/>
      <c r="BJP166" s="447"/>
      <c r="BJQ166" s="447"/>
      <c r="BJR166" s="447"/>
      <c r="BJS166" s="447"/>
      <c r="BJT166" s="447"/>
      <c r="BJU166" s="447"/>
      <c r="BJV166" s="447"/>
      <c r="BJW166" s="447"/>
      <c r="BJX166" s="447"/>
      <c r="BJY166" s="447"/>
      <c r="BJZ166" s="447"/>
      <c r="BKA166" s="447"/>
      <c r="BKB166" s="447"/>
      <c r="BKC166" s="447"/>
      <c r="BKD166" s="447"/>
      <c r="BKE166" s="447"/>
      <c r="BKF166" s="447"/>
      <c r="BKG166" s="447"/>
      <c r="BKH166" s="447"/>
      <c r="BKI166" s="447"/>
      <c r="BKJ166" s="447"/>
      <c r="BKK166" s="447"/>
      <c r="BKL166" s="447"/>
      <c r="BKM166" s="447"/>
      <c r="BKN166" s="447"/>
      <c r="BKO166" s="447"/>
      <c r="BKP166" s="447"/>
      <c r="BKQ166" s="447"/>
      <c r="BKR166" s="447"/>
      <c r="BKS166" s="447"/>
      <c r="BKT166" s="447"/>
      <c r="BKU166" s="447"/>
      <c r="BKV166" s="447"/>
      <c r="BKW166" s="447"/>
      <c r="BKX166" s="447"/>
      <c r="BKY166" s="447"/>
      <c r="BKZ166" s="447"/>
      <c r="BLA166" s="447"/>
      <c r="BLB166" s="447"/>
      <c r="BLC166" s="447"/>
      <c r="BLD166" s="447"/>
      <c r="BLE166" s="447"/>
      <c r="BLF166" s="447"/>
      <c r="BLG166" s="447"/>
      <c r="BLH166" s="447"/>
      <c r="BLI166" s="447"/>
      <c r="BLJ166" s="447"/>
      <c r="BLK166" s="447"/>
      <c r="BLL166" s="447"/>
      <c r="BLM166" s="447"/>
      <c r="BLN166" s="447"/>
      <c r="BLO166" s="447"/>
      <c r="BLP166" s="447"/>
      <c r="BLQ166" s="447"/>
      <c r="BLR166" s="447"/>
      <c r="BLS166" s="447"/>
      <c r="BLT166" s="447"/>
      <c r="BLU166" s="447"/>
      <c r="BLV166" s="447"/>
      <c r="BLW166" s="447"/>
      <c r="BLX166" s="447"/>
      <c r="BLY166" s="447"/>
      <c r="BLZ166" s="447"/>
      <c r="BMA166" s="447"/>
      <c r="BMB166" s="447"/>
      <c r="BMC166" s="447"/>
      <c r="BMD166" s="447"/>
      <c r="BME166" s="447"/>
      <c r="BMF166" s="447"/>
      <c r="BMG166" s="447"/>
      <c r="BMH166" s="447"/>
      <c r="BMI166" s="447"/>
      <c r="BMJ166" s="447"/>
      <c r="BMK166" s="447"/>
      <c r="BML166" s="447"/>
      <c r="BMM166" s="447"/>
      <c r="BMN166" s="447"/>
      <c r="BMO166" s="447"/>
      <c r="BMP166" s="447"/>
      <c r="BMQ166" s="447"/>
      <c r="BMR166" s="447"/>
      <c r="BMS166" s="447"/>
      <c r="BMT166" s="447"/>
      <c r="BMU166" s="447"/>
      <c r="BMV166" s="447"/>
      <c r="BMW166" s="447"/>
      <c r="BMX166" s="447"/>
      <c r="BMY166" s="447"/>
      <c r="BMZ166" s="447"/>
      <c r="BNA166" s="447"/>
      <c r="BNB166" s="447"/>
      <c r="BNC166" s="447"/>
      <c r="BND166" s="447"/>
      <c r="BNE166" s="447"/>
      <c r="BNF166" s="447"/>
      <c r="BNG166" s="447"/>
      <c r="BNH166" s="447"/>
      <c r="BNI166" s="447"/>
      <c r="BNJ166" s="447"/>
      <c r="BNK166" s="447"/>
      <c r="BNL166" s="447"/>
      <c r="BNM166" s="447"/>
      <c r="BNN166" s="447"/>
      <c r="BNO166" s="447"/>
      <c r="BNP166" s="447"/>
      <c r="BNQ166" s="447"/>
      <c r="BNR166" s="447"/>
      <c r="BNS166" s="447"/>
      <c r="BNT166" s="447"/>
      <c r="BNU166" s="447"/>
      <c r="BNV166" s="447"/>
      <c r="BNW166" s="447"/>
      <c r="BNX166" s="447"/>
      <c r="BNY166" s="447"/>
      <c r="BNZ166" s="447"/>
      <c r="BOA166" s="447"/>
      <c r="BOB166" s="447"/>
      <c r="BOC166" s="447"/>
      <c r="BOD166" s="447"/>
      <c r="BOE166" s="447"/>
      <c r="BOF166" s="447"/>
      <c r="BOG166" s="447"/>
      <c r="BOH166" s="447"/>
      <c r="BOI166" s="447"/>
      <c r="BOJ166" s="447"/>
      <c r="BOK166" s="447"/>
      <c r="BOL166" s="447"/>
      <c r="BOM166" s="447"/>
      <c r="BON166" s="447"/>
      <c r="BOO166" s="447"/>
      <c r="BOP166" s="447"/>
      <c r="BOQ166" s="447"/>
      <c r="BOR166" s="447"/>
      <c r="BOS166" s="447"/>
      <c r="BOT166" s="447"/>
      <c r="BOU166" s="447"/>
      <c r="BOV166" s="447"/>
      <c r="BOW166" s="447"/>
      <c r="BOX166" s="447"/>
      <c r="BOY166" s="447"/>
      <c r="BOZ166" s="447"/>
      <c r="BPA166" s="447"/>
      <c r="BPB166" s="447"/>
      <c r="BPC166" s="447"/>
      <c r="BPD166" s="447"/>
      <c r="BPE166" s="447"/>
      <c r="BPF166" s="447"/>
      <c r="BPG166" s="447"/>
      <c r="BPH166" s="447"/>
      <c r="BPI166" s="447"/>
      <c r="BPJ166" s="447"/>
      <c r="BPK166" s="447"/>
      <c r="BPL166" s="447"/>
      <c r="BPM166" s="447"/>
      <c r="BPN166" s="447"/>
      <c r="BPO166" s="447"/>
      <c r="BPP166" s="447"/>
      <c r="BPQ166" s="447"/>
      <c r="BPR166" s="447"/>
      <c r="BPS166" s="447"/>
      <c r="BPT166" s="447"/>
      <c r="BPU166" s="447"/>
      <c r="BPV166" s="447"/>
      <c r="BPW166" s="447"/>
      <c r="BPX166" s="447"/>
      <c r="BPY166" s="447"/>
      <c r="BPZ166" s="447"/>
      <c r="BQA166" s="447"/>
      <c r="BQB166" s="447"/>
      <c r="BQC166" s="447"/>
      <c r="BQD166" s="447"/>
      <c r="BQE166" s="447"/>
      <c r="BQF166" s="447"/>
      <c r="BQG166" s="447"/>
      <c r="BQH166" s="447"/>
      <c r="BQI166" s="447"/>
      <c r="BQJ166" s="447"/>
      <c r="BQK166" s="447"/>
      <c r="BQL166" s="447"/>
      <c r="BQM166" s="447"/>
      <c r="BQN166" s="447"/>
      <c r="BQO166" s="447"/>
      <c r="BQP166" s="447"/>
      <c r="BQQ166" s="447"/>
      <c r="BQR166" s="447"/>
      <c r="BQS166" s="447"/>
      <c r="BQT166" s="447"/>
      <c r="BQU166" s="447"/>
      <c r="BQV166" s="447"/>
      <c r="BQW166" s="447"/>
      <c r="BQX166" s="447"/>
      <c r="BQY166" s="447"/>
      <c r="BQZ166" s="447"/>
      <c r="BRA166" s="447"/>
      <c r="BRB166" s="447"/>
      <c r="BRC166" s="447"/>
      <c r="BRD166" s="447"/>
      <c r="BRE166" s="447"/>
      <c r="BRF166" s="447"/>
      <c r="BRG166" s="447"/>
      <c r="BRH166" s="447"/>
      <c r="BRI166" s="447"/>
      <c r="BRJ166" s="447"/>
      <c r="BRK166" s="447"/>
      <c r="BRL166" s="447"/>
      <c r="BRM166" s="447"/>
      <c r="BRN166" s="447"/>
      <c r="BRO166" s="447"/>
      <c r="BRP166" s="447"/>
      <c r="BRQ166" s="447"/>
      <c r="BRR166" s="447"/>
      <c r="BRS166" s="447"/>
      <c r="BRT166" s="447"/>
      <c r="BRU166" s="447"/>
      <c r="BRV166" s="447"/>
      <c r="BRW166" s="447"/>
      <c r="BRX166" s="447"/>
      <c r="BRY166" s="447"/>
      <c r="BRZ166" s="447"/>
      <c r="BSA166" s="447"/>
      <c r="BSB166" s="447"/>
      <c r="BSC166" s="447"/>
      <c r="BSD166" s="447"/>
      <c r="BSE166" s="447"/>
      <c r="BSF166" s="447"/>
      <c r="BSG166" s="447"/>
      <c r="BSH166" s="447"/>
      <c r="BSI166" s="447"/>
      <c r="BSJ166" s="447"/>
      <c r="BSK166" s="447"/>
      <c r="BSL166" s="447"/>
      <c r="BSM166" s="447"/>
      <c r="BSN166" s="447"/>
      <c r="BSO166" s="447"/>
      <c r="BSP166" s="447"/>
      <c r="BSQ166" s="447"/>
      <c r="BSR166" s="447"/>
      <c r="BSS166" s="447"/>
      <c r="BST166" s="447"/>
      <c r="BSU166" s="447"/>
      <c r="BSV166" s="447"/>
      <c r="BSW166" s="447"/>
      <c r="BSX166" s="447"/>
      <c r="BSY166" s="447"/>
      <c r="BSZ166" s="447"/>
      <c r="BTA166" s="447"/>
      <c r="BTB166" s="447"/>
      <c r="BTC166" s="447"/>
      <c r="BTD166" s="447"/>
      <c r="BTE166" s="447"/>
      <c r="BTF166" s="447"/>
      <c r="BTG166" s="447"/>
      <c r="BTH166" s="447"/>
      <c r="BTI166" s="447"/>
      <c r="BTJ166" s="447"/>
      <c r="BTK166" s="447"/>
      <c r="BTL166" s="447"/>
      <c r="BTM166" s="447"/>
      <c r="BTN166" s="447"/>
      <c r="BTO166" s="447"/>
      <c r="BTP166" s="447"/>
      <c r="BTQ166" s="447"/>
      <c r="BTR166" s="447"/>
      <c r="BTS166" s="447"/>
      <c r="BTT166" s="447"/>
      <c r="BTU166" s="447"/>
      <c r="BTV166" s="447"/>
      <c r="BTW166" s="447"/>
      <c r="BTX166" s="447"/>
      <c r="BTY166" s="447"/>
      <c r="BTZ166" s="447"/>
      <c r="BUA166" s="447"/>
      <c r="BUB166" s="447"/>
      <c r="BUC166" s="447"/>
      <c r="BUD166" s="447"/>
      <c r="BUE166" s="447"/>
      <c r="BUF166" s="447"/>
      <c r="BUG166" s="447"/>
      <c r="BUH166" s="447"/>
      <c r="BUI166" s="447"/>
      <c r="BUJ166" s="447"/>
      <c r="BUK166" s="447"/>
      <c r="BUL166" s="447"/>
      <c r="BUM166" s="447"/>
      <c r="BUN166" s="447"/>
      <c r="BUO166" s="447"/>
      <c r="BUP166" s="447"/>
      <c r="BUQ166" s="447"/>
      <c r="BUR166" s="447"/>
      <c r="BUS166" s="447"/>
      <c r="BUT166" s="447"/>
      <c r="BUU166" s="447"/>
      <c r="BUV166" s="447"/>
      <c r="BUW166" s="447"/>
      <c r="BUX166" s="447"/>
      <c r="BUY166" s="447"/>
      <c r="BUZ166" s="447"/>
      <c r="BVA166" s="447"/>
      <c r="BVB166" s="447"/>
      <c r="BVC166" s="447"/>
      <c r="BVD166" s="447"/>
      <c r="BVE166" s="447"/>
      <c r="BVF166" s="447"/>
      <c r="BVG166" s="447"/>
      <c r="BVH166" s="447"/>
      <c r="BVI166" s="447"/>
      <c r="BVJ166" s="447"/>
      <c r="BVK166" s="447"/>
      <c r="BVL166" s="447"/>
      <c r="BVM166" s="447"/>
      <c r="BVN166" s="447"/>
      <c r="BVO166" s="447"/>
      <c r="BVP166" s="447"/>
      <c r="BVQ166" s="447"/>
      <c r="BVR166" s="447"/>
      <c r="BVS166" s="447"/>
      <c r="BVT166" s="447"/>
      <c r="BVU166" s="447"/>
      <c r="BVV166" s="447"/>
      <c r="BVW166" s="447"/>
      <c r="BVX166" s="447"/>
      <c r="BVY166" s="447"/>
      <c r="BVZ166" s="447"/>
      <c r="BWA166" s="447"/>
      <c r="BWB166" s="447"/>
      <c r="BWC166" s="447"/>
      <c r="BWD166" s="447"/>
      <c r="BWE166" s="447"/>
      <c r="BWF166" s="447"/>
      <c r="BWG166" s="447"/>
      <c r="BWH166" s="447"/>
      <c r="BWI166" s="447"/>
      <c r="BWJ166" s="447"/>
      <c r="BWK166" s="447"/>
      <c r="BWL166" s="447"/>
      <c r="BWM166" s="447"/>
      <c r="BWN166" s="447"/>
      <c r="BWO166" s="447"/>
      <c r="BWP166" s="447"/>
      <c r="BWQ166" s="447"/>
      <c r="BWR166" s="447"/>
      <c r="BWS166" s="447"/>
      <c r="BWT166" s="447"/>
      <c r="BWU166" s="447"/>
      <c r="BWV166" s="447"/>
      <c r="BWW166" s="447"/>
      <c r="BWX166" s="447"/>
      <c r="BWY166" s="447"/>
      <c r="BWZ166" s="447"/>
      <c r="BXA166" s="447"/>
      <c r="BXB166" s="447"/>
      <c r="BXC166" s="447"/>
      <c r="BXD166" s="447"/>
      <c r="BXE166" s="447"/>
      <c r="BXF166" s="447"/>
      <c r="BXG166" s="447"/>
      <c r="BXH166" s="447"/>
      <c r="BXI166" s="447"/>
      <c r="BXJ166" s="447"/>
      <c r="BXK166" s="447"/>
      <c r="BXL166" s="447"/>
      <c r="BXM166" s="447"/>
      <c r="BXN166" s="447"/>
      <c r="BXO166" s="447"/>
      <c r="BXP166" s="447"/>
      <c r="BXQ166" s="447"/>
      <c r="BXR166" s="447"/>
      <c r="BXS166" s="447"/>
      <c r="BXT166" s="447"/>
      <c r="BXU166" s="447"/>
      <c r="BXV166" s="447"/>
      <c r="BXW166" s="447"/>
      <c r="BXX166" s="447"/>
      <c r="BXY166" s="447"/>
      <c r="BXZ166" s="447"/>
      <c r="BYA166" s="447"/>
      <c r="BYB166" s="447"/>
      <c r="BYC166" s="447"/>
      <c r="BYD166" s="447"/>
      <c r="BYE166" s="447"/>
      <c r="BYF166" s="447"/>
      <c r="BYG166" s="447"/>
      <c r="BYH166" s="447"/>
      <c r="BYI166" s="447"/>
      <c r="BYJ166" s="447"/>
      <c r="BYK166" s="447"/>
      <c r="BYL166" s="447"/>
      <c r="BYM166" s="447"/>
      <c r="BYN166" s="447"/>
      <c r="BYO166" s="447"/>
      <c r="BYP166" s="447"/>
      <c r="BYQ166" s="447"/>
      <c r="BYR166" s="447"/>
      <c r="BYS166" s="447"/>
      <c r="BYT166" s="447"/>
      <c r="BYU166" s="447"/>
      <c r="BYV166" s="447"/>
      <c r="BYW166" s="447"/>
      <c r="BYX166" s="447"/>
      <c r="BYY166" s="447"/>
      <c r="BYZ166" s="447"/>
      <c r="BZA166" s="447"/>
      <c r="BZB166" s="447"/>
      <c r="BZC166" s="447"/>
      <c r="BZD166" s="447"/>
      <c r="BZE166" s="447"/>
      <c r="BZF166" s="447"/>
      <c r="BZG166" s="447"/>
      <c r="BZH166" s="447"/>
      <c r="BZI166" s="447"/>
      <c r="BZJ166" s="447"/>
      <c r="BZK166" s="447"/>
      <c r="BZL166" s="447"/>
      <c r="BZM166" s="447"/>
      <c r="BZN166" s="447"/>
      <c r="BZO166" s="447"/>
      <c r="BZP166" s="447"/>
      <c r="BZQ166" s="447"/>
      <c r="BZR166" s="447"/>
      <c r="BZS166" s="447"/>
      <c r="BZT166" s="447"/>
      <c r="BZU166" s="447"/>
      <c r="BZV166" s="447"/>
      <c r="BZW166" s="447"/>
      <c r="BZX166" s="447"/>
      <c r="BZY166" s="447"/>
      <c r="BZZ166" s="447"/>
      <c r="CAA166" s="447"/>
      <c r="CAB166" s="447"/>
      <c r="CAC166" s="447"/>
      <c r="CAD166" s="447"/>
      <c r="CAE166" s="447"/>
      <c r="CAF166" s="447"/>
      <c r="CAG166" s="447"/>
      <c r="CAH166" s="447"/>
      <c r="CAI166" s="447"/>
      <c r="CAJ166" s="447"/>
      <c r="CAK166" s="447"/>
      <c r="CAL166" s="447"/>
      <c r="CAM166" s="447"/>
      <c r="CAN166" s="447"/>
      <c r="CAO166" s="447"/>
      <c r="CAP166" s="447"/>
      <c r="CAQ166" s="447"/>
      <c r="CAR166" s="447"/>
      <c r="CAS166" s="447"/>
      <c r="CAT166" s="447"/>
      <c r="CAU166" s="447"/>
      <c r="CAV166" s="447"/>
      <c r="CAW166" s="447"/>
      <c r="CAX166" s="447"/>
      <c r="CAY166" s="447"/>
      <c r="CAZ166" s="447"/>
      <c r="CBA166" s="447"/>
      <c r="CBB166" s="447"/>
      <c r="CBC166" s="447"/>
      <c r="CBD166" s="447"/>
      <c r="CBE166" s="447"/>
      <c r="CBF166" s="447"/>
      <c r="CBG166" s="447"/>
      <c r="CBH166" s="447"/>
      <c r="CBI166" s="447"/>
      <c r="CBJ166" s="447"/>
      <c r="CBK166" s="447"/>
      <c r="CBL166" s="447"/>
      <c r="CBM166" s="447"/>
      <c r="CBN166" s="447"/>
      <c r="CBO166" s="447"/>
      <c r="CBP166" s="447"/>
      <c r="CBQ166" s="447"/>
      <c r="CBR166" s="447"/>
      <c r="CBS166" s="447"/>
      <c r="CBT166" s="447"/>
      <c r="CBU166" s="447"/>
      <c r="CBV166" s="447"/>
      <c r="CBW166" s="447"/>
      <c r="CBX166" s="447"/>
      <c r="CBY166" s="447"/>
      <c r="CBZ166" s="447"/>
      <c r="CCA166" s="447"/>
      <c r="CCB166" s="447"/>
      <c r="CCC166" s="447"/>
      <c r="CCD166" s="447"/>
      <c r="CCE166" s="447"/>
      <c r="CCF166" s="447"/>
      <c r="CCG166" s="447"/>
      <c r="CCH166" s="447"/>
      <c r="CCI166" s="447"/>
      <c r="CCJ166" s="447"/>
      <c r="CCK166" s="447"/>
      <c r="CCL166" s="447"/>
      <c r="CCM166" s="447"/>
      <c r="CCN166" s="447"/>
      <c r="CCO166" s="447"/>
      <c r="CCP166" s="447"/>
      <c r="CCQ166" s="447"/>
      <c r="CCR166" s="447"/>
      <c r="CCS166" s="447"/>
      <c r="CCT166" s="447"/>
      <c r="CCU166" s="447"/>
      <c r="CCV166" s="447"/>
      <c r="CCW166" s="447"/>
      <c r="CCX166" s="447"/>
      <c r="CCY166" s="447"/>
      <c r="CCZ166" s="447"/>
      <c r="CDA166" s="447"/>
      <c r="CDB166" s="447"/>
      <c r="CDC166" s="447"/>
      <c r="CDD166" s="447"/>
      <c r="CDE166" s="447"/>
      <c r="CDF166" s="447"/>
      <c r="CDG166" s="447"/>
      <c r="CDH166" s="447"/>
      <c r="CDI166" s="447"/>
      <c r="CDJ166" s="447"/>
      <c r="CDK166" s="447"/>
      <c r="CDL166" s="447"/>
      <c r="CDM166" s="447"/>
      <c r="CDN166" s="447"/>
      <c r="CDO166" s="447"/>
      <c r="CDP166" s="447"/>
      <c r="CDQ166" s="447"/>
      <c r="CDR166" s="447"/>
      <c r="CDS166" s="447"/>
      <c r="CDT166" s="447"/>
      <c r="CDU166" s="447"/>
      <c r="CDV166" s="447"/>
      <c r="CDW166" s="447"/>
      <c r="CDX166" s="447"/>
      <c r="CDY166" s="447"/>
      <c r="CDZ166" s="447"/>
      <c r="CEA166" s="447"/>
      <c r="CEB166" s="447"/>
      <c r="CEC166" s="447"/>
      <c r="CED166" s="447"/>
      <c r="CEE166" s="447"/>
      <c r="CEF166" s="447"/>
      <c r="CEG166" s="447"/>
      <c r="CEH166" s="447"/>
      <c r="CEI166" s="447"/>
      <c r="CEJ166" s="447"/>
      <c r="CEK166" s="447"/>
      <c r="CEL166" s="447"/>
      <c r="CEM166" s="447"/>
      <c r="CEN166" s="447"/>
      <c r="CEO166" s="447"/>
      <c r="CEP166" s="447"/>
      <c r="CEQ166" s="447"/>
      <c r="CER166" s="447"/>
      <c r="CES166" s="447"/>
      <c r="CET166" s="447"/>
      <c r="CEU166" s="447"/>
      <c r="CEV166" s="447"/>
      <c r="CEW166" s="447"/>
      <c r="CEX166" s="447"/>
      <c r="CEY166" s="447"/>
      <c r="CEZ166" s="447"/>
      <c r="CFA166" s="447"/>
      <c r="CFB166" s="447"/>
      <c r="CFC166" s="447"/>
      <c r="CFD166" s="447"/>
      <c r="CFE166" s="447"/>
      <c r="CFF166" s="447"/>
      <c r="CFG166" s="447"/>
      <c r="CFH166" s="447"/>
      <c r="CFI166" s="447"/>
      <c r="CFJ166" s="447"/>
      <c r="CFK166" s="447"/>
      <c r="CFL166" s="447"/>
      <c r="CFM166" s="447"/>
      <c r="CFN166" s="447"/>
      <c r="CFO166" s="447"/>
      <c r="CFP166" s="447"/>
      <c r="CFQ166" s="447"/>
      <c r="CFR166" s="447"/>
      <c r="CFS166" s="447"/>
      <c r="CFT166" s="447"/>
      <c r="CFU166" s="447"/>
      <c r="CFV166" s="447"/>
      <c r="CFW166" s="447"/>
      <c r="CFX166" s="447"/>
      <c r="CFY166" s="447"/>
      <c r="CFZ166" s="447"/>
      <c r="CGA166" s="447"/>
      <c r="CGB166" s="447"/>
      <c r="CGC166" s="447"/>
      <c r="CGD166" s="447"/>
      <c r="CGE166" s="447"/>
      <c r="CGF166" s="447"/>
      <c r="CGG166" s="447"/>
      <c r="CGH166" s="447"/>
      <c r="CGI166" s="447"/>
      <c r="CGJ166" s="447"/>
      <c r="CGK166" s="447"/>
      <c r="CGL166" s="447"/>
      <c r="CGM166" s="447"/>
      <c r="CGN166" s="447"/>
      <c r="CGO166" s="447"/>
      <c r="CGP166" s="447"/>
      <c r="CGQ166" s="447"/>
      <c r="CGR166" s="447"/>
      <c r="CGS166" s="447"/>
      <c r="CGT166" s="447"/>
      <c r="CGU166" s="447"/>
      <c r="CGV166" s="447"/>
      <c r="CGW166" s="447"/>
      <c r="CGX166" s="447"/>
      <c r="CGY166" s="447"/>
      <c r="CGZ166" s="447"/>
      <c r="CHA166" s="447"/>
      <c r="CHB166" s="447"/>
      <c r="CHC166" s="447"/>
      <c r="CHD166" s="447"/>
      <c r="CHE166" s="447"/>
      <c r="CHF166" s="447"/>
      <c r="CHG166" s="447"/>
      <c r="CHH166" s="447"/>
      <c r="CHI166" s="447"/>
      <c r="CHJ166" s="447"/>
      <c r="CHK166" s="447"/>
      <c r="CHL166" s="447"/>
      <c r="CHM166" s="447"/>
      <c r="CHN166" s="447"/>
      <c r="CHO166" s="447"/>
      <c r="CHP166" s="447"/>
      <c r="CHQ166" s="447"/>
      <c r="CHR166" s="447"/>
      <c r="CHS166" s="447"/>
      <c r="CHT166" s="447"/>
      <c r="CHU166" s="447"/>
      <c r="CHV166" s="447"/>
      <c r="CHW166" s="447"/>
      <c r="CHX166" s="447"/>
      <c r="CHY166" s="447"/>
      <c r="CHZ166" s="447"/>
      <c r="CIA166" s="447"/>
      <c r="CIB166" s="447"/>
      <c r="CIC166" s="447"/>
      <c r="CID166" s="447"/>
      <c r="CIE166" s="447"/>
      <c r="CIF166" s="447"/>
      <c r="CIG166" s="447"/>
      <c r="CIH166" s="447"/>
      <c r="CII166" s="447"/>
      <c r="CIJ166" s="447"/>
      <c r="CIK166" s="447"/>
      <c r="CIL166" s="447"/>
      <c r="CIM166" s="447"/>
      <c r="CIN166" s="447"/>
      <c r="CIO166" s="447"/>
      <c r="CIP166" s="447"/>
      <c r="CIQ166" s="447"/>
      <c r="CIR166" s="447"/>
      <c r="CIS166" s="447"/>
      <c r="CIT166" s="447"/>
      <c r="CIU166" s="447"/>
      <c r="CIV166" s="447"/>
      <c r="CIW166" s="447"/>
      <c r="CIX166" s="447"/>
      <c r="CIY166" s="447"/>
      <c r="CIZ166" s="447"/>
      <c r="CJA166" s="447"/>
      <c r="CJB166" s="447"/>
      <c r="CJC166" s="447"/>
      <c r="CJD166" s="447"/>
      <c r="CJE166" s="447"/>
      <c r="CJF166" s="447"/>
      <c r="CJG166" s="447"/>
      <c r="CJH166" s="447"/>
      <c r="CJI166" s="447"/>
      <c r="CJJ166" s="447"/>
      <c r="CJK166" s="447"/>
      <c r="CJL166" s="447"/>
      <c r="CJM166" s="447"/>
      <c r="CJN166" s="447"/>
      <c r="CJO166" s="447"/>
      <c r="CJP166" s="447"/>
      <c r="CJQ166" s="447"/>
      <c r="CJR166" s="447"/>
      <c r="CJS166" s="447"/>
      <c r="CJT166" s="447"/>
      <c r="CJU166" s="447"/>
      <c r="CJV166" s="447"/>
      <c r="CJW166" s="447"/>
      <c r="CJX166" s="447"/>
      <c r="CJY166" s="447"/>
      <c r="CJZ166" s="447"/>
      <c r="CKA166" s="447"/>
      <c r="CKB166" s="447"/>
      <c r="CKC166" s="447"/>
      <c r="CKD166" s="447"/>
      <c r="CKE166" s="447"/>
      <c r="CKF166" s="447"/>
      <c r="CKG166" s="447"/>
      <c r="CKH166" s="447"/>
      <c r="CKI166" s="447"/>
      <c r="CKJ166" s="447"/>
      <c r="CKK166" s="447"/>
      <c r="CKL166" s="447"/>
      <c r="CKM166" s="447"/>
      <c r="CKN166" s="447"/>
      <c r="CKO166" s="447"/>
      <c r="CKP166" s="447"/>
      <c r="CKQ166" s="447"/>
      <c r="CKR166" s="447"/>
      <c r="CKS166" s="447"/>
      <c r="CKT166" s="447"/>
      <c r="CKU166" s="447"/>
      <c r="CKV166" s="447"/>
      <c r="CKW166" s="447"/>
      <c r="CKX166" s="447"/>
      <c r="CKY166" s="447"/>
      <c r="CKZ166" s="447"/>
      <c r="CLA166" s="447"/>
      <c r="CLB166" s="447"/>
      <c r="CLC166" s="447"/>
      <c r="CLD166" s="447"/>
      <c r="CLE166" s="447"/>
      <c r="CLF166" s="447"/>
      <c r="CLG166" s="447"/>
      <c r="CLH166" s="447"/>
      <c r="CLI166" s="447"/>
      <c r="CLJ166" s="447"/>
      <c r="CLK166" s="447"/>
      <c r="CLL166" s="447"/>
      <c r="CLM166" s="447"/>
      <c r="CLN166" s="447"/>
      <c r="CLO166" s="447"/>
      <c r="CLP166" s="447"/>
      <c r="CLQ166" s="447"/>
      <c r="CLR166" s="447"/>
      <c r="CLS166" s="447"/>
      <c r="CLT166" s="447"/>
      <c r="CLU166" s="447"/>
      <c r="CLV166" s="447"/>
      <c r="CLW166" s="447"/>
      <c r="CLX166" s="447"/>
      <c r="CLY166" s="447"/>
      <c r="CLZ166" s="447"/>
      <c r="CMA166" s="447"/>
      <c r="CMB166" s="447"/>
      <c r="CMC166" s="447"/>
      <c r="CMD166" s="447"/>
      <c r="CME166" s="447"/>
      <c r="CMF166" s="447"/>
      <c r="CMG166" s="447"/>
      <c r="CMH166" s="447"/>
      <c r="CMI166" s="447"/>
      <c r="CMJ166" s="447"/>
      <c r="CMK166" s="447"/>
      <c r="CML166" s="447"/>
      <c r="CMM166" s="447"/>
      <c r="CMN166" s="447"/>
      <c r="CMO166" s="447"/>
      <c r="CMP166" s="447"/>
      <c r="CMQ166" s="447"/>
      <c r="CMR166" s="447"/>
      <c r="CMS166" s="447"/>
      <c r="CMT166" s="447"/>
      <c r="CMU166" s="447"/>
      <c r="CMV166" s="447"/>
      <c r="CMW166" s="447"/>
      <c r="CMX166" s="447"/>
      <c r="CMY166" s="447"/>
      <c r="CMZ166" s="447"/>
      <c r="CNA166" s="447"/>
      <c r="CNB166" s="447"/>
      <c r="CNC166" s="447"/>
      <c r="CND166" s="447"/>
      <c r="CNE166" s="447"/>
      <c r="CNF166" s="447"/>
      <c r="CNG166" s="447"/>
      <c r="CNH166" s="447"/>
      <c r="CNI166" s="447"/>
      <c r="CNJ166" s="447"/>
      <c r="CNK166" s="447"/>
      <c r="CNL166" s="447"/>
      <c r="CNM166" s="447"/>
      <c r="CNN166" s="447"/>
      <c r="CNO166" s="447"/>
      <c r="CNP166" s="447"/>
      <c r="CNQ166" s="447"/>
      <c r="CNR166" s="447"/>
      <c r="CNS166" s="447"/>
      <c r="CNT166" s="447"/>
      <c r="CNU166" s="447"/>
      <c r="CNV166" s="447"/>
      <c r="CNW166" s="447"/>
      <c r="CNX166" s="447"/>
      <c r="CNY166" s="447"/>
      <c r="CNZ166" s="447"/>
      <c r="COA166" s="447"/>
      <c r="COB166" s="447"/>
      <c r="COC166" s="447"/>
      <c r="COD166" s="447"/>
      <c r="COE166" s="447"/>
      <c r="COF166" s="447"/>
      <c r="COG166" s="447"/>
      <c r="COH166" s="447"/>
      <c r="COI166" s="447"/>
      <c r="COJ166" s="447"/>
      <c r="COK166" s="447"/>
      <c r="COL166" s="447"/>
      <c r="COM166" s="447"/>
      <c r="CON166" s="447"/>
      <c r="COO166" s="447"/>
      <c r="COP166" s="447"/>
      <c r="COQ166" s="447"/>
      <c r="COR166" s="447"/>
      <c r="COS166" s="447"/>
      <c r="COT166" s="447"/>
      <c r="COU166" s="447"/>
      <c r="COV166" s="447"/>
      <c r="COW166" s="447"/>
      <c r="COX166" s="447"/>
      <c r="COY166" s="447"/>
      <c r="COZ166" s="447"/>
      <c r="CPA166" s="447"/>
      <c r="CPB166" s="447"/>
      <c r="CPC166" s="447"/>
      <c r="CPD166" s="447"/>
      <c r="CPE166" s="447"/>
      <c r="CPF166" s="447"/>
      <c r="CPG166" s="447"/>
      <c r="CPH166" s="447"/>
      <c r="CPI166" s="447"/>
      <c r="CPJ166" s="447"/>
      <c r="CPK166" s="447"/>
      <c r="CPL166" s="447"/>
      <c r="CPM166" s="447"/>
      <c r="CPN166" s="447"/>
      <c r="CPO166" s="447"/>
      <c r="CPP166" s="447"/>
      <c r="CPQ166" s="447"/>
      <c r="CPR166" s="447"/>
      <c r="CPS166" s="447"/>
      <c r="CPT166" s="447"/>
      <c r="CPU166" s="447"/>
      <c r="CPV166" s="447"/>
      <c r="CPW166" s="447"/>
      <c r="CPX166" s="447"/>
      <c r="CPY166" s="447"/>
      <c r="CPZ166" s="447"/>
      <c r="CQA166" s="447"/>
      <c r="CQB166" s="447"/>
      <c r="CQC166" s="447"/>
      <c r="CQD166" s="447"/>
      <c r="CQE166" s="447"/>
      <c r="CQF166" s="447"/>
      <c r="CQG166" s="447"/>
      <c r="CQH166" s="447"/>
      <c r="CQI166" s="447"/>
      <c r="CQJ166" s="447"/>
      <c r="CQK166" s="447"/>
      <c r="CQL166" s="447"/>
      <c r="CQM166" s="447"/>
      <c r="CQN166" s="447"/>
      <c r="CQO166" s="447"/>
      <c r="CQP166" s="447"/>
      <c r="CQQ166" s="447"/>
      <c r="CQR166" s="447"/>
      <c r="CQS166" s="447"/>
      <c r="CQT166" s="447"/>
      <c r="CQU166" s="447"/>
      <c r="CQV166" s="447"/>
      <c r="CQW166" s="447"/>
      <c r="CQX166" s="447"/>
      <c r="CQY166" s="447"/>
      <c r="CQZ166" s="447"/>
      <c r="CRA166" s="447"/>
      <c r="CRB166" s="447"/>
      <c r="CRC166" s="447"/>
      <c r="CRD166" s="447"/>
      <c r="CRE166" s="447"/>
      <c r="CRF166" s="447"/>
      <c r="CRG166" s="447"/>
      <c r="CRH166" s="447"/>
      <c r="CRI166" s="447"/>
      <c r="CRJ166" s="447"/>
      <c r="CRK166" s="447"/>
      <c r="CRL166" s="447"/>
      <c r="CRM166" s="447"/>
      <c r="CRN166" s="447"/>
      <c r="CRO166" s="447"/>
      <c r="CRP166" s="447"/>
      <c r="CRQ166" s="447"/>
      <c r="CRR166" s="447"/>
      <c r="CRS166" s="447"/>
      <c r="CRT166" s="447"/>
      <c r="CRU166" s="447"/>
      <c r="CRV166" s="447"/>
      <c r="CRW166" s="447"/>
      <c r="CRX166" s="447"/>
      <c r="CRY166" s="447"/>
      <c r="CRZ166" s="447"/>
      <c r="CSA166" s="447"/>
      <c r="CSB166" s="447"/>
      <c r="CSC166" s="447"/>
      <c r="CSD166" s="447"/>
      <c r="CSE166" s="447"/>
      <c r="CSF166" s="447"/>
      <c r="CSG166" s="447"/>
      <c r="CSH166" s="447"/>
      <c r="CSI166" s="447"/>
      <c r="CSJ166" s="447"/>
      <c r="CSK166" s="447"/>
      <c r="CSL166" s="447"/>
      <c r="CSM166" s="447"/>
      <c r="CSN166" s="447"/>
      <c r="CSO166" s="447"/>
      <c r="CSP166" s="447"/>
      <c r="CSQ166" s="447"/>
      <c r="CSR166" s="447"/>
      <c r="CSS166" s="447"/>
      <c r="CST166" s="447"/>
      <c r="CSU166" s="447"/>
      <c r="CSV166" s="447"/>
      <c r="CSW166" s="447"/>
      <c r="CSX166" s="447"/>
      <c r="CSY166" s="447"/>
      <c r="CSZ166" s="447"/>
      <c r="CTA166" s="447"/>
      <c r="CTB166" s="447"/>
      <c r="CTC166" s="447"/>
      <c r="CTD166" s="447"/>
      <c r="CTE166" s="447"/>
      <c r="CTF166" s="447"/>
      <c r="CTG166" s="447"/>
      <c r="CTH166" s="447"/>
      <c r="CTI166" s="447"/>
      <c r="CTJ166" s="447"/>
      <c r="CTK166" s="447"/>
      <c r="CTL166" s="447"/>
      <c r="CTM166" s="447"/>
      <c r="CTN166" s="447"/>
      <c r="CTO166" s="447"/>
      <c r="CTP166" s="447"/>
      <c r="CTQ166" s="447"/>
      <c r="CTR166" s="447"/>
      <c r="CTS166" s="447"/>
      <c r="CTT166" s="447"/>
      <c r="CTU166" s="447"/>
      <c r="CTV166" s="447"/>
      <c r="CTW166" s="447"/>
      <c r="CTX166" s="447"/>
      <c r="CTY166" s="447"/>
      <c r="CTZ166" s="447"/>
      <c r="CUA166" s="447"/>
      <c r="CUB166" s="447"/>
      <c r="CUC166" s="447"/>
      <c r="CUD166" s="447"/>
      <c r="CUE166" s="447"/>
      <c r="CUF166" s="447"/>
      <c r="CUG166" s="447"/>
      <c r="CUH166" s="447"/>
      <c r="CUI166" s="447"/>
      <c r="CUJ166" s="447"/>
      <c r="CUK166" s="447"/>
      <c r="CUL166" s="447"/>
      <c r="CUM166" s="447"/>
      <c r="CUN166" s="447"/>
      <c r="CUO166" s="447"/>
      <c r="CUP166" s="447"/>
      <c r="CUQ166" s="447"/>
      <c r="CUR166" s="447"/>
      <c r="CUS166" s="447"/>
      <c r="CUT166" s="447"/>
      <c r="CUU166" s="447"/>
      <c r="CUV166" s="447"/>
      <c r="CUW166" s="447"/>
      <c r="CUX166" s="447"/>
      <c r="CUY166" s="447"/>
      <c r="CUZ166" s="447"/>
      <c r="CVA166" s="447"/>
      <c r="CVB166" s="447"/>
      <c r="CVC166" s="447"/>
      <c r="CVD166" s="447"/>
      <c r="CVE166" s="447"/>
      <c r="CVF166" s="447"/>
      <c r="CVG166" s="447"/>
      <c r="CVH166" s="447"/>
      <c r="CVI166" s="447"/>
      <c r="CVJ166" s="447"/>
      <c r="CVK166" s="447"/>
      <c r="CVL166" s="447"/>
      <c r="CVM166" s="447"/>
      <c r="CVN166" s="447"/>
      <c r="CVO166" s="447"/>
      <c r="CVP166" s="447"/>
      <c r="CVQ166" s="447"/>
      <c r="CVR166" s="447"/>
      <c r="CVS166" s="447"/>
      <c r="CVT166" s="447"/>
      <c r="CVU166" s="447"/>
      <c r="CVV166" s="447"/>
      <c r="CVW166" s="447"/>
      <c r="CVX166" s="447"/>
      <c r="CVY166" s="447"/>
      <c r="CVZ166" s="447"/>
      <c r="CWA166" s="447"/>
      <c r="CWB166" s="447"/>
      <c r="CWC166" s="447"/>
      <c r="CWD166" s="447"/>
      <c r="CWE166" s="447"/>
      <c r="CWF166" s="447"/>
      <c r="CWG166" s="447"/>
      <c r="CWH166" s="447"/>
      <c r="CWI166" s="447"/>
      <c r="CWJ166" s="447"/>
      <c r="CWK166" s="447"/>
      <c r="CWL166" s="447"/>
      <c r="CWM166" s="447"/>
      <c r="CWN166" s="447"/>
      <c r="CWO166" s="447"/>
      <c r="CWP166" s="447"/>
      <c r="CWQ166" s="447"/>
      <c r="CWR166" s="447"/>
      <c r="CWS166" s="447"/>
      <c r="CWT166" s="447"/>
      <c r="CWU166" s="447"/>
      <c r="CWV166" s="447"/>
      <c r="CWW166" s="447"/>
      <c r="CWX166" s="447"/>
      <c r="CWY166" s="447"/>
      <c r="CWZ166" s="447"/>
      <c r="CXA166" s="447"/>
      <c r="CXB166" s="447"/>
      <c r="CXC166" s="447"/>
      <c r="CXD166" s="447"/>
      <c r="CXE166" s="447"/>
      <c r="CXF166" s="447"/>
      <c r="CXG166" s="447"/>
      <c r="CXH166" s="447"/>
      <c r="CXI166" s="447"/>
      <c r="CXJ166" s="447"/>
      <c r="CXK166" s="447"/>
      <c r="CXL166" s="447"/>
      <c r="CXM166" s="447"/>
      <c r="CXN166" s="447"/>
      <c r="CXO166" s="447"/>
      <c r="CXP166" s="447"/>
      <c r="CXQ166" s="447"/>
      <c r="CXR166" s="447"/>
      <c r="CXS166" s="447"/>
      <c r="CXT166" s="447"/>
      <c r="CXU166" s="447"/>
      <c r="CXV166" s="447"/>
      <c r="CXW166" s="447"/>
      <c r="CXX166" s="447"/>
      <c r="CXY166" s="447"/>
      <c r="CXZ166" s="447"/>
      <c r="CYA166" s="447"/>
      <c r="CYB166" s="447"/>
      <c r="CYC166" s="447"/>
      <c r="CYD166" s="447"/>
      <c r="CYE166" s="447"/>
      <c r="CYF166" s="447"/>
      <c r="CYG166" s="447"/>
      <c r="CYH166" s="447"/>
      <c r="CYI166" s="447"/>
      <c r="CYJ166" s="447"/>
      <c r="CYK166" s="447"/>
      <c r="CYL166" s="447"/>
      <c r="CYM166" s="447"/>
      <c r="CYN166" s="447"/>
      <c r="CYO166" s="447"/>
      <c r="CYP166" s="447"/>
      <c r="CYQ166" s="447"/>
      <c r="CYR166" s="447"/>
      <c r="CYS166" s="447"/>
      <c r="CYT166" s="447"/>
      <c r="CYU166" s="447"/>
      <c r="CYV166" s="447"/>
      <c r="CYW166" s="447"/>
      <c r="CYX166" s="447"/>
      <c r="CYY166" s="447"/>
      <c r="CYZ166" s="447"/>
      <c r="CZA166" s="447"/>
      <c r="CZB166" s="447"/>
      <c r="CZC166" s="447"/>
      <c r="CZD166" s="447"/>
      <c r="CZE166" s="447"/>
      <c r="CZF166" s="447"/>
      <c r="CZG166" s="447"/>
      <c r="CZH166" s="447"/>
      <c r="CZI166" s="447"/>
      <c r="CZJ166" s="447"/>
      <c r="CZK166" s="447"/>
      <c r="CZL166" s="447"/>
      <c r="CZM166" s="447"/>
      <c r="CZN166" s="447"/>
      <c r="CZO166" s="447"/>
      <c r="CZP166" s="447"/>
      <c r="CZQ166" s="447"/>
      <c r="CZR166" s="447"/>
      <c r="CZS166" s="447"/>
      <c r="CZT166" s="447"/>
      <c r="CZU166" s="447"/>
      <c r="CZV166" s="447"/>
      <c r="CZW166" s="447"/>
      <c r="CZX166" s="447"/>
      <c r="CZY166" s="447"/>
      <c r="CZZ166" s="447"/>
      <c r="DAA166" s="447"/>
      <c r="DAB166" s="447"/>
      <c r="DAC166" s="447"/>
      <c r="DAD166" s="447"/>
      <c r="DAE166" s="447"/>
      <c r="DAF166" s="447"/>
      <c r="DAG166" s="447"/>
      <c r="DAH166" s="447"/>
      <c r="DAI166" s="447"/>
      <c r="DAJ166" s="447"/>
      <c r="DAK166" s="447"/>
      <c r="DAL166" s="447"/>
      <c r="DAM166" s="447"/>
      <c r="DAN166" s="447"/>
      <c r="DAO166" s="447"/>
      <c r="DAP166" s="447"/>
      <c r="DAQ166" s="447"/>
      <c r="DAR166" s="447"/>
      <c r="DAS166" s="447"/>
      <c r="DAT166" s="447"/>
      <c r="DAU166" s="447"/>
      <c r="DAV166" s="447"/>
      <c r="DAW166" s="447"/>
      <c r="DAX166" s="447"/>
      <c r="DAY166" s="447"/>
      <c r="DAZ166" s="447"/>
      <c r="DBA166" s="447"/>
      <c r="DBB166" s="447"/>
      <c r="DBC166" s="447"/>
      <c r="DBD166" s="447"/>
      <c r="DBE166" s="447"/>
      <c r="DBF166" s="447"/>
      <c r="DBG166" s="447"/>
      <c r="DBH166" s="447"/>
      <c r="DBI166" s="447"/>
      <c r="DBJ166" s="447"/>
      <c r="DBK166" s="447"/>
      <c r="DBL166" s="447"/>
      <c r="DBM166" s="447"/>
      <c r="DBN166" s="447"/>
      <c r="DBO166" s="447"/>
      <c r="DBP166" s="447"/>
      <c r="DBQ166" s="447"/>
      <c r="DBR166" s="447"/>
      <c r="DBS166" s="447"/>
      <c r="DBT166" s="447"/>
      <c r="DBU166" s="447"/>
      <c r="DBV166" s="447"/>
      <c r="DBW166" s="447"/>
      <c r="DBX166" s="447"/>
      <c r="DBY166" s="447"/>
      <c r="DBZ166" s="447"/>
      <c r="DCA166" s="447"/>
      <c r="DCB166" s="447"/>
      <c r="DCC166" s="447"/>
      <c r="DCD166" s="447"/>
      <c r="DCE166" s="447"/>
      <c r="DCF166" s="447"/>
      <c r="DCG166" s="447"/>
      <c r="DCH166" s="447"/>
      <c r="DCI166" s="447"/>
      <c r="DCJ166" s="447"/>
      <c r="DCK166" s="447"/>
      <c r="DCL166" s="447"/>
      <c r="DCM166" s="447"/>
      <c r="DCN166" s="447"/>
      <c r="DCO166" s="447"/>
      <c r="DCP166" s="447"/>
      <c r="DCQ166" s="447"/>
      <c r="DCR166" s="447"/>
      <c r="DCS166" s="447"/>
      <c r="DCT166" s="447"/>
      <c r="DCU166" s="447"/>
      <c r="DCV166" s="447"/>
      <c r="DCW166" s="447"/>
      <c r="DCX166" s="447"/>
      <c r="DCY166" s="447"/>
      <c r="DCZ166" s="447"/>
      <c r="DDA166" s="447"/>
      <c r="DDB166" s="447"/>
      <c r="DDC166" s="447"/>
      <c r="DDD166" s="447"/>
      <c r="DDE166" s="447"/>
      <c r="DDF166" s="447"/>
      <c r="DDG166" s="447"/>
      <c r="DDH166" s="447"/>
      <c r="DDI166" s="447"/>
      <c r="DDJ166" s="447"/>
      <c r="DDK166" s="447"/>
      <c r="DDL166" s="447"/>
      <c r="DDM166" s="447"/>
      <c r="DDN166" s="447"/>
      <c r="DDO166" s="447"/>
      <c r="DDP166" s="447"/>
      <c r="DDQ166" s="447"/>
      <c r="DDR166" s="447"/>
      <c r="DDS166" s="447"/>
      <c r="DDT166" s="447"/>
      <c r="DDU166" s="447"/>
      <c r="DDV166" s="447"/>
      <c r="DDW166" s="447"/>
      <c r="DDX166" s="447"/>
      <c r="DDY166" s="447"/>
      <c r="DDZ166" s="447"/>
      <c r="DEA166" s="447"/>
      <c r="DEB166" s="447"/>
      <c r="DEC166" s="447"/>
      <c r="DED166" s="447"/>
      <c r="DEE166" s="447"/>
      <c r="DEF166" s="447"/>
      <c r="DEG166" s="447"/>
      <c r="DEH166" s="447"/>
      <c r="DEI166" s="447"/>
      <c r="DEJ166" s="447"/>
      <c r="DEK166" s="447"/>
      <c r="DEL166" s="447"/>
      <c r="DEM166" s="447"/>
      <c r="DEN166" s="447"/>
      <c r="DEO166" s="447"/>
      <c r="DEP166" s="447"/>
      <c r="DEQ166" s="447"/>
      <c r="DER166" s="447"/>
      <c r="DES166" s="447"/>
      <c r="DET166" s="447"/>
      <c r="DEU166" s="447"/>
      <c r="DEV166" s="447"/>
      <c r="DEW166" s="447"/>
      <c r="DEX166" s="447"/>
      <c r="DEY166" s="447"/>
      <c r="DEZ166" s="447"/>
      <c r="DFA166" s="447"/>
      <c r="DFB166" s="447"/>
      <c r="DFC166" s="447"/>
      <c r="DFD166" s="447"/>
      <c r="DFE166" s="447"/>
      <c r="DFF166" s="447"/>
      <c r="DFG166" s="447"/>
      <c r="DFH166" s="447"/>
      <c r="DFI166" s="447"/>
      <c r="DFJ166" s="447"/>
      <c r="DFK166" s="447"/>
      <c r="DFL166" s="447"/>
      <c r="DFM166" s="447"/>
      <c r="DFN166" s="447"/>
      <c r="DFO166" s="447"/>
      <c r="DFP166" s="447"/>
      <c r="DFQ166" s="447"/>
      <c r="DFR166" s="447"/>
      <c r="DFS166" s="447"/>
      <c r="DFT166" s="447"/>
      <c r="DFU166" s="447"/>
      <c r="DFV166" s="447"/>
      <c r="DFW166" s="447"/>
      <c r="DFX166" s="447"/>
      <c r="DFY166" s="447"/>
      <c r="DFZ166" s="447"/>
      <c r="DGA166" s="447"/>
      <c r="DGB166" s="447"/>
      <c r="DGC166" s="447"/>
      <c r="DGD166" s="447"/>
      <c r="DGE166" s="447"/>
      <c r="DGF166" s="447"/>
      <c r="DGG166" s="447"/>
      <c r="DGH166" s="447"/>
      <c r="DGI166" s="447"/>
      <c r="DGJ166" s="447"/>
      <c r="DGK166" s="447"/>
      <c r="DGL166" s="447"/>
      <c r="DGM166" s="447"/>
      <c r="DGN166" s="447"/>
      <c r="DGO166" s="447"/>
      <c r="DGP166" s="447"/>
      <c r="DGQ166" s="447"/>
      <c r="DGR166" s="447"/>
      <c r="DGS166" s="447"/>
      <c r="DGT166" s="447"/>
      <c r="DGU166" s="447"/>
      <c r="DGV166" s="447"/>
      <c r="DGW166" s="447"/>
      <c r="DGX166" s="447"/>
      <c r="DGY166" s="447"/>
      <c r="DGZ166" s="447"/>
      <c r="DHA166" s="447"/>
      <c r="DHB166" s="447"/>
      <c r="DHC166" s="447"/>
      <c r="DHD166" s="447"/>
      <c r="DHE166" s="447"/>
      <c r="DHF166" s="447"/>
      <c r="DHG166" s="447"/>
      <c r="DHH166" s="447"/>
      <c r="DHI166" s="447"/>
      <c r="DHJ166" s="447"/>
      <c r="DHK166" s="447"/>
      <c r="DHL166" s="447"/>
      <c r="DHM166" s="447"/>
      <c r="DHN166" s="447"/>
      <c r="DHO166" s="447"/>
      <c r="DHP166" s="447"/>
      <c r="DHQ166" s="447"/>
      <c r="DHR166" s="447"/>
      <c r="DHS166" s="447"/>
      <c r="DHT166" s="447"/>
      <c r="DHU166" s="447"/>
      <c r="DHV166" s="447"/>
      <c r="DHW166" s="447"/>
      <c r="DHX166" s="447"/>
      <c r="DHY166" s="447"/>
      <c r="DHZ166" s="447"/>
      <c r="DIA166" s="447"/>
      <c r="DIB166" s="447"/>
      <c r="DIC166" s="447"/>
      <c r="DID166" s="447"/>
      <c r="DIE166" s="447"/>
      <c r="DIF166" s="447"/>
      <c r="DIG166" s="447"/>
      <c r="DIH166" s="447"/>
      <c r="DII166" s="447"/>
      <c r="DIJ166" s="447"/>
      <c r="DIK166" s="447"/>
      <c r="DIL166" s="447"/>
      <c r="DIM166" s="447"/>
      <c r="DIN166" s="447"/>
      <c r="DIO166" s="447"/>
      <c r="DIP166" s="447"/>
      <c r="DIQ166" s="447"/>
      <c r="DIR166" s="447"/>
      <c r="DIS166" s="447"/>
      <c r="DIT166" s="447"/>
      <c r="DIU166" s="447"/>
      <c r="DIV166" s="447"/>
      <c r="DIW166" s="447"/>
      <c r="DIX166" s="447"/>
      <c r="DIY166" s="447"/>
      <c r="DIZ166" s="447"/>
      <c r="DJA166" s="447"/>
      <c r="DJB166" s="447"/>
      <c r="DJC166" s="447"/>
      <c r="DJD166" s="447"/>
      <c r="DJE166" s="447"/>
      <c r="DJF166" s="447"/>
      <c r="DJG166" s="447"/>
      <c r="DJH166" s="447"/>
      <c r="DJI166" s="447"/>
      <c r="DJJ166" s="447"/>
      <c r="DJK166" s="447"/>
      <c r="DJL166" s="447"/>
      <c r="DJM166" s="447"/>
      <c r="DJN166" s="447"/>
      <c r="DJO166" s="447"/>
      <c r="DJP166" s="447"/>
      <c r="DJQ166" s="447"/>
      <c r="DJR166" s="447"/>
      <c r="DJS166" s="447"/>
      <c r="DJT166" s="447"/>
      <c r="DJU166" s="447"/>
      <c r="DJV166" s="447"/>
      <c r="DJW166" s="447"/>
      <c r="DJX166" s="447"/>
      <c r="DJY166" s="447"/>
      <c r="DJZ166" s="447"/>
      <c r="DKA166" s="447"/>
      <c r="DKB166" s="447"/>
      <c r="DKC166" s="447"/>
      <c r="DKD166" s="447"/>
      <c r="DKE166" s="447"/>
      <c r="DKF166" s="447"/>
      <c r="DKG166" s="447"/>
      <c r="DKH166" s="447"/>
      <c r="DKI166" s="447"/>
      <c r="DKJ166" s="447"/>
      <c r="DKK166" s="447"/>
      <c r="DKL166" s="447"/>
      <c r="DKM166" s="447"/>
      <c r="DKN166" s="447"/>
      <c r="DKO166" s="447"/>
      <c r="DKP166" s="447"/>
      <c r="DKQ166" s="447"/>
      <c r="DKR166" s="447"/>
      <c r="DKS166" s="447"/>
      <c r="DKT166" s="447"/>
      <c r="DKU166" s="447"/>
      <c r="DKV166" s="447"/>
      <c r="DKW166" s="447"/>
      <c r="DKX166" s="447"/>
      <c r="DKY166" s="447"/>
      <c r="DKZ166" s="447"/>
      <c r="DLA166" s="447"/>
      <c r="DLB166" s="447"/>
      <c r="DLC166" s="447"/>
      <c r="DLD166" s="447"/>
      <c r="DLE166" s="447"/>
      <c r="DLF166" s="447"/>
      <c r="DLG166" s="447"/>
      <c r="DLH166" s="447"/>
      <c r="DLI166" s="447"/>
      <c r="DLJ166" s="447"/>
      <c r="DLK166" s="447"/>
      <c r="DLL166" s="447"/>
      <c r="DLM166" s="447"/>
      <c r="DLN166" s="447"/>
      <c r="DLO166" s="447"/>
      <c r="DLP166" s="447"/>
      <c r="DLQ166" s="447"/>
      <c r="DLR166" s="447"/>
      <c r="DLS166" s="447"/>
      <c r="DLT166" s="447"/>
      <c r="DLU166" s="447"/>
      <c r="DLV166" s="447"/>
      <c r="DLW166" s="447"/>
      <c r="DLX166" s="447"/>
      <c r="DLY166" s="447"/>
      <c r="DLZ166" s="447"/>
      <c r="DMA166" s="447"/>
      <c r="DMB166" s="447"/>
      <c r="DMC166" s="447"/>
      <c r="DMD166" s="447"/>
      <c r="DME166" s="447"/>
      <c r="DMF166" s="447"/>
      <c r="DMG166" s="447"/>
      <c r="DMH166" s="447"/>
      <c r="DMI166" s="447"/>
      <c r="DMJ166" s="447"/>
      <c r="DMK166" s="447"/>
      <c r="DML166" s="447"/>
      <c r="DMM166" s="447"/>
      <c r="DMN166" s="447"/>
      <c r="DMO166" s="447"/>
      <c r="DMP166" s="447"/>
      <c r="DMQ166" s="447"/>
      <c r="DMR166" s="447"/>
      <c r="DMS166" s="447"/>
      <c r="DMT166" s="447"/>
      <c r="DMU166" s="447"/>
      <c r="DMV166" s="447"/>
      <c r="DMW166" s="447"/>
      <c r="DMX166" s="447"/>
      <c r="DMY166" s="447"/>
      <c r="DMZ166" s="447"/>
      <c r="DNA166" s="447"/>
      <c r="DNB166" s="447"/>
      <c r="DNC166" s="447"/>
      <c r="DND166" s="447"/>
      <c r="DNE166" s="447"/>
      <c r="DNF166" s="447"/>
      <c r="DNG166" s="447"/>
      <c r="DNH166" s="447"/>
      <c r="DNI166" s="447"/>
      <c r="DNJ166" s="447"/>
      <c r="DNK166" s="447"/>
      <c r="DNL166" s="447"/>
      <c r="DNM166" s="447"/>
      <c r="DNN166" s="447"/>
      <c r="DNO166" s="447"/>
      <c r="DNP166" s="447"/>
      <c r="DNQ166" s="447"/>
      <c r="DNR166" s="447"/>
      <c r="DNS166" s="447"/>
      <c r="DNT166" s="447"/>
      <c r="DNU166" s="447"/>
      <c r="DNV166" s="447"/>
      <c r="DNW166" s="447"/>
      <c r="DNX166" s="447"/>
      <c r="DNY166" s="447"/>
      <c r="DNZ166" s="447"/>
      <c r="DOA166" s="447"/>
      <c r="DOB166" s="447"/>
      <c r="DOC166" s="447"/>
      <c r="DOD166" s="447"/>
      <c r="DOE166" s="447"/>
      <c r="DOF166" s="447"/>
      <c r="DOG166" s="447"/>
      <c r="DOH166" s="447"/>
      <c r="DOI166" s="447"/>
      <c r="DOJ166" s="447"/>
      <c r="DOK166" s="447"/>
      <c r="DOL166" s="447"/>
      <c r="DOM166" s="447"/>
      <c r="DON166" s="447"/>
      <c r="DOO166" s="447"/>
      <c r="DOP166" s="447"/>
      <c r="DOQ166" s="447"/>
      <c r="DOR166" s="447"/>
      <c r="DOS166" s="447"/>
      <c r="DOT166" s="447"/>
      <c r="DOU166" s="447"/>
      <c r="DOV166" s="447"/>
      <c r="DOW166" s="447"/>
      <c r="DOX166" s="447"/>
      <c r="DOY166" s="447"/>
      <c r="DOZ166" s="447"/>
      <c r="DPA166" s="447"/>
      <c r="DPB166" s="447"/>
      <c r="DPC166" s="447"/>
      <c r="DPD166" s="447"/>
      <c r="DPE166" s="447"/>
      <c r="DPF166" s="447"/>
      <c r="DPG166" s="447"/>
      <c r="DPH166" s="447"/>
      <c r="DPI166" s="447"/>
      <c r="DPJ166" s="447"/>
      <c r="DPK166" s="447"/>
      <c r="DPL166" s="447"/>
      <c r="DPM166" s="447"/>
      <c r="DPN166" s="447"/>
      <c r="DPO166" s="447"/>
      <c r="DPP166" s="447"/>
      <c r="DPQ166" s="447"/>
      <c r="DPR166" s="447"/>
      <c r="DPS166" s="447"/>
      <c r="DPT166" s="447"/>
      <c r="DPU166" s="447"/>
      <c r="DPV166" s="447"/>
      <c r="DPW166" s="447"/>
      <c r="DPX166" s="447"/>
      <c r="DPY166" s="447"/>
      <c r="DPZ166" s="447"/>
      <c r="DQA166" s="447"/>
      <c r="DQB166" s="447"/>
      <c r="DQC166" s="447"/>
      <c r="DQD166" s="447"/>
      <c r="DQE166" s="447"/>
      <c r="DQF166" s="447"/>
      <c r="DQG166" s="447"/>
      <c r="DQH166" s="447"/>
      <c r="DQI166" s="447"/>
      <c r="DQJ166" s="447"/>
      <c r="DQK166" s="447"/>
      <c r="DQL166" s="447"/>
      <c r="DQM166" s="447"/>
      <c r="DQN166" s="447"/>
      <c r="DQO166" s="447"/>
      <c r="DQP166" s="447"/>
      <c r="DQQ166" s="447"/>
      <c r="DQR166" s="447"/>
      <c r="DQS166" s="447"/>
      <c r="DQT166" s="447"/>
      <c r="DQU166" s="447"/>
      <c r="DQV166" s="447"/>
      <c r="DQW166" s="447"/>
      <c r="DQX166" s="447"/>
      <c r="DQY166" s="447"/>
      <c r="DQZ166" s="447"/>
      <c r="DRA166" s="447"/>
      <c r="DRB166" s="447"/>
      <c r="DRC166" s="447"/>
      <c r="DRD166" s="447"/>
      <c r="DRE166" s="447"/>
      <c r="DRF166" s="447"/>
      <c r="DRG166" s="447"/>
      <c r="DRH166" s="447"/>
      <c r="DRI166" s="447"/>
      <c r="DRJ166" s="447"/>
      <c r="DRK166" s="447"/>
      <c r="DRL166" s="447"/>
      <c r="DRM166" s="447"/>
      <c r="DRN166" s="447"/>
      <c r="DRO166" s="447"/>
      <c r="DRP166" s="447"/>
      <c r="DRQ166" s="447"/>
      <c r="DRR166" s="447"/>
      <c r="DRS166" s="447"/>
      <c r="DRT166" s="447"/>
      <c r="DRU166" s="447"/>
      <c r="DRV166" s="447"/>
      <c r="DRW166" s="447"/>
      <c r="DRX166" s="447"/>
      <c r="DRY166" s="447"/>
      <c r="DRZ166" s="447"/>
      <c r="DSA166" s="447"/>
      <c r="DSB166" s="447"/>
      <c r="DSC166" s="447"/>
      <c r="DSD166" s="447"/>
      <c r="DSE166" s="447"/>
      <c r="DSF166" s="447"/>
      <c r="DSG166" s="447"/>
      <c r="DSH166" s="447"/>
      <c r="DSI166" s="447"/>
      <c r="DSJ166" s="447"/>
      <c r="DSK166" s="447"/>
      <c r="DSL166" s="447"/>
      <c r="DSM166" s="447"/>
      <c r="DSN166" s="447"/>
      <c r="DSO166" s="447"/>
      <c r="DSP166" s="447"/>
      <c r="DSQ166" s="447"/>
      <c r="DSR166" s="447"/>
      <c r="DSS166" s="447"/>
      <c r="DST166" s="447"/>
      <c r="DSU166" s="447"/>
      <c r="DSV166" s="447"/>
      <c r="DSW166" s="447"/>
      <c r="DSX166" s="447"/>
      <c r="DSY166" s="447"/>
      <c r="DSZ166" s="447"/>
      <c r="DTA166" s="447"/>
      <c r="DTB166" s="447"/>
      <c r="DTC166" s="447"/>
      <c r="DTD166" s="447"/>
      <c r="DTE166" s="447"/>
      <c r="DTF166" s="447"/>
      <c r="DTG166" s="447"/>
      <c r="DTH166" s="447"/>
      <c r="DTI166" s="447"/>
      <c r="DTJ166" s="447"/>
      <c r="DTK166" s="447"/>
      <c r="DTL166" s="447"/>
      <c r="DTM166" s="447"/>
      <c r="DTN166" s="447"/>
      <c r="DTO166" s="447"/>
      <c r="DTP166" s="447"/>
      <c r="DTQ166" s="447"/>
      <c r="DTR166" s="447"/>
      <c r="DTS166" s="447"/>
      <c r="DTT166" s="447"/>
      <c r="DTU166" s="447"/>
      <c r="DTV166" s="447"/>
      <c r="DTW166" s="447"/>
      <c r="DTX166" s="447"/>
      <c r="DTY166" s="447"/>
      <c r="DTZ166" s="447"/>
      <c r="DUA166" s="447"/>
      <c r="DUB166" s="447"/>
      <c r="DUC166" s="447"/>
      <c r="DUD166" s="447"/>
      <c r="DUE166" s="447"/>
      <c r="DUF166" s="447"/>
      <c r="DUG166" s="447"/>
      <c r="DUH166" s="447"/>
      <c r="DUI166" s="447"/>
      <c r="DUJ166" s="447"/>
      <c r="DUK166" s="447"/>
      <c r="DUL166" s="447"/>
      <c r="DUM166" s="447"/>
      <c r="DUN166" s="447"/>
      <c r="DUO166" s="447"/>
      <c r="DUP166" s="447"/>
      <c r="DUQ166" s="447"/>
      <c r="DUR166" s="447"/>
      <c r="DUS166" s="447"/>
      <c r="DUT166" s="447"/>
      <c r="DUU166" s="447"/>
      <c r="DUV166" s="447"/>
      <c r="DUW166" s="447"/>
      <c r="DUX166" s="447"/>
      <c r="DUY166" s="447"/>
      <c r="DUZ166" s="447"/>
      <c r="DVA166" s="447"/>
      <c r="DVB166" s="447"/>
      <c r="DVC166" s="447"/>
      <c r="DVD166" s="447"/>
      <c r="DVE166" s="447"/>
      <c r="DVF166" s="447"/>
      <c r="DVG166" s="447"/>
      <c r="DVH166" s="447"/>
      <c r="DVI166" s="447"/>
      <c r="DVJ166" s="447"/>
      <c r="DVK166" s="447"/>
      <c r="DVL166" s="447"/>
      <c r="DVM166" s="447"/>
      <c r="DVN166" s="447"/>
      <c r="DVO166" s="447"/>
      <c r="DVP166" s="447"/>
      <c r="DVQ166" s="447"/>
      <c r="DVR166" s="447"/>
      <c r="DVS166" s="447"/>
      <c r="DVT166" s="447"/>
      <c r="DVU166" s="447"/>
      <c r="DVV166" s="447"/>
      <c r="DVW166" s="447"/>
      <c r="DVX166" s="447"/>
      <c r="DVY166" s="447"/>
      <c r="DVZ166" s="447"/>
      <c r="DWA166" s="447"/>
      <c r="DWB166" s="447"/>
      <c r="DWC166" s="447"/>
      <c r="DWD166" s="447"/>
      <c r="DWE166" s="447"/>
      <c r="DWF166" s="447"/>
      <c r="DWG166" s="447"/>
      <c r="DWH166" s="447"/>
      <c r="DWI166" s="447"/>
      <c r="DWJ166" s="447"/>
      <c r="DWK166" s="447"/>
      <c r="DWL166" s="447"/>
      <c r="DWM166" s="447"/>
      <c r="DWN166" s="447"/>
      <c r="DWO166" s="447"/>
      <c r="DWP166" s="447"/>
      <c r="DWQ166" s="447"/>
      <c r="DWR166" s="447"/>
      <c r="DWS166" s="447"/>
      <c r="DWT166" s="447"/>
      <c r="DWU166" s="447"/>
      <c r="DWV166" s="447"/>
      <c r="DWW166" s="447"/>
      <c r="DWX166" s="447"/>
      <c r="DWY166" s="447"/>
      <c r="DWZ166" s="447"/>
      <c r="DXA166" s="447"/>
      <c r="DXB166" s="447"/>
      <c r="DXC166" s="447"/>
      <c r="DXD166" s="447"/>
      <c r="DXE166" s="447"/>
      <c r="DXF166" s="447"/>
      <c r="DXG166" s="447"/>
      <c r="DXH166" s="447"/>
      <c r="DXI166" s="447"/>
      <c r="DXJ166" s="447"/>
      <c r="DXK166" s="447"/>
      <c r="DXL166" s="447"/>
      <c r="DXM166" s="447"/>
      <c r="DXN166" s="447"/>
      <c r="DXO166" s="447"/>
      <c r="DXP166" s="447"/>
      <c r="DXQ166" s="447"/>
      <c r="DXR166" s="447"/>
      <c r="DXS166" s="447"/>
      <c r="DXT166" s="447"/>
      <c r="DXU166" s="447"/>
      <c r="DXV166" s="447"/>
      <c r="DXW166" s="447"/>
      <c r="DXX166" s="447"/>
      <c r="DXY166" s="447"/>
      <c r="DXZ166" s="447"/>
      <c r="DYA166" s="447"/>
      <c r="DYB166" s="447"/>
      <c r="DYC166" s="447"/>
      <c r="DYD166" s="447"/>
      <c r="DYE166" s="447"/>
      <c r="DYF166" s="447"/>
      <c r="DYG166" s="447"/>
      <c r="DYH166" s="447"/>
      <c r="DYI166" s="447"/>
      <c r="DYJ166" s="447"/>
      <c r="DYK166" s="447"/>
      <c r="DYL166" s="447"/>
      <c r="DYM166" s="447"/>
      <c r="DYN166" s="447"/>
      <c r="DYO166" s="447"/>
      <c r="DYP166" s="447"/>
      <c r="DYQ166" s="447"/>
      <c r="DYR166" s="447"/>
      <c r="DYS166" s="447"/>
      <c r="DYT166" s="447"/>
      <c r="DYU166" s="447"/>
      <c r="DYV166" s="447"/>
      <c r="DYW166" s="447"/>
      <c r="DYX166" s="447"/>
      <c r="DYY166" s="447"/>
      <c r="DYZ166" s="447"/>
      <c r="DZA166" s="447"/>
      <c r="DZB166" s="447"/>
      <c r="DZC166" s="447"/>
      <c r="DZD166" s="447"/>
      <c r="DZE166" s="447"/>
      <c r="DZF166" s="447"/>
      <c r="DZG166" s="447"/>
      <c r="DZH166" s="447"/>
      <c r="DZI166" s="447"/>
      <c r="DZJ166" s="447"/>
      <c r="DZK166" s="447"/>
      <c r="DZL166" s="447"/>
      <c r="DZM166" s="447"/>
      <c r="DZN166" s="447"/>
      <c r="DZO166" s="447"/>
      <c r="DZP166" s="447"/>
      <c r="DZQ166" s="447"/>
      <c r="DZR166" s="447"/>
      <c r="DZS166" s="447"/>
      <c r="DZT166" s="447"/>
      <c r="DZU166" s="447"/>
      <c r="DZV166" s="447"/>
      <c r="DZW166" s="447"/>
      <c r="DZX166" s="447"/>
      <c r="DZY166" s="447"/>
      <c r="DZZ166" s="447"/>
      <c r="EAA166" s="447"/>
      <c r="EAB166" s="447"/>
      <c r="EAC166" s="447"/>
      <c r="EAD166" s="447"/>
      <c r="EAE166" s="447"/>
      <c r="EAF166" s="447"/>
      <c r="EAG166" s="447"/>
      <c r="EAH166" s="447"/>
      <c r="EAI166" s="447"/>
      <c r="EAJ166" s="447"/>
      <c r="EAK166" s="447"/>
      <c r="EAL166" s="447"/>
      <c r="EAM166" s="447"/>
      <c r="EAN166" s="447"/>
      <c r="EAO166" s="447"/>
      <c r="EAP166" s="447"/>
      <c r="EAQ166" s="447"/>
      <c r="EAR166" s="447"/>
      <c r="EAS166" s="447"/>
      <c r="EAT166" s="447"/>
      <c r="EAU166" s="447"/>
      <c r="EAV166" s="447"/>
      <c r="EAW166" s="447"/>
      <c r="EAX166" s="447"/>
      <c r="EAY166" s="447"/>
      <c r="EAZ166" s="447"/>
      <c r="EBA166" s="447"/>
      <c r="EBB166" s="447"/>
      <c r="EBC166" s="447"/>
      <c r="EBD166" s="447"/>
      <c r="EBE166" s="447"/>
      <c r="EBF166" s="447"/>
      <c r="EBG166" s="447"/>
      <c r="EBH166" s="447"/>
      <c r="EBI166" s="447"/>
      <c r="EBJ166" s="447"/>
      <c r="EBK166" s="447"/>
      <c r="EBL166" s="447"/>
      <c r="EBM166" s="447"/>
      <c r="EBN166" s="447"/>
      <c r="EBO166" s="447"/>
      <c r="EBP166" s="447"/>
      <c r="EBQ166" s="447"/>
      <c r="EBR166" s="447"/>
      <c r="EBS166" s="447"/>
      <c r="EBT166" s="447"/>
      <c r="EBU166" s="447"/>
      <c r="EBV166" s="447"/>
      <c r="EBW166" s="447"/>
      <c r="EBX166" s="447"/>
      <c r="EBY166" s="447"/>
      <c r="EBZ166" s="447"/>
      <c r="ECA166" s="447"/>
      <c r="ECB166" s="447"/>
      <c r="ECC166" s="447"/>
      <c r="ECD166" s="447"/>
      <c r="ECE166" s="447"/>
      <c r="ECF166" s="447"/>
      <c r="ECG166" s="447"/>
      <c r="ECH166" s="447"/>
      <c r="ECI166" s="447"/>
      <c r="ECJ166" s="447"/>
      <c r="ECK166" s="447"/>
      <c r="ECL166" s="447"/>
      <c r="ECM166" s="447"/>
      <c r="ECN166" s="447"/>
      <c r="ECO166" s="447"/>
      <c r="ECP166" s="447"/>
      <c r="ECQ166" s="447"/>
      <c r="ECR166" s="447"/>
      <c r="ECS166" s="447"/>
      <c r="ECT166" s="447"/>
      <c r="ECU166" s="447"/>
      <c r="ECV166" s="447"/>
      <c r="ECW166" s="447"/>
      <c r="ECX166" s="447"/>
      <c r="ECY166" s="447"/>
      <c r="ECZ166" s="447"/>
      <c r="EDA166" s="447"/>
      <c r="EDB166" s="447"/>
      <c r="EDC166" s="447"/>
      <c r="EDD166" s="447"/>
      <c r="EDE166" s="447"/>
      <c r="EDF166" s="447"/>
      <c r="EDG166" s="447"/>
      <c r="EDH166" s="447"/>
      <c r="EDI166" s="447"/>
      <c r="EDJ166" s="447"/>
      <c r="EDK166" s="447"/>
      <c r="EDL166" s="447"/>
      <c r="EDM166" s="447"/>
      <c r="EDN166" s="447"/>
      <c r="EDO166" s="447"/>
      <c r="EDP166" s="447"/>
      <c r="EDQ166" s="447"/>
      <c r="EDR166" s="447"/>
      <c r="EDS166" s="447"/>
      <c r="EDT166" s="447"/>
      <c r="EDU166" s="447"/>
      <c r="EDV166" s="447"/>
      <c r="EDW166" s="447"/>
      <c r="EDX166" s="447"/>
      <c r="EDY166" s="447"/>
      <c r="EDZ166" s="447"/>
      <c r="EEA166" s="447"/>
      <c r="EEB166" s="447"/>
      <c r="EEC166" s="447"/>
      <c r="EED166" s="447"/>
      <c r="EEE166" s="447"/>
      <c r="EEF166" s="447"/>
      <c r="EEG166" s="447"/>
      <c r="EEH166" s="447"/>
      <c r="EEI166" s="447"/>
      <c r="EEJ166" s="447"/>
      <c r="EEK166" s="447"/>
      <c r="EEL166" s="447"/>
      <c r="EEM166" s="447"/>
      <c r="EEN166" s="447"/>
      <c r="EEO166" s="447"/>
      <c r="EEP166" s="447"/>
      <c r="EEQ166" s="447"/>
      <c r="EER166" s="447"/>
      <c r="EES166" s="447"/>
      <c r="EET166" s="447"/>
      <c r="EEU166" s="447"/>
      <c r="EEV166" s="447"/>
      <c r="EEW166" s="447"/>
      <c r="EEX166" s="447"/>
      <c r="EEY166" s="447"/>
      <c r="EEZ166" s="447"/>
      <c r="EFA166" s="447"/>
      <c r="EFB166" s="447"/>
      <c r="EFC166" s="447"/>
      <c r="EFD166" s="447"/>
      <c r="EFE166" s="447"/>
      <c r="EFF166" s="447"/>
      <c r="EFG166" s="447"/>
      <c r="EFH166" s="447"/>
      <c r="EFI166" s="447"/>
      <c r="EFJ166" s="447"/>
      <c r="EFK166" s="447"/>
      <c r="EFL166" s="447"/>
      <c r="EFM166" s="447"/>
      <c r="EFN166" s="447"/>
      <c r="EFO166" s="447"/>
      <c r="EFP166" s="447"/>
      <c r="EFQ166" s="447"/>
      <c r="EFR166" s="447"/>
      <c r="EFS166" s="447"/>
      <c r="EFT166" s="447"/>
      <c r="EFU166" s="447"/>
      <c r="EFV166" s="447"/>
      <c r="EFW166" s="447"/>
      <c r="EFX166" s="447"/>
      <c r="EFY166" s="447"/>
      <c r="EFZ166" s="447"/>
      <c r="EGA166" s="447"/>
      <c r="EGB166" s="447"/>
      <c r="EGC166" s="447"/>
      <c r="EGD166" s="447"/>
      <c r="EGE166" s="447"/>
      <c r="EGF166" s="447"/>
      <c r="EGG166" s="447"/>
      <c r="EGH166" s="447"/>
      <c r="EGI166" s="447"/>
      <c r="EGJ166" s="447"/>
      <c r="EGK166" s="447"/>
      <c r="EGL166" s="447"/>
      <c r="EGM166" s="447"/>
      <c r="EGN166" s="447"/>
      <c r="EGO166" s="447"/>
      <c r="EGP166" s="447"/>
      <c r="EGQ166" s="447"/>
      <c r="EGR166" s="447"/>
      <c r="EGS166" s="447"/>
      <c r="EGT166" s="447"/>
      <c r="EGU166" s="447"/>
      <c r="EGV166" s="447"/>
      <c r="EGW166" s="447"/>
      <c r="EGX166" s="447"/>
      <c r="EGY166" s="447"/>
      <c r="EGZ166" s="447"/>
      <c r="EHA166" s="447"/>
      <c r="EHB166" s="447"/>
      <c r="EHC166" s="447"/>
      <c r="EHD166" s="447"/>
      <c r="EHE166" s="447"/>
      <c r="EHF166" s="447"/>
      <c r="EHG166" s="447"/>
      <c r="EHH166" s="447"/>
      <c r="EHI166" s="447"/>
      <c r="EHJ166" s="447"/>
      <c r="EHK166" s="447"/>
      <c r="EHL166" s="447"/>
      <c r="EHM166" s="447"/>
      <c r="EHN166" s="447"/>
      <c r="EHO166" s="447"/>
      <c r="EHP166" s="447"/>
      <c r="EHQ166" s="447"/>
      <c r="EHR166" s="447"/>
      <c r="EHS166" s="447"/>
      <c r="EHT166" s="447"/>
      <c r="EHU166" s="447"/>
      <c r="EHV166" s="447"/>
      <c r="EHW166" s="447"/>
      <c r="EHX166" s="447"/>
      <c r="EHY166" s="447"/>
      <c r="EHZ166" s="447"/>
      <c r="EIA166" s="447"/>
      <c r="EIB166" s="447"/>
      <c r="EIC166" s="447"/>
      <c r="EID166" s="447"/>
      <c r="EIE166" s="447"/>
      <c r="EIF166" s="447"/>
      <c r="EIG166" s="447"/>
      <c r="EIH166" s="447"/>
      <c r="EII166" s="447"/>
      <c r="EIJ166" s="447"/>
      <c r="EIK166" s="447"/>
      <c r="EIL166" s="447"/>
      <c r="EIM166" s="447"/>
      <c r="EIN166" s="447"/>
      <c r="EIO166" s="447"/>
      <c r="EIP166" s="447"/>
      <c r="EIQ166" s="447"/>
      <c r="EIR166" s="447"/>
      <c r="EIS166" s="447"/>
      <c r="EIT166" s="447"/>
      <c r="EIU166" s="447"/>
      <c r="EIV166" s="447"/>
      <c r="EIW166" s="447"/>
      <c r="EIX166" s="447"/>
      <c r="EIY166" s="447"/>
      <c r="EIZ166" s="447"/>
      <c r="EJA166" s="447"/>
      <c r="EJB166" s="447"/>
      <c r="EJC166" s="447"/>
      <c r="EJD166" s="447"/>
      <c r="EJE166" s="447"/>
      <c r="EJF166" s="447"/>
      <c r="EJG166" s="447"/>
      <c r="EJH166" s="447"/>
      <c r="EJI166" s="447"/>
      <c r="EJJ166" s="447"/>
      <c r="EJK166" s="447"/>
      <c r="EJL166" s="447"/>
      <c r="EJM166" s="447"/>
      <c r="EJN166" s="447"/>
      <c r="EJO166" s="447"/>
      <c r="EJP166" s="447"/>
      <c r="EJQ166" s="447"/>
      <c r="EJR166" s="447"/>
      <c r="EJS166" s="447"/>
      <c r="EJT166" s="447"/>
      <c r="EJU166" s="447"/>
      <c r="EJV166" s="447"/>
      <c r="EJW166" s="447"/>
      <c r="EJX166" s="447"/>
      <c r="EJY166" s="447"/>
      <c r="EJZ166" s="447"/>
      <c r="EKA166" s="447"/>
      <c r="EKB166" s="447"/>
      <c r="EKC166" s="447"/>
      <c r="EKD166" s="447"/>
      <c r="EKE166" s="447"/>
      <c r="EKF166" s="447"/>
      <c r="EKG166" s="447"/>
      <c r="EKH166" s="447"/>
      <c r="EKI166" s="447"/>
      <c r="EKJ166" s="447"/>
      <c r="EKK166" s="447"/>
      <c r="EKL166" s="447"/>
      <c r="EKM166" s="447"/>
      <c r="EKN166" s="447"/>
      <c r="EKO166" s="447"/>
      <c r="EKP166" s="447"/>
      <c r="EKQ166" s="447"/>
      <c r="EKR166" s="447"/>
      <c r="EKS166" s="447"/>
      <c r="EKT166" s="447"/>
      <c r="EKU166" s="447"/>
      <c r="EKV166" s="447"/>
      <c r="EKW166" s="447"/>
      <c r="EKX166" s="447"/>
      <c r="EKY166" s="447"/>
      <c r="EKZ166" s="447"/>
      <c r="ELA166" s="447"/>
      <c r="ELB166" s="447"/>
      <c r="ELC166" s="447"/>
      <c r="ELD166" s="447"/>
      <c r="ELE166" s="447"/>
      <c r="ELF166" s="447"/>
      <c r="ELG166" s="447"/>
      <c r="ELH166" s="447"/>
      <c r="ELI166" s="447"/>
      <c r="ELJ166" s="447"/>
      <c r="ELK166" s="447"/>
      <c r="ELL166" s="447"/>
      <c r="ELM166" s="447"/>
      <c r="ELN166" s="447"/>
      <c r="ELO166" s="447"/>
      <c r="ELP166" s="447"/>
      <c r="ELQ166" s="447"/>
      <c r="ELR166" s="447"/>
      <c r="ELS166" s="447"/>
      <c r="ELT166" s="447"/>
      <c r="ELU166" s="447"/>
      <c r="ELV166" s="447"/>
      <c r="ELW166" s="447"/>
      <c r="ELX166" s="447"/>
      <c r="ELY166" s="447"/>
      <c r="ELZ166" s="447"/>
      <c r="EMA166" s="447"/>
      <c r="EMB166" s="447"/>
      <c r="EMC166" s="447"/>
      <c r="EMD166" s="447"/>
      <c r="EME166" s="447"/>
      <c r="EMF166" s="447"/>
      <c r="EMG166" s="447"/>
      <c r="EMH166" s="447"/>
      <c r="EMI166" s="447"/>
      <c r="EMJ166" s="447"/>
      <c r="EMK166" s="447"/>
      <c r="EML166" s="447"/>
      <c r="EMM166" s="447"/>
      <c r="EMN166" s="447"/>
      <c r="EMO166" s="447"/>
      <c r="EMP166" s="447"/>
      <c r="EMQ166" s="447"/>
      <c r="EMR166" s="447"/>
      <c r="EMS166" s="447"/>
      <c r="EMT166" s="447"/>
      <c r="EMU166" s="447"/>
      <c r="EMV166" s="447"/>
      <c r="EMW166" s="447"/>
      <c r="EMX166" s="447"/>
      <c r="EMY166" s="447"/>
      <c r="EMZ166" s="447"/>
      <c r="ENA166" s="447"/>
      <c r="ENB166" s="447"/>
      <c r="ENC166" s="447"/>
      <c r="END166" s="447"/>
      <c r="ENE166" s="447"/>
      <c r="ENF166" s="447"/>
      <c r="ENG166" s="447"/>
      <c r="ENH166" s="447"/>
      <c r="ENI166" s="447"/>
      <c r="ENJ166" s="447"/>
      <c r="ENK166" s="447"/>
      <c r="ENL166" s="447"/>
      <c r="ENM166" s="447"/>
      <c r="ENN166" s="447"/>
      <c r="ENO166" s="447"/>
      <c r="ENP166" s="447"/>
      <c r="ENQ166" s="447"/>
      <c r="ENR166" s="447"/>
      <c r="ENS166" s="447"/>
      <c r="ENT166" s="447"/>
      <c r="ENU166" s="447"/>
      <c r="ENV166" s="447"/>
      <c r="ENW166" s="447"/>
      <c r="ENX166" s="447"/>
      <c r="ENY166" s="447"/>
      <c r="ENZ166" s="447"/>
      <c r="EOA166" s="447"/>
      <c r="EOB166" s="447"/>
      <c r="EOC166" s="447"/>
      <c r="EOD166" s="447"/>
      <c r="EOE166" s="447"/>
      <c r="EOF166" s="447"/>
      <c r="EOG166" s="447"/>
      <c r="EOH166" s="447"/>
      <c r="EOI166" s="447"/>
      <c r="EOJ166" s="447"/>
      <c r="EOK166" s="447"/>
      <c r="EOL166" s="447"/>
      <c r="EOM166" s="447"/>
      <c r="EON166" s="447"/>
      <c r="EOO166" s="447"/>
      <c r="EOP166" s="447"/>
      <c r="EOQ166" s="447"/>
      <c r="EOR166" s="447"/>
      <c r="EOS166" s="447"/>
      <c r="EOT166" s="447"/>
      <c r="EOU166" s="447"/>
      <c r="EOV166" s="447"/>
      <c r="EOW166" s="447"/>
      <c r="EOX166" s="447"/>
      <c r="EOY166" s="447"/>
      <c r="EOZ166" s="447"/>
      <c r="EPA166" s="447"/>
      <c r="EPB166" s="447"/>
      <c r="EPC166" s="447"/>
      <c r="EPD166" s="447"/>
      <c r="EPE166" s="447"/>
      <c r="EPF166" s="447"/>
      <c r="EPG166" s="447"/>
      <c r="EPH166" s="447"/>
      <c r="EPI166" s="447"/>
      <c r="EPJ166" s="447"/>
      <c r="EPK166" s="447"/>
      <c r="EPL166" s="447"/>
      <c r="EPM166" s="447"/>
      <c r="EPN166" s="447"/>
      <c r="EPO166" s="447"/>
      <c r="EPP166" s="447"/>
      <c r="EPQ166" s="447"/>
      <c r="EPR166" s="447"/>
      <c r="EPS166" s="447"/>
      <c r="EPT166" s="447"/>
      <c r="EPU166" s="447"/>
      <c r="EPV166" s="447"/>
      <c r="EPW166" s="447"/>
      <c r="EPX166" s="447"/>
      <c r="EPY166" s="447"/>
      <c r="EPZ166" s="447"/>
      <c r="EQA166" s="447"/>
      <c r="EQB166" s="447"/>
      <c r="EQC166" s="447"/>
      <c r="EQD166" s="447"/>
      <c r="EQE166" s="447"/>
      <c r="EQF166" s="447"/>
      <c r="EQG166" s="447"/>
      <c r="EQH166" s="447"/>
      <c r="EQI166" s="447"/>
      <c r="EQJ166" s="447"/>
      <c r="EQK166" s="447"/>
      <c r="EQL166" s="447"/>
      <c r="EQM166" s="447"/>
      <c r="EQN166" s="447"/>
      <c r="EQO166" s="447"/>
      <c r="EQP166" s="447"/>
      <c r="EQQ166" s="447"/>
      <c r="EQR166" s="447"/>
      <c r="EQS166" s="447"/>
      <c r="EQT166" s="447"/>
      <c r="EQU166" s="447"/>
      <c r="EQV166" s="447"/>
      <c r="EQW166" s="447"/>
      <c r="EQX166" s="447"/>
      <c r="EQY166" s="447"/>
      <c r="EQZ166" s="447"/>
      <c r="ERA166" s="447"/>
      <c r="ERB166" s="447"/>
      <c r="ERC166" s="447"/>
      <c r="ERD166" s="447"/>
      <c r="ERE166" s="447"/>
      <c r="ERF166" s="447"/>
      <c r="ERG166" s="447"/>
      <c r="ERH166" s="447"/>
      <c r="ERI166" s="447"/>
      <c r="ERJ166" s="447"/>
      <c r="ERK166" s="447"/>
      <c r="ERL166" s="447"/>
      <c r="ERM166" s="447"/>
      <c r="ERN166" s="447"/>
      <c r="ERO166" s="447"/>
      <c r="ERP166" s="447"/>
      <c r="ERQ166" s="447"/>
      <c r="ERR166" s="447"/>
      <c r="ERS166" s="447"/>
      <c r="ERT166" s="447"/>
      <c r="ERU166" s="447"/>
      <c r="ERV166" s="447"/>
      <c r="ERW166" s="447"/>
      <c r="ERX166" s="447"/>
      <c r="ERY166" s="447"/>
      <c r="ERZ166" s="447"/>
      <c r="ESA166" s="447"/>
      <c r="ESB166" s="447"/>
      <c r="ESC166" s="447"/>
      <c r="ESD166" s="447"/>
      <c r="ESE166" s="447"/>
      <c r="ESF166" s="447"/>
      <c r="ESG166" s="447"/>
      <c r="ESH166" s="447"/>
      <c r="ESI166" s="447"/>
      <c r="ESJ166" s="447"/>
      <c r="ESK166" s="447"/>
      <c r="ESL166" s="447"/>
      <c r="ESM166" s="447"/>
      <c r="ESN166" s="447"/>
      <c r="ESO166" s="447"/>
      <c r="ESP166" s="447"/>
      <c r="ESQ166" s="447"/>
      <c r="ESR166" s="447"/>
      <c r="ESS166" s="447"/>
      <c r="EST166" s="447"/>
      <c r="ESU166" s="447"/>
      <c r="ESV166" s="447"/>
      <c r="ESW166" s="447"/>
      <c r="ESX166" s="447"/>
      <c r="ESY166" s="447"/>
      <c r="ESZ166" s="447"/>
      <c r="ETA166" s="447"/>
      <c r="ETB166" s="447"/>
      <c r="ETC166" s="447"/>
      <c r="ETD166" s="447"/>
      <c r="ETE166" s="447"/>
      <c r="ETF166" s="447"/>
      <c r="ETG166" s="447"/>
      <c r="ETH166" s="447"/>
      <c r="ETI166" s="447"/>
      <c r="ETJ166" s="447"/>
      <c r="ETK166" s="447"/>
      <c r="ETL166" s="447"/>
      <c r="ETM166" s="447"/>
      <c r="ETN166" s="447"/>
      <c r="ETO166" s="447"/>
      <c r="ETP166" s="447"/>
      <c r="ETQ166" s="447"/>
      <c r="ETR166" s="447"/>
      <c r="ETS166" s="447"/>
      <c r="ETT166" s="447"/>
      <c r="ETU166" s="447"/>
      <c r="ETV166" s="447"/>
      <c r="ETW166" s="447"/>
      <c r="ETX166" s="447"/>
      <c r="ETY166" s="447"/>
      <c r="ETZ166" s="447"/>
      <c r="EUA166" s="447"/>
      <c r="EUB166" s="447"/>
      <c r="EUC166" s="447"/>
      <c r="EUD166" s="447"/>
      <c r="EUE166" s="447"/>
      <c r="EUF166" s="447"/>
      <c r="EUG166" s="447"/>
      <c r="EUH166" s="447"/>
      <c r="EUI166" s="447"/>
      <c r="EUJ166" s="447"/>
      <c r="EUK166" s="447"/>
      <c r="EUL166" s="447"/>
      <c r="EUM166" s="447"/>
      <c r="EUN166" s="447"/>
      <c r="EUO166" s="447"/>
      <c r="EUP166" s="447"/>
      <c r="EUQ166" s="447"/>
      <c r="EUR166" s="447"/>
      <c r="EUS166" s="447"/>
      <c r="EUT166" s="447"/>
      <c r="EUU166" s="447"/>
      <c r="EUV166" s="447"/>
      <c r="EUW166" s="447"/>
      <c r="EUX166" s="447"/>
      <c r="EUY166" s="447"/>
      <c r="EUZ166" s="447"/>
      <c r="EVA166" s="447"/>
      <c r="EVB166" s="447"/>
      <c r="EVC166" s="447"/>
      <c r="EVD166" s="447"/>
      <c r="EVE166" s="447"/>
      <c r="EVF166" s="447"/>
      <c r="EVG166" s="447"/>
      <c r="EVH166" s="447"/>
      <c r="EVI166" s="447"/>
      <c r="EVJ166" s="447"/>
      <c r="EVK166" s="447"/>
      <c r="EVL166" s="447"/>
      <c r="EVM166" s="447"/>
      <c r="EVN166" s="447"/>
      <c r="EVO166" s="447"/>
      <c r="EVP166" s="447"/>
      <c r="EVQ166" s="447"/>
      <c r="EVR166" s="447"/>
      <c r="EVS166" s="447"/>
      <c r="EVT166" s="447"/>
      <c r="EVU166" s="447"/>
      <c r="EVV166" s="447"/>
      <c r="EVW166" s="447"/>
      <c r="EVX166" s="447"/>
      <c r="EVY166" s="447"/>
      <c r="EVZ166" s="447"/>
      <c r="EWA166" s="447"/>
      <c r="EWB166" s="447"/>
      <c r="EWC166" s="447"/>
      <c r="EWD166" s="447"/>
      <c r="EWE166" s="447"/>
      <c r="EWF166" s="447"/>
      <c r="EWG166" s="447"/>
      <c r="EWH166" s="447"/>
      <c r="EWI166" s="447"/>
      <c r="EWJ166" s="447"/>
      <c r="EWK166" s="447"/>
      <c r="EWL166" s="447"/>
      <c r="EWM166" s="447"/>
      <c r="EWN166" s="447"/>
      <c r="EWO166" s="447"/>
      <c r="EWP166" s="447"/>
      <c r="EWQ166" s="447"/>
      <c r="EWR166" s="447"/>
      <c r="EWS166" s="447"/>
      <c r="EWT166" s="447"/>
      <c r="EWU166" s="447"/>
      <c r="EWV166" s="447"/>
      <c r="EWW166" s="447"/>
      <c r="EWX166" s="447"/>
      <c r="EWY166" s="447"/>
      <c r="EWZ166" s="447"/>
      <c r="EXA166" s="447"/>
      <c r="EXB166" s="447"/>
      <c r="EXC166" s="447"/>
      <c r="EXD166" s="447"/>
      <c r="EXE166" s="447"/>
      <c r="EXF166" s="447"/>
      <c r="EXG166" s="447"/>
      <c r="EXH166" s="447"/>
      <c r="EXI166" s="447"/>
      <c r="EXJ166" s="447"/>
      <c r="EXK166" s="447"/>
      <c r="EXL166" s="447"/>
      <c r="EXM166" s="447"/>
      <c r="EXN166" s="447"/>
      <c r="EXO166" s="447"/>
      <c r="EXP166" s="447"/>
      <c r="EXQ166" s="447"/>
      <c r="EXR166" s="447"/>
      <c r="EXS166" s="447"/>
      <c r="EXT166" s="447"/>
      <c r="EXU166" s="447"/>
      <c r="EXV166" s="447"/>
      <c r="EXW166" s="447"/>
      <c r="EXX166" s="447"/>
      <c r="EXY166" s="447"/>
      <c r="EXZ166" s="447"/>
      <c r="EYA166" s="447"/>
      <c r="EYB166" s="447"/>
      <c r="EYC166" s="447"/>
      <c r="EYD166" s="447"/>
      <c r="EYE166" s="447"/>
      <c r="EYF166" s="447"/>
      <c r="EYG166" s="447"/>
      <c r="EYH166" s="447"/>
      <c r="EYI166" s="447"/>
      <c r="EYJ166" s="447"/>
      <c r="EYK166" s="447"/>
      <c r="EYL166" s="447"/>
      <c r="EYM166" s="447"/>
      <c r="EYN166" s="447"/>
      <c r="EYO166" s="447"/>
      <c r="EYP166" s="447"/>
      <c r="EYQ166" s="447"/>
      <c r="EYR166" s="447"/>
      <c r="EYS166" s="447"/>
      <c r="EYT166" s="447"/>
      <c r="EYU166" s="447"/>
      <c r="EYV166" s="447"/>
      <c r="EYW166" s="447"/>
      <c r="EYX166" s="447"/>
      <c r="EYY166" s="447"/>
      <c r="EYZ166" s="447"/>
      <c r="EZA166" s="447"/>
      <c r="EZB166" s="447"/>
      <c r="EZC166" s="447"/>
      <c r="EZD166" s="447"/>
      <c r="EZE166" s="447"/>
      <c r="EZF166" s="447"/>
      <c r="EZG166" s="447"/>
      <c r="EZH166" s="447"/>
      <c r="EZI166" s="447"/>
      <c r="EZJ166" s="447"/>
      <c r="EZK166" s="447"/>
      <c r="EZL166" s="447"/>
      <c r="EZM166" s="447"/>
      <c r="EZN166" s="447"/>
      <c r="EZO166" s="447"/>
      <c r="EZP166" s="447"/>
      <c r="EZQ166" s="447"/>
      <c r="EZR166" s="447"/>
      <c r="EZS166" s="447"/>
      <c r="EZT166" s="447"/>
      <c r="EZU166" s="447"/>
      <c r="EZV166" s="447"/>
      <c r="EZW166" s="447"/>
      <c r="EZX166" s="447"/>
      <c r="EZY166" s="447"/>
      <c r="EZZ166" s="447"/>
      <c r="FAA166" s="447"/>
      <c r="FAB166" s="447"/>
      <c r="FAC166" s="447"/>
      <c r="FAD166" s="447"/>
      <c r="FAE166" s="447"/>
      <c r="FAF166" s="447"/>
      <c r="FAG166" s="447"/>
      <c r="FAH166" s="447"/>
      <c r="FAI166" s="447"/>
      <c r="FAJ166" s="447"/>
      <c r="FAK166" s="447"/>
      <c r="FAL166" s="447"/>
      <c r="FAM166" s="447"/>
      <c r="FAN166" s="447"/>
      <c r="FAO166" s="447"/>
      <c r="FAP166" s="447"/>
      <c r="FAQ166" s="447"/>
      <c r="FAR166" s="447"/>
      <c r="FAS166" s="447"/>
      <c r="FAT166" s="447"/>
      <c r="FAU166" s="447"/>
      <c r="FAV166" s="447"/>
      <c r="FAW166" s="447"/>
      <c r="FAX166" s="447"/>
      <c r="FAY166" s="447"/>
      <c r="FAZ166" s="447"/>
      <c r="FBA166" s="447"/>
      <c r="FBB166" s="447"/>
      <c r="FBC166" s="447"/>
      <c r="FBD166" s="447"/>
      <c r="FBE166" s="447"/>
      <c r="FBF166" s="447"/>
      <c r="FBG166" s="447"/>
      <c r="FBH166" s="447"/>
      <c r="FBI166" s="447"/>
      <c r="FBJ166" s="447"/>
      <c r="FBK166" s="447"/>
      <c r="FBL166" s="447"/>
      <c r="FBM166" s="447"/>
      <c r="FBN166" s="447"/>
      <c r="FBO166" s="447"/>
      <c r="FBP166" s="447"/>
      <c r="FBQ166" s="447"/>
      <c r="FBR166" s="447"/>
      <c r="FBS166" s="447"/>
      <c r="FBT166" s="447"/>
      <c r="FBU166" s="447"/>
      <c r="FBV166" s="447"/>
      <c r="FBW166" s="447"/>
      <c r="FBX166" s="447"/>
      <c r="FBY166" s="447"/>
      <c r="FBZ166" s="447"/>
      <c r="FCA166" s="447"/>
      <c r="FCB166" s="447"/>
      <c r="FCC166" s="447"/>
      <c r="FCD166" s="447"/>
      <c r="FCE166" s="447"/>
      <c r="FCF166" s="447"/>
      <c r="FCG166" s="447"/>
      <c r="FCH166" s="447"/>
      <c r="FCI166" s="447"/>
      <c r="FCJ166" s="447"/>
      <c r="FCK166" s="447"/>
      <c r="FCL166" s="447"/>
      <c r="FCM166" s="447"/>
      <c r="FCN166" s="447"/>
      <c r="FCO166" s="447"/>
      <c r="FCP166" s="447"/>
      <c r="FCQ166" s="447"/>
      <c r="FCR166" s="447"/>
      <c r="FCS166" s="447"/>
      <c r="FCT166" s="447"/>
      <c r="FCU166" s="447"/>
      <c r="FCV166" s="447"/>
      <c r="FCW166" s="447"/>
      <c r="FCX166" s="447"/>
      <c r="FCY166" s="447"/>
      <c r="FCZ166" s="447"/>
      <c r="FDA166" s="447"/>
      <c r="FDB166" s="447"/>
      <c r="FDC166" s="447"/>
      <c r="FDD166" s="447"/>
      <c r="FDE166" s="447"/>
      <c r="FDF166" s="447"/>
      <c r="FDG166" s="447"/>
      <c r="FDH166" s="447"/>
      <c r="FDI166" s="447"/>
      <c r="FDJ166" s="447"/>
      <c r="FDK166" s="447"/>
      <c r="FDL166" s="447"/>
      <c r="FDM166" s="447"/>
      <c r="FDN166" s="447"/>
      <c r="FDO166" s="447"/>
      <c r="FDP166" s="447"/>
      <c r="FDQ166" s="447"/>
      <c r="FDR166" s="447"/>
      <c r="FDS166" s="447"/>
      <c r="FDT166" s="447"/>
      <c r="FDU166" s="447"/>
      <c r="FDV166" s="447"/>
      <c r="FDW166" s="447"/>
      <c r="FDX166" s="447"/>
      <c r="FDY166" s="447"/>
      <c r="FDZ166" s="447"/>
      <c r="FEA166" s="447"/>
      <c r="FEB166" s="447"/>
      <c r="FEC166" s="447"/>
      <c r="FED166" s="447"/>
      <c r="FEE166" s="447"/>
      <c r="FEF166" s="447"/>
      <c r="FEG166" s="447"/>
      <c r="FEH166" s="447"/>
      <c r="FEI166" s="447"/>
      <c r="FEJ166" s="447"/>
      <c r="FEK166" s="447"/>
      <c r="FEL166" s="447"/>
      <c r="FEM166" s="447"/>
      <c r="FEN166" s="447"/>
      <c r="FEO166" s="447"/>
      <c r="FEP166" s="447"/>
      <c r="FEQ166" s="447"/>
      <c r="FER166" s="447"/>
      <c r="FES166" s="447"/>
      <c r="FET166" s="447"/>
      <c r="FEU166" s="447"/>
      <c r="FEV166" s="447"/>
      <c r="FEW166" s="447"/>
      <c r="FEX166" s="447"/>
      <c r="FEY166" s="447"/>
      <c r="FEZ166" s="447"/>
      <c r="FFA166" s="447"/>
      <c r="FFB166" s="447"/>
      <c r="FFC166" s="447"/>
      <c r="FFD166" s="447"/>
      <c r="FFE166" s="447"/>
      <c r="FFF166" s="447"/>
      <c r="FFG166" s="447"/>
      <c r="FFH166" s="447"/>
      <c r="FFI166" s="447"/>
      <c r="FFJ166" s="447"/>
      <c r="FFK166" s="447"/>
      <c r="FFL166" s="447"/>
      <c r="FFM166" s="447"/>
      <c r="FFN166" s="447"/>
      <c r="FFO166" s="447"/>
      <c r="FFP166" s="447"/>
      <c r="FFQ166" s="447"/>
      <c r="FFR166" s="447"/>
      <c r="FFS166" s="447"/>
      <c r="FFT166" s="447"/>
      <c r="FFU166" s="447"/>
      <c r="FFV166" s="447"/>
      <c r="FFW166" s="447"/>
      <c r="FFX166" s="447"/>
      <c r="FFY166" s="447"/>
      <c r="FFZ166" s="447"/>
      <c r="FGA166" s="447"/>
      <c r="FGB166" s="447"/>
      <c r="FGC166" s="447"/>
      <c r="FGD166" s="447"/>
      <c r="FGE166" s="447"/>
      <c r="FGF166" s="447"/>
      <c r="FGG166" s="447"/>
      <c r="FGH166" s="447"/>
      <c r="FGI166" s="447"/>
      <c r="FGJ166" s="447"/>
      <c r="FGK166" s="447"/>
      <c r="FGL166" s="447"/>
      <c r="FGM166" s="447"/>
      <c r="FGN166" s="447"/>
      <c r="FGO166" s="447"/>
      <c r="FGP166" s="447"/>
      <c r="FGQ166" s="447"/>
      <c r="FGR166" s="447"/>
      <c r="FGS166" s="447"/>
      <c r="FGT166" s="447"/>
      <c r="FGU166" s="447"/>
      <c r="FGV166" s="447"/>
      <c r="FGW166" s="447"/>
      <c r="FGX166" s="447"/>
      <c r="FGY166" s="447"/>
      <c r="FGZ166" s="447"/>
      <c r="FHA166" s="447"/>
      <c r="FHB166" s="447"/>
      <c r="FHC166" s="447"/>
      <c r="FHD166" s="447"/>
      <c r="FHE166" s="447"/>
      <c r="FHF166" s="447"/>
      <c r="FHG166" s="447"/>
      <c r="FHH166" s="447"/>
      <c r="FHI166" s="447"/>
      <c r="FHJ166" s="447"/>
      <c r="FHK166" s="447"/>
      <c r="FHL166" s="447"/>
      <c r="FHM166" s="447"/>
      <c r="FHN166" s="447"/>
      <c r="FHO166" s="447"/>
      <c r="FHP166" s="447"/>
      <c r="FHQ166" s="447"/>
      <c r="FHR166" s="447"/>
      <c r="FHS166" s="447"/>
      <c r="FHT166" s="447"/>
      <c r="FHU166" s="447"/>
      <c r="FHV166" s="447"/>
      <c r="FHW166" s="447"/>
      <c r="FHX166" s="447"/>
      <c r="FHY166" s="447"/>
      <c r="FHZ166" s="447"/>
      <c r="FIA166" s="447"/>
      <c r="FIB166" s="447"/>
      <c r="FIC166" s="447"/>
      <c r="FID166" s="447"/>
      <c r="FIE166" s="447"/>
      <c r="FIF166" s="447"/>
      <c r="FIG166" s="447"/>
      <c r="FIH166" s="447"/>
      <c r="FII166" s="447"/>
      <c r="FIJ166" s="447"/>
      <c r="FIK166" s="447"/>
      <c r="FIL166" s="447"/>
      <c r="FIM166" s="447"/>
      <c r="FIN166" s="447"/>
      <c r="FIO166" s="447"/>
      <c r="FIP166" s="447"/>
      <c r="FIQ166" s="447"/>
      <c r="FIR166" s="447"/>
      <c r="FIS166" s="447"/>
      <c r="FIT166" s="447"/>
      <c r="FIU166" s="447"/>
      <c r="FIV166" s="447"/>
      <c r="FIW166" s="447"/>
      <c r="FIX166" s="447"/>
      <c r="FIY166" s="447"/>
      <c r="FIZ166" s="447"/>
      <c r="FJA166" s="447"/>
      <c r="FJB166" s="447"/>
      <c r="FJC166" s="447"/>
      <c r="FJD166" s="447"/>
      <c r="FJE166" s="447"/>
      <c r="FJF166" s="447"/>
      <c r="FJG166" s="447"/>
      <c r="FJH166" s="447"/>
      <c r="FJI166" s="447"/>
      <c r="FJJ166" s="447"/>
      <c r="FJK166" s="447"/>
      <c r="FJL166" s="447"/>
      <c r="FJM166" s="447"/>
      <c r="FJN166" s="447"/>
      <c r="FJO166" s="447"/>
      <c r="FJP166" s="447"/>
      <c r="FJQ166" s="447"/>
      <c r="FJR166" s="447"/>
      <c r="FJS166" s="447"/>
      <c r="FJT166" s="447"/>
      <c r="FJU166" s="447"/>
      <c r="FJV166" s="447"/>
      <c r="FJW166" s="447"/>
      <c r="FJX166" s="447"/>
      <c r="FJY166" s="447"/>
      <c r="FJZ166" s="447"/>
      <c r="FKA166" s="447"/>
      <c r="FKB166" s="447"/>
      <c r="FKC166" s="447"/>
      <c r="FKD166" s="447"/>
      <c r="FKE166" s="447"/>
      <c r="FKF166" s="447"/>
      <c r="FKG166" s="447"/>
      <c r="FKH166" s="447"/>
      <c r="FKI166" s="447"/>
      <c r="FKJ166" s="447"/>
      <c r="FKK166" s="447"/>
      <c r="FKL166" s="447"/>
      <c r="FKM166" s="447"/>
      <c r="FKN166" s="447"/>
      <c r="FKO166" s="447"/>
      <c r="FKP166" s="447"/>
      <c r="FKQ166" s="447"/>
      <c r="FKR166" s="447"/>
      <c r="FKS166" s="447"/>
      <c r="FKT166" s="447"/>
      <c r="FKU166" s="447"/>
      <c r="FKV166" s="447"/>
      <c r="FKW166" s="447"/>
      <c r="FKX166" s="447"/>
      <c r="FKY166" s="447"/>
      <c r="FKZ166" s="447"/>
      <c r="FLA166" s="447"/>
      <c r="FLB166" s="447"/>
      <c r="FLC166" s="447"/>
      <c r="FLD166" s="447"/>
      <c r="FLE166" s="447"/>
      <c r="FLF166" s="447"/>
      <c r="FLG166" s="447"/>
      <c r="FLH166" s="447"/>
      <c r="FLI166" s="447"/>
      <c r="FLJ166" s="447"/>
      <c r="FLK166" s="447"/>
      <c r="FLL166" s="447"/>
      <c r="FLM166" s="447"/>
      <c r="FLN166" s="447"/>
      <c r="FLO166" s="447"/>
      <c r="FLP166" s="447"/>
      <c r="FLQ166" s="447"/>
      <c r="FLR166" s="447"/>
      <c r="FLS166" s="447"/>
      <c r="FLT166" s="447"/>
      <c r="FLU166" s="447"/>
      <c r="FLV166" s="447"/>
      <c r="FLW166" s="447"/>
      <c r="FLX166" s="447"/>
      <c r="FLY166" s="447"/>
      <c r="FLZ166" s="447"/>
      <c r="FMA166" s="447"/>
      <c r="FMB166" s="447"/>
      <c r="FMC166" s="447"/>
      <c r="FMD166" s="447"/>
      <c r="FME166" s="447"/>
      <c r="FMF166" s="447"/>
      <c r="FMG166" s="447"/>
      <c r="FMH166" s="447"/>
      <c r="FMI166" s="447"/>
      <c r="FMJ166" s="447"/>
      <c r="FMK166" s="447"/>
      <c r="FML166" s="447"/>
      <c r="FMM166" s="447"/>
      <c r="FMN166" s="447"/>
      <c r="FMO166" s="447"/>
      <c r="FMP166" s="447"/>
      <c r="FMQ166" s="447"/>
      <c r="FMR166" s="447"/>
      <c r="FMS166" s="447"/>
      <c r="FMT166" s="447"/>
      <c r="FMU166" s="447"/>
      <c r="FMV166" s="447"/>
      <c r="FMW166" s="447"/>
      <c r="FMX166" s="447"/>
      <c r="FMY166" s="447"/>
      <c r="FMZ166" s="447"/>
      <c r="FNA166" s="447"/>
      <c r="FNB166" s="447"/>
      <c r="FNC166" s="447"/>
      <c r="FND166" s="447"/>
      <c r="FNE166" s="447"/>
      <c r="FNF166" s="447"/>
      <c r="FNG166" s="447"/>
      <c r="FNH166" s="447"/>
      <c r="FNI166" s="447"/>
      <c r="FNJ166" s="447"/>
      <c r="FNK166" s="447"/>
      <c r="FNL166" s="447"/>
      <c r="FNM166" s="447"/>
      <c r="FNN166" s="447"/>
      <c r="FNO166" s="447"/>
      <c r="FNP166" s="447"/>
      <c r="FNQ166" s="447"/>
      <c r="FNR166" s="447"/>
      <c r="FNS166" s="447"/>
      <c r="FNT166" s="447"/>
      <c r="FNU166" s="447"/>
      <c r="FNV166" s="447"/>
      <c r="FNW166" s="447"/>
      <c r="FNX166" s="447"/>
      <c r="FNY166" s="447"/>
      <c r="FNZ166" s="447"/>
      <c r="FOA166" s="447"/>
      <c r="FOB166" s="447"/>
      <c r="FOC166" s="447"/>
      <c r="FOD166" s="447"/>
      <c r="FOE166" s="447"/>
      <c r="FOF166" s="447"/>
      <c r="FOG166" s="447"/>
      <c r="FOH166" s="447"/>
      <c r="FOI166" s="447"/>
      <c r="FOJ166" s="447"/>
      <c r="FOK166" s="447"/>
      <c r="FOL166" s="447"/>
      <c r="FOM166" s="447"/>
      <c r="FON166" s="447"/>
      <c r="FOO166" s="447"/>
      <c r="FOP166" s="447"/>
      <c r="FOQ166" s="447"/>
      <c r="FOR166" s="447"/>
      <c r="FOS166" s="447"/>
      <c r="FOT166" s="447"/>
      <c r="FOU166" s="447"/>
      <c r="FOV166" s="447"/>
      <c r="FOW166" s="447"/>
      <c r="FOX166" s="447"/>
      <c r="FOY166" s="447"/>
      <c r="FOZ166" s="447"/>
      <c r="FPA166" s="447"/>
      <c r="FPB166" s="447"/>
      <c r="FPC166" s="447"/>
      <c r="FPD166" s="447"/>
      <c r="FPE166" s="447"/>
      <c r="FPF166" s="447"/>
      <c r="FPG166" s="447"/>
      <c r="FPH166" s="447"/>
      <c r="FPI166" s="447"/>
      <c r="FPJ166" s="447"/>
      <c r="FPK166" s="447"/>
      <c r="FPL166" s="447"/>
      <c r="FPM166" s="447"/>
      <c r="FPN166" s="447"/>
      <c r="FPO166" s="447"/>
      <c r="FPP166" s="447"/>
      <c r="FPQ166" s="447"/>
      <c r="FPR166" s="447"/>
      <c r="FPS166" s="447"/>
      <c r="FPT166" s="447"/>
      <c r="FPU166" s="447"/>
      <c r="FPV166" s="447"/>
      <c r="FPW166" s="447"/>
      <c r="FPX166" s="447"/>
      <c r="FPY166" s="447"/>
      <c r="FPZ166" s="447"/>
      <c r="FQA166" s="447"/>
      <c r="FQB166" s="447"/>
      <c r="FQC166" s="447"/>
      <c r="FQD166" s="447"/>
      <c r="FQE166" s="447"/>
      <c r="FQF166" s="447"/>
      <c r="FQG166" s="447"/>
      <c r="FQH166" s="447"/>
      <c r="FQI166" s="447"/>
      <c r="FQJ166" s="447"/>
      <c r="FQK166" s="447"/>
      <c r="FQL166" s="447"/>
      <c r="FQM166" s="447"/>
      <c r="FQN166" s="447"/>
      <c r="FQO166" s="447"/>
      <c r="FQP166" s="447"/>
      <c r="FQQ166" s="447"/>
      <c r="FQR166" s="447"/>
      <c r="FQS166" s="447"/>
      <c r="FQT166" s="447"/>
      <c r="FQU166" s="447"/>
      <c r="FQV166" s="447"/>
      <c r="FQW166" s="447"/>
      <c r="FQX166" s="447"/>
      <c r="FQY166" s="447"/>
      <c r="FQZ166" s="447"/>
      <c r="FRA166" s="447"/>
      <c r="FRB166" s="447"/>
      <c r="FRC166" s="447"/>
      <c r="FRD166" s="447"/>
      <c r="FRE166" s="447"/>
      <c r="FRF166" s="447"/>
      <c r="FRG166" s="447"/>
      <c r="FRH166" s="447"/>
      <c r="FRI166" s="447"/>
      <c r="FRJ166" s="447"/>
      <c r="FRK166" s="447"/>
      <c r="FRL166" s="447"/>
      <c r="FRM166" s="447"/>
      <c r="FRN166" s="447"/>
      <c r="FRO166" s="447"/>
      <c r="FRP166" s="447"/>
      <c r="FRQ166" s="447"/>
      <c r="FRR166" s="447"/>
      <c r="FRS166" s="447"/>
      <c r="FRT166" s="447"/>
      <c r="FRU166" s="447"/>
      <c r="FRV166" s="447"/>
      <c r="FRW166" s="447"/>
      <c r="FRX166" s="447"/>
      <c r="FRY166" s="447"/>
      <c r="FRZ166" s="447"/>
      <c r="FSA166" s="447"/>
      <c r="FSB166" s="447"/>
      <c r="FSC166" s="447"/>
      <c r="FSD166" s="447"/>
      <c r="FSE166" s="447"/>
      <c r="FSF166" s="447"/>
      <c r="FSG166" s="447"/>
      <c r="FSH166" s="447"/>
      <c r="FSI166" s="447"/>
      <c r="FSJ166" s="447"/>
      <c r="FSK166" s="447"/>
      <c r="FSL166" s="447"/>
      <c r="FSM166" s="447"/>
      <c r="FSN166" s="447"/>
      <c r="FSO166" s="447"/>
      <c r="FSP166" s="447"/>
      <c r="FSQ166" s="447"/>
      <c r="FSR166" s="447"/>
      <c r="FSS166" s="447"/>
      <c r="FST166" s="447"/>
      <c r="FSU166" s="447"/>
      <c r="FSV166" s="447"/>
      <c r="FSW166" s="447"/>
      <c r="FSX166" s="447"/>
      <c r="FSY166" s="447"/>
      <c r="FSZ166" s="447"/>
      <c r="FTA166" s="447"/>
      <c r="FTB166" s="447"/>
      <c r="FTC166" s="447"/>
      <c r="FTD166" s="447"/>
      <c r="FTE166" s="447"/>
      <c r="FTF166" s="447"/>
      <c r="FTG166" s="447"/>
      <c r="FTH166" s="447"/>
      <c r="FTI166" s="447"/>
      <c r="FTJ166" s="447"/>
      <c r="FTK166" s="447"/>
      <c r="FTL166" s="447"/>
      <c r="FTM166" s="447"/>
      <c r="FTN166" s="447"/>
      <c r="FTO166" s="447"/>
      <c r="FTP166" s="447"/>
      <c r="FTQ166" s="447"/>
      <c r="FTR166" s="447"/>
      <c r="FTS166" s="447"/>
      <c r="FTT166" s="447"/>
      <c r="FTU166" s="447"/>
      <c r="FTV166" s="447"/>
      <c r="FTW166" s="447"/>
      <c r="FTX166" s="447"/>
      <c r="FTY166" s="447"/>
      <c r="FTZ166" s="447"/>
      <c r="FUA166" s="447"/>
      <c r="FUB166" s="447"/>
      <c r="FUC166" s="447"/>
      <c r="FUD166" s="447"/>
      <c r="FUE166" s="447"/>
      <c r="FUF166" s="447"/>
      <c r="FUG166" s="447"/>
      <c r="FUH166" s="447"/>
      <c r="FUI166" s="447"/>
      <c r="FUJ166" s="447"/>
      <c r="FUK166" s="447"/>
      <c r="FUL166" s="447"/>
      <c r="FUM166" s="447"/>
      <c r="FUN166" s="447"/>
      <c r="FUO166" s="447"/>
      <c r="FUP166" s="447"/>
      <c r="FUQ166" s="447"/>
      <c r="FUR166" s="447"/>
      <c r="FUS166" s="447"/>
      <c r="FUT166" s="447"/>
      <c r="FUU166" s="447"/>
      <c r="FUV166" s="447"/>
      <c r="FUW166" s="447"/>
      <c r="FUX166" s="447"/>
      <c r="FUY166" s="447"/>
      <c r="FUZ166" s="447"/>
      <c r="FVA166" s="447"/>
      <c r="FVB166" s="447"/>
      <c r="FVC166" s="447"/>
      <c r="FVD166" s="447"/>
      <c r="FVE166" s="447"/>
      <c r="FVF166" s="447"/>
      <c r="FVG166" s="447"/>
      <c r="FVH166" s="447"/>
      <c r="FVI166" s="447"/>
      <c r="FVJ166" s="447"/>
      <c r="FVK166" s="447"/>
      <c r="FVL166" s="447"/>
      <c r="FVM166" s="447"/>
      <c r="FVN166" s="447"/>
      <c r="FVO166" s="447"/>
      <c r="FVP166" s="447"/>
      <c r="FVQ166" s="447"/>
      <c r="FVR166" s="447"/>
      <c r="FVS166" s="447"/>
      <c r="FVT166" s="447"/>
      <c r="FVU166" s="447"/>
      <c r="FVV166" s="447"/>
      <c r="FVW166" s="447"/>
      <c r="FVX166" s="447"/>
      <c r="FVY166" s="447"/>
      <c r="FVZ166" s="447"/>
      <c r="FWA166" s="447"/>
      <c r="FWB166" s="447"/>
      <c r="FWC166" s="447"/>
      <c r="FWD166" s="447"/>
      <c r="FWE166" s="447"/>
      <c r="FWF166" s="447"/>
      <c r="FWG166" s="447"/>
      <c r="FWH166" s="447"/>
      <c r="FWI166" s="447"/>
      <c r="FWJ166" s="447"/>
      <c r="FWK166" s="447"/>
      <c r="FWL166" s="447"/>
      <c r="FWM166" s="447"/>
      <c r="FWN166" s="447"/>
      <c r="FWO166" s="447"/>
      <c r="FWP166" s="447"/>
      <c r="FWQ166" s="447"/>
      <c r="FWR166" s="447"/>
      <c r="FWS166" s="447"/>
      <c r="FWT166" s="447"/>
      <c r="FWU166" s="447"/>
      <c r="FWV166" s="447"/>
      <c r="FWW166" s="447"/>
      <c r="FWX166" s="447"/>
      <c r="FWY166" s="447"/>
      <c r="FWZ166" s="447"/>
      <c r="FXA166" s="447"/>
      <c r="FXB166" s="447"/>
      <c r="FXC166" s="447"/>
      <c r="FXD166" s="447"/>
      <c r="FXE166" s="447"/>
      <c r="FXF166" s="447"/>
      <c r="FXG166" s="447"/>
      <c r="FXH166" s="447"/>
      <c r="FXI166" s="447"/>
      <c r="FXJ166" s="447"/>
      <c r="FXK166" s="447"/>
      <c r="FXL166" s="447"/>
      <c r="FXM166" s="447"/>
      <c r="FXN166" s="447"/>
      <c r="FXO166" s="447"/>
      <c r="FXP166" s="447"/>
      <c r="FXQ166" s="447"/>
      <c r="FXR166" s="447"/>
      <c r="FXS166" s="447"/>
      <c r="FXT166" s="447"/>
      <c r="FXU166" s="447"/>
      <c r="FXV166" s="447"/>
      <c r="FXW166" s="447"/>
      <c r="FXX166" s="447"/>
      <c r="FXY166" s="447"/>
      <c r="FXZ166" s="447"/>
      <c r="FYA166" s="447"/>
      <c r="FYB166" s="447"/>
      <c r="FYC166" s="447"/>
      <c r="FYD166" s="447"/>
      <c r="FYE166" s="447"/>
      <c r="FYF166" s="447"/>
      <c r="FYG166" s="447"/>
      <c r="FYH166" s="447"/>
      <c r="FYI166" s="447"/>
      <c r="FYJ166" s="447"/>
      <c r="FYK166" s="447"/>
      <c r="FYL166" s="447"/>
      <c r="FYM166" s="447"/>
      <c r="FYN166" s="447"/>
      <c r="FYO166" s="447"/>
      <c r="FYP166" s="447"/>
      <c r="FYQ166" s="447"/>
      <c r="FYR166" s="447"/>
      <c r="FYS166" s="447"/>
      <c r="FYT166" s="447"/>
      <c r="FYU166" s="447"/>
      <c r="FYV166" s="447"/>
      <c r="FYW166" s="447"/>
      <c r="FYX166" s="447"/>
      <c r="FYY166" s="447"/>
      <c r="FYZ166" s="447"/>
      <c r="FZA166" s="447"/>
      <c r="FZB166" s="447"/>
      <c r="FZC166" s="447"/>
      <c r="FZD166" s="447"/>
      <c r="FZE166" s="447"/>
      <c r="FZF166" s="447"/>
      <c r="FZG166" s="447"/>
      <c r="FZH166" s="447"/>
      <c r="FZI166" s="447"/>
      <c r="FZJ166" s="447"/>
      <c r="FZK166" s="447"/>
      <c r="FZL166" s="447"/>
      <c r="FZM166" s="447"/>
      <c r="FZN166" s="447"/>
      <c r="FZO166" s="447"/>
      <c r="FZP166" s="447"/>
      <c r="FZQ166" s="447"/>
      <c r="FZR166" s="447"/>
      <c r="FZS166" s="447"/>
      <c r="FZT166" s="447"/>
      <c r="FZU166" s="447"/>
      <c r="FZV166" s="447"/>
      <c r="FZW166" s="447"/>
      <c r="FZX166" s="447"/>
      <c r="FZY166" s="447"/>
      <c r="FZZ166" s="447"/>
      <c r="GAA166" s="447"/>
      <c r="GAB166" s="447"/>
      <c r="GAC166" s="447"/>
      <c r="GAD166" s="447"/>
      <c r="GAE166" s="447"/>
      <c r="GAF166" s="447"/>
      <c r="GAG166" s="447"/>
      <c r="GAH166" s="447"/>
      <c r="GAI166" s="447"/>
      <c r="GAJ166" s="447"/>
      <c r="GAK166" s="447"/>
      <c r="GAL166" s="447"/>
      <c r="GAM166" s="447"/>
      <c r="GAN166" s="447"/>
      <c r="GAO166" s="447"/>
      <c r="GAP166" s="447"/>
      <c r="GAQ166" s="447"/>
      <c r="GAR166" s="447"/>
      <c r="GAS166" s="447"/>
      <c r="GAT166" s="447"/>
      <c r="GAU166" s="447"/>
      <c r="GAV166" s="447"/>
      <c r="GAW166" s="447"/>
      <c r="GAX166" s="447"/>
      <c r="GAY166" s="447"/>
      <c r="GAZ166" s="447"/>
      <c r="GBA166" s="447"/>
      <c r="GBB166" s="447"/>
      <c r="GBC166" s="447"/>
      <c r="GBD166" s="447"/>
      <c r="GBE166" s="447"/>
      <c r="GBF166" s="447"/>
      <c r="GBG166" s="447"/>
      <c r="GBH166" s="447"/>
      <c r="GBI166" s="447"/>
      <c r="GBJ166" s="447"/>
      <c r="GBK166" s="447"/>
      <c r="GBL166" s="447"/>
      <c r="GBM166" s="447"/>
      <c r="GBN166" s="447"/>
      <c r="GBO166" s="447"/>
      <c r="GBP166" s="447"/>
      <c r="GBQ166" s="447"/>
      <c r="GBR166" s="447"/>
      <c r="GBS166" s="447"/>
      <c r="GBT166" s="447"/>
      <c r="GBU166" s="447"/>
      <c r="GBV166" s="447"/>
      <c r="GBW166" s="447"/>
      <c r="GBX166" s="447"/>
      <c r="GBY166" s="447"/>
      <c r="GBZ166" s="447"/>
      <c r="GCA166" s="447"/>
      <c r="GCB166" s="447"/>
      <c r="GCC166" s="447"/>
      <c r="GCD166" s="447"/>
      <c r="GCE166" s="447"/>
      <c r="GCF166" s="447"/>
      <c r="GCG166" s="447"/>
      <c r="GCH166" s="447"/>
      <c r="GCI166" s="447"/>
      <c r="GCJ166" s="447"/>
      <c r="GCK166" s="447"/>
      <c r="GCL166" s="447"/>
      <c r="GCM166" s="447"/>
      <c r="GCN166" s="447"/>
      <c r="GCO166" s="447"/>
      <c r="GCP166" s="447"/>
      <c r="GCQ166" s="447"/>
      <c r="GCR166" s="447"/>
      <c r="GCS166" s="447"/>
      <c r="GCT166" s="447"/>
      <c r="GCU166" s="447"/>
      <c r="GCV166" s="447"/>
      <c r="GCW166" s="447"/>
      <c r="GCX166" s="447"/>
      <c r="GCY166" s="447"/>
      <c r="GCZ166" s="447"/>
      <c r="GDA166" s="447"/>
      <c r="GDB166" s="447"/>
      <c r="GDC166" s="447"/>
      <c r="GDD166" s="447"/>
      <c r="GDE166" s="447"/>
      <c r="GDF166" s="447"/>
      <c r="GDG166" s="447"/>
      <c r="GDH166" s="447"/>
      <c r="GDI166" s="447"/>
      <c r="GDJ166" s="447"/>
      <c r="GDK166" s="447"/>
      <c r="GDL166" s="447"/>
      <c r="GDM166" s="447"/>
      <c r="GDN166" s="447"/>
      <c r="GDO166" s="447"/>
      <c r="GDP166" s="447"/>
      <c r="GDQ166" s="447"/>
      <c r="GDR166" s="447"/>
      <c r="GDS166" s="447"/>
      <c r="GDT166" s="447"/>
      <c r="GDU166" s="447"/>
      <c r="GDV166" s="447"/>
      <c r="GDW166" s="447"/>
      <c r="GDX166" s="447"/>
      <c r="GDY166" s="447"/>
      <c r="GDZ166" s="447"/>
      <c r="GEA166" s="447"/>
      <c r="GEB166" s="447"/>
      <c r="GEC166" s="447"/>
      <c r="GED166" s="447"/>
      <c r="GEE166" s="447"/>
      <c r="GEF166" s="447"/>
      <c r="GEG166" s="447"/>
      <c r="GEH166" s="447"/>
      <c r="GEI166" s="447"/>
      <c r="GEJ166" s="447"/>
      <c r="GEK166" s="447"/>
      <c r="GEL166" s="447"/>
      <c r="GEM166" s="447"/>
      <c r="GEN166" s="447"/>
      <c r="GEO166" s="447"/>
      <c r="GEP166" s="447"/>
      <c r="GEQ166" s="447"/>
      <c r="GER166" s="447"/>
      <c r="GES166" s="447"/>
      <c r="GET166" s="447"/>
      <c r="GEU166" s="447"/>
      <c r="GEV166" s="447"/>
      <c r="GEW166" s="447"/>
      <c r="GEX166" s="447"/>
      <c r="GEY166" s="447"/>
      <c r="GEZ166" s="447"/>
      <c r="GFA166" s="447"/>
      <c r="GFB166" s="447"/>
      <c r="GFC166" s="447"/>
      <c r="GFD166" s="447"/>
      <c r="GFE166" s="447"/>
      <c r="GFF166" s="447"/>
      <c r="GFG166" s="447"/>
      <c r="GFH166" s="447"/>
      <c r="GFI166" s="447"/>
      <c r="GFJ166" s="447"/>
      <c r="GFK166" s="447"/>
      <c r="GFL166" s="447"/>
      <c r="GFM166" s="447"/>
      <c r="GFN166" s="447"/>
      <c r="GFO166" s="447"/>
      <c r="GFP166" s="447"/>
      <c r="GFQ166" s="447"/>
      <c r="GFR166" s="447"/>
      <c r="GFS166" s="447"/>
      <c r="GFT166" s="447"/>
      <c r="GFU166" s="447"/>
      <c r="GFV166" s="447"/>
      <c r="GFW166" s="447"/>
      <c r="GFX166" s="447"/>
      <c r="GFY166" s="447"/>
      <c r="GFZ166" s="447"/>
      <c r="GGA166" s="447"/>
      <c r="GGB166" s="447"/>
      <c r="GGC166" s="447"/>
      <c r="GGD166" s="447"/>
      <c r="GGE166" s="447"/>
      <c r="GGF166" s="447"/>
      <c r="GGG166" s="447"/>
      <c r="GGH166" s="447"/>
      <c r="GGI166" s="447"/>
      <c r="GGJ166" s="447"/>
      <c r="GGK166" s="447"/>
      <c r="GGL166" s="447"/>
      <c r="GGM166" s="447"/>
      <c r="GGN166" s="447"/>
      <c r="GGO166" s="447"/>
      <c r="GGP166" s="447"/>
      <c r="GGQ166" s="447"/>
      <c r="GGR166" s="447"/>
      <c r="GGS166" s="447"/>
      <c r="GGT166" s="447"/>
      <c r="GGU166" s="447"/>
      <c r="GGV166" s="447"/>
      <c r="GGW166" s="447"/>
      <c r="GGX166" s="447"/>
      <c r="GGY166" s="447"/>
      <c r="GGZ166" s="447"/>
      <c r="GHA166" s="447"/>
      <c r="GHB166" s="447"/>
      <c r="GHC166" s="447"/>
      <c r="GHD166" s="447"/>
      <c r="GHE166" s="447"/>
      <c r="GHF166" s="447"/>
      <c r="GHG166" s="447"/>
      <c r="GHH166" s="447"/>
      <c r="GHI166" s="447"/>
      <c r="GHJ166" s="447"/>
      <c r="GHK166" s="447"/>
      <c r="GHL166" s="447"/>
      <c r="GHM166" s="447"/>
      <c r="GHN166" s="447"/>
      <c r="GHO166" s="447"/>
      <c r="GHP166" s="447"/>
      <c r="GHQ166" s="447"/>
      <c r="GHR166" s="447"/>
      <c r="GHS166" s="447"/>
      <c r="GHT166" s="447"/>
      <c r="GHU166" s="447"/>
      <c r="GHV166" s="447"/>
      <c r="GHW166" s="447"/>
      <c r="GHX166" s="447"/>
      <c r="GHY166" s="447"/>
      <c r="GHZ166" s="447"/>
      <c r="GIA166" s="447"/>
      <c r="GIB166" s="447"/>
      <c r="GIC166" s="447"/>
      <c r="GID166" s="447"/>
      <c r="GIE166" s="447"/>
      <c r="GIF166" s="447"/>
      <c r="GIG166" s="447"/>
      <c r="GIH166" s="447"/>
      <c r="GII166" s="447"/>
      <c r="GIJ166" s="447"/>
      <c r="GIK166" s="447"/>
      <c r="GIL166" s="447"/>
      <c r="GIM166" s="447"/>
      <c r="GIN166" s="447"/>
      <c r="GIO166" s="447"/>
      <c r="GIP166" s="447"/>
      <c r="GIQ166" s="447"/>
      <c r="GIR166" s="447"/>
      <c r="GIS166" s="447"/>
      <c r="GIT166" s="447"/>
      <c r="GIU166" s="447"/>
      <c r="GIV166" s="447"/>
      <c r="GIW166" s="447"/>
      <c r="GIX166" s="447"/>
      <c r="GIY166" s="447"/>
      <c r="GIZ166" s="447"/>
      <c r="GJA166" s="447"/>
      <c r="GJB166" s="447"/>
      <c r="GJC166" s="447"/>
      <c r="GJD166" s="447"/>
      <c r="GJE166" s="447"/>
      <c r="GJF166" s="447"/>
      <c r="GJG166" s="447"/>
      <c r="GJH166" s="447"/>
      <c r="GJI166" s="447"/>
      <c r="GJJ166" s="447"/>
      <c r="GJK166" s="447"/>
      <c r="GJL166" s="447"/>
      <c r="GJM166" s="447"/>
      <c r="GJN166" s="447"/>
      <c r="GJO166" s="447"/>
      <c r="GJP166" s="447"/>
      <c r="GJQ166" s="447"/>
      <c r="GJR166" s="447"/>
      <c r="GJS166" s="447"/>
      <c r="GJT166" s="447"/>
      <c r="GJU166" s="447"/>
      <c r="GJV166" s="447"/>
      <c r="GJW166" s="447"/>
      <c r="GJX166" s="447"/>
      <c r="GJY166" s="447"/>
      <c r="GJZ166" s="447"/>
      <c r="GKA166" s="447"/>
      <c r="GKB166" s="447"/>
      <c r="GKC166" s="447"/>
      <c r="GKD166" s="447"/>
      <c r="GKE166" s="447"/>
      <c r="GKF166" s="447"/>
      <c r="GKG166" s="447"/>
      <c r="GKH166" s="447"/>
      <c r="GKI166" s="447"/>
      <c r="GKJ166" s="447"/>
      <c r="GKK166" s="447"/>
      <c r="GKL166" s="447"/>
      <c r="GKM166" s="447"/>
      <c r="GKN166" s="447"/>
      <c r="GKO166" s="447"/>
      <c r="GKP166" s="447"/>
      <c r="GKQ166" s="447"/>
      <c r="GKR166" s="447"/>
      <c r="GKS166" s="447"/>
      <c r="GKT166" s="447"/>
      <c r="GKU166" s="447"/>
      <c r="GKV166" s="447"/>
      <c r="GKW166" s="447"/>
      <c r="GKX166" s="447"/>
      <c r="GKY166" s="447"/>
      <c r="GKZ166" s="447"/>
      <c r="GLA166" s="447"/>
      <c r="GLB166" s="447"/>
      <c r="GLC166" s="447"/>
      <c r="GLD166" s="447"/>
      <c r="GLE166" s="447"/>
      <c r="GLF166" s="447"/>
      <c r="GLG166" s="447"/>
      <c r="GLH166" s="447"/>
      <c r="GLI166" s="447"/>
      <c r="GLJ166" s="447"/>
      <c r="GLK166" s="447"/>
      <c r="GLL166" s="447"/>
      <c r="GLM166" s="447"/>
      <c r="GLN166" s="447"/>
      <c r="GLO166" s="447"/>
      <c r="GLP166" s="447"/>
      <c r="GLQ166" s="447"/>
      <c r="GLR166" s="447"/>
      <c r="GLS166" s="447"/>
      <c r="GLT166" s="447"/>
      <c r="GLU166" s="447"/>
      <c r="GLV166" s="447"/>
      <c r="GLW166" s="447"/>
      <c r="GLX166" s="447"/>
      <c r="GLY166" s="447"/>
      <c r="GLZ166" s="447"/>
      <c r="GMA166" s="447"/>
      <c r="GMB166" s="447"/>
      <c r="GMC166" s="447"/>
      <c r="GMD166" s="447"/>
      <c r="GME166" s="447"/>
      <c r="GMF166" s="447"/>
      <c r="GMG166" s="447"/>
      <c r="GMH166" s="447"/>
      <c r="GMI166" s="447"/>
      <c r="GMJ166" s="447"/>
      <c r="GMK166" s="447"/>
      <c r="GML166" s="447"/>
      <c r="GMM166" s="447"/>
      <c r="GMN166" s="447"/>
      <c r="GMO166" s="447"/>
      <c r="GMP166" s="447"/>
      <c r="GMQ166" s="447"/>
      <c r="GMR166" s="447"/>
      <c r="GMS166" s="447"/>
      <c r="GMT166" s="447"/>
      <c r="GMU166" s="447"/>
      <c r="GMV166" s="447"/>
      <c r="GMW166" s="447"/>
      <c r="GMX166" s="447"/>
      <c r="GMY166" s="447"/>
      <c r="GMZ166" s="447"/>
      <c r="GNA166" s="447"/>
      <c r="GNB166" s="447"/>
      <c r="GNC166" s="447"/>
      <c r="GND166" s="447"/>
      <c r="GNE166" s="447"/>
      <c r="GNF166" s="447"/>
      <c r="GNG166" s="447"/>
      <c r="GNH166" s="447"/>
      <c r="GNI166" s="447"/>
      <c r="GNJ166" s="447"/>
      <c r="GNK166" s="447"/>
      <c r="GNL166" s="447"/>
      <c r="GNM166" s="447"/>
      <c r="GNN166" s="447"/>
      <c r="GNO166" s="447"/>
      <c r="GNP166" s="447"/>
      <c r="GNQ166" s="447"/>
      <c r="GNR166" s="447"/>
      <c r="GNS166" s="447"/>
      <c r="GNT166" s="447"/>
      <c r="GNU166" s="447"/>
      <c r="GNV166" s="447"/>
      <c r="GNW166" s="447"/>
      <c r="GNX166" s="447"/>
      <c r="GNY166" s="447"/>
      <c r="GNZ166" s="447"/>
      <c r="GOA166" s="447"/>
      <c r="GOB166" s="447"/>
      <c r="GOC166" s="447"/>
      <c r="GOD166" s="447"/>
      <c r="GOE166" s="447"/>
      <c r="GOF166" s="447"/>
      <c r="GOG166" s="447"/>
      <c r="GOH166" s="447"/>
      <c r="GOI166" s="447"/>
      <c r="GOJ166" s="447"/>
      <c r="GOK166" s="447"/>
      <c r="GOL166" s="447"/>
      <c r="GOM166" s="447"/>
      <c r="GON166" s="447"/>
      <c r="GOO166" s="447"/>
      <c r="GOP166" s="447"/>
      <c r="GOQ166" s="447"/>
      <c r="GOR166" s="447"/>
      <c r="GOS166" s="447"/>
      <c r="GOT166" s="447"/>
      <c r="GOU166" s="447"/>
      <c r="GOV166" s="447"/>
      <c r="GOW166" s="447"/>
      <c r="GOX166" s="447"/>
      <c r="GOY166" s="447"/>
      <c r="GOZ166" s="447"/>
      <c r="GPA166" s="447"/>
      <c r="GPB166" s="447"/>
      <c r="GPC166" s="447"/>
      <c r="GPD166" s="447"/>
      <c r="GPE166" s="447"/>
      <c r="GPF166" s="447"/>
      <c r="GPG166" s="447"/>
      <c r="GPH166" s="447"/>
      <c r="GPI166" s="447"/>
      <c r="GPJ166" s="447"/>
      <c r="GPK166" s="447"/>
      <c r="GPL166" s="447"/>
      <c r="GPM166" s="447"/>
      <c r="GPN166" s="447"/>
      <c r="GPO166" s="447"/>
      <c r="GPP166" s="447"/>
      <c r="GPQ166" s="447"/>
      <c r="GPR166" s="447"/>
      <c r="GPS166" s="447"/>
      <c r="GPT166" s="447"/>
      <c r="GPU166" s="447"/>
      <c r="GPV166" s="447"/>
      <c r="GPW166" s="447"/>
      <c r="GPX166" s="447"/>
      <c r="GPY166" s="447"/>
      <c r="GPZ166" s="447"/>
      <c r="GQA166" s="447"/>
      <c r="GQB166" s="447"/>
      <c r="GQC166" s="447"/>
      <c r="GQD166" s="447"/>
      <c r="GQE166" s="447"/>
      <c r="GQF166" s="447"/>
      <c r="GQG166" s="447"/>
      <c r="GQH166" s="447"/>
      <c r="GQI166" s="447"/>
      <c r="GQJ166" s="447"/>
      <c r="GQK166" s="447"/>
      <c r="GQL166" s="447"/>
      <c r="GQM166" s="447"/>
      <c r="GQN166" s="447"/>
      <c r="GQO166" s="447"/>
      <c r="GQP166" s="447"/>
      <c r="GQQ166" s="447"/>
      <c r="GQR166" s="447"/>
      <c r="GQS166" s="447"/>
      <c r="GQT166" s="447"/>
      <c r="GQU166" s="447"/>
      <c r="GQV166" s="447"/>
      <c r="GQW166" s="447"/>
      <c r="GQX166" s="447"/>
      <c r="GQY166" s="447"/>
      <c r="GQZ166" s="447"/>
      <c r="GRA166" s="447"/>
      <c r="GRB166" s="447"/>
      <c r="GRC166" s="447"/>
      <c r="GRD166" s="447"/>
      <c r="GRE166" s="447"/>
      <c r="GRF166" s="447"/>
      <c r="GRG166" s="447"/>
      <c r="GRH166" s="447"/>
      <c r="GRI166" s="447"/>
      <c r="GRJ166" s="447"/>
      <c r="GRK166" s="447"/>
      <c r="GRL166" s="447"/>
      <c r="GRM166" s="447"/>
      <c r="GRN166" s="447"/>
      <c r="GRO166" s="447"/>
      <c r="GRP166" s="447"/>
      <c r="GRQ166" s="447"/>
      <c r="GRR166" s="447"/>
      <c r="GRS166" s="447"/>
      <c r="GRT166" s="447"/>
      <c r="GRU166" s="447"/>
      <c r="GRV166" s="447"/>
      <c r="GRW166" s="447"/>
      <c r="GRX166" s="447"/>
      <c r="GRY166" s="447"/>
      <c r="GRZ166" s="447"/>
      <c r="GSA166" s="447"/>
      <c r="GSB166" s="447"/>
      <c r="GSC166" s="447"/>
      <c r="GSD166" s="447"/>
      <c r="GSE166" s="447"/>
      <c r="GSF166" s="447"/>
      <c r="GSG166" s="447"/>
      <c r="GSH166" s="447"/>
      <c r="GSI166" s="447"/>
      <c r="GSJ166" s="447"/>
      <c r="GSK166" s="447"/>
      <c r="GSL166" s="447"/>
      <c r="GSM166" s="447"/>
      <c r="GSN166" s="447"/>
      <c r="GSO166" s="447"/>
      <c r="GSP166" s="447"/>
      <c r="GSQ166" s="447"/>
      <c r="GSR166" s="447"/>
      <c r="GSS166" s="447"/>
      <c r="GST166" s="447"/>
      <c r="GSU166" s="447"/>
      <c r="GSV166" s="447"/>
      <c r="GSW166" s="447"/>
      <c r="GSX166" s="447"/>
      <c r="GSY166" s="447"/>
      <c r="GSZ166" s="447"/>
      <c r="GTA166" s="447"/>
      <c r="GTB166" s="447"/>
      <c r="GTC166" s="447"/>
      <c r="GTD166" s="447"/>
      <c r="GTE166" s="447"/>
      <c r="GTF166" s="447"/>
      <c r="GTG166" s="447"/>
      <c r="GTH166" s="447"/>
      <c r="GTI166" s="447"/>
      <c r="GTJ166" s="447"/>
      <c r="GTK166" s="447"/>
      <c r="GTL166" s="447"/>
      <c r="GTM166" s="447"/>
      <c r="GTN166" s="447"/>
      <c r="GTO166" s="447"/>
      <c r="GTP166" s="447"/>
      <c r="GTQ166" s="447"/>
      <c r="GTR166" s="447"/>
      <c r="GTS166" s="447"/>
      <c r="GTT166" s="447"/>
      <c r="GTU166" s="447"/>
      <c r="GTV166" s="447"/>
      <c r="GTW166" s="447"/>
      <c r="GTX166" s="447"/>
      <c r="GTY166" s="447"/>
      <c r="GTZ166" s="447"/>
      <c r="GUA166" s="447"/>
      <c r="GUB166" s="447"/>
      <c r="GUC166" s="447"/>
      <c r="GUD166" s="447"/>
      <c r="GUE166" s="447"/>
      <c r="GUF166" s="447"/>
      <c r="GUG166" s="447"/>
      <c r="GUH166" s="447"/>
      <c r="GUI166" s="447"/>
      <c r="GUJ166" s="447"/>
      <c r="GUK166" s="447"/>
      <c r="GUL166" s="447"/>
      <c r="GUM166" s="447"/>
      <c r="GUN166" s="447"/>
      <c r="GUO166" s="447"/>
      <c r="GUP166" s="447"/>
      <c r="GUQ166" s="447"/>
      <c r="GUR166" s="447"/>
      <c r="GUS166" s="447"/>
      <c r="GUT166" s="447"/>
      <c r="GUU166" s="447"/>
      <c r="GUV166" s="447"/>
      <c r="GUW166" s="447"/>
      <c r="GUX166" s="447"/>
      <c r="GUY166" s="447"/>
      <c r="GUZ166" s="447"/>
      <c r="GVA166" s="447"/>
      <c r="GVB166" s="447"/>
      <c r="GVC166" s="447"/>
      <c r="GVD166" s="447"/>
      <c r="GVE166" s="447"/>
      <c r="GVF166" s="447"/>
      <c r="GVG166" s="447"/>
      <c r="GVH166" s="447"/>
      <c r="GVI166" s="447"/>
      <c r="GVJ166" s="447"/>
      <c r="GVK166" s="447"/>
      <c r="GVL166" s="447"/>
      <c r="GVM166" s="447"/>
      <c r="GVN166" s="447"/>
      <c r="GVO166" s="447"/>
      <c r="GVP166" s="447"/>
      <c r="GVQ166" s="447"/>
      <c r="GVR166" s="447"/>
      <c r="GVS166" s="447"/>
      <c r="GVT166" s="447"/>
      <c r="GVU166" s="447"/>
      <c r="GVV166" s="447"/>
      <c r="GVW166" s="447"/>
      <c r="GVX166" s="447"/>
      <c r="GVY166" s="447"/>
      <c r="GVZ166" s="447"/>
      <c r="GWA166" s="447"/>
      <c r="GWB166" s="447"/>
      <c r="GWC166" s="447"/>
      <c r="GWD166" s="447"/>
      <c r="GWE166" s="447"/>
      <c r="GWF166" s="447"/>
      <c r="GWG166" s="447"/>
      <c r="GWH166" s="447"/>
      <c r="GWI166" s="447"/>
      <c r="GWJ166" s="447"/>
      <c r="GWK166" s="447"/>
      <c r="GWL166" s="447"/>
      <c r="GWM166" s="447"/>
      <c r="GWN166" s="447"/>
      <c r="GWO166" s="447"/>
      <c r="GWP166" s="447"/>
      <c r="GWQ166" s="447"/>
      <c r="GWR166" s="447"/>
      <c r="GWS166" s="447"/>
      <c r="GWT166" s="447"/>
      <c r="GWU166" s="447"/>
      <c r="GWV166" s="447"/>
      <c r="GWW166" s="447"/>
      <c r="GWX166" s="447"/>
      <c r="GWY166" s="447"/>
      <c r="GWZ166" s="447"/>
      <c r="GXA166" s="447"/>
      <c r="GXB166" s="447"/>
      <c r="GXC166" s="447"/>
      <c r="GXD166" s="447"/>
      <c r="GXE166" s="447"/>
      <c r="GXF166" s="447"/>
      <c r="GXG166" s="447"/>
      <c r="GXH166" s="447"/>
      <c r="GXI166" s="447"/>
      <c r="GXJ166" s="447"/>
      <c r="GXK166" s="447"/>
      <c r="GXL166" s="447"/>
      <c r="GXM166" s="447"/>
      <c r="GXN166" s="447"/>
      <c r="GXO166" s="447"/>
      <c r="GXP166" s="447"/>
      <c r="GXQ166" s="447"/>
      <c r="GXR166" s="447"/>
      <c r="GXS166" s="447"/>
      <c r="GXT166" s="447"/>
      <c r="GXU166" s="447"/>
      <c r="GXV166" s="447"/>
      <c r="GXW166" s="447"/>
      <c r="GXX166" s="447"/>
      <c r="GXY166" s="447"/>
      <c r="GXZ166" s="447"/>
      <c r="GYA166" s="447"/>
      <c r="GYB166" s="447"/>
      <c r="GYC166" s="447"/>
      <c r="GYD166" s="447"/>
      <c r="GYE166" s="447"/>
      <c r="GYF166" s="447"/>
      <c r="GYG166" s="447"/>
      <c r="GYH166" s="447"/>
      <c r="GYI166" s="447"/>
      <c r="GYJ166" s="447"/>
      <c r="GYK166" s="447"/>
      <c r="GYL166" s="447"/>
      <c r="GYM166" s="447"/>
      <c r="GYN166" s="447"/>
      <c r="GYO166" s="447"/>
      <c r="GYP166" s="447"/>
      <c r="GYQ166" s="447"/>
      <c r="GYR166" s="447"/>
      <c r="GYS166" s="447"/>
      <c r="GYT166" s="447"/>
      <c r="GYU166" s="447"/>
      <c r="GYV166" s="447"/>
      <c r="GYW166" s="447"/>
      <c r="GYX166" s="447"/>
      <c r="GYY166" s="447"/>
      <c r="GYZ166" s="447"/>
      <c r="GZA166" s="447"/>
      <c r="GZB166" s="447"/>
      <c r="GZC166" s="447"/>
      <c r="GZD166" s="447"/>
      <c r="GZE166" s="447"/>
      <c r="GZF166" s="447"/>
      <c r="GZG166" s="447"/>
      <c r="GZH166" s="447"/>
      <c r="GZI166" s="447"/>
      <c r="GZJ166" s="447"/>
      <c r="GZK166" s="447"/>
      <c r="GZL166" s="447"/>
      <c r="GZM166" s="447"/>
      <c r="GZN166" s="447"/>
      <c r="GZO166" s="447"/>
      <c r="GZP166" s="447"/>
      <c r="GZQ166" s="447"/>
      <c r="GZR166" s="447"/>
      <c r="GZS166" s="447"/>
      <c r="GZT166" s="447"/>
      <c r="GZU166" s="447"/>
      <c r="GZV166" s="447"/>
      <c r="GZW166" s="447"/>
      <c r="GZX166" s="447"/>
      <c r="GZY166" s="447"/>
      <c r="GZZ166" s="447"/>
      <c r="HAA166" s="447"/>
      <c r="HAB166" s="447"/>
      <c r="HAC166" s="447"/>
      <c r="HAD166" s="447"/>
      <c r="HAE166" s="447"/>
      <c r="HAF166" s="447"/>
      <c r="HAG166" s="447"/>
      <c r="HAH166" s="447"/>
      <c r="HAI166" s="447"/>
      <c r="HAJ166" s="447"/>
      <c r="HAK166" s="447"/>
      <c r="HAL166" s="447"/>
      <c r="HAM166" s="447"/>
      <c r="HAN166" s="447"/>
      <c r="HAO166" s="447"/>
      <c r="HAP166" s="447"/>
      <c r="HAQ166" s="447"/>
      <c r="HAR166" s="447"/>
      <c r="HAS166" s="447"/>
      <c r="HAT166" s="447"/>
      <c r="HAU166" s="447"/>
      <c r="HAV166" s="447"/>
      <c r="HAW166" s="447"/>
      <c r="HAX166" s="447"/>
      <c r="HAY166" s="447"/>
      <c r="HAZ166" s="447"/>
      <c r="HBA166" s="447"/>
      <c r="HBB166" s="447"/>
      <c r="HBC166" s="447"/>
      <c r="HBD166" s="447"/>
      <c r="HBE166" s="447"/>
      <c r="HBF166" s="447"/>
      <c r="HBG166" s="447"/>
      <c r="HBH166" s="447"/>
      <c r="HBI166" s="447"/>
      <c r="HBJ166" s="447"/>
      <c r="HBK166" s="447"/>
      <c r="HBL166" s="447"/>
      <c r="HBM166" s="447"/>
      <c r="HBN166" s="447"/>
      <c r="HBO166" s="447"/>
      <c r="HBP166" s="447"/>
      <c r="HBQ166" s="447"/>
      <c r="HBR166" s="447"/>
      <c r="HBS166" s="447"/>
      <c r="HBT166" s="447"/>
      <c r="HBU166" s="447"/>
      <c r="HBV166" s="447"/>
      <c r="HBW166" s="447"/>
      <c r="HBX166" s="447"/>
      <c r="HBY166" s="447"/>
      <c r="HBZ166" s="447"/>
      <c r="HCA166" s="447"/>
      <c r="HCB166" s="447"/>
      <c r="HCC166" s="447"/>
      <c r="HCD166" s="447"/>
      <c r="HCE166" s="447"/>
      <c r="HCF166" s="447"/>
      <c r="HCG166" s="447"/>
      <c r="HCH166" s="447"/>
      <c r="HCI166" s="447"/>
      <c r="HCJ166" s="447"/>
      <c r="HCK166" s="447"/>
      <c r="HCL166" s="447"/>
      <c r="HCM166" s="447"/>
      <c r="HCN166" s="447"/>
      <c r="HCO166" s="447"/>
      <c r="HCP166" s="447"/>
      <c r="HCQ166" s="447"/>
      <c r="HCR166" s="447"/>
      <c r="HCS166" s="447"/>
      <c r="HCT166" s="447"/>
      <c r="HCU166" s="447"/>
      <c r="HCV166" s="447"/>
      <c r="HCW166" s="447"/>
      <c r="HCX166" s="447"/>
      <c r="HCY166" s="447"/>
      <c r="HCZ166" s="447"/>
      <c r="HDA166" s="447"/>
      <c r="HDB166" s="447"/>
      <c r="HDC166" s="447"/>
      <c r="HDD166" s="447"/>
      <c r="HDE166" s="447"/>
      <c r="HDF166" s="447"/>
      <c r="HDG166" s="447"/>
      <c r="HDH166" s="447"/>
      <c r="HDI166" s="447"/>
      <c r="HDJ166" s="447"/>
      <c r="HDK166" s="447"/>
      <c r="HDL166" s="447"/>
      <c r="HDM166" s="447"/>
      <c r="HDN166" s="447"/>
      <c r="HDO166" s="447"/>
      <c r="HDP166" s="447"/>
      <c r="HDQ166" s="447"/>
      <c r="HDR166" s="447"/>
      <c r="HDS166" s="447"/>
      <c r="HDT166" s="447"/>
      <c r="HDU166" s="447"/>
      <c r="HDV166" s="447"/>
      <c r="HDW166" s="447"/>
      <c r="HDX166" s="447"/>
      <c r="HDY166" s="447"/>
      <c r="HDZ166" s="447"/>
      <c r="HEA166" s="447"/>
      <c r="HEB166" s="447"/>
      <c r="HEC166" s="447"/>
      <c r="HED166" s="447"/>
      <c r="HEE166" s="447"/>
      <c r="HEF166" s="447"/>
      <c r="HEG166" s="447"/>
      <c r="HEH166" s="447"/>
      <c r="HEI166" s="447"/>
      <c r="HEJ166" s="447"/>
      <c r="HEK166" s="447"/>
      <c r="HEL166" s="447"/>
      <c r="HEM166" s="447"/>
      <c r="HEN166" s="447"/>
      <c r="HEO166" s="447"/>
      <c r="HEP166" s="447"/>
      <c r="HEQ166" s="447"/>
      <c r="HER166" s="447"/>
      <c r="HES166" s="447"/>
      <c r="HET166" s="447"/>
      <c r="HEU166" s="447"/>
      <c r="HEV166" s="447"/>
      <c r="HEW166" s="447"/>
      <c r="HEX166" s="447"/>
      <c r="HEY166" s="447"/>
      <c r="HEZ166" s="447"/>
      <c r="HFA166" s="447"/>
      <c r="HFB166" s="447"/>
      <c r="HFC166" s="447"/>
      <c r="HFD166" s="447"/>
      <c r="HFE166" s="447"/>
      <c r="HFF166" s="447"/>
      <c r="HFG166" s="447"/>
      <c r="HFH166" s="447"/>
      <c r="HFI166" s="447"/>
      <c r="HFJ166" s="447"/>
      <c r="HFK166" s="447"/>
      <c r="HFL166" s="447"/>
      <c r="HFM166" s="447"/>
      <c r="HFN166" s="447"/>
      <c r="HFO166" s="447"/>
      <c r="HFP166" s="447"/>
      <c r="HFQ166" s="447"/>
      <c r="HFR166" s="447"/>
      <c r="HFS166" s="447"/>
      <c r="HFT166" s="447"/>
      <c r="HFU166" s="447"/>
      <c r="HFV166" s="447"/>
      <c r="HFW166" s="447"/>
      <c r="HFX166" s="447"/>
      <c r="HFY166" s="447"/>
      <c r="HFZ166" s="447"/>
      <c r="HGA166" s="447"/>
      <c r="HGB166" s="447"/>
      <c r="HGC166" s="447"/>
      <c r="HGD166" s="447"/>
      <c r="HGE166" s="447"/>
      <c r="HGF166" s="447"/>
      <c r="HGG166" s="447"/>
      <c r="HGH166" s="447"/>
      <c r="HGI166" s="447"/>
      <c r="HGJ166" s="447"/>
      <c r="HGK166" s="447"/>
      <c r="HGL166" s="447"/>
      <c r="HGM166" s="447"/>
      <c r="HGN166" s="447"/>
      <c r="HGO166" s="447"/>
      <c r="HGP166" s="447"/>
      <c r="HGQ166" s="447"/>
      <c r="HGR166" s="447"/>
      <c r="HGS166" s="447"/>
      <c r="HGT166" s="447"/>
      <c r="HGU166" s="447"/>
      <c r="HGV166" s="447"/>
      <c r="HGW166" s="447"/>
      <c r="HGX166" s="447"/>
      <c r="HGY166" s="447"/>
      <c r="HGZ166" s="447"/>
      <c r="HHA166" s="447"/>
      <c r="HHB166" s="447"/>
      <c r="HHC166" s="447"/>
      <c r="HHD166" s="447"/>
      <c r="HHE166" s="447"/>
      <c r="HHF166" s="447"/>
      <c r="HHG166" s="447"/>
      <c r="HHH166" s="447"/>
      <c r="HHI166" s="447"/>
      <c r="HHJ166" s="447"/>
      <c r="HHK166" s="447"/>
      <c r="HHL166" s="447"/>
      <c r="HHM166" s="447"/>
      <c r="HHN166" s="447"/>
      <c r="HHO166" s="447"/>
      <c r="HHP166" s="447"/>
      <c r="HHQ166" s="447"/>
      <c r="HHR166" s="447"/>
      <c r="HHS166" s="447"/>
      <c r="HHT166" s="447"/>
      <c r="HHU166" s="447"/>
      <c r="HHV166" s="447"/>
      <c r="HHW166" s="447"/>
      <c r="HHX166" s="447"/>
      <c r="HHY166" s="447"/>
      <c r="HHZ166" s="447"/>
      <c r="HIA166" s="447"/>
      <c r="HIB166" s="447"/>
      <c r="HIC166" s="447"/>
      <c r="HID166" s="447"/>
      <c r="HIE166" s="447"/>
      <c r="HIF166" s="447"/>
      <c r="HIG166" s="447"/>
      <c r="HIH166" s="447"/>
      <c r="HII166" s="447"/>
      <c r="HIJ166" s="447"/>
      <c r="HIK166" s="447"/>
      <c r="HIL166" s="447"/>
      <c r="HIM166" s="447"/>
      <c r="HIN166" s="447"/>
      <c r="HIO166" s="447"/>
      <c r="HIP166" s="447"/>
      <c r="HIQ166" s="447"/>
      <c r="HIR166" s="447"/>
      <c r="HIS166" s="447"/>
      <c r="HIT166" s="447"/>
      <c r="HIU166" s="447"/>
      <c r="HIV166" s="447"/>
      <c r="HIW166" s="447"/>
      <c r="HIX166" s="447"/>
      <c r="HIY166" s="447"/>
      <c r="HIZ166" s="447"/>
      <c r="HJA166" s="447"/>
      <c r="HJB166" s="447"/>
      <c r="HJC166" s="447"/>
      <c r="HJD166" s="447"/>
      <c r="HJE166" s="447"/>
      <c r="HJF166" s="447"/>
      <c r="HJG166" s="447"/>
      <c r="HJH166" s="447"/>
      <c r="HJI166" s="447"/>
      <c r="HJJ166" s="447"/>
      <c r="HJK166" s="447"/>
      <c r="HJL166" s="447"/>
      <c r="HJM166" s="447"/>
      <c r="HJN166" s="447"/>
      <c r="HJO166" s="447"/>
      <c r="HJP166" s="447"/>
      <c r="HJQ166" s="447"/>
      <c r="HJR166" s="447"/>
      <c r="HJS166" s="447"/>
      <c r="HJT166" s="447"/>
      <c r="HJU166" s="447"/>
      <c r="HJV166" s="447"/>
      <c r="HJW166" s="447"/>
      <c r="HJX166" s="447"/>
      <c r="HJY166" s="447"/>
      <c r="HJZ166" s="447"/>
      <c r="HKA166" s="447"/>
      <c r="HKB166" s="447"/>
      <c r="HKC166" s="447"/>
      <c r="HKD166" s="447"/>
      <c r="HKE166" s="447"/>
      <c r="HKF166" s="447"/>
      <c r="HKG166" s="447"/>
      <c r="HKH166" s="447"/>
      <c r="HKI166" s="447"/>
      <c r="HKJ166" s="447"/>
      <c r="HKK166" s="447"/>
      <c r="HKL166" s="447"/>
      <c r="HKM166" s="447"/>
      <c r="HKN166" s="447"/>
      <c r="HKO166" s="447"/>
      <c r="HKP166" s="447"/>
      <c r="HKQ166" s="447"/>
      <c r="HKR166" s="447"/>
      <c r="HKS166" s="447"/>
      <c r="HKT166" s="447"/>
      <c r="HKU166" s="447"/>
      <c r="HKV166" s="447"/>
      <c r="HKW166" s="447"/>
      <c r="HKX166" s="447"/>
      <c r="HKY166" s="447"/>
      <c r="HKZ166" s="447"/>
      <c r="HLA166" s="447"/>
      <c r="HLB166" s="447"/>
      <c r="HLC166" s="447"/>
      <c r="HLD166" s="447"/>
      <c r="HLE166" s="447"/>
      <c r="HLF166" s="447"/>
      <c r="HLG166" s="447"/>
      <c r="HLH166" s="447"/>
      <c r="HLI166" s="447"/>
      <c r="HLJ166" s="447"/>
      <c r="HLK166" s="447"/>
      <c r="HLL166" s="447"/>
      <c r="HLM166" s="447"/>
      <c r="HLN166" s="447"/>
      <c r="HLO166" s="447"/>
      <c r="HLP166" s="447"/>
      <c r="HLQ166" s="447"/>
      <c r="HLR166" s="447"/>
      <c r="HLS166" s="447"/>
      <c r="HLT166" s="447"/>
      <c r="HLU166" s="447"/>
      <c r="HLV166" s="447"/>
      <c r="HLW166" s="447"/>
      <c r="HLX166" s="447"/>
      <c r="HLY166" s="447"/>
      <c r="HLZ166" s="447"/>
      <c r="HMA166" s="447"/>
      <c r="HMB166" s="447"/>
      <c r="HMC166" s="447"/>
      <c r="HMD166" s="447"/>
      <c r="HME166" s="447"/>
      <c r="HMF166" s="447"/>
      <c r="HMG166" s="447"/>
      <c r="HMH166" s="447"/>
      <c r="HMI166" s="447"/>
      <c r="HMJ166" s="447"/>
      <c r="HMK166" s="447"/>
      <c r="HML166" s="447"/>
      <c r="HMM166" s="447"/>
      <c r="HMN166" s="447"/>
      <c r="HMO166" s="447"/>
      <c r="HMP166" s="447"/>
      <c r="HMQ166" s="447"/>
      <c r="HMR166" s="447"/>
      <c r="HMS166" s="447"/>
      <c r="HMT166" s="447"/>
      <c r="HMU166" s="447"/>
      <c r="HMV166" s="447"/>
      <c r="HMW166" s="447"/>
      <c r="HMX166" s="447"/>
      <c r="HMY166" s="447"/>
      <c r="HMZ166" s="447"/>
      <c r="HNA166" s="447"/>
      <c r="HNB166" s="447"/>
      <c r="HNC166" s="447"/>
      <c r="HND166" s="447"/>
      <c r="HNE166" s="447"/>
      <c r="HNF166" s="447"/>
      <c r="HNG166" s="447"/>
      <c r="HNH166" s="447"/>
      <c r="HNI166" s="447"/>
      <c r="HNJ166" s="447"/>
      <c r="HNK166" s="447"/>
      <c r="HNL166" s="447"/>
      <c r="HNM166" s="447"/>
      <c r="HNN166" s="447"/>
      <c r="HNO166" s="447"/>
      <c r="HNP166" s="447"/>
      <c r="HNQ166" s="447"/>
      <c r="HNR166" s="447"/>
      <c r="HNS166" s="447"/>
      <c r="HNT166" s="447"/>
      <c r="HNU166" s="447"/>
      <c r="HNV166" s="447"/>
      <c r="HNW166" s="447"/>
      <c r="HNX166" s="447"/>
      <c r="HNY166" s="447"/>
      <c r="HNZ166" s="447"/>
      <c r="HOA166" s="447"/>
      <c r="HOB166" s="447"/>
      <c r="HOC166" s="447"/>
      <c r="HOD166" s="447"/>
      <c r="HOE166" s="447"/>
      <c r="HOF166" s="447"/>
      <c r="HOG166" s="447"/>
      <c r="HOH166" s="447"/>
      <c r="HOI166" s="447"/>
      <c r="HOJ166" s="447"/>
      <c r="HOK166" s="447"/>
      <c r="HOL166" s="447"/>
      <c r="HOM166" s="447"/>
      <c r="HON166" s="447"/>
      <c r="HOO166" s="447"/>
      <c r="HOP166" s="447"/>
      <c r="HOQ166" s="447"/>
      <c r="HOR166" s="447"/>
      <c r="HOS166" s="447"/>
      <c r="HOT166" s="447"/>
      <c r="HOU166" s="447"/>
      <c r="HOV166" s="447"/>
      <c r="HOW166" s="447"/>
      <c r="HOX166" s="447"/>
      <c r="HOY166" s="447"/>
      <c r="HOZ166" s="447"/>
      <c r="HPA166" s="447"/>
      <c r="HPB166" s="447"/>
      <c r="HPC166" s="447"/>
      <c r="HPD166" s="447"/>
      <c r="HPE166" s="447"/>
      <c r="HPF166" s="447"/>
      <c r="HPG166" s="447"/>
      <c r="HPH166" s="447"/>
      <c r="HPI166" s="447"/>
      <c r="HPJ166" s="447"/>
      <c r="HPK166" s="447"/>
      <c r="HPL166" s="447"/>
      <c r="HPM166" s="447"/>
      <c r="HPN166" s="447"/>
      <c r="HPO166" s="447"/>
      <c r="HPP166" s="447"/>
      <c r="HPQ166" s="447"/>
      <c r="HPR166" s="447"/>
      <c r="HPS166" s="447"/>
      <c r="HPT166" s="447"/>
      <c r="HPU166" s="447"/>
      <c r="HPV166" s="447"/>
      <c r="HPW166" s="447"/>
      <c r="HPX166" s="447"/>
      <c r="HPY166" s="447"/>
      <c r="HPZ166" s="447"/>
      <c r="HQA166" s="447"/>
      <c r="HQB166" s="447"/>
      <c r="HQC166" s="447"/>
      <c r="HQD166" s="447"/>
      <c r="HQE166" s="447"/>
      <c r="HQF166" s="447"/>
      <c r="HQG166" s="447"/>
      <c r="HQH166" s="447"/>
      <c r="HQI166" s="447"/>
      <c r="HQJ166" s="447"/>
      <c r="HQK166" s="447"/>
      <c r="HQL166" s="447"/>
      <c r="HQM166" s="447"/>
      <c r="HQN166" s="447"/>
      <c r="HQO166" s="447"/>
      <c r="HQP166" s="447"/>
      <c r="HQQ166" s="447"/>
      <c r="HQR166" s="447"/>
      <c r="HQS166" s="447"/>
      <c r="HQT166" s="447"/>
      <c r="HQU166" s="447"/>
      <c r="HQV166" s="447"/>
      <c r="HQW166" s="447"/>
      <c r="HQX166" s="447"/>
      <c r="HQY166" s="447"/>
      <c r="HQZ166" s="447"/>
      <c r="HRA166" s="447"/>
      <c r="HRB166" s="447"/>
      <c r="HRC166" s="447"/>
      <c r="HRD166" s="447"/>
      <c r="HRE166" s="447"/>
      <c r="HRF166" s="447"/>
      <c r="HRG166" s="447"/>
      <c r="HRH166" s="447"/>
      <c r="HRI166" s="447"/>
      <c r="HRJ166" s="447"/>
      <c r="HRK166" s="447"/>
      <c r="HRL166" s="447"/>
      <c r="HRM166" s="447"/>
      <c r="HRN166" s="447"/>
      <c r="HRO166" s="447"/>
      <c r="HRP166" s="447"/>
      <c r="HRQ166" s="447"/>
      <c r="HRR166" s="447"/>
      <c r="HRS166" s="447"/>
      <c r="HRT166" s="447"/>
      <c r="HRU166" s="447"/>
      <c r="HRV166" s="447"/>
      <c r="HRW166" s="447"/>
      <c r="HRX166" s="447"/>
      <c r="HRY166" s="447"/>
      <c r="HRZ166" s="447"/>
      <c r="HSA166" s="447"/>
      <c r="HSB166" s="447"/>
      <c r="HSC166" s="447"/>
      <c r="HSD166" s="447"/>
      <c r="HSE166" s="447"/>
      <c r="HSF166" s="447"/>
      <c r="HSG166" s="447"/>
      <c r="HSH166" s="447"/>
      <c r="HSI166" s="447"/>
      <c r="HSJ166" s="447"/>
      <c r="HSK166" s="447"/>
      <c r="HSL166" s="447"/>
      <c r="HSM166" s="447"/>
      <c r="HSN166" s="447"/>
      <c r="HSO166" s="447"/>
      <c r="HSP166" s="447"/>
      <c r="HSQ166" s="447"/>
      <c r="HSR166" s="447"/>
      <c r="HSS166" s="447"/>
      <c r="HST166" s="447"/>
      <c r="HSU166" s="447"/>
      <c r="HSV166" s="447"/>
      <c r="HSW166" s="447"/>
      <c r="HSX166" s="447"/>
      <c r="HSY166" s="447"/>
      <c r="HSZ166" s="447"/>
      <c r="HTA166" s="447"/>
      <c r="HTB166" s="447"/>
      <c r="HTC166" s="447"/>
      <c r="HTD166" s="447"/>
      <c r="HTE166" s="447"/>
      <c r="HTF166" s="447"/>
      <c r="HTG166" s="447"/>
      <c r="HTH166" s="447"/>
      <c r="HTI166" s="447"/>
      <c r="HTJ166" s="447"/>
      <c r="HTK166" s="447"/>
      <c r="HTL166" s="447"/>
      <c r="HTM166" s="447"/>
      <c r="HTN166" s="447"/>
      <c r="HTO166" s="447"/>
      <c r="HTP166" s="447"/>
      <c r="HTQ166" s="447"/>
      <c r="HTR166" s="447"/>
      <c r="HTS166" s="447"/>
      <c r="HTT166" s="447"/>
      <c r="HTU166" s="447"/>
      <c r="HTV166" s="447"/>
      <c r="HTW166" s="447"/>
      <c r="HTX166" s="447"/>
      <c r="HTY166" s="447"/>
      <c r="HTZ166" s="447"/>
      <c r="HUA166" s="447"/>
      <c r="HUB166" s="447"/>
      <c r="HUC166" s="447"/>
      <c r="HUD166" s="447"/>
      <c r="HUE166" s="447"/>
      <c r="HUF166" s="447"/>
      <c r="HUG166" s="447"/>
      <c r="HUH166" s="447"/>
      <c r="HUI166" s="447"/>
      <c r="HUJ166" s="447"/>
      <c r="HUK166" s="447"/>
      <c r="HUL166" s="447"/>
      <c r="HUM166" s="447"/>
      <c r="HUN166" s="447"/>
      <c r="HUO166" s="447"/>
      <c r="HUP166" s="447"/>
      <c r="HUQ166" s="447"/>
      <c r="HUR166" s="447"/>
      <c r="HUS166" s="447"/>
      <c r="HUT166" s="447"/>
      <c r="HUU166" s="447"/>
      <c r="HUV166" s="447"/>
      <c r="HUW166" s="447"/>
      <c r="HUX166" s="447"/>
      <c r="HUY166" s="447"/>
      <c r="HUZ166" s="447"/>
      <c r="HVA166" s="447"/>
      <c r="HVB166" s="447"/>
      <c r="HVC166" s="447"/>
      <c r="HVD166" s="447"/>
      <c r="HVE166" s="447"/>
      <c r="HVF166" s="447"/>
      <c r="HVG166" s="447"/>
      <c r="HVH166" s="447"/>
      <c r="HVI166" s="447"/>
      <c r="HVJ166" s="447"/>
      <c r="HVK166" s="447"/>
      <c r="HVL166" s="447"/>
      <c r="HVM166" s="447"/>
      <c r="HVN166" s="447"/>
      <c r="HVO166" s="447"/>
      <c r="HVP166" s="447"/>
      <c r="HVQ166" s="447"/>
      <c r="HVR166" s="447"/>
      <c r="HVS166" s="447"/>
      <c r="HVT166" s="447"/>
      <c r="HVU166" s="447"/>
      <c r="HVV166" s="447"/>
      <c r="HVW166" s="447"/>
      <c r="HVX166" s="447"/>
      <c r="HVY166" s="447"/>
      <c r="HVZ166" s="447"/>
      <c r="HWA166" s="447"/>
      <c r="HWB166" s="447"/>
      <c r="HWC166" s="447"/>
      <c r="HWD166" s="447"/>
      <c r="HWE166" s="447"/>
      <c r="HWF166" s="447"/>
      <c r="HWG166" s="447"/>
      <c r="HWH166" s="447"/>
      <c r="HWI166" s="447"/>
      <c r="HWJ166" s="447"/>
      <c r="HWK166" s="447"/>
      <c r="HWL166" s="447"/>
      <c r="HWM166" s="447"/>
      <c r="HWN166" s="447"/>
      <c r="HWO166" s="447"/>
      <c r="HWP166" s="447"/>
      <c r="HWQ166" s="447"/>
      <c r="HWR166" s="447"/>
      <c r="HWS166" s="447"/>
      <c r="HWT166" s="447"/>
      <c r="HWU166" s="447"/>
      <c r="HWV166" s="447"/>
      <c r="HWW166" s="447"/>
      <c r="HWX166" s="447"/>
      <c r="HWY166" s="447"/>
      <c r="HWZ166" s="447"/>
      <c r="HXA166" s="447"/>
      <c r="HXB166" s="447"/>
      <c r="HXC166" s="447"/>
      <c r="HXD166" s="447"/>
      <c r="HXE166" s="447"/>
      <c r="HXF166" s="447"/>
      <c r="HXG166" s="447"/>
      <c r="HXH166" s="447"/>
      <c r="HXI166" s="447"/>
      <c r="HXJ166" s="447"/>
      <c r="HXK166" s="447"/>
      <c r="HXL166" s="447"/>
      <c r="HXM166" s="447"/>
      <c r="HXN166" s="447"/>
      <c r="HXO166" s="447"/>
      <c r="HXP166" s="447"/>
      <c r="HXQ166" s="447"/>
      <c r="HXR166" s="447"/>
      <c r="HXS166" s="447"/>
      <c r="HXT166" s="447"/>
      <c r="HXU166" s="447"/>
      <c r="HXV166" s="447"/>
      <c r="HXW166" s="447"/>
      <c r="HXX166" s="447"/>
      <c r="HXY166" s="447"/>
      <c r="HXZ166" s="447"/>
      <c r="HYA166" s="447"/>
      <c r="HYB166" s="447"/>
      <c r="HYC166" s="447"/>
      <c r="HYD166" s="447"/>
      <c r="HYE166" s="447"/>
      <c r="HYF166" s="447"/>
      <c r="HYG166" s="447"/>
      <c r="HYH166" s="447"/>
      <c r="HYI166" s="447"/>
      <c r="HYJ166" s="447"/>
      <c r="HYK166" s="447"/>
      <c r="HYL166" s="447"/>
      <c r="HYM166" s="447"/>
      <c r="HYN166" s="447"/>
      <c r="HYO166" s="447"/>
      <c r="HYP166" s="447"/>
      <c r="HYQ166" s="447"/>
      <c r="HYR166" s="447"/>
      <c r="HYS166" s="447"/>
      <c r="HYT166" s="447"/>
      <c r="HYU166" s="447"/>
      <c r="HYV166" s="447"/>
      <c r="HYW166" s="447"/>
      <c r="HYX166" s="447"/>
      <c r="HYY166" s="447"/>
      <c r="HYZ166" s="447"/>
      <c r="HZA166" s="447"/>
      <c r="HZB166" s="447"/>
      <c r="HZC166" s="447"/>
      <c r="HZD166" s="447"/>
      <c r="HZE166" s="447"/>
      <c r="HZF166" s="447"/>
      <c r="HZG166" s="447"/>
      <c r="HZH166" s="447"/>
      <c r="HZI166" s="447"/>
      <c r="HZJ166" s="447"/>
      <c r="HZK166" s="447"/>
      <c r="HZL166" s="447"/>
      <c r="HZM166" s="447"/>
      <c r="HZN166" s="447"/>
      <c r="HZO166" s="447"/>
      <c r="HZP166" s="447"/>
      <c r="HZQ166" s="447"/>
      <c r="HZR166" s="447"/>
      <c r="HZS166" s="447"/>
      <c r="HZT166" s="447"/>
      <c r="HZU166" s="447"/>
      <c r="HZV166" s="447"/>
      <c r="HZW166" s="447"/>
      <c r="HZX166" s="447"/>
      <c r="HZY166" s="447"/>
      <c r="HZZ166" s="447"/>
      <c r="IAA166" s="447"/>
      <c r="IAB166" s="447"/>
      <c r="IAC166" s="447"/>
      <c r="IAD166" s="447"/>
      <c r="IAE166" s="447"/>
      <c r="IAF166" s="447"/>
      <c r="IAG166" s="447"/>
      <c r="IAH166" s="447"/>
      <c r="IAI166" s="447"/>
      <c r="IAJ166" s="447"/>
      <c r="IAK166" s="447"/>
      <c r="IAL166" s="447"/>
      <c r="IAM166" s="447"/>
      <c r="IAN166" s="447"/>
      <c r="IAO166" s="447"/>
      <c r="IAP166" s="447"/>
      <c r="IAQ166" s="447"/>
      <c r="IAR166" s="447"/>
      <c r="IAS166" s="447"/>
      <c r="IAT166" s="447"/>
      <c r="IAU166" s="447"/>
      <c r="IAV166" s="447"/>
      <c r="IAW166" s="447"/>
      <c r="IAX166" s="447"/>
      <c r="IAY166" s="447"/>
      <c r="IAZ166" s="447"/>
      <c r="IBA166" s="447"/>
      <c r="IBB166" s="447"/>
      <c r="IBC166" s="447"/>
      <c r="IBD166" s="447"/>
      <c r="IBE166" s="447"/>
      <c r="IBF166" s="447"/>
      <c r="IBG166" s="447"/>
      <c r="IBH166" s="447"/>
      <c r="IBI166" s="447"/>
      <c r="IBJ166" s="447"/>
      <c r="IBK166" s="447"/>
      <c r="IBL166" s="447"/>
      <c r="IBM166" s="447"/>
      <c r="IBN166" s="447"/>
      <c r="IBO166" s="447"/>
      <c r="IBP166" s="447"/>
      <c r="IBQ166" s="447"/>
      <c r="IBR166" s="447"/>
      <c r="IBS166" s="447"/>
      <c r="IBT166" s="447"/>
      <c r="IBU166" s="447"/>
      <c r="IBV166" s="447"/>
      <c r="IBW166" s="447"/>
      <c r="IBX166" s="447"/>
      <c r="IBY166" s="447"/>
      <c r="IBZ166" s="447"/>
      <c r="ICA166" s="447"/>
      <c r="ICB166" s="447"/>
      <c r="ICC166" s="447"/>
      <c r="ICD166" s="447"/>
      <c r="ICE166" s="447"/>
      <c r="ICF166" s="447"/>
      <c r="ICG166" s="447"/>
      <c r="ICH166" s="447"/>
      <c r="ICI166" s="447"/>
      <c r="ICJ166" s="447"/>
      <c r="ICK166" s="447"/>
      <c r="ICL166" s="447"/>
      <c r="ICM166" s="447"/>
      <c r="ICN166" s="447"/>
      <c r="ICO166" s="447"/>
      <c r="ICP166" s="447"/>
      <c r="ICQ166" s="447"/>
      <c r="ICR166" s="447"/>
      <c r="ICS166" s="447"/>
      <c r="ICT166" s="447"/>
      <c r="ICU166" s="447"/>
      <c r="ICV166" s="447"/>
      <c r="ICW166" s="447"/>
      <c r="ICX166" s="447"/>
      <c r="ICY166" s="447"/>
      <c r="ICZ166" s="447"/>
      <c r="IDA166" s="447"/>
      <c r="IDB166" s="447"/>
      <c r="IDC166" s="447"/>
      <c r="IDD166" s="447"/>
      <c r="IDE166" s="447"/>
      <c r="IDF166" s="447"/>
      <c r="IDG166" s="447"/>
      <c r="IDH166" s="447"/>
      <c r="IDI166" s="447"/>
      <c r="IDJ166" s="447"/>
      <c r="IDK166" s="447"/>
      <c r="IDL166" s="447"/>
      <c r="IDM166" s="447"/>
      <c r="IDN166" s="447"/>
      <c r="IDO166" s="447"/>
      <c r="IDP166" s="447"/>
      <c r="IDQ166" s="447"/>
      <c r="IDR166" s="447"/>
      <c r="IDS166" s="447"/>
      <c r="IDT166" s="447"/>
      <c r="IDU166" s="447"/>
      <c r="IDV166" s="447"/>
      <c r="IDW166" s="447"/>
      <c r="IDX166" s="447"/>
      <c r="IDY166" s="447"/>
      <c r="IDZ166" s="447"/>
      <c r="IEA166" s="447"/>
      <c r="IEB166" s="447"/>
      <c r="IEC166" s="447"/>
      <c r="IED166" s="447"/>
      <c r="IEE166" s="447"/>
      <c r="IEF166" s="447"/>
      <c r="IEG166" s="447"/>
      <c r="IEH166" s="447"/>
      <c r="IEI166" s="447"/>
      <c r="IEJ166" s="447"/>
      <c r="IEK166" s="447"/>
      <c r="IEL166" s="447"/>
      <c r="IEM166" s="447"/>
      <c r="IEN166" s="447"/>
      <c r="IEO166" s="447"/>
      <c r="IEP166" s="447"/>
      <c r="IEQ166" s="447"/>
      <c r="IER166" s="447"/>
      <c r="IES166" s="447"/>
      <c r="IET166" s="447"/>
      <c r="IEU166" s="447"/>
      <c r="IEV166" s="447"/>
      <c r="IEW166" s="447"/>
      <c r="IEX166" s="447"/>
      <c r="IEY166" s="447"/>
      <c r="IEZ166" s="447"/>
      <c r="IFA166" s="447"/>
      <c r="IFB166" s="447"/>
      <c r="IFC166" s="447"/>
      <c r="IFD166" s="447"/>
      <c r="IFE166" s="447"/>
      <c r="IFF166" s="447"/>
      <c r="IFG166" s="447"/>
      <c r="IFH166" s="447"/>
      <c r="IFI166" s="447"/>
      <c r="IFJ166" s="447"/>
      <c r="IFK166" s="447"/>
      <c r="IFL166" s="447"/>
      <c r="IFM166" s="447"/>
      <c r="IFN166" s="447"/>
      <c r="IFO166" s="447"/>
      <c r="IFP166" s="447"/>
      <c r="IFQ166" s="447"/>
      <c r="IFR166" s="447"/>
      <c r="IFS166" s="447"/>
      <c r="IFT166" s="447"/>
      <c r="IFU166" s="447"/>
      <c r="IFV166" s="447"/>
      <c r="IFW166" s="447"/>
      <c r="IFX166" s="447"/>
      <c r="IFY166" s="447"/>
      <c r="IFZ166" s="447"/>
      <c r="IGA166" s="447"/>
      <c r="IGB166" s="447"/>
      <c r="IGC166" s="447"/>
      <c r="IGD166" s="447"/>
      <c r="IGE166" s="447"/>
      <c r="IGF166" s="447"/>
      <c r="IGG166" s="447"/>
      <c r="IGH166" s="447"/>
      <c r="IGI166" s="447"/>
      <c r="IGJ166" s="447"/>
      <c r="IGK166" s="447"/>
      <c r="IGL166" s="447"/>
      <c r="IGM166" s="447"/>
      <c r="IGN166" s="447"/>
      <c r="IGO166" s="447"/>
      <c r="IGP166" s="447"/>
      <c r="IGQ166" s="447"/>
      <c r="IGR166" s="447"/>
      <c r="IGS166" s="447"/>
      <c r="IGT166" s="447"/>
      <c r="IGU166" s="447"/>
      <c r="IGV166" s="447"/>
      <c r="IGW166" s="447"/>
      <c r="IGX166" s="447"/>
      <c r="IGY166" s="447"/>
      <c r="IGZ166" s="447"/>
      <c r="IHA166" s="447"/>
      <c r="IHB166" s="447"/>
      <c r="IHC166" s="447"/>
      <c r="IHD166" s="447"/>
      <c r="IHE166" s="447"/>
      <c r="IHF166" s="447"/>
      <c r="IHG166" s="447"/>
      <c r="IHH166" s="447"/>
      <c r="IHI166" s="447"/>
      <c r="IHJ166" s="447"/>
      <c r="IHK166" s="447"/>
      <c r="IHL166" s="447"/>
      <c r="IHM166" s="447"/>
      <c r="IHN166" s="447"/>
      <c r="IHO166" s="447"/>
      <c r="IHP166" s="447"/>
      <c r="IHQ166" s="447"/>
      <c r="IHR166" s="447"/>
      <c r="IHS166" s="447"/>
      <c r="IHT166" s="447"/>
      <c r="IHU166" s="447"/>
      <c r="IHV166" s="447"/>
      <c r="IHW166" s="447"/>
      <c r="IHX166" s="447"/>
      <c r="IHY166" s="447"/>
      <c r="IHZ166" s="447"/>
      <c r="IIA166" s="447"/>
      <c r="IIB166" s="447"/>
      <c r="IIC166" s="447"/>
      <c r="IID166" s="447"/>
      <c r="IIE166" s="447"/>
      <c r="IIF166" s="447"/>
      <c r="IIG166" s="447"/>
      <c r="IIH166" s="447"/>
      <c r="III166" s="447"/>
      <c r="IIJ166" s="447"/>
      <c r="IIK166" s="447"/>
      <c r="IIL166" s="447"/>
      <c r="IIM166" s="447"/>
      <c r="IIN166" s="447"/>
      <c r="IIO166" s="447"/>
      <c r="IIP166" s="447"/>
      <c r="IIQ166" s="447"/>
      <c r="IIR166" s="447"/>
      <c r="IIS166" s="447"/>
      <c r="IIT166" s="447"/>
      <c r="IIU166" s="447"/>
      <c r="IIV166" s="447"/>
      <c r="IIW166" s="447"/>
      <c r="IIX166" s="447"/>
      <c r="IIY166" s="447"/>
      <c r="IIZ166" s="447"/>
      <c r="IJA166" s="447"/>
      <c r="IJB166" s="447"/>
      <c r="IJC166" s="447"/>
      <c r="IJD166" s="447"/>
      <c r="IJE166" s="447"/>
      <c r="IJF166" s="447"/>
      <c r="IJG166" s="447"/>
      <c r="IJH166" s="447"/>
      <c r="IJI166" s="447"/>
      <c r="IJJ166" s="447"/>
      <c r="IJK166" s="447"/>
      <c r="IJL166" s="447"/>
      <c r="IJM166" s="447"/>
      <c r="IJN166" s="447"/>
      <c r="IJO166" s="447"/>
      <c r="IJP166" s="447"/>
      <c r="IJQ166" s="447"/>
      <c r="IJR166" s="447"/>
      <c r="IJS166" s="447"/>
      <c r="IJT166" s="447"/>
      <c r="IJU166" s="447"/>
      <c r="IJV166" s="447"/>
      <c r="IJW166" s="447"/>
      <c r="IJX166" s="447"/>
      <c r="IJY166" s="447"/>
      <c r="IJZ166" s="447"/>
      <c r="IKA166" s="447"/>
      <c r="IKB166" s="447"/>
      <c r="IKC166" s="447"/>
      <c r="IKD166" s="447"/>
      <c r="IKE166" s="447"/>
      <c r="IKF166" s="447"/>
      <c r="IKG166" s="447"/>
      <c r="IKH166" s="447"/>
      <c r="IKI166" s="447"/>
      <c r="IKJ166" s="447"/>
      <c r="IKK166" s="447"/>
      <c r="IKL166" s="447"/>
      <c r="IKM166" s="447"/>
      <c r="IKN166" s="447"/>
      <c r="IKO166" s="447"/>
      <c r="IKP166" s="447"/>
      <c r="IKQ166" s="447"/>
      <c r="IKR166" s="447"/>
      <c r="IKS166" s="447"/>
      <c r="IKT166" s="447"/>
      <c r="IKU166" s="447"/>
      <c r="IKV166" s="447"/>
      <c r="IKW166" s="447"/>
      <c r="IKX166" s="447"/>
      <c r="IKY166" s="447"/>
      <c r="IKZ166" s="447"/>
      <c r="ILA166" s="447"/>
      <c r="ILB166" s="447"/>
      <c r="ILC166" s="447"/>
      <c r="ILD166" s="447"/>
      <c r="ILE166" s="447"/>
      <c r="ILF166" s="447"/>
      <c r="ILG166" s="447"/>
      <c r="ILH166" s="447"/>
      <c r="ILI166" s="447"/>
      <c r="ILJ166" s="447"/>
      <c r="ILK166" s="447"/>
      <c r="ILL166" s="447"/>
      <c r="ILM166" s="447"/>
      <c r="ILN166" s="447"/>
      <c r="ILO166" s="447"/>
      <c r="ILP166" s="447"/>
      <c r="ILQ166" s="447"/>
      <c r="ILR166" s="447"/>
      <c r="ILS166" s="447"/>
      <c r="ILT166" s="447"/>
      <c r="ILU166" s="447"/>
      <c r="ILV166" s="447"/>
      <c r="ILW166" s="447"/>
      <c r="ILX166" s="447"/>
      <c r="ILY166" s="447"/>
      <c r="ILZ166" s="447"/>
      <c r="IMA166" s="447"/>
      <c r="IMB166" s="447"/>
      <c r="IMC166" s="447"/>
      <c r="IMD166" s="447"/>
      <c r="IME166" s="447"/>
      <c r="IMF166" s="447"/>
      <c r="IMG166" s="447"/>
      <c r="IMH166" s="447"/>
      <c r="IMI166" s="447"/>
      <c r="IMJ166" s="447"/>
      <c r="IMK166" s="447"/>
      <c r="IML166" s="447"/>
      <c r="IMM166" s="447"/>
      <c r="IMN166" s="447"/>
      <c r="IMO166" s="447"/>
      <c r="IMP166" s="447"/>
      <c r="IMQ166" s="447"/>
      <c r="IMR166" s="447"/>
      <c r="IMS166" s="447"/>
      <c r="IMT166" s="447"/>
      <c r="IMU166" s="447"/>
      <c r="IMV166" s="447"/>
      <c r="IMW166" s="447"/>
      <c r="IMX166" s="447"/>
      <c r="IMY166" s="447"/>
      <c r="IMZ166" s="447"/>
      <c r="INA166" s="447"/>
      <c r="INB166" s="447"/>
      <c r="INC166" s="447"/>
      <c r="IND166" s="447"/>
      <c r="INE166" s="447"/>
      <c r="INF166" s="447"/>
      <c r="ING166" s="447"/>
      <c r="INH166" s="447"/>
      <c r="INI166" s="447"/>
      <c r="INJ166" s="447"/>
      <c r="INK166" s="447"/>
      <c r="INL166" s="447"/>
      <c r="INM166" s="447"/>
      <c r="INN166" s="447"/>
      <c r="INO166" s="447"/>
      <c r="INP166" s="447"/>
      <c r="INQ166" s="447"/>
      <c r="INR166" s="447"/>
      <c r="INS166" s="447"/>
      <c r="INT166" s="447"/>
      <c r="INU166" s="447"/>
      <c r="INV166" s="447"/>
      <c r="INW166" s="447"/>
      <c r="INX166" s="447"/>
      <c r="INY166" s="447"/>
      <c r="INZ166" s="447"/>
      <c r="IOA166" s="447"/>
      <c r="IOB166" s="447"/>
      <c r="IOC166" s="447"/>
      <c r="IOD166" s="447"/>
      <c r="IOE166" s="447"/>
      <c r="IOF166" s="447"/>
      <c r="IOG166" s="447"/>
      <c r="IOH166" s="447"/>
      <c r="IOI166" s="447"/>
      <c r="IOJ166" s="447"/>
      <c r="IOK166" s="447"/>
      <c r="IOL166" s="447"/>
      <c r="IOM166" s="447"/>
      <c r="ION166" s="447"/>
      <c r="IOO166" s="447"/>
      <c r="IOP166" s="447"/>
      <c r="IOQ166" s="447"/>
      <c r="IOR166" s="447"/>
      <c r="IOS166" s="447"/>
      <c r="IOT166" s="447"/>
      <c r="IOU166" s="447"/>
      <c r="IOV166" s="447"/>
      <c r="IOW166" s="447"/>
      <c r="IOX166" s="447"/>
      <c r="IOY166" s="447"/>
      <c r="IOZ166" s="447"/>
      <c r="IPA166" s="447"/>
      <c r="IPB166" s="447"/>
      <c r="IPC166" s="447"/>
      <c r="IPD166" s="447"/>
      <c r="IPE166" s="447"/>
      <c r="IPF166" s="447"/>
      <c r="IPG166" s="447"/>
      <c r="IPH166" s="447"/>
      <c r="IPI166" s="447"/>
      <c r="IPJ166" s="447"/>
      <c r="IPK166" s="447"/>
      <c r="IPL166" s="447"/>
      <c r="IPM166" s="447"/>
      <c r="IPN166" s="447"/>
      <c r="IPO166" s="447"/>
      <c r="IPP166" s="447"/>
      <c r="IPQ166" s="447"/>
      <c r="IPR166" s="447"/>
      <c r="IPS166" s="447"/>
      <c r="IPT166" s="447"/>
      <c r="IPU166" s="447"/>
      <c r="IPV166" s="447"/>
      <c r="IPW166" s="447"/>
      <c r="IPX166" s="447"/>
      <c r="IPY166" s="447"/>
      <c r="IPZ166" s="447"/>
      <c r="IQA166" s="447"/>
      <c r="IQB166" s="447"/>
      <c r="IQC166" s="447"/>
      <c r="IQD166" s="447"/>
      <c r="IQE166" s="447"/>
      <c r="IQF166" s="447"/>
      <c r="IQG166" s="447"/>
      <c r="IQH166" s="447"/>
      <c r="IQI166" s="447"/>
      <c r="IQJ166" s="447"/>
      <c r="IQK166" s="447"/>
      <c r="IQL166" s="447"/>
      <c r="IQM166" s="447"/>
      <c r="IQN166" s="447"/>
      <c r="IQO166" s="447"/>
      <c r="IQP166" s="447"/>
      <c r="IQQ166" s="447"/>
      <c r="IQR166" s="447"/>
      <c r="IQS166" s="447"/>
      <c r="IQT166" s="447"/>
      <c r="IQU166" s="447"/>
      <c r="IQV166" s="447"/>
      <c r="IQW166" s="447"/>
      <c r="IQX166" s="447"/>
      <c r="IQY166" s="447"/>
      <c r="IQZ166" s="447"/>
      <c r="IRA166" s="447"/>
      <c r="IRB166" s="447"/>
      <c r="IRC166" s="447"/>
      <c r="IRD166" s="447"/>
      <c r="IRE166" s="447"/>
      <c r="IRF166" s="447"/>
      <c r="IRG166" s="447"/>
      <c r="IRH166" s="447"/>
      <c r="IRI166" s="447"/>
      <c r="IRJ166" s="447"/>
      <c r="IRK166" s="447"/>
      <c r="IRL166" s="447"/>
      <c r="IRM166" s="447"/>
      <c r="IRN166" s="447"/>
      <c r="IRO166" s="447"/>
      <c r="IRP166" s="447"/>
      <c r="IRQ166" s="447"/>
      <c r="IRR166" s="447"/>
      <c r="IRS166" s="447"/>
      <c r="IRT166" s="447"/>
      <c r="IRU166" s="447"/>
      <c r="IRV166" s="447"/>
      <c r="IRW166" s="447"/>
      <c r="IRX166" s="447"/>
      <c r="IRY166" s="447"/>
      <c r="IRZ166" s="447"/>
      <c r="ISA166" s="447"/>
      <c r="ISB166" s="447"/>
      <c r="ISC166" s="447"/>
      <c r="ISD166" s="447"/>
      <c r="ISE166" s="447"/>
      <c r="ISF166" s="447"/>
      <c r="ISG166" s="447"/>
      <c r="ISH166" s="447"/>
      <c r="ISI166" s="447"/>
      <c r="ISJ166" s="447"/>
      <c r="ISK166" s="447"/>
      <c r="ISL166" s="447"/>
      <c r="ISM166" s="447"/>
      <c r="ISN166" s="447"/>
      <c r="ISO166" s="447"/>
      <c r="ISP166" s="447"/>
      <c r="ISQ166" s="447"/>
      <c r="ISR166" s="447"/>
      <c r="ISS166" s="447"/>
      <c r="IST166" s="447"/>
      <c r="ISU166" s="447"/>
      <c r="ISV166" s="447"/>
      <c r="ISW166" s="447"/>
      <c r="ISX166" s="447"/>
      <c r="ISY166" s="447"/>
      <c r="ISZ166" s="447"/>
      <c r="ITA166" s="447"/>
      <c r="ITB166" s="447"/>
      <c r="ITC166" s="447"/>
      <c r="ITD166" s="447"/>
      <c r="ITE166" s="447"/>
      <c r="ITF166" s="447"/>
      <c r="ITG166" s="447"/>
      <c r="ITH166" s="447"/>
      <c r="ITI166" s="447"/>
      <c r="ITJ166" s="447"/>
      <c r="ITK166" s="447"/>
      <c r="ITL166" s="447"/>
      <c r="ITM166" s="447"/>
      <c r="ITN166" s="447"/>
      <c r="ITO166" s="447"/>
      <c r="ITP166" s="447"/>
      <c r="ITQ166" s="447"/>
      <c r="ITR166" s="447"/>
      <c r="ITS166" s="447"/>
      <c r="ITT166" s="447"/>
      <c r="ITU166" s="447"/>
      <c r="ITV166" s="447"/>
      <c r="ITW166" s="447"/>
      <c r="ITX166" s="447"/>
      <c r="ITY166" s="447"/>
      <c r="ITZ166" s="447"/>
      <c r="IUA166" s="447"/>
      <c r="IUB166" s="447"/>
      <c r="IUC166" s="447"/>
      <c r="IUD166" s="447"/>
      <c r="IUE166" s="447"/>
      <c r="IUF166" s="447"/>
      <c r="IUG166" s="447"/>
      <c r="IUH166" s="447"/>
      <c r="IUI166" s="447"/>
      <c r="IUJ166" s="447"/>
      <c r="IUK166" s="447"/>
      <c r="IUL166" s="447"/>
      <c r="IUM166" s="447"/>
      <c r="IUN166" s="447"/>
      <c r="IUO166" s="447"/>
      <c r="IUP166" s="447"/>
      <c r="IUQ166" s="447"/>
      <c r="IUR166" s="447"/>
      <c r="IUS166" s="447"/>
      <c r="IUT166" s="447"/>
      <c r="IUU166" s="447"/>
      <c r="IUV166" s="447"/>
      <c r="IUW166" s="447"/>
      <c r="IUX166" s="447"/>
      <c r="IUY166" s="447"/>
      <c r="IUZ166" s="447"/>
      <c r="IVA166" s="447"/>
      <c r="IVB166" s="447"/>
      <c r="IVC166" s="447"/>
      <c r="IVD166" s="447"/>
      <c r="IVE166" s="447"/>
      <c r="IVF166" s="447"/>
      <c r="IVG166" s="447"/>
      <c r="IVH166" s="447"/>
      <c r="IVI166" s="447"/>
      <c r="IVJ166" s="447"/>
      <c r="IVK166" s="447"/>
      <c r="IVL166" s="447"/>
      <c r="IVM166" s="447"/>
      <c r="IVN166" s="447"/>
      <c r="IVO166" s="447"/>
      <c r="IVP166" s="447"/>
      <c r="IVQ166" s="447"/>
      <c r="IVR166" s="447"/>
      <c r="IVS166" s="447"/>
      <c r="IVT166" s="447"/>
      <c r="IVU166" s="447"/>
      <c r="IVV166" s="447"/>
      <c r="IVW166" s="447"/>
      <c r="IVX166" s="447"/>
      <c r="IVY166" s="447"/>
      <c r="IVZ166" s="447"/>
      <c r="IWA166" s="447"/>
      <c r="IWB166" s="447"/>
      <c r="IWC166" s="447"/>
      <c r="IWD166" s="447"/>
      <c r="IWE166" s="447"/>
      <c r="IWF166" s="447"/>
      <c r="IWG166" s="447"/>
      <c r="IWH166" s="447"/>
      <c r="IWI166" s="447"/>
      <c r="IWJ166" s="447"/>
      <c r="IWK166" s="447"/>
      <c r="IWL166" s="447"/>
      <c r="IWM166" s="447"/>
      <c r="IWN166" s="447"/>
      <c r="IWO166" s="447"/>
      <c r="IWP166" s="447"/>
      <c r="IWQ166" s="447"/>
      <c r="IWR166" s="447"/>
      <c r="IWS166" s="447"/>
      <c r="IWT166" s="447"/>
      <c r="IWU166" s="447"/>
      <c r="IWV166" s="447"/>
      <c r="IWW166" s="447"/>
      <c r="IWX166" s="447"/>
      <c r="IWY166" s="447"/>
      <c r="IWZ166" s="447"/>
      <c r="IXA166" s="447"/>
      <c r="IXB166" s="447"/>
      <c r="IXC166" s="447"/>
      <c r="IXD166" s="447"/>
      <c r="IXE166" s="447"/>
      <c r="IXF166" s="447"/>
      <c r="IXG166" s="447"/>
      <c r="IXH166" s="447"/>
      <c r="IXI166" s="447"/>
      <c r="IXJ166" s="447"/>
      <c r="IXK166" s="447"/>
      <c r="IXL166" s="447"/>
      <c r="IXM166" s="447"/>
      <c r="IXN166" s="447"/>
      <c r="IXO166" s="447"/>
      <c r="IXP166" s="447"/>
      <c r="IXQ166" s="447"/>
      <c r="IXR166" s="447"/>
      <c r="IXS166" s="447"/>
      <c r="IXT166" s="447"/>
      <c r="IXU166" s="447"/>
      <c r="IXV166" s="447"/>
      <c r="IXW166" s="447"/>
      <c r="IXX166" s="447"/>
      <c r="IXY166" s="447"/>
      <c r="IXZ166" s="447"/>
      <c r="IYA166" s="447"/>
      <c r="IYB166" s="447"/>
      <c r="IYC166" s="447"/>
      <c r="IYD166" s="447"/>
      <c r="IYE166" s="447"/>
      <c r="IYF166" s="447"/>
      <c r="IYG166" s="447"/>
      <c r="IYH166" s="447"/>
      <c r="IYI166" s="447"/>
      <c r="IYJ166" s="447"/>
      <c r="IYK166" s="447"/>
      <c r="IYL166" s="447"/>
      <c r="IYM166" s="447"/>
      <c r="IYN166" s="447"/>
      <c r="IYO166" s="447"/>
      <c r="IYP166" s="447"/>
      <c r="IYQ166" s="447"/>
      <c r="IYR166" s="447"/>
      <c r="IYS166" s="447"/>
      <c r="IYT166" s="447"/>
      <c r="IYU166" s="447"/>
      <c r="IYV166" s="447"/>
      <c r="IYW166" s="447"/>
      <c r="IYX166" s="447"/>
      <c r="IYY166" s="447"/>
      <c r="IYZ166" s="447"/>
      <c r="IZA166" s="447"/>
      <c r="IZB166" s="447"/>
      <c r="IZC166" s="447"/>
      <c r="IZD166" s="447"/>
      <c r="IZE166" s="447"/>
      <c r="IZF166" s="447"/>
      <c r="IZG166" s="447"/>
      <c r="IZH166" s="447"/>
      <c r="IZI166" s="447"/>
      <c r="IZJ166" s="447"/>
      <c r="IZK166" s="447"/>
      <c r="IZL166" s="447"/>
      <c r="IZM166" s="447"/>
      <c r="IZN166" s="447"/>
      <c r="IZO166" s="447"/>
      <c r="IZP166" s="447"/>
      <c r="IZQ166" s="447"/>
      <c r="IZR166" s="447"/>
      <c r="IZS166" s="447"/>
      <c r="IZT166" s="447"/>
      <c r="IZU166" s="447"/>
      <c r="IZV166" s="447"/>
      <c r="IZW166" s="447"/>
      <c r="IZX166" s="447"/>
      <c r="IZY166" s="447"/>
      <c r="IZZ166" s="447"/>
      <c r="JAA166" s="447"/>
      <c r="JAB166" s="447"/>
      <c r="JAC166" s="447"/>
      <c r="JAD166" s="447"/>
      <c r="JAE166" s="447"/>
      <c r="JAF166" s="447"/>
      <c r="JAG166" s="447"/>
      <c r="JAH166" s="447"/>
      <c r="JAI166" s="447"/>
      <c r="JAJ166" s="447"/>
      <c r="JAK166" s="447"/>
      <c r="JAL166" s="447"/>
      <c r="JAM166" s="447"/>
      <c r="JAN166" s="447"/>
      <c r="JAO166" s="447"/>
      <c r="JAP166" s="447"/>
      <c r="JAQ166" s="447"/>
      <c r="JAR166" s="447"/>
      <c r="JAS166" s="447"/>
      <c r="JAT166" s="447"/>
      <c r="JAU166" s="447"/>
      <c r="JAV166" s="447"/>
      <c r="JAW166" s="447"/>
      <c r="JAX166" s="447"/>
      <c r="JAY166" s="447"/>
      <c r="JAZ166" s="447"/>
      <c r="JBA166" s="447"/>
      <c r="JBB166" s="447"/>
      <c r="JBC166" s="447"/>
      <c r="JBD166" s="447"/>
      <c r="JBE166" s="447"/>
      <c r="JBF166" s="447"/>
      <c r="JBG166" s="447"/>
      <c r="JBH166" s="447"/>
      <c r="JBI166" s="447"/>
      <c r="JBJ166" s="447"/>
      <c r="JBK166" s="447"/>
      <c r="JBL166" s="447"/>
      <c r="JBM166" s="447"/>
      <c r="JBN166" s="447"/>
      <c r="JBO166" s="447"/>
      <c r="JBP166" s="447"/>
      <c r="JBQ166" s="447"/>
      <c r="JBR166" s="447"/>
      <c r="JBS166" s="447"/>
      <c r="JBT166" s="447"/>
      <c r="JBU166" s="447"/>
      <c r="JBV166" s="447"/>
      <c r="JBW166" s="447"/>
      <c r="JBX166" s="447"/>
      <c r="JBY166" s="447"/>
      <c r="JBZ166" s="447"/>
      <c r="JCA166" s="447"/>
      <c r="JCB166" s="447"/>
      <c r="JCC166" s="447"/>
      <c r="JCD166" s="447"/>
      <c r="JCE166" s="447"/>
      <c r="JCF166" s="447"/>
      <c r="JCG166" s="447"/>
      <c r="JCH166" s="447"/>
      <c r="JCI166" s="447"/>
      <c r="JCJ166" s="447"/>
      <c r="JCK166" s="447"/>
      <c r="JCL166" s="447"/>
      <c r="JCM166" s="447"/>
      <c r="JCN166" s="447"/>
      <c r="JCO166" s="447"/>
      <c r="JCP166" s="447"/>
      <c r="JCQ166" s="447"/>
      <c r="JCR166" s="447"/>
      <c r="JCS166" s="447"/>
      <c r="JCT166" s="447"/>
      <c r="JCU166" s="447"/>
      <c r="JCV166" s="447"/>
      <c r="JCW166" s="447"/>
      <c r="JCX166" s="447"/>
      <c r="JCY166" s="447"/>
      <c r="JCZ166" s="447"/>
      <c r="JDA166" s="447"/>
      <c r="JDB166" s="447"/>
      <c r="JDC166" s="447"/>
      <c r="JDD166" s="447"/>
      <c r="JDE166" s="447"/>
      <c r="JDF166" s="447"/>
      <c r="JDG166" s="447"/>
      <c r="JDH166" s="447"/>
      <c r="JDI166" s="447"/>
      <c r="JDJ166" s="447"/>
      <c r="JDK166" s="447"/>
      <c r="JDL166" s="447"/>
      <c r="JDM166" s="447"/>
      <c r="JDN166" s="447"/>
      <c r="JDO166" s="447"/>
      <c r="JDP166" s="447"/>
      <c r="JDQ166" s="447"/>
      <c r="JDR166" s="447"/>
      <c r="JDS166" s="447"/>
      <c r="JDT166" s="447"/>
      <c r="JDU166" s="447"/>
      <c r="JDV166" s="447"/>
      <c r="JDW166" s="447"/>
      <c r="JDX166" s="447"/>
      <c r="JDY166" s="447"/>
      <c r="JDZ166" s="447"/>
      <c r="JEA166" s="447"/>
      <c r="JEB166" s="447"/>
      <c r="JEC166" s="447"/>
      <c r="JED166" s="447"/>
      <c r="JEE166" s="447"/>
      <c r="JEF166" s="447"/>
      <c r="JEG166" s="447"/>
      <c r="JEH166" s="447"/>
      <c r="JEI166" s="447"/>
      <c r="JEJ166" s="447"/>
      <c r="JEK166" s="447"/>
      <c r="JEL166" s="447"/>
      <c r="JEM166" s="447"/>
      <c r="JEN166" s="447"/>
      <c r="JEO166" s="447"/>
      <c r="JEP166" s="447"/>
      <c r="JEQ166" s="447"/>
      <c r="JER166" s="447"/>
      <c r="JES166" s="447"/>
      <c r="JET166" s="447"/>
      <c r="JEU166" s="447"/>
      <c r="JEV166" s="447"/>
      <c r="JEW166" s="447"/>
      <c r="JEX166" s="447"/>
      <c r="JEY166" s="447"/>
      <c r="JEZ166" s="447"/>
      <c r="JFA166" s="447"/>
      <c r="JFB166" s="447"/>
      <c r="JFC166" s="447"/>
      <c r="JFD166" s="447"/>
      <c r="JFE166" s="447"/>
      <c r="JFF166" s="447"/>
      <c r="JFG166" s="447"/>
      <c r="JFH166" s="447"/>
      <c r="JFI166" s="447"/>
      <c r="JFJ166" s="447"/>
      <c r="JFK166" s="447"/>
      <c r="JFL166" s="447"/>
      <c r="JFM166" s="447"/>
      <c r="JFN166" s="447"/>
      <c r="JFO166" s="447"/>
      <c r="JFP166" s="447"/>
      <c r="JFQ166" s="447"/>
      <c r="JFR166" s="447"/>
      <c r="JFS166" s="447"/>
      <c r="JFT166" s="447"/>
      <c r="JFU166" s="447"/>
      <c r="JFV166" s="447"/>
      <c r="JFW166" s="447"/>
      <c r="JFX166" s="447"/>
      <c r="JFY166" s="447"/>
      <c r="JFZ166" s="447"/>
      <c r="JGA166" s="447"/>
      <c r="JGB166" s="447"/>
      <c r="JGC166" s="447"/>
      <c r="JGD166" s="447"/>
      <c r="JGE166" s="447"/>
      <c r="JGF166" s="447"/>
      <c r="JGG166" s="447"/>
      <c r="JGH166" s="447"/>
      <c r="JGI166" s="447"/>
      <c r="JGJ166" s="447"/>
      <c r="JGK166" s="447"/>
      <c r="JGL166" s="447"/>
      <c r="JGM166" s="447"/>
      <c r="JGN166" s="447"/>
      <c r="JGO166" s="447"/>
      <c r="JGP166" s="447"/>
      <c r="JGQ166" s="447"/>
      <c r="JGR166" s="447"/>
      <c r="JGS166" s="447"/>
      <c r="JGT166" s="447"/>
      <c r="JGU166" s="447"/>
      <c r="JGV166" s="447"/>
      <c r="JGW166" s="447"/>
      <c r="JGX166" s="447"/>
      <c r="JGY166" s="447"/>
      <c r="JGZ166" s="447"/>
      <c r="JHA166" s="447"/>
      <c r="JHB166" s="447"/>
      <c r="JHC166" s="447"/>
      <c r="JHD166" s="447"/>
      <c r="JHE166" s="447"/>
      <c r="JHF166" s="447"/>
      <c r="JHG166" s="447"/>
      <c r="JHH166" s="447"/>
      <c r="JHI166" s="447"/>
      <c r="JHJ166" s="447"/>
      <c r="JHK166" s="447"/>
      <c r="JHL166" s="447"/>
      <c r="JHM166" s="447"/>
      <c r="JHN166" s="447"/>
      <c r="JHO166" s="447"/>
      <c r="JHP166" s="447"/>
      <c r="JHQ166" s="447"/>
      <c r="JHR166" s="447"/>
      <c r="JHS166" s="447"/>
      <c r="JHT166" s="447"/>
      <c r="JHU166" s="447"/>
      <c r="JHV166" s="447"/>
      <c r="JHW166" s="447"/>
      <c r="JHX166" s="447"/>
      <c r="JHY166" s="447"/>
      <c r="JHZ166" s="447"/>
      <c r="JIA166" s="447"/>
      <c r="JIB166" s="447"/>
      <c r="JIC166" s="447"/>
      <c r="JID166" s="447"/>
      <c r="JIE166" s="447"/>
      <c r="JIF166" s="447"/>
      <c r="JIG166" s="447"/>
      <c r="JIH166" s="447"/>
      <c r="JII166" s="447"/>
      <c r="JIJ166" s="447"/>
      <c r="JIK166" s="447"/>
      <c r="JIL166" s="447"/>
      <c r="JIM166" s="447"/>
      <c r="JIN166" s="447"/>
      <c r="JIO166" s="447"/>
      <c r="JIP166" s="447"/>
      <c r="JIQ166" s="447"/>
      <c r="JIR166" s="447"/>
      <c r="JIS166" s="447"/>
      <c r="JIT166" s="447"/>
      <c r="JIU166" s="447"/>
      <c r="JIV166" s="447"/>
      <c r="JIW166" s="447"/>
      <c r="JIX166" s="447"/>
      <c r="JIY166" s="447"/>
      <c r="JIZ166" s="447"/>
      <c r="JJA166" s="447"/>
      <c r="JJB166" s="447"/>
      <c r="JJC166" s="447"/>
      <c r="JJD166" s="447"/>
      <c r="JJE166" s="447"/>
      <c r="JJF166" s="447"/>
      <c r="JJG166" s="447"/>
      <c r="JJH166" s="447"/>
      <c r="JJI166" s="447"/>
      <c r="JJJ166" s="447"/>
      <c r="JJK166" s="447"/>
      <c r="JJL166" s="447"/>
      <c r="JJM166" s="447"/>
      <c r="JJN166" s="447"/>
      <c r="JJO166" s="447"/>
      <c r="JJP166" s="447"/>
      <c r="JJQ166" s="447"/>
      <c r="JJR166" s="447"/>
      <c r="JJS166" s="447"/>
      <c r="JJT166" s="447"/>
      <c r="JJU166" s="447"/>
      <c r="JJV166" s="447"/>
      <c r="JJW166" s="447"/>
      <c r="JJX166" s="447"/>
      <c r="JJY166" s="447"/>
      <c r="JJZ166" s="447"/>
      <c r="JKA166" s="447"/>
      <c r="JKB166" s="447"/>
      <c r="JKC166" s="447"/>
      <c r="JKD166" s="447"/>
      <c r="JKE166" s="447"/>
      <c r="JKF166" s="447"/>
      <c r="JKG166" s="447"/>
      <c r="JKH166" s="447"/>
      <c r="JKI166" s="447"/>
      <c r="JKJ166" s="447"/>
      <c r="JKK166" s="447"/>
      <c r="JKL166" s="447"/>
      <c r="JKM166" s="447"/>
      <c r="JKN166" s="447"/>
      <c r="JKO166" s="447"/>
      <c r="JKP166" s="447"/>
      <c r="JKQ166" s="447"/>
      <c r="JKR166" s="447"/>
      <c r="JKS166" s="447"/>
      <c r="JKT166" s="447"/>
      <c r="JKU166" s="447"/>
      <c r="JKV166" s="447"/>
      <c r="JKW166" s="447"/>
      <c r="JKX166" s="447"/>
      <c r="JKY166" s="447"/>
      <c r="JKZ166" s="447"/>
      <c r="JLA166" s="447"/>
      <c r="JLB166" s="447"/>
      <c r="JLC166" s="447"/>
      <c r="JLD166" s="447"/>
      <c r="JLE166" s="447"/>
      <c r="JLF166" s="447"/>
      <c r="JLG166" s="447"/>
      <c r="JLH166" s="447"/>
      <c r="JLI166" s="447"/>
      <c r="JLJ166" s="447"/>
      <c r="JLK166" s="447"/>
      <c r="JLL166" s="447"/>
      <c r="JLM166" s="447"/>
      <c r="JLN166" s="447"/>
      <c r="JLO166" s="447"/>
      <c r="JLP166" s="447"/>
      <c r="JLQ166" s="447"/>
      <c r="JLR166" s="447"/>
      <c r="JLS166" s="447"/>
      <c r="JLT166" s="447"/>
      <c r="JLU166" s="447"/>
      <c r="JLV166" s="447"/>
      <c r="JLW166" s="447"/>
      <c r="JLX166" s="447"/>
      <c r="JLY166" s="447"/>
      <c r="JLZ166" s="447"/>
      <c r="JMA166" s="447"/>
      <c r="JMB166" s="447"/>
      <c r="JMC166" s="447"/>
      <c r="JMD166" s="447"/>
      <c r="JME166" s="447"/>
      <c r="JMF166" s="447"/>
      <c r="JMG166" s="447"/>
      <c r="JMH166" s="447"/>
      <c r="JMI166" s="447"/>
      <c r="JMJ166" s="447"/>
      <c r="JMK166" s="447"/>
      <c r="JML166" s="447"/>
      <c r="JMM166" s="447"/>
      <c r="JMN166" s="447"/>
      <c r="JMO166" s="447"/>
      <c r="JMP166" s="447"/>
      <c r="JMQ166" s="447"/>
      <c r="JMR166" s="447"/>
      <c r="JMS166" s="447"/>
      <c r="JMT166" s="447"/>
      <c r="JMU166" s="447"/>
      <c r="JMV166" s="447"/>
      <c r="JMW166" s="447"/>
      <c r="JMX166" s="447"/>
      <c r="JMY166" s="447"/>
      <c r="JMZ166" s="447"/>
      <c r="JNA166" s="447"/>
      <c r="JNB166" s="447"/>
      <c r="JNC166" s="447"/>
      <c r="JND166" s="447"/>
      <c r="JNE166" s="447"/>
      <c r="JNF166" s="447"/>
      <c r="JNG166" s="447"/>
      <c r="JNH166" s="447"/>
      <c r="JNI166" s="447"/>
      <c r="JNJ166" s="447"/>
      <c r="JNK166" s="447"/>
      <c r="JNL166" s="447"/>
      <c r="JNM166" s="447"/>
      <c r="JNN166" s="447"/>
      <c r="JNO166" s="447"/>
      <c r="JNP166" s="447"/>
      <c r="JNQ166" s="447"/>
      <c r="JNR166" s="447"/>
      <c r="JNS166" s="447"/>
      <c r="JNT166" s="447"/>
      <c r="JNU166" s="447"/>
      <c r="JNV166" s="447"/>
      <c r="JNW166" s="447"/>
      <c r="JNX166" s="447"/>
      <c r="JNY166" s="447"/>
      <c r="JNZ166" s="447"/>
      <c r="JOA166" s="447"/>
      <c r="JOB166" s="447"/>
      <c r="JOC166" s="447"/>
      <c r="JOD166" s="447"/>
      <c r="JOE166" s="447"/>
      <c r="JOF166" s="447"/>
      <c r="JOG166" s="447"/>
      <c r="JOH166" s="447"/>
      <c r="JOI166" s="447"/>
      <c r="JOJ166" s="447"/>
      <c r="JOK166" s="447"/>
      <c r="JOL166" s="447"/>
      <c r="JOM166" s="447"/>
      <c r="JON166" s="447"/>
      <c r="JOO166" s="447"/>
      <c r="JOP166" s="447"/>
      <c r="JOQ166" s="447"/>
      <c r="JOR166" s="447"/>
      <c r="JOS166" s="447"/>
      <c r="JOT166" s="447"/>
      <c r="JOU166" s="447"/>
      <c r="JOV166" s="447"/>
      <c r="JOW166" s="447"/>
      <c r="JOX166" s="447"/>
      <c r="JOY166" s="447"/>
      <c r="JOZ166" s="447"/>
      <c r="JPA166" s="447"/>
      <c r="JPB166" s="447"/>
      <c r="JPC166" s="447"/>
      <c r="JPD166" s="447"/>
      <c r="JPE166" s="447"/>
      <c r="JPF166" s="447"/>
      <c r="JPG166" s="447"/>
      <c r="JPH166" s="447"/>
      <c r="JPI166" s="447"/>
      <c r="JPJ166" s="447"/>
      <c r="JPK166" s="447"/>
      <c r="JPL166" s="447"/>
      <c r="JPM166" s="447"/>
      <c r="JPN166" s="447"/>
      <c r="JPO166" s="447"/>
      <c r="JPP166" s="447"/>
      <c r="JPQ166" s="447"/>
      <c r="JPR166" s="447"/>
      <c r="JPS166" s="447"/>
      <c r="JPT166" s="447"/>
      <c r="JPU166" s="447"/>
      <c r="JPV166" s="447"/>
      <c r="JPW166" s="447"/>
      <c r="JPX166" s="447"/>
      <c r="JPY166" s="447"/>
      <c r="JPZ166" s="447"/>
      <c r="JQA166" s="447"/>
      <c r="JQB166" s="447"/>
      <c r="JQC166" s="447"/>
      <c r="JQD166" s="447"/>
      <c r="JQE166" s="447"/>
      <c r="JQF166" s="447"/>
      <c r="JQG166" s="447"/>
      <c r="JQH166" s="447"/>
      <c r="JQI166" s="447"/>
      <c r="JQJ166" s="447"/>
      <c r="JQK166" s="447"/>
      <c r="JQL166" s="447"/>
      <c r="JQM166" s="447"/>
      <c r="JQN166" s="447"/>
      <c r="JQO166" s="447"/>
      <c r="JQP166" s="447"/>
      <c r="JQQ166" s="447"/>
      <c r="JQR166" s="447"/>
      <c r="JQS166" s="447"/>
      <c r="JQT166" s="447"/>
      <c r="JQU166" s="447"/>
      <c r="JQV166" s="447"/>
      <c r="JQW166" s="447"/>
      <c r="JQX166" s="447"/>
      <c r="JQY166" s="447"/>
      <c r="JQZ166" s="447"/>
      <c r="JRA166" s="447"/>
      <c r="JRB166" s="447"/>
      <c r="JRC166" s="447"/>
      <c r="JRD166" s="447"/>
      <c r="JRE166" s="447"/>
      <c r="JRF166" s="447"/>
      <c r="JRG166" s="447"/>
      <c r="JRH166" s="447"/>
      <c r="JRI166" s="447"/>
      <c r="JRJ166" s="447"/>
      <c r="JRK166" s="447"/>
      <c r="JRL166" s="447"/>
      <c r="JRM166" s="447"/>
      <c r="JRN166" s="447"/>
      <c r="JRO166" s="447"/>
      <c r="JRP166" s="447"/>
      <c r="JRQ166" s="447"/>
      <c r="JRR166" s="447"/>
      <c r="JRS166" s="447"/>
      <c r="JRT166" s="447"/>
      <c r="JRU166" s="447"/>
      <c r="JRV166" s="447"/>
      <c r="JRW166" s="447"/>
      <c r="JRX166" s="447"/>
      <c r="JRY166" s="447"/>
      <c r="JRZ166" s="447"/>
      <c r="JSA166" s="447"/>
      <c r="JSB166" s="447"/>
      <c r="JSC166" s="447"/>
      <c r="JSD166" s="447"/>
      <c r="JSE166" s="447"/>
      <c r="JSF166" s="447"/>
      <c r="JSG166" s="447"/>
      <c r="JSH166" s="447"/>
      <c r="JSI166" s="447"/>
      <c r="JSJ166" s="447"/>
      <c r="JSK166" s="447"/>
      <c r="JSL166" s="447"/>
      <c r="JSM166" s="447"/>
      <c r="JSN166" s="447"/>
      <c r="JSO166" s="447"/>
      <c r="JSP166" s="447"/>
      <c r="JSQ166" s="447"/>
      <c r="JSR166" s="447"/>
      <c r="JSS166" s="447"/>
      <c r="JST166" s="447"/>
      <c r="JSU166" s="447"/>
      <c r="JSV166" s="447"/>
      <c r="JSW166" s="447"/>
      <c r="JSX166" s="447"/>
      <c r="JSY166" s="447"/>
      <c r="JSZ166" s="447"/>
      <c r="JTA166" s="447"/>
      <c r="JTB166" s="447"/>
      <c r="JTC166" s="447"/>
      <c r="JTD166" s="447"/>
      <c r="JTE166" s="447"/>
      <c r="JTF166" s="447"/>
      <c r="JTG166" s="447"/>
      <c r="JTH166" s="447"/>
      <c r="JTI166" s="447"/>
      <c r="JTJ166" s="447"/>
      <c r="JTK166" s="447"/>
      <c r="JTL166" s="447"/>
      <c r="JTM166" s="447"/>
      <c r="JTN166" s="447"/>
      <c r="JTO166" s="447"/>
      <c r="JTP166" s="447"/>
      <c r="JTQ166" s="447"/>
      <c r="JTR166" s="447"/>
      <c r="JTS166" s="447"/>
      <c r="JTT166" s="447"/>
      <c r="JTU166" s="447"/>
      <c r="JTV166" s="447"/>
      <c r="JTW166" s="447"/>
      <c r="JTX166" s="447"/>
      <c r="JTY166" s="447"/>
      <c r="JTZ166" s="447"/>
      <c r="JUA166" s="447"/>
      <c r="JUB166" s="447"/>
      <c r="JUC166" s="447"/>
      <c r="JUD166" s="447"/>
      <c r="JUE166" s="447"/>
      <c r="JUF166" s="447"/>
      <c r="JUG166" s="447"/>
      <c r="JUH166" s="447"/>
      <c r="JUI166" s="447"/>
      <c r="JUJ166" s="447"/>
      <c r="JUK166" s="447"/>
      <c r="JUL166" s="447"/>
      <c r="JUM166" s="447"/>
      <c r="JUN166" s="447"/>
      <c r="JUO166" s="447"/>
      <c r="JUP166" s="447"/>
      <c r="JUQ166" s="447"/>
      <c r="JUR166" s="447"/>
      <c r="JUS166" s="447"/>
      <c r="JUT166" s="447"/>
      <c r="JUU166" s="447"/>
      <c r="JUV166" s="447"/>
      <c r="JUW166" s="447"/>
      <c r="JUX166" s="447"/>
      <c r="JUY166" s="447"/>
      <c r="JUZ166" s="447"/>
      <c r="JVA166" s="447"/>
      <c r="JVB166" s="447"/>
      <c r="JVC166" s="447"/>
      <c r="JVD166" s="447"/>
      <c r="JVE166" s="447"/>
      <c r="JVF166" s="447"/>
      <c r="JVG166" s="447"/>
      <c r="JVH166" s="447"/>
      <c r="JVI166" s="447"/>
      <c r="JVJ166" s="447"/>
      <c r="JVK166" s="447"/>
      <c r="JVL166" s="447"/>
      <c r="JVM166" s="447"/>
      <c r="JVN166" s="447"/>
      <c r="JVO166" s="447"/>
      <c r="JVP166" s="447"/>
      <c r="JVQ166" s="447"/>
      <c r="JVR166" s="447"/>
      <c r="JVS166" s="447"/>
      <c r="JVT166" s="447"/>
      <c r="JVU166" s="447"/>
      <c r="JVV166" s="447"/>
      <c r="JVW166" s="447"/>
      <c r="JVX166" s="447"/>
      <c r="JVY166" s="447"/>
      <c r="JVZ166" s="447"/>
      <c r="JWA166" s="447"/>
      <c r="JWB166" s="447"/>
      <c r="JWC166" s="447"/>
      <c r="JWD166" s="447"/>
      <c r="JWE166" s="447"/>
      <c r="JWF166" s="447"/>
      <c r="JWG166" s="447"/>
      <c r="JWH166" s="447"/>
      <c r="JWI166" s="447"/>
      <c r="JWJ166" s="447"/>
      <c r="JWK166" s="447"/>
      <c r="JWL166" s="447"/>
      <c r="JWM166" s="447"/>
      <c r="JWN166" s="447"/>
      <c r="JWO166" s="447"/>
      <c r="JWP166" s="447"/>
      <c r="JWQ166" s="447"/>
      <c r="JWR166" s="447"/>
      <c r="JWS166" s="447"/>
      <c r="JWT166" s="447"/>
      <c r="JWU166" s="447"/>
      <c r="JWV166" s="447"/>
      <c r="JWW166" s="447"/>
      <c r="JWX166" s="447"/>
      <c r="JWY166" s="447"/>
      <c r="JWZ166" s="447"/>
      <c r="JXA166" s="447"/>
      <c r="JXB166" s="447"/>
      <c r="JXC166" s="447"/>
      <c r="JXD166" s="447"/>
      <c r="JXE166" s="447"/>
      <c r="JXF166" s="447"/>
      <c r="JXG166" s="447"/>
      <c r="JXH166" s="447"/>
      <c r="JXI166" s="447"/>
      <c r="JXJ166" s="447"/>
      <c r="JXK166" s="447"/>
      <c r="JXL166" s="447"/>
      <c r="JXM166" s="447"/>
      <c r="JXN166" s="447"/>
      <c r="JXO166" s="447"/>
      <c r="JXP166" s="447"/>
      <c r="JXQ166" s="447"/>
      <c r="JXR166" s="447"/>
      <c r="JXS166" s="447"/>
      <c r="JXT166" s="447"/>
      <c r="JXU166" s="447"/>
      <c r="JXV166" s="447"/>
      <c r="JXW166" s="447"/>
      <c r="JXX166" s="447"/>
      <c r="JXY166" s="447"/>
      <c r="JXZ166" s="447"/>
      <c r="JYA166" s="447"/>
      <c r="JYB166" s="447"/>
      <c r="JYC166" s="447"/>
      <c r="JYD166" s="447"/>
      <c r="JYE166" s="447"/>
      <c r="JYF166" s="447"/>
      <c r="JYG166" s="447"/>
      <c r="JYH166" s="447"/>
      <c r="JYI166" s="447"/>
      <c r="JYJ166" s="447"/>
      <c r="JYK166" s="447"/>
      <c r="JYL166" s="447"/>
      <c r="JYM166" s="447"/>
      <c r="JYN166" s="447"/>
      <c r="JYO166" s="447"/>
      <c r="JYP166" s="447"/>
      <c r="JYQ166" s="447"/>
      <c r="JYR166" s="447"/>
      <c r="JYS166" s="447"/>
      <c r="JYT166" s="447"/>
      <c r="JYU166" s="447"/>
      <c r="JYV166" s="447"/>
      <c r="JYW166" s="447"/>
      <c r="JYX166" s="447"/>
      <c r="JYY166" s="447"/>
      <c r="JYZ166" s="447"/>
      <c r="JZA166" s="447"/>
      <c r="JZB166" s="447"/>
      <c r="JZC166" s="447"/>
      <c r="JZD166" s="447"/>
      <c r="JZE166" s="447"/>
      <c r="JZF166" s="447"/>
      <c r="JZG166" s="447"/>
      <c r="JZH166" s="447"/>
      <c r="JZI166" s="447"/>
      <c r="JZJ166" s="447"/>
      <c r="JZK166" s="447"/>
      <c r="JZL166" s="447"/>
      <c r="JZM166" s="447"/>
      <c r="JZN166" s="447"/>
      <c r="JZO166" s="447"/>
      <c r="JZP166" s="447"/>
      <c r="JZQ166" s="447"/>
      <c r="JZR166" s="447"/>
      <c r="JZS166" s="447"/>
      <c r="JZT166" s="447"/>
      <c r="JZU166" s="447"/>
      <c r="JZV166" s="447"/>
      <c r="JZW166" s="447"/>
      <c r="JZX166" s="447"/>
      <c r="JZY166" s="447"/>
      <c r="JZZ166" s="447"/>
      <c r="KAA166" s="447"/>
      <c r="KAB166" s="447"/>
      <c r="KAC166" s="447"/>
      <c r="KAD166" s="447"/>
      <c r="KAE166" s="447"/>
      <c r="KAF166" s="447"/>
      <c r="KAG166" s="447"/>
      <c r="KAH166" s="447"/>
      <c r="KAI166" s="447"/>
      <c r="KAJ166" s="447"/>
      <c r="KAK166" s="447"/>
      <c r="KAL166" s="447"/>
      <c r="KAM166" s="447"/>
      <c r="KAN166" s="447"/>
      <c r="KAO166" s="447"/>
      <c r="KAP166" s="447"/>
      <c r="KAQ166" s="447"/>
      <c r="KAR166" s="447"/>
      <c r="KAS166" s="447"/>
      <c r="KAT166" s="447"/>
      <c r="KAU166" s="447"/>
      <c r="KAV166" s="447"/>
      <c r="KAW166" s="447"/>
      <c r="KAX166" s="447"/>
      <c r="KAY166" s="447"/>
      <c r="KAZ166" s="447"/>
      <c r="KBA166" s="447"/>
      <c r="KBB166" s="447"/>
      <c r="KBC166" s="447"/>
      <c r="KBD166" s="447"/>
      <c r="KBE166" s="447"/>
      <c r="KBF166" s="447"/>
      <c r="KBG166" s="447"/>
      <c r="KBH166" s="447"/>
      <c r="KBI166" s="447"/>
      <c r="KBJ166" s="447"/>
      <c r="KBK166" s="447"/>
      <c r="KBL166" s="447"/>
      <c r="KBM166" s="447"/>
      <c r="KBN166" s="447"/>
      <c r="KBO166" s="447"/>
      <c r="KBP166" s="447"/>
      <c r="KBQ166" s="447"/>
      <c r="KBR166" s="447"/>
      <c r="KBS166" s="447"/>
      <c r="KBT166" s="447"/>
      <c r="KBU166" s="447"/>
      <c r="KBV166" s="447"/>
      <c r="KBW166" s="447"/>
      <c r="KBX166" s="447"/>
      <c r="KBY166" s="447"/>
      <c r="KBZ166" s="447"/>
      <c r="KCA166" s="447"/>
      <c r="KCB166" s="447"/>
      <c r="KCC166" s="447"/>
      <c r="KCD166" s="447"/>
      <c r="KCE166" s="447"/>
      <c r="KCF166" s="447"/>
      <c r="KCG166" s="447"/>
      <c r="KCH166" s="447"/>
      <c r="KCI166" s="447"/>
      <c r="KCJ166" s="447"/>
      <c r="KCK166" s="447"/>
      <c r="KCL166" s="447"/>
      <c r="KCM166" s="447"/>
      <c r="KCN166" s="447"/>
      <c r="KCO166" s="447"/>
      <c r="KCP166" s="447"/>
      <c r="KCQ166" s="447"/>
      <c r="KCR166" s="447"/>
      <c r="KCS166" s="447"/>
      <c r="KCT166" s="447"/>
      <c r="KCU166" s="447"/>
      <c r="KCV166" s="447"/>
      <c r="KCW166" s="447"/>
      <c r="KCX166" s="447"/>
      <c r="KCY166" s="447"/>
      <c r="KCZ166" s="447"/>
      <c r="KDA166" s="447"/>
      <c r="KDB166" s="447"/>
      <c r="KDC166" s="447"/>
      <c r="KDD166" s="447"/>
      <c r="KDE166" s="447"/>
      <c r="KDF166" s="447"/>
      <c r="KDG166" s="447"/>
      <c r="KDH166" s="447"/>
      <c r="KDI166" s="447"/>
      <c r="KDJ166" s="447"/>
      <c r="KDK166" s="447"/>
      <c r="KDL166" s="447"/>
      <c r="KDM166" s="447"/>
      <c r="KDN166" s="447"/>
      <c r="KDO166" s="447"/>
      <c r="KDP166" s="447"/>
      <c r="KDQ166" s="447"/>
      <c r="KDR166" s="447"/>
      <c r="KDS166" s="447"/>
      <c r="KDT166" s="447"/>
      <c r="KDU166" s="447"/>
      <c r="KDV166" s="447"/>
      <c r="KDW166" s="447"/>
      <c r="KDX166" s="447"/>
      <c r="KDY166" s="447"/>
      <c r="KDZ166" s="447"/>
      <c r="KEA166" s="447"/>
      <c r="KEB166" s="447"/>
      <c r="KEC166" s="447"/>
      <c r="KED166" s="447"/>
      <c r="KEE166" s="447"/>
      <c r="KEF166" s="447"/>
      <c r="KEG166" s="447"/>
      <c r="KEH166" s="447"/>
      <c r="KEI166" s="447"/>
      <c r="KEJ166" s="447"/>
      <c r="KEK166" s="447"/>
      <c r="KEL166" s="447"/>
      <c r="KEM166" s="447"/>
      <c r="KEN166" s="447"/>
      <c r="KEO166" s="447"/>
      <c r="KEP166" s="447"/>
      <c r="KEQ166" s="447"/>
      <c r="KER166" s="447"/>
      <c r="KES166" s="447"/>
      <c r="KET166" s="447"/>
      <c r="KEU166" s="447"/>
      <c r="KEV166" s="447"/>
      <c r="KEW166" s="447"/>
      <c r="KEX166" s="447"/>
      <c r="KEY166" s="447"/>
      <c r="KEZ166" s="447"/>
      <c r="KFA166" s="447"/>
      <c r="KFB166" s="447"/>
      <c r="KFC166" s="447"/>
      <c r="KFD166" s="447"/>
      <c r="KFE166" s="447"/>
      <c r="KFF166" s="447"/>
      <c r="KFG166" s="447"/>
      <c r="KFH166" s="447"/>
      <c r="KFI166" s="447"/>
      <c r="KFJ166" s="447"/>
      <c r="KFK166" s="447"/>
      <c r="KFL166" s="447"/>
      <c r="KFM166" s="447"/>
      <c r="KFN166" s="447"/>
      <c r="KFO166" s="447"/>
      <c r="KFP166" s="447"/>
      <c r="KFQ166" s="447"/>
      <c r="KFR166" s="447"/>
      <c r="KFS166" s="447"/>
      <c r="KFT166" s="447"/>
      <c r="KFU166" s="447"/>
      <c r="KFV166" s="447"/>
      <c r="KFW166" s="447"/>
      <c r="KFX166" s="447"/>
      <c r="KFY166" s="447"/>
      <c r="KFZ166" s="447"/>
      <c r="KGA166" s="447"/>
      <c r="KGB166" s="447"/>
      <c r="KGC166" s="447"/>
      <c r="KGD166" s="447"/>
      <c r="KGE166" s="447"/>
      <c r="KGF166" s="447"/>
      <c r="KGG166" s="447"/>
      <c r="KGH166" s="447"/>
      <c r="KGI166" s="447"/>
      <c r="KGJ166" s="447"/>
      <c r="KGK166" s="447"/>
      <c r="KGL166" s="447"/>
      <c r="KGM166" s="447"/>
      <c r="KGN166" s="447"/>
      <c r="KGO166" s="447"/>
      <c r="KGP166" s="447"/>
      <c r="KGQ166" s="447"/>
      <c r="KGR166" s="447"/>
      <c r="KGS166" s="447"/>
      <c r="KGT166" s="447"/>
      <c r="KGU166" s="447"/>
      <c r="KGV166" s="447"/>
      <c r="KGW166" s="447"/>
      <c r="KGX166" s="447"/>
      <c r="KGY166" s="447"/>
      <c r="KGZ166" s="447"/>
      <c r="KHA166" s="447"/>
      <c r="KHB166" s="447"/>
      <c r="KHC166" s="447"/>
      <c r="KHD166" s="447"/>
      <c r="KHE166" s="447"/>
      <c r="KHF166" s="447"/>
      <c r="KHG166" s="447"/>
      <c r="KHH166" s="447"/>
      <c r="KHI166" s="447"/>
      <c r="KHJ166" s="447"/>
      <c r="KHK166" s="447"/>
      <c r="KHL166" s="447"/>
      <c r="KHM166" s="447"/>
      <c r="KHN166" s="447"/>
      <c r="KHO166" s="447"/>
      <c r="KHP166" s="447"/>
      <c r="KHQ166" s="447"/>
      <c r="KHR166" s="447"/>
      <c r="KHS166" s="447"/>
      <c r="KHT166" s="447"/>
      <c r="KHU166" s="447"/>
      <c r="KHV166" s="447"/>
      <c r="KHW166" s="447"/>
      <c r="KHX166" s="447"/>
      <c r="KHY166" s="447"/>
      <c r="KHZ166" s="447"/>
      <c r="KIA166" s="447"/>
      <c r="KIB166" s="447"/>
      <c r="KIC166" s="447"/>
      <c r="KID166" s="447"/>
      <c r="KIE166" s="447"/>
      <c r="KIF166" s="447"/>
      <c r="KIG166" s="447"/>
      <c r="KIH166" s="447"/>
      <c r="KII166" s="447"/>
      <c r="KIJ166" s="447"/>
      <c r="KIK166" s="447"/>
      <c r="KIL166" s="447"/>
      <c r="KIM166" s="447"/>
      <c r="KIN166" s="447"/>
      <c r="KIO166" s="447"/>
      <c r="KIP166" s="447"/>
      <c r="KIQ166" s="447"/>
      <c r="KIR166" s="447"/>
      <c r="KIS166" s="447"/>
      <c r="KIT166" s="447"/>
      <c r="KIU166" s="447"/>
      <c r="KIV166" s="447"/>
      <c r="KIW166" s="447"/>
      <c r="KIX166" s="447"/>
      <c r="KIY166" s="447"/>
      <c r="KIZ166" s="447"/>
      <c r="KJA166" s="447"/>
      <c r="KJB166" s="447"/>
      <c r="KJC166" s="447"/>
      <c r="KJD166" s="447"/>
      <c r="KJE166" s="447"/>
      <c r="KJF166" s="447"/>
      <c r="KJG166" s="447"/>
      <c r="KJH166" s="447"/>
      <c r="KJI166" s="447"/>
      <c r="KJJ166" s="447"/>
      <c r="KJK166" s="447"/>
      <c r="KJL166" s="447"/>
      <c r="KJM166" s="447"/>
      <c r="KJN166" s="447"/>
      <c r="KJO166" s="447"/>
      <c r="KJP166" s="447"/>
      <c r="KJQ166" s="447"/>
      <c r="KJR166" s="447"/>
      <c r="KJS166" s="447"/>
      <c r="KJT166" s="447"/>
      <c r="KJU166" s="447"/>
      <c r="KJV166" s="447"/>
      <c r="KJW166" s="447"/>
      <c r="KJX166" s="447"/>
      <c r="KJY166" s="447"/>
      <c r="KJZ166" s="447"/>
      <c r="KKA166" s="447"/>
      <c r="KKB166" s="447"/>
      <c r="KKC166" s="447"/>
      <c r="KKD166" s="447"/>
      <c r="KKE166" s="447"/>
      <c r="KKF166" s="447"/>
      <c r="KKG166" s="447"/>
      <c r="KKH166" s="447"/>
      <c r="KKI166" s="447"/>
      <c r="KKJ166" s="447"/>
      <c r="KKK166" s="447"/>
      <c r="KKL166" s="447"/>
      <c r="KKM166" s="447"/>
      <c r="KKN166" s="447"/>
      <c r="KKO166" s="447"/>
      <c r="KKP166" s="447"/>
      <c r="KKQ166" s="447"/>
      <c r="KKR166" s="447"/>
      <c r="KKS166" s="447"/>
      <c r="KKT166" s="447"/>
      <c r="KKU166" s="447"/>
      <c r="KKV166" s="447"/>
      <c r="KKW166" s="447"/>
      <c r="KKX166" s="447"/>
      <c r="KKY166" s="447"/>
      <c r="KKZ166" s="447"/>
      <c r="KLA166" s="447"/>
      <c r="KLB166" s="447"/>
      <c r="KLC166" s="447"/>
      <c r="KLD166" s="447"/>
      <c r="KLE166" s="447"/>
      <c r="KLF166" s="447"/>
      <c r="KLG166" s="447"/>
      <c r="KLH166" s="447"/>
      <c r="KLI166" s="447"/>
      <c r="KLJ166" s="447"/>
      <c r="KLK166" s="447"/>
      <c r="KLL166" s="447"/>
      <c r="KLM166" s="447"/>
      <c r="KLN166" s="447"/>
      <c r="KLO166" s="447"/>
      <c r="KLP166" s="447"/>
      <c r="KLQ166" s="447"/>
      <c r="KLR166" s="447"/>
      <c r="KLS166" s="447"/>
      <c r="KLT166" s="447"/>
      <c r="KLU166" s="447"/>
      <c r="KLV166" s="447"/>
      <c r="KLW166" s="447"/>
      <c r="KLX166" s="447"/>
      <c r="KLY166" s="447"/>
      <c r="KLZ166" s="447"/>
      <c r="KMA166" s="447"/>
      <c r="KMB166" s="447"/>
      <c r="KMC166" s="447"/>
      <c r="KMD166" s="447"/>
      <c r="KME166" s="447"/>
      <c r="KMF166" s="447"/>
      <c r="KMG166" s="447"/>
      <c r="KMH166" s="447"/>
      <c r="KMI166" s="447"/>
      <c r="KMJ166" s="447"/>
      <c r="KMK166" s="447"/>
      <c r="KML166" s="447"/>
      <c r="KMM166" s="447"/>
      <c r="KMN166" s="447"/>
      <c r="KMO166" s="447"/>
      <c r="KMP166" s="447"/>
      <c r="KMQ166" s="447"/>
      <c r="KMR166" s="447"/>
      <c r="KMS166" s="447"/>
      <c r="KMT166" s="447"/>
      <c r="KMU166" s="447"/>
      <c r="KMV166" s="447"/>
      <c r="KMW166" s="447"/>
      <c r="KMX166" s="447"/>
      <c r="KMY166" s="447"/>
      <c r="KMZ166" s="447"/>
      <c r="KNA166" s="447"/>
      <c r="KNB166" s="447"/>
      <c r="KNC166" s="447"/>
      <c r="KND166" s="447"/>
      <c r="KNE166" s="447"/>
      <c r="KNF166" s="447"/>
      <c r="KNG166" s="447"/>
      <c r="KNH166" s="447"/>
      <c r="KNI166" s="447"/>
      <c r="KNJ166" s="447"/>
      <c r="KNK166" s="447"/>
      <c r="KNL166" s="447"/>
      <c r="KNM166" s="447"/>
      <c r="KNN166" s="447"/>
      <c r="KNO166" s="447"/>
      <c r="KNP166" s="447"/>
      <c r="KNQ166" s="447"/>
      <c r="KNR166" s="447"/>
      <c r="KNS166" s="447"/>
      <c r="KNT166" s="447"/>
      <c r="KNU166" s="447"/>
      <c r="KNV166" s="447"/>
      <c r="KNW166" s="447"/>
      <c r="KNX166" s="447"/>
      <c r="KNY166" s="447"/>
      <c r="KNZ166" s="447"/>
      <c r="KOA166" s="447"/>
      <c r="KOB166" s="447"/>
      <c r="KOC166" s="447"/>
      <c r="KOD166" s="447"/>
      <c r="KOE166" s="447"/>
      <c r="KOF166" s="447"/>
      <c r="KOG166" s="447"/>
      <c r="KOH166" s="447"/>
      <c r="KOI166" s="447"/>
      <c r="KOJ166" s="447"/>
      <c r="KOK166" s="447"/>
      <c r="KOL166" s="447"/>
      <c r="KOM166" s="447"/>
      <c r="KON166" s="447"/>
      <c r="KOO166" s="447"/>
      <c r="KOP166" s="447"/>
      <c r="KOQ166" s="447"/>
      <c r="KOR166" s="447"/>
      <c r="KOS166" s="447"/>
      <c r="KOT166" s="447"/>
      <c r="KOU166" s="447"/>
      <c r="KOV166" s="447"/>
      <c r="KOW166" s="447"/>
      <c r="KOX166" s="447"/>
      <c r="KOY166" s="447"/>
      <c r="KOZ166" s="447"/>
      <c r="KPA166" s="447"/>
      <c r="KPB166" s="447"/>
      <c r="KPC166" s="447"/>
      <c r="KPD166" s="447"/>
      <c r="KPE166" s="447"/>
      <c r="KPF166" s="447"/>
      <c r="KPG166" s="447"/>
      <c r="KPH166" s="447"/>
      <c r="KPI166" s="447"/>
      <c r="KPJ166" s="447"/>
      <c r="KPK166" s="447"/>
      <c r="KPL166" s="447"/>
      <c r="KPM166" s="447"/>
      <c r="KPN166" s="447"/>
      <c r="KPO166" s="447"/>
      <c r="KPP166" s="447"/>
      <c r="KPQ166" s="447"/>
      <c r="KPR166" s="447"/>
      <c r="KPS166" s="447"/>
      <c r="KPT166" s="447"/>
      <c r="KPU166" s="447"/>
      <c r="KPV166" s="447"/>
      <c r="KPW166" s="447"/>
      <c r="KPX166" s="447"/>
      <c r="KPY166" s="447"/>
      <c r="KPZ166" s="447"/>
      <c r="KQA166" s="447"/>
      <c r="KQB166" s="447"/>
      <c r="KQC166" s="447"/>
      <c r="KQD166" s="447"/>
      <c r="KQE166" s="447"/>
      <c r="KQF166" s="447"/>
      <c r="KQG166" s="447"/>
      <c r="KQH166" s="447"/>
      <c r="KQI166" s="447"/>
      <c r="KQJ166" s="447"/>
      <c r="KQK166" s="447"/>
      <c r="KQL166" s="447"/>
      <c r="KQM166" s="447"/>
      <c r="KQN166" s="447"/>
      <c r="KQO166" s="447"/>
      <c r="KQP166" s="447"/>
      <c r="KQQ166" s="447"/>
      <c r="KQR166" s="447"/>
      <c r="KQS166" s="447"/>
      <c r="KQT166" s="447"/>
      <c r="KQU166" s="447"/>
      <c r="KQV166" s="447"/>
      <c r="KQW166" s="447"/>
      <c r="KQX166" s="447"/>
      <c r="KQY166" s="447"/>
      <c r="KQZ166" s="447"/>
      <c r="KRA166" s="447"/>
      <c r="KRB166" s="447"/>
      <c r="KRC166" s="447"/>
      <c r="KRD166" s="447"/>
      <c r="KRE166" s="447"/>
      <c r="KRF166" s="447"/>
      <c r="KRG166" s="447"/>
      <c r="KRH166" s="447"/>
      <c r="KRI166" s="447"/>
      <c r="KRJ166" s="447"/>
      <c r="KRK166" s="447"/>
      <c r="KRL166" s="447"/>
      <c r="KRM166" s="447"/>
      <c r="KRN166" s="447"/>
      <c r="KRO166" s="447"/>
      <c r="KRP166" s="447"/>
      <c r="KRQ166" s="447"/>
      <c r="KRR166" s="447"/>
      <c r="KRS166" s="447"/>
      <c r="KRT166" s="447"/>
      <c r="KRU166" s="447"/>
      <c r="KRV166" s="447"/>
      <c r="KRW166" s="447"/>
      <c r="KRX166" s="447"/>
      <c r="KRY166" s="447"/>
      <c r="KRZ166" s="447"/>
      <c r="KSA166" s="447"/>
      <c r="KSB166" s="447"/>
      <c r="KSC166" s="447"/>
      <c r="KSD166" s="447"/>
      <c r="KSE166" s="447"/>
      <c r="KSF166" s="447"/>
      <c r="KSG166" s="447"/>
      <c r="KSH166" s="447"/>
      <c r="KSI166" s="447"/>
      <c r="KSJ166" s="447"/>
      <c r="KSK166" s="447"/>
      <c r="KSL166" s="447"/>
      <c r="KSM166" s="447"/>
      <c r="KSN166" s="447"/>
      <c r="KSO166" s="447"/>
      <c r="KSP166" s="447"/>
      <c r="KSQ166" s="447"/>
      <c r="KSR166" s="447"/>
      <c r="KSS166" s="447"/>
      <c r="KST166" s="447"/>
      <c r="KSU166" s="447"/>
      <c r="KSV166" s="447"/>
      <c r="KSW166" s="447"/>
      <c r="KSX166" s="447"/>
      <c r="KSY166" s="447"/>
      <c r="KSZ166" s="447"/>
      <c r="KTA166" s="447"/>
      <c r="KTB166" s="447"/>
      <c r="KTC166" s="447"/>
      <c r="KTD166" s="447"/>
      <c r="KTE166" s="447"/>
      <c r="KTF166" s="447"/>
      <c r="KTG166" s="447"/>
      <c r="KTH166" s="447"/>
      <c r="KTI166" s="447"/>
      <c r="KTJ166" s="447"/>
      <c r="KTK166" s="447"/>
      <c r="KTL166" s="447"/>
      <c r="KTM166" s="447"/>
      <c r="KTN166" s="447"/>
      <c r="KTO166" s="447"/>
      <c r="KTP166" s="447"/>
      <c r="KTQ166" s="447"/>
      <c r="KTR166" s="447"/>
      <c r="KTS166" s="447"/>
      <c r="KTT166" s="447"/>
      <c r="KTU166" s="447"/>
      <c r="KTV166" s="447"/>
      <c r="KTW166" s="447"/>
      <c r="KTX166" s="447"/>
      <c r="KTY166" s="447"/>
      <c r="KTZ166" s="447"/>
      <c r="KUA166" s="447"/>
      <c r="KUB166" s="447"/>
      <c r="KUC166" s="447"/>
      <c r="KUD166" s="447"/>
      <c r="KUE166" s="447"/>
      <c r="KUF166" s="447"/>
      <c r="KUG166" s="447"/>
      <c r="KUH166" s="447"/>
      <c r="KUI166" s="447"/>
      <c r="KUJ166" s="447"/>
      <c r="KUK166" s="447"/>
      <c r="KUL166" s="447"/>
      <c r="KUM166" s="447"/>
      <c r="KUN166" s="447"/>
      <c r="KUO166" s="447"/>
      <c r="KUP166" s="447"/>
      <c r="KUQ166" s="447"/>
      <c r="KUR166" s="447"/>
      <c r="KUS166" s="447"/>
      <c r="KUT166" s="447"/>
      <c r="KUU166" s="447"/>
      <c r="KUV166" s="447"/>
      <c r="KUW166" s="447"/>
      <c r="KUX166" s="447"/>
      <c r="KUY166" s="447"/>
      <c r="KUZ166" s="447"/>
      <c r="KVA166" s="447"/>
      <c r="KVB166" s="447"/>
      <c r="KVC166" s="447"/>
      <c r="KVD166" s="447"/>
      <c r="KVE166" s="447"/>
      <c r="KVF166" s="447"/>
      <c r="KVG166" s="447"/>
      <c r="KVH166" s="447"/>
      <c r="KVI166" s="447"/>
      <c r="KVJ166" s="447"/>
      <c r="KVK166" s="447"/>
      <c r="KVL166" s="447"/>
      <c r="KVM166" s="447"/>
      <c r="KVN166" s="447"/>
      <c r="KVO166" s="447"/>
      <c r="KVP166" s="447"/>
      <c r="KVQ166" s="447"/>
      <c r="KVR166" s="447"/>
      <c r="KVS166" s="447"/>
      <c r="KVT166" s="447"/>
      <c r="KVU166" s="447"/>
      <c r="KVV166" s="447"/>
      <c r="KVW166" s="447"/>
      <c r="KVX166" s="447"/>
      <c r="KVY166" s="447"/>
      <c r="KVZ166" s="447"/>
      <c r="KWA166" s="447"/>
      <c r="KWB166" s="447"/>
      <c r="KWC166" s="447"/>
      <c r="KWD166" s="447"/>
      <c r="KWE166" s="447"/>
      <c r="KWF166" s="447"/>
      <c r="KWG166" s="447"/>
      <c r="KWH166" s="447"/>
      <c r="KWI166" s="447"/>
      <c r="KWJ166" s="447"/>
      <c r="KWK166" s="447"/>
      <c r="KWL166" s="447"/>
      <c r="KWM166" s="447"/>
      <c r="KWN166" s="447"/>
      <c r="KWO166" s="447"/>
      <c r="KWP166" s="447"/>
      <c r="KWQ166" s="447"/>
      <c r="KWR166" s="447"/>
      <c r="KWS166" s="447"/>
      <c r="KWT166" s="447"/>
      <c r="KWU166" s="447"/>
      <c r="KWV166" s="447"/>
      <c r="KWW166" s="447"/>
      <c r="KWX166" s="447"/>
      <c r="KWY166" s="447"/>
      <c r="KWZ166" s="447"/>
      <c r="KXA166" s="447"/>
      <c r="KXB166" s="447"/>
      <c r="KXC166" s="447"/>
      <c r="KXD166" s="447"/>
      <c r="KXE166" s="447"/>
      <c r="KXF166" s="447"/>
      <c r="KXG166" s="447"/>
      <c r="KXH166" s="447"/>
      <c r="KXI166" s="447"/>
      <c r="KXJ166" s="447"/>
      <c r="KXK166" s="447"/>
      <c r="KXL166" s="447"/>
      <c r="KXM166" s="447"/>
      <c r="KXN166" s="447"/>
      <c r="KXO166" s="447"/>
      <c r="KXP166" s="447"/>
      <c r="KXQ166" s="447"/>
      <c r="KXR166" s="447"/>
      <c r="KXS166" s="447"/>
      <c r="KXT166" s="447"/>
      <c r="KXU166" s="447"/>
      <c r="KXV166" s="447"/>
      <c r="KXW166" s="447"/>
      <c r="KXX166" s="447"/>
      <c r="KXY166" s="447"/>
      <c r="KXZ166" s="447"/>
      <c r="KYA166" s="447"/>
      <c r="KYB166" s="447"/>
      <c r="KYC166" s="447"/>
      <c r="KYD166" s="447"/>
      <c r="KYE166" s="447"/>
      <c r="KYF166" s="447"/>
      <c r="KYG166" s="447"/>
      <c r="KYH166" s="447"/>
      <c r="KYI166" s="447"/>
      <c r="KYJ166" s="447"/>
      <c r="KYK166" s="447"/>
      <c r="KYL166" s="447"/>
      <c r="KYM166" s="447"/>
      <c r="KYN166" s="447"/>
      <c r="KYO166" s="447"/>
      <c r="KYP166" s="447"/>
      <c r="KYQ166" s="447"/>
      <c r="KYR166" s="447"/>
      <c r="KYS166" s="447"/>
      <c r="KYT166" s="447"/>
      <c r="KYU166" s="447"/>
      <c r="KYV166" s="447"/>
      <c r="KYW166" s="447"/>
      <c r="KYX166" s="447"/>
      <c r="KYY166" s="447"/>
      <c r="KYZ166" s="447"/>
      <c r="KZA166" s="447"/>
      <c r="KZB166" s="447"/>
      <c r="KZC166" s="447"/>
      <c r="KZD166" s="447"/>
      <c r="KZE166" s="447"/>
      <c r="KZF166" s="447"/>
      <c r="KZG166" s="447"/>
      <c r="KZH166" s="447"/>
      <c r="KZI166" s="447"/>
      <c r="KZJ166" s="447"/>
      <c r="KZK166" s="447"/>
      <c r="KZL166" s="447"/>
      <c r="KZM166" s="447"/>
      <c r="KZN166" s="447"/>
      <c r="KZO166" s="447"/>
      <c r="KZP166" s="447"/>
      <c r="KZQ166" s="447"/>
      <c r="KZR166" s="447"/>
      <c r="KZS166" s="447"/>
      <c r="KZT166" s="447"/>
      <c r="KZU166" s="447"/>
      <c r="KZV166" s="447"/>
      <c r="KZW166" s="447"/>
      <c r="KZX166" s="447"/>
      <c r="KZY166" s="447"/>
      <c r="KZZ166" s="447"/>
      <c r="LAA166" s="447"/>
      <c r="LAB166" s="447"/>
      <c r="LAC166" s="447"/>
      <c r="LAD166" s="447"/>
      <c r="LAE166" s="447"/>
      <c r="LAF166" s="447"/>
      <c r="LAG166" s="447"/>
      <c r="LAH166" s="447"/>
      <c r="LAI166" s="447"/>
      <c r="LAJ166" s="447"/>
      <c r="LAK166" s="447"/>
      <c r="LAL166" s="447"/>
      <c r="LAM166" s="447"/>
      <c r="LAN166" s="447"/>
      <c r="LAO166" s="447"/>
      <c r="LAP166" s="447"/>
      <c r="LAQ166" s="447"/>
      <c r="LAR166" s="447"/>
      <c r="LAS166" s="447"/>
      <c r="LAT166" s="447"/>
      <c r="LAU166" s="447"/>
      <c r="LAV166" s="447"/>
      <c r="LAW166" s="447"/>
      <c r="LAX166" s="447"/>
      <c r="LAY166" s="447"/>
      <c r="LAZ166" s="447"/>
      <c r="LBA166" s="447"/>
      <c r="LBB166" s="447"/>
      <c r="LBC166" s="447"/>
      <c r="LBD166" s="447"/>
      <c r="LBE166" s="447"/>
      <c r="LBF166" s="447"/>
      <c r="LBG166" s="447"/>
      <c r="LBH166" s="447"/>
      <c r="LBI166" s="447"/>
      <c r="LBJ166" s="447"/>
      <c r="LBK166" s="447"/>
      <c r="LBL166" s="447"/>
      <c r="LBM166" s="447"/>
      <c r="LBN166" s="447"/>
      <c r="LBO166" s="447"/>
      <c r="LBP166" s="447"/>
      <c r="LBQ166" s="447"/>
      <c r="LBR166" s="447"/>
      <c r="LBS166" s="447"/>
      <c r="LBT166" s="447"/>
      <c r="LBU166" s="447"/>
      <c r="LBV166" s="447"/>
      <c r="LBW166" s="447"/>
      <c r="LBX166" s="447"/>
      <c r="LBY166" s="447"/>
      <c r="LBZ166" s="447"/>
      <c r="LCA166" s="447"/>
      <c r="LCB166" s="447"/>
      <c r="LCC166" s="447"/>
      <c r="LCD166" s="447"/>
      <c r="LCE166" s="447"/>
      <c r="LCF166" s="447"/>
      <c r="LCG166" s="447"/>
      <c r="LCH166" s="447"/>
      <c r="LCI166" s="447"/>
      <c r="LCJ166" s="447"/>
      <c r="LCK166" s="447"/>
      <c r="LCL166" s="447"/>
      <c r="LCM166" s="447"/>
      <c r="LCN166" s="447"/>
      <c r="LCO166" s="447"/>
      <c r="LCP166" s="447"/>
      <c r="LCQ166" s="447"/>
      <c r="LCR166" s="447"/>
      <c r="LCS166" s="447"/>
      <c r="LCT166" s="447"/>
      <c r="LCU166" s="447"/>
      <c r="LCV166" s="447"/>
      <c r="LCW166" s="447"/>
      <c r="LCX166" s="447"/>
      <c r="LCY166" s="447"/>
      <c r="LCZ166" s="447"/>
      <c r="LDA166" s="447"/>
      <c r="LDB166" s="447"/>
      <c r="LDC166" s="447"/>
      <c r="LDD166" s="447"/>
      <c r="LDE166" s="447"/>
      <c r="LDF166" s="447"/>
      <c r="LDG166" s="447"/>
      <c r="LDH166" s="447"/>
      <c r="LDI166" s="447"/>
      <c r="LDJ166" s="447"/>
      <c r="LDK166" s="447"/>
      <c r="LDL166" s="447"/>
      <c r="LDM166" s="447"/>
      <c r="LDN166" s="447"/>
      <c r="LDO166" s="447"/>
      <c r="LDP166" s="447"/>
      <c r="LDQ166" s="447"/>
      <c r="LDR166" s="447"/>
      <c r="LDS166" s="447"/>
      <c r="LDT166" s="447"/>
      <c r="LDU166" s="447"/>
      <c r="LDV166" s="447"/>
      <c r="LDW166" s="447"/>
      <c r="LDX166" s="447"/>
      <c r="LDY166" s="447"/>
      <c r="LDZ166" s="447"/>
      <c r="LEA166" s="447"/>
      <c r="LEB166" s="447"/>
      <c r="LEC166" s="447"/>
      <c r="LED166" s="447"/>
      <c r="LEE166" s="447"/>
      <c r="LEF166" s="447"/>
      <c r="LEG166" s="447"/>
      <c r="LEH166" s="447"/>
      <c r="LEI166" s="447"/>
      <c r="LEJ166" s="447"/>
      <c r="LEK166" s="447"/>
      <c r="LEL166" s="447"/>
      <c r="LEM166" s="447"/>
      <c r="LEN166" s="447"/>
      <c r="LEO166" s="447"/>
      <c r="LEP166" s="447"/>
      <c r="LEQ166" s="447"/>
      <c r="LER166" s="447"/>
      <c r="LES166" s="447"/>
      <c r="LET166" s="447"/>
      <c r="LEU166" s="447"/>
      <c r="LEV166" s="447"/>
      <c r="LEW166" s="447"/>
      <c r="LEX166" s="447"/>
      <c r="LEY166" s="447"/>
      <c r="LEZ166" s="447"/>
      <c r="LFA166" s="447"/>
      <c r="LFB166" s="447"/>
      <c r="LFC166" s="447"/>
      <c r="LFD166" s="447"/>
      <c r="LFE166" s="447"/>
      <c r="LFF166" s="447"/>
      <c r="LFG166" s="447"/>
      <c r="LFH166" s="447"/>
      <c r="LFI166" s="447"/>
      <c r="LFJ166" s="447"/>
      <c r="LFK166" s="447"/>
      <c r="LFL166" s="447"/>
      <c r="LFM166" s="447"/>
      <c r="LFN166" s="447"/>
      <c r="LFO166" s="447"/>
      <c r="LFP166" s="447"/>
      <c r="LFQ166" s="447"/>
      <c r="LFR166" s="447"/>
      <c r="LFS166" s="447"/>
      <c r="LFT166" s="447"/>
      <c r="LFU166" s="447"/>
      <c r="LFV166" s="447"/>
      <c r="LFW166" s="447"/>
      <c r="LFX166" s="447"/>
      <c r="LFY166" s="447"/>
      <c r="LFZ166" s="447"/>
      <c r="LGA166" s="447"/>
      <c r="LGB166" s="447"/>
      <c r="LGC166" s="447"/>
      <c r="LGD166" s="447"/>
      <c r="LGE166" s="447"/>
      <c r="LGF166" s="447"/>
      <c r="LGG166" s="447"/>
      <c r="LGH166" s="447"/>
      <c r="LGI166" s="447"/>
      <c r="LGJ166" s="447"/>
      <c r="LGK166" s="447"/>
      <c r="LGL166" s="447"/>
      <c r="LGM166" s="447"/>
      <c r="LGN166" s="447"/>
      <c r="LGO166" s="447"/>
      <c r="LGP166" s="447"/>
      <c r="LGQ166" s="447"/>
      <c r="LGR166" s="447"/>
      <c r="LGS166" s="447"/>
      <c r="LGT166" s="447"/>
      <c r="LGU166" s="447"/>
      <c r="LGV166" s="447"/>
      <c r="LGW166" s="447"/>
      <c r="LGX166" s="447"/>
      <c r="LGY166" s="447"/>
      <c r="LGZ166" s="447"/>
      <c r="LHA166" s="447"/>
      <c r="LHB166" s="447"/>
      <c r="LHC166" s="447"/>
      <c r="LHD166" s="447"/>
      <c r="LHE166" s="447"/>
      <c r="LHF166" s="447"/>
      <c r="LHG166" s="447"/>
      <c r="LHH166" s="447"/>
      <c r="LHI166" s="447"/>
      <c r="LHJ166" s="447"/>
      <c r="LHK166" s="447"/>
      <c r="LHL166" s="447"/>
      <c r="LHM166" s="447"/>
      <c r="LHN166" s="447"/>
      <c r="LHO166" s="447"/>
      <c r="LHP166" s="447"/>
      <c r="LHQ166" s="447"/>
      <c r="LHR166" s="447"/>
      <c r="LHS166" s="447"/>
      <c r="LHT166" s="447"/>
      <c r="LHU166" s="447"/>
      <c r="LHV166" s="447"/>
      <c r="LHW166" s="447"/>
      <c r="LHX166" s="447"/>
      <c r="LHY166" s="447"/>
      <c r="LHZ166" s="447"/>
      <c r="LIA166" s="447"/>
      <c r="LIB166" s="447"/>
      <c r="LIC166" s="447"/>
      <c r="LID166" s="447"/>
      <c r="LIE166" s="447"/>
      <c r="LIF166" s="447"/>
      <c r="LIG166" s="447"/>
      <c r="LIH166" s="447"/>
      <c r="LII166" s="447"/>
      <c r="LIJ166" s="447"/>
      <c r="LIK166" s="447"/>
      <c r="LIL166" s="447"/>
      <c r="LIM166" s="447"/>
      <c r="LIN166" s="447"/>
      <c r="LIO166" s="447"/>
      <c r="LIP166" s="447"/>
      <c r="LIQ166" s="447"/>
      <c r="LIR166" s="447"/>
      <c r="LIS166" s="447"/>
      <c r="LIT166" s="447"/>
      <c r="LIU166" s="447"/>
      <c r="LIV166" s="447"/>
      <c r="LIW166" s="447"/>
      <c r="LIX166" s="447"/>
      <c r="LIY166" s="447"/>
      <c r="LIZ166" s="447"/>
      <c r="LJA166" s="447"/>
      <c r="LJB166" s="447"/>
      <c r="LJC166" s="447"/>
      <c r="LJD166" s="447"/>
      <c r="LJE166" s="447"/>
      <c r="LJF166" s="447"/>
      <c r="LJG166" s="447"/>
      <c r="LJH166" s="447"/>
      <c r="LJI166" s="447"/>
      <c r="LJJ166" s="447"/>
      <c r="LJK166" s="447"/>
      <c r="LJL166" s="447"/>
      <c r="LJM166" s="447"/>
      <c r="LJN166" s="447"/>
      <c r="LJO166" s="447"/>
      <c r="LJP166" s="447"/>
      <c r="LJQ166" s="447"/>
      <c r="LJR166" s="447"/>
      <c r="LJS166" s="447"/>
      <c r="LJT166" s="447"/>
      <c r="LJU166" s="447"/>
      <c r="LJV166" s="447"/>
      <c r="LJW166" s="447"/>
      <c r="LJX166" s="447"/>
      <c r="LJY166" s="447"/>
      <c r="LJZ166" s="447"/>
      <c r="LKA166" s="447"/>
      <c r="LKB166" s="447"/>
      <c r="LKC166" s="447"/>
      <c r="LKD166" s="447"/>
      <c r="LKE166" s="447"/>
      <c r="LKF166" s="447"/>
      <c r="LKG166" s="447"/>
      <c r="LKH166" s="447"/>
      <c r="LKI166" s="447"/>
      <c r="LKJ166" s="447"/>
      <c r="LKK166" s="447"/>
      <c r="LKL166" s="447"/>
      <c r="LKM166" s="447"/>
      <c r="LKN166" s="447"/>
      <c r="LKO166" s="447"/>
      <c r="LKP166" s="447"/>
      <c r="LKQ166" s="447"/>
      <c r="LKR166" s="447"/>
      <c r="LKS166" s="447"/>
      <c r="LKT166" s="447"/>
      <c r="LKU166" s="447"/>
      <c r="LKV166" s="447"/>
      <c r="LKW166" s="447"/>
      <c r="LKX166" s="447"/>
      <c r="LKY166" s="447"/>
      <c r="LKZ166" s="447"/>
      <c r="LLA166" s="447"/>
      <c r="LLB166" s="447"/>
      <c r="LLC166" s="447"/>
      <c r="LLD166" s="447"/>
      <c r="LLE166" s="447"/>
      <c r="LLF166" s="447"/>
      <c r="LLG166" s="447"/>
      <c r="LLH166" s="447"/>
      <c r="LLI166" s="447"/>
      <c r="LLJ166" s="447"/>
      <c r="LLK166" s="447"/>
      <c r="LLL166" s="447"/>
      <c r="LLM166" s="447"/>
      <c r="LLN166" s="447"/>
      <c r="LLO166" s="447"/>
      <c r="LLP166" s="447"/>
      <c r="LLQ166" s="447"/>
      <c r="LLR166" s="447"/>
      <c r="LLS166" s="447"/>
      <c r="LLT166" s="447"/>
      <c r="LLU166" s="447"/>
      <c r="LLV166" s="447"/>
      <c r="LLW166" s="447"/>
      <c r="LLX166" s="447"/>
      <c r="LLY166" s="447"/>
      <c r="LLZ166" s="447"/>
      <c r="LMA166" s="447"/>
      <c r="LMB166" s="447"/>
      <c r="LMC166" s="447"/>
      <c r="LMD166" s="447"/>
      <c r="LME166" s="447"/>
      <c r="LMF166" s="447"/>
      <c r="LMG166" s="447"/>
      <c r="LMH166" s="447"/>
      <c r="LMI166" s="447"/>
      <c r="LMJ166" s="447"/>
      <c r="LMK166" s="447"/>
      <c r="LML166" s="447"/>
      <c r="LMM166" s="447"/>
      <c r="LMN166" s="447"/>
      <c r="LMO166" s="447"/>
      <c r="LMP166" s="447"/>
      <c r="LMQ166" s="447"/>
      <c r="LMR166" s="447"/>
      <c r="LMS166" s="447"/>
      <c r="LMT166" s="447"/>
      <c r="LMU166" s="447"/>
      <c r="LMV166" s="447"/>
      <c r="LMW166" s="447"/>
      <c r="LMX166" s="447"/>
      <c r="LMY166" s="447"/>
      <c r="LMZ166" s="447"/>
      <c r="LNA166" s="447"/>
      <c r="LNB166" s="447"/>
      <c r="LNC166" s="447"/>
      <c r="LND166" s="447"/>
      <c r="LNE166" s="447"/>
      <c r="LNF166" s="447"/>
      <c r="LNG166" s="447"/>
      <c r="LNH166" s="447"/>
      <c r="LNI166" s="447"/>
      <c r="LNJ166" s="447"/>
      <c r="LNK166" s="447"/>
      <c r="LNL166" s="447"/>
      <c r="LNM166" s="447"/>
      <c r="LNN166" s="447"/>
      <c r="LNO166" s="447"/>
      <c r="LNP166" s="447"/>
      <c r="LNQ166" s="447"/>
      <c r="LNR166" s="447"/>
      <c r="LNS166" s="447"/>
      <c r="LNT166" s="447"/>
      <c r="LNU166" s="447"/>
      <c r="LNV166" s="447"/>
      <c r="LNW166" s="447"/>
      <c r="LNX166" s="447"/>
      <c r="LNY166" s="447"/>
      <c r="LNZ166" s="447"/>
      <c r="LOA166" s="447"/>
      <c r="LOB166" s="447"/>
      <c r="LOC166" s="447"/>
      <c r="LOD166" s="447"/>
      <c r="LOE166" s="447"/>
      <c r="LOF166" s="447"/>
      <c r="LOG166" s="447"/>
      <c r="LOH166" s="447"/>
      <c r="LOI166" s="447"/>
      <c r="LOJ166" s="447"/>
      <c r="LOK166" s="447"/>
      <c r="LOL166" s="447"/>
      <c r="LOM166" s="447"/>
      <c r="LON166" s="447"/>
      <c r="LOO166" s="447"/>
      <c r="LOP166" s="447"/>
      <c r="LOQ166" s="447"/>
      <c r="LOR166" s="447"/>
      <c r="LOS166" s="447"/>
      <c r="LOT166" s="447"/>
      <c r="LOU166" s="447"/>
      <c r="LOV166" s="447"/>
      <c r="LOW166" s="447"/>
      <c r="LOX166" s="447"/>
      <c r="LOY166" s="447"/>
      <c r="LOZ166" s="447"/>
      <c r="LPA166" s="447"/>
      <c r="LPB166" s="447"/>
      <c r="LPC166" s="447"/>
      <c r="LPD166" s="447"/>
      <c r="LPE166" s="447"/>
      <c r="LPF166" s="447"/>
      <c r="LPG166" s="447"/>
      <c r="LPH166" s="447"/>
      <c r="LPI166" s="447"/>
      <c r="LPJ166" s="447"/>
      <c r="LPK166" s="447"/>
      <c r="LPL166" s="447"/>
      <c r="LPM166" s="447"/>
      <c r="LPN166" s="447"/>
      <c r="LPO166" s="447"/>
      <c r="LPP166" s="447"/>
      <c r="LPQ166" s="447"/>
      <c r="LPR166" s="447"/>
      <c r="LPS166" s="447"/>
      <c r="LPT166" s="447"/>
      <c r="LPU166" s="447"/>
      <c r="LPV166" s="447"/>
      <c r="LPW166" s="447"/>
      <c r="LPX166" s="447"/>
      <c r="LPY166" s="447"/>
      <c r="LPZ166" s="447"/>
      <c r="LQA166" s="447"/>
      <c r="LQB166" s="447"/>
      <c r="LQC166" s="447"/>
      <c r="LQD166" s="447"/>
      <c r="LQE166" s="447"/>
      <c r="LQF166" s="447"/>
      <c r="LQG166" s="447"/>
      <c r="LQH166" s="447"/>
      <c r="LQI166" s="447"/>
      <c r="LQJ166" s="447"/>
      <c r="LQK166" s="447"/>
      <c r="LQL166" s="447"/>
      <c r="LQM166" s="447"/>
      <c r="LQN166" s="447"/>
      <c r="LQO166" s="447"/>
      <c r="LQP166" s="447"/>
      <c r="LQQ166" s="447"/>
      <c r="LQR166" s="447"/>
      <c r="LQS166" s="447"/>
      <c r="LQT166" s="447"/>
      <c r="LQU166" s="447"/>
      <c r="LQV166" s="447"/>
      <c r="LQW166" s="447"/>
      <c r="LQX166" s="447"/>
      <c r="LQY166" s="447"/>
      <c r="LQZ166" s="447"/>
      <c r="LRA166" s="447"/>
      <c r="LRB166" s="447"/>
      <c r="LRC166" s="447"/>
      <c r="LRD166" s="447"/>
      <c r="LRE166" s="447"/>
      <c r="LRF166" s="447"/>
      <c r="LRG166" s="447"/>
      <c r="LRH166" s="447"/>
      <c r="LRI166" s="447"/>
      <c r="LRJ166" s="447"/>
      <c r="LRK166" s="447"/>
      <c r="LRL166" s="447"/>
      <c r="LRM166" s="447"/>
      <c r="LRN166" s="447"/>
      <c r="LRO166" s="447"/>
      <c r="LRP166" s="447"/>
      <c r="LRQ166" s="447"/>
      <c r="LRR166" s="447"/>
      <c r="LRS166" s="447"/>
      <c r="LRT166" s="447"/>
      <c r="LRU166" s="447"/>
      <c r="LRV166" s="447"/>
      <c r="LRW166" s="447"/>
      <c r="LRX166" s="447"/>
      <c r="LRY166" s="447"/>
      <c r="LRZ166" s="447"/>
      <c r="LSA166" s="447"/>
      <c r="LSB166" s="447"/>
      <c r="LSC166" s="447"/>
      <c r="LSD166" s="447"/>
      <c r="LSE166" s="447"/>
      <c r="LSF166" s="447"/>
      <c r="LSG166" s="447"/>
      <c r="LSH166" s="447"/>
      <c r="LSI166" s="447"/>
      <c r="LSJ166" s="447"/>
      <c r="LSK166" s="447"/>
      <c r="LSL166" s="447"/>
      <c r="LSM166" s="447"/>
      <c r="LSN166" s="447"/>
      <c r="LSO166" s="447"/>
      <c r="LSP166" s="447"/>
      <c r="LSQ166" s="447"/>
      <c r="LSR166" s="447"/>
      <c r="LSS166" s="447"/>
      <c r="LST166" s="447"/>
      <c r="LSU166" s="447"/>
      <c r="LSV166" s="447"/>
      <c r="LSW166" s="447"/>
      <c r="LSX166" s="447"/>
      <c r="LSY166" s="447"/>
      <c r="LSZ166" s="447"/>
      <c r="LTA166" s="447"/>
      <c r="LTB166" s="447"/>
      <c r="LTC166" s="447"/>
      <c r="LTD166" s="447"/>
      <c r="LTE166" s="447"/>
      <c r="LTF166" s="447"/>
      <c r="LTG166" s="447"/>
      <c r="LTH166" s="447"/>
      <c r="LTI166" s="447"/>
      <c r="LTJ166" s="447"/>
      <c r="LTK166" s="447"/>
      <c r="LTL166" s="447"/>
      <c r="LTM166" s="447"/>
      <c r="LTN166" s="447"/>
      <c r="LTO166" s="447"/>
      <c r="LTP166" s="447"/>
      <c r="LTQ166" s="447"/>
      <c r="LTR166" s="447"/>
      <c r="LTS166" s="447"/>
      <c r="LTT166" s="447"/>
      <c r="LTU166" s="447"/>
      <c r="LTV166" s="447"/>
      <c r="LTW166" s="447"/>
      <c r="LTX166" s="447"/>
      <c r="LTY166" s="447"/>
      <c r="LTZ166" s="447"/>
      <c r="LUA166" s="447"/>
      <c r="LUB166" s="447"/>
      <c r="LUC166" s="447"/>
      <c r="LUD166" s="447"/>
      <c r="LUE166" s="447"/>
      <c r="LUF166" s="447"/>
      <c r="LUG166" s="447"/>
      <c r="LUH166" s="447"/>
      <c r="LUI166" s="447"/>
      <c r="LUJ166" s="447"/>
      <c r="LUK166" s="447"/>
      <c r="LUL166" s="447"/>
      <c r="LUM166" s="447"/>
      <c r="LUN166" s="447"/>
      <c r="LUO166" s="447"/>
      <c r="LUP166" s="447"/>
      <c r="LUQ166" s="447"/>
      <c r="LUR166" s="447"/>
      <c r="LUS166" s="447"/>
      <c r="LUT166" s="447"/>
      <c r="LUU166" s="447"/>
      <c r="LUV166" s="447"/>
      <c r="LUW166" s="447"/>
      <c r="LUX166" s="447"/>
      <c r="LUY166" s="447"/>
      <c r="LUZ166" s="447"/>
      <c r="LVA166" s="447"/>
      <c r="LVB166" s="447"/>
      <c r="LVC166" s="447"/>
      <c r="LVD166" s="447"/>
      <c r="LVE166" s="447"/>
      <c r="LVF166" s="447"/>
      <c r="LVG166" s="447"/>
      <c r="LVH166" s="447"/>
      <c r="LVI166" s="447"/>
      <c r="LVJ166" s="447"/>
      <c r="LVK166" s="447"/>
      <c r="LVL166" s="447"/>
      <c r="LVM166" s="447"/>
      <c r="LVN166" s="447"/>
      <c r="LVO166" s="447"/>
      <c r="LVP166" s="447"/>
      <c r="LVQ166" s="447"/>
      <c r="LVR166" s="447"/>
      <c r="LVS166" s="447"/>
      <c r="LVT166" s="447"/>
      <c r="LVU166" s="447"/>
      <c r="LVV166" s="447"/>
      <c r="LVW166" s="447"/>
      <c r="LVX166" s="447"/>
      <c r="LVY166" s="447"/>
      <c r="LVZ166" s="447"/>
      <c r="LWA166" s="447"/>
      <c r="LWB166" s="447"/>
      <c r="LWC166" s="447"/>
      <c r="LWD166" s="447"/>
      <c r="LWE166" s="447"/>
      <c r="LWF166" s="447"/>
      <c r="LWG166" s="447"/>
      <c r="LWH166" s="447"/>
      <c r="LWI166" s="447"/>
      <c r="LWJ166" s="447"/>
      <c r="LWK166" s="447"/>
      <c r="LWL166" s="447"/>
      <c r="LWM166" s="447"/>
      <c r="LWN166" s="447"/>
      <c r="LWO166" s="447"/>
      <c r="LWP166" s="447"/>
      <c r="LWQ166" s="447"/>
      <c r="LWR166" s="447"/>
      <c r="LWS166" s="447"/>
      <c r="LWT166" s="447"/>
      <c r="LWU166" s="447"/>
      <c r="LWV166" s="447"/>
      <c r="LWW166" s="447"/>
      <c r="LWX166" s="447"/>
      <c r="LWY166" s="447"/>
      <c r="LWZ166" s="447"/>
      <c r="LXA166" s="447"/>
      <c r="LXB166" s="447"/>
      <c r="LXC166" s="447"/>
      <c r="LXD166" s="447"/>
      <c r="LXE166" s="447"/>
      <c r="LXF166" s="447"/>
      <c r="LXG166" s="447"/>
      <c r="LXH166" s="447"/>
      <c r="LXI166" s="447"/>
      <c r="LXJ166" s="447"/>
      <c r="LXK166" s="447"/>
      <c r="LXL166" s="447"/>
      <c r="LXM166" s="447"/>
      <c r="LXN166" s="447"/>
      <c r="LXO166" s="447"/>
      <c r="LXP166" s="447"/>
      <c r="LXQ166" s="447"/>
      <c r="LXR166" s="447"/>
      <c r="LXS166" s="447"/>
      <c r="LXT166" s="447"/>
      <c r="LXU166" s="447"/>
      <c r="LXV166" s="447"/>
      <c r="LXW166" s="447"/>
      <c r="LXX166" s="447"/>
      <c r="LXY166" s="447"/>
      <c r="LXZ166" s="447"/>
      <c r="LYA166" s="447"/>
      <c r="LYB166" s="447"/>
      <c r="LYC166" s="447"/>
      <c r="LYD166" s="447"/>
      <c r="LYE166" s="447"/>
      <c r="LYF166" s="447"/>
      <c r="LYG166" s="447"/>
      <c r="LYH166" s="447"/>
      <c r="LYI166" s="447"/>
      <c r="LYJ166" s="447"/>
      <c r="LYK166" s="447"/>
      <c r="LYL166" s="447"/>
      <c r="LYM166" s="447"/>
      <c r="LYN166" s="447"/>
      <c r="LYO166" s="447"/>
      <c r="LYP166" s="447"/>
      <c r="LYQ166" s="447"/>
      <c r="LYR166" s="447"/>
      <c r="LYS166" s="447"/>
      <c r="LYT166" s="447"/>
      <c r="LYU166" s="447"/>
      <c r="LYV166" s="447"/>
      <c r="LYW166" s="447"/>
      <c r="LYX166" s="447"/>
      <c r="LYY166" s="447"/>
      <c r="LYZ166" s="447"/>
      <c r="LZA166" s="447"/>
      <c r="LZB166" s="447"/>
      <c r="LZC166" s="447"/>
      <c r="LZD166" s="447"/>
      <c r="LZE166" s="447"/>
      <c r="LZF166" s="447"/>
      <c r="LZG166" s="447"/>
      <c r="LZH166" s="447"/>
      <c r="LZI166" s="447"/>
      <c r="LZJ166" s="447"/>
      <c r="LZK166" s="447"/>
      <c r="LZL166" s="447"/>
      <c r="LZM166" s="447"/>
      <c r="LZN166" s="447"/>
      <c r="LZO166" s="447"/>
      <c r="LZP166" s="447"/>
      <c r="LZQ166" s="447"/>
      <c r="LZR166" s="447"/>
      <c r="LZS166" s="447"/>
      <c r="LZT166" s="447"/>
      <c r="LZU166" s="447"/>
      <c r="LZV166" s="447"/>
      <c r="LZW166" s="447"/>
      <c r="LZX166" s="447"/>
      <c r="LZY166" s="447"/>
      <c r="LZZ166" s="447"/>
      <c r="MAA166" s="447"/>
      <c r="MAB166" s="447"/>
      <c r="MAC166" s="447"/>
      <c r="MAD166" s="447"/>
      <c r="MAE166" s="447"/>
      <c r="MAF166" s="447"/>
      <c r="MAG166" s="447"/>
      <c r="MAH166" s="447"/>
      <c r="MAI166" s="447"/>
      <c r="MAJ166" s="447"/>
      <c r="MAK166" s="447"/>
      <c r="MAL166" s="447"/>
      <c r="MAM166" s="447"/>
      <c r="MAN166" s="447"/>
      <c r="MAO166" s="447"/>
      <c r="MAP166" s="447"/>
      <c r="MAQ166" s="447"/>
      <c r="MAR166" s="447"/>
      <c r="MAS166" s="447"/>
      <c r="MAT166" s="447"/>
      <c r="MAU166" s="447"/>
      <c r="MAV166" s="447"/>
      <c r="MAW166" s="447"/>
      <c r="MAX166" s="447"/>
      <c r="MAY166" s="447"/>
      <c r="MAZ166" s="447"/>
      <c r="MBA166" s="447"/>
      <c r="MBB166" s="447"/>
      <c r="MBC166" s="447"/>
      <c r="MBD166" s="447"/>
      <c r="MBE166" s="447"/>
      <c r="MBF166" s="447"/>
      <c r="MBG166" s="447"/>
      <c r="MBH166" s="447"/>
      <c r="MBI166" s="447"/>
      <c r="MBJ166" s="447"/>
      <c r="MBK166" s="447"/>
      <c r="MBL166" s="447"/>
      <c r="MBM166" s="447"/>
      <c r="MBN166" s="447"/>
      <c r="MBO166" s="447"/>
      <c r="MBP166" s="447"/>
      <c r="MBQ166" s="447"/>
      <c r="MBR166" s="447"/>
      <c r="MBS166" s="447"/>
      <c r="MBT166" s="447"/>
      <c r="MBU166" s="447"/>
      <c r="MBV166" s="447"/>
      <c r="MBW166" s="447"/>
      <c r="MBX166" s="447"/>
      <c r="MBY166" s="447"/>
      <c r="MBZ166" s="447"/>
      <c r="MCA166" s="447"/>
      <c r="MCB166" s="447"/>
      <c r="MCC166" s="447"/>
      <c r="MCD166" s="447"/>
      <c r="MCE166" s="447"/>
      <c r="MCF166" s="447"/>
      <c r="MCG166" s="447"/>
      <c r="MCH166" s="447"/>
      <c r="MCI166" s="447"/>
      <c r="MCJ166" s="447"/>
      <c r="MCK166" s="447"/>
      <c r="MCL166" s="447"/>
      <c r="MCM166" s="447"/>
      <c r="MCN166" s="447"/>
      <c r="MCO166" s="447"/>
      <c r="MCP166" s="447"/>
      <c r="MCQ166" s="447"/>
      <c r="MCR166" s="447"/>
      <c r="MCS166" s="447"/>
      <c r="MCT166" s="447"/>
      <c r="MCU166" s="447"/>
      <c r="MCV166" s="447"/>
      <c r="MCW166" s="447"/>
      <c r="MCX166" s="447"/>
      <c r="MCY166" s="447"/>
      <c r="MCZ166" s="447"/>
      <c r="MDA166" s="447"/>
      <c r="MDB166" s="447"/>
      <c r="MDC166" s="447"/>
      <c r="MDD166" s="447"/>
      <c r="MDE166" s="447"/>
      <c r="MDF166" s="447"/>
      <c r="MDG166" s="447"/>
      <c r="MDH166" s="447"/>
      <c r="MDI166" s="447"/>
      <c r="MDJ166" s="447"/>
      <c r="MDK166" s="447"/>
      <c r="MDL166" s="447"/>
      <c r="MDM166" s="447"/>
      <c r="MDN166" s="447"/>
      <c r="MDO166" s="447"/>
      <c r="MDP166" s="447"/>
      <c r="MDQ166" s="447"/>
      <c r="MDR166" s="447"/>
      <c r="MDS166" s="447"/>
      <c r="MDT166" s="447"/>
      <c r="MDU166" s="447"/>
      <c r="MDV166" s="447"/>
      <c r="MDW166" s="447"/>
      <c r="MDX166" s="447"/>
      <c r="MDY166" s="447"/>
      <c r="MDZ166" s="447"/>
      <c r="MEA166" s="447"/>
      <c r="MEB166" s="447"/>
      <c r="MEC166" s="447"/>
      <c r="MED166" s="447"/>
      <c r="MEE166" s="447"/>
      <c r="MEF166" s="447"/>
      <c r="MEG166" s="447"/>
      <c r="MEH166" s="447"/>
      <c r="MEI166" s="447"/>
      <c r="MEJ166" s="447"/>
      <c r="MEK166" s="447"/>
      <c r="MEL166" s="447"/>
      <c r="MEM166" s="447"/>
      <c r="MEN166" s="447"/>
      <c r="MEO166" s="447"/>
      <c r="MEP166" s="447"/>
      <c r="MEQ166" s="447"/>
      <c r="MER166" s="447"/>
      <c r="MES166" s="447"/>
      <c r="MET166" s="447"/>
      <c r="MEU166" s="447"/>
      <c r="MEV166" s="447"/>
      <c r="MEW166" s="447"/>
      <c r="MEX166" s="447"/>
      <c r="MEY166" s="447"/>
      <c r="MEZ166" s="447"/>
      <c r="MFA166" s="447"/>
      <c r="MFB166" s="447"/>
      <c r="MFC166" s="447"/>
      <c r="MFD166" s="447"/>
      <c r="MFE166" s="447"/>
      <c r="MFF166" s="447"/>
      <c r="MFG166" s="447"/>
      <c r="MFH166" s="447"/>
      <c r="MFI166" s="447"/>
      <c r="MFJ166" s="447"/>
      <c r="MFK166" s="447"/>
      <c r="MFL166" s="447"/>
      <c r="MFM166" s="447"/>
      <c r="MFN166" s="447"/>
      <c r="MFO166" s="447"/>
      <c r="MFP166" s="447"/>
      <c r="MFQ166" s="447"/>
      <c r="MFR166" s="447"/>
      <c r="MFS166" s="447"/>
      <c r="MFT166" s="447"/>
      <c r="MFU166" s="447"/>
      <c r="MFV166" s="447"/>
      <c r="MFW166" s="447"/>
      <c r="MFX166" s="447"/>
      <c r="MFY166" s="447"/>
      <c r="MFZ166" s="447"/>
      <c r="MGA166" s="447"/>
      <c r="MGB166" s="447"/>
      <c r="MGC166" s="447"/>
      <c r="MGD166" s="447"/>
      <c r="MGE166" s="447"/>
      <c r="MGF166" s="447"/>
      <c r="MGG166" s="447"/>
      <c r="MGH166" s="447"/>
      <c r="MGI166" s="447"/>
      <c r="MGJ166" s="447"/>
      <c r="MGK166" s="447"/>
      <c r="MGL166" s="447"/>
      <c r="MGM166" s="447"/>
      <c r="MGN166" s="447"/>
      <c r="MGO166" s="447"/>
      <c r="MGP166" s="447"/>
      <c r="MGQ166" s="447"/>
      <c r="MGR166" s="447"/>
      <c r="MGS166" s="447"/>
      <c r="MGT166" s="447"/>
      <c r="MGU166" s="447"/>
      <c r="MGV166" s="447"/>
      <c r="MGW166" s="447"/>
      <c r="MGX166" s="447"/>
      <c r="MGY166" s="447"/>
      <c r="MGZ166" s="447"/>
      <c r="MHA166" s="447"/>
      <c r="MHB166" s="447"/>
      <c r="MHC166" s="447"/>
      <c r="MHD166" s="447"/>
      <c r="MHE166" s="447"/>
      <c r="MHF166" s="447"/>
      <c r="MHG166" s="447"/>
      <c r="MHH166" s="447"/>
      <c r="MHI166" s="447"/>
      <c r="MHJ166" s="447"/>
      <c r="MHK166" s="447"/>
      <c r="MHL166" s="447"/>
      <c r="MHM166" s="447"/>
      <c r="MHN166" s="447"/>
      <c r="MHO166" s="447"/>
      <c r="MHP166" s="447"/>
      <c r="MHQ166" s="447"/>
      <c r="MHR166" s="447"/>
      <c r="MHS166" s="447"/>
      <c r="MHT166" s="447"/>
      <c r="MHU166" s="447"/>
      <c r="MHV166" s="447"/>
      <c r="MHW166" s="447"/>
      <c r="MHX166" s="447"/>
      <c r="MHY166" s="447"/>
      <c r="MHZ166" s="447"/>
      <c r="MIA166" s="447"/>
      <c r="MIB166" s="447"/>
      <c r="MIC166" s="447"/>
      <c r="MID166" s="447"/>
      <c r="MIE166" s="447"/>
      <c r="MIF166" s="447"/>
      <c r="MIG166" s="447"/>
      <c r="MIH166" s="447"/>
      <c r="MII166" s="447"/>
      <c r="MIJ166" s="447"/>
      <c r="MIK166" s="447"/>
      <c r="MIL166" s="447"/>
      <c r="MIM166" s="447"/>
      <c r="MIN166" s="447"/>
      <c r="MIO166" s="447"/>
      <c r="MIP166" s="447"/>
      <c r="MIQ166" s="447"/>
      <c r="MIR166" s="447"/>
      <c r="MIS166" s="447"/>
      <c r="MIT166" s="447"/>
      <c r="MIU166" s="447"/>
      <c r="MIV166" s="447"/>
      <c r="MIW166" s="447"/>
      <c r="MIX166" s="447"/>
      <c r="MIY166" s="447"/>
      <c r="MIZ166" s="447"/>
      <c r="MJA166" s="447"/>
      <c r="MJB166" s="447"/>
      <c r="MJC166" s="447"/>
      <c r="MJD166" s="447"/>
      <c r="MJE166" s="447"/>
      <c r="MJF166" s="447"/>
      <c r="MJG166" s="447"/>
      <c r="MJH166" s="447"/>
      <c r="MJI166" s="447"/>
      <c r="MJJ166" s="447"/>
      <c r="MJK166" s="447"/>
      <c r="MJL166" s="447"/>
      <c r="MJM166" s="447"/>
      <c r="MJN166" s="447"/>
      <c r="MJO166" s="447"/>
      <c r="MJP166" s="447"/>
      <c r="MJQ166" s="447"/>
      <c r="MJR166" s="447"/>
      <c r="MJS166" s="447"/>
      <c r="MJT166" s="447"/>
      <c r="MJU166" s="447"/>
      <c r="MJV166" s="447"/>
      <c r="MJW166" s="447"/>
      <c r="MJX166" s="447"/>
      <c r="MJY166" s="447"/>
      <c r="MJZ166" s="447"/>
      <c r="MKA166" s="447"/>
      <c r="MKB166" s="447"/>
      <c r="MKC166" s="447"/>
      <c r="MKD166" s="447"/>
      <c r="MKE166" s="447"/>
      <c r="MKF166" s="447"/>
      <c r="MKG166" s="447"/>
      <c r="MKH166" s="447"/>
      <c r="MKI166" s="447"/>
      <c r="MKJ166" s="447"/>
      <c r="MKK166" s="447"/>
      <c r="MKL166" s="447"/>
      <c r="MKM166" s="447"/>
      <c r="MKN166" s="447"/>
      <c r="MKO166" s="447"/>
      <c r="MKP166" s="447"/>
      <c r="MKQ166" s="447"/>
      <c r="MKR166" s="447"/>
      <c r="MKS166" s="447"/>
      <c r="MKT166" s="447"/>
      <c r="MKU166" s="447"/>
      <c r="MKV166" s="447"/>
      <c r="MKW166" s="447"/>
      <c r="MKX166" s="447"/>
      <c r="MKY166" s="447"/>
      <c r="MKZ166" s="447"/>
      <c r="MLA166" s="447"/>
      <c r="MLB166" s="447"/>
      <c r="MLC166" s="447"/>
      <c r="MLD166" s="447"/>
      <c r="MLE166" s="447"/>
      <c r="MLF166" s="447"/>
      <c r="MLG166" s="447"/>
      <c r="MLH166" s="447"/>
      <c r="MLI166" s="447"/>
      <c r="MLJ166" s="447"/>
      <c r="MLK166" s="447"/>
      <c r="MLL166" s="447"/>
      <c r="MLM166" s="447"/>
      <c r="MLN166" s="447"/>
      <c r="MLO166" s="447"/>
      <c r="MLP166" s="447"/>
      <c r="MLQ166" s="447"/>
      <c r="MLR166" s="447"/>
      <c r="MLS166" s="447"/>
      <c r="MLT166" s="447"/>
      <c r="MLU166" s="447"/>
      <c r="MLV166" s="447"/>
      <c r="MLW166" s="447"/>
      <c r="MLX166" s="447"/>
      <c r="MLY166" s="447"/>
      <c r="MLZ166" s="447"/>
      <c r="MMA166" s="447"/>
      <c r="MMB166" s="447"/>
      <c r="MMC166" s="447"/>
      <c r="MMD166" s="447"/>
      <c r="MME166" s="447"/>
      <c r="MMF166" s="447"/>
      <c r="MMG166" s="447"/>
      <c r="MMH166" s="447"/>
      <c r="MMI166" s="447"/>
      <c r="MMJ166" s="447"/>
      <c r="MMK166" s="447"/>
      <c r="MML166" s="447"/>
      <c r="MMM166" s="447"/>
      <c r="MMN166" s="447"/>
      <c r="MMO166" s="447"/>
      <c r="MMP166" s="447"/>
      <c r="MMQ166" s="447"/>
      <c r="MMR166" s="447"/>
      <c r="MMS166" s="447"/>
      <c r="MMT166" s="447"/>
      <c r="MMU166" s="447"/>
      <c r="MMV166" s="447"/>
      <c r="MMW166" s="447"/>
      <c r="MMX166" s="447"/>
      <c r="MMY166" s="447"/>
      <c r="MMZ166" s="447"/>
      <c r="MNA166" s="447"/>
      <c r="MNB166" s="447"/>
      <c r="MNC166" s="447"/>
      <c r="MND166" s="447"/>
      <c r="MNE166" s="447"/>
      <c r="MNF166" s="447"/>
      <c r="MNG166" s="447"/>
      <c r="MNH166" s="447"/>
      <c r="MNI166" s="447"/>
      <c r="MNJ166" s="447"/>
      <c r="MNK166" s="447"/>
      <c r="MNL166" s="447"/>
      <c r="MNM166" s="447"/>
      <c r="MNN166" s="447"/>
      <c r="MNO166" s="447"/>
      <c r="MNP166" s="447"/>
      <c r="MNQ166" s="447"/>
      <c r="MNR166" s="447"/>
      <c r="MNS166" s="447"/>
      <c r="MNT166" s="447"/>
      <c r="MNU166" s="447"/>
      <c r="MNV166" s="447"/>
      <c r="MNW166" s="447"/>
      <c r="MNX166" s="447"/>
      <c r="MNY166" s="447"/>
      <c r="MNZ166" s="447"/>
      <c r="MOA166" s="447"/>
      <c r="MOB166" s="447"/>
      <c r="MOC166" s="447"/>
      <c r="MOD166" s="447"/>
      <c r="MOE166" s="447"/>
      <c r="MOF166" s="447"/>
      <c r="MOG166" s="447"/>
      <c r="MOH166" s="447"/>
      <c r="MOI166" s="447"/>
      <c r="MOJ166" s="447"/>
      <c r="MOK166" s="447"/>
      <c r="MOL166" s="447"/>
      <c r="MOM166" s="447"/>
      <c r="MON166" s="447"/>
      <c r="MOO166" s="447"/>
      <c r="MOP166" s="447"/>
      <c r="MOQ166" s="447"/>
      <c r="MOR166" s="447"/>
      <c r="MOS166" s="447"/>
      <c r="MOT166" s="447"/>
      <c r="MOU166" s="447"/>
      <c r="MOV166" s="447"/>
      <c r="MOW166" s="447"/>
      <c r="MOX166" s="447"/>
      <c r="MOY166" s="447"/>
      <c r="MOZ166" s="447"/>
      <c r="MPA166" s="447"/>
      <c r="MPB166" s="447"/>
      <c r="MPC166" s="447"/>
      <c r="MPD166" s="447"/>
      <c r="MPE166" s="447"/>
      <c r="MPF166" s="447"/>
      <c r="MPG166" s="447"/>
      <c r="MPH166" s="447"/>
      <c r="MPI166" s="447"/>
      <c r="MPJ166" s="447"/>
      <c r="MPK166" s="447"/>
      <c r="MPL166" s="447"/>
      <c r="MPM166" s="447"/>
      <c r="MPN166" s="447"/>
      <c r="MPO166" s="447"/>
      <c r="MPP166" s="447"/>
      <c r="MPQ166" s="447"/>
      <c r="MPR166" s="447"/>
      <c r="MPS166" s="447"/>
      <c r="MPT166" s="447"/>
      <c r="MPU166" s="447"/>
      <c r="MPV166" s="447"/>
      <c r="MPW166" s="447"/>
      <c r="MPX166" s="447"/>
      <c r="MPY166" s="447"/>
      <c r="MPZ166" s="447"/>
      <c r="MQA166" s="447"/>
      <c r="MQB166" s="447"/>
      <c r="MQC166" s="447"/>
      <c r="MQD166" s="447"/>
      <c r="MQE166" s="447"/>
      <c r="MQF166" s="447"/>
      <c r="MQG166" s="447"/>
      <c r="MQH166" s="447"/>
      <c r="MQI166" s="447"/>
      <c r="MQJ166" s="447"/>
      <c r="MQK166" s="447"/>
      <c r="MQL166" s="447"/>
      <c r="MQM166" s="447"/>
      <c r="MQN166" s="447"/>
      <c r="MQO166" s="447"/>
      <c r="MQP166" s="447"/>
      <c r="MQQ166" s="447"/>
      <c r="MQR166" s="447"/>
      <c r="MQS166" s="447"/>
      <c r="MQT166" s="447"/>
      <c r="MQU166" s="447"/>
      <c r="MQV166" s="447"/>
      <c r="MQW166" s="447"/>
      <c r="MQX166" s="447"/>
      <c r="MQY166" s="447"/>
      <c r="MQZ166" s="447"/>
      <c r="MRA166" s="447"/>
      <c r="MRB166" s="447"/>
      <c r="MRC166" s="447"/>
      <c r="MRD166" s="447"/>
      <c r="MRE166" s="447"/>
      <c r="MRF166" s="447"/>
      <c r="MRG166" s="447"/>
      <c r="MRH166" s="447"/>
      <c r="MRI166" s="447"/>
      <c r="MRJ166" s="447"/>
      <c r="MRK166" s="447"/>
      <c r="MRL166" s="447"/>
      <c r="MRM166" s="447"/>
      <c r="MRN166" s="447"/>
      <c r="MRO166" s="447"/>
      <c r="MRP166" s="447"/>
      <c r="MRQ166" s="447"/>
      <c r="MRR166" s="447"/>
      <c r="MRS166" s="447"/>
      <c r="MRT166" s="447"/>
      <c r="MRU166" s="447"/>
      <c r="MRV166" s="447"/>
      <c r="MRW166" s="447"/>
      <c r="MRX166" s="447"/>
      <c r="MRY166" s="447"/>
      <c r="MRZ166" s="447"/>
      <c r="MSA166" s="447"/>
      <c r="MSB166" s="447"/>
      <c r="MSC166" s="447"/>
      <c r="MSD166" s="447"/>
      <c r="MSE166" s="447"/>
      <c r="MSF166" s="447"/>
      <c r="MSG166" s="447"/>
      <c r="MSH166" s="447"/>
      <c r="MSI166" s="447"/>
      <c r="MSJ166" s="447"/>
      <c r="MSK166" s="447"/>
      <c r="MSL166" s="447"/>
      <c r="MSM166" s="447"/>
      <c r="MSN166" s="447"/>
      <c r="MSO166" s="447"/>
      <c r="MSP166" s="447"/>
      <c r="MSQ166" s="447"/>
      <c r="MSR166" s="447"/>
      <c r="MSS166" s="447"/>
      <c r="MST166" s="447"/>
      <c r="MSU166" s="447"/>
      <c r="MSV166" s="447"/>
      <c r="MSW166" s="447"/>
      <c r="MSX166" s="447"/>
      <c r="MSY166" s="447"/>
      <c r="MSZ166" s="447"/>
      <c r="MTA166" s="447"/>
      <c r="MTB166" s="447"/>
      <c r="MTC166" s="447"/>
      <c r="MTD166" s="447"/>
      <c r="MTE166" s="447"/>
      <c r="MTF166" s="447"/>
      <c r="MTG166" s="447"/>
      <c r="MTH166" s="447"/>
      <c r="MTI166" s="447"/>
      <c r="MTJ166" s="447"/>
      <c r="MTK166" s="447"/>
      <c r="MTL166" s="447"/>
      <c r="MTM166" s="447"/>
      <c r="MTN166" s="447"/>
      <c r="MTO166" s="447"/>
      <c r="MTP166" s="447"/>
      <c r="MTQ166" s="447"/>
      <c r="MTR166" s="447"/>
      <c r="MTS166" s="447"/>
      <c r="MTT166" s="447"/>
      <c r="MTU166" s="447"/>
      <c r="MTV166" s="447"/>
      <c r="MTW166" s="447"/>
      <c r="MTX166" s="447"/>
      <c r="MTY166" s="447"/>
      <c r="MTZ166" s="447"/>
      <c r="MUA166" s="447"/>
      <c r="MUB166" s="447"/>
      <c r="MUC166" s="447"/>
      <c r="MUD166" s="447"/>
      <c r="MUE166" s="447"/>
      <c r="MUF166" s="447"/>
      <c r="MUG166" s="447"/>
      <c r="MUH166" s="447"/>
      <c r="MUI166" s="447"/>
      <c r="MUJ166" s="447"/>
      <c r="MUK166" s="447"/>
      <c r="MUL166" s="447"/>
      <c r="MUM166" s="447"/>
      <c r="MUN166" s="447"/>
      <c r="MUO166" s="447"/>
      <c r="MUP166" s="447"/>
      <c r="MUQ166" s="447"/>
      <c r="MUR166" s="447"/>
      <c r="MUS166" s="447"/>
      <c r="MUT166" s="447"/>
      <c r="MUU166" s="447"/>
      <c r="MUV166" s="447"/>
      <c r="MUW166" s="447"/>
      <c r="MUX166" s="447"/>
      <c r="MUY166" s="447"/>
      <c r="MUZ166" s="447"/>
      <c r="MVA166" s="447"/>
      <c r="MVB166" s="447"/>
      <c r="MVC166" s="447"/>
      <c r="MVD166" s="447"/>
      <c r="MVE166" s="447"/>
      <c r="MVF166" s="447"/>
      <c r="MVG166" s="447"/>
      <c r="MVH166" s="447"/>
      <c r="MVI166" s="447"/>
      <c r="MVJ166" s="447"/>
      <c r="MVK166" s="447"/>
      <c r="MVL166" s="447"/>
      <c r="MVM166" s="447"/>
      <c r="MVN166" s="447"/>
      <c r="MVO166" s="447"/>
      <c r="MVP166" s="447"/>
      <c r="MVQ166" s="447"/>
      <c r="MVR166" s="447"/>
      <c r="MVS166" s="447"/>
      <c r="MVT166" s="447"/>
      <c r="MVU166" s="447"/>
      <c r="MVV166" s="447"/>
      <c r="MVW166" s="447"/>
      <c r="MVX166" s="447"/>
      <c r="MVY166" s="447"/>
      <c r="MVZ166" s="447"/>
      <c r="MWA166" s="447"/>
      <c r="MWB166" s="447"/>
      <c r="MWC166" s="447"/>
      <c r="MWD166" s="447"/>
      <c r="MWE166" s="447"/>
      <c r="MWF166" s="447"/>
      <c r="MWG166" s="447"/>
      <c r="MWH166" s="447"/>
      <c r="MWI166" s="447"/>
      <c r="MWJ166" s="447"/>
      <c r="MWK166" s="447"/>
      <c r="MWL166" s="447"/>
      <c r="MWM166" s="447"/>
      <c r="MWN166" s="447"/>
      <c r="MWO166" s="447"/>
      <c r="MWP166" s="447"/>
      <c r="MWQ166" s="447"/>
      <c r="MWR166" s="447"/>
      <c r="MWS166" s="447"/>
      <c r="MWT166" s="447"/>
      <c r="MWU166" s="447"/>
      <c r="MWV166" s="447"/>
      <c r="MWW166" s="447"/>
      <c r="MWX166" s="447"/>
      <c r="MWY166" s="447"/>
      <c r="MWZ166" s="447"/>
      <c r="MXA166" s="447"/>
      <c r="MXB166" s="447"/>
      <c r="MXC166" s="447"/>
      <c r="MXD166" s="447"/>
      <c r="MXE166" s="447"/>
      <c r="MXF166" s="447"/>
      <c r="MXG166" s="447"/>
      <c r="MXH166" s="447"/>
      <c r="MXI166" s="447"/>
      <c r="MXJ166" s="447"/>
      <c r="MXK166" s="447"/>
      <c r="MXL166" s="447"/>
      <c r="MXM166" s="447"/>
      <c r="MXN166" s="447"/>
      <c r="MXO166" s="447"/>
      <c r="MXP166" s="447"/>
      <c r="MXQ166" s="447"/>
      <c r="MXR166" s="447"/>
      <c r="MXS166" s="447"/>
      <c r="MXT166" s="447"/>
      <c r="MXU166" s="447"/>
      <c r="MXV166" s="447"/>
      <c r="MXW166" s="447"/>
      <c r="MXX166" s="447"/>
      <c r="MXY166" s="447"/>
      <c r="MXZ166" s="447"/>
      <c r="MYA166" s="447"/>
      <c r="MYB166" s="447"/>
      <c r="MYC166" s="447"/>
      <c r="MYD166" s="447"/>
      <c r="MYE166" s="447"/>
      <c r="MYF166" s="447"/>
      <c r="MYG166" s="447"/>
      <c r="MYH166" s="447"/>
      <c r="MYI166" s="447"/>
      <c r="MYJ166" s="447"/>
      <c r="MYK166" s="447"/>
      <c r="MYL166" s="447"/>
      <c r="MYM166" s="447"/>
      <c r="MYN166" s="447"/>
      <c r="MYO166" s="447"/>
      <c r="MYP166" s="447"/>
      <c r="MYQ166" s="447"/>
      <c r="MYR166" s="447"/>
      <c r="MYS166" s="447"/>
      <c r="MYT166" s="447"/>
      <c r="MYU166" s="447"/>
      <c r="MYV166" s="447"/>
      <c r="MYW166" s="447"/>
      <c r="MYX166" s="447"/>
      <c r="MYY166" s="447"/>
      <c r="MYZ166" s="447"/>
      <c r="MZA166" s="447"/>
      <c r="MZB166" s="447"/>
      <c r="MZC166" s="447"/>
      <c r="MZD166" s="447"/>
      <c r="MZE166" s="447"/>
      <c r="MZF166" s="447"/>
      <c r="MZG166" s="447"/>
      <c r="MZH166" s="447"/>
      <c r="MZI166" s="447"/>
      <c r="MZJ166" s="447"/>
      <c r="MZK166" s="447"/>
      <c r="MZL166" s="447"/>
      <c r="MZM166" s="447"/>
      <c r="MZN166" s="447"/>
      <c r="MZO166" s="447"/>
      <c r="MZP166" s="447"/>
      <c r="MZQ166" s="447"/>
      <c r="MZR166" s="447"/>
      <c r="MZS166" s="447"/>
      <c r="MZT166" s="447"/>
      <c r="MZU166" s="447"/>
      <c r="MZV166" s="447"/>
      <c r="MZW166" s="447"/>
      <c r="MZX166" s="447"/>
      <c r="MZY166" s="447"/>
      <c r="MZZ166" s="447"/>
      <c r="NAA166" s="447"/>
      <c r="NAB166" s="447"/>
      <c r="NAC166" s="447"/>
      <c r="NAD166" s="447"/>
      <c r="NAE166" s="447"/>
      <c r="NAF166" s="447"/>
      <c r="NAG166" s="447"/>
      <c r="NAH166" s="447"/>
      <c r="NAI166" s="447"/>
      <c r="NAJ166" s="447"/>
      <c r="NAK166" s="447"/>
      <c r="NAL166" s="447"/>
      <c r="NAM166" s="447"/>
      <c r="NAN166" s="447"/>
      <c r="NAO166" s="447"/>
      <c r="NAP166" s="447"/>
      <c r="NAQ166" s="447"/>
      <c r="NAR166" s="447"/>
      <c r="NAS166" s="447"/>
      <c r="NAT166" s="447"/>
      <c r="NAU166" s="447"/>
      <c r="NAV166" s="447"/>
      <c r="NAW166" s="447"/>
      <c r="NAX166" s="447"/>
      <c r="NAY166" s="447"/>
      <c r="NAZ166" s="447"/>
      <c r="NBA166" s="447"/>
      <c r="NBB166" s="447"/>
      <c r="NBC166" s="447"/>
      <c r="NBD166" s="447"/>
      <c r="NBE166" s="447"/>
      <c r="NBF166" s="447"/>
      <c r="NBG166" s="447"/>
      <c r="NBH166" s="447"/>
      <c r="NBI166" s="447"/>
      <c r="NBJ166" s="447"/>
      <c r="NBK166" s="447"/>
      <c r="NBL166" s="447"/>
      <c r="NBM166" s="447"/>
      <c r="NBN166" s="447"/>
      <c r="NBO166" s="447"/>
      <c r="NBP166" s="447"/>
      <c r="NBQ166" s="447"/>
      <c r="NBR166" s="447"/>
      <c r="NBS166" s="447"/>
      <c r="NBT166" s="447"/>
      <c r="NBU166" s="447"/>
      <c r="NBV166" s="447"/>
      <c r="NBW166" s="447"/>
      <c r="NBX166" s="447"/>
      <c r="NBY166" s="447"/>
      <c r="NBZ166" s="447"/>
      <c r="NCA166" s="447"/>
      <c r="NCB166" s="447"/>
      <c r="NCC166" s="447"/>
      <c r="NCD166" s="447"/>
      <c r="NCE166" s="447"/>
      <c r="NCF166" s="447"/>
      <c r="NCG166" s="447"/>
      <c r="NCH166" s="447"/>
      <c r="NCI166" s="447"/>
      <c r="NCJ166" s="447"/>
      <c r="NCK166" s="447"/>
      <c r="NCL166" s="447"/>
      <c r="NCM166" s="447"/>
      <c r="NCN166" s="447"/>
      <c r="NCO166" s="447"/>
      <c r="NCP166" s="447"/>
      <c r="NCQ166" s="447"/>
      <c r="NCR166" s="447"/>
      <c r="NCS166" s="447"/>
      <c r="NCT166" s="447"/>
      <c r="NCU166" s="447"/>
      <c r="NCV166" s="447"/>
      <c r="NCW166" s="447"/>
      <c r="NCX166" s="447"/>
      <c r="NCY166" s="447"/>
      <c r="NCZ166" s="447"/>
      <c r="NDA166" s="447"/>
      <c r="NDB166" s="447"/>
      <c r="NDC166" s="447"/>
      <c r="NDD166" s="447"/>
      <c r="NDE166" s="447"/>
      <c r="NDF166" s="447"/>
      <c r="NDG166" s="447"/>
      <c r="NDH166" s="447"/>
      <c r="NDI166" s="447"/>
      <c r="NDJ166" s="447"/>
      <c r="NDK166" s="447"/>
      <c r="NDL166" s="447"/>
      <c r="NDM166" s="447"/>
      <c r="NDN166" s="447"/>
      <c r="NDO166" s="447"/>
      <c r="NDP166" s="447"/>
      <c r="NDQ166" s="447"/>
      <c r="NDR166" s="447"/>
      <c r="NDS166" s="447"/>
      <c r="NDT166" s="447"/>
      <c r="NDU166" s="447"/>
      <c r="NDV166" s="447"/>
      <c r="NDW166" s="447"/>
      <c r="NDX166" s="447"/>
      <c r="NDY166" s="447"/>
      <c r="NDZ166" s="447"/>
      <c r="NEA166" s="447"/>
      <c r="NEB166" s="447"/>
      <c r="NEC166" s="447"/>
      <c r="NED166" s="447"/>
      <c r="NEE166" s="447"/>
      <c r="NEF166" s="447"/>
      <c r="NEG166" s="447"/>
      <c r="NEH166" s="447"/>
      <c r="NEI166" s="447"/>
      <c r="NEJ166" s="447"/>
      <c r="NEK166" s="447"/>
      <c r="NEL166" s="447"/>
      <c r="NEM166" s="447"/>
      <c r="NEN166" s="447"/>
      <c r="NEO166" s="447"/>
      <c r="NEP166" s="447"/>
      <c r="NEQ166" s="447"/>
      <c r="NER166" s="447"/>
      <c r="NES166" s="447"/>
      <c r="NET166" s="447"/>
      <c r="NEU166" s="447"/>
      <c r="NEV166" s="447"/>
      <c r="NEW166" s="447"/>
      <c r="NEX166" s="447"/>
      <c r="NEY166" s="447"/>
      <c r="NEZ166" s="447"/>
      <c r="NFA166" s="447"/>
      <c r="NFB166" s="447"/>
      <c r="NFC166" s="447"/>
      <c r="NFD166" s="447"/>
      <c r="NFE166" s="447"/>
      <c r="NFF166" s="447"/>
      <c r="NFG166" s="447"/>
      <c r="NFH166" s="447"/>
      <c r="NFI166" s="447"/>
      <c r="NFJ166" s="447"/>
      <c r="NFK166" s="447"/>
      <c r="NFL166" s="447"/>
      <c r="NFM166" s="447"/>
      <c r="NFN166" s="447"/>
      <c r="NFO166" s="447"/>
      <c r="NFP166" s="447"/>
      <c r="NFQ166" s="447"/>
      <c r="NFR166" s="447"/>
      <c r="NFS166" s="447"/>
      <c r="NFT166" s="447"/>
      <c r="NFU166" s="447"/>
      <c r="NFV166" s="447"/>
      <c r="NFW166" s="447"/>
      <c r="NFX166" s="447"/>
      <c r="NFY166" s="447"/>
      <c r="NFZ166" s="447"/>
      <c r="NGA166" s="447"/>
      <c r="NGB166" s="447"/>
      <c r="NGC166" s="447"/>
      <c r="NGD166" s="447"/>
      <c r="NGE166" s="447"/>
      <c r="NGF166" s="447"/>
      <c r="NGG166" s="447"/>
      <c r="NGH166" s="447"/>
      <c r="NGI166" s="447"/>
      <c r="NGJ166" s="447"/>
      <c r="NGK166" s="447"/>
      <c r="NGL166" s="447"/>
      <c r="NGM166" s="447"/>
      <c r="NGN166" s="447"/>
      <c r="NGO166" s="447"/>
      <c r="NGP166" s="447"/>
      <c r="NGQ166" s="447"/>
      <c r="NGR166" s="447"/>
      <c r="NGS166" s="447"/>
      <c r="NGT166" s="447"/>
      <c r="NGU166" s="447"/>
      <c r="NGV166" s="447"/>
      <c r="NGW166" s="447"/>
      <c r="NGX166" s="447"/>
      <c r="NGY166" s="447"/>
      <c r="NGZ166" s="447"/>
      <c r="NHA166" s="447"/>
      <c r="NHB166" s="447"/>
      <c r="NHC166" s="447"/>
      <c r="NHD166" s="447"/>
      <c r="NHE166" s="447"/>
      <c r="NHF166" s="447"/>
      <c r="NHG166" s="447"/>
      <c r="NHH166" s="447"/>
      <c r="NHI166" s="447"/>
      <c r="NHJ166" s="447"/>
      <c r="NHK166" s="447"/>
      <c r="NHL166" s="447"/>
      <c r="NHM166" s="447"/>
      <c r="NHN166" s="447"/>
      <c r="NHO166" s="447"/>
      <c r="NHP166" s="447"/>
      <c r="NHQ166" s="447"/>
      <c r="NHR166" s="447"/>
      <c r="NHS166" s="447"/>
      <c r="NHT166" s="447"/>
      <c r="NHU166" s="447"/>
      <c r="NHV166" s="447"/>
      <c r="NHW166" s="447"/>
      <c r="NHX166" s="447"/>
      <c r="NHY166" s="447"/>
      <c r="NHZ166" s="447"/>
      <c r="NIA166" s="447"/>
      <c r="NIB166" s="447"/>
      <c r="NIC166" s="447"/>
      <c r="NID166" s="447"/>
      <c r="NIE166" s="447"/>
      <c r="NIF166" s="447"/>
      <c r="NIG166" s="447"/>
      <c r="NIH166" s="447"/>
      <c r="NII166" s="447"/>
      <c r="NIJ166" s="447"/>
      <c r="NIK166" s="447"/>
      <c r="NIL166" s="447"/>
      <c r="NIM166" s="447"/>
      <c r="NIN166" s="447"/>
      <c r="NIO166" s="447"/>
      <c r="NIP166" s="447"/>
      <c r="NIQ166" s="447"/>
      <c r="NIR166" s="447"/>
      <c r="NIS166" s="447"/>
      <c r="NIT166" s="447"/>
      <c r="NIU166" s="447"/>
      <c r="NIV166" s="447"/>
      <c r="NIW166" s="447"/>
      <c r="NIX166" s="447"/>
      <c r="NIY166" s="447"/>
      <c r="NIZ166" s="447"/>
      <c r="NJA166" s="447"/>
      <c r="NJB166" s="447"/>
      <c r="NJC166" s="447"/>
      <c r="NJD166" s="447"/>
      <c r="NJE166" s="447"/>
      <c r="NJF166" s="447"/>
      <c r="NJG166" s="447"/>
      <c r="NJH166" s="447"/>
      <c r="NJI166" s="447"/>
      <c r="NJJ166" s="447"/>
      <c r="NJK166" s="447"/>
      <c r="NJL166" s="447"/>
      <c r="NJM166" s="447"/>
      <c r="NJN166" s="447"/>
      <c r="NJO166" s="447"/>
      <c r="NJP166" s="447"/>
      <c r="NJQ166" s="447"/>
      <c r="NJR166" s="447"/>
      <c r="NJS166" s="447"/>
      <c r="NJT166" s="447"/>
      <c r="NJU166" s="447"/>
      <c r="NJV166" s="447"/>
      <c r="NJW166" s="447"/>
      <c r="NJX166" s="447"/>
      <c r="NJY166" s="447"/>
      <c r="NJZ166" s="447"/>
      <c r="NKA166" s="447"/>
      <c r="NKB166" s="447"/>
      <c r="NKC166" s="447"/>
      <c r="NKD166" s="447"/>
      <c r="NKE166" s="447"/>
      <c r="NKF166" s="447"/>
      <c r="NKG166" s="447"/>
      <c r="NKH166" s="447"/>
      <c r="NKI166" s="447"/>
      <c r="NKJ166" s="447"/>
      <c r="NKK166" s="447"/>
      <c r="NKL166" s="447"/>
      <c r="NKM166" s="447"/>
      <c r="NKN166" s="447"/>
      <c r="NKO166" s="447"/>
      <c r="NKP166" s="447"/>
      <c r="NKQ166" s="447"/>
      <c r="NKR166" s="447"/>
      <c r="NKS166" s="447"/>
      <c r="NKT166" s="447"/>
      <c r="NKU166" s="447"/>
      <c r="NKV166" s="447"/>
      <c r="NKW166" s="447"/>
      <c r="NKX166" s="447"/>
      <c r="NKY166" s="447"/>
      <c r="NKZ166" s="447"/>
      <c r="NLA166" s="447"/>
      <c r="NLB166" s="447"/>
      <c r="NLC166" s="447"/>
      <c r="NLD166" s="447"/>
      <c r="NLE166" s="447"/>
      <c r="NLF166" s="447"/>
      <c r="NLG166" s="447"/>
      <c r="NLH166" s="447"/>
      <c r="NLI166" s="447"/>
      <c r="NLJ166" s="447"/>
      <c r="NLK166" s="447"/>
      <c r="NLL166" s="447"/>
      <c r="NLM166" s="447"/>
      <c r="NLN166" s="447"/>
      <c r="NLO166" s="447"/>
      <c r="NLP166" s="447"/>
      <c r="NLQ166" s="447"/>
      <c r="NLR166" s="447"/>
      <c r="NLS166" s="447"/>
      <c r="NLT166" s="447"/>
      <c r="NLU166" s="447"/>
      <c r="NLV166" s="447"/>
      <c r="NLW166" s="447"/>
      <c r="NLX166" s="447"/>
      <c r="NLY166" s="447"/>
      <c r="NLZ166" s="447"/>
      <c r="NMA166" s="447"/>
      <c r="NMB166" s="447"/>
      <c r="NMC166" s="447"/>
      <c r="NMD166" s="447"/>
      <c r="NME166" s="447"/>
      <c r="NMF166" s="447"/>
      <c r="NMG166" s="447"/>
      <c r="NMH166" s="447"/>
      <c r="NMI166" s="447"/>
      <c r="NMJ166" s="447"/>
      <c r="NMK166" s="447"/>
      <c r="NML166" s="447"/>
      <c r="NMM166" s="447"/>
      <c r="NMN166" s="447"/>
      <c r="NMO166" s="447"/>
      <c r="NMP166" s="447"/>
      <c r="NMQ166" s="447"/>
      <c r="NMR166" s="447"/>
      <c r="NMS166" s="447"/>
      <c r="NMT166" s="447"/>
      <c r="NMU166" s="447"/>
      <c r="NMV166" s="447"/>
      <c r="NMW166" s="447"/>
      <c r="NMX166" s="447"/>
      <c r="NMY166" s="447"/>
      <c r="NMZ166" s="447"/>
      <c r="NNA166" s="447"/>
      <c r="NNB166" s="447"/>
      <c r="NNC166" s="447"/>
      <c r="NND166" s="447"/>
      <c r="NNE166" s="447"/>
      <c r="NNF166" s="447"/>
      <c r="NNG166" s="447"/>
      <c r="NNH166" s="447"/>
      <c r="NNI166" s="447"/>
      <c r="NNJ166" s="447"/>
      <c r="NNK166" s="447"/>
      <c r="NNL166" s="447"/>
      <c r="NNM166" s="447"/>
      <c r="NNN166" s="447"/>
      <c r="NNO166" s="447"/>
      <c r="NNP166" s="447"/>
      <c r="NNQ166" s="447"/>
      <c r="NNR166" s="447"/>
      <c r="NNS166" s="447"/>
      <c r="NNT166" s="447"/>
      <c r="NNU166" s="447"/>
      <c r="NNV166" s="447"/>
      <c r="NNW166" s="447"/>
      <c r="NNX166" s="447"/>
      <c r="NNY166" s="447"/>
      <c r="NNZ166" s="447"/>
      <c r="NOA166" s="447"/>
      <c r="NOB166" s="447"/>
      <c r="NOC166" s="447"/>
      <c r="NOD166" s="447"/>
      <c r="NOE166" s="447"/>
      <c r="NOF166" s="447"/>
      <c r="NOG166" s="447"/>
      <c r="NOH166" s="447"/>
      <c r="NOI166" s="447"/>
      <c r="NOJ166" s="447"/>
      <c r="NOK166" s="447"/>
      <c r="NOL166" s="447"/>
      <c r="NOM166" s="447"/>
      <c r="NON166" s="447"/>
      <c r="NOO166" s="447"/>
      <c r="NOP166" s="447"/>
      <c r="NOQ166" s="447"/>
      <c r="NOR166" s="447"/>
      <c r="NOS166" s="447"/>
      <c r="NOT166" s="447"/>
      <c r="NOU166" s="447"/>
      <c r="NOV166" s="447"/>
      <c r="NOW166" s="447"/>
      <c r="NOX166" s="447"/>
      <c r="NOY166" s="447"/>
      <c r="NOZ166" s="447"/>
      <c r="NPA166" s="447"/>
      <c r="NPB166" s="447"/>
      <c r="NPC166" s="447"/>
      <c r="NPD166" s="447"/>
      <c r="NPE166" s="447"/>
      <c r="NPF166" s="447"/>
      <c r="NPG166" s="447"/>
      <c r="NPH166" s="447"/>
      <c r="NPI166" s="447"/>
      <c r="NPJ166" s="447"/>
      <c r="NPK166" s="447"/>
      <c r="NPL166" s="447"/>
      <c r="NPM166" s="447"/>
      <c r="NPN166" s="447"/>
      <c r="NPO166" s="447"/>
      <c r="NPP166" s="447"/>
      <c r="NPQ166" s="447"/>
      <c r="NPR166" s="447"/>
      <c r="NPS166" s="447"/>
      <c r="NPT166" s="447"/>
      <c r="NPU166" s="447"/>
      <c r="NPV166" s="447"/>
      <c r="NPW166" s="447"/>
      <c r="NPX166" s="447"/>
      <c r="NPY166" s="447"/>
      <c r="NPZ166" s="447"/>
      <c r="NQA166" s="447"/>
      <c r="NQB166" s="447"/>
      <c r="NQC166" s="447"/>
      <c r="NQD166" s="447"/>
      <c r="NQE166" s="447"/>
      <c r="NQF166" s="447"/>
      <c r="NQG166" s="447"/>
      <c r="NQH166" s="447"/>
      <c r="NQI166" s="447"/>
      <c r="NQJ166" s="447"/>
      <c r="NQK166" s="447"/>
      <c r="NQL166" s="447"/>
      <c r="NQM166" s="447"/>
      <c r="NQN166" s="447"/>
      <c r="NQO166" s="447"/>
      <c r="NQP166" s="447"/>
      <c r="NQQ166" s="447"/>
      <c r="NQR166" s="447"/>
      <c r="NQS166" s="447"/>
      <c r="NQT166" s="447"/>
      <c r="NQU166" s="447"/>
      <c r="NQV166" s="447"/>
      <c r="NQW166" s="447"/>
      <c r="NQX166" s="447"/>
      <c r="NQY166" s="447"/>
      <c r="NQZ166" s="447"/>
      <c r="NRA166" s="447"/>
      <c r="NRB166" s="447"/>
      <c r="NRC166" s="447"/>
      <c r="NRD166" s="447"/>
      <c r="NRE166" s="447"/>
      <c r="NRF166" s="447"/>
      <c r="NRG166" s="447"/>
      <c r="NRH166" s="447"/>
      <c r="NRI166" s="447"/>
      <c r="NRJ166" s="447"/>
      <c r="NRK166" s="447"/>
      <c r="NRL166" s="447"/>
      <c r="NRM166" s="447"/>
      <c r="NRN166" s="447"/>
      <c r="NRO166" s="447"/>
      <c r="NRP166" s="447"/>
      <c r="NRQ166" s="447"/>
      <c r="NRR166" s="447"/>
      <c r="NRS166" s="447"/>
      <c r="NRT166" s="447"/>
      <c r="NRU166" s="447"/>
      <c r="NRV166" s="447"/>
      <c r="NRW166" s="447"/>
      <c r="NRX166" s="447"/>
      <c r="NRY166" s="447"/>
      <c r="NRZ166" s="447"/>
      <c r="NSA166" s="447"/>
      <c r="NSB166" s="447"/>
      <c r="NSC166" s="447"/>
      <c r="NSD166" s="447"/>
      <c r="NSE166" s="447"/>
      <c r="NSF166" s="447"/>
      <c r="NSG166" s="447"/>
      <c r="NSH166" s="447"/>
      <c r="NSI166" s="447"/>
      <c r="NSJ166" s="447"/>
      <c r="NSK166" s="447"/>
      <c r="NSL166" s="447"/>
      <c r="NSM166" s="447"/>
      <c r="NSN166" s="447"/>
      <c r="NSO166" s="447"/>
      <c r="NSP166" s="447"/>
      <c r="NSQ166" s="447"/>
      <c r="NSR166" s="447"/>
      <c r="NSS166" s="447"/>
      <c r="NST166" s="447"/>
      <c r="NSU166" s="447"/>
      <c r="NSV166" s="447"/>
      <c r="NSW166" s="447"/>
      <c r="NSX166" s="447"/>
      <c r="NSY166" s="447"/>
      <c r="NSZ166" s="447"/>
      <c r="NTA166" s="447"/>
      <c r="NTB166" s="447"/>
      <c r="NTC166" s="447"/>
      <c r="NTD166" s="447"/>
      <c r="NTE166" s="447"/>
      <c r="NTF166" s="447"/>
      <c r="NTG166" s="447"/>
      <c r="NTH166" s="447"/>
      <c r="NTI166" s="447"/>
      <c r="NTJ166" s="447"/>
      <c r="NTK166" s="447"/>
      <c r="NTL166" s="447"/>
      <c r="NTM166" s="447"/>
      <c r="NTN166" s="447"/>
      <c r="NTO166" s="447"/>
      <c r="NTP166" s="447"/>
      <c r="NTQ166" s="447"/>
      <c r="NTR166" s="447"/>
      <c r="NTS166" s="447"/>
      <c r="NTT166" s="447"/>
      <c r="NTU166" s="447"/>
      <c r="NTV166" s="447"/>
      <c r="NTW166" s="447"/>
      <c r="NTX166" s="447"/>
      <c r="NTY166" s="447"/>
      <c r="NTZ166" s="447"/>
      <c r="NUA166" s="447"/>
      <c r="NUB166" s="447"/>
      <c r="NUC166" s="447"/>
      <c r="NUD166" s="447"/>
      <c r="NUE166" s="447"/>
      <c r="NUF166" s="447"/>
      <c r="NUG166" s="447"/>
      <c r="NUH166" s="447"/>
      <c r="NUI166" s="447"/>
      <c r="NUJ166" s="447"/>
      <c r="NUK166" s="447"/>
      <c r="NUL166" s="447"/>
      <c r="NUM166" s="447"/>
      <c r="NUN166" s="447"/>
      <c r="NUO166" s="447"/>
      <c r="NUP166" s="447"/>
      <c r="NUQ166" s="447"/>
      <c r="NUR166" s="447"/>
      <c r="NUS166" s="447"/>
      <c r="NUT166" s="447"/>
      <c r="NUU166" s="447"/>
      <c r="NUV166" s="447"/>
      <c r="NUW166" s="447"/>
      <c r="NUX166" s="447"/>
      <c r="NUY166" s="447"/>
      <c r="NUZ166" s="447"/>
      <c r="NVA166" s="447"/>
      <c r="NVB166" s="447"/>
      <c r="NVC166" s="447"/>
      <c r="NVD166" s="447"/>
      <c r="NVE166" s="447"/>
      <c r="NVF166" s="447"/>
      <c r="NVG166" s="447"/>
      <c r="NVH166" s="447"/>
      <c r="NVI166" s="447"/>
      <c r="NVJ166" s="447"/>
      <c r="NVK166" s="447"/>
      <c r="NVL166" s="447"/>
      <c r="NVM166" s="447"/>
      <c r="NVN166" s="447"/>
      <c r="NVO166" s="447"/>
      <c r="NVP166" s="447"/>
      <c r="NVQ166" s="447"/>
      <c r="NVR166" s="447"/>
      <c r="NVS166" s="447"/>
      <c r="NVT166" s="447"/>
      <c r="NVU166" s="447"/>
      <c r="NVV166" s="447"/>
      <c r="NVW166" s="447"/>
      <c r="NVX166" s="447"/>
      <c r="NVY166" s="447"/>
      <c r="NVZ166" s="447"/>
      <c r="NWA166" s="447"/>
      <c r="NWB166" s="447"/>
      <c r="NWC166" s="447"/>
      <c r="NWD166" s="447"/>
      <c r="NWE166" s="447"/>
      <c r="NWF166" s="447"/>
      <c r="NWG166" s="447"/>
      <c r="NWH166" s="447"/>
      <c r="NWI166" s="447"/>
      <c r="NWJ166" s="447"/>
      <c r="NWK166" s="447"/>
      <c r="NWL166" s="447"/>
      <c r="NWM166" s="447"/>
      <c r="NWN166" s="447"/>
      <c r="NWO166" s="447"/>
      <c r="NWP166" s="447"/>
      <c r="NWQ166" s="447"/>
      <c r="NWR166" s="447"/>
      <c r="NWS166" s="447"/>
      <c r="NWT166" s="447"/>
      <c r="NWU166" s="447"/>
      <c r="NWV166" s="447"/>
      <c r="NWW166" s="447"/>
      <c r="NWX166" s="447"/>
      <c r="NWY166" s="447"/>
      <c r="NWZ166" s="447"/>
      <c r="NXA166" s="447"/>
      <c r="NXB166" s="447"/>
      <c r="NXC166" s="447"/>
      <c r="NXD166" s="447"/>
      <c r="NXE166" s="447"/>
      <c r="NXF166" s="447"/>
      <c r="NXG166" s="447"/>
      <c r="NXH166" s="447"/>
      <c r="NXI166" s="447"/>
      <c r="NXJ166" s="447"/>
      <c r="NXK166" s="447"/>
      <c r="NXL166" s="447"/>
      <c r="NXM166" s="447"/>
      <c r="NXN166" s="447"/>
      <c r="NXO166" s="447"/>
      <c r="NXP166" s="447"/>
      <c r="NXQ166" s="447"/>
      <c r="NXR166" s="447"/>
      <c r="NXS166" s="447"/>
      <c r="NXT166" s="447"/>
      <c r="NXU166" s="447"/>
      <c r="NXV166" s="447"/>
      <c r="NXW166" s="447"/>
      <c r="NXX166" s="447"/>
      <c r="NXY166" s="447"/>
      <c r="NXZ166" s="447"/>
      <c r="NYA166" s="447"/>
      <c r="NYB166" s="447"/>
      <c r="NYC166" s="447"/>
      <c r="NYD166" s="447"/>
      <c r="NYE166" s="447"/>
      <c r="NYF166" s="447"/>
      <c r="NYG166" s="447"/>
      <c r="NYH166" s="447"/>
      <c r="NYI166" s="447"/>
      <c r="NYJ166" s="447"/>
      <c r="NYK166" s="447"/>
      <c r="NYL166" s="447"/>
      <c r="NYM166" s="447"/>
      <c r="NYN166" s="447"/>
      <c r="NYO166" s="447"/>
      <c r="NYP166" s="447"/>
      <c r="NYQ166" s="447"/>
      <c r="NYR166" s="447"/>
      <c r="NYS166" s="447"/>
      <c r="NYT166" s="447"/>
      <c r="NYU166" s="447"/>
      <c r="NYV166" s="447"/>
      <c r="NYW166" s="447"/>
      <c r="NYX166" s="447"/>
      <c r="NYY166" s="447"/>
      <c r="NYZ166" s="447"/>
      <c r="NZA166" s="447"/>
      <c r="NZB166" s="447"/>
      <c r="NZC166" s="447"/>
      <c r="NZD166" s="447"/>
      <c r="NZE166" s="447"/>
      <c r="NZF166" s="447"/>
      <c r="NZG166" s="447"/>
      <c r="NZH166" s="447"/>
      <c r="NZI166" s="447"/>
      <c r="NZJ166" s="447"/>
      <c r="NZK166" s="447"/>
      <c r="NZL166" s="447"/>
      <c r="NZM166" s="447"/>
      <c r="NZN166" s="447"/>
      <c r="NZO166" s="447"/>
      <c r="NZP166" s="447"/>
      <c r="NZQ166" s="447"/>
      <c r="NZR166" s="447"/>
      <c r="NZS166" s="447"/>
      <c r="NZT166" s="447"/>
      <c r="NZU166" s="447"/>
      <c r="NZV166" s="447"/>
      <c r="NZW166" s="447"/>
      <c r="NZX166" s="447"/>
      <c r="NZY166" s="447"/>
      <c r="NZZ166" s="447"/>
      <c r="OAA166" s="447"/>
      <c r="OAB166" s="447"/>
      <c r="OAC166" s="447"/>
      <c r="OAD166" s="447"/>
      <c r="OAE166" s="447"/>
      <c r="OAF166" s="447"/>
      <c r="OAG166" s="447"/>
      <c r="OAH166" s="447"/>
      <c r="OAI166" s="447"/>
      <c r="OAJ166" s="447"/>
      <c r="OAK166" s="447"/>
      <c r="OAL166" s="447"/>
      <c r="OAM166" s="447"/>
      <c r="OAN166" s="447"/>
      <c r="OAO166" s="447"/>
      <c r="OAP166" s="447"/>
      <c r="OAQ166" s="447"/>
      <c r="OAR166" s="447"/>
      <c r="OAS166" s="447"/>
      <c r="OAT166" s="447"/>
      <c r="OAU166" s="447"/>
      <c r="OAV166" s="447"/>
      <c r="OAW166" s="447"/>
      <c r="OAX166" s="447"/>
      <c r="OAY166" s="447"/>
      <c r="OAZ166" s="447"/>
      <c r="OBA166" s="447"/>
      <c r="OBB166" s="447"/>
      <c r="OBC166" s="447"/>
      <c r="OBD166" s="447"/>
      <c r="OBE166" s="447"/>
      <c r="OBF166" s="447"/>
      <c r="OBG166" s="447"/>
      <c r="OBH166" s="447"/>
      <c r="OBI166" s="447"/>
      <c r="OBJ166" s="447"/>
      <c r="OBK166" s="447"/>
      <c r="OBL166" s="447"/>
      <c r="OBM166" s="447"/>
      <c r="OBN166" s="447"/>
      <c r="OBO166" s="447"/>
      <c r="OBP166" s="447"/>
      <c r="OBQ166" s="447"/>
      <c r="OBR166" s="447"/>
      <c r="OBS166" s="447"/>
      <c r="OBT166" s="447"/>
      <c r="OBU166" s="447"/>
      <c r="OBV166" s="447"/>
      <c r="OBW166" s="447"/>
      <c r="OBX166" s="447"/>
      <c r="OBY166" s="447"/>
      <c r="OBZ166" s="447"/>
      <c r="OCA166" s="447"/>
      <c r="OCB166" s="447"/>
      <c r="OCC166" s="447"/>
      <c r="OCD166" s="447"/>
      <c r="OCE166" s="447"/>
      <c r="OCF166" s="447"/>
      <c r="OCG166" s="447"/>
      <c r="OCH166" s="447"/>
      <c r="OCI166" s="447"/>
      <c r="OCJ166" s="447"/>
      <c r="OCK166" s="447"/>
      <c r="OCL166" s="447"/>
      <c r="OCM166" s="447"/>
      <c r="OCN166" s="447"/>
      <c r="OCO166" s="447"/>
      <c r="OCP166" s="447"/>
      <c r="OCQ166" s="447"/>
      <c r="OCR166" s="447"/>
      <c r="OCS166" s="447"/>
      <c r="OCT166" s="447"/>
      <c r="OCU166" s="447"/>
      <c r="OCV166" s="447"/>
      <c r="OCW166" s="447"/>
      <c r="OCX166" s="447"/>
      <c r="OCY166" s="447"/>
      <c r="OCZ166" s="447"/>
      <c r="ODA166" s="447"/>
      <c r="ODB166" s="447"/>
      <c r="ODC166" s="447"/>
      <c r="ODD166" s="447"/>
      <c r="ODE166" s="447"/>
      <c r="ODF166" s="447"/>
      <c r="ODG166" s="447"/>
      <c r="ODH166" s="447"/>
      <c r="ODI166" s="447"/>
      <c r="ODJ166" s="447"/>
      <c r="ODK166" s="447"/>
      <c r="ODL166" s="447"/>
      <c r="ODM166" s="447"/>
      <c r="ODN166" s="447"/>
      <c r="ODO166" s="447"/>
      <c r="ODP166" s="447"/>
      <c r="ODQ166" s="447"/>
      <c r="ODR166" s="447"/>
      <c r="ODS166" s="447"/>
      <c r="ODT166" s="447"/>
      <c r="ODU166" s="447"/>
      <c r="ODV166" s="447"/>
      <c r="ODW166" s="447"/>
      <c r="ODX166" s="447"/>
      <c r="ODY166" s="447"/>
      <c r="ODZ166" s="447"/>
      <c r="OEA166" s="447"/>
      <c r="OEB166" s="447"/>
      <c r="OEC166" s="447"/>
      <c r="OED166" s="447"/>
      <c r="OEE166" s="447"/>
      <c r="OEF166" s="447"/>
      <c r="OEG166" s="447"/>
      <c r="OEH166" s="447"/>
      <c r="OEI166" s="447"/>
      <c r="OEJ166" s="447"/>
      <c r="OEK166" s="447"/>
      <c r="OEL166" s="447"/>
      <c r="OEM166" s="447"/>
      <c r="OEN166" s="447"/>
      <c r="OEO166" s="447"/>
      <c r="OEP166" s="447"/>
      <c r="OEQ166" s="447"/>
      <c r="OER166" s="447"/>
      <c r="OES166" s="447"/>
      <c r="OET166" s="447"/>
      <c r="OEU166" s="447"/>
      <c r="OEV166" s="447"/>
      <c r="OEW166" s="447"/>
      <c r="OEX166" s="447"/>
      <c r="OEY166" s="447"/>
      <c r="OEZ166" s="447"/>
      <c r="OFA166" s="447"/>
      <c r="OFB166" s="447"/>
      <c r="OFC166" s="447"/>
      <c r="OFD166" s="447"/>
      <c r="OFE166" s="447"/>
      <c r="OFF166" s="447"/>
      <c r="OFG166" s="447"/>
      <c r="OFH166" s="447"/>
      <c r="OFI166" s="447"/>
      <c r="OFJ166" s="447"/>
      <c r="OFK166" s="447"/>
      <c r="OFL166" s="447"/>
      <c r="OFM166" s="447"/>
      <c r="OFN166" s="447"/>
      <c r="OFO166" s="447"/>
      <c r="OFP166" s="447"/>
      <c r="OFQ166" s="447"/>
      <c r="OFR166" s="447"/>
      <c r="OFS166" s="447"/>
      <c r="OFT166" s="447"/>
      <c r="OFU166" s="447"/>
      <c r="OFV166" s="447"/>
      <c r="OFW166" s="447"/>
      <c r="OFX166" s="447"/>
      <c r="OFY166" s="447"/>
      <c r="OFZ166" s="447"/>
      <c r="OGA166" s="447"/>
      <c r="OGB166" s="447"/>
      <c r="OGC166" s="447"/>
      <c r="OGD166" s="447"/>
      <c r="OGE166" s="447"/>
      <c r="OGF166" s="447"/>
      <c r="OGG166" s="447"/>
      <c r="OGH166" s="447"/>
      <c r="OGI166" s="447"/>
      <c r="OGJ166" s="447"/>
      <c r="OGK166" s="447"/>
      <c r="OGL166" s="447"/>
      <c r="OGM166" s="447"/>
      <c r="OGN166" s="447"/>
      <c r="OGO166" s="447"/>
      <c r="OGP166" s="447"/>
      <c r="OGQ166" s="447"/>
      <c r="OGR166" s="447"/>
      <c r="OGS166" s="447"/>
      <c r="OGT166" s="447"/>
      <c r="OGU166" s="447"/>
      <c r="OGV166" s="447"/>
      <c r="OGW166" s="447"/>
      <c r="OGX166" s="447"/>
      <c r="OGY166" s="447"/>
      <c r="OGZ166" s="447"/>
      <c r="OHA166" s="447"/>
      <c r="OHB166" s="447"/>
      <c r="OHC166" s="447"/>
      <c r="OHD166" s="447"/>
      <c r="OHE166" s="447"/>
      <c r="OHF166" s="447"/>
      <c r="OHG166" s="447"/>
      <c r="OHH166" s="447"/>
      <c r="OHI166" s="447"/>
      <c r="OHJ166" s="447"/>
      <c r="OHK166" s="447"/>
      <c r="OHL166" s="447"/>
      <c r="OHM166" s="447"/>
      <c r="OHN166" s="447"/>
      <c r="OHO166" s="447"/>
      <c r="OHP166" s="447"/>
      <c r="OHQ166" s="447"/>
      <c r="OHR166" s="447"/>
      <c r="OHS166" s="447"/>
      <c r="OHT166" s="447"/>
      <c r="OHU166" s="447"/>
      <c r="OHV166" s="447"/>
      <c r="OHW166" s="447"/>
      <c r="OHX166" s="447"/>
      <c r="OHY166" s="447"/>
      <c r="OHZ166" s="447"/>
      <c r="OIA166" s="447"/>
      <c r="OIB166" s="447"/>
      <c r="OIC166" s="447"/>
      <c r="OID166" s="447"/>
      <c r="OIE166" s="447"/>
      <c r="OIF166" s="447"/>
      <c r="OIG166" s="447"/>
      <c r="OIH166" s="447"/>
      <c r="OII166" s="447"/>
      <c r="OIJ166" s="447"/>
      <c r="OIK166" s="447"/>
      <c r="OIL166" s="447"/>
      <c r="OIM166" s="447"/>
      <c r="OIN166" s="447"/>
      <c r="OIO166" s="447"/>
      <c r="OIP166" s="447"/>
      <c r="OIQ166" s="447"/>
      <c r="OIR166" s="447"/>
      <c r="OIS166" s="447"/>
      <c r="OIT166" s="447"/>
      <c r="OIU166" s="447"/>
      <c r="OIV166" s="447"/>
      <c r="OIW166" s="447"/>
      <c r="OIX166" s="447"/>
      <c r="OIY166" s="447"/>
      <c r="OIZ166" s="447"/>
      <c r="OJA166" s="447"/>
      <c r="OJB166" s="447"/>
      <c r="OJC166" s="447"/>
      <c r="OJD166" s="447"/>
      <c r="OJE166" s="447"/>
      <c r="OJF166" s="447"/>
      <c r="OJG166" s="447"/>
      <c r="OJH166" s="447"/>
      <c r="OJI166" s="447"/>
      <c r="OJJ166" s="447"/>
      <c r="OJK166" s="447"/>
      <c r="OJL166" s="447"/>
      <c r="OJM166" s="447"/>
      <c r="OJN166" s="447"/>
      <c r="OJO166" s="447"/>
      <c r="OJP166" s="447"/>
      <c r="OJQ166" s="447"/>
      <c r="OJR166" s="447"/>
      <c r="OJS166" s="447"/>
      <c r="OJT166" s="447"/>
      <c r="OJU166" s="447"/>
      <c r="OJV166" s="447"/>
      <c r="OJW166" s="447"/>
      <c r="OJX166" s="447"/>
      <c r="OJY166" s="447"/>
      <c r="OJZ166" s="447"/>
      <c r="OKA166" s="447"/>
      <c r="OKB166" s="447"/>
      <c r="OKC166" s="447"/>
      <c r="OKD166" s="447"/>
      <c r="OKE166" s="447"/>
      <c r="OKF166" s="447"/>
      <c r="OKG166" s="447"/>
      <c r="OKH166" s="447"/>
      <c r="OKI166" s="447"/>
      <c r="OKJ166" s="447"/>
      <c r="OKK166" s="447"/>
      <c r="OKL166" s="447"/>
      <c r="OKM166" s="447"/>
      <c r="OKN166" s="447"/>
      <c r="OKO166" s="447"/>
      <c r="OKP166" s="447"/>
      <c r="OKQ166" s="447"/>
      <c r="OKR166" s="447"/>
      <c r="OKS166" s="447"/>
      <c r="OKT166" s="447"/>
      <c r="OKU166" s="447"/>
      <c r="OKV166" s="447"/>
      <c r="OKW166" s="447"/>
      <c r="OKX166" s="447"/>
      <c r="OKY166" s="447"/>
      <c r="OKZ166" s="447"/>
      <c r="OLA166" s="447"/>
      <c r="OLB166" s="447"/>
      <c r="OLC166" s="447"/>
      <c r="OLD166" s="447"/>
      <c r="OLE166" s="447"/>
      <c r="OLF166" s="447"/>
      <c r="OLG166" s="447"/>
      <c r="OLH166" s="447"/>
      <c r="OLI166" s="447"/>
      <c r="OLJ166" s="447"/>
      <c r="OLK166" s="447"/>
      <c r="OLL166" s="447"/>
      <c r="OLM166" s="447"/>
      <c r="OLN166" s="447"/>
      <c r="OLO166" s="447"/>
      <c r="OLP166" s="447"/>
      <c r="OLQ166" s="447"/>
      <c r="OLR166" s="447"/>
      <c r="OLS166" s="447"/>
      <c r="OLT166" s="447"/>
      <c r="OLU166" s="447"/>
      <c r="OLV166" s="447"/>
      <c r="OLW166" s="447"/>
      <c r="OLX166" s="447"/>
      <c r="OLY166" s="447"/>
      <c r="OLZ166" s="447"/>
      <c r="OMA166" s="447"/>
      <c r="OMB166" s="447"/>
      <c r="OMC166" s="447"/>
      <c r="OMD166" s="447"/>
      <c r="OME166" s="447"/>
      <c r="OMF166" s="447"/>
      <c r="OMG166" s="447"/>
      <c r="OMH166" s="447"/>
      <c r="OMI166" s="447"/>
      <c r="OMJ166" s="447"/>
      <c r="OMK166" s="447"/>
      <c r="OML166" s="447"/>
      <c r="OMM166" s="447"/>
      <c r="OMN166" s="447"/>
      <c r="OMO166" s="447"/>
      <c r="OMP166" s="447"/>
      <c r="OMQ166" s="447"/>
      <c r="OMR166" s="447"/>
      <c r="OMS166" s="447"/>
      <c r="OMT166" s="447"/>
      <c r="OMU166" s="447"/>
      <c r="OMV166" s="447"/>
      <c r="OMW166" s="447"/>
      <c r="OMX166" s="447"/>
      <c r="OMY166" s="447"/>
      <c r="OMZ166" s="447"/>
      <c r="ONA166" s="447"/>
      <c r="ONB166" s="447"/>
      <c r="ONC166" s="447"/>
      <c r="OND166" s="447"/>
      <c r="ONE166" s="447"/>
      <c r="ONF166" s="447"/>
      <c r="ONG166" s="447"/>
      <c r="ONH166" s="447"/>
      <c r="ONI166" s="447"/>
      <c r="ONJ166" s="447"/>
      <c r="ONK166" s="447"/>
      <c r="ONL166" s="447"/>
      <c r="ONM166" s="447"/>
      <c r="ONN166" s="447"/>
      <c r="ONO166" s="447"/>
      <c r="ONP166" s="447"/>
      <c r="ONQ166" s="447"/>
      <c r="ONR166" s="447"/>
      <c r="ONS166" s="447"/>
      <c r="ONT166" s="447"/>
      <c r="ONU166" s="447"/>
      <c r="ONV166" s="447"/>
      <c r="ONW166" s="447"/>
      <c r="ONX166" s="447"/>
      <c r="ONY166" s="447"/>
      <c r="ONZ166" s="447"/>
      <c r="OOA166" s="447"/>
      <c r="OOB166" s="447"/>
      <c r="OOC166" s="447"/>
      <c r="OOD166" s="447"/>
      <c r="OOE166" s="447"/>
      <c r="OOF166" s="447"/>
      <c r="OOG166" s="447"/>
      <c r="OOH166" s="447"/>
      <c r="OOI166" s="447"/>
      <c r="OOJ166" s="447"/>
      <c r="OOK166" s="447"/>
      <c r="OOL166" s="447"/>
      <c r="OOM166" s="447"/>
      <c r="OON166" s="447"/>
      <c r="OOO166" s="447"/>
      <c r="OOP166" s="447"/>
      <c r="OOQ166" s="447"/>
      <c r="OOR166" s="447"/>
      <c r="OOS166" s="447"/>
      <c r="OOT166" s="447"/>
      <c r="OOU166" s="447"/>
      <c r="OOV166" s="447"/>
      <c r="OOW166" s="447"/>
      <c r="OOX166" s="447"/>
      <c r="OOY166" s="447"/>
      <c r="OOZ166" s="447"/>
      <c r="OPA166" s="447"/>
      <c r="OPB166" s="447"/>
      <c r="OPC166" s="447"/>
      <c r="OPD166" s="447"/>
      <c r="OPE166" s="447"/>
      <c r="OPF166" s="447"/>
      <c r="OPG166" s="447"/>
      <c r="OPH166" s="447"/>
      <c r="OPI166" s="447"/>
      <c r="OPJ166" s="447"/>
      <c r="OPK166" s="447"/>
      <c r="OPL166" s="447"/>
      <c r="OPM166" s="447"/>
      <c r="OPN166" s="447"/>
      <c r="OPO166" s="447"/>
      <c r="OPP166" s="447"/>
      <c r="OPQ166" s="447"/>
      <c r="OPR166" s="447"/>
      <c r="OPS166" s="447"/>
      <c r="OPT166" s="447"/>
      <c r="OPU166" s="447"/>
      <c r="OPV166" s="447"/>
      <c r="OPW166" s="447"/>
      <c r="OPX166" s="447"/>
      <c r="OPY166" s="447"/>
      <c r="OPZ166" s="447"/>
      <c r="OQA166" s="447"/>
      <c r="OQB166" s="447"/>
      <c r="OQC166" s="447"/>
      <c r="OQD166" s="447"/>
      <c r="OQE166" s="447"/>
      <c r="OQF166" s="447"/>
      <c r="OQG166" s="447"/>
      <c r="OQH166" s="447"/>
      <c r="OQI166" s="447"/>
      <c r="OQJ166" s="447"/>
      <c r="OQK166" s="447"/>
      <c r="OQL166" s="447"/>
      <c r="OQM166" s="447"/>
      <c r="OQN166" s="447"/>
      <c r="OQO166" s="447"/>
      <c r="OQP166" s="447"/>
      <c r="OQQ166" s="447"/>
      <c r="OQR166" s="447"/>
      <c r="OQS166" s="447"/>
      <c r="OQT166" s="447"/>
      <c r="OQU166" s="447"/>
      <c r="OQV166" s="447"/>
      <c r="OQW166" s="447"/>
      <c r="OQX166" s="447"/>
      <c r="OQY166" s="447"/>
      <c r="OQZ166" s="447"/>
      <c r="ORA166" s="447"/>
      <c r="ORB166" s="447"/>
      <c r="ORC166" s="447"/>
      <c r="ORD166" s="447"/>
      <c r="ORE166" s="447"/>
      <c r="ORF166" s="447"/>
      <c r="ORG166" s="447"/>
      <c r="ORH166" s="447"/>
      <c r="ORI166" s="447"/>
      <c r="ORJ166" s="447"/>
      <c r="ORK166" s="447"/>
      <c r="ORL166" s="447"/>
      <c r="ORM166" s="447"/>
      <c r="ORN166" s="447"/>
      <c r="ORO166" s="447"/>
      <c r="ORP166" s="447"/>
      <c r="ORQ166" s="447"/>
      <c r="ORR166" s="447"/>
      <c r="ORS166" s="447"/>
      <c r="ORT166" s="447"/>
      <c r="ORU166" s="447"/>
      <c r="ORV166" s="447"/>
      <c r="ORW166" s="447"/>
      <c r="ORX166" s="447"/>
      <c r="ORY166" s="447"/>
      <c r="ORZ166" s="447"/>
      <c r="OSA166" s="447"/>
      <c r="OSB166" s="447"/>
      <c r="OSC166" s="447"/>
      <c r="OSD166" s="447"/>
      <c r="OSE166" s="447"/>
      <c r="OSF166" s="447"/>
      <c r="OSG166" s="447"/>
      <c r="OSH166" s="447"/>
      <c r="OSI166" s="447"/>
      <c r="OSJ166" s="447"/>
      <c r="OSK166" s="447"/>
      <c r="OSL166" s="447"/>
      <c r="OSM166" s="447"/>
      <c r="OSN166" s="447"/>
      <c r="OSO166" s="447"/>
      <c r="OSP166" s="447"/>
      <c r="OSQ166" s="447"/>
      <c r="OSR166" s="447"/>
      <c r="OSS166" s="447"/>
      <c r="OST166" s="447"/>
      <c r="OSU166" s="447"/>
      <c r="OSV166" s="447"/>
      <c r="OSW166" s="447"/>
      <c r="OSX166" s="447"/>
      <c r="OSY166" s="447"/>
      <c r="OSZ166" s="447"/>
      <c r="OTA166" s="447"/>
      <c r="OTB166" s="447"/>
      <c r="OTC166" s="447"/>
      <c r="OTD166" s="447"/>
      <c r="OTE166" s="447"/>
      <c r="OTF166" s="447"/>
      <c r="OTG166" s="447"/>
      <c r="OTH166" s="447"/>
      <c r="OTI166" s="447"/>
      <c r="OTJ166" s="447"/>
      <c r="OTK166" s="447"/>
      <c r="OTL166" s="447"/>
      <c r="OTM166" s="447"/>
      <c r="OTN166" s="447"/>
      <c r="OTO166" s="447"/>
      <c r="OTP166" s="447"/>
      <c r="OTQ166" s="447"/>
      <c r="OTR166" s="447"/>
      <c r="OTS166" s="447"/>
      <c r="OTT166" s="447"/>
      <c r="OTU166" s="447"/>
      <c r="OTV166" s="447"/>
      <c r="OTW166" s="447"/>
      <c r="OTX166" s="447"/>
      <c r="OTY166" s="447"/>
      <c r="OTZ166" s="447"/>
      <c r="OUA166" s="447"/>
      <c r="OUB166" s="447"/>
      <c r="OUC166" s="447"/>
      <c r="OUD166" s="447"/>
      <c r="OUE166" s="447"/>
      <c r="OUF166" s="447"/>
      <c r="OUG166" s="447"/>
      <c r="OUH166" s="447"/>
      <c r="OUI166" s="447"/>
      <c r="OUJ166" s="447"/>
      <c r="OUK166" s="447"/>
      <c r="OUL166" s="447"/>
      <c r="OUM166" s="447"/>
      <c r="OUN166" s="447"/>
      <c r="OUO166" s="447"/>
      <c r="OUP166" s="447"/>
      <c r="OUQ166" s="447"/>
      <c r="OUR166" s="447"/>
      <c r="OUS166" s="447"/>
      <c r="OUT166" s="447"/>
      <c r="OUU166" s="447"/>
      <c r="OUV166" s="447"/>
      <c r="OUW166" s="447"/>
      <c r="OUX166" s="447"/>
      <c r="OUY166" s="447"/>
      <c r="OUZ166" s="447"/>
      <c r="OVA166" s="447"/>
      <c r="OVB166" s="447"/>
      <c r="OVC166" s="447"/>
      <c r="OVD166" s="447"/>
      <c r="OVE166" s="447"/>
      <c r="OVF166" s="447"/>
      <c r="OVG166" s="447"/>
      <c r="OVH166" s="447"/>
      <c r="OVI166" s="447"/>
      <c r="OVJ166" s="447"/>
      <c r="OVK166" s="447"/>
      <c r="OVL166" s="447"/>
      <c r="OVM166" s="447"/>
      <c r="OVN166" s="447"/>
      <c r="OVO166" s="447"/>
      <c r="OVP166" s="447"/>
      <c r="OVQ166" s="447"/>
      <c r="OVR166" s="447"/>
      <c r="OVS166" s="447"/>
      <c r="OVT166" s="447"/>
      <c r="OVU166" s="447"/>
      <c r="OVV166" s="447"/>
      <c r="OVW166" s="447"/>
      <c r="OVX166" s="447"/>
      <c r="OVY166" s="447"/>
      <c r="OVZ166" s="447"/>
      <c r="OWA166" s="447"/>
      <c r="OWB166" s="447"/>
      <c r="OWC166" s="447"/>
      <c r="OWD166" s="447"/>
      <c r="OWE166" s="447"/>
      <c r="OWF166" s="447"/>
      <c r="OWG166" s="447"/>
      <c r="OWH166" s="447"/>
      <c r="OWI166" s="447"/>
      <c r="OWJ166" s="447"/>
      <c r="OWK166" s="447"/>
      <c r="OWL166" s="447"/>
      <c r="OWM166" s="447"/>
      <c r="OWN166" s="447"/>
      <c r="OWO166" s="447"/>
      <c r="OWP166" s="447"/>
      <c r="OWQ166" s="447"/>
      <c r="OWR166" s="447"/>
      <c r="OWS166" s="447"/>
      <c r="OWT166" s="447"/>
      <c r="OWU166" s="447"/>
      <c r="OWV166" s="447"/>
      <c r="OWW166" s="447"/>
      <c r="OWX166" s="447"/>
      <c r="OWY166" s="447"/>
      <c r="OWZ166" s="447"/>
      <c r="OXA166" s="447"/>
      <c r="OXB166" s="447"/>
      <c r="OXC166" s="447"/>
      <c r="OXD166" s="447"/>
      <c r="OXE166" s="447"/>
      <c r="OXF166" s="447"/>
      <c r="OXG166" s="447"/>
      <c r="OXH166" s="447"/>
      <c r="OXI166" s="447"/>
      <c r="OXJ166" s="447"/>
      <c r="OXK166" s="447"/>
      <c r="OXL166" s="447"/>
      <c r="OXM166" s="447"/>
      <c r="OXN166" s="447"/>
      <c r="OXO166" s="447"/>
      <c r="OXP166" s="447"/>
      <c r="OXQ166" s="447"/>
      <c r="OXR166" s="447"/>
      <c r="OXS166" s="447"/>
      <c r="OXT166" s="447"/>
      <c r="OXU166" s="447"/>
      <c r="OXV166" s="447"/>
      <c r="OXW166" s="447"/>
      <c r="OXX166" s="447"/>
      <c r="OXY166" s="447"/>
      <c r="OXZ166" s="447"/>
      <c r="OYA166" s="447"/>
      <c r="OYB166" s="447"/>
      <c r="OYC166" s="447"/>
      <c r="OYD166" s="447"/>
      <c r="OYE166" s="447"/>
      <c r="OYF166" s="447"/>
      <c r="OYG166" s="447"/>
      <c r="OYH166" s="447"/>
      <c r="OYI166" s="447"/>
      <c r="OYJ166" s="447"/>
      <c r="OYK166" s="447"/>
      <c r="OYL166" s="447"/>
      <c r="OYM166" s="447"/>
      <c r="OYN166" s="447"/>
      <c r="OYO166" s="447"/>
      <c r="OYP166" s="447"/>
      <c r="OYQ166" s="447"/>
      <c r="OYR166" s="447"/>
      <c r="OYS166" s="447"/>
      <c r="OYT166" s="447"/>
      <c r="OYU166" s="447"/>
      <c r="OYV166" s="447"/>
      <c r="OYW166" s="447"/>
      <c r="OYX166" s="447"/>
      <c r="OYY166" s="447"/>
      <c r="OYZ166" s="447"/>
      <c r="OZA166" s="447"/>
      <c r="OZB166" s="447"/>
      <c r="OZC166" s="447"/>
      <c r="OZD166" s="447"/>
      <c r="OZE166" s="447"/>
      <c r="OZF166" s="447"/>
      <c r="OZG166" s="447"/>
      <c r="OZH166" s="447"/>
      <c r="OZI166" s="447"/>
      <c r="OZJ166" s="447"/>
      <c r="OZK166" s="447"/>
      <c r="OZL166" s="447"/>
      <c r="OZM166" s="447"/>
      <c r="OZN166" s="447"/>
      <c r="OZO166" s="447"/>
      <c r="OZP166" s="447"/>
      <c r="OZQ166" s="447"/>
      <c r="OZR166" s="447"/>
      <c r="OZS166" s="447"/>
      <c r="OZT166" s="447"/>
      <c r="OZU166" s="447"/>
      <c r="OZV166" s="447"/>
      <c r="OZW166" s="447"/>
      <c r="OZX166" s="447"/>
      <c r="OZY166" s="447"/>
      <c r="OZZ166" s="447"/>
      <c r="PAA166" s="447"/>
      <c r="PAB166" s="447"/>
      <c r="PAC166" s="447"/>
      <c r="PAD166" s="447"/>
      <c r="PAE166" s="447"/>
      <c r="PAF166" s="447"/>
      <c r="PAG166" s="447"/>
      <c r="PAH166" s="447"/>
      <c r="PAI166" s="447"/>
      <c r="PAJ166" s="447"/>
      <c r="PAK166" s="447"/>
      <c r="PAL166" s="447"/>
      <c r="PAM166" s="447"/>
      <c r="PAN166" s="447"/>
      <c r="PAO166" s="447"/>
      <c r="PAP166" s="447"/>
      <c r="PAQ166" s="447"/>
      <c r="PAR166" s="447"/>
      <c r="PAS166" s="447"/>
      <c r="PAT166" s="447"/>
      <c r="PAU166" s="447"/>
      <c r="PAV166" s="447"/>
      <c r="PAW166" s="447"/>
      <c r="PAX166" s="447"/>
      <c r="PAY166" s="447"/>
      <c r="PAZ166" s="447"/>
      <c r="PBA166" s="447"/>
      <c r="PBB166" s="447"/>
      <c r="PBC166" s="447"/>
      <c r="PBD166" s="447"/>
      <c r="PBE166" s="447"/>
      <c r="PBF166" s="447"/>
      <c r="PBG166" s="447"/>
      <c r="PBH166" s="447"/>
      <c r="PBI166" s="447"/>
      <c r="PBJ166" s="447"/>
      <c r="PBK166" s="447"/>
      <c r="PBL166" s="447"/>
      <c r="PBM166" s="447"/>
      <c r="PBN166" s="447"/>
      <c r="PBO166" s="447"/>
      <c r="PBP166" s="447"/>
      <c r="PBQ166" s="447"/>
      <c r="PBR166" s="447"/>
      <c r="PBS166" s="447"/>
      <c r="PBT166" s="447"/>
      <c r="PBU166" s="447"/>
      <c r="PBV166" s="447"/>
      <c r="PBW166" s="447"/>
      <c r="PBX166" s="447"/>
      <c r="PBY166" s="447"/>
      <c r="PBZ166" s="447"/>
      <c r="PCA166" s="447"/>
      <c r="PCB166" s="447"/>
      <c r="PCC166" s="447"/>
      <c r="PCD166" s="447"/>
      <c r="PCE166" s="447"/>
      <c r="PCF166" s="447"/>
      <c r="PCG166" s="447"/>
      <c r="PCH166" s="447"/>
      <c r="PCI166" s="447"/>
      <c r="PCJ166" s="447"/>
      <c r="PCK166" s="447"/>
      <c r="PCL166" s="447"/>
      <c r="PCM166" s="447"/>
      <c r="PCN166" s="447"/>
      <c r="PCO166" s="447"/>
      <c r="PCP166" s="447"/>
      <c r="PCQ166" s="447"/>
      <c r="PCR166" s="447"/>
      <c r="PCS166" s="447"/>
      <c r="PCT166" s="447"/>
      <c r="PCU166" s="447"/>
      <c r="PCV166" s="447"/>
      <c r="PCW166" s="447"/>
      <c r="PCX166" s="447"/>
      <c r="PCY166" s="447"/>
      <c r="PCZ166" s="447"/>
      <c r="PDA166" s="447"/>
      <c r="PDB166" s="447"/>
      <c r="PDC166" s="447"/>
      <c r="PDD166" s="447"/>
      <c r="PDE166" s="447"/>
      <c r="PDF166" s="447"/>
      <c r="PDG166" s="447"/>
      <c r="PDH166" s="447"/>
      <c r="PDI166" s="447"/>
      <c r="PDJ166" s="447"/>
      <c r="PDK166" s="447"/>
      <c r="PDL166" s="447"/>
      <c r="PDM166" s="447"/>
      <c r="PDN166" s="447"/>
      <c r="PDO166" s="447"/>
      <c r="PDP166" s="447"/>
      <c r="PDQ166" s="447"/>
      <c r="PDR166" s="447"/>
      <c r="PDS166" s="447"/>
      <c r="PDT166" s="447"/>
      <c r="PDU166" s="447"/>
      <c r="PDV166" s="447"/>
      <c r="PDW166" s="447"/>
      <c r="PDX166" s="447"/>
      <c r="PDY166" s="447"/>
      <c r="PDZ166" s="447"/>
      <c r="PEA166" s="447"/>
      <c r="PEB166" s="447"/>
      <c r="PEC166" s="447"/>
      <c r="PED166" s="447"/>
      <c r="PEE166" s="447"/>
      <c r="PEF166" s="447"/>
      <c r="PEG166" s="447"/>
      <c r="PEH166" s="447"/>
      <c r="PEI166" s="447"/>
      <c r="PEJ166" s="447"/>
      <c r="PEK166" s="447"/>
      <c r="PEL166" s="447"/>
      <c r="PEM166" s="447"/>
      <c r="PEN166" s="447"/>
      <c r="PEO166" s="447"/>
      <c r="PEP166" s="447"/>
      <c r="PEQ166" s="447"/>
      <c r="PER166" s="447"/>
      <c r="PES166" s="447"/>
      <c r="PET166" s="447"/>
      <c r="PEU166" s="447"/>
      <c r="PEV166" s="447"/>
      <c r="PEW166" s="447"/>
      <c r="PEX166" s="447"/>
      <c r="PEY166" s="447"/>
      <c r="PEZ166" s="447"/>
      <c r="PFA166" s="447"/>
      <c r="PFB166" s="447"/>
      <c r="PFC166" s="447"/>
      <c r="PFD166" s="447"/>
      <c r="PFE166" s="447"/>
      <c r="PFF166" s="447"/>
      <c r="PFG166" s="447"/>
      <c r="PFH166" s="447"/>
      <c r="PFI166" s="447"/>
      <c r="PFJ166" s="447"/>
      <c r="PFK166" s="447"/>
      <c r="PFL166" s="447"/>
      <c r="PFM166" s="447"/>
      <c r="PFN166" s="447"/>
      <c r="PFO166" s="447"/>
      <c r="PFP166" s="447"/>
      <c r="PFQ166" s="447"/>
      <c r="PFR166" s="447"/>
      <c r="PFS166" s="447"/>
      <c r="PFT166" s="447"/>
      <c r="PFU166" s="447"/>
      <c r="PFV166" s="447"/>
      <c r="PFW166" s="447"/>
      <c r="PFX166" s="447"/>
      <c r="PFY166" s="447"/>
      <c r="PFZ166" s="447"/>
      <c r="PGA166" s="447"/>
      <c r="PGB166" s="447"/>
      <c r="PGC166" s="447"/>
      <c r="PGD166" s="447"/>
      <c r="PGE166" s="447"/>
      <c r="PGF166" s="447"/>
      <c r="PGG166" s="447"/>
      <c r="PGH166" s="447"/>
      <c r="PGI166" s="447"/>
      <c r="PGJ166" s="447"/>
      <c r="PGK166" s="447"/>
      <c r="PGL166" s="447"/>
      <c r="PGM166" s="447"/>
      <c r="PGN166" s="447"/>
      <c r="PGO166" s="447"/>
      <c r="PGP166" s="447"/>
      <c r="PGQ166" s="447"/>
      <c r="PGR166" s="447"/>
      <c r="PGS166" s="447"/>
      <c r="PGT166" s="447"/>
      <c r="PGU166" s="447"/>
      <c r="PGV166" s="447"/>
      <c r="PGW166" s="447"/>
      <c r="PGX166" s="447"/>
      <c r="PGY166" s="447"/>
      <c r="PGZ166" s="447"/>
      <c r="PHA166" s="447"/>
      <c r="PHB166" s="447"/>
      <c r="PHC166" s="447"/>
      <c r="PHD166" s="447"/>
      <c r="PHE166" s="447"/>
      <c r="PHF166" s="447"/>
      <c r="PHG166" s="447"/>
      <c r="PHH166" s="447"/>
      <c r="PHI166" s="447"/>
      <c r="PHJ166" s="447"/>
      <c r="PHK166" s="447"/>
      <c r="PHL166" s="447"/>
      <c r="PHM166" s="447"/>
      <c r="PHN166" s="447"/>
      <c r="PHO166" s="447"/>
      <c r="PHP166" s="447"/>
      <c r="PHQ166" s="447"/>
      <c r="PHR166" s="447"/>
      <c r="PHS166" s="447"/>
      <c r="PHT166" s="447"/>
      <c r="PHU166" s="447"/>
      <c r="PHV166" s="447"/>
      <c r="PHW166" s="447"/>
      <c r="PHX166" s="447"/>
      <c r="PHY166" s="447"/>
      <c r="PHZ166" s="447"/>
      <c r="PIA166" s="447"/>
      <c r="PIB166" s="447"/>
      <c r="PIC166" s="447"/>
      <c r="PID166" s="447"/>
      <c r="PIE166" s="447"/>
      <c r="PIF166" s="447"/>
      <c r="PIG166" s="447"/>
      <c r="PIH166" s="447"/>
      <c r="PII166" s="447"/>
      <c r="PIJ166" s="447"/>
      <c r="PIK166" s="447"/>
      <c r="PIL166" s="447"/>
      <c r="PIM166" s="447"/>
      <c r="PIN166" s="447"/>
      <c r="PIO166" s="447"/>
      <c r="PIP166" s="447"/>
      <c r="PIQ166" s="447"/>
      <c r="PIR166" s="447"/>
      <c r="PIS166" s="447"/>
      <c r="PIT166" s="447"/>
      <c r="PIU166" s="447"/>
      <c r="PIV166" s="447"/>
      <c r="PIW166" s="447"/>
      <c r="PIX166" s="447"/>
      <c r="PIY166" s="447"/>
      <c r="PIZ166" s="447"/>
      <c r="PJA166" s="447"/>
      <c r="PJB166" s="447"/>
      <c r="PJC166" s="447"/>
      <c r="PJD166" s="447"/>
      <c r="PJE166" s="447"/>
      <c r="PJF166" s="447"/>
      <c r="PJG166" s="447"/>
      <c r="PJH166" s="447"/>
      <c r="PJI166" s="447"/>
      <c r="PJJ166" s="447"/>
      <c r="PJK166" s="447"/>
      <c r="PJL166" s="447"/>
      <c r="PJM166" s="447"/>
      <c r="PJN166" s="447"/>
      <c r="PJO166" s="447"/>
      <c r="PJP166" s="447"/>
      <c r="PJQ166" s="447"/>
      <c r="PJR166" s="447"/>
      <c r="PJS166" s="447"/>
      <c r="PJT166" s="447"/>
      <c r="PJU166" s="447"/>
      <c r="PJV166" s="447"/>
      <c r="PJW166" s="447"/>
      <c r="PJX166" s="447"/>
      <c r="PJY166" s="447"/>
      <c r="PJZ166" s="447"/>
      <c r="PKA166" s="447"/>
      <c r="PKB166" s="447"/>
      <c r="PKC166" s="447"/>
      <c r="PKD166" s="447"/>
      <c r="PKE166" s="447"/>
      <c r="PKF166" s="447"/>
      <c r="PKG166" s="447"/>
      <c r="PKH166" s="447"/>
      <c r="PKI166" s="447"/>
      <c r="PKJ166" s="447"/>
      <c r="PKK166" s="447"/>
      <c r="PKL166" s="447"/>
      <c r="PKM166" s="447"/>
      <c r="PKN166" s="447"/>
      <c r="PKO166" s="447"/>
      <c r="PKP166" s="447"/>
      <c r="PKQ166" s="447"/>
      <c r="PKR166" s="447"/>
      <c r="PKS166" s="447"/>
      <c r="PKT166" s="447"/>
      <c r="PKU166" s="447"/>
      <c r="PKV166" s="447"/>
      <c r="PKW166" s="447"/>
      <c r="PKX166" s="447"/>
      <c r="PKY166" s="447"/>
      <c r="PKZ166" s="447"/>
      <c r="PLA166" s="447"/>
      <c r="PLB166" s="447"/>
      <c r="PLC166" s="447"/>
      <c r="PLD166" s="447"/>
      <c r="PLE166" s="447"/>
      <c r="PLF166" s="447"/>
      <c r="PLG166" s="447"/>
      <c r="PLH166" s="447"/>
      <c r="PLI166" s="447"/>
      <c r="PLJ166" s="447"/>
      <c r="PLK166" s="447"/>
      <c r="PLL166" s="447"/>
      <c r="PLM166" s="447"/>
      <c r="PLN166" s="447"/>
      <c r="PLO166" s="447"/>
      <c r="PLP166" s="447"/>
      <c r="PLQ166" s="447"/>
      <c r="PLR166" s="447"/>
      <c r="PLS166" s="447"/>
      <c r="PLT166" s="447"/>
      <c r="PLU166" s="447"/>
      <c r="PLV166" s="447"/>
      <c r="PLW166" s="447"/>
      <c r="PLX166" s="447"/>
      <c r="PLY166" s="447"/>
      <c r="PLZ166" s="447"/>
      <c r="PMA166" s="447"/>
      <c r="PMB166" s="447"/>
      <c r="PMC166" s="447"/>
      <c r="PMD166" s="447"/>
      <c r="PME166" s="447"/>
      <c r="PMF166" s="447"/>
      <c r="PMG166" s="447"/>
      <c r="PMH166" s="447"/>
      <c r="PMI166" s="447"/>
      <c r="PMJ166" s="447"/>
      <c r="PMK166" s="447"/>
      <c r="PML166" s="447"/>
      <c r="PMM166" s="447"/>
      <c r="PMN166" s="447"/>
      <c r="PMO166" s="447"/>
      <c r="PMP166" s="447"/>
      <c r="PMQ166" s="447"/>
      <c r="PMR166" s="447"/>
      <c r="PMS166" s="447"/>
      <c r="PMT166" s="447"/>
      <c r="PMU166" s="447"/>
      <c r="PMV166" s="447"/>
      <c r="PMW166" s="447"/>
      <c r="PMX166" s="447"/>
      <c r="PMY166" s="447"/>
      <c r="PMZ166" s="447"/>
      <c r="PNA166" s="447"/>
      <c r="PNB166" s="447"/>
      <c r="PNC166" s="447"/>
      <c r="PND166" s="447"/>
      <c r="PNE166" s="447"/>
      <c r="PNF166" s="447"/>
      <c r="PNG166" s="447"/>
      <c r="PNH166" s="447"/>
      <c r="PNI166" s="447"/>
      <c r="PNJ166" s="447"/>
      <c r="PNK166" s="447"/>
      <c r="PNL166" s="447"/>
      <c r="PNM166" s="447"/>
      <c r="PNN166" s="447"/>
      <c r="PNO166" s="447"/>
      <c r="PNP166" s="447"/>
      <c r="PNQ166" s="447"/>
      <c r="PNR166" s="447"/>
      <c r="PNS166" s="447"/>
      <c r="PNT166" s="447"/>
      <c r="PNU166" s="447"/>
      <c r="PNV166" s="447"/>
      <c r="PNW166" s="447"/>
      <c r="PNX166" s="447"/>
      <c r="PNY166" s="447"/>
      <c r="PNZ166" s="447"/>
      <c r="POA166" s="447"/>
      <c r="POB166" s="447"/>
      <c r="POC166" s="447"/>
      <c r="POD166" s="447"/>
      <c r="POE166" s="447"/>
      <c r="POF166" s="447"/>
      <c r="POG166" s="447"/>
      <c r="POH166" s="447"/>
      <c r="POI166" s="447"/>
      <c r="POJ166" s="447"/>
      <c r="POK166" s="447"/>
      <c r="POL166" s="447"/>
      <c r="POM166" s="447"/>
      <c r="PON166" s="447"/>
      <c r="POO166" s="447"/>
      <c r="POP166" s="447"/>
      <c r="POQ166" s="447"/>
      <c r="POR166" s="447"/>
      <c r="POS166" s="447"/>
      <c r="POT166" s="447"/>
      <c r="POU166" s="447"/>
      <c r="POV166" s="447"/>
      <c r="POW166" s="447"/>
      <c r="POX166" s="447"/>
      <c r="POY166" s="447"/>
      <c r="POZ166" s="447"/>
      <c r="PPA166" s="447"/>
      <c r="PPB166" s="447"/>
      <c r="PPC166" s="447"/>
      <c r="PPD166" s="447"/>
      <c r="PPE166" s="447"/>
      <c r="PPF166" s="447"/>
      <c r="PPG166" s="447"/>
      <c r="PPH166" s="447"/>
      <c r="PPI166" s="447"/>
      <c r="PPJ166" s="447"/>
      <c r="PPK166" s="447"/>
      <c r="PPL166" s="447"/>
      <c r="PPM166" s="447"/>
      <c r="PPN166" s="447"/>
      <c r="PPO166" s="447"/>
      <c r="PPP166" s="447"/>
      <c r="PPQ166" s="447"/>
      <c r="PPR166" s="447"/>
      <c r="PPS166" s="447"/>
      <c r="PPT166" s="447"/>
      <c r="PPU166" s="447"/>
      <c r="PPV166" s="447"/>
      <c r="PPW166" s="447"/>
      <c r="PPX166" s="447"/>
      <c r="PPY166" s="447"/>
      <c r="PPZ166" s="447"/>
      <c r="PQA166" s="447"/>
      <c r="PQB166" s="447"/>
      <c r="PQC166" s="447"/>
      <c r="PQD166" s="447"/>
      <c r="PQE166" s="447"/>
      <c r="PQF166" s="447"/>
      <c r="PQG166" s="447"/>
      <c r="PQH166" s="447"/>
      <c r="PQI166" s="447"/>
      <c r="PQJ166" s="447"/>
      <c r="PQK166" s="447"/>
      <c r="PQL166" s="447"/>
      <c r="PQM166" s="447"/>
      <c r="PQN166" s="447"/>
      <c r="PQO166" s="447"/>
      <c r="PQP166" s="447"/>
      <c r="PQQ166" s="447"/>
      <c r="PQR166" s="447"/>
      <c r="PQS166" s="447"/>
      <c r="PQT166" s="447"/>
      <c r="PQU166" s="447"/>
      <c r="PQV166" s="447"/>
      <c r="PQW166" s="447"/>
      <c r="PQX166" s="447"/>
      <c r="PQY166" s="447"/>
      <c r="PQZ166" s="447"/>
      <c r="PRA166" s="447"/>
      <c r="PRB166" s="447"/>
      <c r="PRC166" s="447"/>
      <c r="PRD166" s="447"/>
      <c r="PRE166" s="447"/>
      <c r="PRF166" s="447"/>
      <c r="PRG166" s="447"/>
      <c r="PRH166" s="447"/>
      <c r="PRI166" s="447"/>
      <c r="PRJ166" s="447"/>
      <c r="PRK166" s="447"/>
      <c r="PRL166" s="447"/>
      <c r="PRM166" s="447"/>
      <c r="PRN166" s="447"/>
      <c r="PRO166" s="447"/>
      <c r="PRP166" s="447"/>
      <c r="PRQ166" s="447"/>
      <c r="PRR166" s="447"/>
      <c r="PRS166" s="447"/>
      <c r="PRT166" s="447"/>
      <c r="PRU166" s="447"/>
      <c r="PRV166" s="447"/>
      <c r="PRW166" s="447"/>
      <c r="PRX166" s="447"/>
      <c r="PRY166" s="447"/>
      <c r="PRZ166" s="447"/>
      <c r="PSA166" s="447"/>
      <c r="PSB166" s="447"/>
      <c r="PSC166" s="447"/>
      <c r="PSD166" s="447"/>
      <c r="PSE166" s="447"/>
      <c r="PSF166" s="447"/>
      <c r="PSG166" s="447"/>
      <c r="PSH166" s="447"/>
      <c r="PSI166" s="447"/>
      <c r="PSJ166" s="447"/>
      <c r="PSK166" s="447"/>
      <c r="PSL166" s="447"/>
      <c r="PSM166" s="447"/>
      <c r="PSN166" s="447"/>
      <c r="PSO166" s="447"/>
      <c r="PSP166" s="447"/>
      <c r="PSQ166" s="447"/>
      <c r="PSR166" s="447"/>
      <c r="PSS166" s="447"/>
      <c r="PST166" s="447"/>
      <c r="PSU166" s="447"/>
      <c r="PSV166" s="447"/>
      <c r="PSW166" s="447"/>
      <c r="PSX166" s="447"/>
      <c r="PSY166" s="447"/>
      <c r="PSZ166" s="447"/>
      <c r="PTA166" s="447"/>
      <c r="PTB166" s="447"/>
      <c r="PTC166" s="447"/>
      <c r="PTD166" s="447"/>
      <c r="PTE166" s="447"/>
      <c r="PTF166" s="447"/>
      <c r="PTG166" s="447"/>
      <c r="PTH166" s="447"/>
      <c r="PTI166" s="447"/>
      <c r="PTJ166" s="447"/>
      <c r="PTK166" s="447"/>
      <c r="PTL166" s="447"/>
      <c r="PTM166" s="447"/>
      <c r="PTN166" s="447"/>
      <c r="PTO166" s="447"/>
      <c r="PTP166" s="447"/>
      <c r="PTQ166" s="447"/>
      <c r="PTR166" s="447"/>
      <c r="PTS166" s="447"/>
      <c r="PTT166" s="447"/>
      <c r="PTU166" s="447"/>
      <c r="PTV166" s="447"/>
      <c r="PTW166" s="447"/>
      <c r="PTX166" s="447"/>
      <c r="PTY166" s="447"/>
      <c r="PTZ166" s="447"/>
      <c r="PUA166" s="447"/>
      <c r="PUB166" s="447"/>
      <c r="PUC166" s="447"/>
      <c r="PUD166" s="447"/>
      <c r="PUE166" s="447"/>
      <c r="PUF166" s="447"/>
      <c r="PUG166" s="447"/>
      <c r="PUH166" s="447"/>
      <c r="PUI166" s="447"/>
      <c r="PUJ166" s="447"/>
      <c r="PUK166" s="447"/>
      <c r="PUL166" s="447"/>
      <c r="PUM166" s="447"/>
      <c r="PUN166" s="447"/>
      <c r="PUO166" s="447"/>
      <c r="PUP166" s="447"/>
      <c r="PUQ166" s="447"/>
      <c r="PUR166" s="447"/>
      <c r="PUS166" s="447"/>
      <c r="PUT166" s="447"/>
      <c r="PUU166" s="447"/>
      <c r="PUV166" s="447"/>
      <c r="PUW166" s="447"/>
      <c r="PUX166" s="447"/>
      <c r="PUY166" s="447"/>
      <c r="PUZ166" s="447"/>
      <c r="PVA166" s="447"/>
      <c r="PVB166" s="447"/>
      <c r="PVC166" s="447"/>
      <c r="PVD166" s="447"/>
      <c r="PVE166" s="447"/>
      <c r="PVF166" s="447"/>
      <c r="PVG166" s="447"/>
      <c r="PVH166" s="447"/>
      <c r="PVI166" s="447"/>
      <c r="PVJ166" s="447"/>
      <c r="PVK166" s="447"/>
      <c r="PVL166" s="447"/>
      <c r="PVM166" s="447"/>
      <c r="PVN166" s="447"/>
      <c r="PVO166" s="447"/>
      <c r="PVP166" s="447"/>
      <c r="PVQ166" s="447"/>
      <c r="PVR166" s="447"/>
      <c r="PVS166" s="447"/>
      <c r="PVT166" s="447"/>
      <c r="PVU166" s="447"/>
      <c r="PVV166" s="447"/>
      <c r="PVW166" s="447"/>
      <c r="PVX166" s="447"/>
      <c r="PVY166" s="447"/>
      <c r="PVZ166" s="447"/>
      <c r="PWA166" s="447"/>
      <c r="PWB166" s="447"/>
      <c r="PWC166" s="447"/>
      <c r="PWD166" s="447"/>
      <c r="PWE166" s="447"/>
      <c r="PWF166" s="447"/>
      <c r="PWG166" s="447"/>
      <c r="PWH166" s="447"/>
      <c r="PWI166" s="447"/>
      <c r="PWJ166" s="447"/>
      <c r="PWK166" s="447"/>
      <c r="PWL166" s="447"/>
      <c r="PWM166" s="447"/>
      <c r="PWN166" s="447"/>
      <c r="PWO166" s="447"/>
      <c r="PWP166" s="447"/>
      <c r="PWQ166" s="447"/>
      <c r="PWR166" s="447"/>
      <c r="PWS166" s="447"/>
      <c r="PWT166" s="447"/>
      <c r="PWU166" s="447"/>
      <c r="PWV166" s="447"/>
      <c r="PWW166" s="447"/>
      <c r="PWX166" s="447"/>
      <c r="PWY166" s="447"/>
      <c r="PWZ166" s="447"/>
      <c r="PXA166" s="447"/>
      <c r="PXB166" s="447"/>
      <c r="PXC166" s="447"/>
      <c r="PXD166" s="447"/>
      <c r="PXE166" s="447"/>
      <c r="PXF166" s="447"/>
      <c r="PXG166" s="447"/>
      <c r="PXH166" s="447"/>
      <c r="PXI166" s="447"/>
      <c r="PXJ166" s="447"/>
      <c r="PXK166" s="447"/>
      <c r="PXL166" s="447"/>
      <c r="PXM166" s="447"/>
      <c r="PXN166" s="447"/>
      <c r="PXO166" s="447"/>
      <c r="PXP166" s="447"/>
      <c r="PXQ166" s="447"/>
      <c r="PXR166" s="447"/>
      <c r="PXS166" s="447"/>
      <c r="PXT166" s="447"/>
      <c r="PXU166" s="447"/>
      <c r="PXV166" s="447"/>
      <c r="PXW166" s="447"/>
      <c r="PXX166" s="447"/>
      <c r="PXY166" s="447"/>
      <c r="PXZ166" s="447"/>
      <c r="PYA166" s="447"/>
      <c r="PYB166" s="447"/>
      <c r="PYC166" s="447"/>
      <c r="PYD166" s="447"/>
      <c r="PYE166" s="447"/>
      <c r="PYF166" s="447"/>
      <c r="PYG166" s="447"/>
      <c r="PYH166" s="447"/>
      <c r="PYI166" s="447"/>
      <c r="PYJ166" s="447"/>
      <c r="PYK166" s="447"/>
      <c r="PYL166" s="447"/>
      <c r="PYM166" s="447"/>
      <c r="PYN166" s="447"/>
      <c r="PYO166" s="447"/>
      <c r="PYP166" s="447"/>
      <c r="PYQ166" s="447"/>
      <c r="PYR166" s="447"/>
      <c r="PYS166" s="447"/>
      <c r="PYT166" s="447"/>
      <c r="PYU166" s="447"/>
      <c r="PYV166" s="447"/>
      <c r="PYW166" s="447"/>
      <c r="PYX166" s="447"/>
      <c r="PYY166" s="447"/>
      <c r="PYZ166" s="447"/>
      <c r="PZA166" s="447"/>
      <c r="PZB166" s="447"/>
      <c r="PZC166" s="447"/>
      <c r="PZD166" s="447"/>
      <c r="PZE166" s="447"/>
      <c r="PZF166" s="447"/>
      <c r="PZG166" s="447"/>
      <c r="PZH166" s="447"/>
      <c r="PZI166" s="447"/>
      <c r="PZJ166" s="447"/>
      <c r="PZK166" s="447"/>
      <c r="PZL166" s="447"/>
      <c r="PZM166" s="447"/>
      <c r="PZN166" s="447"/>
      <c r="PZO166" s="447"/>
      <c r="PZP166" s="447"/>
      <c r="PZQ166" s="447"/>
      <c r="PZR166" s="447"/>
      <c r="PZS166" s="447"/>
      <c r="PZT166" s="447"/>
      <c r="PZU166" s="447"/>
      <c r="PZV166" s="447"/>
      <c r="PZW166" s="447"/>
      <c r="PZX166" s="447"/>
      <c r="PZY166" s="447"/>
      <c r="PZZ166" s="447"/>
      <c r="QAA166" s="447"/>
      <c r="QAB166" s="447"/>
      <c r="QAC166" s="447"/>
      <c r="QAD166" s="447"/>
      <c r="QAE166" s="447"/>
      <c r="QAF166" s="447"/>
      <c r="QAG166" s="447"/>
      <c r="QAH166" s="447"/>
      <c r="QAI166" s="447"/>
      <c r="QAJ166" s="447"/>
      <c r="QAK166" s="447"/>
      <c r="QAL166" s="447"/>
      <c r="QAM166" s="447"/>
      <c r="QAN166" s="447"/>
      <c r="QAO166" s="447"/>
      <c r="QAP166" s="447"/>
      <c r="QAQ166" s="447"/>
      <c r="QAR166" s="447"/>
      <c r="QAS166" s="447"/>
      <c r="QAT166" s="447"/>
      <c r="QAU166" s="447"/>
      <c r="QAV166" s="447"/>
      <c r="QAW166" s="447"/>
      <c r="QAX166" s="447"/>
      <c r="QAY166" s="447"/>
      <c r="QAZ166" s="447"/>
      <c r="QBA166" s="447"/>
      <c r="QBB166" s="447"/>
      <c r="QBC166" s="447"/>
      <c r="QBD166" s="447"/>
      <c r="QBE166" s="447"/>
      <c r="QBF166" s="447"/>
      <c r="QBG166" s="447"/>
      <c r="QBH166" s="447"/>
      <c r="QBI166" s="447"/>
      <c r="QBJ166" s="447"/>
      <c r="QBK166" s="447"/>
      <c r="QBL166" s="447"/>
      <c r="QBM166" s="447"/>
      <c r="QBN166" s="447"/>
      <c r="QBO166" s="447"/>
      <c r="QBP166" s="447"/>
      <c r="QBQ166" s="447"/>
      <c r="QBR166" s="447"/>
      <c r="QBS166" s="447"/>
      <c r="QBT166" s="447"/>
      <c r="QBU166" s="447"/>
      <c r="QBV166" s="447"/>
      <c r="QBW166" s="447"/>
      <c r="QBX166" s="447"/>
      <c r="QBY166" s="447"/>
      <c r="QBZ166" s="447"/>
      <c r="QCA166" s="447"/>
      <c r="QCB166" s="447"/>
      <c r="QCC166" s="447"/>
      <c r="QCD166" s="447"/>
      <c r="QCE166" s="447"/>
      <c r="QCF166" s="447"/>
      <c r="QCG166" s="447"/>
      <c r="QCH166" s="447"/>
      <c r="QCI166" s="447"/>
      <c r="QCJ166" s="447"/>
      <c r="QCK166" s="447"/>
      <c r="QCL166" s="447"/>
      <c r="QCM166" s="447"/>
      <c r="QCN166" s="447"/>
      <c r="QCO166" s="447"/>
      <c r="QCP166" s="447"/>
      <c r="QCQ166" s="447"/>
      <c r="QCR166" s="447"/>
      <c r="QCS166" s="447"/>
      <c r="QCT166" s="447"/>
      <c r="QCU166" s="447"/>
      <c r="QCV166" s="447"/>
      <c r="QCW166" s="447"/>
      <c r="QCX166" s="447"/>
      <c r="QCY166" s="447"/>
      <c r="QCZ166" s="447"/>
      <c r="QDA166" s="447"/>
      <c r="QDB166" s="447"/>
      <c r="QDC166" s="447"/>
      <c r="QDD166" s="447"/>
      <c r="QDE166" s="447"/>
      <c r="QDF166" s="447"/>
      <c r="QDG166" s="447"/>
      <c r="QDH166" s="447"/>
      <c r="QDI166" s="447"/>
      <c r="QDJ166" s="447"/>
      <c r="QDK166" s="447"/>
      <c r="QDL166" s="447"/>
      <c r="QDM166" s="447"/>
      <c r="QDN166" s="447"/>
      <c r="QDO166" s="447"/>
      <c r="QDP166" s="447"/>
      <c r="QDQ166" s="447"/>
      <c r="QDR166" s="447"/>
      <c r="QDS166" s="447"/>
      <c r="QDT166" s="447"/>
      <c r="QDU166" s="447"/>
      <c r="QDV166" s="447"/>
      <c r="QDW166" s="447"/>
      <c r="QDX166" s="447"/>
      <c r="QDY166" s="447"/>
      <c r="QDZ166" s="447"/>
      <c r="QEA166" s="447"/>
      <c r="QEB166" s="447"/>
      <c r="QEC166" s="447"/>
      <c r="QED166" s="447"/>
      <c r="QEE166" s="447"/>
      <c r="QEF166" s="447"/>
      <c r="QEG166" s="447"/>
      <c r="QEH166" s="447"/>
      <c r="QEI166" s="447"/>
      <c r="QEJ166" s="447"/>
      <c r="QEK166" s="447"/>
      <c r="QEL166" s="447"/>
      <c r="QEM166" s="447"/>
      <c r="QEN166" s="447"/>
      <c r="QEO166" s="447"/>
      <c r="QEP166" s="447"/>
      <c r="QEQ166" s="447"/>
      <c r="QER166" s="447"/>
      <c r="QES166" s="447"/>
      <c r="QET166" s="447"/>
      <c r="QEU166" s="447"/>
      <c r="QEV166" s="447"/>
      <c r="QEW166" s="447"/>
      <c r="QEX166" s="447"/>
      <c r="QEY166" s="447"/>
      <c r="QEZ166" s="447"/>
      <c r="QFA166" s="447"/>
      <c r="QFB166" s="447"/>
      <c r="QFC166" s="447"/>
      <c r="QFD166" s="447"/>
      <c r="QFE166" s="447"/>
      <c r="QFF166" s="447"/>
      <c r="QFG166" s="447"/>
      <c r="QFH166" s="447"/>
      <c r="QFI166" s="447"/>
      <c r="QFJ166" s="447"/>
      <c r="QFK166" s="447"/>
      <c r="QFL166" s="447"/>
      <c r="QFM166" s="447"/>
      <c r="QFN166" s="447"/>
      <c r="QFO166" s="447"/>
      <c r="QFP166" s="447"/>
      <c r="QFQ166" s="447"/>
      <c r="QFR166" s="447"/>
      <c r="QFS166" s="447"/>
      <c r="QFT166" s="447"/>
      <c r="QFU166" s="447"/>
      <c r="QFV166" s="447"/>
      <c r="QFW166" s="447"/>
      <c r="QFX166" s="447"/>
      <c r="QFY166" s="447"/>
      <c r="QFZ166" s="447"/>
      <c r="QGA166" s="447"/>
      <c r="QGB166" s="447"/>
      <c r="QGC166" s="447"/>
      <c r="QGD166" s="447"/>
      <c r="QGE166" s="447"/>
      <c r="QGF166" s="447"/>
      <c r="QGG166" s="447"/>
      <c r="QGH166" s="447"/>
      <c r="QGI166" s="447"/>
      <c r="QGJ166" s="447"/>
      <c r="QGK166" s="447"/>
      <c r="QGL166" s="447"/>
      <c r="QGM166" s="447"/>
      <c r="QGN166" s="447"/>
      <c r="QGO166" s="447"/>
      <c r="QGP166" s="447"/>
      <c r="QGQ166" s="447"/>
      <c r="QGR166" s="447"/>
      <c r="QGS166" s="447"/>
      <c r="QGT166" s="447"/>
      <c r="QGU166" s="447"/>
      <c r="QGV166" s="447"/>
      <c r="QGW166" s="447"/>
      <c r="QGX166" s="447"/>
      <c r="QGY166" s="447"/>
      <c r="QGZ166" s="447"/>
      <c r="QHA166" s="447"/>
      <c r="QHB166" s="447"/>
      <c r="QHC166" s="447"/>
      <c r="QHD166" s="447"/>
      <c r="QHE166" s="447"/>
      <c r="QHF166" s="447"/>
      <c r="QHG166" s="447"/>
      <c r="QHH166" s="447"/>
      <c r="QHI166" s="447"/>
      <c r="QHJ166" s="447"/>
      <c r="QHK166" s="447"/>
      <c r="QHL166" s="447"/>
      <c r="QHM166" s="447"/>
      <c r="QHN166" s="447"/>
      <c r="QHO166" s="447"/>
      <c r="QHP166" s="447"/>
      <c r="QHQ166" s="447"/>
      <c r="QHR166" s="447"/>
      <c r="QHS166" s="447"/>
      <c r="QHT166" s="447"/>
      <c r="QHU166" s="447"/>
      <c r="QHV166" s="447"/>
      <c r="QHW166" s="447"/>
      <c r="QHX166" s="447"/>
      <c r="QHY166" s="447"/>
      <c r="QHZ166" s="447"/>
      <c r="QIA166" s="447"/>
      <c r="QIB166" s="447"/>
      <c r="QIC166" s="447"/>
      <c r="QID166" s="447"/>
      <c r="QIE166" s="447"/>
      <c r="QIF166" s="447"/>
      <c r="QIG166" s="447"/>
      <c r="QIH166" s="447"/>
      <c r="QII166" s="447"/>
      <c r="QIJ166" s="447"/>
      <c r="QIK166" s="447"/>
      <c r="QIL166" s="447"/>
      <c r="QIM166" s="447"/>
      <c r="QIN166" s="447"/>
      <c r="QIO166" s="447"/>
      <c r="QIP166" s="447"/>
      <c r="QIQ166" s="447"/>
      <c r="QIR166" s="447"/>
      <c r="QIS166" s="447"/>
      <c r="QIT166" s="447"/>
      <c r="QIU166" s="447"/>
      <c r="QIV166" s="447"/>
      <c r="QIW166" s="447"/>
      <c r="QIX166" s="447"/>
      <c r="QIY166" s="447"/>
      <c r="QIZ166" s="447"/>
      <c r="QJA166" s="447"/>
      <c r="QJB166" s="447"/>
      <c r="QJC166" s="447"/>
      <c r="QJD166" s="447"/>
      <c r="QJE166" s="447"/>
      <c r="QJF166" s="447"/>
      <c r="QJG166" s="447"/>
      <c r="QJH166" s="447"/>
      <c r="QJI166" s="447"/>
      <c r="QJJ166" s="447"/>
      <c r="QJK166" s="447"/>
      <c r="QJL166" s="447"/>
      <c r="QJM166" s="447"/>
      <c r="QJN166" s="447"/>
      <c r="QJO166" s="447"/>
      <c r="QJP166" s="447"/>
      <c r="QJQ166" s="447"/>
      <c r="QJR166" s="447"/>
      <c r="QJS166" s="447"/>
      <c r="QJT166" s="447"/>
      <c r="QJU166" s="447"/>
      <c r="QJV166" s="447"/>
      <c r="QJW166" s="447"/>
      <c r="QJX166" s="447"/>
      <c r="QJY166" s="447"/>
      <c r="QJZ166" s="447"/>
      <c r="QKA166" s="447"/>
      <c r="QKB166" s="447"/>
      <c r="QKC166" s="447"/>
      <c r="QKD166" s="447"/>
      <c r="QKE166" s="447"/>
      <c r="QKF166" s="447"/>
      <c r="QKG166" s="447"/>
      <c r="QKH166" s="447"/>
      <c r="QKI166" s="447"/>
      <c r="QKJ166" s="447"/>
      <c r="QKK166" s="447"/>
      <c r="QKL166" s="447"/>
      <c r="QKM166" s="447"/>
      <c r="QKN166" s="447"/>
      <c r="QKO166" s="447"/>
      <c r="QKP166" s="447"/>
      <c r="QKQ166" s="447"/>
      <c r="QKR166" s="447"/>
      <c r="QKS166" s="447"/>
      <c r="QKT166" s="447"/>
      <c r="QKU166" s="447"/>
      <c r="QKV166" s="447"/>
      <c r="QKW166" s="447"/>
      <c r="QKX166" s="447"/>
      <c r="QKY166" s="447"/>
      <c r="QKZ166" s="447"/>
      <c r="QLA166" s="447"/>
      <c r="QLB166" s="447"/>
      <c r="QLC166" s="447"/>
      <c r="QLD166" s="447"/>
      <c r="QLE166" s="447"/>
      <c r="QLF166" s="447"/>
      <c r="QLG166" s="447"/>
      <c r="QLH166" s="447"/>
      <c r="QLI166" s="447"/>
      <c r="QLJ166" s="447"/>
      <c r="QLK166" s="447"/>
      <c r="QLL166" s="447"/>
      <c r="QLM166" s="447"/>
      <c r="QLN166" s="447"/>
      <c r="QLO166" s="447"/>
      <c r="QLP166" s="447"/>
      <c r="QLQ166" s="447"/>
      <c r="QLR166" s="447"/>
      <c r="QLS166" s="447"/>
      <c r="QLT166" s="447"/>
      <c r="QLU166" s="447"/>
      <c r="QLV166" s="447"/>
      <c r="QLW166" s="447"/>
      <c r="QLX166" s="447"/>
      <c r="QLY166" s="447"/>
      <c r="QLZ166" s="447"/>
      <c r="QMA166" s="447"/>
      <c r="QMB166" s="447"/>
      <c r="QMC166" s="447"/>
      <c r="QMD166" s="447"/>
      <c r="QME166" s="447"/>
      <c r="QMF166" s="447"/>
      <c r="QMG166" s="447"/>
      <c r="QMH166" s="447"/>
      <c r="QMI166" s="447"/>
      <c r="QMJ166" s="447"/>
      <c r="QMK166" s="447"/>
      <c r="QML166" s="447"/>
      <c r="QMM166" s="447"/>
      <c r="QMN166" s="447"/>
      <c r="QMO166" s="447"/>
      <c r="QMP166" s="447"/>
      <c r="QMQ166" s="447"/>
      <c r="QMR166" s="447"/>
      <c r="QMS166" s="447"/>
      <c r="QMT166" s="447"/>
      <c r="QMU166" s="447"/>
      <c r="QMV166" s="447"/>
      <c r="QMW166" s="447"/>
      <c r="QMX166" s="447"/>
      <c r="QMY166" s="447"/>
      <c r="QMZ166" s="447"/>
      <c r="QNA166" s="447"/>
      <c r="QNB166" s="447"/>
      <c r="QNC166" s="447"/>
      <c r="QND166" s="447"/>
      <c r="QNE166" s="447"/>
      <c r="QNF166" s="447"/>
      <c r="QNG166" s="447"/>
      <c r="QNH166" s="447"/>
      <c r="QNI166" s="447"/>
      <c r="QNJ166" s="447"/>
      <c r="QNK166" s="447"/>
      <c r="QNL166" s="447"/>
      <c r="QNM166" s="447"/>
      <c r="QNN166" s="447"/>
      <c r="QNO166" s="447"/>
      <c r="QNP166" s="447"/>
      <c r="QNQ166" s="447"/>
      <c r="QNR166" s="447"/>
      <c r="QNS166" s="447"/>
      <c r="QNT166" s="447"/>
      <c r="QNU166" s="447"/>
      <c r="QNV166" s="447"/>
      <c r="QNW166" s="447"/>
      <c r="QNX166" s="447"/>
      <c r="QNY166" s="447"/>
      <c r="QNZ166" s="447"/>
      <c r="QOA166" s="447"/>
      <c r="QOB166" s="447"/>
      <c r="QOC166" s="447"/>
      <c r="QOD166" s="447"/>
      <c r="QOE166" s="447"/>
      <c r="QOF166" s="447"/>
      <c r="QOG166" s="447"/>
      <c r="QOH166" s="447"/>
      <c r="QOI166" s="447"/>
      <c r="QOJ166" s="447"/>
      <c r="QOK166" s="447"/>
      <c r="QOL166" s="447"/>
      <c r="QOM166" s="447"/>
      <c r="QON166" s="447"/>
      <c r="QOO166" s="447"/>
      <c r="QOP166" s="447"/>
      <c r="QOQ166" s="447"/>
      <c r="QOR166" s="447"/>
      <c r="QOS166" s="447"/>
      <c r="QOT166" s="447"/>
      <c r="QOU166" s="447"/>
      <c r="QOV166" s="447"/>
      <c r="QOW166" s="447"/>
      <c r="QOX166" s="447"/>
      <c r="QOY166" s="447"/>
      <c r="QOZ166" s="447"/>
      <c r="QPA166" s="447"/>
      <c r="QPB166" s="447"/>
      <c r="QPC166" s="447"/>
      <c r="QPD166" s="447"/>
      <c r="QPE166" s="447"/>
      <c r="QPF166" s="447"/>
      <c r="QPG166" s="447"/>
      <c r="QPH166" s="447"/>
      <c r="QPI166" s="447"/>
      <c r="QPJ166" s="447"/>
      <c r="QPK166" s="447"/>
      <c r="QPL166" s="447"/>
      <c r="QPM166" s="447"/>
      <c r="QPN166" s="447"/>
      <c r="QPO166" s="447"/>
      <c r="QPP166" s="447"/>
      <c r="QPQ166" s="447"/>
      <c r="QPR166" s="447"/>
      <c r="QPS166" s="447"/>
      <c r="QPT166" s="447"/>
      <c r="QPU166" s="447"/>
      <c r="QPV166" s="447"/>
      <c r="QPW166" s="447"/>
      <c r="QPX166" s="447"/>
      <c r="QPY166" s="447"/>
      <c r="QPZ166" s="447"/>
      <c r="QQA166" s="447"/>
      <c r="QQB166" s="447"/>
      <c r="QQC166" s="447"/>
      <c r="QQD166" s="447"/>
      <c r="QQE166" s="447"/>
      <c r="QQF166" s="447"/>
      <c r="QQG166" s="447"/>
      <c r="QQH166" s="447"/>
      <c r="QQI166" s="447"/>
      <c r="QQJ166" s="447"/>
      <c r="QQK166" s="447"/>
      <c r="QQL166" s="447"/>
      <c r="QQM166" s="447"/>
      <c r="QQN166" s="447"/>
      <c r="QQO166" s="447"/>
      <c r="QQP166" s="447"/>
      <c r="QQQ166" s="447"/>
      <c r="QQR166" s="447"/>
      <c r="QQS166" s="447"/>
      <c r="QQT166" s="447"/>
      <c r="QQU166" s="447"/>
      <c r="QQV166" s="447"/>
      <c r="QQW166" s="447"/>
      <c r="QQX166" s="447"/>
      <c r="QQY166" s="447"/>
      <c r="QQZ166" s="447"/>
      <c r="QRA166" s="447"/>
      <c r="QRB166" s="447"/>
      <c r="QRC166" s="447"/>
      <c r="QRD166" s="447"/>
      <c r="QRE166" s="447"/>
      <c r="QRF166" s="447"/>
      <c r="QRG166" s="447"/>
      <c r="QRH166" s="447"/>
      <c r="QRI166" s="447"/>
      <c r="QRJ166" s="447"/>
      <c r="QRK166" s="447"/>
      <c r="QRL166" s="447"/>
      <c r="QRM166" s="447"/>
      <c r="QRN166" s="447"/>
      <c r="QRO166" s="447"/>
      <c r="QRP166" s="447"/>
      <c r="QRQ166" s="447"/>
      <c r="QRR166" s="447"/>
      <c r="QRS166" s="447"/>
      <c r="QRT166" s="447"/>
      <c r="QRU166" s="447"/>
      <c r="QRV166" s="447"/>
      <c r="QRW166" s="447"/>
      <c r="QRX166" s="447"/>
      <c r="QRY166" s="447"/>
      <c r="QRZ166" s="447"/>
      <c r="QSA166" s="447"/>
      <c r="QSB166" s="447"/>
      <c r="QSC166" s="447"/>
      <c r="QSD166" s="447"/>
      <c r="QSE166" s="447"/>
      <c r="QSF166" s="447"/>
      <c r="QSG166" s="447"/>
      <c r="QSH166" s="447"/>
      <c r="QSI166" s="447"/>
      <c r="QSJ166" s="447"/>
      <c r="QSK166" s="447"/>
      <c r="QSL166" s="447"/>
      <c r="QSM166" s="447"/>
      <c r="QSN166" s="447"/>
      <c r="QSO166" s="447"/>
      <c r="QSP166" s="447"/>
      <c r="QSQ166" s="447"/>
      <c r="QSR166" s="447"/>
      <c r="QSS166" s="447"/>
      <c r="QST166" s="447"/>
      <c r="QSU166" s="447"/>
      <c r="QSV166" s="447"/>
      <c r="QSW166" s="447"/>
      <c r="QSX166" s="447"/>
      <c r="QSY166" s="447"/>
      <c r="QSZ166" s="447"/>
      <c r="QTA166" s="447"/>
      <c r="QTB166" s="447"/>
      <c r="QTC166" s="447"/>
      <c r="QTD166" s="447"/>
      <c r="QTE166" s="447"/>
      <c r="QTF166" s="447"/>
      <c r="QTG166" s="447"/>
      <c r="QTH166" s="447"/>
      <c r="QTI166" s="447"/>
      <c r="QTJ166" s="447"/>
      <c r="QTK166" s="447"/>
      <c r="QTL166" s="447"/>
      <c r="QTM166" s="447"/>
      <c r="QTN166" s="447"/>
      <c r="QTO166" s="447"/>
      <c r="QTP166" s="447"/>
      <c r="QTQ166" s="447"/>
      <c r="QTR166" s="447"/>
      <c r="QTS166" s="447"/>
      <c r="QTT166" s="447"/>
      <c r="QTU166" s="447"/>
      <c r="QTV166" s="447"/>
      <c r="QTW166" s="447"/>
      <c r="QTX166" s="447"/>
      <c r="QTY166" s="447"/>
      <c r="QTZ166" s="447"/>
      <c r="QUA166" s="447"/>
      <c r="QUB166" s="447"/>
      <c r="QUC166" s="447"/>
      <c r="QUD166" s="447"/>
      <c r="QUE166" s="447"/>
      <c r="QUF166" s="447"/>
      <c r="QUG166" s="447"/>
      <c r="QUH166" s="447"/>
      <c r="QUI166" s="447"/>
      <c r="QUJ166" s="447"/>
      <c r="QUK166" s="447"/>
      <c r="QUL166" s="447"/>
      <c r="QUM166" s="447"/>
      <c r="QUN166" s="447"/>
      <c r="QUO166" s="447"/>
      <c r="QUP166" s="447"/>
      <c r="QUQ166" s="447"/>
      <c r="QUR166" s="447"/>
      <c r="QUS166" s="447"/>
      <c r="QUT166" s="447"/>
      <c r="QUU166" s="447"/>
      <c r="QUV166" s="447"/>
      <c r="QUW166" s="447"/>
      <c r="QUX166" s="447"/>
      <c r="QUY166" s="447"/>
      <c r="QUZ166" s="447"/>
      <c r="QVA166" s="447"/>
      <c r="QVB166" s="447"/>
      <c r="QVC166" s="447"/>
      <c r="QVD166" s="447"/>
      <c r="QVE166" s="447"/>
      <c r="QVF166" s="447"/>
      <c r="QVG166" s="447"/>
      <c r="QVH166" s="447"/>
      <c r="QVI166" s="447"/>
      <c r="QVJ166" s="447"/>
      <c r="QVK166" s="447"/>
      <c r="QVL166" s="447"/>
      <c r="QVM166" s="447"/>
      <c r="QVN166" s="447"/>
      <c r="QVO166" s="447"/>
      <c r="QVP166" s="447"/>
      <c r="QVQ166" s="447"/>
      <c r="QVR166" s="447"/>
      <c r="QVS166" s="447"/>
      <c r="QVT166" s="447"/>
      <c r="QVU166" s="447"/>
      <c r="QVV166" s="447"/>
      <c r="QVW166" s="447"/>
      <c r="QVX166" s="447"/>
      <c r="QVY166" s="447"/>
      <c r="QVZ166" s="447"/>
      <c r="QWA166" s="447"/>
      <c r="QWB166" s="447"/>
      <c r="QWC166" s="447"/>
      <c r="QWD166" s="447"/>
      <c r="QWE166" s="447"/>
      <c r="QWF166" s="447"/>
      <c r="QWG166" s="447"/>
      <c r="QWH166" s="447"/>
      <c r="QWI166" s="447"/>
      <c r="QWJ166" s="447"/>
      <c r="QWK166" s="447"/>
      <c r="QWL166" s="447"/>
      <c r="QWM166" s="447"/>
      <c r="QWN166" s="447"/>
      <c r="QWO166" s="447"/>
      <c r="QWP166" s="447"/>
      <c r="QWQ166" s="447"/>
      <c r="QWR166" s="447"/>
      <c r="QWS166" s="447"/>
      <c r="QWT166" s="447"/>
      <c r="QWU166" s="447"/>
      <c r="QWV166" s="447"/>
      <c r="QWW166" s="447"/>
      <c r="QWX166" s="447"/>
      <c r="QWY166" s="447"/>
      <c r="QWZ166" s="447"/>
      <c r="QXA166" s="447"/>
      <c r="QXB166" s="447"/>
      <c r="QXC166" s="447"/>
      <c r="QXD166" s="447"/>
      <c r="QXE166" s="447"/>
      <c r="QXF166" s="447"/>
      <c r="QXG166" s="447"/>
      <c r="QXH166" s="447"/>
      <c r="QXI166" s="447"/>
      <c r="QXJ166" s="447"/>
      <c r="QXK166" s="447"/>
      <c r="QXL166" s="447"/>
      <c r="QXM166" s="447"/>
      <c r="QXN166" s="447"/>
      <c r="QXO166" s="447"/>
      <c r="QXP166" s="447"/>
      <c r="QXQ166" s="447"/>
      <c r="QXR166" s="447"/>
      <c r="QXS166" s="447"/>
      <c r="QXT166" s="447"/>
      <c r="QXU166" s="447"/>
      <c r="QXV166" s="447"/>
      <c r="QXW166" s="447"/>
      <c r="QXX166" s="447"/>
      <c r="QXY166" s="447"/>
      <c r="QXZ166" s="447"/>
      <c r="QYA166" s="447"/>
      <c r="QYB166" s="447"/>
      <c r="QYC166" s="447"/>
      <c r="QYD166" s="447"/>
      <c r="QYE166" s="447"/>
      <c r="QYF166" s="447"/>
      <c r="QYG166" s="447"/>
      <c r="QYH166" s="447"/>
      <c r="QYI166" s="447"/>
      <c r="QYJ166" s="447"/>
      <c r="QYK166" s="447"/>
      <c r="QYL166" s="447"/>
      <c r="QYM166" s="447"/>
      <c r="QYN166" s="447"/>
      <c r="QYO166" s="447"/>
      <c r="QYP166" s="447"/>
      <c r="QYQ166" s="447"/>
      <c r="QYR166" s="447"/>
      <c r="QYS166" s="447"/>
      <c r="QYT166" s="447"/>
      <c r="QYU166" s="447"/>
      <c r="QYV166" s="447"/>
      <c r="QYW166" s="447"/>
      <c r="QYX166" s="447"/>
      <c r="QYY166" s="447"/>
      <c r="QYZ166" s="447"/>
      <c r="QZA166" s="447"/>
      <c r="QZB166" s="447"/>
      <c r="QZC166" s="447"/>
      <c r="QZD166" s="447"/>
      <c r="QZE166" s="447"/>
      <c r="QZF166" s="447"/>
      <c r="QZG166" s="447"/>
      <c r="QZH166" s="447"/>
      <c r="QZI166" s="447"/>
      <c r="QZJ166" s="447"/>
      <c r="QZK166" s="447"/>
      <c r="QZL166" s="447"/>
      <c r="QZM166" s="447"/>
      <c r="QZN166" s="447"/>
      <c r="QZO166" s="447"/>
      <c r="QZP166" s="447"/>
      <c r="QZQ166" s="447"/>
      <c r="QZR166" s="447"/>
      <c r="QZS166" s="447"/>
      <c r="QZT166" s="447"/>
      <c r="QZU166" s="447"/>
      <c r="QZV166" s="447"/>
      <c r="QZW166" s="447"/>
      <c r="QZX166" s="447"/>
      <c r="QZY166" s="447"/>
      <c r="QZZ166" s="447"/>
      <c r="RAA166" s="447"/>
      <c r="RAB166" s="447"/>
      <c r="RAC166" s="447"/>
      <c r="RAD166" s="447"/>
      <c r="RAE166" s="447"/>
      <c r="RAF166" s="447"/>
      <c r="RAG166" s="447"/>
      <c r="RAH166" s="447"/>
      <c r="RAI166" s="447"/>
      <c r="RAJ166" s="447"/>
      <c r="RAK166" s="447"/>
      <c r="RAL166" s="447"/>
      <c r="RAM166" s="447"/>
      <c r="RAN166" s="447"/>
      <c r="RAO166" s="447"/>
      <c r="RAP166" s="447"/>
      <c r="RAQ166" s="447"/>
      <c r="RAR166" s="447"/>
      <c r="RAS166" s="447"/>
      <c r="RAT166" s="447"/>
      <c r="RAU166" s="447"/>
      <c r="RAV166" s="447"/>
      <c r="RAW166" s="447"/>
      <c r="RAX166" s="447"/>
      <c r="RAY166" s="447"/>
      <c r="RAZ166" s="447"/>
      <c r="RBA166" s="447"/>
      <c r="RBB166" s="447"/>
      <c r="RBC166" s="447"/>
      <c r="RBD166" s="447"/>
      <c r="RBE166" s="447"/>
      <c r="RBF166" s="447"/>
      <c r="RBG166" s="447"/>
      <c r="RBH166" s="447"/>
      <c r="RBI166" s="447"/>
      <c r="RBJ166" s="447"/>
      <c r="RBK166" s="447"/>
      <c r="RBL166" s="447"/>
      <c r="RBM166" s="447"/>
      <c r="RBN166" s="447"/>
      <c r="RBO166" s="447"/>
      <c r="RBP166" s="447"/>
      <c r="RBQ166" s="447"/>
      <c r="RBR166" s="447"/>
      <c r="RBS166" s="447"/>
      <c r="RBT166" s="447"/>
      <c r="RBU166" s="447"/>
      <c r="RBV166" s="447"/>
      <c r="RBW166" s="447"/>
      <c r="RBX166" s="447"/>
      <c r="RBY166" s="447"/>
      <c r="RBZ166" s="447"/>
      <c r="RCA166" s="447"/>
      <c r="RCB166" s="447"/>
      <c r="RCC166" s="447"/>
      <c r="RCD166" s="447"/>
      <c r="RCE166" s="447"/>
      <c r="RCF166" s="447"/>
      <c r="RCG166" s="447"/>
      <c r="RCH166" s="447"/>
      <c r="RCI166" s="447"/>
      <c r="RCJ166" s="447"/>
      <c r="RCK166" s="447"/>
      <c r="RCL166" s="447"/>
      <c r="RCM166" s="447"/>
      <c r="RCN166" s="447"/>
      <c r="RCO166" s="447"/>
      <c r="RCP166" s="447"/>
      <c r="RCQ166" s="447"/>
      <c r="RCR166" s="447"/>
      <c r="RCS166" s="447"/>
      <c r="RCT166" s="447"/>
      <c r="RCU166" s="447"/>
      <c r="RCV166" s="447"/>
      <c r="RCW166" s="447"/>
      <c r="RCX166" s="447"/>
      <c r="RCY166" s="447"/>
      <c r="RCZ166" s="447"/>
      <c r="RDA166" s="447"/>
      <c r="RDB166" s="447"/>
      <c r="RDC166" s="447"/>
      <c r="RDD166" s="447"/>
      <c r="RDE166" s="447"/>
      <c r="RDF166" s="447"/>
      <c r="RDG166" s="447"/>
      <c r="RDH166" s="447"/>
      <c r="RDI166" s="447"/>
      <c r="RDJ166" s="447"/>
      <c r="RDK166" s="447"/>
      <c r="RDL166" s="447"/>
      <c r="RDM166" s="447"/>
      <c r="RDN166" s="447"/>
      <c r="RDO166" s="447"/>
      <c r="RDP166" s="447"/>
      <c r="RDQ166" s="447"/>
      <c r="RDR166" s="447"/>
      <c r="RDS166" s="447"/>
      <c r="RDT166" s="447"/>
      <c r="RDU166" s="447"/>
      <c r="RDV166" s="447"/>
      <c r="RDW166" s="447"/>
      <c r="RDX166" s="447"/>
      <c r="RDY166" s="447"/>
      <c r="RDZ166" s="447"/>
      <c r="REA166" s="447"/>
      <c r="REB166" s="447"/>
      <c r="REC166" s="447"/>
      <c r="RED166" s="447"/>
      <c r="REE166" s="447"/>
      <c r="REF166" s="447"/>
      <c r="REG166" s="447"/>
      <c r="REH166" s="447"/>
      <c r="REI166" s="447"/>
      <c r="REJ166" s="447"/>
      <c r="REK166" s="447"/>
      <c r="REL166" s="447"/>
      <c r="REM166" s="447"/>
      <c r="REN166" s="447"/>
      <c r="REO166" s="447"/>
      <c r="REP166" s="447"/>
      <c r="REQ166" s="447"/>
      <c r="RER166" s="447"/>
      <c r="RES166" s="447"/>
      <c r="RET166" s="447"/>
      <c r="REU166" s="447"/>
      <c r="REV166" s="447"/>
      <c r="REW166" s="447"/>
      <c r="REX166" s="447"/>
      <c r="REY166" s="447"/>
      <c r="REZ166" s="447"/>
      <c r="RFA166" s="447"/>
      <c r="RFB166" s="447"/>
      <c r="RFC166" s="447"/>
      <c r="RFD166" s="447"/>
      <c r="RFE166" s="447"/>
      <c r="RFF166" s="447"/>
      <c r="RFG166" s="447"/>
      <c r="RFH166" s="447"/>
      <c r="RFI166" s="447"/>
      <c r="RFJ166" s="447"/>
      <c r="RFK166" s="447"/>
      <c r="RFL166" s="447"/>
      <c r="RFM166" s="447"/>
      <c r="RFN166" s="447"/>
      <c r="RFO166" s="447"/>
      <c r="RFP166" s="447"/>
      <c r="RFQ166" s="447"/>
      <c r="RFR166" s="447"/>
      <c r="RFS166" s="447"/>
      <c r="RFT166" s="447"/>
      <c r="RFU166" s="447"/>
      <c r="RFV166" s="447"/>
      <c r="RFW166" s="447"/>
      <c r="RFX166" s="447"/>
      <c r="RFY166" s="447"/>
      <c r="RFZ166" s="447"/>
      <c r="RGA166" s="447"/>
      <c r="RGB166" s="447"/>
      <c r="RGC166" s="447"/>
      <c r="RGD166" s="447"/>
      <c r="RGE166" s="447"/>
      <c r="RGF166" s="447"/>
      <c r="RGG166" s="447"/>
      <c r="RGH166" s="447"/>
      <c r="RGI166" s="447"/>
      <c r="RGJ166" s="447"/>
      <c r="RGK166" s="447"/>
      <c r="RGL166" s="447"/>
      <c r="RGM166" s="447"/>
      <c r="RGN166" s="447"/>
      <c r="RGO166" s="447"/>
      <c r="RGP166" s="447"/>
      <c r="RGQ166" s="447"/>
      <c r="RGR166" s="447"/>
      <c r="RGS166" s="447"/>
      <c r="RGT166" s="447"/>
      <c r="RGU166" s="447"/>
      <c r="RGV166" s="447"/>
      <c r="RGW166" s="447"/>
      <c r="RGX166" s="447"/>
      <c r="RGY166" s="447"/>
      <c r="RGZ166" s="447"/>
      <c r="RHA166" s="447"/>
      <c r="RHB166" s="447"/>
      <c r="RHC166" s="447"/>
      <c r="RHD166" s="447"/>
      <c r="RHE166" s="447"/>
      <c r="RHF166" s="447"/>
      <c r="RHG166" s="447"/>
      <c r="RHH166" s="447"/>
      <c r="RHI166" s="447"/>
      <c r="RHJ166" s="447"/>
      <c r="RHK166" s="447"/>
      <c r="RHL166" s="447"/>
      <c r="RHM166" s="447"/>
      <c r="RHN166" s="447"/>
      <c r="RHO166" s="447"/>
      <c r="RHP166" s="447"/>
      <c r="RHQ166" s="447"/>
      <c r="RHR166" s="447"/>
      <c r="RHS166" s="447"/>
      <c r="RHT166" s="447"/>
      <c r="RHU166" s="447"/>
      <c r="RHV166" s="447"/>
      <c r="RHW166" s="447"/>
      <c r="RHX166" s="447"/>
      <c r="RHY166" s="447"/>
      <c r="RHZ166" s="447"/>
      <c r="RIA166" s="447"/>
      <c r="RIB166" s="447"/>
      <c r="RIC166" s="447"/>
      <c r="RID166" s="447"/>
      <c r="RIE166" s="447"/>
      <c r="RIF166" s="447"/>
      <c r="RIG166" s="447"/>
      <c r="RIH166" s="447"/>
      <c r="RII166" s="447"/>
      <c r="RIJ166" s="447"/>
      <c r="RIK166" s="447"/>
      <c r="RIL166" s="447"/>
      <c r="RIM166" s="447"/>
      <c r="RIN166" s="447"/>
      <c r="RIO166" s="447"/>
      <c r="RIP166" s="447"/>
      <c r="RIQ166" s="447"/>
      <c r="RIR166" s="447"/>
      <c r="RIS166" s="447"/>
      <c r="RIT166" s="447"/>
      <c r="RIU166" s="447"/>
      <c r="RIV166" s="447"/>
      <c r="RIW166" s="447"/>
      <c r="RIX166" s="447"/>
      <c r="RIY166" s="447"/>
      <c r="RIZ166" s="447"/>
      <c r="RJA166" s="447"/>
      <c r="RJB166" s="447"/>
      <c r="RJC166" s="447"/>
      <c r="RJD166" s="447"/>
      <c r="RJE166" s="447"/>
      <c r="RJF166" s="447"/>
      <c r="RJG166" s="447"/>
      <c r="RJH166" s="447"/>
      <c r="RJI166" s="447"/>
      <c r="RJJ166" s="447"/>
      <c r="RJK166" s="447"/>
      <c r="RJL166" s="447"/>
      <c r="RJM166" s="447"/>
      <c r="RJN166" s="447"/>
      <c r="RJO166" s="447"/>
      <c r="RJP166" s="447"/>
      <c r="RJQ166" s="447"/>
      <c r="RJR166" s="447"/>
      <c r="RJS166" s="447"/>
      <c r="RJT166" s="447"/>
      <c r="RJU166" s="447"/>
      <c r="RJV166" s="447"/>
      <c r="RJW166" s="447"/>
      <c r="RJX166" s="447"/>
      <c r="RJY166" s="447"/>
      <c r="RJZ166" s="447"/>
      <c r="RKA166" s="447"/>
      <c r="RKB166" s="447"/>
      <c r="RKC166" s="447"/>
      <c r="RKD166" s="447"/>
      <c r="RKE166" s="447"/>
      <c r="RKF166" s="447"/>
      <c r="RKG166" s="447"/>
      <c r="RKH166" s="447"/>
      <c r="RKI166" s="447"/>
      <c r="RKJ166" s="447"/>
      <c r="RKK166" s="447"/>
      <c r="RKL166" s="447"/>
      <c r="RKM166" s="447"/>
      <c r="RKN166" s="447"/>
      <c r="RKO166" s="447"/>
      <c r="RKP166" s="447"/>
      <c r="RKQ166" s="447"/>
      <c r="RKR166" s="447"/>
      <c r="RKS166" s="447"/>
      <c r="RKT166" s="447"/>
      <c r="RKU166" s="447"/>
      <c r="RKV166" s="447"/>
      <c r="RKW166" s="447"/>
      <c r="RKX166" s="447"/>
      <c r="RKY166" s="447"/>
      <c r="RKZ166" s="447"/>
      <c r="RLA166" s="447"/>
      <c r="RLB166" s="447"/>
      <c r="RLC166" s="447"/>
      <c r="RLD166" s="447"/>
      <c r="RLE166" s="447"/>
      <c r="RLF166" s="447"/>
      <c r="RLG166" s="447"/>
      <c r="RLH166" s="447"/>
      <c r="RLI166" s="447"/>
      <c r="RLJ166" s="447"/>
      <c r="RLK166" s="447"/>
      <c r="RLL166" s="447"/>
      <c r="RLM166" s="447"/>
      <c r="RLN166" s="447"/>
      <c r="RLO166" s="447"/>
      <c r="RLP166" s="447"/>
      <c r="RLQ166" s="447"/>
      <c r="RLR166" s="447"/>
      <c r="RLS166" s="447"/>
      <c r="RLT166" s="447"/>
      <c r="RLU166" s="447"/>
      <c r="RLV166" s="447"/>
      <c r="RLW166" s="447"/>
      <c r="RLX166" s="447"/>
      <c r="RLY166" s="447"/>
      <c r="RLZ166" s="447"/>
      <c r="RMA166" s="447"/>
      <c r="RMB166" s="447"/>
      <c r="RMC166" s="447"/>
      <c r="RMD166" s="447"/>
      <c r="RME166" s="447"/>
      <c r="RMF166" s="447"/>
      <c r="RMG166" s="447"/>
      <c r="RMH166" s="447"/>
      <c r="RMI166" s="447"/>
      <c r="RMJ166" s="447"/>
      <c r="RMK166" s="447"/>
      <c r="RML166" s="447"/>
      <c r="RMM166" s="447"/>
      <c r="RMN166" s="447"/>
      <c r="RMO166" s="447"/>
      <c r="RMP166" s="447"/>
      <c r="RMQ166" s="447"/>
      <c r="RMR166" s="447"/>
      <c r="RMS166" s="447"/>
      <c r="RMT166" s="447"/>
      <c r="RMU166" s="447"/>
      <c r="RMV166" s="447"/>
      <c r="RMW166" s="447"/>
      <c r="RMX166" s="447"/>
      <c r="RMY166" s="447"/>
      <c r="RMZ166" s="447"/>
      <c r="RNA166" s="447"/>
      <c r="RNB166" s="447"/>
      <c r="RNC166" s="447"/>
      <c r="RND166" s="447"/>
      <c r="RNE166" s="447"/>
      <c r="RNF166" s="447"/>
      <c r="RNG166" s="447"/>
      <c r="RNH166" s="447"/>
      <c r="RNI166" s="447"/>
      <c r="RNJ166" s="447"/>
      <c r="RNK166" s="447"/>
      <c r="RNL166" s="447"/>
      <c r="RNM166" s="447"/>
      <c r="RNN166" s="447"/>
      <c r="RNO166" s="447"/>
      <c r="RNP166" s="447"/>
      <c r="RNQ166" s="447"/>
      <c r="RNR166" s="447"/>
      <c r="RNS166" s="447"/>
      <c r="RNT166" s="447"/>
      <c r="RNU166" s="447"/>
      <c r="RNV166" s="447"/>
      <c r="RNW166" s="447"/>
      <c r="RNX166" s="447"/>
      <c r="RNY166" s="447"/>
      <c r="RNZ166" s="447"/>
      <c r="ROA166" s="447"/>
      <c r="ROB166" s="447"/>
      <c r="ROC166" s="447"/>
      <c r="ROD166" s="447"/>
      <c r="ROE166" s="447"/>
      <c r="ROF166" s="447"/>
      <c r="ROG166" s="447"/>
      <c r="ROH166" s="447"/>
      <c r="ROI166" s="447"/>
      <c r="ROJ166" s="447"/>
      <c r="ROK166" s="447"/>
      <c r="ROL166" s="447"/>
      <c r="ROM166" s="447"/>
      <c r="RON166" s="447"/>
      <c r="ROO166" s="447"/>
      <c r="ROP166" s="447"/>
      <c r="ROQ166" s="447"/>
      <c r="ROR166" s="447"/>
      <c r="ROS166" s="447"/>
      <c r="ROT166" s="447"/>
      <c r="ROU166" s="447"/>
      <c r="ROV166" s="447"/>
      <c r="ROW166" s="447"/>
      <c r="ROX166" s="447"/>
      <c r="ROY166" s="447"/>
      <c r="ROZ166" s="447"/>
      <c r="RPA166" s="447"/>
      <c r="RPB166" s="447"/>
      <c r="RPC166" s="447"/>
      <c r="RPD166" s="447"/>
      <c r="RPE166" s="447"/>
      <c r="RPF166" s="447"/>
      <c r="RPG166" s="447"/>
      <c r="RPH166" s="447"/>
      <c r="RPI166" s="447"/>
      <c r="RPJ166" s="447"/>
      <c r="RPK166" s="447"/>
      <c r="RPL166" s="447"/>
      <c r="RPM166" s="447"/>
      <c r="RPN166" s="447"/>
      <c r="RPO166" s="447"/>
      <c r="RPP166" s="447"/>
      <c r="RPQ166" s="447"/>
      <c r="RPR166" s="447"/>
      <c r="RPS166" s="447"/>
      <c r="RPT166" s="447"/>
      <c r="RPU166" s="447"/>
      <c r="RPV166" s="447"/>
      <c r="RPW166" s="447"/>
      <c r="RPX166" s="447"/>
      <c r="RPY166" s="447"/>
      <c r="RPZ166" s="447"/>
      <c r="RQA166" s="447"/>
      <c r="RQB166" s="447"/>
      <c r="RQC166" s="447"/>
      <c r="RQD166" s="447"/>
      <c r="RQE166" s="447"/>
      <c r="RQF166" s="447"/>
      <c r="RQG166" s="447"/>
      <c r="RQH166" s="447"/>
      <c r="RQI166" s="447"/>
      <c r="RQJ166" s="447"/>
      <c r="RQK166" s="447"/>
      <c r="RQL166" s="447"/>
      <c r="RQM166" s="447"/>
      <c r="RQN166" s="447"/>
      <c r="RQO166" s="447"/>
      <c r="RQP166" s="447"/>
      <c r="RQQ166" s="447"/>
      <c r="RQR166" s="447"/>
      <c r="RQS166" s="447"/>
      <c r="RQT166" s="447"/>
      <c r="RQU166" s="447"/>
      <c r="RQV166" s="447"/>
      <c r="RQW166" s="447"/>
      <c r="RQX166" s="447"/>
      <c r="RQY166" s="447"/>
      <c r="RQZ166" s="447"/>
      <c r="RRA166" s="447"/>
      <c r="RRB166" s="447"/>
      <c r="RRC166" s="447"/>
      <c r="RRD166" s="447"/>
      <c r="RRE166" s="447"/>
      <c r="RRF166" s="447"/>
      <c r="RRG166" s="447"/>
      <c r="RRH166" s="447"/>
      <c r="RRI166" s="447"/>
      <c r="RRJ166" s="447"/>
      <c r="RRK166" s="447"/>
      <c r="RRL166" s="447"/>
      <c r="RRM166" s="447"/>
      <c r="RRN166" s="447"/>
      <c r="RRO166" s="447"/>
      <c r="RRP166" s="447"/>
      <c r="RRQ166" s="447"/>
      <c r="RRR166" s="447"/>
      <c r="RRS166" s="447"/>
      <c r="RRT166" s="447"/>
      <c r="RRU166" s="447"/>
      <c r="RRV166" s="447"/>
      <c r="RRW166" s="447"/>
      <c r="RRX166" s="447"/>
      <c r="RRY166" s="447"/>
      <c r="RRZ166" s="447"/>
      <c r="RSA166" s="447"/>
      <c r="RSB166" s="447"/>
      <c r="RSC166" s="447"/>
      <c r="RSD166" s="447"/>
      <c r="RSE166" s="447"/>
      <c r="RSF166" s="447"/>
      <c r="RSG166" s="447"/>
      <c r="RSH166" s="447"/>
      <c r="RSI166" s="447"/>
      <c r="RSJ166" s="447"/>
      <c r="RSK166" s="447"/>
      <c r="RSL166" s="447"/>
      <c r="RSM166" s="447"/>
      <c r="RSN166" s="447"/>
      <c r="RSO166" s="447"/>
      <c r="RSP166" s="447"/>
      <c r="RSQ166" s="447"/>
      <c r="RSR166" s="447"/>
      <c r="RSS166" s="447"/>
      <c r="RST166" s="447"/>
      <c r="RSU166" s="447"/>
      <c r="RSV166" s="447"/>
      <c r="RSW166" s="447"/>
      <c r="RSX166" s="447"/>
      <c r="RSY166" s="447"/>
      <c r="RSZ166" s="447"/>
      <c r="RTA166" s="447"/>
      <c r="RTB166" s="447"/>
      <c r="RTC166" s="447"/>
      <c r="RTD166" s="447"/>
      <c r="RTE166" s="447"/>
      <c r="RTF166" s="447"/>
      <c r="RTG166" s="447"/>
      <c r="RTH166" s="447"/>
      <c r="RTI166" s="447"/>
      <c r="RTJ166" s="447"/>
      <c r="RTK166" s="447"/>
      <c r="RTL166" s="447"/>
      <c r="RTM166" s="447"/>
      <c r="RTN166" s="447"/>
      <c r="RTO166" s="447"/>
      <c r="RTP166" s="447"/>
      <c r="RTQ166" s="447"/>
      <c r="RTR166" s="447"/>
      <c r="RTS166" s="447"/>
      <c r="RTT166" s="447"/>
      <c r="RTU166" s="447"/>
      <c r="RTV166" s="447"/>
      <c r="RTW166" s="447"/>
      <c r="RTX166" s="447"/>
      <c r="RTY166" s="447"/>
      <c r="RTZ166" s="447"/>
      <c r="RUA166" s="447"/>
      <c r="RUB166" s="447"/>
      <c r="RUC166" s="447"/>
      <c r="RUD166" s="447"/>
      <c r="RUE166" s="447"/>
      <c r="RUF166" s="447"/>
      <c r="RUG166" s="447"/>
      <c r="RUH166" s="447"/>
      <c r="RUI166" s="447"/>
      <c r="RUJ166" s="447"/>
      <c r="RUK166" s="447"/>
      <c r="RUL166" s="447"/>
      <c r="RUM166" s="447"/>
      <c r="RUN166" s="447"/>
      <c r="RUO166" s="447"/>
      <c r="RUP166" s="447"/>
      <c r="RUQ166" s="447"/>
      <c r="RUR166" s="447"/>
      <c r="RUS166" s="447"/>
      <c r="RUT166" s="447"/>
      <c r="RUU166" s="447"/>
      <c r="RUV166" s="447"/>
      <c r="RUW166" s="447"/>
      <c r="RUX166" s="447"/>
      <c r="RUY166" s="447"/>
      <c r="RUZ166" s="447"/>
      <c r="RVA166" s="447"/>
      <c r="RVB166" s="447"/>
      <c r="RVC166" s="447"/>
      <c r="RVD166" s="447"/>
      <c r="RVE166" s="447"/>
      <c r="RVF166" s="447"/>
      <c r="RVG166" s="447"/>
      <c r="RVH166" s="447"/>
      <c r="RVI166" s="447"/>
      <c r="RVJ166" s="447"/>
      <c r="RVK166" s="447"/>
      <c r="RVL166" s="447"/>
      <c r="RVM166" s="447"/>
      <c r="RVN166" s="447"/>
      <c r="RVO166" s="447"/>
      <c r="RVP166" s="447"/>
      <c r="RVQ166" s="447"/>
      <c r="RVR166" s="447"/>
      <c r="RVS166" s="447"/>
      <c r="RVT166" s="447"/>
      <c r="RVU166" s="447"/>
      <c r="RVV166" s="447"/>
      <c r="RVW166" s="447"/>
      <c r="RVX166" s="447"/>
      <c r="RVY166" s="447"/>
      <c r="RVZ166" s="447"/>
      <c r="RWA166" s="447"/>
      <c r="RWB166" s="447"/>
      <c r="RWC166" s="447"/>
      <c r="RWD166" s="447"/>
      <c r="RWE166" s="447"/>
      <c r="RWF166" s="447"/>
      <c r="RWG166" s="447"/>
      <c r="RWH166" s="447"/>
      <c r="RWI166" s="447"/>
      <c r="RWJ166" s="447"/>
      <c r="RWK166" s="447"/>
      <c r="RWL166" s="447"/>
      <c r="RWM166" s="447"/>
      <c r="RWN166" s="447"/>
      <c r="RWO166" s="447"/>
      <c r="RWP166" s="447"/>
      <c r="RWQ166" s="447"/>
      <c r="RWR166" s="447"/>
      <c r="RWS166" s="447"/>
      <c r="RWT166" s="447"/>
      <c r="RWU166" s="447"/>
      <c r="RWV166" s="447"/>
      <c r="RWW166" s="447"/>
      <c r="RWX166" s="447"/>
      <c r="RWY166" s="447"/>
      <c r="RWZ166" s="447"/>
      <c r="RXA166" s="447"/>
      <c r="RXB166" s="447"/>
      <c r="RXC166" s="447"/>
      <c r="RXD166" s="447"/>
      <c r="RXE166" s="447"/>
      <c r="RXF166" s="447"/>
      <c r="RXG166" s="447"/>
      <c r="RXH166" s="447"/>
      <c r="RXI166" s="447"/>
      <c r="RXJ166" s="447"/>
      <c r="RXK166" s="447"/>
      <c r="RXL166" s="447"/>
      <c r="RXM166" s="447"/>
      <c r="RXN166" s="447"/>
      <c r="RXO166" s="447"/>
      <c r="RXP166" s="447"/>
      <c r="RXQ166" s="447"/>
      <c r="RXR166" s="447"/>
      <c r="RXS166" s="447"/>
      <c r="RXT166" s="447"/>
      <c r="RXU166" s="447"/>
      <c r="RXV166" s="447"/>
      <c r="RXW166" s="447"/>
      <c r="RXX166" s="447"/>
      <c r="RXY166" s="447"/>
      <c r="RXZ166" s="447"/>
      <c r="RYA166" s="447"/>
      <c r="RYB166" s="447"/>
      <c r="RYC166" s="447"/>
      <c r="RYD166" s="447"/>
      <c r="RYE166" s="447"/>
      <c r="RYF166" s="447"/>
      <c r="RYG166" s="447"/>
      <c r="RYH166" s="447"/>
      <c r="RYI166" s="447"/>
      <c r="RYJ166" s="447"/>
      <c r="RYK166" s="447"/>
      <c r="RYL166" s="447"/>
      <c r="RYM166" s="447"/>
      <c r="RYN166" s="447"/>
      <c r="RYO166" s="447"/>
      <c r="RYP166" s="447"/>
      <c r="RYQ166" s="447"/>
      <c r="RYR166" s="447"/>
      <c r="RYS166" s="447"/>
      <c r="RYT166" s="447"/>
      <c r="RYU166" s="447"/>
      <c r="RYV166" s="447"/>
      <c r="RYW166" s="447"/>
      <c r="RYX166" s="447"/>
      <c r="RYY166" s="447"/>
      <c r="RYZ166" s="447"/>
      <c r="RZA166" s="447"/>
      <c r="RZB166" s="447"/>
      <c r="RZC166" s="447"/>
      <c r="RZD166" s="447"/>
      <c r="RZE166" s="447"/>
      <c r="RZF166" s="447"/>
      <c r="RZG166" s="447"/>
      <c r="RZH166" s="447"/>
      <c r="RZI166" s="447"/>
      <c r="RZJ166" s="447"/>
      <c r="RZK166" s="447"/>
      <c r="RZL166" s="447"/>
      <c r="RZM166" s="447"/>
      <c r="RZN166" s="447"/>
      <c r="RZO166" s="447"/>
      <c r="RZP166" s="447"/>
      <c r="RZQ166" s="447"/>
      <c r="RZR166" s="447"/>
      <c r="RZS166" s="447"/>
      <c r="RZT166" s="447"/>
      <c r="RZU166" s="447"/>
      <c r="RZV166" s="447"/>
      <c r="RZW166" s="447"/>
      <c r="RZX166" s="447"/>
      <c r="RZY166" s="447"/>
      <c r="RZZ166" s="447"/>
      <c r="SAA166" s="447"/>
      <c r="SAB166" s="447"/>
      <c r="SAC166" s="447"/>
      <c r="SAD166" s="447"/>
      <c r="SAE166" s="447"/>
      <c r="SAF166" s="447"/>
      <c r="SAG166" s="447"/>
      <c r="SAH166" s="447"/>
      <c r="SAI166" s="447"/>
      <c r="SAJ166" s="447"/>
      <c r="SAK166" s="447"/>
      <c r="SAL166" s="447"/>
      <c r="SAM166" s="447"/>
      <c r="SAN166" s="447"/>
      <c r="SAO166" s="447"/>
      <c r="SAP166" s="447"/>
      <c r="SAQ166" s="447"/>
      <c r="SAR166" s="447"/>
      <c r="SAS166" s="447"/>
      <c r="SAT166" s="447"/>
      <c r="SAU166" s="447"/>
      <c r="SAV166" s="447"/>
      <c r="SAW166" s="447"/>
      <c r="SAX166" s="447"/>
      <c r="SAY166" s="447"/>
      <c r="SAZ166" s="447"/>
      <c r="SBA166" s="447"/>
      <c r="SBB166" s="447"/>
      <c r="SBC166" s="447"/>
      <c r="SBD166" s="447"/>
      <c r="SBE166" s="447"/>
      <c r="SBF166" s="447"/>
      <c r="SBG166" s="447"/>
      <c r="SBH166" s="447"/>
      <c r="SBI166" s="447"/>
      <c r="SBJ166" s="447"/>
      <c r="SBK166" s="447"/>
      <c r="SBL166" s="447"/>
      <c r="SBM166" s="447"/>
      <c r="SBN166" s="447"/>
      <c r="SBO166" s="447"/>
      <c r="SBP166" s="447"/>
      <c r="SBQ166" s="447"/>
      <c r="SBR166" s="447"/>
      <c r="SBS166" s="447"/>
      <c r="SBT166" s="447"/>
      <c r="SBU166" s="447"/>
      <c r="SBV166" s="447"/>
      <c r="SBW166" s="447"/>
      <c r="SBX166" s="447"/>
      <c r="SBY166" s="447"/>
      <c r="SBZ166" s="447"/>
      <c r="SCA166" s="447"/>
      <c r="SCB166" s="447"/>
      <c r="SCC166" s="447"/>
      <c r="SCD166" s="447"/>
      <c r="SCE166" s="447"/>
      <c r="SCF166" s="447"/>
      <c r="SCG166" s="447"/>
      <c r="SCH166" s="447"/>
      <c r="SCI166" s="447"/>
      <c r="SCJ166" s="447"/>
      <c r="SCK166" s="447"/>
      <c r="SCL166" s="447"/>
      <c r="SCM166" s="447"/>
      <c r="SCN166" s="447"/>
      <c r="SCO166" s="447"/>
      <c r="SCP166" s="447"/>
      <c r="SCQ166" s="447"/>
      <c r="SCR166" s="447"/>
      <c r="SCS166" s="447"/>
      <c r="SCT166" s="447"/>
      <c r="SCU166" s="447"/>
      <c r="SCV166" s="447"/>
      <c r="SCW166" s="447"/>
      <c r="SCX166" s="447"/>
      <c r="SCY166" s="447"/>
      <c r="SCZ166" s="447"/>
      <c r="SDA166" s="447"/>
      <c r="SDB166" s="447"/>
      <c r="SDC166" s="447"/>
      <c r="SDD166" s="447"/>
      <c r="SDE166" s="447"/>
      <c r="SDF166" s="447"/>
      <c r="SDG166" s="447"/>
      <c r="SDH166" s="447"/>
      <c r="SDI166" s="447"/>
      <c r="SDJ166" s="447"/>
      <c r="SDK166" s="447"/>
      <c r="SDL166" s="447"/>
      <c r="SDM166" s="447"/>
      <c r="SDN166" s="447"/>
      <c r="SDO166" s="447"/>
      <c r="SDP166" s="447"/>
      <c r="SDQ166" s="447"/>
      <c r="SDR166" s="447"/>
      <c r="SDS166" s="447"/>
      <c r="SDT166" s="447"/>
      <c r="SDU166" s="447"/>
      <c r="SDV166" s="447"/>
      <c r="SDW166" s="447"/>
      <c r="SDX166" s="447"/>
      <c r="SDY166" s="447"/>
      <c r="SDZ166" s="447"/>
      <c r="SEA166" s="447"/>
      <c r="SEB166" s="447"/>
      <c r="SEC166" s="447"/>
      <c r="SED166" s="447"/>
      <c r="SEE166" s="447"/>
      <c r="SEF166" s="447"/>
      <c r="SEG166" s="447"/>
      <c r="SEH166" s="447"/>
      <c r="SEI166" s="447"/>
      <c r="SEJ166" s="447"/>
      <c r="SEK166" s="447"/>
      <c r="SEL166" s="447"/>
      <c r="SEM166" s="447"/>
      <c r="SEN166" s="447"/>
      <c r="SEO166" s="447"/>
      <c r="SEP166" s="447"/>
      <c r="SEQ166" s="447"/>
      <c r="SER166" s="447"/>
      <c r="SES166" s="447"/>
      <c r="SET166" s="447"/>
      <c r="SEU166" s="447"/>
      <c r="SEV166" s="447"/>
      <c r="SEW166" s="447"/>
      <c r="SEX166" s="447"/>
      <c r="SEY166" s="447"/>
      <c r="SEZ166" s="447"/>
      <c r="SFA166" s="447"/>
      <c r="SFB166" s="447"/>
      <c r="SFC166" s="447"/>
      <c r="SFD166" s="447"/>
      <c r="SFE166" s="447"/>
      <c r="SFF166" s="447"/>
      <c r="SFG166" s="447"/>
      <c r="SFH166" s="447"/>
      <c r="SFI166" s="447"/>
      <c r="SFJ166" s="447"/>
      <c r="SFK166" s="447"/>
      <c r="SFL166" s="447"/>
      <c r="SFM166" s="447"/>
      <c r="SFN166" s="447"/>
      <c r="SFO166" s="447"/>
      <c r="SFP166" s="447"/>
      <c r="SFQ166" s="447"/>
      <c r="SFR166" s="447"/>
      <c r="SFS166" s="447"/>
      <c r="SFT166" s="447"/>
      <c r="SFU166" s="447"/>
      <c r="SFV166" s="447"/>
      <c r="SFW166" s="447"/>
      <c r="SFX166" s="447"/>
      <c r="SFY166" s="447"/>
      <c r="SFZ166" s="447"/>
      <c r="SGA166" s="447"/>
      <c r="SGB166" s="447"/>
      <c r="SGC166" s="447"/>
      <c r="SGD166" s="447"/>
      <c r="SGE166" s="447"/>
      <c r="SGF166" s="447"/>
      <c r="SGG166" s="447"/>
      <c r="SGH166" s="447"/>
      <c r="SGI166" s="447"/>
      <c r="SGJ166" s="447"/>
      <c r="SGK166" s="447"/>
      <c r="SGL166" s="447"/>
      <c r="SGM166" s="447"/>
      <c r="SGN166" s="447"/>
      <c r="SGO166" s="447"/>
      <c r="SGP166" s="447"/>
      <c r="SGQ166" s="447"/>
      <c r="SGR166" s="447"/>
      <c r="SGS166" s="447"/>
      <c r="SGT166" s="447"/>
      <c r="SGU166" s="447"/>
      <c r="SGV166" s="447"/>
      <c r="SGW166" s="447"/>
      <c r="SGX166" s="447"/>
      <c r="SGY166" s="447"/>
      <c r="SGZ166" s="447"/>
      <c r="SHA166" s="447"/>
      <c r="SHB166" s="447"/>
      <c r="SHC166" s="447"/>
      <c r="SHD166" s="447"/>
      <c r="SHE166" s="447"/>
      <c r="SHF166" s="447"/>
      <c r="SHG166" s="447"/>
      <c r="SHH166" s="447"/>
      <c r="SHI166" s="447"/>
      <c r="SHJ166" s="447"/>
      <c r="SHK166" s="447"/>
      <c r="SHL166" s="447"/>
      <c r="SHM166" s="447"/>
      <c r="SHN166" s="447"/>
      <c r="SHO166" s="447"/>
      <c r="SHP166" s="447"/>
      <c r="SHQ166" s="447"/>
      <c r="SHR166" s="447"/>
      <c r="SHS166" s="447"/>
      <c r="SHT166" s="447"/>
      <c r="SHU166" s="447"/>
      <c r="SHV166" s="447"/>
      <c r="SHW166" s="447"/>
      <c r="SHX166" s="447"/>
      <c r="SHY166" s="447"/>
      <c r="SHZ166" s="447"/>
      <c r="SIA166" s="447"/>
      <c r="SIB166" s="447"/>
      <c r="SIC166" s="447"/>
      <c r="SID166" s="447"/>
      <c r="SIE166" s="447"/>
      <c r="SIF166" s="447"/>
      <c r="SIG166" s="447"/>
      <c r="SIH166" s="447"/>
      <c r="SII166" s="447"/>
      <c r="SIJ166" s="447"/>
      <c r="SIK166" s="447"/>
      <c r="SIL166" s="447"/>
      <c r="SIM166" s="447"/>
      <c r="SIN166" s="447"/>
      <c r="SIO166" s="447"/>
      <c r="SIP166" s="447"/>
      <c r="SIQ166" s="447"/>
      <c r="SIR166" s="447"/>
      <c r="SIS166" s="447"/>
      <c r="SIT166" s="447"/>
      <c r="SIU166" s="447"/>
      <c r="SIV166" s="447"/>
      <c r="SIW166" s="447"/>
      <c r="SIX166" s="447"/>
      <c r="SIY166" s="447"/>
      <c r="SIZ166" s="447"/>
      <c r="SJA166" s="447"/>
      <c r="SJB166" s="447"/>
      <c r="SJC166" s="447"/>
      <c r="SJD166" s="447"/>
      <c r="SJE166" s="447"/>
      <c r="SJF166" s="447"/>
      <c r="SJG166" s="447"/>
      <c r="SJH166" s="447"/>
      <c r="SJI166" s="447"/>
      <c r="SJJ166" s="447"/>
      <c r="SJK166" s="447"/>
      <c r="SJL166" s="447"/>
      <c r="SJM166" s="447"/>
      <c r="SJN166" s="447"/>
      <c r="SJO166" s="447"/>
      <c r="SJP166" s="447"/>
      <c r="SJQ166" s="447"/>
      <c r="SJR166" s="447"/>
      <c r="SJS166" s="447"/>
      <c r="SJT166" s="447"/>
      <c r="SJU166" s="447"/>
      <c r="SJV166" s="447"/>
      <c r="SJW166" s="447"/>
      <c r="SJX166" s="447"/>
      <c r="SJY166" s="447"/>
      <c r="SJZ166" s="447"/>
      <c r="SKA166" s="447"/>
      <c r="SKB166" s="447"/>
      <c r="SKC166" s="447"/>
      <c r="SKD166" s="447"/>
      <c r="SKE166" s="447"/>
      <c r="SKF166" s="447"/>
      <c r="SKG166" s="447"/>
      <c r="SKH166" s="447"/>
      <c r="SKI166" s="447"/>
      <c r="SKJ166" s="447"/>
      <c r="SKK166" s="447"/>
      <c r="SKL166" s="447"/>
      <c r="SKM166" s="447"/>
      <c r="SKN166" s="447"/>
      <c r="SKO166" s="447"/>
      <c r="SKP166" s="447"/>
      <c r="SKQ166" s="447"/>
      <c r="SKR166" s="447"/>
      <c r="SKS166" s="447"/>
      <c r="SKT166" s="447"/>
      <c r="SKU166" s="447"/>
      <c r="SKV166" s="447"/>
      <c r="SKW166" s="447"/>
      <c r="SKX166" s="447"/>
      <c r="SKY166" s="447"/>
      <c r="SKZ166" s="447"/>
      <c r="SLA166" s="447"/>
      <c r="SLB166" s="447"/>
      <c r="SLC166" s="447"/>
      <c r="SLD166" s="447"/>
      <c r="SLE166" s="447"/>
      <c r="SLF166" s="447"/>
      <c r="SLG166" s="447"/>
      <c r="SLH166" s="447"/>
      <c r="SLI166" s="447"/>
      <c r="SLJ166" s="447"/>
      <c r="SLK166" s="447"/>
      <c r="SLL166" s="447"/>
      <c r="SLM166" s="447"/>
      <c r="SLN166" s="447"/>
      <c r="SLO166" s="447"/>
      <c r="SLP166" s="447"/>
      <c r="SLQ166" s="447"/>
      <c r="SLR166" s="447"/>
      <c r="SLS166" s="447"/>
      <c r="SLT166" s="447"/>
      <c r="SLU166" s="447"/>
      <c r="SLV166" s="447"/>
      <c r="SLW166" s="447"/>
      <c r="SLX166" s="447"/>
      <c r="SLY166" s="447"/>
      <c r="SLZ166" s="447"/>
      <c r="SMA166" s="447"/>
      <c r="SMB166" s="447"/>
      <c r="SMC166" s="447"/>
      <c r="SMD166" s="447"/>
      <c r="SME166" s="447"/>
      <c r="SMF166" s="447"/>
      <c r="SMG166" s="447"/>
      <c r="SMH166" s="447"/>
      <c r="SMI166" s="447"/>
      <c r="SMJ166" s="447"/>
      <c r="SMK166" s="447"/>
      <c r="SML166" s="447"/>
      <c r="SMM166" s="447"/>
      <c r="SMN166" s="447"/>
      <c r="SMO166" s="447"/>
      <c r="SMP166" s="447"/>
      <c r="SMQ166" s="447"/>
      <c r="SMR166" s="447"/>
      <c r="SMS166" s="447"/>
      <c r="SMT166" s="447"/>
      <c r="SMU166" s="447"/>
      <c r="SMV166" s="447"/>
      <c r="SMW166" s="447"/>
      <c r="SMX166" s="447"/>
      <c r="SMY166" s="447"/>
      <c r="SMZ166" s="447"/>
      <c r="SNA166" s="447"/>
      <c r="SNB166" s="447"/>
      <c r="SNC166" s="447"/>
      <c r="SND166" s="447"/>
      <c r="SNE166" s="447"/>
      <c r="SNF166" s="447"/>
      <c r="SNG166" s="447"/>
      <c r="SNH166" s="447"/>
      <c r="SNI166" s="447"/>
      <c r="SNJ166" s="447"/>
      <c r="SNK166" s="447"/>
      <c r="SNL166" s="447"/>
      <c r="SNM166" s="447"/>
      <c r="SNN166" s="447"/>
      <c r="SNO166" s="447"/>
      <c r="SNP166" s="447"/>
      <c r="SNQ166" s="447"/>
      <c r="SNR166" s="447"/>
      <c r="SNS166" s="447"/>
      <c r="SNT166" s="447"/>
      <c r="SNU166" s="447"/>
      <c r="SNV166" s="447"/>
      <c r="SNW166" s="447"/>
      <c r="SNX166" s="447"/>
      <c r="SNY166" s="447"/>
      <c r="SNZ166" s="447"/>
      <c r="SOA166" s="447"/>
      <c r="SOB166" s="447"/>
      <c r="SOC166" s="447"/>
      <c r="SOD166" s="447"/>
      <c r="SOE166" s="447"/>
      <c r="SOF166" s="447"/>
      <c r="SOG166" s="447"/>
      <c r="SOH166" s="447"/>
      <c r="SOI166" s="447"/>
      <c r="SOJ166" s="447"/>
      <c r="SOK166" s="447"/>
      <c r="SOL166" s="447"/>
      <c r="SOM166" s="447"/>
      <c r="SON166" s="447"/>
      <c r="SOO166" s="447"/>
      <c r="SOP166" s="447"/>
      <c r="SOQ166" s="447"/>
      <c r="SOR166" s="447"/>
      <c r="SOS166" s="447"/>
      <c r="SOT166" s="447"/>
      <c r="SOU166" s="447"/>
      <c r="SOV166" s="447"/>
      <c r="SOW166" s="447"/>
      <c r="SOX166" s="447"/>
      <c r="SOY166" s="447"/>
      <c r="SOZ166" s="447"/>
      <c r="SPA166" s="447"/>
      <c r="SPB166" s="447"/>
      <c r="SPC166" s="447"/>
      <c r="SPD166" s="447"/>
      <c r="SPE166" s="447"/>
      <c r="SPF166" s="447"/>
      <c r="SPG166" s="447"/>
      <c r="SPH166" s="447"/>
      <c r="SPI166" s="447"/>
      <c r="SPJ166" s="447"/>
      <c r="SPK166" s="447"/>
      <c r="SPL166" s="447"/>
      <c r="SPM166" s="447"/>
      <c r="SPN166" s="447"/>
      <c r="SPO166" s="447"/>
      <c r="SPP166" s="447"/>
      <c r="SPQ166" s="447"/>
      <c r="SPR166" s="447"/>
      <c r="SPS166" s="447"/>
      <c r="SPT166" s="447"/>
      <c r="SPU166" s="447"/>
      <c r="SPV166" s="447"/>
      <c r="SPW166" s="447"/>
      <c r="SPX166" s="447"/>
      <c r="SPY166" s="447"/>
      <c r="SPZ166" s="447"/>
      <c r="SQA166" s="447"/>
      <c r="SQB166" s="447"/>
      <c r="SQC166" s="447"/>
      <c r="SQD166" s="447"/>
      <c r="SQE166" s="447"/>
      <c r="SQF166" s="447"/>
      <c r="SQG166" s="447"/>
      <c r="SQH166" s="447"/>
      <c r="SQI166" s="447"/>
      <c r="SQJ166" s="447"/>
      <c r="SQK166" s="447"/>
      <c r="SQL166" s="447"/>
      <c r="SQM166" s="447"/>
      <c r="SQN166" s="447"/>
      <c r="SQO166" s="447"/>
      <c r="SQP166" s="447"/>
      <c r="SQQ166" s="447"/>
      <c r="SQR166" s="447"/>
      <c r="SQS166" s="447"/>
      <c r="SQT166" s="447"/>
      <c r="SQU166" s="447"/>
      <c r="SQV166" s="447"/>
      <c r="SQW166" s="447"/>
      <c r="SQX166" s="447"/>
      <c r="SQY166" s="447"/>
      <c r="SQZ166" s="447"/>
      <c r="SRA166" s="447"/>
      <c r="SRB166" s="447"/>
      <c r="SRC166" s="447"/>
      <c r="SRD166" s="447"/>
      <c r="SRE166" s="447"/>
      <c r="SRF166" s="447"/>
      <c r="SRG166" s="447"/>
      <c r="SRH166" s="447"/>
      <c r="SRI166" s="447"/>
      <c r="SRJ166" s="447"/>
      <c r="SRK166" s="447"/>
      <c r="SRL166" s="447"/>
      <c r="SRM166" s="447"/>
      <c r="SRN166" s="447"/>
      <c r="SRO166" s="447"/>
      <c r="SRP166" s="447"/>
      <c r="SRQ166" s="447"/>
      <c r="SRR166" s="447"/>
      <c r="SRS166" s="447"/>
      <c r="SRT166" s="447"/>
      <c r="SRU166" s="447"/>
      <c r="SRV166" s="447"/>
      <c r="SRW166" s="447"/>
      <c r="SRX166" s="447"/>
      <c r="SRY166" s="447"/>
      <c r="SRZ166" s="447"/>
      <c r="SSA166" s="447"/>
      <c r="SSB166" s="447"/>
      <c r="SSC166" s="447"/>
      <c r="SSD166" s="447"/>
      <c r="SSE166" s="447"/>
      <c r="SSF166" s="447"/>
      <c r="SSG166" s="447"/>
      <c r="SSH166" s="447"/>
      <c r="SSI166" s="447"/>
      <c r="SSJ166" s="447"/>
      <c r="SSK166" s="447"/>
      <c r="SSL166" s="447"/>
      <c r="SSM166" s="447"/>
      <c r="SSN166" s="447"/>
      <c r="SSO166" s="447"/>
      <c r="SSP166" s="447"/>
      <c r="SSQ166" s="447"/>
      <c r="SSR166" s="447"/>
      <c r="SSS166" s="447"/>
      <c r="SST166" s="447"/>
      <c r="SSU166" s="447"/>
      <c r="SSV166" s="447"/>
      <c r="SSW166" s="447"/>
      <c r="SSX166" s="447"/>
      <c r="SSY166" s="447"/>
      <c r="SSZ166" s="447"/>
      <c r="STA166" s="447"/>
      <c r="STB166" s="447"/>
      <c r="STC166" s="447"/>
      <c r="STD166" s="447"/>
      <c r="STE166" s="447"/>
      <c r="STF166" s="447"/>
      <c r="STG166" s="447"/>
      <c r="STH166" s="447"/>
      <c r="STI166" s="447"/>
      <c r="STJ166" s="447"/>
      <c r="STK166" s="447"/>
      <c r="STL166" s="447"/>
      <c r="STM166" s="447"/>
      <c r="STN166" s="447"/>
      <c r="STO166" s="447"/>
      <c r="STP166" s="447"/>
      <c r="STQ166" s="447"/>
      <c r="STR166" s="447"/>
      <c r="STS166" s="447"/>
      <c r="STT166" s="447"/>
      <c r="STU166" s="447"/>
      <c r="STV166" s="447"/>
      <c r="STW166" s="447"/>
      <c r="STX166" s="447"/>
      <c r="STY166" s="447"/>
      <c r="STZ166" s="447"/>
      <c r="SUA166" s="447"/>
      <c r="SUB166" s="447"/>
      <c r="SUC166" s="447"/>
      <c r="SUD166" s="447"/>
      <c r="SUE166" s="447"/>
      <c r="SUF166" s="447"/>
      <c r="SUG166" s="447"/>
      <c r="SUH166" s="447"/>
      <c r="SUI166" s="447"/>
      <c r="SUJ166" s="447"/>
      <c r="SUK166" s="447"/>
      <c r="SUL166" s="447"/>
      <c r="SUM166" s="447"/>
      <c r="SUN166" s="447"/>
      <c r="SUO166" s="447"/>
      <c r="SUP166" s="447"/>
      <c r="SUQ166" s="447"/>
      <c r="SUR166" s="447"/>
      <c r="SUS166" s="447"/>
      <c r="SUT166" s="447"/>
      <c r="SUU166" s="447"/>
      <c r="SUV166" s="447"/>
      <c r="SUW166" s="447"/>
      <c r="SUX166" s="447"/>
      <c r="SUY166" s="447"/>
      <c r="SUZ166" s="447"/>
      <c r="SVA166" s="447"/>
      <c r="SVB166" s="447"/>
      <c r="SVC166" s="447"/>
      <c r="SVD166" s="447"/>
      <c r="SVE166" s="447"/>
      <c r="SVF166" s="447"/>
      <c r="SVG166" s="447"/>
      <c r="SVH166" s="447"/>
      <c r="SVI166" s="447"/>
      <c r="SVJ166" s="447"/>
      <c r="SVK166" s="447"/>
      <c r="SVL166" s="447"/>
      <c r="SVM166" s="447"/>
      <c r="SVN166" s="447"/>
      <c r="SVO166" s="447"/>
      <c r="SVP166" s="447"/>
      <c r="SVQ166" s="447"/>
      <c r="SVR166" s="447"/>
      <c r="SVS166" s="447"/>
      <c r="SVT166" s="447"/>
      <c r="SVU166" s="447"/>
      <c r="SVV166" s="447"/>
      <c r="SVW166" s="447"/>
      <c r="SVX166" s="447"/>
      <c r="SVY166" s="447"/>
      <c r="SVZ166" s="447"/>
      <c r="SWA166" s="447"/>
      <c r="SWB166" s="447"/>
      <c r="SWC166" s="447"/>
      <c r="SWD166" s="447"/>
      <c r="SWE166" s="447"/>
      <c r="SWF166" s="447"/>
      <c r="SWG166" s="447"/>
      <c r="SWH166" s="447"/>
      <c r="SWI166" s="447"/>
      <c r="SWJ166" s="447"/>
      <c r="SWK166" s="447"/>
      <c r="SWL166" s="447"/>
      <c r="SWM166" s="447"/>
      <c r="SWN166" s="447"/>
      <c r="SWO166" s="447"/>
      <c r="SWP166" s="447"/>
      <c r="SWQ166" s="447"/>
      <c r="SWR166" s="447"/>
      <c r="SWS166" s="447"/>
      <c r="SWT166" s="447"/>
      <c r="SWU166" s="447"/>
      <c r="SWV166" s="447"/>
      <c r="SWW166" s="447"/>
      <c r="SWX166" s="447"/>
      <c r="SWY166" s="447"/>
      <c r="SWZ166" s="447"/>
      <c r="SXA166" s="447"/>
      <c r="SXB166" s="447"/>
      <c r="SXC166" s="447"/>
      <c r="SXD166" s="447"/>
      <c r="SXE166" s="447"/>
      <c r="SXF166" s="447"/>
      <c r="SXG166" s="447"/>
      <c r="SXH166" s="447"/>
      <c r="SXI166" s="447"/>
      <c r="SXJ166" s="447"/>
      <c r="SXK166" s="447"/>
      <c r="SXL166" s="447"/>
      <c r="SXM166" s="447"/>
      <c r="SXN166" s="447"/>
      <c r="SXO166" s="447"/>
      <c r="SXP166" s="447"/>
      <c r="SXQ166" s="447"/>
      <c r="SXR166" s="447"/>
      <c r="SXS166" s="447"/>
      <c r="SXT166" s="447"/>
      <c r="SXU166" s="447"/>
      <c r="SXV166" s="447"/>
      <c r="SXW166" s="447"/>
      <c r="SXX166" s="447"/>
      <c r="SXY166" s="447"/>
      <c r="SXZ166" s="447"/>
      <c r="SYA166" s="447"/>
      <c r="SYB166" s="447"/>
      <c r="SYC166" s="447"/>
      <c r="SYD166" s="447"/>
      <c r="SYE166" s="447"/>
      <c r="SYF166" s="447"/>
      <c r="SYG166" s="447"/>
      <c r="SYH166" s="447"/>
      <c r="SYI166" s="447"/>
      <c r="SYJ166" s="447"/>
      <c r="SYK166" s="447"/>
      <c r="SYL166" s="447"/>
      <c r="SYM166" s="447"/>
      <c r="SYN166" s="447"/>
      <c r="SYO166" s="447"/>
      <c r="SYP166" s="447"/>
      <c r="SYQ166" s="447"/>
      <c r="SYR166" s="447"/>
      <c r="SYS166" s="447"/>
      <c r="SYT166" s="447"/>
      <c r="SYU166" s="447"/>
      <c r="SYV166" s="447"/>
      <c r="SYW166" s="447"/>
      <c r="SYX166" s="447"/>
      <c r="SYY166" s="447"/>
      <c r="SYZ166" s="447"/>
      <c r="SZA166" s="447"/>
      <c r="SZB166" s="447"/>
      <c r="SZC166" s="447"/>
      <c r="SZD166" s="447"/>
      <c r="SZE166" s="447"/>
      <c r="SZF166" s="447"/>
      <c r="SZG166" s="447"/>
      <c r="SZH166" s="447"/>
      <c r="SZI166" s="447"/>
      <c r="SZJ166" s="447"/>
      <c r="SZK166" s="447"/>
      <c r="SZL166" s="447"/>
      <c r="SZM166" s="447"/>
      <c r="SZN166" s="447"/>
      <c r="SZO166" s="447"/>
      <c r="SZP166" s="447"/>
      <c r="SZQ166" s="447"/>
      <c r="SZR166" s="447"/>
      <c r="SZS166" s="447"/>
      <c r="SZT166" s="447"/>
      <c r="SZU166" s="447"/>
      <c r="SZV166" s="447"/>
      <c r="SZW166" s="447"/>
      <c r="SZX166" s="447"/>
      <c r="SZY166" s="447"/>
      <c r="SZZ166" s="447"/>
      <c r="TAA166" s="447"/>
      <c r="TAB166" s="447"/>
      <c r="TAC166" s="447"/>
      <c r="TAD166" s="447"/>
      <c r="TAE166" s="447"/>
      <c r="TAF166" s="447"/>
      <c r="TAG166" s="447"/>
      <c r="TAH166" s="447"/>
      <c r="TAI166" s="447"/>
      <c r="TAJ166" s="447"/>
      <c r="TAK166" s="447"/>
      <c r="TAL166" s="447"/>
      <c r="TAM166" s="447"/>
      <c r="TAN166" s="447"/>
      <c r="TAO166" s="447"/>
      <c r="TAP166" s="447"/>
      <c r="TAQ166" s="447"/>
      <c r="TAR166" s="447"/>
      <c r="TAS166" s="447"/>
      <c r="TAT166" s="447"/>
      <c r="TAU166" s="447"/>
      <c r="TAV166" s="447"/>
      <c r="TAW166" s="447"/>
      <c r="TAX166" s="447"/>
      <c r="TAY166" s="447"/>
      <c r="TAZ166" s="447"/>
      <c r="TBA166" s="447"/>
      <c r="TBB166" s="447"/>
      <c r="TBC166" s="447"/>
      <c r="TBD166" s="447"/>
      <c r="TBE166" s="447"/>
      <c r="TBF166" s="447"/>
      <c r="TBG166" s="447"/>
      <c r="TBH166" s="447"/>
      <c r="TBI166" s="447"/>
      <c r="TBJ166" s="447"/>
      <c r="TBK166" s="447"/>
      <c r="TBL166" s="447"/>
      <c r="TBM166" s="447"/>
      <c r="TBN166" s="447"/>
      <c r="TBO166" s="447"/>
      <c r="TBP166" s="447"/>
      <c r="TBQ166" s="447"/>
      <c r="TBR166" s="447"/>
      <c r="TBS166" s="447"/>
      <c r="TBT166" s="447"/>
      <c r="TBU166" s="447"/>
      <c r="TBV166" s="447"/>
      <c r="TBW166" s="447"/>
      <c r="TBX166" s="447"/>
      <c r="TBY166" s="447"/>
      <c r="TBZ166" s="447"/>
      <c r="TCA166" s="447"/>
      <c r="TCB166" s="447"/>
      <c r="TCC166" s="447"/>
      <c r="TCD166" s="447"/>
      <c r="TCE166" s="447"/>
      <c r="TCF166" s="447"/>
      <c r="TCG166" s="447"/>
      <c r="TCH166" s="447"/>
      <c r="TCI166" s="447"/>
      <c r="TCJ166" s="447"/>
      <c r="TCK166" s="447"/>
      <c r="TCL166" s="447"/>
      <c r="TCM166" s="447"/>
      <c r="TCN166" s="447"/>
      <c r="TCO166" s="447"/>
      <c r="TCP166" s="447"/>
      <c r="TCQ166" s="447"/>
      <c r="TCR166" s="447"/>
      <c r="TCS166" s="447"/>
      <c r="TCT166" s="447"/>
      <c r="TCU166" s="447"/>
      <c r="TCV166" s="447"/>
      <c r="TCW166" s="447"/>
      <c r="TCX166" s="447"/>
      <c r="TCY166" s="447"/>
      <c r="TCZ166" s="447"/>
      <c r="TDA166" s="447"/>
      <c r="TDB166" s="447"/>
      <c r="TDC166" s="447"/>
      <c r="TDD166" s="447"/>
      <c r="TDE166" s="447"/>
      <c r="TDF166" s="447"/>
      <c r="TDG166" s="447"/>
      <c r="TDH166" s="447"/>
      <c r="TDI166" s="447"/>
      <c r="TDJ166" s="447"/>
      <c r="TDK166" s="447"/>
      <c r="TDL166" s="447"/>
      <c r="TDM166" s="447"/>
      <c r="TDN166" s="447"/>
      <c r="TDO166" s="447"/>
      <c r="TDP166" s="447"/>
      <c r="TDQ166" s="447"/>
      <c r="TDR166" s="447"/>
      <c r="TDS166" s="447"/>
      <c r="TDT166" s="447"/>
      <c r="TDU166" s="447"/>
      <c r="TDV166" s="447"/>
      <c r="TDW166" s="447"/>
      <c r="TDX166" s="447"/>
      <c r="TDY166" s="447"/>
      <c r="TDZ166" s="447"/>
      <c r="TEA166" s="447"/>
      <c r="TEB166" s="447"/>
      <c r="TEC166" s="447"/>
      <c r="TED166" s="447"/>
      <c r="TEE166" s="447"/>
      <c r="TEF166" s="447"/>
      <c r="TEG166" s="447"/>
      <c r="TEH166" s="447"/>
      <c r="TEI166" s="447"/>
      <c r="TEJ166" s="447"/>
      <c r="TEK166" s="447"/>
      <c r="TEL166" s="447"/>
      <c r="TEM166" s="447"/>
      <c r="TEN166" s="447"/>
      <c r="TEO166" s="447"/>
      <c r="TEP166" s="447"/>
      <c r="TEQ166" s="447"/>
      <c r="TER166" s="447"/>
      <c r="TES166" s="447"/>
      <c r="TET166" s="447"/>
      <c r="TEU166" s="447"/>
      <c r="TEV166" s="447"/>
      <c r="TEW166" s="447"/>
      <c r="TEX166" s="447"/>
      <c r="TEY166" s="447"/>
      <c r="TEZ166" s="447"/>
      <c r="TFA166" s="447"/>
      <c r="TFB166" s="447"/>
      <c r="TFC166" s="447"/>
      <c r="TFD166" s="447"/>
      <c r="TFE166" s="447"/>
      <c r="TFF166" s="447"/>
      <c r="TFG166" s="447"/>
      <c r="TFH166" s="447"/>
      <c r="TFI166" s="447"/>
      <c r="TFJ166" s="447"/>
      <c r="TFK166" s="447"/>
      <c r="TFL166" s="447"/>
      <c r="TFM166" s="447"/>
      <c r="TFN166" s="447"/>
      <c r="TFO166" s="447"/>
      <c r="TFP166" s="447"/>
      <c r="TFQ166" s="447"/>
      <c r="TFR166" s="447"/>
      <c r="TFS166" s="447"/>
      <c r="TFT166" s="447"/>
      <c r="TFU166" s="447"/>
      <c r="TFV166" s="447"/>
      <c r="TFW166" s="447"/>
      <c r="TFX166" s="447"/>
      <c r="TFY166" s="447"/>
      <c r="TFZ166" s="447"/>
      <c r="TGA166" s="447"/>
      <c r="TGB166" s="447"/>
      <c r="TGC166" s="447"/>
      <c r="TGD166" s="447"/>
      <c r="TGE166" s="447"/>
      <c r="TGF166" s="447"/>
      <c r="TGG166" s="447"/>
      <c r="TGH166" s="447"/>
      <c r="TGI166" s="447"/>
      <c r="TGJ166" s="447"/>
      <c r="TGK166" s="447"/>
      <c r="TGL166" s="447"/>
      <c r="TGM166" s="447"/>
      <c r="TGN166" s="447"/>
      <c r="TGO166" s="447"/>
      <c r="TGP166" s="447"/>
      <c r="TGQ166" s="447"/>
      <c r="TGR166" s="447"/>
      <c r="TGS166" s="447"/>
      <c r="TGT166" s="447"/>
      <c r="TGU166" s="447"/>
      <c r="TGV166" s="447"/>
      <c r="TGW166" s="447"/>
      <c r="TGX166" s="447"/>
      <c r="TGY166" s="447"/>
      <c r="TGZ166" s="447"/>
      <c r="THA166" s="447"/>
      <c r="THB166" s="447"/>
      <c r="THC166" s="447"/>
      <c r="THD166" s="447"/>
      <c r="THE166" s="447"/>
      <c r="THF166" s="447"/>
      <c r="THG166" s="447"/>
      <c r="THH166" s="447"/>
      <c r="THI166" s="447"/>
      <c r="THJ166" s="447"/>
      <c r="THK166" s="447"/>
      <c r="THL166" s="447"/>
      <c r="THM166" s="447"/>
      <c r="THN166" s="447"/>
      <c r="THO166" s="447"/>
      <c r="THP166" s="447"/>
      <c r="THQ166" s="447"/>
      <c r="THR166" s="447"/>
      <c r="THS166" s="447"/>
      <c r="THT166" s="447"/>
      <c r="THU166" s="447"/>
      <c r="THV166" s="447"/>
      <c r="THW166" s="447"/>
      <c r="THX166" s="447"/>
      <c r="THY166" s="447"/>
      <c r="THZ166" s="447"/>
      <c r="TIA166" s="447"/>
      <c r="TIB166" s="447"/>
      <c r="TIC166" s="447"/>
      <c r="TID166" s="447"/>
      <c r="TIE166" s="447"/>
      <c r="TIF166" s="447"/>
      <c r="TIG166" s="447"/>
      <c r="TIH166" s="447"/>
      <c r="TII166" s="447"/>
      <c r="TIJ166" s="447"/>
      <c r="TIK166" s="447"/>
      <c r="TIL166" s="447"/>
      <c r="TIM166" s="447"/>
      <c r="TIN166" s="447"/>
      <c r="TIO166" s="447"/>
      <c r="TIP166" s="447"/>
      <c r="TIQ166" s="447"/>
      <c r="TIR166" s="447"/>
      <c r="TIS166" s="447"/>
      <c r="TIT166" s="447"/>
      <c r="TIU166" s="447"/>
      <c r="TIV166" s="447"/>
      <c r="TIW166" s="447"/>
      <c r="TIX166" s="447"/>
      <c r="TIY166" s="447"/>
      <c r="TIZ166" s="447"/>
      <c r="TJA166" s="447"/>
      <c r="TJB166" s="447"/>
      <c r="TJC166" s="447"/>
      <c r="TJD166" s="447"/>
      <c r="TJE166" s="447"/>
      <c r="TJF166" s="447"/>
      <c r="TJG166" s="447"/>
      <c r="TJH166" s="447"/>
      <c r="TJI166" s="447"/>
      <c r="TJJ166" s="447"/>
      <c r="TJK166" s="447"/>
      <c r="TJL166" s="447"/>
      <c r="TJM166" s="447"/>
      <c r="TJN166" s="447"/>
      <c r="TJO166" s="447"/>
      <c r="TJP166" s="447"/>
      <c r="TJQ166" s="447"/>
      <c r="TJR166" s="447"/>
      <c r="TJS166" s="447"/>
      <c r="TJT166" s="447"/>
      <c r="TJU166" s="447"/>
      <c r="TJV166" s="447"/>
      <c r="TJW166" s="447"/>
      <c r="TJX166" s="447"/>
      <c r="TJY166" s="447"/>
      <c r="TJZ166" s="447"/>
      <c r="TKA166" s="447"/>
      <c r="TKB166" s="447"/>
      <c r="TKC166" s="447"/>
      <c r="TKD166" s="447"/>
      <c r="TKE166" s="447"/>
      <c r="TKF166" s="447"/>
      <c r="TKG166" s="447"/>
      <c r="TKH166" s="447"/>
      <c r="TKI166" s="447"/>
      <c r="TKJ166" s="447"/>
      <c r="TKK166" s="447"/>
      <c r="TKL166" s="447"/>
      <c r="TKM166" s="447"/>
      <c r="TKN166" s="447"/>
      <c r="TKO166" s="447"/>
      <c r="TKP166" s="447"/>
      <c r="TKQ166" s="447"/>
      <c r="TKR166" s="447"/>
      <c r="TKS166" s="447"/>
      <c r="TKT166" s="447"/>
      <c r="TKU166" s="447"/>
      <c r="TKV166" s="447"/>
      <c r="TKW166" s="447"/>
      <c r="TKX166" s="447"/>
      <c r="TKY166" s="447"/>
      <c r="TKZ166" s="447"/>
      <c r="TLA166" s="447"/>
      <c r="TLB166" s="447"/>
      <c r="TLC166" s="447"/>
      <c r="TLD166" s="447"/>
      <c r="TLE166" s="447"/>
      <c r="TLF166" s="447"/>
      <c r="TLG166" s="447"/>
      <c r="TLH166" s="447"/>
      <c r="TLI166" s="447"/>
      <c r="TLJ166" s="447"/>
      <c r="TLK166" s="447"/>
      <c r="TLL166" s="447"/>
      <c r="TLM166" s="447"/>
      <c r="TLN166" s="447"/>
      <c r="TLO166" s="447"/>
      <c r="TLP166" s="447"/>
      <c r="TLQ166" s="447"/>
      <c r="TLR166" s="447"/>
      <c r="TLS166" s="447"/>
      <c r="TLT166" s="447"/>
      <c r="TLU166" s="447"/>
      <c r="TLV166" s="447"/>
      <c r="TLW166" s="447"/>
      <c r="TLX166" s="447"/>
      <c r="TLY166" s="447"/>
      <c r="TLZ166" s="447"/>
      <c r="TMA166" s="447"/>
      <c r="TMB166" s="447"/>
      <c r="TMC166" s="447"/>
      <c r="TMD166" s="447"/>
      <c r="TME166" s="447"/>
      <c r="TMF166" s="447"/>
      <c r="TMG166" s="447"/>
      <c r="TMH166" s="447"/>
      <c r="TMI166" s="447"/>
      <c r="TMJ166" s="447"/>
      <c r="TMK166" s="447"/>
      <c r="TML166" s="447"/>
      <c r="TMM166" s="447"/>
      <c r="TMN166" s="447"/>
      <c r="TMO166" s="447"/>
      <c r="TMP166" s="447"/>
      <c r="TMQ166" s="447"/>
      <c r="TMR166" s="447"/>
      <c r="TMS166" s="447"/>
      <c r="TMT166" s="447"/>
      <c r="TMU166" s="447"/>
      <c r="TMV166" s="447"/>
      <c r="TMW166" s="447"/>
      <c r="TMX166" s="447"/>
      <c r="TMY166" s="447"/>
      <c r="TMZ166" s="447"/>
      <c r="TNA166" s="447"/>
      <c r="TNB166" s="447"/>
      <c r="TNC166" s="447"/>
      <c r="TND166" s="447"/>
      <c r="TNE166" s="447"/>
      <c r="TNF166" s="447"/>
      <c r="TNG166" s="447"/>
      <c r="TNH166" s="447"/>
      <c r="TNI166" s="447"/>
      <c r="TNJ166" s="447"/>
      <c r="TNK166" s="447"/>
      <c r="TNL166" s="447"/>
      <c r="TNM166" s="447"/>
      <c r="TNN166" s="447"/>
      <c r="TNO166" s="447"/>
      <c r="TNP166" s="447"/>
      <c r="TNQ166" s="447"/>
      <c r="TNR166" s="447"/>
      <c r="TNS166" s="447"/>
      <c r="TNT166" s="447"/>
      <c r="TNU166" s="447"/>
      <c r="TNV166" s="447"/>
      <c r="TNW166" s="447"/>
      <c r="TNX166" s="447"/>
      <c r="TNY166" s="447"/>
      <c r="TNZ166" s="447"/>
      <c r="TOA166" s="447"/>
      <c r="TOB166" s="447"/>
      <c r="TOC166" s="447"/>
      <c r="TOD166" s="447"/>
      <c r="TOE166" s="447"/>
      <c r="TOF166" s="447"/>
      <c r="TOG166" s="447"/>
      <c r="TOH166" s="447"/>
      <c r="TOI166" s="447"/>
      <c r="TOJ166" s="447"/>
      <c r="TOK166" s="447"/>
      <c r="TOL166" s="447"/>
      <c r="TOM166" s="447"/>
      <c r="TON166" s="447"/>
      <c r="TOO166" s="447"/>
      <c r="TOP166" s="447"/>
      <c r="TOQ166" s="447"/>
      <c r="TOR166" s="447"/>
      <c r="TOS166" s="447"/>
      <c r="TOT166" s="447"/>
      <c r="TOU166" s="447"/>
      <c r="TOV166" s="447"/>
      <c r="TOW166" s="447"/>
      <c r="TOX166" s="447"/>
      <c r="TOY166" s="447"/>
      <c r="TOZ166" s="447"/>
      <c r="TPA166" s="447"/>
      <c r="TPB166" s="447"/>
      <c r="TPC166" s="447"/>
      <c r="TPD166" s="447"/>
      <c r="TPE166" s="447"/>
      <c r="TPF166" s="447"/>
      <c r="TPG166" s="447"/>
      <c r="TPH166" s="447"/>
      <c r="TPI166" s="447"/>
      <c r="TPJ166" s="447"/>
      <c r="TPK166" s="447"/>
      <c r="TPL166" s="447"/>
      <c r="TPM166" s="447"/>
      <c r="TPN166" s="447"/>
      <c r="TPO166" s="447"/>
      <c r="TPP166" s="447"/>
      <c r="TPQ166" s="447"/>
      <c r="TPR166" s="447"/>
      <c r="TPS166" s="447"/>
      <c r="TPT166" s="447"/>
      <c r="TPU166" s="447"/>
      <c r="TPV166" s="447"/>
      <c r="TPW166" s="447"/>
      <c r="TPX166" s="447"/>
      <c r="TPY166" s="447"/>
      <c r="TPZ166" s="447"/>
      <c r="TQA166" s="447"/>
      <c r="TQB166" s="447"/>
      <c r="TQC166" s="447"/>
      <c r="TQD166" s="447"/>
      <c r="TQE166" s="447"/>
      <c r="TQF166" s="447"/>
      <c r="TQG166" s="447"/>
      <c r="TQH166" s="447"/>
      <c r="TQI166" s="447"/>
      <c r="TQJ166" s="447"/>
      <c r="TQK166" s="447"/>
      <c r="TQL166" s="447"/>
      <c r="TQM166" s="447"/>
      <c r="TQN166" s="447"/>
      <c r="TQO166" s="447"/>
      <c r="TQP166" s="447"/>
      <c r="TQQ166" s="447"/>
      <c r="TQR166" s="447"/>
      <c r="TQS166" s="447"/>
      <c r="TQT166" s="447"/>
      <c r="TQU166" s="447"/>
      <c r="TQV166" s="447"/>
      <c r="TQW166" s="447"/>
      <c r="TQX166" s="447"/>
      <c r="TQY166" s="447"/>
      <c r="TQZ166" s="447"/>
      <c r="TRA166" s="447"/>
      <c r="TRB166" s="447"/>
      <c r="TRC166" s="447"/>
      <c r="TRD166" s="447"/>
      <c r="TRE166" s="447"/>
      <c r="TRF166" s="447"/>
      <c r="TRG166" s="447"/>
      <c r="TRH166" s="447"/>
      <c r="TRI166" s="447"/>
      <c r="TRJ166" s="447"/>
      <c r="TRK166" s="447"/>
      <c r="TRL166" s="447"/>
      <c r="TRM166" s="447"/>
      <c r="TRN166" s="447"/>
      <c r="TRO166" s="447"/>
      <c r="TRP166" s="447"/>
      <c r="TRQ166" s="447"/>
      <c r="TRR166" s="447"/>
      <c r="TRS166" s="447"/>
      <c r="TRT166" s="447"/>
      <c r="TRU166" s="447"/>
      <c r="TRV166" s="447"/>
      <c r="TRW166" s="447"/>
      <c r="TRX166" s="447"/>
      <c r="TRY166" s="447"/>
      <c r="TRZ166" s="447"/>
      <c r="TSA166" s="447"/>
      <c r="TSB166" s="447"/>
      <c r="TSC166" s="447"/>
      <c r="TSD166" s="447"/>
      <c r="TSE166" s="447"/>
      <c r="TSF166" s="447"/>
      <c r="TSG166" s="447"/>
      <c r="TSH166" s="447"/>
      <c r="TSI166" s="447"/>
      <c r="TSJ166" s="447"/>
      <c r="TSK166" s="447"/>
      <c r="TSL166" s="447"/>
      <c r="TSM166" s="447"/>
      <c r="TSN166" s="447"/>
      <c r="TSO166" s="447"/>
      <c r="TSP166" s="447"/>
      <c r="TSQ166" s="447"/>
      <c r="TSR166" s="447"/>
      <c r="TSS166" s="447"/>
      <c r="TST166" s="447"/>
      <c r="TSU166" s="447"/>
      <c r="TSV166" s="447"/>
      <c r="TSW166" s="447"/>
      <c r="TSX166" s="447"/>
      <c r="TSY166" s="447"/>
      <c r="TSZ166" s="447"/>
      <c r="TTA166" s="447"/>
      <c r="TTB166" s="447"/>
      <c r="TTC166" s="447"/>
      <c r="TTD166" s="447"/>
      <c r="TTE166" s="447"/>
      <c r="TTF166" s="447"/>
      <c r="TTG166" s="447"/>
      <c r="TTH166" s="447"/>
      <c r="TTI166" s="447"/>
      <c r="TTJ166" s="447"/>
      <c r="TTK166" s="447"/>
      <c r="TTL166" s="447"/>
      <c r="TTM166" s="447"/>
      <c r="TTN166" s="447"/>
      <c r="TTO166" s="447"/>
      <c r="TTP166" s="447"/>
      <c r="TTQ166" s="447"/>
      <c r="TTR166" s="447"/>
      <c r="TTS166" s="447"/>
      <c r="TTT166" s="447"/>
      <c r="TTU166" s="447"/>
      <c r="TTV166" s="447"/>
      <c r="TTW166" s="447"/>
      <c r="TTX166" s="447"/>
      <c r="TTY166" s="447"/>
      <c r="TTZ166" s="447"/>
      <c r="TUA166" s="447"/>
      <c r="TUB166" s="447"/>
      <c r="TUC166" s="447"/>
      <c r="TUD166" s="447"/>
      <c r="TUE166" s="447"/>
      <c r="TUF166" s="447"/>
      <c r="TUG166" s="447"/>
      <c r="TUH166" s="447"/>
      <c r="TUI166" s="447"/>
      <c r="TUJ166" s="447"/>
      <c r="TUK166" s="447"/>
      <c r="TUL166" s="447"/>
      <c r="TUM166" s="447"/>
      <c r="TUN166" s="447"/>
      <c r="TUO166" s="447"/>
      <c r="TUP166" s="447"/>
      <c r="TUQ166" s="447"/>
      <c r="TUR166" s="447"/>
      <c r="TUS166" s="447"/>
      <c r="TUT166" s="447"/>
      <c r="TUU166" s="447"/>
      <c r="TUV166" s="447"/>
      <c r="TUW166" s="447"/>
      <c r="TUX166" s="447"/>
      <c r="TUY166" s="447"/>
      <c r="TUZ166" s="447"/>
      <c r="TVA166" s="447"/>
      <c r="TVB166" s="447"/>
      <c r="TVC166" s="447"/>
      <c r="TVD166" s="447"/>
      <c r="TVE166" s="447"/>
      <c r="TVF166" s="447"/>
      <c r="TVG166" s="447"/>
      <c r="TVH166" s="447"/>
      <c r="TVI166" s="447"/>
      <c r="TVJ166" s="447"/>
      <c r="TVK166" s="447"/>
      <c r="TVL166" s="447"/>
      <c r="TVM166" s="447"/>
      <c r="TVN166" s="447"/>
      <c r="TVO166" s="447"/>
      <c r="TVP166" s="447"/>
      <c r="TVQ166" s="447"/>
      <c r="TVR166" s="447"/>
      <c r="TVS166" s="447"/>
      <c r="TVT166" s="447"/>
      <c r="TVU166" s="447"/>
      <c r="TVV166" s="447"/>
      <c r="TVW166" s="447"/>
      <c r="TVX166" s="447"/>
      <c r="TVY166" s="447"/>
      <c r="TVZ166" s="447"/>
      <c r="TWA166" s="447"/>
      <c r="TWB166" s="447"/>
      <c r="TWC166" s="447"/>
      <c r="TWD166" s="447"/>
      <c r="TWE166" s="447"/>
      <c r="TWF166" s="447"/>
      <c r="TWG166" s="447"/>
      <c r="TWH166" s="447"/>
      <c r="TWI166" s="447"/>
      <c r="TWJ166" s="447"/>
      <c r="TWK166" s="447"/>
      <c r="TWL166" s="447"/>
      <c r="TWM166" s="447"/>
      <c r="TWN166" s="447"/>
      <c r="TWO166" s="447"/>
      <c r="TWP166" s="447"/>
      <c r="TWQ166" s="447"/>
      <c r="TWR166" s="447"/>
      <c r="TWS166" s="447"/>
      <c r="TWT166" s="447"/>
      <c r="TWU166" s="447"/>
      <c r="TWV166" s="447"/>
      <c r="TWW166" s="447"/>
      <c r="TWX166" s="447"/>
      <c r="TWY166" s="447"/>
      <c r="TWZ166" s="447"/>
      <c r="TXA166" s="447"/>
      <c r="TXB166" s="447"/>
      <c r="TXC166" s="447"/>
      <c r="TXD166" s="447"/>
      <c r="TXE166" s="447"/>
      <c r="TXF166" s="447"/>
      <c r="TXG166" s="447"/>
      <c r="TXH166" s="447"/>
      <c r="TXI166" s="447"/>
      <c r="TXJ166" s="447"/>
      <c r="TXK166" s="447"/>
      <c r="TXL166" s="447"/>
      <c r="TXM166" s="447"/>
      <c r="TXN166" s="447"/>
      <c r="TXO166" s="447"/>
      <c r="TXP166" s="447"/>
      <c r="TXQ166" s="447"/>
      <c r="TXR166" s="447"/>
      <c r="TXS166" s="447"/>
      <c r="TXT166" s="447"/>
      <c r="TXU166" s="447"/>
      <c r="TXV166" s="447"/>
      <c r="TXW166" s="447"/>
      <c r="TXX166" s="447"/>
      <c r="TXY166" s="447"/>
      <c r="TXZ166" s="447"/>
      <c r="TYA166" s="447"/>
      <c r="TYB166" s="447"/>
      <c r="TYC166" s="447"/>
      <c r="TYD166" s="447"/>
      <c r="TYE166" s="447"/>
      <c r="TYF166" s="447"/>
      <c r="TYG166" s="447"/>
      <c r="TYH166" s="447"/>
      <c r="TYI166" s="447"/>
      <c r="TYJ166" s="447"/>
      <c r="TYK166" s="447"/>
      <c r="TYL166" s="447"/>
      <c r="TYM166" s="447"/>
      <c r="TYN166" s="447"/>
      <c r="TYO166" s="447"/>
      <c r="TYP166" s="447"/>
      <c r="TYQ166" s="447"/>
      <c r="TYR166" s="447"/>
      <c r="TYS166" s="447"/>
      <c r="TYT166" s="447"/>
      <c r="TYU166" s="447"/>
      <c r="TYV166" s="447"/>
      <c r="TYW166" s="447"/>
      <c r="TYX166" s="447"/>
      <c r="TYY166" s="447"/>
      <c r="TYZ166" s="447"/>
      <c r="TZA166" s="447"/>
      <c r="TZB166" s="447"/>
      <c r="TZC166" s="447"/>
      <c r="TZD166" s="447"/>
      <c r="TZE166" s="447"/>
      <c r="TZF166" s="447"/>
      <c r="TZG166" s="447"/>
      <c r="TZH166" s="447"/>
      <c r="TZI166" s="447"/>
      <c r="TZJ166" s="447"/>
      <c r="TZK166" s="447"/>
      <c r="TZL166" s="447"/>
      <c r="TZM166" s="447"/>
      <c r="TZN166" s="447"/>
      <c r="TZO166" s="447"/>
      <c r="TZP166" s="447"/>
      <c r="TZQ166" s="447"/>
      <c r="TZR166" s="447"/>
      <c r="TZS166" s="447"/>
      <c r="TZT166" s="447"/>
      <c r="TZU166" s="447"/>
      <c r="TZV166" s="447"/>
      <c r="TZW166" s="447"/>
      <c r="TZX166" s="447"/>
      <c r="TZY166" s="447"/>
      <c r="TZZ166" s="447"/>
      <c r="UAA166" s="447"/>
      <c r="UAB166" s="447"/>
      <c r="UAC166" s="447"/>
      <c r="UAD166" s="447"/>
      <c r="UAE166" s="447"/>
      <c r="UAF166" s="447"/>
      <c r="UAG166" s="447"/>
      <c r="UAH166" s="447"/>
      <c r="UAI166" s="447"/>
      <c r="UAJ166" s="447"/>
      <c r="UAK166" s="447"/>
      <c r="UAL166" s="447"/>
      <c r="UAM166" s="447"/>
      <c r="UAN166" s="447"/>
      <c r="UAO166" s="447"/>
      <c r="UAP166" s="447"/>
      <c r="UAQ166" s="447"/>
      <c r="UAR166" s="447"/>
      <c r="UAS166" s="447"/>
      <c r="UAT166" s="447"/>
      <c r="UAU166" s="447"/>
      <c r="UAV166" s="447"/>
      <c r="UAW166" s="447"/>
      <c r="UAX166" s="447"/>
      <c r="UAY166" s="447"/>
      <c r="UAZ166" s="447"/>
      <c r="UBA166" s="447"/>
      <c r="UBB166" s="447"/>
      <c r="UBC166" s="447"/>
      <c r="UBD166" s="447"/>
      <c r="UBE166" s="447"/>
      <c r="UBF166" s="447"/>
      <c r="UBG166" s="447"/>
      <c r="UBH166" s="447"/>
      <c r="UBI166" s="447"/>
      <c r="UBJ166" s="447"/>
      <c r="UBK166" s="447"/>
      <c r="UBL166" s="447"/>
      <c r="UBM166" s="447"/>
      <c r="UBN166" s="447"/>
      <c r="UBO166" s="447"/>
      <c r="UBP166" s="447"/>
      <c r="UBQ166" s="447"/>
      <c r="UBR166" s="447"/>
      <c r="UBS166" s="447"/>
      <c r="UBT166" s="447"/>
      <c r="UBU166" s="447"/>
      <c r="UBV166" s="447"/>
      <c r="UBW166" s="447"/>
      <c r="UBX166" s="447"/>
      <c r="UBY166" s="447"/>
      <c r="UBZ166" s="447"/>
      <c r="UCA166" s="447"/>
      <c r="UCB166" s="447"/>
      <c r="UCC166" s="447"/>
      <c r="UCD166" s="447"/>
      <c r="UCE166" s="447"/>
      <c r="UCF166" s="447"/>
      <c r="UCG166" s="447"/>
      <c r="UCH166" s="447"/>
      <c r="UCI166" s="447"/>
      <c r="UCJ166" s="447"/>
      <c r="UCK166" s="447"/>
      <c r="UCL166" s="447"/>
      <c r="UCM166" s="447"/>
      <c r="UCN166" s="447"/>
      <c r="UCO166" s="447"/>
      <c r="UCP166" s="447"/>
      <c r="UCQ166" s="447"/>
      <c r="UCR166" s="447"/>
      <c r="UCS166" s="447"/>
      <c r="UCT166" s="447"/>
      <c r="UCU166" s="447"/>
      <c r="UCV166" s="447"/>
      <c r="UCW166" s="447"/>
      <c r="UCX166" s="447"/>
      <c r="UCY166" s="447"/>
      <c r="UCZ166" s="447"/>
      <c r="UDA166" s="447"/>
      <c r="UDB166" s="447"/>
      <c r="UDC166" s="447"/>
      <c r="UDD166" s="447"/>
      <c r="UDE166" s="447"/>
      <c r="UDF166" s="447"/>
      <c r="UDG166" s="447"/>
      <c r="UDH166" s="447"/>
      <c r="UDI166" s="447"/>
      <c r="UDJ166" s="447"/>
      <c r="UDK166" s="447"/>
      <c r="UDL166" s="447"/>
      <c r="UDM166" s="447"/>
      <c r="UDN166" s="447"/>
      <c r="UDO166" s="447"/>
      <c r="UDP166" s="447"/>
      <c r="UDQ166" s="447"/>
      <c r="UDR166" s="447"/>
      <c r="UDS166" s="447"/>
      <c r="UDT166" s="447"/>
      <c r="UDU166" s="447"/>
      <c r="UDV166" s="447"/>
      <c r="UDW166" s="447"/>
      <c r="UDX166" s="447"/>
      <c r="UDY166" s="447"/>
      <c r="UDZ166" s="447"/>
      <c r="UEA166" s="447"/>
      <c r="UEB166" s="447"/>
      <c r="UEC166" s="447"/>
      <c r="UED166" s="447"/>
      <c r="UEE166" s="447"/>
      <c r="UEF166" s="447"/>
      <c r="UEG166" s="447"/>
      <c r="UEH166" s="447"/>
      <c r="UEI166" s="447"/>
      <c r="UEJ166" s="447"/>
      <c r="UEK166" s="447"/>
      <c r="UEL166" s="447"/>
      <c r="UEM166" s="447"/>
      <c r="UEN166" s="447"/>
      <c r="UEO166" s="447"/>
      <c r="UEP166" s="447"/>
      <c r="UEQ166" s="447"/>
      <c r="UER166" s="447"/>
      <c r="UES166" s="447"/>
      <c r="UET166" s="447"/>
      <c r="UEU166" s="447"/>
      <c r="UEV166" s="447"/>
      <c r="UEW166" s="447"/>
      <c r="UEX166" s="447"/>
      <c r="UEY166" s="447"/>
      <c r="UEZ166" s="447"/>
      <c r="UFA166" s="447"/>
      <c r="UFB166" s="447"/>
      <c r="UFC166" s="447"/>
      <c r="UFD166" s="447"/>
      <c r="UFE166" s="447"/>
      <c r="UFF166" s="447"/>
      <c r="UFG166" s="447"/>
      <c r="UFH166" s="447"/>
      <c r="UFI166" s="447"/>
      <c r="UFJ166" s="447"/>
      <c r="UFK166" s="447"/>
      <c r="UFL166" s="447"/>
      <c r="UFM166" s="447"/>
      <c r="UFN166" s="447"/>
      <c r="UFO166" s="447"/>
      <c r="UFP166" s="447"/>
      <c r="UFQ166" s="447"/>
      <c r="UFR166" s="447"/>
      <c r="UFS166" s="447"/>
      <c r="UFT166" s="447"/>
      <c r="UFU166" s="447"/>
      <c r="UFV166" s="447"/>
      <c r="UFW166" s="447"/>
      <c r="UFX166" s="447"/>
      <c r="UFY166" s="447"/>
      <c r="UFZ166" s="447"/>
      <c r="UGA166" s="447"/>
      <c r="UGB166" s="447"/>
      <c r="UGC166" s="447"/>
      <c r="UGD166" s="447"/>
      <c r="UGE166" s="447"/>
      <c r="UGF166" s="447"/>
      <c r="UGG166" s="447"/>
      <c r="UGH166" s="447"/>
      <c r="UGI166" s="447"/>
      <c r="UGJ166" s="447"/>
      <c r="UGK166" s="447"/>
      <c r="UGL166" s="447"/>
      <c r="UGM166" s="447"/>
      <c r="UGN166" s="447"/>
      <c r="UGO166" s="447"/>
      <c r="UGP166" s="447"/>
      <c r="UGQ166" s="447"/>
      <c r="UGR166" s="447"/>
      <c r="UGS166" s="447"/>
      <c r="UGT166" s="447"/>
      <c r="UGU166" s="447"/>
      <c r="UGV166" s="447"/>
      <c r="UGW166" s="447"/>
      <c r="UGX166" s="447"/>
      <c r="UGY166" s="447"/>
      <c r="UGZ166" s="447"/>
      <c r="UHA166" s="447"/>
      <c r="UHB166" s="447"/>
      <c r="UHC166" s="447"/>
      <c r="UHD166" s="447"/>
      <c r="UHE166" s="447"/>
      <c r="UHF166" s="447"/>
      <c r="UHG166" s="447"/>
      <c r="UHH166" s="447"/>
      <c r="UHI166" s="447"/>
      <c r="UHJ166" s="447"/>
      <c r="UHK166" s="447"/>
      <c r="UHL166" s="447"/>
      <c r="UHM166" s="447"/>
      <c r="UHN166" s="447"/>
      <c r="UHO166" s="447"/>
      <c r="UHP166" s="447"/>
      <c r="UHQ166" s="447"/>
      <c r="UHR166" s="447"/>
      <c r="UHS166" s="447"/>
      <c r="UHT166" s="447"/>
      <c r="UHU166" s="447"/>
      <c r="UHV166" s="447"/>
      <c r="UHW166" s="447"/>
      <c r="UHX166" s="447"/>
      <c r="UHY166" s="447"/>
      <c r="UHZ166" s="447"/>
      <c r="UIA166" s="447"/>
      <c r="UIB166" s="447"/>
      <c r="UIC166" s="447"/>
      <c r="UID166" s="447"/>
      <c r="UIE166" s="447"/>
      <c r="UIF166" s="447"/>
      <c r="UIG166" s="447"/>
      <c r="UIH166" s="447"/>
      <c r="UII166" s="447"/>
      <c r="UIJ166" s="447"/>
      <c r="UIK166" s="447"/>
      <c r="UIL166" s="447"/>
      <c r="UIM166" s="447"/>
      <c r="UIN166" s="447"/>
      <c r="UIO166" s="447"/>
      <c r="UIP166" s="447"/>
      <c r="UIQ166" s="447"/>
      <c r="UIR166" s="447"/>
      <c r="UIS166" s="447"/>
      <c r="UIT166" s="447"/>
      <c r="UIU166" s="447"/>
      <c r="UIV166" s="447"/>
      <c r="UIW166" s="447"/>
      <c r="UIX166" s="447"/>
      <c r="UIY166" s="447"/>
      <c r="UIZ166" s="447"/>
      <c r="UJA166" s="447"/>
      <c r="UJB166" s="447"/>
      <c r="UJC166" s="447"/>
      <c r="UJD166" s="447"/>
      <c r="UJE166" s="447"/>
      <c r="UJF166" s="447"/>
      <c r="UJG166" s="447"/>
      <c r="UJH166" s="447"/>
      <c r="UJI166" s="447"/>
      <c r="UJJ166" s="447"/>
      <c r="UJK166" s="447"/>
      <c r="UJL166" s="447"/>
      <c r="UJM166" s="447"/>
      <c r="UJN166" s="447"/>
      <c r="UJO166" s="447"/>
      <c r="UJP166" s="447"/>
      <c r="UJQ166" s="447"/>
      <c r="UJR166" s="447"/>
      <c r="UJS166" s="447"/>
      <c r="UJT166" s="447"/>
      <c r="UJU166" s="447"/>
      <c r="UJV166" s="447"/>
      <c r="UJW166" s="447"/>
      <c r="UJX166" s="447"/>
      <c r="UJY166" s="447"/>
      <c r="UJZ166" s="447"/>
      <c r="UKA166" s="447"/>
      <c r="UKB166" s="447"/>
      <c r="UKC166" s="447"/>
      <c r="UKD166" s="447"/>
      <c r="UKE166" s="447"/>
      <c r="UKF166" s="447"/>
      <c r="UKG166" s="447"/>
      <c r="UKH166" s="447"/>
      <c r="UKI166" s="447"/>
      <c r="UKJ166" s="447"/>
      <c r="UKK166" s="447"/>
      <c r="UKL166" s="447"/>
      <c r="UKM166" s="447"/>
      <c r="UKN166" s="447"/>
      <c r="UKO166" s="447"/>
      <c r="UKP166" s="447"/>
      <c r="UKQ166" s="447"/>
      <c r="UKR166" s="447"/>
      <c r="UKS166" s="447"/>
      <c r="UKT166" s="447"/>
      <c r="UKU166" s="447"/>
      <c r="UKV166" s="447"/>
      <c r="UKW166" s="447"/>
      <c r="UKX166" s="447"/>
      <c r="UKY166" s="447"/>
      <c r="UKZ166" s="447"/>
      <c r="ULA166" s="447"/>
      <c r="ULB166" s="447"/>
      <c r="ULC166" s="447"/>
      <c r="ULD166" s="447"/>
      <c r="ULE166" s="447"/>
      <c r="ULF166" s="447"/>
      <c r="ULG166" s="447"/>
      <c r="ULH166" s="447"/>
      <c r="ULI166" s="447"/>
      <c r="ULJ166" s="447"/>
      <c r="ULK166" s="447"/>
      <c r="ULL166" s="447"/>
      <c r="ULM166" s="447"/>
      <c r="ULN166" s="447"/>
      <c r="ULO166" s="447"/>
      <c r="ULP166" s="447"/>
      <c r="ULQ166" s="447"/>
      <c r="ULR166" s="447"/>
      <c r="ULS166" s="447"/>
      <c r="ULT166" s="447"/>
      <c r="ULU166" s="447"/>
      <c r="ULV166" s="447"/>
      <c r="ULW166" s="447"/>
      <c r="ULX166" s="447"/>
      <c r="ULY166" s="447"/>
      <c r="ULZ166" s="447"/>
      <c r="UMA166" s="447"/>
      <c r="UMB166" s="447"/>
      <c r="UMC166" s="447"/>
      <c r="UMD166" s="447"/>
      <c r="UME166" s="447"/>
      <c r="UMF166" s="447"/>
      <c r="UMG166" s="447"/>
      <c r="UMH166" s="447"/>
      <c r="UMI166" s="447"/>
      <c r="UMJ166" s="447"/>
      <c r="UMK166" s="447"/>
      <c r="UML166" s="447"/>
      <c r="UMM166" s="447"/>
      <c r="UMN166" s="447"/>
      <c r="UMO166" s="447"/>
      <c r="UMP166" s="447"/>
      <c r="UMQ166" s="447"/>
      <c r="UMR166" s="447"/>
      <c r="UMS166" s="447"/>
      <c r="UMT166" s="447"/>
      <c r="UMU166" s="447"/>
      <c r="UMV166" s="447"/>
      <c r="UMW166" s="447"/>
      <c r="UMX166" s="447"/>
      <c r="UMY166" s="447"/>
      <c r="UMZ166" s="447"/>
      <c r="UNA166" s="447"/>
      <c r="UNB166" s="447"/>
      <c r="UNC166" s="447"/>
      <c r="UND166" s="447"/>
      <c r="UNE166" s="447"/>
      <c r="UNF166" s="447"/>
      <c r="UNG166" s="447"/>
      <c r="UNH166" s="447"/>
      <c r="UNI166" s="447"/>
      <c r="UNJ166" s="447"/>
      <c r="UNK166" s="447"/>
      <c r="UNL166" s="447"/>
      <c r="UNM166" s="447"/>
      <c r="UNN166" s="447"/>
      <c r="UNO166" s="447"/>
      <c r="UNP166" s="447"/>
      <c r="UNQ166" s="447"/>
      <c r="UNR166" s="447"/>
      <c r="UNS166" s="447"/>
      <c r="UNT166" s="447"/>
      <c r="UNU166" s="447"/>
      <c r="UNV166" s="447"/>
      <c r="UNW166" s="447"/>
      <c r="UNX166" s="447"/>
      <c r="UNY166" s="447"/>
      <c r="UNZ166" s="447"/>
      <c r="UOA166" s="447"/>
      <c r="UOB166" s="447"/>
      <c r="UOC166" s="447"/>
      <c r="UOD166" s="447"/>
      <c r="UOE166" s="447"/>
      <c r="UOF166" s="447"/>
      <c r="UOG166" s="447"/>
      <c r="UOH166" s="447"/>
      <c r="UOI166" s="447"/>
      <c r="UOJ166" s="447"/>
      <c r="UOK166" s="447"/>
      <c r="UOL166" s="447"/>
      <c r="UOM166" s="447"/>
      <c r="UON166" s="447"/>
      <c r="UOO166" s="447"/>
      <c r="UOP166" s="447"/>
      <c r="UOQ166" s="447"/>
      <c r="UOR166" s="447"/>
      <c r="UOS166" s="447"/>
      <c r="UOT166" s="447"/>
      <c r="UOU166" s="447"/>
      <c r="UOV166" s="447"/>
      <c r="UOW166" s="447"/>
      <c r="UOX166" s="447"/>
      <c r="UOY166" s="447"/>
      <c r="UOZ166" s="447"/>
      <c r="UPA166" s="447"/>
      <c r="UPB166" s="447"/>
      <c r="UPC166" s="447"/>
      <c r="UPD166" s="447"/>
      <c r="UPE166" s="447"/>
      <c r="UPF166" s="447"/>
      <c r="UPG166" s="447"/>
      <c r="UPH166" s="447"/>
      <c r="UPI166" s="447"/>
      <c r="UPJ166" s="447"/>
      <c r="UPK166" s="447"/>
      <c r="UPL166" s="447"/>
      <c r="UPM166" s="447"/>
      <c r="UPN166" s="447"/>
      <c r="UPO166" s="447"/>
      <c r="UPP166" s="447"/>
      <c r="UPQ166" s="447"/>
      <c r="UPR166" s="447"/>
      <c r="UPS166" s="447"/>
      <c r="UPT166" s="447"/>
      <c r="UPU166" s="447"/>
      <c r="UPV166" s="447"/>
      <c r="UPW166" s="447"/>
      <c r="UPX166" s="447"/>
      <c r="UPY166" s="447"/>
      <c r="UPZ166" s="447"/>
      <c r="UQA166" s="447"/>
      <c r="UQB166" s="447"/>
      <c r="UQC166" s="447"/>
      <c r="UQD166" s="447"/>
      <c r="UQE166" s="447"/>
      <c r="UQF166" s="447"/>
      <c r="UQG166" s="447"/>
      <c r="UQH166" s="447"/>
      <c r="UQI166" s="447"/>
      <c r="UQJ166" s="447"/>
      <c r="UQK166" s="447"/>
      <c r="UQL166" s="447"/>
      <c r="UQM166" s="447"/>
      <c r="UQN166" s="447"/>
      <c r="UQO166" s="447"/>
      <c r="UQP166" s="447"/>
      <c r="UQQ166" s="447"/>
      <c r="UQR166" s="447"/>
      <c r="UQS166" s="447"/>
      <c r="UQT166" s="447"/>
      <c r="UQU166" s="447"/>
      <c r="UQV166" s="447"/>
      <c r="UQW166" s="447"/>
      <c r="UQX166" s="447"/>
      <c r="UQY166" s="447"/>
      <c r="UQZ166" s="447"/>
      <c r="URA166" s="447"/>
      <c r="URB166" s="447"/>
      <c r="URC166" s="447"/>
      <c r="URD166" s="447"/>
      <c r="URE166" s="447"/>
      <c r="URF166" s="447"/>
      <c r="URG166" s="447"/>
      <c r="URH166" s="447"/>
      <c r="URI166" s="447"/>
      <c r="URJ166" s="447"/>
      <c r="URK166" s="447"/>
      <c r="URL166" s="447"/>
      <c r="URM166" s="447"/>
      <c r="URN166" s="447"/>
      <c r="URO166" s="447"/>
      <c r="URP166" s="447"/>
      <c r="URQ166" s="447"/>
      <c r="URR166" s="447"/>
      <c r="URS166" s="447"/>
      <c r="URT166" s="447"/>
      <c r="URU166" s="447"/>
      <c r="URV166" s="447"/>
      <c r="URW166" s="447"/>
      <c r="URX166" s="447"/>
      <c r="URY166" s="447"/>
      <c r="URZ166" s="447"/>
      <c r="USA166" s="447"/>
      <c r="USB166" s="447"/>
      <c r="USC166" s="447"/>
      <c r="USD166" s="447"/>
      <c r="USE166" s="447"/>
      <c r="USF166" s="447"/>
      <c r="USG166" s="447"/>
      <c r="USH166" s="447"/>
      <c r="USI166" s="447"/>
      <c r="USJ166" s="447"/>
      <c r="USK166" s="447"/>
      <c r="USL166" s="447"/>
      <c r="USM166" s="447"/>
      <c r="USN166" s="447"/>
      <c r="USO166" s="447"/>
      <c r="USP166" s="447"/>
      <c r="USQ166" s="447"/>
      <c r="USR166" s="447"/>
      <c r="USS166" s="447"/>
      <c r="UST166" s="447"/>
      <c r="USU166" s="447"/>
      <c r="USV166" s="447"/>
      <c r="USW166" s="447"/>
      <c r="USX166" s="447"/>
      <c r="USY166" s="447"/>
      <c r="USZ166" s="447"/>
      <c r="UTA166" s="447"/>
      <c r="UTB166" s="447"/>
      <c r="UTC166" s="447"/>
      <c r="UTD166" s="447"/>
      <c r="UTE166" s="447"/>
      <c r="UTF166" s="447"/>
      <c r="UTG166" s="447"/>
      <c r="UTH166" s="447"/>
      <c r="UTI166" s="447"/>
      <c r="UTJ166" s="447"/>
      <c r="UTK166" s="447"/>
      <c r="UTL166" s="447"/>
      <c r="UTM166" s="447"/>
      <c r="UTN166" s="447"/>
      <c r="UTO166" s="447"/>
      <c r="UTP166" s="447"/>
      <c r="UTQ166" s="447"/>
      <c r="UTR166" s="447"/>
      <c r="UTS166" s="447"/>
      <c r="UTT166" s="447"/>
      <c r="UTU166" s="447"/>
      <c r="UTV166" s="447"/>
      <c r="UTW166" s="447"/>
      <c r="UTX166" s="447"/>
      <c r="UTY166" s="447"/>
      <c r="UTZ166" s="447"/>
      <c r="UUA166" s="447"/>
      <c r="UUB166" s="447"/>
      <c r="UUC166" s="447"/>
      <c r="UUD166" s="447"/>
      <c r="UUE166" s="447"/>
      <c r="UUF166" s="447"/>
      <c r="UUG166" s="447"/>
      <c r="UUH166" s="447"/>
      <c r="UUI166" s="447"/>
      <c r="UUJ166" s="447"/>
      <c r="UUK166" s="447"/>
      <c r="UUL166" s="447"/>
      <c r="UUM166" s="447"/>
      <c r="UUN166" s="447"/>
      <c r="UUO166" s="447"/>
      <c r="UUP166" s="447"/>
      <c r="UUQ166" s="447"/>
      <c r="UUR166" s="447"/>
      <c r="UUS166" s="447"/>
      <c r="UUT166" s="447"/>
      <c r="UUU166" s="447"/>
      <c r="UUV166" s="447"/>
      <c r="UUW166" s="447"/>
      <c r="UUX166" s="447"/>
      <c r="UUY166" s="447"/>
      <c r="UUZ166" s="447"/>
      <c r="UVA166" s="447"/>
      <c r="UVB166" s="447"/>
      <c r="UVC166" s="447"/>
      <c r="UVD166" s="447"/>
      <c r="UVE166" s="447"/>
      <c r="UVF166" s="447"/>
      <c r="UVG166" s="447"/>
      <c r="UVH166" s="447"/>
      <c r="UVI166" s="447"/>
      <c r="UVJ166" s="447"/>
      <c r="UVK166" s="447"/>
      <c r="UVL166" s="447"/>
      <c r="UVM166" s="447"/>
      <c r="UVN166" s="447"/>
      <c r="UVO166" s="447"/>
      <c r="UVP166" s="447"/>
      <c r="UVQ166" s="447"/>
      <c r="UVR166" s="447"/>
      <c r="UVS166" s="447"/>
      <c r="UVT166" s="447"/>
      <c r="UVU166" s="447"/>
      <c r="UVV166" s="447"/>
      <c r="UVW166" s="447"/>
      <c r="UVX166" s="447"/>
      <c r="UVY166" s="447"/>
      <c r="UVZ166" s="447"/>
      <c r="UWA166" s="447"/>
      <c r="UWB166" s="447"/>
      <c r="UWC166" s="447"/>
      <c r="UWD166" s="447"/>
      <c r="UWE166" s="447"/>
      <c r="UWF166" s="447"/>
      <c r="UWG166" s="447"/>
      <c r="UWH166" s="447"/>
      <c r="UWI166" s="447"/>
      <c r="UWJ166" s="447"/>
      <c r="UWK166" s="447"/>
      <c r="UWL166" s="447"/>
      <c r="UWM166" s="447"/>
      <c r="UWN166" s="447"/>
      <c r="UWO166" s="447"/>
      <c r="UWP166" s="447"/>
      <c r="UWQ166" s="447"/>
      <c r="UWR166" s="447"/>
      <c r="UWS166" s="447"/>
      <c r="UWT166" s="447"/>
      <c r="UWU166" s="447"/>
      <c r="UWV166" s="447"/>
      <c r="UWW166" s="447"/>
      <c r="UWX166" s="447"/>
      <c r="UWY166" s="447"/>
      <c r="UWZ166" s="447"/>
      <c r="UXA166" s="447"/>
      <c r="UXB166" s="447"/>
      <c r="UXC166" s="447"/>
      <c r="UXD166" s="447"/>
      <c r="UXE166" s="447"/>
      <c r="UXF166" s="447"/>
      <c r="UXG166" s="447"/>
      <c r="UXH166" s="447"/>
      <c r="UXI166" s="447"/>
      <c r="UXJ166" s="447"/>
      <c r="UXK166" s="447"/>
      <c r="UXL166" s="447"/>
      <c r="UXM166" s="447"/>
      <c r="UXN166" s="447"/>
      <c r="UXO166" s="447"/>
      <c r="UXP166" s="447"/>
      <c r="UXQ166" s="447"/>
      <c r="UXR166" s="447"/>
      <c r="UXS166" s="447"/>
      <c r="UXT166" s="447"/>
      <c r="UXU166" s="447"/>
      <c r="UXV166" s="447"/>
      <c r="UXW166" s="447"/>
      <c r="UXX166" s="447"/>
      <c r="UXY166" s="447"/>
      <c r="UXZ166" s="447"/>
      <c r="UYA166" s="447"/>
      <c r="UYB166" s="447"/>
      <c r="UYC166" s="447"/>
      <c r="UYD166" s="447"/>
      <c r="UYE166" s="447"/>
      <c r="UYF166" s="447"/>
      <c r="UYG166" s="447"/>
      <c r="UYH166" s="447"/>
      <c r="UYI166" s="447"/>
      <c r="UYJ166" s="447"/>
      <c r="UYK166" s="447"/>
      <c r="UYL166" s="447"/>
      <c r="UYM166" s="447"/>
      <c r="UYN166" s="447"/>
      <c r="UYO166" s="447"/>
      <c r="UYP166" s="447"/>
      <c r="UYQ166" s="447"/>
      <c r="UYR166" s="447"/>
      <c r="UYS166" s="447"/>
      <c r="UYT166" s="447"/>
      <c r="UYU166" s="447"/>
      <c r="UYV166" s="447"/>
      <c r="UYW166" s="447"/>
      <c r="UYX166" s="447"/>
      <c r="UYY166" s="447"/>
      <c r="UYZ166" s="447"/>
      <c r="UZA166" s="447"/>
      <c r="UZB166" s="447"/>
      <c r="UZC166" s="447"/>
      <c r="UZD166" s="447"/>
      <c r="UZE166" s="447"/>
      <c r="UZF166" s="447"/>
      <c r="UZG166" s="447"/>
      <c r="UZH166" s="447"/>
      <c r="UZI166" s="447"/>
      <c r="UZJ166" s="447"/>
      <c r="UZK166" s="447"/>
      <c r="UZL166" s="447"/>
      <c r="UZM166" s="447"/>
      <c r="UZN166" s="447"/>
      <c r="UZO166" s="447"/>
      <c r="UZP166" s="447"/>
      <c r="UZQ166" s="447"/>
      <c r="UZR166" s="447"/>
      <c r="UZS166" s="447"/>
      <c r="UZT166" s="447"/>
      <c r="UZU166" s="447"/>
      <c r="UZV166" s="447"/>
      <c r="UZW166" s="447"/>
      <c r="UZX166" s="447"/>
      <c r="UZY166" s="447"/>
      <c r="UZZ166" s="447"/>
      <c r="VAA166" s="447"/>
      <c r="VAB166" s="447"/>
      <c r="VAC166" s="447"/>
      <c r="VAD166" s="447"/>
      <c r="VAE166" s="447"/>
      <c r="VAF166" s="447"/>
      <c r="VAG166" s="447"/>
      <c r="VAH166" s="447"/>
      <c r="VAI166" s="447"/>
      <c r="VAJ166" s="447"/>
      <c r="VAK166" s="447"/>
      <c r="VAL166" s="447"/>
      <c r="VAM166" s="447"/>
      <c r="VAN166" s="447"/>
      <c r="VAO166" s="447"/>
      <c r="VAP166" s="447"/>
      <c r="VAQ166" s="447"/>
      <c r="VAR166" s="447"/>
      <c r="VAS166" s="447"/>
      <c r="VAT166" s="447"/>
      <c r="VAU166" s="447"/>
      <c r="VAV166" s="447"/>
      <c r="VAW166" s="447"/>
      <c r="VAX166" s="447"/>
      <c r="VAY166" s="447"/>
      <c r="VAZ166" s="447"/>
      <c r="VBA166" s="447"/>
      <c r="VBB166" s="447"/>
      <c r="VBC166" s="447"/>
      <c r="VBD166" s="447"/>
      <c r="VBE166" s="447"/>
      <c r="VBF166" s="447"/>
      <c r="VBG166" s="447"/>
      <c r="VBH166" s="447"/>
      <c r="VBI166" s="447"/>
      <c r="VBJ166" s="447"/>
      <c r="VBK166" s="447"/>
      <c r="VBL166" s="447"/>
      <c r="VBM166" s="447"/>
      <c r="VBN166" s="447"/>
      <c r="VBO166" s="447"/>
      <c r="VBP166" s="447"/>
      <c r="VBQ166" s="447"/>
      <c r="VBR166" s="447"/>
      <c r="VBS166" s="447"/>
      <c r="VBT166" s="447"/>
      <c r="VBU166" s="447"/>
      <c r="VBV166" s="447"/>
      <c r="VBW166" s="447"/>
      <c r="VBX166" s="447"/>
      <c r="VBY166" s="447"/>
      <c r="VBZ166" s="447"/>
      <c r="VCA166" s="447"/>
      <c r="VCB166" s="447"/>
      <c r="VCC166" s="447"/>
      <c r="VCD166" s="447"/>
      <c r="VCE166" s="447"/>
      <c r="VCF166" s="447"/>
      <c r="VCG166" s="447"/>
      <c r="VCH166" s="447"/>
      <c r="VCI166" s="447"/>
      <c r="VCJ166" s="447"/>
      <c r="VCK166" s="447"/>
      <c r="VCL166" s="447"/>
      <c r="VCM166" s="447"/>
      <c r="VCN166" s="447"/>
      <c r="VCO166" s="447"/>
      <c r="VCP166" s="447"/>
      <c r="VCQ166" s="447"/>
      <c r="VCR166" s="447"/>
      <c r="VCS166" s="447"/>
      <c r="VCT166" s="447"/>
      <c r="VCU166" s="447"/>
      <c r="VCV166" s="447"/>
      <c r="VCW166" s="447"/>
      <c r="VCX166" s="447"/>
      <c r="VCY166" s="447"/>
      <c r="VCZ166" s="447"/>
      <c r="VDA166" s="447"/>
      <c r="VDB166" s="447"/>
      <c r="VDC166" s="447"/>
      <c r="VDD166" s="447"/>
      <c r="VDE166" s="447"/>
      <c r="VDF166" s="447"/>
      <c r="VDG166" s="447"/>
      <c r="VDH166" s="447"/>
      <c r="VDI166" s="447"/>
      <c r="VDJ166" s="447"/>
      <c r="VDK166" s="447"/>
      <c r="VDL166" s="447"/>
      <c r="VDM166" s="447"/>
      <c r="VDN166" s="447"/>
      <c r="VDO166" s="447"/>
      <c r="VDP166" s="447"/>
      <c r="VDQ166" s="447"/>
      <c r="VDR166" s="447"/>
      <c r="VDS166" s="447"/>
      <c r="VDT166" s="447"/>
      <c r="VDU166" s="447"/>
      <c r="VDV166" s="447"/>
      <c r="VDW166" s="447"/>
      <c r="VDX166" s="447"/>
      <c r="VDY166" s="447"/>
      <c r="VDZ166" s="447"/>
      <c r="VEA166" s="447"/>
      <c r="VEB166" s="447"/>
      <c r="VEC166" s="447"/>
      <c r="VED166" s="447"/>
      <c r="VEE166" s="447"/>
      <c r="VEF166" s="447"/>
      <c r="VEG166" s="447"/>
      <c r="VEH166" s="447"/>
      <c r="VEI166" s="447"/>
      <c r="VEJ166" s="447"/>
      <c r="VEK166" s="447"/>
      <c r="VEL166" s="447"/>
      <c r="VEM166" s="447"/>
      <c r="VEN166" s="447"/>
      <c r="VEO166" s="447"/>
      <c r="VEP166" s="447"/>
      <c r="VEQ166" s="447"/>
      <c r="VER166" s="447"/>
      <c r="VES166" s="447"/>
      <c r="VET166" s="447"/>
      <c r="VEU166" s="447"/>
      <c r="VEV166" s="447"/>
      <c r="VEW166" s="447"/>
      <c r="VEX166" s="447"/>
      <c r="VEY166" s="447"/>
      <c r="VEZ166" s="447"/>
      <c r="VFA166" s="447"/>
      <c r="VFB166" s="447"/>
      <c r="VFC166" s="447"/>
      <c r="VFD166" s="447"/>
      <c r="VFE166" s="447"/>
      <c r="VFF166" s="447"/>
      <c r="VFG166" s="447"/>
      <c r="VFH166" s="447"/>
      <c r="VFI166" s="447"/>
      <c r="VFJ166" s="447"/>
      <c r="VFK166" s="447"/>
      <c r="VFL166" s="447"/>
      <c r="VFM166" s="447"/>
      <c r="VFN166" s="447"/>
      <c r="VFO166" s="447"/>
      <c r="VFP166" s="447"/>
      <c r="VFQ166" s="447"/>
      <c r="VFR166" s="447"/>
      <c r="VFS166" s="447"/>
      <c r="VFT166" s="447"/>
      <c r="VFU166" s="447"/>
      <c r="VFV166" s="447"/>
      <c r="VFW166" s="447"/>
      <c r="VFX166" s="447"/>
      <c r="VFY166" s="447"/>
      <c r="VFZ166" s="447"/>
      <c r="VGA166" s="447"/>
      <c r="VGB166" s="447"/>
      <c r="VGC166" s="447"/>
      <c r="VGD166" s="447"/>
      <c r="VGE166" s="447"/>
      <c r="VGF166" s="447"/>
      <c r="VGG166" s="447"/>
      <c r="VGH166" s="447"/>
      <c r="VGI166" s="447"/>
      <c r="VGJ166" s="447"/>
      <c r="VGK166" s="447"/>
      <c r="VGL166" s="447"/>
      <c r="VGM166" s="447"/>
      <c r="VGN166" s="447"/>
      <c r="VGO166" s="447"/>
      <c r="VGP166" s="447"/>
      <c r="VGQ166" s="447"/>
      <c r="VGR166" s="447"/>
      <c r="VGS166" s="447"/>
      <c r="VGT166" s="447"/>
      <c r="VGU166" s="447"/>
      <c r="VGV166" s="447"/>
      <c r="VGW166" s="447"/>
      <c r="VGX166" s="447"/>
      <c r="VGY166" s="447"/>
      <c r="VGZ166" s="447"/>
      <c r="VHA166" s="447"/>
      <c r="VHB166" s="447"/>
      <c r="VHC166" s="447"/>
      <c r="VHD166" s="447"/>
      <c r="VHE166" s="447"/>
      <c r="VHF166" s="447"/>
      <c r="VHG166" s="447"/>
      <c r="VHH166" s="447"/>
      <c r="VHI166" s="447"/>
      <c r="VHJ166" s="447"/>
      <c r="VHK166" s="447"/>
      <c r="VHL166" s="447"/>
      <c r="VHM166" s="447"/>
      <c r="VHN166" s="447"/>
      <c r="VHO166" s="447"/>
      <c r="VHP166" s="447"/>
      <c r="VHQ166" s="447"/>
      <c r="VHR166" s="447"/>
      <c r="VHS166" s="447"/>
      <c r="VHT166" s="447"/>
      <c r="VHU166" s="447"/>
      <c r="VHV166" s="447"/>
      <c r="VHW166" s="447"/>
      <c r="VHX166" s="447"/>
      <c r="VHY166" s="447"/>
      <c r="VHZ166" s="447"/>
      <c r="VIA166" s="447"/>
      <c r="VIB166" s="447"/>
      <c r="VIC166" s="447"/>
      <c r="VID166" s="447"/>
      <c r="VIE166" s="447"/>
      <c r="VIF166" s="447"/>
      <c r="VIG166" s="447"/>
      <c r="VIH166" s="447"/>
      <c r="VII166" s="447"/>
      <c r="VIJ166" s="447"/>
      <c r="VIK166" s="447"/>
      <c r="VIL166" s="447"/>
      <c r="VIM166" s="447"/>
      <c r="VIN166" s="447"/>
      <c r="VIO166" s="447"/>
      <c r="VIP166" s="447"/>
      <c r="VIQ166" s="447"/>
      <c r="VIR166" s="447"/>
      <c r="VIS166" s="447"/>
      <c r="VIT166" s="447"/>
      <c r="VIU166" s="447"/>
      <c r="VIV166" s="447"/>
      <c r="VIW166" s="447"/>
      <c r="VIX166" s="447"/>
      <c r="VIY166" s="447"/>
      <c r="VIZ166" s="447"/>
      <c r="VJA166" s="447"/>
      <c r="VJB166" s="447"/>
      <c r="VJC166" s="447"/>
      <c r="VJD166" s="447"/>
      <c r="VJE166" s="447"/>
      <c r="VJF166" s="447"/>
      <c r="VJG166" s="447"/>
      <c r="VJH166" s="447"/>
      <c r="VJI166" s="447"/>
      <c r="VJJ166" s="447"/>
      <c r="VJK166" s="447"/>
      <c r="VJL166" s="447"/>
      <c r="VJM166" s="447"/>
      <c r="VJN166" s="447"/>
      <c r="VJO166" s="447"/>
      <c r="VJP166" s="447"/>
      <c r="VJQ166" s="447"/>
      <c r="VJR166" s="447"/>
      <c r="VJS166" s="447"/>
      <c r="VJT166" s="447"/>
      <c r="VJU166" s="447"/>
      <c r="VJV166" s="447"/>
      <c r="VJW166" s="447"/>
      <c r="VJX166" s="447"/>
      <c r="VJY166" s="447"/>
      <c r="VJZ166" s="447"/>
      <c r="VKA166" s="447"/>
      <c r="VKB166" s="447"/>
      <c r="VKC166" s="447"/>
      <c r="VKD166" s="447"/>
      <c r="VKE166" s="447"/>
      <c r="VKF166" s="447"/>
      <c r="VKG166" s="447"/>
      <c r="VKH166" s="447"/>
      <c r="VKI166" s="447"/>
      <c r="VKJ166" s="447"/>
      <c r="VKK166" s="447"/>
      <c r="VKL166" s="447"/>
      <c r="VKM166" s="447"/>
      <c r="VKN166" s="447"/>
      <c r="VKO166" s="447"/>
      <c r="VKP166" s="447"/>
      <c r="VKQ166" s="447"/>
      <c r="VKR166" s="447"/>
      <c r="VKS166" s="447"/>
      <c r="VKT166" s="447"/>
      <c r="VKU166" s="447"/>
      <c r="VKV166" s="447"/>
      <c r="VKW166" s="447"/>
      <c r="VKX166" s="447"/>
      <c r="VKY166" s="447"/>
      <c r="VKZ166" s="447"/>
      <c r="VLA166" s="447"/>
      <c r="VLB166" s="447"/>
      <c r="VLC166" s="447"/>
      <c r="VLD166" s="447"/>
      <c r="VLE166" s="447"/>
      <c r="VLF166" s="447"/>
      <c r="VLG166" s="447"/>
      <c r="VLH166" s="447"/>
      <c r="VLI166" s="447"/>
      <c r="VLJ166" s="447"/>
      <c r="VLK166" s="447"/>
      <c r="VLL166" s="447"/>
      <c r="VLM166" s="447"/>
      <c r="VLN166" s="447"/>
      <c r="VLO166" s="447"/>
      <c r="VLP166" s="447"/>
      <c r="VLQ166" s="447"/>
      <c r="VLR166" s="447"/>
      <c r="VLS166" s="447"/>
      <c r="VLT166" s="447"/>
      <c r="VLU166" s="447"/>
      <c r="VLV166" s="447"/>
      <c r="VLW166" s="447"/>
      <c r="VLX166" s="447"/>
      <c r="VLY166" s="447"/>
      <c r="VLZ166" s="447"/>
      <c r="VMA166" s="447"/>
      <c r="VMB166" s="447"/>
      <c r="VMC166" s="447"/>
      <c r="VMD166" s="447"/>
      <c r="VME166" s="447"/>
      <c r="VMF166" s="447"/>
      <c r="VMG166" s="447"/>
      <c r="VMH166" s="447"/>
      <c r="VMI166" s="447"/>
      <c r="VMJ166" s="447"/>
      <c r="VMK166" s="447"/>
      <c r="VML166" s="447"/>
      <c r="VMM166" s="447"/>
      <c r="VMN166" s="447"/>
      <c r="VMO166" s="447"/>
      <c r="VMP166" s="447"/>
      <c r="VMQ166" s="447"/>
      <c r="VMR166" s="447"/>
      <c r="VMS166" s="447"/>
      <c r="VMT166" s="447"/>
      <c r="VMU166" s="447"/>
      <c r="VMV166" s="447"/>
      <c r="VMW166" s="447"/>
      <c r="VMX166" s="447"/>
      <c r="VMY166" s="447"/>
      <c r="VMZ166" s="447"/>
      <c r="VNA166" s="447"/>
      <c r="VNB166" s="447"/>
      <c r="VNC166" s="447"/>
      <c r="VND166" s="447"/>
      <c r="VNE166" s="447"/>
      <c r="VNF166" s="447"/>
      <c r="VNG166" s="447"/>
      <c r="VNH166" s="447"/>
      <c r="VNI166" s="447"/>
      <c r="VNJ166" s="447"/>
      <c r="VNK166" s="447"/>
      <c r="VNL166" s="447"/>
      <c r="VNM166" s="447"/>
      <c r="VNN166" s="447"/>
      <c r="VNO166" s="447"/>
      <c r="VNP166" s="447"/>
      <c r="VNQ166" s="447"/>
      <c r="VNR166" s="447"/>
      <c r="VNS166" s="447"/>
      <c r="VNT166" s="447"/>
      <c r="VNU166" s="447"/>
      <c r="VNV166" s="447"/>
      <c r="VNW166" s="447"/>
      <c r="VNX166" s="447"/>
      <c r="VNY166" s="447"/>
      <c r="VNZ166" s="447"/>
      <c r="VOA166" s="447"/>
      <c r="VOB166" s="447"/>
      <c r="VOC166" s="447"/>
      <c r="VOD166" s="447"/>
      <c r="VOE166" s="447"/>
      <c r="VOF166" s="447"/>
      <c r="VOG166" s="447"/>
      <c r="VOH166" s="447"/>
      <c r="VOI166" s="447"/>
      <c r="VOJ166" s="447"/>
      <c r="VOK166" s="447"/>
      <c r="VOL166" s="447"/>
      <c r="VOM166" s="447"/>
      <c r="VON166" s="447"/>
      <c r="VOO166" s="447"/>
      <c r="VOP166" s="447"/>
      <c r="VOQ166" s="447"/>
      <c r="VOR166" s="447"/>
      <c r="VOS166" s="447"/>
      <c r="VOT166" s="447"/>
      <c r="VOU166" s="447"/>
      <c r="VOV166" s="447"/>
      <c r="VOW166" s="447"/>
      <c r="VOX166" s="447"/>
      <c r="VOY166" s="447"/>
      <c r="VOZ166" s="447"/>
      <c r="VPA166" s="447"/>
      <c r="VPB166" s="447"/>
      <c r="VPC166" s="447"/>
      <c r="VPD166" s="447"/>
      <c r="VPE166" s="447"/>
      <c r="VPF166" s="447"/>
      <c r="VPG166" s="447"/>
      <c r="VPH166" s="447"/>
      <c r="VPI166" s="447"/>
      <c r="VPJ166" s="447"/>
      <c r="VPK166" s="447"/>
      <c r="VPL166" s="447"/>
      <c r="VPM166" s="447"/>
      <c r="VPN166" s="447"/>
      <c r="VPO166" s="447"/>
      <c r="VPP166" s="447"/>
      <c r="VPQ166" s="447"/>
      <c r="VPR166" s="447"/>
      <c r="VPS166" s="447"/>
      <c r="VPT166" s="447"/>
      <c r="VPU166" s="447"/>
      <c r="VPV166" s="447"/>
      <c r="VPW166" s="447"/>
      <c r="VPX166" s="447"/>
      <c r="VPY166" s="447"/>
      <c r="VPZ166" s="447"/>
      <c r="VQA166" s="447"/>
      <c r="VQB166" s="447"/>
      <c r="VQC166" s="447"/>
      <c r="VQD166" s="447"/>
      <c r="VQE166" s="447"/>
      <c r="VQF166" s="447"/>
      <c r="VQG166" s="447"/>
      <c r="VQH166" s="447"/>
      <c r="VQI166" s="447"/>
      <c r="VQJ166" s="447"/>
      <c r="VQK166" s="447"/>
      <c r="VQL166" s="447"/>
      <c r="VQM166" s="447"/>
      <c r="VQN166" s="447"/>
      <c r="VQO166" s="447"/>
      <c r="VQP166" s="447"/>
      <c r="VQQ166" s="447"/>
      <c r="VQR166" s="447"/>
      <c r="VQS166" s="447"/>
      <c r="VQT166" s="447"/>
      <c r="VQU166" s="447"/>
      <c r="VQV166" s="447"/>
      <c r="VQW166" s="447"/>
      <c r="VQX166" s="447"/>
      <c r="VQY166" s="447"/>
      <c r="VQZ166" s="447"/>
      <c r="VRA166" s="447"/>
      <c r="VRB166" s="447"/>
      <c r="VRC166" s="447"/>
      <c r="VRD166" s="447"/>
      <c r="VRE166" s="447"/>
      <c r="VRF166" s="447"/>
      <c r="VRG166" s="447"/>
      <c r="VRH166" s="447"/>
      <c r="VRI166" s="447"/>
      <c r="VRJ166" s="447"/>
      <c r="VRK166" s="447"/>
      <c r="VRL166" s="447"/>
      <c r="VRM166" s="447"/>
      <c r="VRN166" s="447"/>
      <c r="VRO166" s="447"/>
      <c r="VRP166" s="447"/>
      <c r="VRQ166" s="447"/>
      <c r="VRR166" s="447"/>
      <c r="VRS166" s="447"/>
      <c r="VRT166" s="447"/>
      <c r="VRU166" s="447"/>
      <c r="VRV166" s="447"/>
      <c r="VRW166" s="447"/>
      <c r="VRX166" s="447"/>
      <c r="VRY166" s="447"/>
      <c r="VRZ166" s="447"/>
      <c r="VSA166" s="447"/>
      <c r="VSB166" s="447"/>
      <c r="VSC166" s="447"/>
      <c r="VSD166" s="447"/>
      <c r="VSE166" s="447"/>
      <c r="VSF166" s="447"/>
      <c r="VSG166" s="447"/>
      <c r="VSH166" s="447"/>
      <c r="VSI166" s="447"/>
      <c r="VSJ166" s="447"/>
      <c r="VSK166" s="447"/>
      <c r="VSL166" s="447"/>
      <c r="VSM166" s="447"/>
      <c r="VSN166" s="447"/>
      <c r="VSO166" s="447"/>
      <c r="VSP166" s="447"/>
      <c r="VSQ166" s="447"/>
      <c r="VSR166" s="447"/>
      <c r="VSS166" s="447"/>
      <c r="VST166" s="447"/>
      <c r="VSU166" s="447"/>
      <c r="VSV166" s="447"/>
      <c r="VSW166" s="447"/>
      <c r="VSX166" s="447"/>
      <c r="VSY166" s="447"/>
      <c r="VSZ166" s="447"/>
      <c r="VTA166" s="447"/>
      <c r="VTB166" s="447"/>
      <c r="VTC166" s="447"/>
      <c r="VTD166" s="447"/>
      <c r="VTE166" s="447"/>
      <c r="VTF166" s="447"/>
      <c r="VTG166" s="447"/>
      <c r="VTH166" s="447"/>
      <c r="VTI166" s="447"/>
      <c r="VTJ166" s="447"/>
      <c r="VTK166" s="447"/>
      <c r="VTL166" s="447"/>
      <c r="VTM166" s="447"/>
      <c r="VTN166" s="447"/>
      <c r="VTO166" s="447"/>
      <c r="VTP166" s="447"/>
      <c r="VTQ166" s="447"/>
      <c r="VTR166" s="447"/>
      <c r="VTS166" s="447"/>
      <c r="VTT166" s="447"/>
      <c r="VTU166" s="447"/>
      <c r="VTV166" s="447"/>
      <c r="VTW166" s="447"/>
      <c r="VTX166" s="447"/>
      <c r="VTY166" s="447"/>
      <c r="VTZ166" s="447"/>
      <c r="VUA166" s="447"/>
      <c r="VUB166" s="447"/>
      <c r="VUC166" s="447"/>
      <c r="VUD166" s="447"/>
      <c r="VUE166" s="447"/>
      <c r="VUF166" s="447"/>
      <c r="VUG166" s="447"/>
      <c r="VUH166" s="447"/>
      <c r="VUI166" s="447"/>
      <c r="VUJ166" s="447"/>
      <c r="VUK166" s="447"/>
      <c r="VUL166" s="447"/>
      <c r="VUM166" s="447"/>
      <c r="VUN166" s="447"/>
      <c r="VUO166" s="447"/>
      <c r="VUP166" s="447"/>
      <c r="VUQ166" s="447"/>
      <c r="VUR166" s="447"/>
      <c r="VUS166" s="447"/>
      <c r="VUT166" s="447"/>
      <c r="VUU166" s="447"/>
      <c r="VUV166" s="447"/>
      <c r="VUW166" s="447"/>
      <c r="VUX166" s="447"/>
      <c r="VUY166" s="447"/>
      <c r="VUZ166" s="447"/>
      <c r="VVA166" s="447"/>
      <c r="VVB166" s="447"/>
      <c r="VVC166" s="447"/>
      <c r="VVD166" s="447"/>
      <c r="VVE166" s="447"/>
      <c r="VVF166" s="447"/>
      <c r="VVG166" s="447"/>
      <c r="VVH166" s="447"/>
      <c r="VVI166" s="447"/>
      <c r="VVJ166" s="447"/>
      <c r="VVK166" s="447"/>
      <c r="VVL166" s="447"/>
      <c r="VVM166" s="447"/>
      <c r="VVN166" s="447"/>
      <c r="VVO166" s="447"/>
      <c r="VVP166" s="447"/>
      <c r="VVQ166" s="447"/>
      <c r="VVR166" s="447"/>
      <c r="VVS166" s="447"/>
      <c r="VVT166" s="447"/>
      <c r="VVU166" s="447"/>
      <c r="VVV166" s="447"/>
      <c r="VVW166" s="447"/>
      <c r="VVX166" s="447"/>
      <c r="VVY166" s="447"/>
      <c r="VVZ166" s="447"/>
      <c r="VWA166" s="447"/>
      <c r="VWB166" s="447"/>
      <c r="VWC166" s="447"/>
      <c r="VWD166" s="447"/>
      <c r="VWE166" s="447"/>
      <c r="VWF166" s="447"/>
      <c r="VWG166" s="447"/>
      <c r="VWH166" s="447"/>
      <c r="VWI166" s="447"/>
      <c r="VWJ166" s="447"/>
      <c r="VWK166" s="447"/>
      <c r="VWL166" s="447"/>
      <c r="VWM166" s="447"/>
      <c r="VWN166" s="447"/>
      <c r="VWO166" s="447"/>
      <c r="VWP166" s="447"/>
      <c r="VWQ166" s="447"/>
      <c r="VWR166" s="447"/>
      <c r="VWS166" s="447"/>
      <c r="VWT166" s="447"/>
      <c r="VWU166" s="447"/>
      <c r="VWV166" s="447"/>
      <c r="VWW166" s="447"/>
      <c r="VWX166" s="447"/>
      <c r="VWY166" s="447"/>
      <c r="VWZ166" s="447"/>
      <c r="VXA166" s="447"/>
      <c r="VXB166" s="447"/>
      <c r="VXC166" s="447"/>
      <c r="VXD166" s="447"/>
      <c r="VXE166" s="447"/>
      <c r="VXF166" s="447"/>
      <c r="VXG166" s="447"/>
      <c r="VXH166" s="447"/>
      <c r="VXI166" s="447"/>
      <c r="VXJ166" s="447"/>
      <c r="VXK166" s="447"/>
      <c r="VXL166" s="447"/>
      <c r="VXM166" s="447"/>
      <c r="VXN166" s="447"/>
      <c r="VXO166" s="447"/>
      <c r="VXP166" s="447"/>
      <c r="VXQ166" s="447"/>
      <c r="VXR166" s="447"/>
      <c r="VXS166" s="447"/>
      <c r="VXT166" s="447"/>
      <c r="VXU166" s="447"/>
      <c r="VXV166" s="447"/>
      <c r="VXW166" s="447"/>
      <c r="VXX166" s="447"/>
      <c r="VXY166" s="447"/>
      <c r="VXZ166" s="447"/>
      <c r="VYA166" s="447"/>
      <c r="VYB166" s="447"/>
      <c r="VYC166" s="447"/>
      <c r="VYD166" s="447"/>
      <c r="VYE166" s="447"/>
      <c r="VYF166" s="447"/>
      <c r="VYG166" s="447"/>
      <c r="VYH166" s="447"/>
      <c r="VYI166" s="447"/>
      <c r="VYJ166" s="447"/>
      <c r="VYK166" s="447"/>
      <c r="VYL166" s="447"/>
      <c r="VYM166" s="447"/>
      <c r="VYN166" s="447"/>
      <c r="VYO166" s="447"/>
      <c r="VYP166" s="447"/>
      <c r="VYQ166" s="447"/>
      <c r="VYR166" s="447"/>
      <c r="VYS166" s="447"/>
      <c r="VYT166" s="447"/>
      <c r="VYU166" s="447"/>
      <c r="VYV166" s="447"/>
      <c r="VYW166" s="447"/>
      <c r="VYX166" s="447"/>
      <c r="VYY166" s="447"/>
      <c r="VYZ166" s="447"/>
      <c r="VZA166" s="447"/>
      <c r="VZB166" s="447"/>
      <c r="VZC166" s="447"/>
      <c r="VZD166" s="447"/>
      <c r="VZE166" s="447"/>
      <c r="VZF166" s="447"/>
      <c r="VZG166" s="447"/>
      <c r="VZH166" s="447"/>
      <c r="VZI166" s="447"/>
      <c r="VZJ166" s="447"/>
      <c r="VZK166" s="447"/>
      <c r="VZL166" s="447"/>
      <c r="VZM166" s="447"/>
      <c r="VZN166" s="447"/>
      <c r="VZO166" s="447"/>
      <c r="VZP166" s="447"/>
      <c r="VZQ166" s="447"/>
      <c r="VZR166" s="447"/>
      <c r="VZS166" s="447"/>
      <c r="VZT166" s="447"/>
      <c r="VZU166" s="447"/>
      <c r="VZV166" s="447"/>
      <c r="VZW166" s="447"/>
      <c r="VZX166" s="447"/>
      <c r="VZY166" s="447"/>
      <c r="VZZ166" s="447"/>
      <c r="WAA166" s="447"/>
      <c r="WAB166" s="447"/>
      <c r="WAC166" s="447"/>
      <c r="WAD166" s="447"/>
      <c r="WAE166" s="447"/>
      <c r="WAF166" s="447"/>
      <c r="WAG166" s="447"/>
      <c r="WAH166" s="447"/>
      <c r="WAI166" s="447"/>
      <c r="WAJ166" s="447"/>
      <c r="WAK166" s="447"/>
      <c r="WAL166" s="447"/>
      <c r="WAM166" s="447"/>
      <c r="WAN166" s="447"/>
      <c r="WAO166" s="447"/>
      <c r="WAP166" s="447"/>
      <c r="WAQ166" s="447"/>
      <c r="WAR166" s="447"/>
      <c r="WAS166" s="447"/>
      <c r="WAT166" s="447"/>
      <c r="WAU166" s="447"/>
      <c r="WAV166" s="447"/>
      <c r="WAW166" s="447"/>
      <c r="WAX166" s="447"/>
      <c r="WAY166" s="447"/>
      <c r="WAZ166" s="447"/>
      <c r="WBA166" s="447"/>
      <c r="WBB166" s="447"/>
      <c r="WBC166" s="447"/>
      <c r="WBD166" s="447"/>
      <c r="WBE166" s="447"/>
      <c r="WBF166" s="447"/>
      <c r="WBG166" s="447"/>
      <c r="WBH166" s="447"/>
      <c r="WBI166" s="447"/>
      <c r="WBJ166" s="447"/>
      <c r="WBK166" s="447"/>
      <c r="WBL166" s="447"/>
      <c r="WBM166" s="447"/>
      <c r="WBN166" s="447"/>
      <c r="WBO166" s="447"/>
      <c r="WBP166" s="447"/>
      <c r="WBQ166" s="447"/>
      <c r="WBR166" s="447"/>
      <c r="WBS166" s="447"/>
      <c r="WBT166" s="447"/>
      <c r="WBU166" s="447"/>
      <c r="WBV166" s="447"/>
      <c r="WBW166" s="447"/>
      <c r="WBX166" s="447"/>
      <c r="WBY166" s="447"/>
      <c r="WBZ166" s="447"/>
      <c r="WCA166" s="447"/>
      <c r="WCB166" s="447"/>
      <c r="WCC166" s="447"/>
      <c r="WCD166" s="447"/>
      <c r="WCE166" s="447"/>
      <c r="WCF166" s="447"/>
      <c r="WCG166" s="447"/>
      <c r="WCH166" s="447"/>
      <c r="WCI166" s="447"/>
      <c r="WCJ166" s="447"/>
      <c r="WCK166" s="447"/>
      <c r="WCL166" s="447"/>
      <c r="WCM166" s="447"/>
      <c r="WCN166" s="447"/>
      <c r="WCO166" s="447"/>
      <c r="WCP166" s="447"/>
      <c r="WCQ166" s="447"/>
      <c r="WCR166" s="447"/>
      <c r="WCS166" s="447"/>
      <c r="WCT166" s="447"/>
      <c r="WCU166" s="447"/>
      <c r="WCV166" s="447"/>
      <c r="WCW166" s="447"/>
      <c r="WCX166" s="447"/>
      <c r="WCY166" s="447"/>
      <c r="WCZ166" s="447"/>
      <c r="WDA166" s="447"/>
      <c r="WDB166" s="447"/>
      <c r="WDC166" s="447"/>
      <c r="WDD166" s="447"/>
      <c r="WDE166" s="447"/>
      <c r="WDF166" s="447"/>
      <c r="WDG166" s="447"/>
      <c r="WDH166" s="447"/>
      <c r="WDI166" s="447"/>
      <c r="WDJ166" s="447"/>
      <c r="WDK166" s="447"/>
      <c r="WDL166" s="447"/>
      <c r="WDM166" s="447"/>
      <c r="WDN166" s="447"/>
      <c r="WDO166" s="447"/>
      <c r="WDP166" s="447"/>
      <c r="WDQ166" s="447"/>
      <c r="WDR166" s="447"/>
      <c r="WDS166" s="447"/>
      <c r="WDT166" s="447"/>
      <c r="WDU166" s="447"/>
      <c r="WDV166" s="447"/>
      <c r="WDW166" s="447"/>
      <c r="WDX166" s="447"/>
      <c r="WDY166" s="447"/>
      <c r="WDZ166" s="447"/>
      <c r="WEA166" s="447"/>
      <c r="WEB166" s="447"/>
      <c r="WEC166" s="447"/>
      <c r="WED166" s="447"/>
      <c r="WEE166" s="447"/>
      <c r="WEF166" s="447"/>
      <c r="WEG166" s="447"/>
      <c r="WEH166" s="447"/>
      <c r="WEI166" s="447"/>
      <c r="WEJ166" s="447"/>
      <c r="WEK166" s="447"/>
      <c r="WEL166" s="447"/>
      <c r="WEM166" s="447"/>
      <c r="WEN166" s="447"/>
      <c r="WEO166" s="447"/>
      <c r="WEP166" s="447"/>
      <c r="WEQ166" s="447"/>
      <c r="WER166" s="447"/>
      <c r="WES166" s="447"/>
      <c r="WET166" s="447"/>
      <c r="WEU166" s="447"/>
      <c r="WEV166" s="447"/>
      <c r="WEW166" s="447"/>
      <c r="WEX166" s="447"/>
      <c r="WEY166" s="447"/>
      <c r="WEZ166" s="447"/>
      <c r="WFA166" s="447"/>
      <c r="WFB166" s="447"/>
      <c r="WFC166" s="447"/>
      <c r="WFD166" s="447"/>
      <c r="WFE166" s="447"/>
      <c r="WFF166" s="447"/>
      <c r="WFG166" s="447"/>
      <c r="WFH166" s="447"/>
      <c r="WFI166" s="447"/>
      <c r="WFJ166" s="447"/>
      <c r="WFK166" s="447"/>
      <c r="WFL166" s="447"/>
      <c r="WFM166" s="447"/>
      <c r="WFN166" s="447"/>
      <c r="WFO166" s="447"/>
      <c r="WFP166" s="447"/>
      <c r="WFQ166" s="447"/>
      <c r="WFR166" s="447"/>
      <c r="WFS166" s="447"/>
      <c r="WFT166" s="447"/>
      <c r="WFU166" s="447"/>
      <c r="WFV166" s="447"/>
      <c r="WFW166" s="447"/>
      <c r="WFX166" s="447"/>
      <c r="WFY166" s="447"/>
      <c r="WFZ166" s="447"/>
      <c r="WGA166" s="447"/>
      <c r="WGB166" s="447"/>
      <c r="WGC166" s="447"/>
      <c r="WGD166" s="447"/>
      <c r="WGE166" s="447"/>
      <c r="WGF166" s="447"/>
      <c r="WGG166" s="447"/>
      <c r="WGH166" s="447"/>
      <c r="WGI166" s="447"/>
      <c r="WGJ166" s="447"/>
      <c r="WGK166" s="447"/>
      <c r="WGL166" s="447"/>
      <c r="WGM166" s="447"/>
      <c r="WGN166" s="447"/>
      <c r="WGO166" s="447"/>
      <c r="WGP166" s="447"/>
      <c r="WGQ166" s="447"/>
      <c r="WGR166" s="447"/>
      <c r="WGS166" s="447"/>
      <c r="WGT166" s="447"/>
      <c r="WGU166" s="447"/>
      <c r="WGV166" s="447"/>
      <c r="WGW166" s="447"/>
      <c r="WGX166" s="447"/>
      <c r="WGY166" s="447"/>
      <c r="WGZ166" s="447"/>
      <c r="WHA166" s="447"/>
      <c r="WHB166" s="447"/>
      <c r="WHC166" s="447"/>
      <c r="WHD166" s="447"/>
      <c r="WHE166" s="447"/>
      <c r="WHF166" s="447"/>
      <c r="WHG166" s="447"/>
      <c r="WHH166" s="447"/>
      <c r="WHI166" s="447"/>
      <c r="WHJ166" s="447"/>
      <c r="WHK166" s="447"/>
      <c r="WHL166" s="447"/>
      <c r="WHM166" s="447"/>
      <c r="WHN166" s="447"/>
      <c r="WHO166" s="447"/>
      <c r="WHP166" s="447"/>
      <c r="WHQ166" s="447"/>
      <c r="WHR166" s="447"/>
      <c r="WHS166" s="447"/>
      <c r="WHT166" s="447"/>
      <c r="WHU166" s="447"/>
      <c r="WHV166" s="447"/>
      <c r="WHW166" s="447"/>
      <c r="WHX166" s="447"/>
      <c r="WHY166" s="447"/>
      <c r="WHZ166" s="447"/>
      <c r="WIA166" s="447"/>
      <c r="WIB166" s="447"/>
      <c r="WIC166" s="447"/>
      <c r="WID166" s="447"/>
      <c r="WIE166" s="447"/>
      <c r="WIF166" s="447"/>
      <c r="WIG166" s="447"/>
      <c r="WIH166" s="447"/>
      <c r="WII166" s="447"/>
      <c r="WIJ166" s="447"/>
      <c r="WIK166" s="447"/>
      <c r="WIL166" s="447"/>
      <c r="WIM166" s="447"/>
      <c r="WIN166" s="447"/>
      <c r="WIO166" s="447"/>
      <c r="WIP166" s="447"/>
      <c r="WIQ166" s="447"/>
      <c r="WIR166" s="447"/>
      <c r="WIS166" s="447"/>
      <c r="WIT166" s="447"/>
      <c r="WIU166" s="447"/>
      <c r="WIV166" s="447"/>
      <c r="WIW166" s="447"/>
      <c r="WIX166" s="447"/>
      <c r="WIY166" s="447"/>
      <c r="WIZ166" s="447"/>
      <c r="WJA166" s="447"/>
      <c r="WJB166" s="447"/>
      <c r="WJC166" s="447"/>
      <c r="WJD166" s="447"/>
      <c r="WJE166" s="447"/>
      <c r="WJF166" s="447"/>
      <c r="WJG166" s="447"/>
      <c r="WJH166" s="447"/>
      <c r="WJI166" s="447"/>
      <c r="WJJ166" s="447"/>
      <c r="WJK166" s="447"/>
      <c r="WJL166" s="447"/>
      <c r="WJM166" s="447"/>
      <c r="WJN166" s="447"/>
      <c r="WJO166" s="447"/>
      <c r="WJP166" s="447"/>
      <c r="WJQ166" s="447"/>
      <c r="WJR166" s="447"/>
      <c r="WJS166" s="447"/>
      <c r="WJT166" s="447"/>
      <c r="WJU166" s="447"/>
      <c r="WJV166" s="447"/>
      <c r="WJW166" s="447"/>
      <c r="WJX166" s="447"/>
      <c r="WJY166" s="447"/>
      <c r="WJZ166" s="447"/>
      <c r="WKA166" s="447"/>
      <c r="WKB166" s="447"/>
      <c r="WKC166" s="447"/>
      <c r="WKD166" s="447"/>
      <c r="WKE166" s="447"/>
      <c r="WKF166" s="447"/>
      <c r="WKG166" s="447"/>
      <c r="WKH166" s="447"/>
      <c r="WKI166" s="447"/>
      <c r="WKJ166" s="447"/>
      <c r="WKK166" s="447"/>
      <c r="WKL166" s="447"/>
      <c r="WKM166" s="447"/>
      <c r="WKN166" s="447"/>
      <c r="WKO166" s="447"/>
      <c r="WKP166" s="447"/>
      <c r="WKQ166" s="447"/>
      <c r="WKR166" s="447"/>
      <c r="WKS166" s="447"/>
      <c r="WKT166" s="447"/>
      <c r="WKU166" s="447"/>
      <c r="WKV166" s="447"/>
      <c r="WKW166" s="447"/>
      <c r="WKX166" s="447"/>
      <c r="WKY166" s="447"/>
      <c r="WKZ166" s="447"/>
      <c r="WLA166" s="447"/>
      <c r="WLB166" s="447"/>
      <c r="WLC166" s="447"/>
      <c r="WLD166" s="447"/>
      <c r="WLE166" s="447"/>
      <c r="WLF166" s="447"/>
      <c r="WLG166" s="447"/>
      <c r="WLH166" s="447"/>
      <c r="WLI166" s="447"/>
      <c r="WLJ166" s="447"/>
      <c r="WLK166" s="447"/>
      <c r="WLL166" s="447"/>
      <c r="WLM166" s="447"/>
      <c r="WLN166" s="447"/>
      <c r="WLO166" s="447"/>
      <c r="WLP166" s="447"/>
      <c r="WLQ166" s="447"/>
      <c r="WLR166" s="447"/>
      <c r="WLS166" s="447"/>
      <c r="WLT166" s="447"/>
      <c r="WLU166" s="447"/>
      <c r="WLV166" s="447"/>
      <c r="WLW166" s="447"/>
      <c r="WLX166" s="447"/>
      <c r="WLY166" s="447"/>
      <c r="WLZ166" s="447"/>
      <c r="WMA166" s="447"/>
      <c r="WMB166" s="447"/>
      <c r="WMC166" s="447"/>
      <c r="WMD166" s="447"/>
      <c r="WME166" s="447"/>
      <c r="WMF166" s="447"/>
      <c r="WMG166" s="447"/>
      <c r="WMH166" s="447"/>
      <c r="WMI166" s="447"/>
      <c r="WMJ166" s="447"/>
      <c r="WMK166" s="447"/>
      <c r="WML166" s="447"/>
      <c r="WMM166" s="447"/>
      <c r="WMN166" s="447"/>
      <c r="WMO166" s="447"/>
      <c r="WMP166" s="447"/>
      <c r="WMQ166" s="447"/>
      <c r="WMR166" s="447"/>
      <c r="WMS166" s="447"/>
      <c r="WMT166" s="447"/>
      <c r="WMU166" s="447"/>
      <c r="WMV166" s="447"/>
      <c r="WMW166" s="447"/>
      <c r="WMX166" s="447"/>
      <c r="WMY166" s="447"/>
      <c r="WMZ166" s="447"/>
      <c r="WNA166" s="447"/>
      <c r="WNB166" s="447"/>
      <c r="WNC166" s="447"/>
      <c r="WND166" s="447"/>
      <c r="WNE166" s="447"/>
      <c r="WNF166" s="447"/>
      <c r="WNG166" s="447"/>
      <c r="WNH166" s="447"/>
      <c r="WNI166" s="447"/>
      <c r="WNJ166" s="447"/>
      <c r="WNK166" s="447"/>
      <c r="WNL166" s="447"/>
      <c r="WNM166" s="447"/>
      <c r="WNN166" s="447"/>
      <c r="WNO166" s="447"/>
      <c r="WNP166" s="447"/>
      <c r="WNQ166" s="447"/>
      <c r="WNR166" s="447"/>
      <c r="WNS166" s="447"/>
      <c r="WNT166" s="447"/>
      <c r="WNU166" s="447"/>
      <c r="WNV166" s="447"/>
      <c r="WNW166" s="447"/>
      <c r="WNX166" s="447"/>
      <c r="WNY166" s="447"/>
      <c r="WNZ166" s="447"/>
      <c r="WOA166" s="447"/>
      <c r="WOB166" s="447"/>
      <c r="WOC166" s="447"/>
      <c r="WOD166" s="447"/>
      <c r="WOE166" s="447"/>
      <c r="WOF166" s="447"/>
      <c r="WOG166" s="447"/>
      <c r="WOH166" s="447"/>
      <c r="WOI166" s="447"/>
      <c r="WOJ166" s="447"/>
      <c r="WOK166" s="447"/>
      <c r="WOL166" s="447"/>
      <c r="WOM166" s="447"/>
      <c r="WON166" s="447"/>
      <c r="WOO166" s="447"/>
      <c r="WOP166" s="447"/>
      <c r="WOQ166" s="447"/>
      <c r="WOR166" s="447"/>
      <c r="WOS166" s="447"/>
      <c r="WOT166" s="447"/>
      <c r="WOU166" s="447"/>
      <c r="WOV166" s="447"/>
      <c r="WOW166" s="447"/>
      <c r="WOX166" s="447"/>
      <c r="WOY166" s="447"/>
      <c r="WOZ166" s="447"/>
      <c r="WPA166" s="447"/>
      <c r="WPB166" s="447"/>
      <c r="WPC166" s="447"/>
      <c r="WPD166" s="447"/>
      <c r="WPE166" s="447"/>
      <c r="WPF166" s="447"/>
      <c r="WPG166" s="447"/>
      <c r="WPH166" s="447"/>
      <c r="WPI166" s="447"/>
      <c r="WPJ166" s="447"/>
      <c r="WPK166" s="447"/>
      <c r="WPL166" s="447"/>
      <c r="WPM166" s="447"/>
      <c r="WPN166" s="447"/>
      <c r="WPO166" s="447"/>
      <c r="WPP166" s="447"/>
      <c r="WPQ166" s="447"/>
      <c r="WPR166" s="447"/>
      <c r="WPS166" s="447"/>
      <c r="WPT166" s="447"/>
      <c r="WPU166" s="447"/>
      <c r="WPV166" s="447"/>
      <c r="WPW166" s="447"/>
      <c r="WPX166" s="447"/>
      <c r="WPY166" s="447"/>
      <c r="WPZ166" s="447"/>
      <c r="WQA166" s="447"/>
      <c r="WQB166" s="447"/>
      <c r="WQC166" s="447"/>
      <c r="WQD166" s="447"/>
      <c r="WQE166" s="447"/>
      <c r="WQF166" s="447"/>
      <c r="WQG166" s="447"/>
      <c r="WQH166" s="447"/>
      <c r="WQI166" s="447"/>
      <c r="WQJ166" s="447"/>
      <c r="WQK166" s="447"/>
      <c r="WQL166" s="447"/>
      <c r="WQM166" s="447"/>
      <c r="WQN166" s="447"/>
      <c r="WQO166" s="447"/>
      <c r="WQP166" s="447"/>
      <c r="WQQ166" s="447"/>
      <c r="WQR166" s="447"/>
      <c r="WQS166" s="447"/>
      <c r="WQT166" s="447"/>
      <c r="WQU166" s="447"/>
      <c r="WQV166" s="447"/>
      <c r="WQW166" s="447"/>
      <c r="WQX166" s="447"/>
      <c r="WQY166" s="447"/>
      <c r="WQZ166" s="447"/>
      <c r="WRA166" s="447"/>
      <c r="WRB166" s="447"/>
      <c r="WRC166" s="447"/>
      <c r="WRD166" s="447"/>
      <c r="WRE166" s="447"/>
      <c r="WRF166" s="447"/>
      <c r="WRG166" s="447"/>
      <c r="WRH166" s="447"/>
      <c r="WRI166" s="447"/>
      <c r="WRJ166" s="447"/>
      <c r="WRK166" s="447"/>
      <c r="WRL166" s="447"/>
      <c r="WRM166" s="447"/>
      <c r="WRN166" s="447"/>
      <c r="WRO166" s="447"/>
      <c r="WRP166" s="447"/>
      <c r="WRQ166" s="447"/>
      <c r="WRR166" s="447"/>
      <c r="WRS166" s="447"/>
      <c r="WRT166" s="447"/>
      <c r="WRU166" s="447"/>
      <c r="WRV166" s="447"/>
      <c r="WRW166" s="447"/>
      <c r="WRX166" s="447"/>
      <c r="WRY166" s="447"/>
      <c r="WRZ166" s="447"/>
      <c r="WSA166" s="447"/>
      <c r="WSB166" s="447"/>
      <c r="WSC166" s="447"/>
      <c r="WSD166" s="447"/>
      <c r="WSE166" s="447"/>
      <c r="WSF166" s="447"/>
      <c r="WSG166" s="447"/>
      <c r="WSH166" s="447"/>
      <c r="WSI166" s="447"/>
      <c r="WSJ166" s="447"/>
      <c r="WSK166" s="447"/>
      <c r="WSL166" s="447"/>
      <c r="WSM166" s="447"/>
      <c r="WSN166" s="447"/>
      <c r="WSO166" s="447"/>
      <c r="WSP166" s="447"/>
      <c r="WSQ166" s="447"/>
      <c r="WSR166" s="447"/>
      <c r="WSS166" s="447"/>
      <c r="WST166" s="447"/>
      <c r="WSU166" s="447"/>
      <c r="WSV166" s="447"/>
      <c r="WSW166" s="447"/>
      <c r="WSX166" s="447"/>
      <c r="WSY166" s="447"/>
      <c r="WSZ166" s="447"/>
      <c r="WTA166" s="447"/>
      <c r="WTB166" s="447"/>
      <c r="WTC166" s="447"/>
      <c r="WTD166" s="447"/>
      <c r="WTE166" s="447"/>
      <c r="WTF166" s="447"/>
      <c r="WTG166" s="447"/>
      <c r="WTH166" s="447"/>
      <c r="WTI166" s="447"/>
      <c r="WTJ166" s="447"/>
      <c r="WTK166" s="447"/>
      <c r="WTL166" s="447"/>
      <c r="WTM166" s="447"/>
      <c r="WTN166" s="447"/>
      <c r="WTO166" s="447"/>
      <c r="WTP166" s="447"/>
      <c r="WTQ166" s="447"/>
      <c r="WTR166" s="447"/>
      <c r="WTS166" s="447"/>
      <c r="WTT166" s="447"/>
      <c r="WTU166" s="447"/>
      <c r="WTV166" s="447"/>
      <c r="WTW166" s="447"/>
      <c r="WTX166" s="447"/>
      <c r="WTY166" s="447"/>
      <c r="WTZ166" s="447"/>
      <c r="WUA166" s="447"/>
      <c r="WUB166" s="447"/>
      <c r="WUC166" s="447"/>
      <c r="WUD166" s="447"/>
      <c r="WUE166" s="447"/>
      <c r="WUF166" s="447"/>
      <c r="WUG166" s="447"/>
      <c r="WUH166" s="447"/>
      <c r="WUI166" s="447"/>
      <c r="WUJ166" s="447"/>
      <c r="WUK166" s="447"/>
      <c r="WUL166" s="447"/>
      <c r="WUM166" s="447"/>
      <c r="WUN166" s="447"/>
      <c r="WUO166" s="447"/>
      <c r="WUP166" s="447"/>
      <c r="WUQ166" s="447"/>
      <c r="WUR166" s="447"/>
      <c r="WUS166" s="447"/>
      <c r="WUT166" s="447"/>
      <c r="WUU166" s="447"/>
      <c r="WUV166" s="447"/>
      <c r="WUW166" s="447"/>
      <c r="WUX166" s="447"/>
      <c r="WUY166" s="447"/>
      <c r="WUZ166" s="447"/>
      <c r="WVA166" s="447"/>
      <c r="WVB166" s="447"/>
      <c r="WVC166" s="447"/>
      <c r="WVD166" s="447"/>
      <c r="WVE166" s="447"/>
      <c r="WVF166" s="447"/>
      <c r="WVG166" s="447"/>
      <c r="WVH166" s="447"/>
      <c r="WVI166" s="447"/>
      <c r="WVJ166" s="447"/>
      <c r="WVK166" s="447"/>
      <c r="WVL166" s="447"/>
      <c r="WVM166" s="447"/>
      <c r="WVN166" s="447"/>
      <c r="WVO166" s="447"/>
      <c r="WVP166" s="447"/>
      <c r="WVQ166" s="447"/>
      <c r="WVR166" s="447"/>
      <c r="WVS166" s="447"/>
      <c r="WVT166" s="447"/>
      <c r="WVU166" s="447"/>
      <c r="WVV166" s="447"/>
      <c r="WVW166" s="447"/>
      <c r="WVX166" s="447"/>
      <c r="WVY166" s="447"/>
      <c r="WVZ166" s="447"/>
      <c r="WWA166" s="447"/>
      <c r="WWB166" s="447"/>
      <c r="WWC166" s="447"/>
      <c r="WWD166" s="447"/>
      <c r="WWE166" s="447"/>
      <c r="WWF166" s="447"/>
      <c r="WWG166" s="447"/>
      <c r="WWH166" s="447"/>
      <c r="WWI166" s="447"/>
      <c r="WWJ166" s="447"/>
      <c r="WWK166" s="447"/>
      <c r="WWL166" s="447"/>
      <c r="WWM166" s="447"/>
      <c r="WWN166" s="447"/>
      <c r="WWO166" s="447"/>
      <c r="WWP166" s="447"/>
      <c r="WWQ166" s="447"/>
      <c r="WWR166" s="447"/>
      <c r="WWS166" s="447"/>
      <c r="WWT166" s="447"/>
      <c r="WWU166" s="447"/>
      <c r="WWV166" s="447"/>
      <c r="WWW166" s="447"/>
      <c r="WWX166" s="447"/>
      <c r="WWY166" s="447"/>
      <c r="WWZ166" s="447"/>
      <c r="WXA166" s="447"/>
      <c r="WXB166" s="447"/>
      <c r="WXC166" s="447"/>
      <c r="WXD166" s="447"/>
      <c r="WXE166" s="447"/>
      <c r="WXF166" s="447"/>
      <c r="WXG166" s="447"/>
      <c r="WXH166" s="447"/>
      <c r="WXI166" s="447"/>
      <c r="WXJ166" s="447"/>
      <c r="WXK166" s="447"/>
      <c r="WXL166" s="447"/>
      <c r="WXM166" s="447"/>
      <c r="WXN166" s="447"/>
      <c r="WXO166" s="447"/>
      <c r="WXP166" s="447"/>
      <c r="WXQ166" s="447"/>
      <c r="WXR166" s="447"/>
      <c r="WXS166" s="447"/>
      <c r="WXT166" s="447"/>
      <c r="WXU166" s="447"/>
      <c r="WXV166" s="447"/>
      <c r="WXW166" s="447"/>
      <c r="WXX166" s="447"/>
      <c r="WXY166" s="447"/>
      <c r="WXZ166" s="447"/>
      <c r="WYA166" s="447"/>
      <c r="WYB166" s="447"/>
      <c r="WYC166" s="447"/>
      <c r="WYD166" s="447"/>
      <c r="WYE166" s="447"/>
      <c r="WYF166" s="447"/>
      <c r="WYG166" s="447"/>
      <c r="WYH166" s="447"/>
      <c r="WYI166" s="447"/>
      <c r="WYJ166" s="447"/>
      <c r="WYK166" s="447"/>
      <c r="WYL166" s="447"/>
      <c r="WYM166" s="447"/>
      <c r="WYN166" s="447"/>
      <c r="WYO166" s="447"/>
      <c r="WYP166" s="447"/>
      <c r="WYQ166" s="447"/>
      <c r="WYR166" s="447"/>
      <c r="WYS166" s="447"/>
      <c r="WYT166" s="447"/>
      <c r="WYU166" s="447"/>
      <c r="WYV166" s="447"/>
      <c r="WYW166" s="447"/>
      <c r="WYX166" s="447"/>
      <c r="WYY166" s="447"/>
      <c r="WYZ166" s="447"/>
      <c r="WZA166" s="447"/>
      <c r="WZB166" s="447"/>
      <c r="WZC166" s="447"/>
      <c r="WZD166" s="447"/>
      <c r="WZE166" s="447"/>
      <c r="WZF166" s="447"/>
      <c r="WZG166" s="447"/>
      <c r="WZH166" s="447"/>
      <c r="WZI166" s="447"/>
      <c r="WZJ166" s="447"/>
      <c r="WZK166" s="447"/>
      <c r="WZL166" s="447"/>
      <c r="WZM166" s="447"/>
      <c r="WZN166" s="447"/>
      <c r="WZO166" s="447"/>
      <c r="WZP166" s="447"/>
      <c r="WZQ166" s="447"/>
      <c r="WZR166" s="447"/>
      <c r="WZS166" s="447"/>
      <c r="WZT166" s="447"/>
      <c r="WZU166" s="447"/>
      <c r="WZV166" s="447"/>
      <c r="WZW166" s="447"/>
      <c r="WZX166" s="447"/>
      <c r="WZY166" s="447"/>
      <c r="WZZ166" s="447"/>
      <c r="XAA166" s="447"/>
      <c r="XAB166" s="447"/>
      <c r="XAC166" s="447"/>
      <c r="XAD166" s="447"/>
      <c r="XAE166" s="447"/>
      <c r="XAF166" s="447"/>
      <c r="XAG166" s="447"/>
      <c r="XAH166" s="447"/>
      <c r="XAI166" s="447"/>
      <c r="XAJ166" s="447"/>
      <c r="XAK166" s="447"/>
      <c r="XAL166" s="447"/>
      <c r="XAM166" s="447"/>
      <c r="XAN166" s="447"/>
      <c r="XAO166" s="447"/>
      <c r="XAP166" s="447"/>
      <c r="XAQ166" s="447"/>
      <c r="XAR166" s="447"/>
      <c r="XAS166" s="447"/>
      <c r="XAT166" s="447"/>
      <c r="XAU166" s="447"/>
      <c r="XAV166" s="447"/>
      <c r="XAW166" s="447"/>
      <c r="XAX166" s="447"/>
      <c r="XAY166" s="447"/>
      <c r="XAZ166" s="447"/>
      <c r="XBA166" s="447"/>
      <c r="XBB166" s="447"/>
      <c r="XBC166" s="447"/>
      <c r="XBD166" s="447"/>
      <c r="XBE166" s="447"/>
      <c r="XBF166" s="447"/>
      <c r="XBG166" s="447"/>
      <c r="XBH166" s="447"/>
      <c r="XBI166" s="447"/>
      <c r="XBJ166" s="447"/>
      <c r="XBK166" s="447"/>
      <c r="XBL166" s="447"/>
      <c r="XBM166" s="447"/>
      <c r="XBN166" s="447"/>
      <c r="XBO166" s="447"/>
      <c r="XBP166" s="447"/>
      <c r="XBQ166" s="447"/>
      <c r="XBR166" s="447"/>
      <c r="XBS166" s="447"/>
      <c r="XBT166" s="447"/>
      <c r="XBU166" s="447"/>
      <c r="XBV166" s="447"/>
      <c r="XBW166" s="447"/>
      <c r="XBX166" s="447"/>
      <c r="XBY166" s="447"/>
      <c r="XBZ166" s="447"/>
      <c r="XCA166" s="447"/>
      <c r="XCB166" s="447"/>
      <c r="XCC166" s="447"/>
      <c r="XCD166" s="447"/>
      <c r="XCE166" s="447"/>
      <c r="XCF166" s="447"/>
      <c r="XCG166" s="447"/>
      <c r="XCH166" s="447"/>
      <c r="XCI166" s="447"/>
      <c r="XCJ166" s="447"/>
      <c r="XCK166" s="447"/>
      <c r="XCL166" s="447"/>
      <c r="XCM166" s="447"/>
      <c r="XCN166" s="447"/>
      <c r="XCO166" s="447"/>
      <c r="XCP166" s="447"/>
      <c r="XCQ166" s="447"/>
      <c r="XCR166" s="447"/>
      <c r="XCS166" s="447"/>
      <c r="XCT166" s="447"/>
      <c r="XCU166" s="447"/>
      <c r="XCV166" s="447"/>
      <c r="XCW166" s="447"/>
      <c r="XCX166" s="447"/>
      <c r="XCY166" s="447"/>
      <c r="XCZ166" s="447"/>
      <c r="XDA166" s="447"/>
      <c r="XDB166" s="447"/>
      <c r="XDC166" s="447"/>
      <c r="XDD166" s="447"/>
      <c r="XDE166" s="447"/>
      <c r="XDF166" s="447"/>
      <c r="XDG166" s="447"/>
      <c r="XDH166" s="447"/>
      <c r="XDI166" s="447"/>
      <c r="XDJ166" s="447"/>
      <c r="XDK166" s="447"/>
      <c r="XDL166" s="447"/>
      <c r="XDM166" s="447"/>
      <c r="XDN166" s="447"/>
      <c r="XDO166" s="447"/>
      <c r="XDP166" s="447"/>
      <c r="XDQ166" s="447"/>
      <c r="XDR166" s="447"/>
      <c r="XDS166" s="447"/>
      <c r="XDT166" s="447"/>
      <c r="XDU166" s="447"/>
      <c r="XDV166" s="447"/>
      <c r="XDW166" s="447"/>
      <c r="XDX166" s="447"/>
      <c r="XDY166" s="447"/>
      <c r="XDZ166" s="447"/>
      <c r="XEA166" s="447"/>
      <c r="XEB166" s="447"/>
      <c r="XEC166" s="447"/>
      <c r="XED166" s="447"/>
      <c r="XEE166" s="447"/>
      <c r="XEF166" s="447"/>
      <c r="XEG166" s="447"/>
      <c r="XEH166" s="447"/>
      <c r="XEI166" s="447"/>
      <c r="XEJ166" s="447"/>
      <c r="XEK166" s="447"/>
      <c r="XEL166" s="447"/>
      <c r="XEM166" s="447"/>
    </row>
    <row r="167" spans="1:16367" s="435" customFormat="1" x14ac:dyDescent="0.25">
      <c r="A167" s="471"/>
      <c r="B167" s="471"/>
      <c r="C167" s="471"/>
      <c r="D167" s="479"/>
      <c r="E167" s="479"/>
      <c r="F167" s="477"/>
      <c r="G167" s="478"/>
      <c r="H167" s="478"/>
      <c r="I167" s="477"/>
      <c r="J167" s="478"/>
      <c r="K167" s="477"/>
      <c r="L167" s="477"/>
      <c r="M167" s="477"/>
      <c r="N167" s="477"/>
      <c r="O167" s="477"/>
      <c r="P167" s="476"/>
      <c r="Q167" s="472"/>
      <c r="R167" s="472" t="s">
        <v>368</v>
      </c>
      <c r="S167" s="597"/>
      <c r="T167" s="471"/>
      <c r="U167" s="470"/>
      <c r="V167" s="485"/>
      <c r="W167" s="475"/>
      <c r="Y167" s="470"/>
      <c r="Z167" s="439"/>
      <c r="AA167" s="474"/>
      <c r="AB167" s="470"/>
      <c r="AC167" s="439"/>
      <c r="AD167" s="470"/>
      <c r="AE167" s="618"/>
      <c r="AF167" s="479"/>
      <c r="AG167" s="479"/>
      <c r="AH167" s="479"/>
      <c r="AI167" s="483" t="s">
        <v>394</v>
      </c>
      <c r="AJ167" s="482" t="s">
        <v>395</v>
      </c>
      <c r="CL167" s="471"/>
      <c r="CM167" s="471" t="str">
        <f t="shared" si="122"/>
        <v/>
      </c>
      <c r="CR167" s="445"/>
      <c r="CT167" s="448"/>
      <c r="CU167" s="448"/>
      <c r="CW167" s="448"/>
      <c r="CX167" s="448"/>
      <c r="CZ167" s="448"/>
      <c r="DA167" s="448"/>
      <c r="DC167" s="448"/>
      <c r="DD167" s="448"/>
      <c r="DF167" s="448"/>
      <c r="DG167" s="448"/>
      <c r="DJ167" s="445"/>
      <c r="DK167" s="445"/>
      <c r="DM167" s="447"/>
      <c r="DN167" s="447"/>
      <c r="DR167" s="435" t="s">
        <v>981</v>
      </c>
      <c r="DX167" s="471"/>
    </row>
    <row r="168" spans="1:16367" s="435" customFormat="1" x14ac:dyDescent="0.25">
      <c r="A168" s="471"/>
      <c r="B168" s="471"/>
      <c r="C168" s="471"/>
      <c r="D168" s="479"/>
      <c r="E168" s="479"/>
      <c r="F168" s="477"/>
      <c r="G168" s="478"/>
      <c r="H168" s="478"/>
      <c r="I168" s="477"/>
      <c r="J168" s="478"/>
      <c r="K168" s="477"/>
      <c r="L168" s="477"/>
      <c r="M168" s="477"/>
      <c r="N168" s="477"/>
      <c r="O168" s="477"/>
      <c r="P168" s="476"/>
      <c r="Q168" s="472"/>
      <c r="R168" s="472" t="s">
        <v>367</v>
      </c>
      <c r="S168" s="597"/>
      <c r="T168" s="471"/>
      <c r="U168" s="470"/>
      <c r="V168" s="485"/>
      <c r="W168" s="475"/>
      <c r="Y168" s="470"/>
      <c r="Z168" s="439"/>
      <c r="AA168" s="474"/>
      <c r="AB168" s="484"/>
      <c r="AC168" s="439"/>
      <c r="AD168" s="470"/>
      <c r="AE168" s="618"/>
      <c r="AF168" s="479"/>
      <c r="AG168" s="479"/>
      <c r="AH168" s="479"/>
      <c r="AI168" s="483" t="s">
        <v>383</v>
      </c>
      <c r="AJ168" s="482" t="s">
        <v>388</v>
      </c>
      <c r="AL168" s="471"/>
      <c r="AM168" s="471"/>
      <c r="AN168" s="471"/>
      <c r="AO168" s="471"/>
      <c r="CL168" s="471"/>
      <c r="CM168" s="471" t="str">
        <f t="shared" si="122"/>
        <v/>
      </c>
      <c r="CR168" s="445"/>
      <c r="CT168" s="448"/>
      <c r="CU168" s="448"/>
      <c r="CW168" s="448"/>
      <c r="CX168" s="448"/>
      <c r="CZ168" s="448"/>
      <c r="DA168" s="448"/>
      <c r="DC168" s="448"/>
      <c r="DD168" s="448"/>
      <c r="DF168" s="448"/>
      <c r="DG168" s="448"/>
      <c r="DJ168" s="445"/>
      <c r="DK168" s="445"/>
      <c r="DM168" s="447"/>
      <c r="DN168" s="447"/>
      <c r="DR168" s="435" t="s">
        <v>982</v>
      </c>
      <c r="DX168" s="471"/>
    </row>
    <row r="169" spans="1:16367" s="435" customFormat="1" x14ac:dyDescent="0.25">
      <c r="A169" s="471"/>
      <c r="B169" s="471"/>
      <c r="C169" s="471"/>
      <c r="D169" s="479"/>
      <c r="E169" s="479"/>
      <c r="F169" s="477"/>
      <c r="G169" s="478"/>
      <c r="H169" s="478"/>
      <c r="I169" s="477"/>
      <c r="J169" s="478"/>
      <c r="K169" s="477"/>
      <c r="L169" s="477"/>
      <c r="M169" s="477"/>
      <c r="N169" s="477"/>
      <c r="O169" s="477"/>
      <c r="P169" s="476"/>
      <c r="Q169" s="472"/>
      <c r="R169" s="472" t="s">
        <v>1513</v>
      </c>
      <c r="S169" s="597"/>
      <c r="T169" s="471"/>
      <c r="U169" s="470"/>
      <c r="V169" s="559"/>
      <c r="W169" s="594"/>
      <c r="Y169" s="470"/>
      <c r="Z169" s="439"/>
      <c r="AA169" s="474"/>
      <c r="AB169" s="470"/>
      <c r="AC169" s="439"/>
      <c r="AD169" s="470"/>
      <c r="AE169" s="618"/>
      <c r="AF169" s="479"/>
      <c r="AG169" s="479"/>
      <c r="AH169" s="479"/>
      <c r="AI169" s="481" t="s">
        <v>365</v>
      </c>
      <c r="AJ169" s="480" t="s">
        <v>249</v>
      </c>
      <c r="AL169" s="471"/>
      <c r="AM169" s="471"/>
      <c r="AN169" s="471"/>
      <c r="CL169" s="471"/>
      <c r="CM169" s="471" t="str">
        <f t="shared" si="122"/>
        <v/>
      </c>
      <c r="CR169" s="445"/>
      <c r="CT169" s="448"/>
      <c r="CU169" s="448"/>
      <c r="CW169" s="448"/>
      <c r="CX169" s="448"/>
      <c r="CZ169" s="448"/>
      <c r="DA169" s="448"/>
      <c r="DC169" s="448"/>
      <c r="DD169" s="448"/>
      <c r="DF169" s="448"/>
      <c r="DG169" s="448"/>
      <c r="DJ169" s="445"/>
      <c r="DK169" s="445"/>
      <c r="DM169" s="447"/>
      <c r="DN169" s="447"/>
      <c r="DR169" s="435" t="s">
        <v>989</v>
      </c>
      <c r="DX169" s="471"/>
    </row>
    <row r="170" spans="1:16367" s="435" customFormat="1" x14ac:dyDescent="0.25">
      <c r="A170" s="471"/>
      <c r="B170" s="471"/>
      <c r="C170" s="471"/>
      <c r="D170" s="479"/>
      <c r="E170" s="479"/>
      <c r="F170" s="477"/>
      <c r="G170" s="478"/>
      <c r="H170" s="478"/>
      <c r="I170" s="477"/>
      <c r="J170" s="478"/>
      <c r="K170" s="477"/>
      <c r="L170" s="477"/>
      <c r="M170" s="477"/>
      <c r="N170" s="477"/>
      <c r="O170" s="477"/>
      <c r="P170" s="476"/>
      <c r="Q170" s="472"/>
      <c r="R170" s="472"/>
      <c r="S170" s="597"/>
      <c r="T170" s="471"/>
      <c r="U170" s="484"/>
      <c r="V170" s="474"/>
      <c r="W170" s="470"/>
      <c r="X170" s="475"/>
      <c r="Y170" s="470"/>
      <c r="Z170" s="439"/>
      <c r="AA170" s="474"/>
      <c r="AB170" s="470"/>
      <c r="AC170" s="439"/>
      <c r="AD170" s="470"/>
      <c r="AE170" s="618"/>
      <c r="AF170" s="479"/>
      <c r="AG170" s="479"/>
      <c r="AH170" s="479"/>
      <c r="AI170" s="471"/>
      <c r="AJ170" s="471"/>
      <c r="AL170" s="471"/>
      <c r="AM170" s="471"/>
      <c r="AN170" s="471"/>
      <c r="AO170" s="471"/>
      <c r="CR170" s="445"/>
      <c r="CT170" s="448"/>
      <c r="CU170" s="448"/>
      <c r="CW170" s="448"/>
      <c r="CX170" s="448"/>
      <c r="CZ170" s="448"/>
      <c r="DA170" s="448"/>
      <c r="DC170" s="448"/>
      <c r="DD170" s="448"/>
      <c r="DF170" s="448"/>
      <c r="DG170" s="448"/>
      <c r="DJ170" s="445"/>
      <c r="DK170" s="445"/>
      <c r="DM170" s="447"/>
      <c r="DN170" s="447"/>
      <c r="DR170" s="435" t="s">
        <v>990</v>
      </c>
    </row>
    <row r="171" spans="1:16367" s="435" customFormat="1" x14ac:dyDescent="0.25">
      <c r="A171" s="471"/>
      <c r="B171" s="471"/>
      <c r="C171" s="471"/>
      <c r="D171" s="479"/>
      <c r="E171" s="479"/>
      <c r="F171" s="477"/>
      <c r="G171" s="478"/>
      <c r="H171" s="478"/>
      <c r="I171" s="477"/>
      <c r="J171" s="478"/>
      <c r="K171" s="477"/>
      <c r="L171" s="477"/>
      <c r="M171" s="477"/>
      <c r="N171" s="477"/>
      <c r="O171" s="477"/>
      <c r="P171" s="476"/>
      <c r="Q171" s="472"/>
      <c r="R171" s="472"/>
      <c r="S171" s="597"/>
      <c r="U171" s="470"/>
      <c r="V171" s="474"/>
      <c r="W171" s="470"/>
      <c r="X171" s="475"/>
      <c r="Y171" s="470"/>
      <c r="Z171" s="439"/>
      <c r="AA171" s="474"/>
      <c r="AB171" s="470"/>
      <c r="AC171" s="439"/>
      <c r="AD171" s="470"/>
      <c r="AE171" s="618"/>
      <c r="AF171" s="479"/>
      <c r="AG171" s="479"/>
      <c r="AH171" s="479"/>
      <c r="AI171" s="471" t="s">
        <v>408</v>
      </c>
      <c r="AJ171" s="471"/>
      <c r="CR171" s="445"/>
      <c r="CT171" s="448"/>
      <c r="CU171" s="448"/>
      <c r="CW171" s="448"/>
      <c r="CX171" s="448"/>
      <c r="CZ171" s="448"/>
      <c r="DA171" s="448"/>
      <c r="DC171" s="448"/>
      <c r="DD171" s="448"/>
      <c r="DF171" s="448"/>
      <c r="DG171" s="448"/>
      <c r="DJ171" s="445"/>
      <c r="DK171" s="445"/>
      <c r="DM171" s="447"/>
      <c r="DN171" s="447"/>
      <c r="DR171" s="435" t="s">
        <v>991</v>
      </c>
    </row>
    <row r="172" spans="1:16367" s="435" customFormat="1" ht="40.5" x14ac:dyDescent="0.25">
      <c r="A172" s="471"/>
      <c r="B172" s="471"/>
      <c r="C172" s="471"/>
      <c r="D172" s="479"/>
      <c r="E172" s="479"/>
      <c r="F172" s="477"/>
      <c r="G172" s="478"/>
      <c r="H172" s="478"/>
      <c r="I172" s="477"/>
      <c r="J172" s="478"/>
      <c r="K172" s="477"/>
      <c r="L172" s="477"/>
      <c r="M172" s="477"/>
      <c r="N172" s="477"/>
      <c r="O172" s="477"/>
      <c r="P172" s="476"/>
      <c r="Q172" s="472"/>
      <c r="S172" s="586"/>
      <c r="T172" s="471"/>
      <c r="U172" s="470"/>
      <c r="V172" s="474"/>
      <c r="W172" s="470"/>
      <c r="X172" s="475"/>
      <c r="Y172" s="470"/>
      <c r="Z172" s="439"/>
      <c r="AA172" s="474"/>
      <c r="AB172" s="470"/>
      <c r="AC172" s="439"/>
      <c r="AD172" s="470"/>
      <c r="AE172" s="618"/>
      <c r="AF172" s="479"/>
      <c r="AG172" s="479"/>
      <c r="AH172" s="479"/>
      <c r="AI172" s="474" t="s">
        <v>1579</v>
      </c>
      <c r="AJ172" s="471"/>
      <c r="CR172" s="445"/>
      <c r="CT172" s="448"/>
      <c r="CU172" s="448"/>
      <c r="CW172" s="448"/>
      <c r="CX172" s="448"/>
      <c r="CZ172" s="448"/>
      <c r="DA172" s="448"/>
      <c r="DC172" s="448"/>
      <c r="DD172" s="448"/>
      <c r="DF172" s="448"/>
      <c r="DG172" s="448"/>
      <c r="DJ172" s="445"/>
      <c r="DK172" s="445"/>
      <c r="DM172" s="447"/>
      <c r="DN172" s="447"/>
      <c r="DR172" s="435" t="s">
        <v>983</v>
      </c>
    </row>
    <row r="173" spans="1:16367" s="435" customFormat="1" x14ac:dyDescent="0.25">
      <c r="A173" s="471"/>
      <c r="B173" s="471"/>
      <c r="C173" s="471"/>
      <c r="D173" s="479"/>
      <c r="E173" s="479"/>
      <c r="F173" s="477"/>
      <c r="G173" s="478"/>
      <c r="H173" s="478"/>
      <c r="I173" s="477"/>
      <c r="J173" s="478"/>
      <c r="K173" s="477"/>
      <c r="L173" s="477"/>
      <c r="M173" s="477"/>
      <c r="N173" s="477"/>
      <c r="O173" s="477"/>
      <c r="P173" s="476"/>
      <c r="Q173" s="472"/>
      <c r="S173" s="586"/>
      <c r="T173" s="439"/>
      <c r="U173" s="470"/>
      <c r="V173" s="474"/>
      <c r="W173" s="445"/>
      <c r="X173" s="475"/>
      <c r="Y173" s="470"/>
      <c r="Z173" s="439"/>
      <c r="AA173" s="474"/>
      <c r="AB173" s="470"/>
      <c r="AC173" s="439"/>
      <c r="AD173" s="470"/>
      <c r="AE173" s="618"/>
      <c r="AF173" s="479"/>
      <c r="AG173" s="479"/>
      <c r="AH173" s="479"/>
      <c r="AI173" s="471"/>
      <c r="AJ173" s="471"/>
      <c r="CR173" s="445"/>
      <c r="CT173" s="448"/>
      <c r="CU173" s="448"/>
      <c r="CW173" s="448"/>
      <c r="CX173" s="448"/>
      <c r="CZ173" s="448"/>
      <c r="DA173" s="448"/>
      <c r="DC173" s="448"/>
      <c r="DD173" s="448"/>
      <c r="DF173" s="448"/>
      <c r="DG173" s="448"/>
      <c r="DJ173" s="445"/>
      <c r="DK173" s="445"/>
      <c r="DM173" s="447"/>
      <c r="DN173" s="447"/>
      <c r="DR173" s="435" t="s">
        <v>984</v>
      </c>
    </row>
    <row r="174" spans="1:16367" s="435" customFormat="1" x14ac:dyDescent="0.25">
      <c r="A174" s="471"/>
      <c r="B174" s="471"/>
      <c r="C174" s="471"/>
      <c r="D174" s="479"/>
      <c r="E174" s="479"/>
      <c r="F174" s="477"/>
      <c r="G174" s="478"/>
      <c r="H174" s="478"/>
      <c r="I174" s="477"/>
      <c r="J174" s="478"/>
      <c r="K174" s="477"/>
      <c r="L174" s="477"/>
      <c r="M174" s="477"/>
      <c r="N174" s="477"/>
      <c r="O174" s="477"/>
      <c r="P174" s="476"/>
      <c r="Q174" s="472"/>
      <c r="S174" s="586"/>
      <c r="T174" s="439"/>
      <c r="U174" s="470"/>
      <c r="V174" s="474"/>
      <c r="W174" s="470"/>
      <c r="X174" s="475"/>
      <c r="Y174" s="470"/>
      <c r="Z174" s="439"/>
      <c r="AA174" s="474"/>
      <c r="AB174" s="470"/>
      <c r="AC174" s="439"/>
      <c r="AD174" s="470"/>
      <c r="AE174" s="618"/>
      <c r="AF174" s="479"/>
      <c r="AG174" s="479"/>
      <c r="AH174" s="479"/>
      <c r="AI174" s="471" t="s">
        <v>411</v>
      </c>
      <c r="AJ174" s="471"/>
      <c r="AL174" s="471"/>
      <c r="AM174" s="471"/>
      <c r="AN174" s="471"/>
      <c r="CR174" s="445"/>
      <c r="CT174" s="448"/>
      <c r="CU174" s="448"/>
      <c r="CW174" s="448"/>
      <c r="CX174" s="448"/>
      <c r="CZ174" s="448"/>
      <c r="DA174" s="448"/>
      <c r="DC174" s="448"/>
      <c r="DD174" s="448"/>
      <c r="DF174" s="448"/>
      <c r="DG174" s="448"/>
      <c r="DJ174" s="445"/>
      <c r="DK174" s="445"/>
      <c r="DM174" s="447"/>
      <c r="DN174" s="447"/>
      <c r="DR174" s="435" t="s">
        <v>992</v>
      </c>
    </row>
    <row r="175" spans="1:16367" s="435" customFormat="1" ht="40.5" x14ac:dyDescent="0.25">
      <c r="A175" s="471"/>
      <c r="B175" s="471"/>
      <c r="C175" s="471"/>
      <c r="D175" s="479"/>
      <c r="E175" s="479"/>
      <c r="F175" s="477"/>
      <c r="G175" s="478"/>
      <c r="H175" s="478"/>
      <c r="I175" s="477"/>
      <c r="J175" s="478"/>
      <c r="K175" s="477"/>
      <c r="L175" s="477"/>
      <c r="M175" s="477"/>
      <c r="N175" s="477"/>
      <c r="O175" s="477"/>
      <c r="P175" s="476"/>
      <c r="Q175" s="472"/>
      <c r="S175" s="586"/>
      <c r="T175" s="439"/>
      <c r="U175" s="470"/>
      <c r="V175" s="474"/>
      <c r="W175" s="470"/>
      <c r="X175" s="475"/>
      <c r="Y175" s="470"/>
      <c r="Z175" s="439"/>
      <c r="AA175" s="474"/>
      <c r="AB175" s="470"/>
      <c r="AC175" s="439"/>
      <c r="AD175" s="470"/>
      <c r="AE175" s="618"/>
      <c r="AF175" s="479"/>
      <c r="AG175" s="479"/>
      <c r="AH175" s="479"/>
      <c r="AI175" s="474" t="s">
        <v>1580</v>
      </c>
      <c r="AJ175" s="471"/>
      <c r="CR175" s="445"/>
      <c r="CT175" s="448"/>
      <c r="CU175" s="448"/>
      <c r="CW175" s="448"/>
      <c r="CX175" s="448"/>
      <c r="CZ175" s="448"/>
      <c r="DA175" s="448"/>
      <c r="DC175" s="448"/>
      <c r="DD175" s="448"/>
      <c r="DF175" s="448"/>
      <c r="DG175" s="448"/>
      <c r="DJ175" s="445"/>
      <c r="DK175" s="445"/>
      <c r="DM175" s="447"/>
      <c r="DN175" s="447"/>
      <c r="DR175" s="435" t="s">
        <v>985</v>
      </c>
    </row>
    <row r="176" spans="1:16367" s="435" customFormat="1" x14ac:dyDescent="0.25">
      <c r="A176" s="471"/>
      <c r="B176" s="471"/>
      <c r="C176" s="471"/>
      <c r="D176" s="479"/>
      <c r="E176" s="479"/>
      <c r="F176" s="477"/>
      <c r="G176" s="478"/>
      <c r="H176" s="478"/>
      <c r="I176" s="477"/>
      <c r="J176" s="478"/>
      <c r="K176" s="477"/>
      <c r="L176" s="477"/>
      <c r="M176" s="477"/>
      <c r="N176" s="477"/>
      <c r="O176" s="477"/>
      <c r="P176" s="476"/>
      <c r="Q176" s="472"/>
      <c r="S176" s="586"/>
      <c r="T176" s="471"/>
      <c r="U176" s="470"/>
      <c r="V176" s="474"/>
      <c r="W176" s="445"/>
      <c r="X176" s="475"/>
      <c r="Y176" s="470"/>
      <c r="Z176" s="439"/>
      <c r="AA176" s="474"/>
      <c r="AB176" s="470"/>
      <c r="AC176" s="439"/>
      <c r="AD176" s="470"/>
      <c r="AE176" s="618"/>
      <c r="AF176" s="479"/>
      <c r="AG176" s="479"/>
      <c r="AH176" s="479"/>
      <c r="AJ176" s="471"/>
      <c r="CR176" s="445"/>
      <c r="CT176" s="448"/>
      <c r="CU176" s="448"/>
      <c r="CW176" s="448"/>
      <c r="CX176" s="448"/>
      <c r="CZ176" s="448"/>
      <c r="DA176" s="448"/>
      <c r="DC176" s="448"/>
      <c r="DD176" s="448"/>
      <c r="DF176" s="448"/>
      <c r="DG176" s="448"/>
      <c r="DJ176" s="445"/>
      <c r="DK176" s="445"/>
      <c r="DM176" s="447"/>
      <c r="DN176" s="447"/>
      <c r="DS176" s="473" t="s">
        <v>993</v>
      </c>
    </row>
    <row r="177" spans="4:123" s="435" customFormat="1" x14ac:dyDescent="0.25">
      <c r="D177" s="448"/>
      <c r="E177" s="448"/>
      <c r="F177" s="453"/>
      <c r="G177" s="454"/>
      <c r="H177" s="454"/>
      <c r="I177" s="453"/>
      <c r="J177" s="454"/>
      <c r="K177" s="453"/>
      <c r="L177" s="453"/>
      <c r="M177" s="453"/>
      <c r="N177" s="453"/>
      <c r="O177" s="453"/>
      <c r="P177" s="452"/>
      <c r="Q177" s="446"/>
      <c r="S177" s="586"/>
      <c r="T177" s="471"/>
      <c r="U177" s="470"/>
      <c r="V177" s="450"/>
      <c r="W177" s="445"/>
      <c r="X177" s="475"/>
      <c r="Y177" s="445"/>
      <c r="Z177" s="439"/>
      <c r="AA177" s="450"/>
      <c r="AB177" s="445"/>
      <c r="AC177" s="449"/>
      <c r="AD177" s="445"/>
      <c r="AE177" s="554"/>
      <c r="AF177" s="448"/>
      <c r="AG177" s="448"/>
      <c r="AH177" s="448"/>
      <c r="AI177" s="465"/>
      <c r="CR177" s="445"/>
      <c r="CT177" s="448"/>
      <c r="CU177" s="448"/>
      <c r="CW177" s="448"/>
      <c r="CX177" s="448"/>
      <c r="CZ177" s="448"/>
      <c r="DA177" s="448"/>
      <c r="DC177" s="448"/>
      <c r="DD177" s="448"/>
      <c r="DF177" s="448"/>
      <c r="DG177" s="448"/>
      <c r="DJ177" s="445"/>
      <c r="DK177" s="445"/>
      <c r="DM177" s="447"/>
      <c r="DN177" s="447"/>
      <c r="DS177" s="435" t="s">
        <v>994</v>
      </c>
    </row>
    <row r="178" spans="4:123" s="435" customFormat="1" x14ac:dyDescent="0.25">
      <c r="D178" s="448"/>
      <c r="E178" s="448"/>
      <c r="F178" s="453"/>
      <c r="G178" s="454"/>
      <c r="H178" s="454"/>
      <c r="I178" s="453"/>
      <c r="J178" s="454"/>
      <c r="K178" s="453"/>
      <c r="L178" s="453"/>
      <c r="M178" s="453"/>
      <c r="N178" s="453"/>
      <c r="O178" s="453"/>
      <c r="P178" s="452"/>
      <c r="Q178" s="446"/>
      <c r="S178" s="586"/>
      <c r="U178" s="445"/>
      <c r="V178" s="450"/>
      <c r="W178" s="445"/>
      <c r="X178" s="475"/>
      <c r="Y178" s="445"/>
      <c r="Z178" s="439"/>
      <c r="AA178" s="450"/>
      <c r="AB178" s="445"/>
      <c r="AC178" s="449"/>
      <c r="AD178" s="445"/>
      <c r="AE178" s="554"/>
      <c r="AF178" s="448"/>
      <c r="AG178" s="448"/>
      <c r="AH178" s="448"/>
      <c r="AI178" s="465"/>
      <c r="CR178" s="445"/>
      <c r="CT178" s="448"/>
      <c r="CU178" s="448"/>
      <c r="CW178" s="448"/>
      <c r="CX178" s="448"/>
      <c r="CZ178" s="448"/>
      <c r="DA178" s="448"/>
      <c r="DC178" s="448"/>
      <c r="DD178" s="448"/>
      <c r="DF178" s="448"/>
      <c r="DG178" s="448"/>
      <c r="DJ178" s="445"/>
      <c r="DK178" s="445"/>
      <c r="DM178" s="447"/>
      <c r="DN178" s="447"/>
      <c r="DS178" s="435" t="s">
        <v>995</v>
      </c>
    </row>
    <row r="179" spans="4:123" s="435" customFormat="1" x14ac:dyDescent="0.25">
      <c r="D179" s="448"/>
      <c r="E179" s="448"/>
      <c r="F179" s="453"/>
      <c r="G179" s="454"/>
      <c r="H179" s="454"/>
      <c r="I179" s="453"/>
      <c r="J179" s="454"/>
      <c r="K179" s="453"/>
      <c r="L179" s="453"/>
      <c r="M179" s="453"/>
      <c r="N179" s="453"/>
      <c r="O179" s="453"/>
      <c r="P179" s="452"/>
      <c r="Q179" s="446"/>
      <c r="R179" s="446"/>
      <c r="S179" s="602"/>
      <c r="U179" s="445"/>
      <c r="V179" s="450"/>
      <c r="W179" s="445"/>
      <c r="X179" s="475"/>
      <c r="Y179" s="445"/>
      <c r="Z179" s="439"/>
      <c r="AA179" s="450"/>
      <c r="AB179" s="445"/>
      <c r="AC179" s="449"/>
      <c r="AD179" s="445"/>
      <c r="AE179" s="554"/>
      <c r="AF179" s="448"/>
      <c r="AG179" s="448"/>
      <c r="AH179" s="448"/>
      <c r="AI179" s="465"/>
      <c r="CR179" s="445"/>
      <c r="CT179" s="448"/>
      <c r="CU179" s="448"/>
      <c r="CW179" s="448"/>
      <c r="CX179" s="448"/>
      <c r="CZ179" s="448"/>
      <c r="DA179" s="448"/>
      <c r="DC179" s="448"/>
      <c r="DD179" s="448"/>
      <c r="DF179" s="448"/>
      <c r="DG179" s="448"/>
      <c r="DJ179" s="445"/>
      <c r="DK179" s="445"/>
      <c r="DM179" s="447"/>
      <c r="DN179" s="447"/>
      <c r="DS179" s="435" t="s">
        <v>996</v>
      </c>
    </row>
    <row r="180" spans="4:123" s="435" customFormat="1" x14ac:dyDescent="0.25">
      <c r="D180" s="448"/>
      <c r="E180" s="448"/>
      <c r="F180" s="453"/>
      <c r="G180" s="454"/>
      <c r="H180" s="454"/>
      <c r="I180" s="453"/>
      <c r="J180" s="454"/>
      <c r="K180" s="453"/>
      <c r="L180" s="453"/>
      <c r="M180" s="453"/>
      <c r="N180" s="453"/>
      <c r="O180" s="453"/>
      <c r="P180" s="452"/>
      <c r="Q180" s="446"/>
      <c r="R180" s="446"/>
      <c r="S180" s="602"/>
      <c r="U180" s="445"/>
      <c r="V180" s="450"/>
      <c r="W180" s="445"/>
      <c r="X180" s="451"/>
      <c r="Y180" s="445"/>
      <c r="Z180" s="439"/>
      <c r="AA180" s="450"/>
      <c r="AB180" s="445"/>
      <c r="AC180" s="449"/>
      <c r="AD180" s="445"/>
      <c r="AE180" s="554"/>
      <c r="AF180" s="448"/>
      <c r="AG180" s="448"/>
      <c r="AH180" s="448"/>
      <c r="AI180" s="465"/>
      <c r="CR180" s="445"/>
      <c r="CT180" s="448"/>
      <c r="CU180" s="448"/>
      <c r="CW180" s="448"/>
      <c r="CX180" s="448"/>
      <c r="CZ180" s="448"/>
      <c r="DA180" s="448"/>
      <c r="DC180" s="448"/>
      <c r="DD180" s="448"/>
      <c r="DF180" s="448"/>
      <c r="DG180" s="448"/>
      <c r="DJ180" s="445"/>
      <c r="DK180" s="445"/>
      <c r="DM180" s="447"/>
      <c r="DN180" s="447"/>
      <c r="DS180" s="435" t="s">
        <v>997</v>
      </c>
    </row>
    <row r="181" spans="4:123" s="435" customFormat="1" x14ac:dyDescent="0.25">
      <c r="D181" s="448"/>
      <c r="E181" s="448"/>
      <c r="F181" s="453"/>
      <c r="G181" s="454"/>
      <c r="H181" s="454"/>
      <c r="I181" s="453"/>
      <c r="J181" s="454"/>
      <c r="K181" s="453"/>
      <c r="L181" s="453"/>
      <c r="M181" s="453"/>
      <c r="N181" s="453"/>
      <c r="O181" s="453"/>
      <c r="P181" s="452"/>
      <c r="Q181" s="446"/>
      <c r="R181" s="446"/>
      <c r="S181" s="602"/>
      <c r="U181" s="445"/>
      <c r="V181" s="450"/>
      <c r="W181" s="445"/>
      <c r="X181" s="451"/>
      <c r="Y181" s="445"/>
      <c r="Z181" s="439"/>
      <c r="AA181" s="450"/>
      <c r="AB181" s="445"/>
      <c r="AC181" s="449"/>
      <c r="AD181" s="445"/>
      <c r="AE181" s="554"/>
      <c r="AF181" s="448"/>
      <c r="AG181" s="448"/>
      <c r="AH181" s="448"/>
      <c r="AI181" s="465"/>
      <c r="CR181" s="445"/>
      <c r="CT181" s="448"/>
      <c r="CU181" s="448"/>
      <c r="CW181" s="448"/>
      <c r="CX181" s="448"/>
      <c r="CZ181" s="448"/>
      <c r="DA181" s="448"/>
      <c r="DC181" s="448"/>
      <c r="DD181" s="448"/>
      <c r="DF181" s="448"/>
      <c r="DG181" s="448"/>
      <c r="DJ181" s="445"/>
      <c r="DK181" s="445"/>
      <c r="DM181" s="447"/>
      <c r="DN181" s="447"/>
    </row>
    <row r="182" spans="4:123" s="435" customFormat="1" x14ac:dyDescent="0.25">
      <c r="D182" s="448"/>
      <c r="E182" s="448"/>
      <c r="F182" s="453"/>
      <c r="G182" s="454"/>
      <c r="H182" s="454"/>
      <c r="I182" s="453"/>
      <c r="J182" s="454"/>
      <c r="K182" s="453"/>
      <c r="L182" s="453"/>
      <c r="M182" s="453"/>
      <c r="N182" s="453"/>
      <c r="O182" s="453"/>
      <c r="P182" s="452"/>
      <c r="Q182" s="446"/>
      <c r="R182" s="446"/>
      <c r="S182" s="602"/>
      <c r="U182" s="445"/>
      <c r="V182" s="450"/>
      <c r="W182" s="445"/>
      <c r="X182" s="451"/>
      <c r="Y182" s="445"/>
      <c r="Z182" s="439"/>
      <c r="AA182" s="450"/>
      <c r="AB182" s="445"/>
      <c r="AC182" s="449"/>
      <c r="AD182" s="445"/>
      <c r="AE182" s="554"/>
      <c r="AF182" s="448"/>
      <c r="AG182" s="448"/>
      <c r="AH182" s="448"/>
      <c r="AI182" s="465"/>
      <c r="CR182" s="445"/>
      <c r="CT182" s="448"/>
      <c r="CU182" s="448"/>
      <c r="CW182" s="448"/>
      <c r="CX182" s="448"/>
      <c r="CZ182" s="448"/>
      <c r="DA182" s="448"/>
      <c r="DC182" s="448"/>
      <c r="DD182" s="448"/>
      <c r="DF182" s="448"/>
      <c r="DG182" s="448"/>
      <c r="DJ182" s="445"/>
      <c r="DK182" s="445"/>
      <c r="DM182" s="447"/>
      <c r="DN182" s="447"/>
    </row>
    <row r="183" spans="4:123" s="435" customFormat="1" x14ac:dyDescent="0.25">
      <c r="D183" s="448"/>
      <c r="E183" s="448"/>
      <c r="F183" s="453"/>
      <c r="G183" s="454"/>
      <c r="H183" s="454"/>
      <c r="I183" s="453"/>
      <c r="J183" s="454"/>
      <c r="K183" s="453"/>
      <c r="L183" s="453"/>
      <c r="M183" s="453"/>
      <c r="N183" s="453"/>
      <c r="O183" s="453"/>
      <c r="P183" s="452"/>
      <c r="Q183" s="446"/>
      <c r="R183" s="446"/>
      <c r="S183" s="602"/>
      <c r="U183" s="445"/>
      <c r="V183" s="450"/>
      <c r="W183" s="445"/>
      <c r="X183" s="451"/>
      <c r="Y183" s="445"/>
      <c r="Z183" s="439"/>
      <c r="AA183" s="450"/>
      <c r="AB183" s="445"/>
      <c r="AC183" s="449"/>
      <c r="AD183" s="445"/>
      <c r="AE183" s="554"/>
      <c r="AF183" s="448"/>
      <c r="AG183" s="448"/>
      <c r="AH183" s="448"/>
      <c r="AI183" s="465"/>
      <c r="CR183" s="445"/>
      <c r="CT183" s="448"/>
      <c r="CU183" s="448"/>
      <c r="CW183" s="448"/>
      <c r="CX183" s="448"/>
      <c r="CZ183" s="448"/>
      <c r="DA183" s="448"/>
      <c r="DC183" s="448"/>
      <c r="DD183" s="448"/>
      <c r="DF183" s="448"/>
      <c r="DG183" s="448"/>
      <c r="DJ183" s="445"/>
      <c r="DK183" s="445"/>
      <c r="DM183" s="447"/>
      <c r="DN183" s="447"/>
    </row>
    <row r="184" spans="4:123" s="435" customFormat="1" x14ac:dyDescent="0.25">
      <c r="D184" s="448"/>
      <c r="E184" s="448"/>
      <c r="F184" s="453"/>
      <c r="G184" s="454"/>
      <c r="H184" s="454"/>
      <c r="I184" s="453"/>
      <c r="J184" s="454"/>
      <c r="K184" s="453"/>
      <c r="L184" s="453"/>
      <c r="M184" s="453"/>
      <c r="N184" s="453"/>
      <c r="O184" s="453"/>
      <c r="P184" s="452"/>
      <c r="Q184" s="446"/>
      <c r="R184" s="446"/>
      <c r="S184" s="602"/>
      <c r="U184" s="445"/>
      <c r="V184" s="450"/>
      <c r="W184" s="445"/>
      <c r="X184" s="451"/>
      <c r="Y184" s="445"/>
      <c r="Z184" s="439"/>
      <c r="AA184" s="450"/>
      <c r="AB184" s="445"/>
      <c r="AC184" s="449"/>
      <c r="AD184" s="445"/>
      <c r="AE184" s="554"/>
      <c r="AF184" s="448"/>
      <c r="AG184" s="448"/>
      <c r="AH184" s="448"/>
      <c r="AI184" s="465"/>
      <c r="CR184" s="445"/>
      <c r="CT184" s="448"/>
      <c r="CU184" s="448"/>
      <c r="CW184" s="448"/>
      <c r="CX184" s="448"/>
      <c r="CZ184" s="448"/>
      <c r="DA184" s="448"/>
      <c r="DC184" s="448"/>
      <c r="DD184" s="448"/>
      <c r="DF184" s="448"/>
      <c r="DG184" s="448"/>
      <c r="DJ184" s="445"/>
      <c r="DK184" s="445"/>
      <c r="DM184" s="447"/>
      <c r="DN184" s="447"/>
    </row>
    <row r="185" spans="4:123" s="435" customFormat="1" x14ac:dyDescent="0.25">
      <c r="D185" s="448"/>
      <c r="E185" s="448"/>
      <c r="F185" s="453"/>
      <c r="G185" s="454"/>
      <c r="H185" s="454"/>
      <c r="I185" s="453"/>
      <c r="J185" s="454"/>
      <c r="K185" s="453"/>
      <c r="L185" s="453"/>
      <c r="M185" s="453"/>
      <c r="N185" s="453"/>
      <c r="O185" s="453"/>
      <c r="P185" s="452"/>
      <c r="Q185" s="446"/>
      <c r="R185" s="446"/>
      <c r="S185" s="602"/>
      <c r="U185" s="445"/>
      <c r="V185" s="450"/>
      <c r="W185" s="445"/>
      <c r="X185" s="451"/>
      <c r="Y185" s="445"/>
      <c r="Z185" s="439"/>
      <c r="AA185" s="450"/>
      <c r="AB185" s="445"/>
      <c r="AC185" s="449"/>
      <c r="AD185" s="445"/>
      <c r="AE185" s="554"/>
      <c r="AF185" s="448"/>
      <c r="AG185" s="448"/>
      <c r="AH185" s="448"/>
      <c r="AI185" s="465"/>
      <c r="CR185" s="445"/>
      <c r="CT185" s="448"/>
      <c r="CU185" s="448"/>
      <c r="CW185" s="448"/>
      <c r="CX185" s="448"/>
      <c r="CZ185" s="448"/>
      <c r="DA185" s="448"/>
      <c r="DC185" s="448"/>
      <c r="DD185" s="448"/>
      <c r="DF185" s="448"/>
      <c r="DG185" s="448"/>
      <c r="DJ185" s="445"/>
      <c r="DK185" s="445"/>
      <c r="DM185" s="447"/>
      <c r="DN185" s="447"/>
    </row>
    <row r="186" spans="4:123" s="435" customFormat="1" x14ac:dyDescent="0.25">
      <c r="D186" s="448"/>
      <c r="E186" s="448"/>
      <c r="F186" s="453"/>
      <c r="G186" s="454"/>
      <c r="H186" s="454"/>
      <c r="I186" s="453"/>
      <c r="J186" s="454"/>
      <c r="K186" s="453"/>
      <c r="L186" s="453"/>
      <c r="M186" s="453"/>
      <c r="N186" s="453"/>
      <c r="O186" s="453"/>
      <c r="P186" s="452"/>
      <c r="Q186" s="446"/>
      <c r="R186" s="446"/>
      <c r="S186" s="602"/>
      <c r="U186" s="445"/>
      <c r="V186" s="450"/>
      <c r="W186" s="445"/>
      <c r="X186" s="451"/>
      <c r="Y186" s="445"/>
      <c r="Z186" s="439"/>
      <c r="AA186" s="450"/>
      <c r="AB186" s="445"/>
      <c r="AC186" s="449"/>
      <c r="AD186" s="445"/>
      <c r="AE186" s="554"/>
      <c r="AF186" s="448"/>
      <c r="AG186" s="448"/>
      <c r="AH186" s="448"/>
      <c r="AI186" s="465"/>
      <c r="CR186" s="445"/>
      <c r="CT186" s="448"/>
      <c r="CU186" s="448"/>
      <c r="CW186" s="448"/>
      <c r="CX186" s="448"/>
      <c r="CZ186" s="448"/>
      <c r="DA186" s="448"/>
      <c r="DC186" s="448"/>
      <c r="DD186" s="448"/>
      <c r="DF186" s="448"/>
      <c r="DG186" s="448"/>
      <c r="DJ186" s="445"/>
      <c r="DK186" s="445"/>
      <c r="DM186" s="447"/>
      <c r="DN186" s="447"/>
    </row>
    <row r="187" spans="4:123" s="435" customFormat="1" x14ac:dyDescent="0.25">
      <c r="D187" s="448"/>
      <c r="E187" s="448"/>
      <c r="F187" s="453"/>
      <c r="G187" s="454"/>
      <c r="H187" s="454"/>
      <c r="I187" s="453"/>
      <c r="J187" s="454"/>
      <c r="K187" s="453"/>
      <c r="L187" s="453"/>
      <c r="M187" s="453"/>
      <c r="N187" s="453"/>
      <c r="O187" s="453"/>
      <c r="P187" s="452"/>
      <c r="Q187" s="446"/>
      <c r="R187" s="446"/>
      <c r="S187" s="602"/>
      <c r="U187" s="445"/>
      <c r="V187" s="450"/>
      <c r="W187" s="445"/>
      <c r="X187" s="451"/>
      <c r="Y187" s="445"/>
      <c r="Z187" s="439"/>
      <c r="AA187" s="450"/>
      <c r="AB187" s="445"/>
      <c r="AC187" s="449"/>
      <c r="AD187" s="445"/>
      <c r="AE187" s="554"/>
      <c r="AF187" s="448"/>
      <c r="AG187" s="448"/>
      <c r="AH187" s="448"/>
      <c r="AI187" s="465"/>
      <c r="CR187" s="445"/>
      <c r="CT187" s="448"/>
      <c r="CU187" s="448"/>
      <c r="CW187" s="448"/>
      <c r="CX187" s="448"/>
      <c r="CZ187" s="448"/>
      <c r="DA187" s="448"/>
      <c r="DC187" s="448"/>
      <c r="DD187" s="448"/>
      <c r="DF187" s="448"/>
      <c r="DG187" s="448"/>
      <c r="DJ187" s="445"/>
      <c r="DK187" s="445"/>
      <c r="DM187" s="447"/>
      <c r="DN187" s="447"/>
    </row>
    <row r="188" spans="4:123" s="435" customFormat="1" x14ac:dyDescent="0.25">
      <c r="D188" s="448"/>
      <c r="E188" s="448"/>
      <c r="F188" s="453"/>
      <c r="G188" s="454"/>
      <c r="H188" s="454"/>
      <c r="I188" s="453"/>
      <c r="J188" s="454"/>
      <c r="K188" s="453"/>
      <c r="L188" s="453"/>
      <c r="M188" s="453"/>
      <c r="N188" s="453"/>
      <c r="O188" s="453"/>
      <c r="P188" s="452"/>
      <c r="Q188" s="446"/>
      <c r="R188" s="446"/>
      <c r="S188" s="602"/>
      <c r="U188" s="445"/>
      <c r="V188" s="450"/>
      <c r="W188" s="445"/>
      <c r="X188" s="451"/>
      <c r="Y188" s="445"/>
      <c r="Z188" s="439"/>
      <c r="AA188" s="450"/>
      <c r="AB188" s="445"/>
      <c r="AC188" s="449"/>
      <c r="AD188" s="445"/>
      <c r="AE188" s="554"/>
      <c r="AF188" s="448"/>
      <c r="AG188" s="448"/>
      <c r="AH188" s="448"/>
      <c r="AI188" s="465"/>
      <c r="CR188" s="445"/>
      <c r="CT188" s="448"/>
      <c r="CU188" s="448"/>
      <c r="CW188" s="448"/>
      <c r="CX188" s="448"/>
      <c r="CZ188" s="448"/>
      <c r="DA188" s="448"/>
      <c r="DC188" s="448"/>
      <c r="DD188" s="448"/>
      <c r="DF188" s="448"/>
      <c r="DG188" s="448"/>
      <c r="DJ188" s="445"/>
      <c r="DK188" s="445"/>
      <c r="DM188" s="447"/>
      <c r="DN188" s="447"/>
      <c r="DO188" s="824" t="s">
        <v>78</v>
      </c>
      <c r="DP188" s="825"/>
      <c r="DQ188" s="826"/>
      <c r="DR188" s="469" t="s">
        <v>950</v>
      </c>
    </row>
    <row r="189" spans="4:123" s="435" customFormat="1" x14ac:dyDescent="0.25">
      <c r="D189" s="448"/>
      <c r="E189" s="448"/>
      <c r="F189" s="453"/>
      <c r="G189" s="454"/>
      <c r="H189" s="454"/>
      <c r="I189" s="453"/>
      <c r="J189" s="454"/>
      <c r="K189" s="453"/>
      <c r="L189" s="453"/>
      <c r="M189" s="453"/>
      <c r="N189" s="453"/>
      <c r="O189" s="453"/>
      <c r="P189" s="452"/>
      <c r="Q189" s="446"/>
      <c r="R189" s="446"/>
      <c r="S189" s="602"/>
      <c r="U189" s="445"/>
      <c r="V189" s="450"/>
      <c r="W189" s="445"/>
      <c r="X189" s="451"/>
      <c r="Y189" s="445"/>
      <c r="Z189" s="439"/>
      <c r="AA189" s="450"/>
      <c r="AB189" s="445"/>
      <c r="AC189" s="449"/>
      <c r="AD189" s="445"/>
      <c r="AE189" s="554"/>
      <c r="AF189" s="448"/>
      <c r="AG189" s="448"/>
      <c r="AH189" s="448"/>
      <c r="AI189" s="465"/>
      <c r="CR189" s="445"/>
      <c r="CT189" s="448"/>
      <c r="CU189" s="448"/>
      <c r="CW189" s="448"/>
      <c r="CX189" s="448"/>
      <c r="CZ189" s="448"/>
      <c r="DA189" s="448"/>
      <c r="DC189" s="448"/>
      <c r="DD189" s="448"/>
      <c r="DF189" s="448"/>
      <c r="DG189" s="448"/>
      <c r="DJ189" s="445"/>
      <c r="DK189" s="445"/>
      <c r="DM189" s="447"/>
      <c r="DN189" s="447"/>
      <c r="DO189" s="468" t="s">
        <v>76</v>
      </c>
      <c r="DP189" s="467" t="s">
        <v>77</v>
      </c>
      <c r="DQ189" s="466" t="s">
        <v>701</v>
      </c>
      <c r="DR189" s="459"/>
    </row>
    <row r="190" spans="4:123" s="435" customFormat="1" x14ac:dyDescent="0.25">
      <c r="D190" s="448"/>
      <c r="E190" s="448"/>
      <c r="F190" s="453"/>
      <c r="G190" s="454"/>
      <c r="H190" s="454"/>
      <c r="I190" s="453"/>
      <c r="J190" s="454"/>
      <c r="K190" s="453"/>
      <c r="L190" s="453"/>
      <c r="M190" s="453"/>
      <c r="N190" s="453"/>
      <c r="O190" s="453"/>
      <c r="P190" s="452"/>
      <c r="Q190" s="446"/>
      <c r="R190" s="446"/>
      <c r="S190" s="602"/>
      <c r="U190" s="445"/>
      <c r="V190" s="450"/>
      <c r="W190" s="445"/>
      <c r="X190" s="451"/>
      <c r="Y190" s="445"/>
      <c r="Z190" s="439"/>
      <c r="AA190" s="450"/>
      <c r="AB190" s="445"/>
      <c r="AC190" s="449"/>
      <c r="AD190" s="445"/>
      <c r="AE190" s="554"/>
      <c r="AF190" s="448"/>
      <c r="AG190" s="448"/>
      <c r="AH190" s="448"/>
      <c r="AI190" s="465"/>
      <c r="CR190" s="445"/>
      <c r="CT190" s="448"/>
      <c r="CU190" s="448"/>
      <c r="CW190" s="448"/>
      <c r="CX190" s="448"/>
      <c r="CZ190" s="448"/>
      <c r="DA190" s="448"/>
      <c r="DC190" s="448"/>
      <c r="DD190" s="448"/>
      <c r="DF190" s="448"/>
      <c r="DG190" s="448"/>
      <c r="DJ190" s="445"/>
      <c r="DK190" s="445"/>
      <c r="DM190" s="447"/>
      <c r="DN190" s="447"/>
      <c r="DO190" s="462">
        <v>101</v>
      </c>
      <c r="DP190" s="461" t="s">
        <v>713</v>
      </c>
      <c r="DQ190" s="460">
        <v>2</v>
      </c>
      <c r="DR190" s="459"/>
    </row>
    <row r="191" spans="4:123" s="435" customFormat="1" x14ac:dyDescent="0.25">
      <c r="D191" s="448"/>
      <c r="E191" s="448"/>
      <c r="F191" s="453"/>
      <c r="G191" s="454"/>
      <c r="H191" s="454"/>
      <c r="I191" s="453"/>
      <c r="J191" s="454"/>
      <c r="K191" s="453"/>
      <c r="L191" s="453"/>
      <c r="M191" s="453"/>
      <c r="N191" s="453"/>
      <c r="O191" s="453"/>
      <c r="P191" s="452"/>
      <c r="Q191" s="446"/>
      <c r="R191" s="446"/>
      <c r="S191" s="602"/>
      <c r="U191" s="445"/>
      <c r="V191" s="450"/>
      <c r="W191" s="445"/>
      <c r="X191" s="451"/>
      <c r="Y191" s="445"/>
      <c r="Z191" s="439"/>
      <c r="AA191" s="450"/>
      <c r="AB191" s="445"/>
      <c r="AC191" s="449"/>
      <c r="AD191" s="445"/>
      <c r="AE191" s="554"/>
      <c r="AF191" s="448"/>
      <c r="AG191" s="448"/>
      <c r="AH191" s="448"/>
      <c r="AI191" s="465"/>
      <c r="CR191" s="445"/>
      <c r="CT191" s="448"/>
      <c r="CU191" s="448"/>
      <c r="CW191" s="448"/>
      <c r="CX191" s="448"/>
      <c r="CZ191" s="448"/>
      <c r="DA191" s="448"/>
      <c r="DC191" s="448"/>
      <c r="DD191" s="448"/>
      <c r="DF191" s="448"/>
      <c r="DG191" s="448"/>
      <c r="DJ191" s="445"/>
      <c r="DK191" s="445"/>
      <c r="DM191" s="447"/>
      <c r="DN191" s="447"/>
      <c r="DO191" s="462">
        <v>102</v>
      </c>
      <c r="DP191" s="461" t="s">
        <v>714</v>
      </c>
      <c r="DQ191" s="460">
        <v>3</v>
      </c>
      <c r="DR191" s="459"/>
    </row>
    <row r="192" spans="4:123" s="435" customFormat="1" x14ac:dyDescent="0.25">
      <c r="D192" s="448"/>
      <c r="E192" s="448"/>
      <c r="F192" s="453"/>
      <c r="G192" s="454"/>
      <c r="H192" s="454"/>
      <c r="I192" s="453"/>
      <c r="J192" s="454"/>
      <c r="K192" s="453"/>
      <c r="L192" s="453"/>
      <c r="M192" s="453"/>
      <c r="N192" s="453"/>
      <c r="O192" s="453"/>
      <c r="P192" s="452"/>
      <c r="Q192" s="446"/>
      <c r="R192" s="446"/>
      <c r="S192" s="602"/>
      <c r="U192" s="445"/>
      <c r="V192" s="450"/>
      <c r="W192" s="445"/>
      <c r="X192" s="451"/>
      <c r="Y192" s="445"/>
      <c r="Z192" s="439"/>
      <c r="AA192" s="450"/>
      <c r="AB192" s="445"/>
      <c r="AC192" s="449"/>
      <c r="AD192" s="445"/>
      <c r="AE192" s="554"/>
      <c r="AF192" s="448"/>
      <c r="AG192" s="448"/>
      <c r="AH192" s="448"/>
      <c r="AI192" s="465"/>
      <c r="CR192" s="445"/>
      <c r="CT192" s="448"/>
      <c r="CU192" s="448"/>
      <c r="CW192" s="448"/>
      <c r="CX192" s="448"/>
      <c r="CZ192" s="448"/>
      <c r="DA192" s="448"/>
      <c r="DC192" s="448"/>
      <c r="DD192" s="448"/>
      <c r="DF192" s="448"/>
      <c r="DG192" s="448"/>
      <c r="DJ192" s="445"/>
      <c r="DK192" s="445"/>
      <c r="DM192" s="447"/>
      <c r="DN192" s="447"/>
      <c r="DO192" s="462">
        <v>103</v>
      </c>
      <c r="DP192" s="461" t="s">
        <v>715</v>
      </c>
      <c r="DQ192" s="460">
        <v>4</v>
      </c>
      <c r="DR192" s="459"/>
    </row>
    <row r="193" spans="4:122" s="435" customFormat="1" x14ac:dyDescent="0.25">
      <c r="D193" s="448"/>
      <c r="E193" s="448"/>
      <c r="F193" s="453"/>
      <c r="G193" s="454"/>
      <c r="H193" s="454"/>
      <c r="I193" s="453"/>
      <c r="J193" s="454"/>
      <c r="K193" s="453"/>
      <c r="L193" s="453"/>
      <c r="M193" s="453"/>
      <c r="N193" s="453"/>
      <c r="O193" s="453"/>
      <c r="P193" s="452"/>
      <c r="Q193" s="446"/>
      <c r="R193" s="446"/>
      <c r="S193" s="602"/>
      <c r="U193" s="445"/>
      <c r="V193" s="450"/>
      <c r="W193" s="445"/>
      <c r="X193" s="451"/>
      <c r="Y193" s="445"/>
      <c r="Z193" s="439"/>
      <c r="AA193" s="450"/>
      <c r="AB193" s="445"/>
      <c r="AC193" s="449"/>
      <c r="AD193" s="445"/>
      <c r="AE193" s="554"/>
      <c r="AF193" s="448"/>
      <c r="AG193" s="448"/>
      <c r="AH193" s="448"/>
      <c r="AI193" s="465"/>
      <c r="CR193" s="445"/>
      <c r="CT193" s="448"/>
      <c r="CU193" s="448"/>
      <c r="CW193" s="448"/>
      <c r="CX193" s="448"/>
      <c r="CZ193" s="448"/>
      <c r="DA193" s="448"/>
      <c r="DC193" s="448"/>
      <c r="DD193" s="448"/>
      <c r="DF193" s="448"/>
      <c r="DG193" s="448"/>
      <c r="DJ193" s="445"/>
      <c r="DK193" s="445"/>
      <c r="DM193" s="447"/>
      <c r="DN193" s="447"/>
      <c r="DO193" s="462">
        <v>104</v>
      </c>
      <c r="DP193" s="461" t="s">
        <v>1323</v>
      </c>
      <c r="DQ193" s="460">
        <v>5</v>
      </c>
      <c r="DR193" s="459"/>
    </row>
    <row r="194" spans="4:122" s="435" customFormat="1" x14ac:dyDescent="0.25">
      <c r="D194" s="448"/>
      <c r="E194" s="448"/>
      <c r="F194" s="453"/>
      <c r="G194" s="454"/>
      <c r="H194" s="454"/>
      <c r="I194" s="453"/>
      <c r="J194" s="454"/>
      <c r="K194" s="453"/>
      <c r="L194" s="453"/>
      <c r="M194" s="453"/>
      <c r="N194" s="453"/>
      <c r="O194" s="453"/>
      <c r="P194" s="452"/>
      <c r="Q194" s="446"/>
      <c r="R194" s="446"/>
      <c r="S194" s="602"/>
      <c r="U194" s="445"/>
      <c r="V194" s="450"/>
      <c r="W194" s="445"/>
      <c r="X194" s="451"/>
      <c r="Y194" s="445"/>
      <c r="Z194" s="439"/>
      <c r="AA194" s="450"/>
      <c r="AB194" s="445"/>
      <c r="AC194" s="449"/>
      <c r="AD194" s="445"/>
      <c r="AE194" s="554"/>
      <c r="AF194" s="448"/>
      <c r="AG194" s="448"/>
      <c r="AH194" s="448"/>
      <c r="AI194" s="465"/>
      <c r="CR194" s="445"/>
      <c r="CT194" s="448"/>
      <c r="CU194" s="448"/>
      <c r="CW194" s="448"/>
      <c r="CX194" s="448"/>
      <c r="CZ194" s="448"/>
      <c r="DA194" s="448"/>
      <c r="DC194" s="448"/>
      <c r="DD194" s="448"/>
      <c r="DF194" s="448"/>
      <c r="DG194" s="448"/>
      <c r="DJ194" s="445"/>
      <c r="DK194" s="445"/>
      <c r="DM194" s="447"/>
      <c r="DN194" s="447"/>
      <c r="DO194" s="462">
        <v>111</v>
      </c>
      <c r="DP194" s="461" t="s">
        <v>1324</v>
      </c>
      <c r="DQ194" s="460">
        <v>4</v>
      </c>
      <c r="DR194" s="459" t="s">
        <v>953</v>
      </c>
    </row>
    <row r="195" spans="4:122" s="435" customFormat="1" x14ac:dyDescent="0.25">
      <c r="D195" s="448"/>
      <c r="E195" s="448"/>
      <c r="F195" s="453"/>
      <c r="G195" s="454"/>
      <c r="H195" s="454"/>
      <c r="I195" s="453"/>
      <c r="J195" s="454"/>
      <c r="K195" s="453"/>
      <c r="L195" s="453"/>
      <c r="M195" s="453"/>
      <c r="N195" s="453"/>
      <c r="O195" s="453"/>
      <c r="P195" s="452"/>
      <c r="Q195" s="446"/>
      <c r="R195" s="446"/>
      <c r="S195" s="602"/>
      <c r="U195" s="445"/>
      <c r="V195" s="450"/>
      <c r="W195" s="445"/>
      <c r="X195" s="451"/>
      <c r="Y195" s="445"/>
      <c r="Z195" s="439"/>
      <c r="AA195" s="450"/>
      <c r="AB195" s="445"/>
      <c r="AC195" s="449"/>
      <c r="AD195" s="445"/>
      <c r="AE195" s="554"/>
      <c r="AF195" s="448"/>
      <c r="AG195" s="448"/>
      <c r="AH195" s="448"/>
      <c r="AI195" s="465"/>
      <c r="CR195" s="445"/>
      <c r="CT195" s="448"/>
      <c r="CU195" s="448"/>
      <c r="CW195" s="448"/>
      <c r="CX195" s="448"/>
      <c r="CZ195" s="448"/>
      <c r="DA195" s="448"/>
      <c r="DC195" s="448"/>
      <c r="DD195" s="448"/>
      <c r="DF195" s="448"/>
      <c r="DG195" s="448"/>
      <c r="DJ195" s="445"/>
      <c r="DK195" s="445"/>
      <c r="DM195" s="447"/>
      <c r="DN195" s="447"/>
      <c r="DO195" s="462">
        <v>112</v>
      </c>
      <c r="DP195" s="461" t="s">
        <v>1325</v>
      </c>
      <c r="DQ195" s="460">
        <v>5</v>
      </c>
      <c r="DR195" s="459" t="s">
        <v>953</v>
      </c>
    </row>
    <row r="196" spans="4:122" s="435" customFormat="1" x14ac:dyDescent="0.25">
      <c r="D196" s="448"/>
      <c r="E196" s="448"/>
      <c r="F196" s="453"/>
      <c r="G196" s="454"/>
      <c r="H196" s="454"/>
      <c r="I196" s="453"/>
      <c r="J196" s="454"/>
      <c r="K196" s="453"/>
      <c r="L196" s="453"/>
      <c r="M196" s="453"/>
      <c r="N196" s="453"/>
      <c r="O196" s="453"/>
      <c r="P196" s="452"/>
      <c r="Q196" s="446"/>
      <c r="R196" s="446"/>
      <c r="S196" s="602"/>
      <c r="U196" s="445"/>
      <c r="V196" s="450"/>
      <c r="W196" s="445"/>
      <c r="X196" s="451"/>
      <c r="Y196" s="445"/>
      <c r="Z196" s="439"/>
      <c r="AA196" s="450"/>
      <c r="AB196" s="445"/>
      <c r="AC196" s="449"/>
      <c r="AD196" s="445"/>
      <c r="AE196" s="554"/>
      <c r="AF196" s="448"/>
      <c r="AG196" s="448"/>
      <c r="AH196" s="448"/>
      <c r="AI196" s="465"/>
      <c r="CR196" s="445"/>
      <c r="CT196" s="448"/>
      <c r="CU196" s="448"/>
      <c r="CW196" s="448"/>
      <c r="CX196" s="448"/>
      <c r="CZ196" s="448"/>
      <c r="DA196" s="448"/>
      <c r="DC196" s="448"/>
      <c r="DD196" s="448"/>
      <c r="DF196" s="448"/>
      <c r="DG196" s="448"/>
      <c r="DJ196" s="445"/>
      <c r="DK196" s="445"/>
      <c r="DM196" s="447"/>
      <c r="DN196" s="447"/>
      <c r="DO196" s="462">
        <v>121</v>
      </c>
      <c r="DP196" s="461" t="s">
        <v>721</v>
      </c>
      <c r="DQ196" s="460">
        <v>4</v>
      </c>
      <c r="DR196" s="459" t="s">
        <v>954</v>
      </c>
    </row>
    <row r="197" spans="4:122" s="435" customFormat="1" x14ac:dyDescent="0.25">
      <c r="D197" s="448"/>
      <c r="E197" s="448"/>
      <c r="F197" s="453"/>
      <c r="G197" s="454"/>
      <c r="H197" s="454"/>
      <c r="I197" s="453"/>
      <c r="J197" s="454"/>
      <c r="K197" s="453"/>
      <c r="L197" s="453"/>
      <c r="M197" s="453"/>
      <c r="N197" s="453"/>
      <c r="O197" s="453"/>
      <c r="P197" s="452"/>
      <c r="Q197" s="446"/>
      <c r="R197" s="446"/>
      <c r="S197" s="602"/>
      <c r="U197" s="445"/>
      <c r="V197" s="450"/>
      <c r="W197" s="445"/>
      <c r="X197" s="451"/>
      <c r="Y197" s="445"/>
      <c r="Z197" s="439"/>
      <c r="AA197" s="450"/>
      <c r="AB197" s="445"/>
      <c r="AC197" s="449"/>
      <c r="AD197" s="445"/>
      <c r="AE197" s="554"/>
      <c r="AF197" s="448"/>
      <c r="AG197" s="448"/>
      <c r="AH197" s="448"/>
      <c r="AI197" s="465"/>
      <c r="CR197" s="445"/>
      <c r="CT197" s="448"/>
      <c r="CU197" s="448"/>
      <c r="CW197" s="448"/>
      <c r="CX197" s="448"/>
      <c r="CZ197" s="448"/>
      <c r="DA197" s="448"/>
      <c r="DC197" s="448"/>
      <c r="DD197" s="448"/>
      <c r="DF197" s="448"/>
      <c r="DG197" s="448"/>
      <c r="DJ197" s="445"/>
      <c r="DK197" s="445"/>
      <c r="DM197" s="447"/>
      <c r="DN197" s="447"/>
      <c r="DO197" s="462">
        <v>122</v>
      </c>
      <c r="DP197" s="461" t="s">
        <v>1326</v>
      </c>
      <c r="DQ197" s="460">
        <v>5</v>
      </c>
      <c r="DR197" s="459" t="s">
        <v>954</v>
      </c>
    </row>
    <row r="198" spans="4:122" s="435" customFormat="1" x14ac:dyDescent="0.25">
      <c r="D198" s="448"/>
      <c r="E198" s="448"/>
      <c r="F198" s="453"/>
      <c r="G198" s="454"/>
      <c r="H198" s="454"/>
      <c r="I198" s="453"/>
      <c r="J198" s="454"/>
      <c r="K198" s="453"/>
      <c r="L198" s="453"/>
      <c r="M198" s="453"/>
      <c r="N198" s="453"/>
      <c r="O198" s="453"/>
      <c r="P198" s="452"/>
      <c r="Q198" s="446"/>
      <c r="R198" s="446"/>
      <c r="S198" s="602"/>
      <c r="U198" s="445"/>
      <c r="V198" s="450"/>
      <c r="W198" s="445"/>
      <c r="X198" s="451"/>
      <c r="Y198" s="445"/>
      <c r="Z198" s="439"/>
      <c r="AA198" s="450"/>
      <c r="AB198" s="445"/>
      <c r="AC198" s="449"/>
      <c r="AD198" s="445"/>
      <c r="AE198" s="554"/>
      <c r="AF198" s="448"/>
      <c r="AG198" s="448"/>
      <c r="AH198" s="448"/>
      <c r="CR198" s="445"/>
      <c r="CT198" s="448"/>
      <c r="CU198" s="448"/>
      <c r="CW198" s="448"/>
      <c r="CX198" s="448"/>
      <c r="CZ198" s="448"/>
      <c r="DA198" s="448"/>
      <c r="DC198" s="448"/>
      <c r="DD198" s="448"/>
      <c r="DF198" s="448"/>
      <c r="DG198" s="448"/>
      <c r="DJ198" s="445"/>
      <c r="DK198" s="445"/>
      <c r="DM198" s="447"/>
      <c r="DN198" s="447"/>
      <c r="DO198" s="462">
        <v>123</v>
      </c>
      <c r="DP198" s="461" t="s">
        <v>1327</v>
      </c>
      <c r="DQ198" s="460">
        <v>6</v>
      </c>
      <c r="DR198" s="459" t="s">
        <v>954</v>
      </c>
    </row>
    <row r="199" spans="4:122" s="435" customFormat="1" x14ac:dyDescent="0.25">
      <c r="D199" s="448"/>
      <c r="E199" s="448"/>
      <c r="F199" s="453"/>
      <c r="G199" s="454"/>
      <c r="H199" s="454"/>
      <c r="I199" s="453"/>
      <c r="J199" s="454"/>
      <c r="K199" s="453"/>
      <c r="L199" s="453"/>
      <c r="M199" s="453"/>
      <c r="N199" s="453"/>
      <c r="O199" s="453"/>
      <c r="P199" s="452"/>
      <c r="Q199" s="446"/>
      <c r="R199" s="446"/>
      <c r="S199" s="602"/>
      <c r="U199" s="445"/>
      <c r="V199" s="450"/>
      <c r="W199" s="445"/>
      <c r="X199" s="451"/>
      <c r="Y199" s="445"/>
      <c r="Z199" s="439"/>
      <c r="AA199" s="450"/>
      <c r="AB199" s="445"/>
      <c r="AC199" s="449"/>
      <c r="AD199" s="445"/>
      <c r="AE199" s="554"/>
      <c r="AF199" s="448"/>
      <c r="AG199" s="448"/>
      <c r="AH199" s="448"/>
      <c r="CR199" s="445"/>
      <c r="CT199" s="448"/>
      <c r="CU199" s="448"/>
      <c r="CW199" s="448"/>
      <c r="CX199" s="448"/>
      <c r="CZ199" s="448"/>
      <c r="DA199" s="448"/>
      <c r="DC199" s="448"/>
      <c r="DD199" s="448"/>
      <c r="DF199" s="448"/>
      <c r="DG199" s="448"/>
      <c r="DJ199" s="445"/>
      <c r="DK199" s="445"/>
      <c r="DM199" s="447"/>
      <c r="DN199" s="447"/>
      <c r="DO199" s="462">
        <v>124</v>
      </c>
      <c r="DP199" s="461" t="s">
        <v>1328</v>
      </c>
      <c r="DQ199" s="460">
        <v>7</v>
      </c>
      <c r="DR199" s="459" t="s">
        <v>954</v>
      </c>
    </row>
    <row r="200" spans="4:122" s="435" customFormat="1" x14ac:dyDescent="0.25">
      <c r="D200" s="448"/>
      <c r="E200" s="448"/>
      <c r="F200" s="453"/>
      <c r="G200" s="454"/>
      <c r="H200" s="454"/>
      <c r="I200" s="453"/>
      <c r="J200" s="454"/>
      <c r="K200" s="453"/>
      <c r="L200" s="453"/>
      <c r="M200" s="453"/>
      <c r="N200" s="453"/>
      <c r="O200" s="453"/>
      <c r="P200" s="452"/>
      <c r="Q200" s="446"/>
      <c r="R200" s="446"/>
      <c r="S200" s="602"/>
      <c r="U200" s="445"/>
      <c r="V200" s="450"/>
      <c r="W200" s="445"/>
      <c r="X200" s="451"/>
      <c r="Y200" s="445"/>
      <c r="Z200" s="439"/>
      <c r="AA200" s="450"/>
      <c r="AB200" s="445"/>
      <c r="AC200" s="449"/>
      <c r="AD200" s="445"/>
      <c r="AE200" s="554"/>
      <c r="AF200" s="448"/>
      <c r="AG200" s="448"/>
      <c r="AH200" s="448"/>
      <c r="CR200" s="445"/>
      <c r="CT200" s="448"/>
      <c r="CU200" s="448"/>
      <c r="CW200" s="448"/>
      <c r="CX200" s="448"/>
      <c r="CZ200" s="448"/>
      <c r="DA200" s="448"/>
      <c r="DC200" s="448"/>
      <c r="DD200" s="448"/>
      <c r="DF200" s="448"/>
      <c r="DG200" s="448"/>
      <c r="DJ200" s="445"/>
      <c r="DK200" s="445"/>
      <c r="DM200" s="447"/>
      <c r="DN200" s="447"/>
      <c r="DO200" s="462">
        <v>131</v>
      </c>
      <c r="DP200" s="461" t="s">
        <v>1329</v>
      </c>
      <c r="DQ200" s="460">
        <v>4</v>
      </c>
      <c r="DR200" s="459" t="s">
        <v>955</v>
      </c>
    </row>
    <row r="201" spans="4:122" s="435" customFormat="1" x14ac:dyDescent="0.25">
      <c r="D201" s="448"/>
      <c r="E201" s="448"/>
      <c r="F201" s="453"/>
      <c r="G201" s="454"/>
      <c r="H201" s="454"/>
      <c r="I201" s="453"/>
      <c r="J201" s="454"/>
      <c r="K201" s="453"/>
      <c r="L201" s="453"/>
      <c r="M201" s="453"/>
      <c r="N201" s="453"/>
      <c r="O201" s="453"/>
      <c r="P201" s="452"/>
      <c r="Q201" s="446"/>
      <c r="R201" s="446"/>
      <c r="S201" s="602"/>
      <c r="U201" s="445"/>
      <c r="V201" s="450"/>
      <c r="W201" s="445"/>
      <c r="X201" s="451"/>
      <c r="Y201" s="445"/>
      <c r="Z201" s="439"/>
      <c r="AA201" s="450"/>
      <c r="AB201" s="445"/>
      <c r="AC201" s="449"/>
      <c r="AD201" s="445"/>
      <c r="AE201" s="554"/>
      <c r="AF201" s="448"/>
      <c r="AG201" s="448"/>
      <c r="AH201" s="448"/>
      <c r="CR201" s="445"/>
      <c r="CT201" s="448"/>
      <c r="CU201" s="448"/>
      <c r="CW201" s="448"/>
      <c r="CX201" s="448"/>
      <c r="CZ201" s="448"/>
      <c r="DA201" s="448"/>
      <c r="DC201" s="448"/>
      <c r="DD201" s="448"/>
      <c r="DF201" s="448"/>
      <c r="DG201" s="448"/>
      <c r="DJ201" s="445"/>
      <c r="DK201" s="445"/>
      <c r="DM201" s="447"/>
      <c r="DN201" s="447"/>
      <c r="DO201" s="462">
        <v>132</v>
      </c>
      <c r="DP201" s="461" t="s">
        <v>1330</v>
      </c>
      <c r="DQ201" s="460">
        <v>5</v>
      </c>
      <c r="DR201" s="459" t="s">
        <v>955</v>
      </c>
    </row>
    <row r="202" spans="4:122" s="435" customFormat="1" x14ac:dyDescent="0.25">
      <c r="D202" s="448"/>
      <c r="E202" s="448"/>
      <c r="F202" s="453"/>
      <c r="G202" s="454"/>
      <c r="H202" s="454"/>
      <c r="I202" s="453"/>
      <c r="J202" s="454"/>
      <c r="K202" s="453"/>
      <c r="L202" s="453"/>
      <c r="M202" s="453"/>
      <c r="N202" s="453"/>
      <c r="O202" s="453"/>
      <c r="P202" s="452"/>
      <c r="Q202" s="446"/>
      <c r="R202" s="446"/>
      <c r="S202" s="602"/>
      <c r="U202" s="445"/>
      <c r="V202" s="450"/>
      <c r="W202" s="445"/>
      <c r="X202" s="451"/>
      <c r="Y202" s="445"/>
      <c r="Z202" s="439"/>
      <c r="AA202" s="450"/>
      <c r="AB202" s="445"/>
      <c r="AC202" s="449"/>
      <c r="AD202" s="445"/>
      <c r="AE202" s="554"/>
      <c r="AF202" s="448"/>
      <c r="AG202" s="448"/>
      <c r="AH202" s="448"/>
      <c r="CR202" s="445"/>
      <c r="CT202" s="448"/>
      <c r="CU202" s="448"/>
      <c r="CW202" s="448"/>
      <c r="CX202" s="448"/>
      <c r="CZ202" s="448"/>
      <c r="DA202" s="448"/>
      <c r="DC202" s="448"/>
      <c r="DD202" s="448"/>
      <c r="DF202" s="448"/>
      <c r="DG202" s="448"/>
      <c r="DJ202" s="445"/>
      <c r="DK202" s="445"/>
      <c r="DM202" s="447"/>
      <c r="DN202" s="447"/>
      <c r="DO202" s="462">
        <v>133</v>
      </c>
      <c r="DP202" s="461" t="s">
        <v>1331</v>
      </c>
      <c r="DQ202" s="460">
        <v>6</v>
      </c>
      <c r="DR202" s="459" t="s">
        <v>955</v>
      </c>
    </row>
    <row r="203" spans="4:122" s="435" customFormat="1" x14ac:dyDescent="0.25">
      <c r="D203" s="448"/>
      <c r="E203" s="448"/>
      <c r="F203" s="453"/>
      <c r="G203" s="454"/>
      <c r="H203" s="454"/>
      <c r="I203" s="453"/>
      <c r="J203" s="454"/>
      <c r="K203" s="453"/>
      <c r="L203" s="453"/>
      <c r="M203" s="453"/>
      <c r="N203" s="453"/>
      <c r="O203" s="453"/>
      <c r="P203" s="452"/>
      <c r="Q203" s="446"/>
      <c r="R203" s="446"/>
      <c r="S203" s="602"/>
      <c r="U203" s="445"/>
      <c r="V203" s="450"/>
      <c r="W203" s="445"/>
      <c r="X203" s="451"/>
      <c r="Y203" s="445"/>
      <c r="Z203" s="439"/>
      <c r="AA203" s="450"/>
      <c r="AB203" s="445"/>
      <c r="AC203" s="449"/>
      <c r="AD203" s="445"/>
      <c r="AE203" s="554"/>
      <c r="AF203" s="448"/>
      <c r="AG203" s="448"/>
      <c r="AH203" s="448"/>
      <c r="CR203" s="445"/>
      <c r="CT203" s="448"/>
      <c r="CU203" s="448"/>
      <c r="CW203" s="448"/>
      <c r="CX203" s="448"/>
      <c r="CZ203" s="448"/>
      <c r="DA203" s="448"/>
      <c r="DC203" s="448"/>
      <c r="DD203" s="448"/>
      <c r="DF203" s="448"/>
      <c r="DG203" s="448"/>
      <c r="DJ203" s="445"/>
      <c r="DK203" s="445"/>
      <c r="DM203" s="447"/>
      <c r="DN203" s="447"/>
      <c r="DO203" s="462">
        <v>134</v>
      </c>
      <c r="DP203" s="461" t="s">
        <v>1332</v>
      </c>
      <c r="DQ203" s="460">
        <v>7</v>
      </c>
      <c r="DR203" s="459" t="s">
        <v>955</v>
      </c>
    </row>
    <row r="204" spans="4:122" s="435" customFormat="1" x14ac:dyDescent="0.25">
      <c r="D204" s="448"/>
      <c r="E204" s="448"/>
      <c r="F204" s="453"/>
      <c r="G204" s="454"/>
      <c r="H204" s="454"/>
      <c r="I204" s="453"/>
      <c r="J204" s="454"/>
      <c r="K204" s="453"/>
      <c r="L204" s="453"/>
      <c r="M204" s="453"/>
      <c r="N204" s="453"/>
      <c r="O204" s="453"/>
      <c r="P204" s="452"/>
      <c r="Q204" s="446"/>
      <c r="R204" s="446"/>
      <c r="S204" s="602"/>
      <c r="U204" s="445"/>
      <c r="V204" s="450"/>
      <c r="W204" s="445"/>
      <c r="X204" s="451"/>
      <c r="Y204" s="445"/>
      <c r="Z204" s="439"/>
      <c r="AA204" s="450"/>
      <c r="AB204" s="445"/>
      <c r="AC204" s="449"/>
      <c r="AD204" s="445"/>
      <c r="AE204" s="554"/>
      <c r="AF204" s="448"/>
      <c r="AG204" s="448"/>
      <c r="AH204" s="448"/>
      <c r="CR204" s="445"/>
      <c r="CT204" s="448"/>
      <c r="CU204" s="448"/>
      <c r="CW204" s="448"/>
      <c r="CX204" s="448"/>
      <c r="CZ204" s="448"/>
      <c r="DA204" s="448"/>
      <c r="DC204" s="448"/>
      <c r="DD204" s="448"/>
      <c r="DF204" s="448"/>
      <c r="DG204" s="448"/>
      <c r="DJ204" s="445"/>
      <c r="DK204" s="445"/>
      <c r="DM204" s="447"/>
      <c r="DN204" s="447"/>
      <c r="DO204" s="462">
        <v>138</v>
      </c>
      <c r="DP204" s="461" t="s">
        <v>1333</v>
      </c>
      <c r="DQ204" s="460">
        <v>6</v>
      </c>
      <c r="DR204" s="459"/>
    </row>
    <row r="205" spans="4:122" s="435" customFormat="1" x14ac:dyDescent="0.25">
      <c r="D205" s="448"/>
      <c r="E205" s="448"/>
      <c r="F205" s="453"/>
      <c r="G205" s="454"/>
      <c r="H205" s="454"/>
      <c r="I205" s="453"/>
      <c r="J205" s="454"/>
      <c r="K205" s="453"/>
      <c r="L205" s="453"/>
      <c r="M205" s="453"/>
      <c r="N205" s="453"/>
      <c r="O205" s="453"/>
      <c r="P205" s="452"/>
      <c r="Q205" s="446"/>
      <c r="R205" s="446"/>
      <c r="S205" s="602"/>
      <c r="U205" s="445"/>
      <c r="V205" s="450"/>
      <c r="W205" s="445"/>
      <c r="X205" s="451"/>
      <c r="Y205" s="445"/>
      <c r="Z205" s="439"/>
      <c r="AA205" s="450"/>
      <c r="AB205" s="445"/>
      <c r="AC205" s="449"/>
      <c r="AD205" s="445"/>
      <c r="AE205" s="554"/>
      <c r="AF205" s="448"/>
      <c r="AG205" s="448"/>
      <c r="AH205" s="448"/>
      <c r="CR205" s="445"/>
      <c r="CT205" s="448"/>
      <c r="CU205" s="448"/>
      <c r="CW205" s="448"/>
      <c r="CX205" s="448"/>
      <c r="CZ205" s="448"/>
      <c r="DA205" s="448"/>
      <c r="DC205" s="448"/>
      <c r="DD205" s="448"/>
      <c r="DF205" s="448"/>
      <c r="DG205" s="448"/>
      <c r="DJ205" s="445"/>
      <c r="DK205" s="445"/>
      <c r="DM205" s="447"/>
      <c r="DN205" s="447"/>
      <c r="DO205" s="462">
        <v>139</v>
      </c>
      <c r="DP205" s="461" t="s">
        <v>1334</v>
      </c>
      <c r="DQ205" s="460">
        <v>7</v>
      </c>
      <c r="DR205" s="459"/>
    </row>
    <row r="206" spans="4:122" s="435" customFormat="1" x14ac:dyDescent="0.25">
      <c r="D206" s="448"/>
      <c r="E206" s="448"/>
      <c r="F206" s="453"/>
      <c r="G206" s="454"/>
      <c r="H206" s="454"/>
      <c r="I206" s="453"/>
      <c r="J206" s="454"/>
      <c r="K206" s="453"/>
      <c r="L206" s="453"/>
      <c r="M206" s="453"/>
      <c r="N206" s="453"/>
      <c r="O206" s="453"/>
      <c r="P206" s="452"/>
      <c r="Q206" s="446"/>
      <c r="R206" s="446"/>
      <c r="S206" s="602"/>
      <c r="U206" s="445"/>
      <c r="V206" s="450"/>
      <c r="W206" s="445"/>
      <c r="X206" s="451"/>
      <c r="Y206" s="445"/>
      <c r="Z206" s="439"/>
      <c r="AA206" s="450"/>
      <c r="AB206" s="445"/>
      <c r="AC206" s="449"/>
      <c r="AD206" s="445"/>
      <c r="AE206" s="554"/>
      <c r="AF206" s="448"/>
      <c r="AG206" s="448"/>
      <c r="AH206" s="448"/>
      <c r="CR206" s="445"/>
      <c r="CT206" s="448"/>
      <c r="CU206" s="448"/>
      <c r="CW206" s="448"/>
      <c r="CX206" s="448"/>
      <c r="CZ206" s="448"/>
      <c r="DA206" s="448"/>
      <c r="DC206" s="448"/>
      <c r="DD206" s="448"/>
      <c r="DF206" s="448"/>
      <c r="DG206" s="448"/>
      <c r="DJ206" s="445"/>
      <c r="DK206" s="445"/>
      <c r="DM206" s="447"/>
      <c r="DN206" s="447"/>
      <c r="DO206" s="462">
        <v>141</v>
      </c>
      <c r="DP206" s="461" t="s">
        <v>1335</v>
      </c>
      <c r="DQ206" s="460">
        <v>8</v>
      </c>
      <c r="DR206" s="459" t="s">
        <v>956</v>
      </c>
    </row>
    <row r="207" spans="4:122" s="435" customFormat="1" x14ac:dyDescent="0.25">
      <c r="D207" s="448"/>
      <c r="E207" s="448"/>
      <c r="F207" s="453"/>
      <c r="G207" s="454"/>
      <c r="H207" s="454"/>
      <c r="I207" s="453"/>
      <c r="J207" s="454"/>
      <c r="K207" s="453"/>
      <c r="L207" s="453"/>
      <c r="M207" s="453"/>
      <c r="N207" s="453"/>
      <c r="O207" s="453"/>
      <c r="P207" s="452"/>
      <c r="Q207" s="446"/>
      <c r="R207" s="446"/>
      <c r="S207" s="602"/>
      <c r="U207" s="445"/>
      <c r="V207" s="450"/>
      <c r="W207" s="445"/>
      <c r="X207" s="451"/>
      <c r="Y207" s="445"/>
      <c r="Z207" s="439"/>
      <c r="AA207" s="450"/>
      <c r="AB207" s="445"/>
      <c r="AC207" s="449"/>
      <c r="AD207" s="445"/>
      <c r="AE207" s="554"/>
      <c r="AF207" s="448"/>
      <c r="AG207" s="448"/>
      <c r="AH207" s="448"/>
      <c r="CR207" s="445"/>
      <c r="CT207" s="448"/>
      <c r="CU207" s="448"/>
      <c r="CW207" s="448"/>
      <c r="CX207" s="448"/>
      <c r="CZ207" s="448"/>
      <c r="DA207" s="448"/>
      <c r="DC207" s="448"/>
      <c r="DD207" s="448"/>
      <c r="DF207" s="448"/>
      <c r="DG207" s="448"/>
      <c r="DJ207" s="445"/>
      <c r="DK207" s="445"/>
      <c r="DM207" s="447"/>
      <c r="DN207" s="447"/>
      <c r="DO207" s="462">
        <v>142</v>
      </c>
      <c r="DP207" s="461" t="s">
        <v>1336</v>
      </c>
      <c r="DQ207" s="460">
        <v>9</v>
      </c>
      <c r="DR207" s="459" t="s">
        <v>956</v>
      </c>
    </row>
    <row r="208" spans="4:122" s="435" customFormat="1" x14ac:dyDescent="0.25">
      <c r="D208" s="448"/>
      <c r="E208" s="448"/>
      <c r="F208" s="453"/>
      <c r="G208" s="454"/>
      <c r="H208" s="454"/>
      <c r="I208" s="453"/>
      <c r="J208" s="454"/>
      <c r="K208" s="453"/>
      <c r="L208" s="453"/>
      <c r="M208" s="453"/>
      <c r="N208" s="453"/>
      <c r="O208" s="453"/>
      <c r="P208" s="452"/>
      <c r="Q208" s="446"/>
      <c r="R208" s="446"/>
      <c r="S208" s="602"/>
      <c r="U208" s="445"/>
      <c r="V208" s="450"/>
      <c r="W208" s="445"/>
      <c r="X208" s="451"/>
      <c r="Y208" s="445"/>
      <c r="Z208" s="439"/>
      <c r="AA208" s="450"/>
      <c r="AB208" s="445"/>
      <c r="AC208" s="449"/>
      <c r="AD208" s="445"/>
      <c r="AE208" s="554"/>
      <c r="AF208" s="448"/>
      <c r="AG208" s="448"/>
      <c r="AH208" s="448"/>
      <c r="CR208" s="445"/>
      <c r="CT208" s="448"/>
      <c r="CU208" s="448"/>
      <c r="CW208" s="448"/>
      <c r="CX208" s="448"/>
      <c r="CZ208" s="448"/>
      <c r="DA208" s="448"/>
      <c r="DC208" s="448"/>
      <c r="DD208" s="448"/>
      <c r="DF208" s="448"/>
      <c r="DG208" s="448"/>
      <c r="DJ208" s="445"/>
      <c r="DK208" s="445"/>
      <c r="DM208" s="447"/>
      <c r="DN208" s="447"/>
      <c r="DO208" s="462">
        <v>143</v>
      </c>
      <c r="DP208" s="461" t="s">
        <v>1337</v>
      </c>
      <c r="DQ208" s="460">
        <v>10</v>
      </c>
      <c r="DR208" s="459" t="s">
        <v>956</v>
      </c>
    </row>
    <row r="209" spans="4:122" s="435" customFormat="1" x14ac:dyDescent="0.25">
      <c r="D209" s="448"/>
      <c r="E209" s="448"/>
      <c r="F209" s="453"/>
      <c r="G209" s="454"/>
      <c r="H209" s="454"/>
      <c r="I209" s="453"/>
      <c r="J209" s="454"/>
      <c r="K209" s="453"/>
      <c r="L209" s="453"/>
      <c r="M209" s="453"/>
      <c r="N209" s="453"/>
      <c r="O209" s="453"/>
      <c r="P209" s="452"/>
      <c r="Q209" s="446"/>
      <c r="R209" s="446"/>
      <c r="S209" s="602"/>
      <c r="U209" s="445"/>
      <c r="V209" s="450"/>
      <c r="W209" s="445"/>
      <c r="X209" s="451"/>
      <c r="Y209" s="445"/>
      <c r="Z209" s="439"/>
      <c r="AA209" s="450"/>
      <c r="AB209" s="445"/>
      <c r="AC209" s="449"/>
      <c r="AD209" s="445"/>
      <c r="AE209" s="554"/>
      <c r="AF209" s="448"/>
      <c r="AG209" s="448"/>
      <c r="AH209" s="448"/>
      <c r="CR209" s="445"/>
      <c r="CT209" s="448"/>
      <c r="CU209" s="448"/>
      <c r="CW209" s="448"/>
      <c r="CX209" s="448"/>
      <c r="CZ209" s="448"/>
      <c r="DA209" s="448"/>
      <c r="DC209" s="448"/>
      <c r="DD209" s="448"/>
      <c r="DF209" s="448"/>
      <c r="DG209" s="448"/>
      <c r="DJ209" s="445"/>
      <c r="DK209" s="445"/>
      <c r="DM209" s="447"/>
      <c r="DN209" s="447"/>
      <c r="DO209" s="462">
        <v>144</v>
      </c>
      <c r="DP209" s="461" t="s">
        <v>1338</v>
      </c>
      <c r="DQ209" s="460">
        <v>11</v>
      </c>
      <c r="DR209" s="459" t="s">
        <v>956</v>
      </c>
    </row>
    <row r="210" spans="4:122" s="435" customFormat="1" x14ac:dyDescent="0.25">
      <c r="D210" s="448"/>
      <c r="E210" s="448"/>
      <c r="F210" s="453"/>
      <c r="G210" s="454"/>
      <c r="H210" s="454"/>
      <c r="I210" s="453"/>
      <c r="J210" s="454"/>
      <c r="K210" s="453"/>
      <c r="L210" s="453"/>
      <c r="M210" s="453"/>
      <c r="N210" s="453"/>
      <c r="O210" s="453"/>
      <c r="P210" s="452"/>
      <c r="Q210" s="446"/>
      <c r="R210" s="446"/>
      <c r="S210" s="602"/>
      <c r="U210" s="445"/>
      <c r="V210" s="450"/>
      <c r="W210" s="445"/>
      <c r="X210" s="451"/>
      <c r="Y210" s="445"/>
      <c r="Z210" s="439"/>
      <c r="AA210" s="450"/>
      <c r="AB210" s="445"/>
      <c r="AC210" s="449"/>
      <c r="AD210" s="445"/>
      <c r="AE210" s="554"/>
      <c r="AF210" s="448"/>
      <c r="AG210" s="448"/>
      <c r="AH210" s="448"/>
      <c r="CR210" s="445"/>
      <c r="CT210" s="448"/>
      <c r="CU210" s="448"/>
      <c r="CW210" s="448"/>
      <c r="CX210" s="448"/>
      <c r="CZ210" s="448"/>
      <c r="DA210" s="448"/>
      <c r="DC210" s="448"/>
      <c r="DD210" s="448"/>
      <c r="DF210" s="448"/>
      <c r="DG210" s="448"/>
      <c r="DJ210" s="445"/>
      <c r="DK210" s="445"/>
      <c r="DM210" s="447"/>
      <c r="DN210" s="447"/>
      <c r="DO210" s="462">
        <v>150</v>
      </c>
      <c r="DP210" s="461" t="s">
        <v>1491</v>
      </c>
      <c r="DQ210" s="460">
        <v>8</v>
      </c>
      <c r="DR210" s="459"/>
    </row>
    <row r="211" spans="4:122" s="435" customFormat="1" x14ac:dyDescent="0.25">
      <c r="D211" s="448"/>
      <c r="E211" s="448"/>
      <c r="F211" s="453"/>
      <c r="G211" s="454"/>
      <c r="H211" s="454"/>
      <c r="I211" s="453"/>
      <c r="J211" s="454"/>
      <c r="K211" s="453"/>
      <c r="L211" s="453"/>
      <c r="M211" s="453"/>
      <c r="N211" s="453"/>
      <c r="O211" s="453"/>
      <c r="P211" s="452"/>
      <c r="Q211" s="446"/>
      <c r="R211" s="446"/>
      <c r="S211" s="602"/>
      <c r="U211" s="445"/>
      <c r="V211" s="450"/>
      <c r="W211" s="445"/>
      <c r="X211" s="451"/>
      <c r="Y211" s="445"/>
      <c r="Z211" s="439"/>
      <c r="AA211" s="450"/>
      <c r="AB211" s="445"/>
      <c r="AC211" s="449"/>
      <c r="AD211" s="445"/>
      <c r="AE211" s="554"/>
      <c r="AF211" s="448"/>
      <c r="AG211" s="448"/>
      <c r="AH211" s="448"/>
      <c r="CR211" s="445"/>
      <c r="CT211" s="448"/>
      <c r="CU211" s="448"/>
      <c r="CW211" s="448"/>
      <c r="CX211" s="448"/>
      <c r="CZ211" s="448"/>
      <c r="DA211" s="448"/>
      <c r="DC211" s="448"/>
      <c r="DD211" s="448"/>
      <c r="DF211" s="448"/>
      <c r="DG211" s="448"/>
      <c r="DJ211" s="445"/>
      <c r="DK211" s="445"/>
      <c r="DM211" s="447"/>
      <c r="DN211" s="447"/>
      <c r="DO211" s="462">
        <v>151</v>
      </c>
      <c r="DP211" s="461" t="s">
        <v>1492</v>
      </c>
      <c r="DQ211" s="460">
        <v>9</v>
      </c>
      <c r="DR211" s="459"/>
    </row>
    <row r="212" spans="4:122" s="435" customFormat="1" x14ac:dyDescent="0.25">
      <c r="D212" s="448"/>
      <c r="E212" s="448"/>
      <c r="F212" s="453"/>
      <c r="G212" s="454"/>
      <c r="H212" s="454"/>
      <c r="I212" s="453"/>
      <c r="J212" s="454"/>
      <c r="K212" s="453"/>
      <c r="L212" s="453"/>
      <c r="M212" s="453"/>
      <c r="N212" s="453"/>
      <c r="O212" s="453"/>
      <c r="P212" s="452"/>
      <c r="Q212" s="446"/>
      <c r="R212" s="446"/>
      <c r="S212" s="602"/>
      <c r="U212" s="445"/>
      <c r="V212" s="450"/>
      <c r="W212" s="445"/>
      <c r="X212" s="451"/>
      <c r="Y212" s="445"/>
      <c r="Z212" s="439"/>
      <c r="AA212" s="450"/>
      <c r="AB212" s="445"/>
      <c r="AC212" s="449"/>
      <c r="AD212" s="445"/>
      <c r="AE212" s="554"/>
      <c r="AF212" s="448"/>
      <c r="AG212" s="448"/>
      <c r="AH212" s="448"/>
      <c r="CR212" s="445"/>
      <c r="CT212" s="448"/>
      <c r="CU212" s="448"/>
      <c r="CW212" s="448"/>
      <c r="CX212" s="448"/>
      <c r="CZ212" s="448"/>
      <c r="DA212" s="448"/>
      <c r="DC212" s="448"/>
      <c r="DD212" s="448"/>
      <c r="DF212" s="448"/>
      <c r="DG212" s="448"/>
      <c r="DJ212" s="445"/>
      <c r="DK212" s="445"/>
      <c r="DM212" s="447"/>
      <c r="DN212" s="447"/>
      <c r="DO212" s="462">
        <v>152</v>
      </c>
      <c r="DP212" s="461" t="s">
        <v>1493</v>
      </c>
      <c r="DQ212" s="460">
        <v>10</v>
      </c>
      <c r="DR212" s="459"/>
    </row>
    <row r="213" spans="4:122" s="435" customFormat="1" x14ac:dyDescent="0.25">
      <c r="D213" s="448"/>
      <c r="E213" s="448"/>
      <c r="F213" s="453"/>
      <c r="G213" s="454"/>
      <c r="H213" s="454"/>
      <c r="I213" s="453"/>
      <c r="J213" s="454"/>
      <c r="K213" s="453"/>
      <c r="L213" s="453"/>
      <c r="M213" s="453"/>
      <c r="N213" s="453"/>
      <c r="O213" s="453"/>
      <c r="P213" s="452"/>
      <c r="Q213" s="446"/>
      <c r="R213" s="446"/>
      <c r="S213" s="602"/>
      <c r="U213" s="445"/>
      <c r="V213" s="450"/>
      <c r="W213" s="445"/>
      <c r="X213" s="451"/>
      <c r="Y213" s="445"/>
      <c r="Z213" s="439"/>
      <c r="AA213" s="450"/>
      <c r="AB213" s="445"/>
      <c r="AC213" s="449"/>
      <c r="AD213" s="445"/>
      <c r="AE213" s="554"/>
      <c r="AF213" s="448"/>
      <c r="AG213" s="448"/>
      <c r="AH213" s="448"/>
      <c r="CR213" s="445"/>
      <c r="CT213" s="448"/>
      <c r="CU213" s="448"/>
      <c r="CW213" s="448"/>
      <c r="CX213" s="448"/>
      <c r="CZ213" s="448"/>
      <c r="DA213" s="448"/>
      <c r="DC213" s="448"/>
      <c r="DD213" s="448"/>
      <c r="DF213" s="448"/>
      <c r="DG213" s="448"/>
      <c r="DJ213" s="445"/>
      <c r="DK213" s="445"/>
      <c r="DM213" s="447"/>
      <c r="DN213" s="447"/>
      <c r="DO213" s="462">
        <v>153</v>
      </c>
      <c r="DP213" s="461" t="s">
        <v>1494</v>
      </c>
      <c r="DQ213" s="460">
        <v>11</v>
      </c>
      <c r="DR213" s="459"/>
    </row>
    <row r="214" spans="4:122" s="435" customFormat="1" x14ac:dyDescent="0.25">
      <c r="D214" s="448"/>
      <c r="E214" s="448"/>
      <c r="F214" s="453"/>
      <c r="G214" s="454"/>
      <c r="H214" s="454"/>
      <c r="I214" s="453"/>
      <c r="J214" s="454"/>
      <c r="K214" s="453"/>
      <c r="L214" s="453"/>
      <c r="M214" s="453"/>
      <c r="N214" s="453"/>
      <c r="O214" s="453"/>
      <c r="P214" s="452"/>
      <c r="Q214" s="446"/>
      <c r="R214" s="446"/>
      <c r="S214" s="602"/>
      <c r="U214" s="445"/>
      <c r="V214" s="450"/>
      <c r="W214" s="445"/>
      <c r="X214" s="451"/>
      <c r="Y214" s="445"/>
      <c r="Z214" s="439"/>
      <c r="AA214" s="450"/>
      <c r="AB214" s="445"/>
      <c r="AC214" s="449"/>
      <c r="AD214" s="445"/>
      <c r="AE214" s="554"/>
      <c r="AF214" s="448"/>
      <c r="AG214" s="448"/>
      <c r="AH214" s="448"/>
      <c r="CR214" s="445"/>
      <c r="CT214" s="448"/>
      <c r="CU214" s="448"/>
      <c r="CW214" s="448"/>
      <c r="CX214" s="448"/>
      <c r="CZ214" s="448"/>
      <c r="DA214" s="448"/>
      <c r="DC214" s="448"/>
      <c r="DD214" s="448"/>
      <c r="DF214" s="448"/>
      <c r="DG214" s="448"/>
      <c r="DJ214" s="445"/>
      <c r="DK214" s="445"/>
      <c r="DM214" s="447"/>
      <c r="DN214" s="447"/>
      <c r="DO214" s="462">
        <v>154</v>
      </c>
      <c r="DP214" s="461" t="s">
        <v>1495</v>
      </c>
      <c r="DQ214" s="460">
        <v>12</v>
      </c>
      <c r="DR214" s="459"/>
    </row>
    <row r="215" spans="4:122" s="435" customFormat="1" x14ac:dyDescent="0.25">
      <c r="D215" s="448"/>
      <c r="E215" s="448"/>
      <c r="F215" s="453"/>
      <c r="G215" s="454"/>
      <c r="H215" s="454"/>
      <c r="I215" s="453"/>
      <c r="J215" s="454"/>
      <c r="K215" s="453"/>
      <c r="L215" s="453"/>
      <c r="M215" s="453"/>
      <c r="N215" s="453"/>
      <c r="O215" s="453"/>
      <c r="P215" s="452"/>
      <c r="Q215" s="446"/>
      <c r="R215" s="446"/>
      <c r="S215" s="602"/>
      <c r="U215" s="445"/>
      <c r="V215" s="450"/>
      <c r="W215" s="445"/>
      <c r="X215" s="451"/>
      <c r="Y215" s="445"/>
      <c r="Z215" s="439"/>
      <c r="AA215" s="450"/>
      <c r="AB215" s="445"/>
      <c r="AC215" s="449"/>
      <c r="AD215" s="445"/>
      <c r="AE215" s="554"/>
      <c r="AF215" s="448"/>
      <c r="AG215" s="448"/>
      <c r="AH215" s="448"/>
      <c r="CR215" s="445"/>
      <c r="CT215" s="448"/>
      <c r="CU215" s="448"/>
      <c r="CW215" s="448"/>
      <c r="CX215" s="448"/>
      <c r="CZ215" s="448"/>
      <c r="DA215" s="448"/>
      <c r="DC215" s="448"/>
      <c r="DD215" s="448"/>
      <c r="DF215" s="448"/>
      <c r="DG215" s="448"/>
      <c r="DJ215" s="445"/>
      <c r="DK215" s="445"/>
      <c r="DM215" s="447"/>
      <c r="DN215" s="447"/>
      <c r="DO215" s="462">
        <v>161</v>
      </c>
      <c r="DP215" s="461" t="s">
        <v>1339</v>
      </c>
      <c r="DQ215" s="460">
        <v>8</v>
      </c>
      <c r="DR215" s="459" t="s">
        <v>957</v>
      </c>
    </row>
    <row r="216" spans="4:122" s="435" customFormat="1" x14ac:dyDescent="0.25">
      <c r="D216" s="448"/>
      <c r="E216" s="448"/>
      <c r="F216" s="453"/>
      <c r="G216" s="454"/>
      <c r="H216" s="454"/>
      <c r="I216" s="453"/>
      <c r="J216" s="454"/>
      <c r="K216" s="453"/>
      <c r="L216" s="453"/>
      <c r="M216" s="453"/>
      <c r="N216" s="453"/>
      <c r="O216" s="453"/>
      <c r="P216" s="452"/>
      <c r="Q216" s="446"/>
      <c r="R216" s="446"/>
      <c r="S216" s="602"/>
      <c r="U216" s="445"/>
      <c r="V216" s="450"/>
      <c r="W216" s="445"/>
      <c r="X216" s="451"/>
      <c r="Y216" s="445"/>
      <c r="Z216" s="439"/>
      <c r="AA216" s="450"/>
      <c r="AB216" s="445"/>
      <c r="AC216" s="449"/>
      <c r="AD216" s="445"/>
      <c r="AE216" s="554"/>
      <c r="AF216" s="448"/>
      <c r="AG216" s="448"/>
      <c r="AH216" s="448"/>
      <c r="CR216" s="445"/>
      <c r="CT216" s="448"/>
      <c r="CU216" s="448"/>
      <c r="CW216" s="448"/>
      <c r="CX216" s="448"/>
      <c r="CZ216" s="448"/>
      <c r="DA216" s="448"/>
      <c r="DC216" s="448"/>
      <c r="DD216" s="448"/>
      <c r="DF216" s="448"/>
      <c r="DG216" s="448"/>
      <c r="DJ216" s="445"/>
      <c r="DK216" s="445"/>
      <c r="DM216" s="447"/>
      <c r="DN216" s="447"/>
      <c r="DO216" s="462">
        <v>162</v>
      </c>
      <c r="DP216" s="461" t="s">
        <v>1340</v>
      </c>
      <c r="DQ216" s="460">
        <v>9</v>
      </c>
      <c r="DR216" s="459" t="s">
        <v>957</v>
      </c>
    </row>
    <row r="217" spans="4:122" s="435" customFormat="1" x14ac:dyDescent="0.25">
      <c r="D217" s="448"/>
      <c r="E217" s="448"/>
      <c r="F217" s="453"/>
      <c r="G217" s="454"/>
      <c r="H217" s="454"/>
      <c r="I217" s="453"/>
      <c r="J217" s="454"/>
      <c r="K217" s="453"/>
      <c r="L217" s="453"/>
      <c r="M217" s="453"/>
      <c r="N217" s="453"/>
      <c r="O217" s="453"/>
      <c r="P217" s="452"/>
      <c r="Q217" s="446"/>
      <c r="R217" s="446"/>
      <c r="S217" s="602"/>
      <c r="U217" s="445"/>
      <c r="V217" s="450"/>
      <c r="W217" s="445"/>
      <c r="X217" s="451"/>
      <c r="Y217" s="445"/>
      <c r="Z217" s="439"/>
      <c r="AA217" s="450"/>
      <c r="AB217" s="445"/>
      <c r="AC217" s="449"/>
      <c r="AD217" s="445"/>
      <c r="AE217" s="554"/>
      <c r="AF217" s="448"/>
      <c r="AG217" s="448"/>
      <c r="AH217" s="448"/>
      <c r="CR217" s="445"/>
      <c r="CT217" s="448"/>
      <c r="CU217" s="448"/>
      <c r="CW217" s="448"/>
      <c r="CX217" s="448"/>
      <c r="CZ217" s="448"/>
      <c r="DA217" s="448"/>
      <c r="DC217" s="448"/>
      <c r="DD217" s="448"/>
      <c r="DF217" s="448"/>
      <c r="DG217" s="448"/>
      <c r="DJ217" s="445"/>
      <c r="DK217" s="445"/>
      <c r="DM217" s="447"/>
      <c r="DN217" s="447"/>
      <c r="DO217" s="462">
        <v>163</v>
      </c>
      <c r="DP217" s="461" t="s">
        <v>739</v>
      </c>
      <c r="DQ217" s="460">
        <v>10</v>
      </c>
      <c r="DR217" s="459"/>
    </row>
    <row r="218" spans="4:122" s="435" customFormat="1" x14ac:dyDescent="0.25">
      <c r="D218" s="448"/>
      <c r="E218" s="448"/>
      <c r="F218" s="453"/>
      <c r="G218" s="454"/>
      <c r="H218" s="454"/>
      <c r="I218" s="453"/>
      <c r="J218" s="454"/>
      <c r="K218" s="453"/>
      <c r="L218" s="453"/>
      <c r="M218" s="453"/>
      <c r="N218" s="453"/>
      <c r="O218" s="453"/>
      <c r="P218" s="452"/>
      <c r="Q218" s="446"/>
      <c r="R218" s="446"/>
      <c r="S218" s="602"/>
      <c r="U218" s="445"/>
      <c r="V218" s="450"/>
      <c r="W218" s="445"/>
      <c r="X218" s="451"/>
      <c r="Y218" s="445"/>
      <c r="Z218" s="439"/>
      <c r="AA218" s="450"/>
      <c r="AB218" s="445"/>
      <c r="AC218" s="449"/>
      <c r="AD218" s="445"/>
      <c r="AE218" s="554"/>
      <c r="AF218" s="448"/>
      <c r="AG218" s="448"/>
      <c r="AH218" s="448"/>
      <c r="CR218" s="445"/>
      <c r="CT218" s="448"/>
      <c r="CU218" s="448"/>
      <c r="CW218" s="448"/>
      <c r="CX218" s="448"/>
      <c r="CZ218" s="448"/>
      <c r="DA218" s="448"/>
      <c r="DC218" s="448"/>
      <c r="DD218" s="448"/>
      <c r="DF218" s="448"/>
      <c r="DG218" s="448"/>
      <c r="DJ218" s="445"/>
      <c r="DK218" s="445"/>
      <c r="DM218" s="447"/>
      <c r="DN218" s="447"/>
      <c r="DO218" s="462">
        <v>164</v>
      </c>
      <c r="DP218" s="461" t="s">
        <v>740</v>
      </c>
      <c r="DQ218" s="460">
        <v>11</v>
      </c>
      <c r="DR218" s="459"/>
    </row>
    <row r="219" spans="4:122" s="435" customFormat="1" x14ac:dyDescent="0.25">
      <c r="D219" s="448"/>
      <c r="E219" s="448"/>
      <c r="F219" s="453"/>
      <c r="G219" s="454"/>
      <c r="H219" s="454"/>
      <c r="I219" s="453"/>
      <c r="J219" s="454"/>
      <c r="K219" s="453"/>
      <c r="L219" s="453"/>
      <c r="M219" s="453"/>
      <c r="N219" s="453"/>
      <c r="O219" s="453"/>
      <c r="P219" s="452"/>
      <c r="Q219" s="446"/>
      <c r="R219" s="446"/>
      <c r="S219" s="602"/>
      <c r="U219" s="445"/>
      <c r="V219" s="450"/>
      <c r="W219" s="445"/>
      <c r="X219" s="451"/>
      <c r="Y219" s="445"/>
      <c r="Z219" s="439"/>
      <c r="AA219" s="450"/>
      <c r="AB219" s="445"/>
      <c r="AC219" s="449"/>
      <c r="AD219" s="445"/>
      <c r="AE219" s="554"/>
      <c r="AF219" s="448"/>
      <c r="AG219" s="448"/>
      <c r="AH219" s="448"/>
      <c r="CR219" s="445"/>
      <c r="CT219" s="448"/>
      <c r="CU219" s="448"/>
      <c r="CW219" s="448"/>
      <c r="CX219" s="448"/>
      <c r="CZ219" s="448"/>
      <c r="DA219" s="448"/>
      <c r="DC219" s="448"/>
      <c r="DD219" s="448"/>
      <c r="DF219" s="448"/>
      <c r="DG219" s="448"/>
      <c r="DJ219" s="445"/>
      <c r="DK219" s="445"/>
      <c r="DM219" s="447"/>
      <c r="DN219" s="447"/>
      <c r="DO219" s="462">
        <v>171</v>
      </c>
      <c r="DP219" s="461" t="s">
        <v>741</v>
      </c>
      <c r="DQ219" s="460">
        <v>9</v>
      </c>
      <c r="DR219" s="459"/>
    </row>
    <row r="220" spans="4:122" s="435" customFormat="1" x14ac:dyDescent="0.25">
      <c r="D220" s="448"/>
      <c r="E220" s="448"/>
      <c r="F220" s="453"/>
      <c r="G220" s="454"/>
      <c r="H220" s="454"/>
      <c r="I220" s="453"/>
      <c r="J220" s="454"/>
      <c r="K220" s="453"/>
      <c r="L220" s="453"/>
      <c r="M220" s="453"/>
      <c r="N220" s="453"/>
      <c r="O220" s="453"/>
      <c r="P220" s="452"/>
      <c r="Q220" s="446"/>
      <c r="R220" s="446"/>
      <c r="S220" s="602"/>
      <c r="U220" s="445"/>
      <c r="V220" s="450"/>
      <c r="W220" s="445"/>
      <c r="X220" s="451"/>
      <c r="Y220" s="445"/>
      <c r="Z220" s="439"/>
      <c r="AA220" s="450"/>
      <c r="AB220" s="445"/>
      <c r="AC220" s="449"/>
      <c r="AD220" s="445"/>
      <c r="AE220" s="554"/>
      <c r="AF220" s="448"/>
      <c r="AG220" s="448"/>
      <c r="AH220" s="448"/>
      <c r="CR220" s="445"/>
      <c r="CT220" s="448"/>
      <c r="CU220" s="448"/>
      <c r="CW220" s="448"/>
      <c r="CX220" s="448"/>
      <c r="CZ220" s="448"/>
      <c r="DA220" s="448"/>
      <c r="DC220" s="448"/>
      <c r="DD220" s="448"/>
      <c r="DF220" s="448"/>
      <c r="DG220" s="448"/>
      <c r="DJ220" s="445"/>
      <c r="DK220" s="445"/>
      <c r="DM220" s="447"/>
      <c r="DN220" s="447"/>
      <c r="DO220" s="462">
        <v>172</v>
      </c>
      <c r="DP220" s="461" t="s">
        <v>1341</v>
      </c>
      <c r="DQ220" s="460">
        <v>10</v>
      </c>
      <c r="DR220" s="459"/>
    </row>
    <row r="221" spans="4:122" s="435" customFormat="1" x14ac:dyDescent="0.25">
      <c r="D221" s="448"/>
      <c r="E221" s="448"/>
      <c r="F221" s="453"/>
      <c r="G221" s="454"/>
      <c r="H221" s="454"/>
      <c r="I221" s="453"/>
      <c r="J221" s="454"/>
      <c r="K221" s="453"/>
      <c r="L221" s="453"/>
      <c r="M221" s="453"/>
      <c r="N221" s="453"/>
      <c r="O221" s="453"/>
      <c r="P221" s="452"/>
      <c r="Q221" s="446"/>
      <c r="R221" s="446"/>
      <c r="S221" s="602"/>
      <c r="U221" s="445"/>
      <c r="V221" s="450"/>
      <c r="W221" s="445"/>
      <c r="X221" s="451"/>
      <c r="Y221" s="445"/>
      <c r="Z221" s="439"/>
      <c r="AA221" s="450"/>
      <c r="AB221" s="445"/>
      <c r="AC221" s="449"/>
      <c r="AD221" s="445"/>
      <c r="AE221" s="554"/>
      <c r="AF221" s="448"/>
      <c r="AG221" s="448"/>
      <c r="AH221" s="448"/>
      <c r="CR221" s="445"/>
      <c r="CT221" s="448"/>
      <c r="CU221" s="448"/>
      <c r="CW221" s="448"/>
      <c r="CX221" s="448"/>
      <c r="CZ221" s="448"/>
      <c r="DA221" s="448"/>
      <c r="DC221" s="448"/>
      <c r="DD221" s="448"/>
      <c r="DF221" s="448"/>
      <c r="DG221" s="448"/>
      <c r="DJ221" s="445"/>
      <c r="DK221" s="445"/>
      <c r="DM221" s="447"/>
      <c r="DN221" s="447"/>
      <c r="DO221" s="462">
        <v>173</v>
      </c>
      <c r="DP221" s="461" t="s">
        <v>1342</v>
      </c>
      <c r="DQ221" s="460">
        <v>11</v>
      </c>
      <c r="DR221" s="459"/>
    </row>
    <row r="222" spans="4:122" s="435" customFormat="1" x14ac:dyDescent="0.25">
      <c r="D222" s="448"/>
      <c r="E222" s="448"/>
      <c r="F222" s="453"/>
      <c r="G222" s="454"/>
      <c r="H222" s="454"/>
      <c r="I222" s="453"/>
      <c r="J222" s="454"/>
      <c r="K222" s="453"/>
      <c r="L222" s="453"/>
      <c r="M222" s="453"/>
      <c r="N222" s="453"/>
      <c r="O222" s="453"/>
      <c r="P222" s="452"/>
      <c r="Q222" s="446"/>
      <c r="R222" s="446"/>
      <c r="S222" s="602"/>
      <c r="U222" s="445"/>
      <c r="V222" s="450"/>
      <c r="W222" s="445"/>
      <c r="X222" s="451"/>
      <c r="Y222" s="445"/>
      <c r="Z222" s="439"/>
      <c r="AA222" s="450"/>
      <c r="AB222" s="445"/>
      <c r="AC222" s="449"/>
      <c r="AD222" s="445"/>
      <c r="AE222" s="554"/>
      <c r="AF222" s="448"/>
      <c r="AG222" s="448"/>
      <c r="AH222" s="448"/>
      <c r="CR222" s="445"/>
      <c r="CT222" s="448"/>
      <c r="CU222" s="448"/>
      <c r="CW222" s="448"/>
      <c r="CX222" s="448"/>
      <c r="CZ222" s="448"/>
      <c r="DA222" s="448"/>
      <c r="DC222" s="448"/>
      <c r="DD222" s="448"/>
      <c r="DF222" s="448"/>
      <c r="DG222" s="448"/>
      <c r="DJ222" s="445"/>
      <c r="DK222" s="445"/>
      <c r="DM222" s="447"/>
      <c r="DN222" s="447"/>
      <c r="DO222" s="462">
        <v>174</v>
      </c>
      <c r="DP222" s="461" t="s">
        <v>1343</v>
      </c>
      <c r="DQ222" s="460">
        <v>12</v>
      </c>
      <c r="DR222" s="459"/>
    </row>
    <row r="223" spans="4:122" s="435" customFormat="1" x14ac:dyDescent="0.25">
      <c r="D223" s="448"/>
      <c r="E223" s="448"/>
      <c r="F223" s="453"/>
      <c r="G223" s="454"/>
      <c r="H223" s="454"/>
      <c r="I223" s="453"/>
      <c r="J223" s="454"/>
      <c r="K223" s="453"/>
      <c r="L223" s="453"/>
      <c r="M223" s="453"/>
      <c r="N223" s="453"/>
      <c r="O223" s="453"/>
      <c r="P223" s="452"/>
      <c r="Q223" s="446"/>
      <c r="R223" s="446"/>
      <c r="S223" s="602"/>
      <c r="U223" s="445"/>
      <c r="V223" s="450"/>
      <c r="W223" s="445"/>
      <c r="X223" s="451"/>
      <c r="Y223" s="445"/>
      <c r="Z223" s="439"/>
      <c r="AA223" s="450"/>
      <c r="AB223" s="445"/>
      <c r="AC223" s="449"/>
      <c r="AD223" s="445"/>
      <c r="AE223" s="554"/>
      <c r="AF223" s="448"/>
      <c r="AG223" s="448"/>
      <c r="AH223" s="448"/>
      <c r="CR223" s="445"/>
      <c r="CT223" s="448"/>
      <c r="CU223" s="448"/>
      <c r="CW223" s="448"/>
      <c r="CX223" s="448"/>
      <c r="CZ223" s="448"/>
      <c r="DA223" s="448"/>
      <c r="DC223" s="448"/>
      <c r="DD223" s="448"/>
      <c r="DF223" s="448"/>
      <c r="DG223" s="448"/>
      <c r="DJ223" s="445"/>
      <c r="DK223" s="445"/>
      <c r="DM223" s="447"/>
      <c r="DN223" s="447"/>
      <c r="DO223" s="462">
        <v>181</v>
      </c>
      <c r="DP223" s="461" t="s">
        <v>745</v>
      </c>
      <c r="DQ223" s="460">
        <v>10</v>
      </c>
      <c r="DR223" s="459"/>
    </row>
    <row r="224" spans="4:122" s="435" customFormat="1" x14ac:dyDescent="0.25">
      <c r="D224" s="448"/>
      <c r="E224" s="448"/>
      <c r="F224" s="453"/>
      <c r="G224" s="454"/>
      <c r="H224" s="454"/>
      <c r="I224" s="453"/>
      <c r="J224" s="454"/>
      <c r="K224" s="453"/>
      <c r="L224" s="453"/>
      <c r="M224" s="453"/>
      <c r="N224" s="453"/>
      <c r="O224" s="453"/>
      <c r="P224" s="452"/>
      <c r="Q224" s="446"/>
      <c r="R224" s="446"/>
      <c r="S224" s="602"/>
      <c r="U224" s="445"/>
      <c r="V224" s="450"/>
      <c r="W224" s="445"/>
      <c r="X224" s="451"/>
      <c r="Y224" s="445"/>
      <c r="Z224" s="439"/>
      <c r="AA224" s="450"/>
      <c r="AB224" s="445"/>
      <c r="AC224" s="449"/>
      <c r="AD224" s="445"/>
      <c r="AE224" s="554"/>
      <c r="AF224" s="448"/>
      <c r="AG224" s="448"/>
      <c r="AH224" s="448"/>
      <c r="CR224" s="445"/>
      <c r="CT224" s="448"/>
      <c r="CU224" s="448"/>
      <c r="CW224" s="448"/>
      <c r="CX224" s="448"/>
      <c r="CZ224" s="448"/>
      <c r="DA224" s="448"/>
      <c r="DC224" s="448"/>
      <c r="DD224" s="448"/>
      <c r="DF224" s="448"/>
      <c r="DG224" s="448"/>
      <c r="DJ224" s="445"/>
      <c r="DK224" s="445"/>
      <c r="DM224" s="447"/>
      <c r="DN224" s="447"/>
      <c r="DO224" s="462">
        <v>183</v>
      </c>
      <c r="DP224" s="461" t="s">
        <v>746</v>
      </c>
      <c r="DQ224" s="460">
        <v>12</v>
      </c>
      <c r="DR224" s="459"/>
    </row>
    <row r="225" spans="4:122" s="435" customFormat="1" x14ac:dyDescent="0.25">
      <c r="D225" s="448"/>
      <c r="E225" s="448"/>
      <c r="F225" s="453"/>
      <c r="G225" s="454"/>
      <c r="H225" s="454"/>
      <c r="I225" s="453"/>
      <c r="J225" s="454"/>
      <c r="K225" s="453"/>
      <c r="L225" s="453"/>
      <c r="M225" s="453"/>
      <c r="N225" s="453"/>
      <c r="O225" s="453"/>
      <c r="P225" s="452"/>
      <c r="Q225" s="446"/>
      <c r="R225" s="446"/>
      <c r="S225" s="602"/>
      <c r="U225" s="445"/>
      <c r="V225" s="450"/>
      <c r="W225" s="445"/>
      <c r="X225" s="451"/>
      <c r="Y225" s="445"/>
      <c r="Z225" s="439"/>
      <c r="AA225" s="450"/>
      <c r="AB225" s="445"/>
      <c r="AC225" s="449"/>
      <c r="AD225" s="445"/>
      <c r="AE225" s="554"/>
      <c r="AF225" s="448"/>
      <c r="AG225" s="448"/>
      <c r="AH225" s="448"/>
      <c r="CR225" s="445"/>
      <c r="CT225" s="448"/>
      <c r="CU225" s="448"/>
      <c r="CW225" s="448"/>
      <c r="CX225" s="448"/>
      <c r="CZ225" s="448"/>
      <c r="DA225" s="448"/>
      <c r="DC225" s="448"/>
      <c r="DD225" s="448"/>
      <c r="DF225" s="448"/>
      <c r="DG225" s="448"/>
      <c r="DJ225" s="445"/>
      <c r="DK225" s="445"/>
      <c r="DM225" s="447"/>
      <c r="DN225" s="447"/>
      <c r="DO225" s="462">
        <v>191</v>
      </c>
      <c r="DP225" s="461" t="s">
        <v>1344</v>
      </c>
      <c r="DQ225" s="460">
        <v>7</v>
      </c>
      <c r="DR225" s="459"/>
    </row>
    <row r="226" spans="4:122" s="435" customFormat="1" x14ac:dyDescent="0.25">
      <c r="D226" s="448"/>
      <c r="E226" s="448"/>
      <c r="F226" s="453"/>
      <c r="G226" s="454"/>
      <c r="H226" s="454"/>
      <c r="I226" s="453"/>
      <c r="J226" s="454"/>
      <c r="K226" s="453"/>
      <c r="L226" s="453"/>
      <c r="M226" s="453"/>
      <c r="N226" s="453"/>
      <c r="O226" s="453"/>
      <c r="P226" s="452"/>
      <c r="Q226" s="446"/>
      <c r="R226" s="446"/>
      <c r="S226" s="602"/>
      <c r="U226" s="445"/>
      <c r="V226" s="450"/>
      <c r="W226" s="445"/>
      <c r="X226" s="451"/>
      <c r="Y226" s="445"/>
      <c r="Z226" s="439"/>
      <c r="AA226" s="450"/>
      <c r="AB226" s="445"/>
      <c r="AC226" s="449"/>
      <c r="AD226" s="445"/>
      <c r="AE226" s="554"/>
      <c r="AF226" s="448"/>
      <c r="AG226" s="448"/>
      <c r="AH226" s="448"/>
      <c r="CR226" s="445"/>
      <c r="CT226" s="448"/>
      <c r="CU226" s="448"/>
      <c r="CW226" s="448"/>
      <c r="CX226" s="448"/>
      <c r="CZ226" s="448"/>
      <c r="DA226" s="448"/>
      <c r="DC226" s="448"/>
      <c r="DD226" s="448"/>
      <c r="DF226" s="448"/>
      <c r="DG226" s="448"/>
      <c r="DJ226" s="445"/>
      <c r="DK226" s="445"/>
      <c r="DM226" s="447"/>
      <c r="DN226" s="447"/>
      <c r="DO226" s="462">
        <v>192</v>
      </c>
      <c r="DP226" s="461" t="s">
        <v>1345</v>
      </c>
      <c r="DQ226" s="460">
        <v>8</v>
      </c>
      <c r="DR226" s="459"/>
    </row>
    <row r="227" spans="4:122" s="435" customFormat="1" x14ac:dyDescent="0.25">
      <c r="D227" s="448"/>
      <c r="E227" s="448"/>
      <c r="F227" s="453"/>
      <c r="G227" s="454"/>
      <c r="H227" s="454"/>
      <c r="I227" s="453"/>
      <c r="J227" s="454"/>
      <c r="K227" s="453"/>
      <c r="L227" s="453"/>
      <c r="M227" s="453"/>
      <c r="N227" s="453"/>
      <c r="O227" s="453"/>
      <c r="P227" s="452"/>
      <c r="Q227" s="446"/>
      <c r="R227" s="446"/>
      <c r="S227" s="602"/>
      <c r="U227" s="445"/>
      <c r="V227" s="450"/>
      <c r="W227" s="445"/>
      <c r="X227" s="451"/>
      <c r="Y227" s="445"/>
      <c r="Z227" s="439"/>
      <c r="AA227" s="450"/>
      <c r="AB227" s="445"/>
      <c r="AC227" s="449"/>
      <c r="AD227" s="445"/>
      <c r="AE227" s="554"/>
      <c r="AF227" s="448"/>
      <c r="AG227" s="448"/>
      <c r="AH227" s="448"/>
      <c r="CR227" s="445"/>
      <c r="CT227" s="448"/>
      <c r="CU227" s="448"/>
      <c r="CW227" s="448"/>
      <c r="CX227" s="448"/>
      <c r="CZ227" s="448"/>
      <c r="DA227" s="448"/>
      <c r="DC227" s="448"/>
      <c r="DD227" s="448"/>
      <c r="DF227" s="448"/>
      <c r="DG227" s="448"/>
      <c r="DJ227" s="445"/>
      <c r="DK227" s="445"/>
      <c r="DM227" s="447"/>
      <c r="DN227" s="447"/>
      <c r="DO227" s="462">
        <v>193</v>
      </c>
      <c r="DP227" s="461" t="s">
        <v>1346</v>
      </c>
      <c r="DQ227" s="460">
        <v>9</v>
      </c>
      <c r="DR227" s="459"/>
    </row>
    <row r="228" spans="4:122" s="435" customFormat="1" x14ac:dyDescent="0.25">
      <c r="D228" s="448"/>
      <c r="E228" s="448"/>
      <c r="F228" s="453"/>
      <c r="G228" s="454"/>
      <c r="H228" s="454"/>
      <c r="I228" s="453"/>
      <c r="J228" s="454"/>
      <c r="K228" s="453"/>
      <c r="L228" s="453"/>
      <c r="M228" s="453"/>
      <c r="N228" s="453"/>
      <c r="O228" s="453"/>
      <c r="P228" s="452"/>
      <c r="Q228" s="446"/>
      <c r="R228" s="446"/>
      <c r="S228" s="602"/>
      <c r="U228" s="445"/>
      <c r="V228" s="450"/>
      <c r="W228" s="445"/>
      <c r="X228" s="451"/>
      <c r="Y228" s="445"/>
      <c r="Z228" s="439"/>
      <c r="AA228" s="450"/>
      <c r="AB228" s="445"/>
      <c r="AC228" s="449"/>
      <c r="AD228" s="445"/>
      <c r="AE228" s="554"/>
      <c r="AF228" s="448"/>
      <c r="AG228" s="448"/>
      <c r="AH228" s="448"/>
      <c r="CR228" s="445"/>
      <c r="CT228" s="448"/>
      <c r="CU228" s="448"/>
      <c r="CW228" s="448"/>
      <c r="CX228" s="448"/>
      <c r="CZ228" s="448"/>
      <c r="DA228" s="448"/>
      <c r="DC228" s="448"/>
      <c r="DD228" s="448"/>
      <c r="DF228" s="448"/>
      <c r="DG228" s="448"/>
      <c r="DJ228" s="445"/>
      <c r="DK228" s="445"/>
      <c r="DM228" s="447"/>
      <c r="DN228" s="447"/>
      <c r="DO228" s="462">
        <v>201</v>
      </c>
      <c r="DP228" s="461" t="s">
        <v>751</v>
      </c>
      <c r="DQ228" s="460">
        <v>2</v>
      </c>
      <c r="DR228" s="459"/>
    </row>
    <row r="229" spans="4:122" s="435" customFormat="1" x14ac:dyDescent="0.25">
      <c r="D229" s="448"/>
      <c r="E229" s="448"/>
      <c r="F229" s="453"/>
      <c r="G229" s="454"/>
      <c r="H229" s="454"/>
      <c r="I229" s="453"/>
      <c r="J229" s="454"/>
      <c r="K229" s="453"/>
      <c r="L229" s="453"/>
      <c r="M229" s="453"/>
      <c r="N229" s="453"/>
      <c r="O229" s="453"/>
      <c r="P229" s="452"/>
      <c r="Q229" s="446"/>
      <c r="R229" s="446"/>
      <c r="S229" s="602"/>
      <c r="U229" s="445"/>
      <c r="V229" s="450"/>
      <c r="W229" s="445"/>
      <c r="X229" s="451"/>
      <c r="Y229" s="445"/>
      <c r="Z229" s="439"/>
      <c r="AA229" s="450"/>
      <c r="AB229" s="445"/>
      <c r="AC229" s="449"/>
      <c r="AD229" s="445"/>
      <c r="AE229" s="554"/>
      <c r="AF229" s="448"/>
      <c r="AG229" s="448"/>
      <c r="AH229" s="448"/>
      <c r="CR229" s="445"/>
      <c r="CT229" s="448"/>
      <c r="CU229" s="448"/>
      <c r="CW229" s="448"/>
      <c r="CX229" s="448"/>
      <c r="CZ229" s="448"/>
      <c r="DA229" s="448"/>
      <c r="DC229" s="448"/>
      <c r="DD229" s="448"/>
      <c r="DF229" s="448"/>
      <c r="DG229" s="448"/>
      <c r="DJ229" s="445"/>
      <c r="DK229" s="445"/>
      <c r="DM229" s="447"/>
      <c r="DN229" s="447"/>
      <c r="DO229" s="462">
        <v>202</v>
      </c>
      <c r="DP229" s="461" t="s">
        <v>1347</v>
      </c>
      <c r="DQ229" s="460">
        <v>3</v>
      </c>
      <c r="DR229" s="459"/>
    </row>
    <row r="230" spans="4:122" s="435" customFormat="1" x14ac:dyDescent="0.25">
      <c r="D230" s="448"/>
      <c r="E230" s="448"/>
      <c r="F230" s="453"/>
      <c r="G230" s="454"/>
      <c r="H230" s="454"/>
      <c r="I230" s="453"/>
      <c r="J230" s="454"/>
      <c r="K230" s="453"/>
      <c r="L230" s="453"/>
      <c r="M230" s="453"/>
      <c r="N230" s="453"/>
      <c r="O230" s="453"/>
      <c r="P230" s="452"/>
      <c r="Q230" s="446"/>
      <c r="R230" s="446"/>
      <c r="S230" s="602"/>
      <c r="U230" s="445"/>
      <c r="V230" s="450"/>
      <c r="W230" s="445"/>
      <c r="X230" s="451"/>
      <c r="Y230" s="445"/>
      <c r="Z230" s="439"/>
      <c r="AA230" s="450"/>
      <c r="AB230" s="445"/>
      <c r="AC230" s="449"/>
      <c r="AD230" s="445"/>
      <c r="AE230" s="554"/>
      <c r="AF230" s="448"/>
      <c r="AG230" s="448"/>
      <c r="AH230" s="448"/>
      <c r="CR230" s="445"/>
      <c r="CT230" s="448"/>
      <c r="CU230" s="448"/>
      <c r="CW230" s="448"/>
      <c r="CX230" s="448"/>
      <c r="CZ230" s="448"/>
      <c r="DA230" s="448"/>
      <c r="DC230" s="448"/>
      <c r="DD230" s="448"/>
      <c r="DF230" s="448"/>
      <c r="DG230" s="448"/>
      <c r="DJ230" s="445"/>
      <c r="DK230" s="445"/>
      <c r="DM230" s="447"/>
      <c r="DN230" s="447"/>
      <c r="DO230" s="462">
        <v>211</v>
      </c>
      <c r="DP230" s="461" t="s">
        <v>1348</v>
      </c>
      <c r="DQ230" s="460">
        <v>4</v>
      </c>
      <c r="DR230" s="459" t="s">
        <v>958</v>
      </c>
    </row>
    <row r="231" spans="4:122" s="435" customFormat="1" x14ac:dyDescent="0.25">
      <c r="D231" s="448"/>
      <c r="E231" s="448"/>
      <c r="F231" s="453"/>
      <c r="G231" s="454"/>
      <c r="H231" s="454"/>
      <c r="I231" s="453"/>
      <c r="J231" s="454"/>
      <c r="K231" s="453"/>
      <c r="L231" s="453"/>
      <c r="M231" s="453"/>
      <c r="N231" s="453"/>
      <c r="O231" s="453"/>
      <c r="P231" s="452"/>
      <c r="Q231" s="446"/>
      <c r="R231" s="446"/>
      <c r="S231" s="602"/>
      <c r="U231" s="445"/>
      <c r="V231" s="450"/>
      <c r="W231" s="445"/>
      <c r="X231" s="451"/>
      <c r="Y231" s="445"/>
      <c r="Z231" s="439"/>
      <c r="AA231" s="450"/>
      <c r="AB231" s="445"/>
      <c r="AC231" s="449"/>
      <c r="AD231" s="445"/>
      <c r="AE231" s="554"/>
      <c r="AF231" s="448"/>
      <c r="AG231" s="448"/>
      <c r="AH231" s="448"/>
      <c r="CR231" s="445"/>
      <c r="CT231" s="448"/>
      <c r="CU231" s="448"/>
      <c r="CW231" s="448"/>
      <c r="CX231" s="448"/>
      <c r="CZ231" s="448"/>
      <c r="DA231" s="448"/>
      <c r="DC231" s="448"/>
      <c r="DD231" s="448"/>
      <c r="DF231" s="448"/>
      <c r="DG231" s="448"/>
      <c r="DJ231" s="445"/>
      <c r="DK231" s="445"/>
      <c r="DM231" s="447"/>
      <c r="DN231" s="447"/>
      <c r="DO231" s="462">
        <v>212</v>
      </c>
      <c r="DP231" s="461" t="s">
        <v>1349</v>
      </c>
      <c r="DQ231" s="460">
        <v>5</v>
      </c>
      <c r="DR231" s="459" t="s">
        <v>958</v>
      </c>
    </row>
    <row r="232" spans="4:122" s="435" customFormat="1" x14ac:dyDescent="0.25">
      <c r="D232" s="448"/>
      <c r="E232" s="448"/>
      <c r="F232" s="453"/>
      <c r="G232" s="454"/>
      <c r="H232" s="454"/>
      <c r="I232" s="453"/>
      <c r="J232" s="454"/>
      <c r="K232" s="453"/>
      <c r="L232" s="453"/>
      <c r="M232" s="453"/>
      <c r="N232" s="453"/>
      <c r="O232" s="453"/>
      <c r="P232" s="452"/>
      <c r="Q232" s="446"/>
      <c r="R232" s="446"/>
      <c r="S232" s="602"/>
      <c r="U232" s="445"/>
      <c r="V232" s="450"/>
      <c r="W232" s="445"/>
      <c r="X232" s="451"/>
      <c r="Y232" s="445"/>
      <c r="Z232" s="439"/>
      <c r="AA232" s="450"/>
      <c r="AB232" s="445"/>
      <c r="AC232" s="449"/>
      <c r="AD232" s="445"/>
      <c r="AE232" s="554"/>
      <c r="AF232" s="448"/>
      <c r="AG232" s="448"/>
      <c r="AH232" s="448"/>
      <c r="CR232" s="445"/>
      <c r="CT232" s="448"/>
      <c r="CU232" s="448"/>
      <c r="CW232" s="448"/>
      <c r="CX232" s="448"/>
      <c r="CZ232" s="448"/>
      <c r="DA232" s="448"/>
      <c r="DC232" s="448"/>
      <c r="DD232" s="448"/>
      <c r="DF232" s="448"/>
      <c r="DG232" s="448"/>
      <c r="DJ232" s="445"/>
      <c r="DK232" s="445"/>
      <c r="DM232" s="447"/>
      <c r="DN232" s="447"/>
      <c r="DO232" s="462">
        <v>213</v>
      </c>
      <c r="DP232" s="461" t="s">
        <v>1350</v>
      </c>
      <c r="DQ232" s="460">
        <v>6</v>
      </c>
      <c r="DR232" s="459" t="s">
        <v>958</v>
      </c>
    </row>
    <row r="233" spans="4:122" s="435" customFormat="1" x14ac:dyDescent="0.25">
      <c r="D233" s="448"/>
      <c r="E233" s="448"/>
      <c r="F233" s="453"/>
      <c r="G233" s="454"/>
      <c r="H233" s="454"/>
      <c r="I233" s="453"/>
      <c r="J233" s="454"/>
      <c r="K233" s="453"/>
      <c r="L233" s="453"/>
      <c r="M233" s="453"/>
      <c r="N233" s="453"/>
      <c r="O233" s="453"/>
      <c r="P233" s="452"/>
      <c r="Q233" s="446"/>
      <c r="R233" s="446"/>
      <c r="S233" s="602"/>
      <c r="U233" s="445"/>
      <c r="V233" s="450"/>
      <c r="W233" s="445"/>
      <c r="X233" s="451"/>
      <c r="Y233" s="445"/>
      <c r="Z233" s="439"/>
      <c r="AA233" s="450"/>
      <c r="AB233" s="445"/>
      <c r="AC233" s="449"/>
      <c r="AD233" s="445"/>
      <c r="AE233" s="554"/>
      <c r="AF233" s="448"/>
      <c r="AG233" s="448"/>
      <c r="AH233" s="448"/>
      <c r="CR233" s="445"/>
      <c r="CT233" s="448"/>
      <c r="CU233" s="448"/>
      <c r="CW233" s="448"/>
      <c r="CX233" s="448"/>
      <c r="CZ233" s="448"/>
      <c r="DA233" s="448"/>
      <c r="DC233" s="448"/>
      <c r="DD233" s="448"/>
      <c r="DF233" s="448"/>
      <c r="DG233" s="448"/>
      <c r="DJ233" s="445"/>
      <c r="DK233" s="445"/>
      <c r="DM233" s="447"/>
      <c r="DN233" s="447"/>
      <c r="DO233" s="462">
        <v>214</v>
      </c>
      <c r="DP233" s="461" t="s">
        <v>1351</v>
      </c>
      <c r="DQ233" s="460">
        <v>7</v>
      </c>
      <c r="DR233" s="459" t="s">
        <v>958</v>
      </c>
    </row>
    <row r="234" spans="4:122" s="435" customFormat="1" x14ac:dyDescent="0.25">
      <c r="D234" s="448"/>
      <c r="E234" s="448"/>
      <c r="F234" s="453"/>
      <c r="G234" s="454"/>
      <c r="H234" s="454"/>
      <c r="I234" s="453"/>
      <c r="J234" s="454"/>
      <c r="K234" s="453"/>
      <c r="L234" s="453"/>
      <c r="M234" s="453"/>
      <c r="N234" s="453"/>
      <c r="O234" s="453"/>
      <c r="P234" s="452"/>
      <c r="Q234" s="446"/>
      <c r="R234" s="446"/>
      <c r="S234" s="602"/>
      <c r="U234" s="445"/>
      <c r="V234" s="450"/>
      <c r="W234" s="445"/>
      <c r="X234" s="451"/>
      <c r="Y234" s="445"/>
      <c r="Z234" s="439"/>
      <c r="AA234" s="450"/>
      <c r="AB234" s="445"/>
      <c r="AC234" s="449"/>
      <c r="AD234" s="445"/>
      <c r="AE234" s="554"/>
      <c r="AF234" s="448"/>
      <c r="AG234" s="448"/>
      <c r="AH234" s="448"/>
      <c r="CR234" s="445"/>
      <c r="CT234" s="448"/>
      <c r="CU234" s="448"/>
      <c r="CW234" s="448"/>
      <c r="CX234" s="448"/>
      <c r="CZ234" s="448"/>
      <c r="DA234" s="448"/>
      <c r="DC234" s="448"/>
      <c r="DD234" s="448"/>
      <c r="DF234" s="448"/>
      <c r="DG234" s="448"/>
      <c r="DJ234" s="445"/>
      <c r="DK234" s="445"/>
      <c r="DM234" s="447"/>
      <c r="DN234" s="447"/>
      <c r="DO234" s="462">
        <v>221</v>
      </c>
      <c r="DP234" s="461" t="s">
        <v>1352</v>
      </c>
      <c r="DQ234" s="460">
        <v>8</v>
      </c>
      <c r="DR234" s="459" t="s">
        <v>959</v>
      </c>
    </row>
    <row r="235" spans="4:122" s="435" customFormat="1" x14ac:dyDescent="0.25">
      <c r="D235" s="448"/>
      <c r="E235" s="448"/>
      <c r="F235" s="453"/>
      <c r="G235" s="454"/>
      <c r="H235" s="454"/>
      <c r="I235" s="453"/>
      <c r="J235" s="454"/>
      <c r="K235" s="453"/>
      <c r="L235" s="453"/>
      <c r="M235" s="453"/>
      <c r="N235" s="453"/>
      <c r="O235" s="453"/>
      <c r="P235" s="452"/>
      <c r="Q235" s="446"/>
      <c r="R235" s="446"/>
      <c r="S235" s="602"/>
      <c r="U235" s="445"/>
      <c r="V235" s="450"/>
      <c r="W235" s="445"/>
      <c r="X235" s="451"/>
      <c r="Y235" s="445"/>
      <c r="Z235" s="439"/>
      <c r="AA235" s="450"/>
      <c r="AB235" s="445"/>
      <c r="AC235" s="449"/>
      <c r="AD235" s="445"/>
      <c r="AE235" s="554"/>
      <c r="AF235" s="448"/>
      <c r="AG235" s="448"/>
      <c r="AH235" s="448"/>
      <c r="CR235" s="445"/>
      <c r="CT235" s="448"/>
      <c r="CU235" s="448"/>
      <c r="CW235" s="448"/>
      <c r="CX235" s="448"/>
      <c r="CZ235" s="448"/>
      <c r="DA235" s="448"/>
      <c r="DC235" s="448"/>
      <c r="DD235" s="448"/>
      <c r="DF235" s="448"/>
      <c r="DG235" s="448"/>
      <c r="DJ235" s="445"/>
      <c r="DK235" s="445"/>
      <c r="DM235" s="447"/>
      <c r="DN235" s="447"/>
      <c r="DO235" s="462">
        <v>222</v>
      </c>
      <c r="DP235" s="461" t="s">
        <v>1353</v>
      </c>
      <c r="DQ235" s="460">
        <v>9</v>
      </c>
      <c r="DR235" s="459" t="s">
        <v>959</v>
      </c>
    </row>
    <row r="236" spans="4:122" s="435" customFormat="1" x14ac:dyDescent="0.25">
      <c r="D236" s="448"/>
      <c r="E236" s="448"/>
      <c r="F236" s="453"/>
      <c r="G236" s="454"/>
      <c r="H236" s="454"/>
      <c r="I236" s="453"/>
      <c r="J236" s="454"/>
      <c r="K236" s="453"/>
      <c r="L236" s="453"/>
      <c r="M236" s="453"/>
      <c r="N236" s="453"/>
      <c r="O236" s="453"/>
      <c r="P236" s="452"/>
      <c r="Q236" s="446"/>
      <c r="R236" s="446"/>
      <c r="S236" s="602"/>
      <c r="U236" s="445"/>
      <c r="V236" s="450"/>
      <c r="W236" s="445"/>
      <c r="X236" s="451"/>
      <c r="Y236" s="445"/>
      <c r="Z236" s="439"/>
      <c r="AA236" s="450"/>
      <c r="AB236" s="445"/>
      <c r="AC236" s="449"/>
      <c r="AD236" s="445"/>
      <c r="AE236" s="554"/>
      <c r="AF236" s="448"/>
      <c r="AG236" s="448"/>
      <c r="AH236" s="448"/>
      <c r="CR236" s="445"/>
      <c r="CT236" s="448"/>
      <c r="CU236" s="448"/>
      <c r="CW236" s="448"/>
      <c r="CX236" s="448"/>
      <c r="CZ236" s="448"/>
      <c r="DA236" s="448"/>
      <c r="DC236" s="448"/>
      <c r="DD236" s="448"/>
      <c r="DF236" s="448"/>
      <c r="DG236" s="448"/>
      <c r="DJ236" s="445"/>
      <c r="DK236" s="445"/>
      <c r="DM236" s="447"/>
      <c r="DN236" s="447"/>
      <c r="DO236" s="462">
        <v>223</v>
      </c>
      <c r="DP236" s="461" t="s">
        <v>1354</v>
      </c>
      <c r="DQ236" s="460">
        <v>10</v>
      </c>
      <c r="DR236" s="459" t="s">
        <v>959</v>
      </c>
    </row>
    <row r="237" spans="4:122" s="435" customFormat="1" x14ac:dyDescent="0.25">
      <c r="D237" s="448"/>
      <c r="E237" s="448"/>
      <c r="F237" s="453"/>
      <c r="G237" s="454"/>
      <c r="H237" s="454"/>
      <c r="I237" s="453"/>
      <c r="J237" s="454"/>
      <c r="K237" s="453"/>
      <c r="L237" s="453"/>
      <c r="M237" s="453"/>
      <c r="N237" s="453"/>
      <c r="O237" s="453"/>
      <c r="P237" s="452"/>
      <c r="Q237" s="446"/>
      <c r="R237" s="446"/>
      <c r="S237" s="602"/>
      <c r="U237" s="445"/>
      <c r="V237" s="450"/>
      <c r="W237" s="445"/>
      <c r="X237" s="451"/>
      <c r="Y237" s="445"/>
      <c r="Z237" s="439"/>
      <c r="AA237" s="450"/>
      <c r="AB237" s="445"/>
      <c r="AC237" s="449"/>
      <c r="AD237" s="445"/>
      <c r="AE237" s="554"/>
      <c r="AF237" s="448"/>
      <c r="AG237" s="448"/>
      <c r="AH237" s="448"/>
      <c r="CR237" s="445"/>
      <c r="CT237" s="448"/>
      <c r="CU237" s="448"/>
      <c r="CW237" s="448"/>
      <c r="CX237" s="448"/>
      <c r="CZ237" s="448"/>
      <c r="DA237" s="448"/>
      <c r="DC237" s="448"/>
      <c r="DD237" s="448"/>
      <c r="DF237" s="448"/>
      <c r="DG237" s="448"/>
      <c r="DJ237" s="445"/>
      <c r="DK237" s="445"/>
      <c r="DM237" s="447"/>
      <c r="DN237" s="447"/>
      <c r="DO237" s="462">
        <v>224</v>
      </c>
      <c r="DP237" s="461" t="s">
        <v>1355</v>
      </c>
      <c r="DQ237" s="460">
        <v>11</v>
      </c>
      <c r="DR237" s="459" t="s">
        <v>959</v>
      </c>
    </row>
    <row r="238" spans="4:122" s="435" customFormat="1" x14ac:dyDescent="0.25">
      <c r="D238" s="448"/>
      <c r="E238" s="448"/>
      <c r="F238" s="453"/>
      <c r="G238" s="454"/>
      <c r="H238" s="454"/>
      <c r="I238" s="453"/>
      <c r="J238" s="454"/>
      <c r="K238" s="453"/>
      <c r="L238" s="453"/>
      <c r="M238" s="453"/>
      <c r="N238" s="453"/>
      <c r="O238" s="453"/>
      <c r="P238" s="452"/>
      <c r="Q238" s="446"/>
      <c r="R238" s="446"/>
      <c r="S238" s="602"/>
      <c r="U238" s="445"/>
      <c r="V238" s="450"/>
      <c r="W238" s="445"/>
      <c r="X238" s="451"/>
      <c r="Y238" s="445"/>
      <c r="Z238" s="439"/>
      <c r="AA238" s="450"/>
      <c r="AB238" s="445"/>
      <c r="AC238" s="449"/>
      <c r="AD238" s="445"/>
      <c r="AE238" s="554"/>
      <c r="AF238" s="448"/>
      <c r="AG238" s="448"/>
      <c r="AH238" s="448"/>
      <c r="CR238" s="445"/>
      <c r="CT238" s="448"/>
      <c r="CU238" s="448"/>
      <c r="CW238" s="448"/>
      <c r="CX238" s="448"/>
      <c r="CZ238" s="448"/>
      <c r="DA238" s="448"/>
      <c r="DC238" s="448"/>
      <c r="DD238" s="448"/>
      <c r="DF238" s="448"/>
      <c r="DG238" s="448"/>
      <c r="DJ238" s="445"/>
      <c r="DK238" s="445"/>
      <c r="DM238" s="447"/>
      <c r="DN238" s="447"/>
      <c r="DO238" s="462">
        <v>241</v>
      </c>
      <c r="DP238" s="461" t="s">
        <v>1356</v>
      </c>
      <c r="DQ238" s="460">
        <v>8</v>
      </c>
      <c r="DR238" s="459"/>
    </row>
    <row r="239" spans="4:122" s="435" customFormat="1" x14ac:dyDescent="0.25">
      <c r="D239" s="448"/>
      <c r="E239" s="448"/>
      <c r="F239" s="453"/>
      <c r="G239" s="454"/>
      <c r="H239" s="454"/>
      <c r="I239" s="453"/>
      <c r="J239" s="454"/>
      <c r="K239" s="453"/>
      <c r="L239" s="453"/>
      <c r="M239" s="453"/>
      <c r="N239" s="453"/>
      <c r="O239" s="453"/>
      <c r="P239" s="452"/>
      <c r="Q239" s="446"/>
      <c r="R239" s="446"/>
      <c r="S239" s="602"/>
      <c r="U239" s="445"/>
      <c r="V239" s="450"/>
      <c r="W239" s="445"/>
      <c r="X239" s="451"/>
      <c r="Y239" s="445"/>
      <c r="Z239" s="439"/>
      <c r="AA239" s="450"/>
      <c r="AB239" s="445"/>
      <c r="AC239" s="449"/>
      <c r="AD239" s="445"/>
      <c r="AE239" s="554"/>
      <c r="AF239" s="448"/>
      <c r="AG239" s="448"/>
      <c r="AH239" s="448"/>
      <c r="CR239" s="445"/>
      <c r="CT239" s="448"/>
      <c r="CU239" s="448"/>
      <c r="CW239" s="448"/>
      <c r="CX239" s="448"/>
      <c r="CZ239" s="448"/>
      <c r="DA239" s="448"/>
      <c r="DC239" s="448"/>
      <c r="DD239" s="448"/>
      <c r="DF239" s="448"/>
      <c r="DG239" s="448"/>
      <c r="DJ239" s="445"/>
      <c r="DK239" s="445"/>
      <c r="DM239" s="447"/>
      <c r="DN239" s="447"/>
      <c r="DO239" s="462">
        <v>242</v>
      </c>
      <c r="DP239" s="461" t="s">
        <v>1357</v>
      </c>
      <c r="DQ239" s="460">
        <v>9</v>
      </c>
      <c r="DR239" s="459"/>
    </row>
    <row r="240" spans="4:122" s="435" customFormat="1" x14ac:dyDescent="0.25">
      <c r="D240" s="448"/>
      <c r="E240" s="448"/>
      <c r="F240" s="453"/>
      <c r="G240" s="454"/>
      <c r="H240" s="454"/>
      <c r="I240" s="453"/>
      <c r="J240" s="454"/>
      <c r="K240" s="453"/>
      <c r="L240" s="453"/>
      <c r="M240" s="453"/>
      <c r="N240" s="453"/>
      <c r="O240" s="453"/>
      <c r="P240" s="452"/>
      <c r="Q240" s="446"/>
      <c r="R240" s="446"/>
      <c r="S240" s="602"/>
      <c r="U240" s="445"/>
      <c r="V240" s="450"/>
      <c r="W240" s="445"/>
      <c r="X240" s="451"/>
      <c r="Y240" s="445"/>
      <c r="Z240" s="439"/>
      <c r="AA240" s="450"/>
      <c r="AB240" s="445"/>
      <c r="AC240" s="449"/>
      <c r="AD240" s="445"/>
      <c r="AE240" s="554"/>
      <c r="AF240" s="448"/>
      <c r="AG240" s="448"/>
      <c r="AH240" s="448"/>
      <c r="CR240" s="445"/>
      <c r="CT240" s="448"/>
      <c r="CU240" s="448"/>
      <c r="CW240" s="448"/>
      <c r="CX240" s="448"/>
      <c r="CZ240" s="448"/>
      <c r="DA240" s="448"/>
      <c r="DC240" s="448"/>
      <c r="DD240" s="448"/>
      <c r="DF240" s="448"/>
      <c r="DG240" s="448"/>
      <c r="DJ240" s="445"/>
      <c r="DK240" s="445"/>
      <c r="DM240" s="447"/>
      <c r="DN240" s="447"/>
      <c r="DO240" s="462">
        <v>243</v>
      </c>
      <c r="DP240" s="461" t="s">
        <v>1358</v>
      </c>
      <c r="DQ240" s="460">
        <v>10</v>
      </c>
      <c r="DR240" s="459"/>
    </row>
    <row r="241" spans="4:122" s="435" customFormat="1" x14ac:dyDescent="0.25">
      <c r="D241" s="448"/>
      <c r="E241" s="448"/>
      <c r="F241" s="453"/>
      <c r="G241" s="454"/>
      <c r="H241" s="454"/>
      <c r="I241" s="453"/>
      <c r="J241" s="454"/>
      <c r="K241" s="453"/>
      <c r="L241" s="453"/>
      <c r="M241" s="453"/>
      <c r="N241" s="453"/>
      <c r="O241" s="453"/>
      <c r="P241" s="452"/>
      <c r="Q241" s="446"/>
      <c r="R241" s="446"/>
      <c r="S241" s="602"/>
      <c r="U241" s="445"/>
      <c r="V241" s="450"/>
      <c r="W241" s="445"/>
      <c r="X241" s="451"/>
      <c r="Y241" s="445"/>
      <c r="Z241" s="439"/>
      <c r="AA241" s="450"/>
      <c r="AB241" s="445"/>
      <c r="AC241" s="449"/>
      <c r="AD241" s="445"/>
      <c r="AE241" s="554"/>
      <c r="AF241" s="448"/>
      <c r="AG241" s="448"/>
      <c r="AH241" s="448"/>
      <c r="CR241" s="445"/>
      <c r="CT241" s="448"/>
      <c r="CU241" s="448"/>
      <c r="CW241" s="448"/>
      <c r="CX241" s="448"/>
      <c r="CZ241" s="448"/>
      <c r="DA241" s="448"/>
      <c r="DC241" s="448"/>
      <c r="DD241" s="448"/>
      <c r="DF241" s="448"/>
      <c r="DG241" s="448"/>
      <c r="DJ241" s="445"/>
      <c r="DK241" s="445"/>
      <c r="DM241" s="447"/>
      <c r="DN241" s="447"/>
      <c r="DO241" s="462">
        <v>244</v>
      </c>
      <c r="DP241" s="461" t="s">
        <v>1359</v>
      </c>
      <c r="DQ241" s="460">
        <v>11</v>
      </c>
      <c r="DR241" s="459"/>
    </row>
    <row r="242" spans="4:122" s="435" customFormat="1" x14ac:dyDescent="0.25">
      <c r="D242" s="448"/>
      <c r="E242" s="448"/>
      <c r="F242" s="453"/>
      <c r="G242" s="454"/>
      <c r="H242" s="454"/>
      <c r="I242" s="453"/>
      <c r="J242" s="454"/>
      <c r="K242" s="453"/>
      <c r="L242" s="453"/>
      <c r="M242" s="453"/>
      <c r="N242" s="453"/>
      <c r="O242" s="453"/>
      <c r="P242" s="452"/>
      <c r="Q242" s="446"/>
      <c r="R242" s="446"/>
      <c r="S242" s="602"/>
      <c r="U242" s="445"/>
      <c r="V242" s="450"/>
      <c r="W242" s="445"/>
      <c r="X242" s="451"/>
      <c r="Y242" s="445"/>
      <c r="Z242" s="439"/>
      <c r="AA242" s="450"/>
      <c r="AB242" s="445"/>
      <c r="AC242" s="449"/>
      <c r="AD242" s="445"/>
      <c r="AE242" s="554"/>
      <c r="AF242" s="448"/>
      <c r="AG242" s="448"/>
      <c r="AH242" s="448"/>
      <c r="CR242" s="445"/>
      <c r="CT242" s="448"/>
      <c r="CU242" s="448"/>
      <c r="CW242" s="448"/>
      <c r="CX242" s="448"/>
      <c r="CZ242" s="448"/>
      <c r="DA242" s="448"/>
      <c r="DC242" s="448"/>
      <c r="DD242" s="448"/>
      <c r="DF242" s="448"/>
      <c r="DG242" s="448"/>
      <c r="DJ242" s="445"/>
      <c r="DK242" s="445"/>
      <c r="DM242" s="447"/>
      <c r="DN242" s="447"/>
      <c r="DO242" s="462">
        <v>250</v>
      </c>
      <c r="DP242" s="461" t="s">
        <v>764</v>
      </c>
      <c r="DQ242" s="460">
        <v>8</v>
      </c>
      <c r="DR242" s="459"/>
    </row>
    <row r="243" spans="4:122" s="435" customFormat="1" x14ac:dyDescent="0.25">
      <c r="D243" s="448"/>
      <c r="E243" s="448"/>
      <c r="F243" s="453"/>
      <c r="G243" s="454"/>
      <c r="H243" s="454"/>
      <c r="I243" s="453"/>
      <c r="J243" s="454"/>
      <c r="K243" s="453"/>
      <c r="L243" s="453"/>
      <c r="M243" s="453"/>
      <c r="N243" s="453"/>
      <c r="O243" s="453"/>
      <c r="P243" s="452"/>
      <c r="Q243" s="446"/>
      <c r="R243" s="446"/>
      <c r="S243" s="602"/>
      <c r="U243" s="445"/>
      <c r="V243" s="450"/>
      <c r="W243" s="445"/>
      <c r="X243" s="451"/>
      <c r="Y243" s="445"/>
      <c r="Z243" s="439"/>
      <c r="AA243" s="450"/>
      <c r="AB243" s="445"/>
      <c r="AC243" s="449"/>
      <c r="AD243" s="445"/>
      <c r="AE243" s="554"/>
      <c r="AF243" s="448"/>
      <c r="AG243" s="448"/>
      <c r="AH243" s="448"/>
      <c r="CR243" s="445"/>
      <c r="CT243" s="448"/>
      <c r="CU243" s="448"/>
      <c r="CW243" s="448"/>
      <c r="CX243" s="448"/>
      <c r="CZ243" s="448"/>
      <c r="DA243" s="448"/>
      <c r="DC243" s="448"/>
      <c r="DD243" s="448"/>
      <c r="DF243" s="448"/>
      <c r="DG243" s="448"/>
      <c r="DJ243" s="445"/>
      <c r="DK243" s="445"/>
      <c r="DM243" s="447"/>
      <c r="DN243" s="447"/>
      <c r="DO243" s="462">
        <v>251</v>
      </c>
      <c r="DP243" s="461" t="s">
        <v>1496</v>
      </c>
      <c r="DQ243" s="460">
        <v>9</v>
      </c>
      <c r="DR243" s="459"/>
    </row>
    <row r="244" spans="4:122" s="435" customFormat="1" x14ac:dyDescent="0.25">
      <c r="D244" s="448"/>
      <c r="E244" s="448"/>
      <c r="F244" s="453"/>
      <c r="G244" s="454"/>
      <c r="H244" s="454"/>
      <c r="I244" s="453"/>
      <c r="J244" s="454"/>
      <c r="K244" s="453"/>
      <c r="L244" s="453"/>
      <c r="M244" s="453"/>
      <c r="N244" s="453"/>
      <c r="O244" s="453"/>
      <c r="P244" s="452"/>
      <c r="Q244" s="446"/>
      <c r="R244" s="446"/>
      <c r="S244" s="602"/>
      <c r="U244" s="445"/>
      <c r="V244" s="450"/>
      <c r="W244" s="445"/>
      <c r="X244" s="451"/>
      <c r="Y244" s="445"/>
      <c r="Z244" s="439"/>
      <c r="AA244" s="450"/>
      <c r="AB244" s="445"/>
      <c r="AC244" s="449"/>
      <c r="AD244" s="445"/>
      <c r="AE244" s="554"/>
      <c r="AF244" s="448"/>
      <c r="AG244" s="448"/>
      <c r="AH244" s="448"/>
      <c r="CR244" s="445"/>
      <c r="CT244" s="448"/>
      <c r="CU244" s="448"/>
      <c r="CW244" s="448"/>
      <c r="CX244" s="448"/>
      <c r="CZ244" s="448"/>
      <c r="DA244" s="448"/>
      <c r="DC244" s="448"/>
      <c r="DD244" s="448"/>
      <c r="DF244" s="448"/>
      <c r="DG244" s="448"/>
      <c r="DJ244" s="445"/>
      <c r="DK244" s="445"/>
      <c r="DM244" s="447"/>
      <c r="DN244" s="447"/>
      <c r="DO244" s="462">
        <v>252</v>
      </c>
      <c r="DP244" s="461" t="s">
        <v>1497</v>
      </c>
      <c r="DQ244" s="460">
        <v>10</v>
      </c>
      <c r="DR244" s="459"/>
    </row>
    <row r="245" spans="4:122" s="435" customFormat="1" x14ac:dyDescent="0.25">
      <c r="D245" s="448"/>
      <c r="E245" s="448"/>
      <c r="F245" s="453"/>
      <c r="G245" s="454"/>
      <c r="H245" s="454"/>
      <c r="I245" s="453"/>
      <c r="J245" s="454"/>
      <c r="K245" s="453"/>
      <c r="L245" s="453"/>
      <c r="M245" s="453"/>
      <c r="N245" s="453"/>
      <c r="O245" s="453"/>
      <c r="P245" s="452"/>
      <c r="Q245" s="446"/>
      <c r="R245" s="446"/>
      <c r="S245" s="602"/>
      <c r="U245" s="445"/>
      <c r="V245" s="450"/>
      <c r="W245" s="445"/>
      <c r="X245" s="451"/>
      <c r="Y245" s="445"/>
      <c r="Z245" s="439"/>
      <c r="AA245" s="450"/>
      <c r="AB245" s="445"/>
      <c r="AC245" s="449"/>
      <c r="AD245" s="445"/>
      <c r="AE245" s="554"/>
      <c r="AF245" s="448"/>
      <c r="AG245" s="448"/>
      <c r="AH245" s="448"/>
      <c r="CR245" s="445"/>
      <c r="CT245" s="448"/>
      <c r="CU245" s="448"/>
      <c r="CW245" s="448"/>
      <c r="CX245" s="448"/>
      <c r="CZ245" s="448"/>
      <c r="DA245" s="448"/>
      <c r="DC245" s="448"/>
      <c r="DD245" s="448"/>
      <c r="DF245" s="448"/>
      <c r="DG245" s="448"/>
      <c r="DJ245" s="445"/>
      <c r="DK245" s="445"/>
      <c r="DM245" s="447"/>
      <c r="DN245" s="447"/>
      <c r="DO245" s="462">
        <v>253</v>
      </c>
      <c r="DP245" s="461" t="s">
        <v>1498</v>
      </c>
      <c r="DQ245" s="460">
        <v>11</v>
      </c>
      <c r="DR245" s="459"/>
    </row>
    <row r="246" spans="4:122" s="435" customFormat="1" x14ac:dyDescent="0.25">
      <c r="D246" s="448"/>
      <c r="E246" s="448"/>
      <c r="F246" s="453"/>
      <c r="G246" s="454"/>
      <c r="H246" s="454"/>
      <c r="I246" s="453"/>
      <c r="J246" s="454"/>
      <c r="K246" s="453"/>
      <c r="L246" s="453"/>
      <c r="M246" s="453"/>
      <c r="N246" s="453"/>
      <c r="O246" s="453"/>
      <c r="P246" s="452"/>
      <c r="Q246" s="446"/>
      <c r="R246" s="446"/>
      <c r="S246" s="602"/>
      <c r="U246" s="445"/>
      <c r="V246" s="450"/>
      <c r="W246" s="445"/>
      <c r="X246" s="451"/>
      <c r="Y246" s="445"/>
      <c r="Z246" s="439"/>
      <c r="AA246" s="450"/>
      <c r="AB246" s="445"/>
      <c r="AC246" s="449"/>
      <c r="AD246" s="445"/>
      <c r="AE246" s="554"/>
      <c r="AF246" s="448"/>
      <c r="AG246" s="448"/>
      <c r="AH246" s="448"/>
      <c r="CR246" s="445"/>
      <c r="CT246" s="448"/>
      <c r="CU246" s="448"/>
      <c r="CW246" s="448"/>
      <c r="CX246" s="448"/>
      <c r="CZ246" s="448"/>
      <c r="DA246" s="448"/>
      <c r="DC246" s="448"/>
      <c r="DD246" s="448"/>
      <c r="DF246" s="448"/>
      <c r="DG246" s="448"/>
      <c r="DJ246" s="445"/>
      <c r="DK246" s="445"/>
      <c r="DM246" s="447"/>
      <c r="DN246" s="447"/>
      <c r="DO246" s="462">
        <v>254</v>
      </c>
      <c r="DP246" s="461" t="s">
        <v>1499</v>
      </c>
      <c r="DQ246" s="460">
        <v>12</v>
      </c>
      <c r="DR246" s="459"/>
    </row>
    <row r="247" spans="4:122" s="435" customFormat="1" x14ac:dyDescent="0.25">
      <c r="D247" s="448"/>
      <c r="E247" s="448"/>
      <c r="F247" s="453"/>
      <c r="G247" s="454"/>
      <c r="H247" s="454"/>
      <c r="I247" s="453"/>
      <c r="J247" s="454"/>
      <c r="K247" s="453"/>
      <c r="L247" s="453"/>
      <c r="M247" s="453"/>
      <c r="N247" s="453"/>
      <c r="O247" s="453"/>
      <c r="P247" s="452"/>
      <c r="Q247" s="446"/>
      <c r="R247" s="446"/>
      <c r="S247" s="602"/>
      <c r="U247" s="445"/>
      <c r="V247" s="450"/>
      <c r="W247" s="445"/>
      <c r="X247" s="451"/>
      <c r="Y247" s="445"/>
      <c r="Z247" s="439"/>
      <c r="AA247" s="450"/>
      <c r="AB247" s="445"/>
      <c r="AC247" s="449"/>
      <c r="AD247" s="445"/>
      <c r="AE247" s="554"/>
      <c r="AF247" s="448"/>
      <c r="AG247" s="448"/>
      <c r="AH247" s="448"/>
      <c r="CR247" s="445"/>
      <c r="CT247" s="448"/>
      <c r="CU247" s="448"/>
      <c r="CW247" s="448"/>
      <c r="CX247" s="448"/>
      <c r="CZ247" s="448"/>
      <c r="DA247" s="448"/>
      <c r="DC247" s="448"/>
      <c r="DD247" s="448"/>
      <c r="DF247" s="448"/>
      <c r="DG247" s="448"/>
      <c r="DJ247" s="445"/>
      <c r="DK247" s="445"/>
      <c r="DM247" s="447"/>
      <c r="DN247" s="447"/>
      <c r="DO247" s="462">
        <v>351</v>
      </c>
      <c r="DP247" s="461" t="s">
        <v>1360</v>
      </c>
      <c r="DQ247" s="460">
        <v>7</v>
      </c>
      <c r="DR247" s="459"/>
    </row>
    <row r="248" spans="4:122" s="435" customFormat="1" x14ac:dyDescent="0.25">
      <c r="D248" s="448"/>
      <c r="E248" s="448"/>
      <c r="F248" s="453"/>
      <c r="G248" s="454"/>
      <c r="H248" s="454"/>
      <c r="I248" s="453"/>
      <c r="J248" s="454"/>
      <c r="K248" s="453"/>
      <c r="L248" s="453"/>
      <c r="M248" s="453"/>
      <c r="N248" s="453"/>
      <c r="O248" s="453"/>
      <c r="P248" s="452"/>
      <c r="Q248" s="446"/>
      <c r="R248" s="446"/>
      <c r="S248" s="602"/>
      <c r="U248" s="445"/>
      <c r="V248" s="450"/>
      <c r="W248" s="445"/>
      <c r="X248" s="451"/>
      <c r="Y248" s="445"/>
      <c r="Z248" s="439"/>
      <c r="AA248" s="450"/>
      <c r="AB248" s="445"/>
      <c r="AC248" s="449"/>
      <c r="AD248" s="445"/>
      <c r="AE248" s="554"/>
      <c r="AF248" s="448"/>
      <c r="AG248" s="448"/>
      <c r="AH248" s="448"/>
      <c r="CR248" s="445"/>
      <c r="CT248" s="448"/>
      <c r="CU248" s="448"/>
      <c r="CW248" s="448"/>
      <c r="CX248" s="448"/>
      <c r="CZ248" s="448"/>
      <c r="DA248" s="448"/>
      <c r="DC248" s="448"/>
      <c r="DD248" s="448"/>
      <c r="DF248" s="448"/>
      <c r="DG248" s="448"/>
      <c r="DJ248" s="445"/>
      <c r="DK248" s="445"/>
      <c r="DM248" s="447"/>
      <c r="DN248" s="447"/>
      <c r="DO248" s="462">
        <v>352</v>
      </c>
      <c r="DP248" s="461" t="s">
        <v>1361</v>
      </c>
      <c r="DQ248" s="460">
        <v>8</v>
      </c>
      <c r="DR248" s="459"/>
    </row>
    <row r="249" spans="4:122" s="435" customFormat="1" x14ac:dyDescent="0.25">
      <c r="D249" s="448"/>
      <c r="E249" s="448"/>
      <c r="F249" s="453"/>
      <c r="G249" s="454"/>
      <c r="H249" s="454"/>
      <c r="I249" s="453"/>
      <c r="J249" s="454"/>
      <c r="K249" s="453"/>
      <c r="L249" s="453"/>
      <c r="M249" s="453"/>
      <c r="N249" s="453"/>
      <c r="O249" s="453"/>
      <c r="P249" s="452"/>
      <c r="Q249" s="446"/>
      <c r="R249" s="446"/>
      <c r="S249" s="602"/>
      <c r="U249" s="445"/>
      <c r="V249" s="450"/>
      <c r="W249" s="445"/>
      <c r="X249" s="451"/>
      <c r="Y249" s="445"/>
      <c r="Z249" s="439"/>
      <c r="AA249" s="450"/>
      <c r="AB249" s="445"/>
      <c r="AC249" s="449"/>
      <c r="AD249" s="445"/>
      <c r="AE249" s="554"/>
      <c r="AF249" s="448"/>
      <c r="AG249" s="448"/>
      <c r="AH249" s="448"/>
      <c r="CR249" s="445"/>
      <c r="CT249" s="448"/>
      <c r="CU249" s="448"/>
      <c r="CW249" s="448"/>
      <c r="CX249" s="448"/>
      <c r="CZ249" s="448"/>
      <c r="DA249" s="448"/>
      <c r="DC249" s="448"/>
      <c r="DD249" s="448"/>
      <c r="DF249" s="448"/>
      <c r="DG249" s="448"/>
      <c r="DJ249" s="445"/>
      <c r="DK249" s="445"/>
      <c r="DM249" s="447"/>
      <c r="DN249" s="447"/>
      <c r="DO249" s="462">
        <v>353</v>
      </c>
      <c r="DP249" s="461" t="s">
        <v>1362</v>
      </c>
      <c r="DQ249" s="460">
        <v>9</v>
      </c>
      <c r="DR249" s="459"/>
    </row>
    <row r="250" spans="4:122" s="435" customFormat="1" x14ac:dyDescent="0.25">
      <c r="D250" s="448"/>
      <c r="E250" s="448"/>
      <c r="F250" s="453"/>
      <c r="G250" s="454"/>
      <c r="H250" s="454"/>
      <c r="I250" s="453"/>
      <c r="J250" s="454"/>
      <c r="K250" s="453"/>
      <c r="L250" s="453"/>
      <c r="M250" s="453"/>
      <c r="N250" s="453"/>
      <c r="O250" s="453"/>
      <c r="P250" s="452"/>
      <c r="Q250" s="446"/>
      <c r="R250" s="446"/>
      <c r="S250" s="602"/>
      <c r="U250" s="445"/>
      <c r="V250" s="450"/>
      <c r="W250" s="445"/>
      <c r="X250" s="451"/>
      <c r="Y250" s="445"/>
      <c r="Z250" s="439"/>
      <c r="AA250" s="450"/>
      <c r="AB250" s="445"/>
      <c r="AC250" s="449"/>
      <c r="AD250" s="445"/>
      <c r="AE250" s="554"/>
      <c r="AF250" s="448"/>
      <c r="AG250" s="448"/>
      <c r="AH250" s="448"/>
      <c r="CR250" s="445"/>
      <c r="CT250" s="448"/>
      <c r="CU250" s="448"/>
      <c r="CW250" s="448"/>
      <c r="CX250" s="448"/>
      <c r="CZ250" s="448"/>
      <c r="DA250" s="448"/>
      <c r="DC250" s="448"/>
      <c r="DD250" s="448"/>
      <c r="DF250" s="448"/>
      <c r="DG250" s="448"/>
      <c r="DJ250" s="445"/>
      <c r="DK250" s="445"/>
      <c r="DM250" s="447"/>
      <c r="DN250" s="447"/>
      <c r="DO250" s="462">
        <v>354</v>
      </c>
      <c r="DP250" s="461" t="s">
        <v>1363</v>
      </c>
      <c r="DQ250" s="460">
        <v>10</v>
      </c>
      <c r="DR250" s="459"/>
    </row>
    <row r="251" spans="4:122" s="435" customFormat="1" x14ac:dyDescent="0.25">
      <c r="D251" s="448"/>
      <c r="E251" s="448"/>
      <c r="F251" s="453"/>
      <c r="G251" s="454"/>
      <c r="H251" s="454"/>
      <c r="I251" s="453"/>
      <c r="J251" s="454"/>
      <c r="K251" s="453"/>
      <c r="L251" s="453"/>
      <c r="M251" s="453"/>
      <c r="N251" s="453"/>
      <c r="O251" s="453"/>
      <c r="P251" s="452"/>
      <c r="Q251" s="446"/>
      <c r="R251" s="446"/>
      <c r="S251" s="602"/>
      <c r="U251" s="445"/>
      <c r="V251" s="450"/>
      <c r="W251" s="445"/>
      <c r="X251" s="451"/>
      <c r="Y251" s="445"/>
      <c r="Z251" s="439"/>
      <c r="AA251" s="450"/>
      <c r="AB251" s="445"/>
      <c r="AC251" s="449"/>
      <c r="AD251" s="445"/>
      <c r="AE251" s="554"/>
      <c r="AF251" s="448"/>
      <c r="AG251" s="448"/>
      <c r="AH251" s="448"/>
      <c r="CR251" s="445"/>
      <c r="CT251" s="448"/>
      <c r="CU251" s="448"/>
      <c r="CW251" s="448"/>
      <c r="CX251" s="448"/>
      <c r="CZ251" s="448"/>
      <c r="DA251" s="448"/>
      <c r="DC251" s="448"/>
      <c r="DD251" s="448"/>
      <c r="DF251" s="448"/>
      <c r="DG251" s="448"/>
      <c r="DJ251" s="445"/>
      <c r="DK251" s="445"/>
      <c r="DM251" s="447"/>
      <c r="DN251" s="447"/>
      <c r="DO251" s="462">
        <v>355</v>
      </c>
      <c r="DP251" s="461" t="s">
        <v>1364</v>
      </c>
      <c r="DQ251" s="460">
        <v>11</v>
      </c>
      <c r="DR251" s="459"/>
    </row>
    <row r="252" spans="4:122" s="435" customFormat="1" x14ac:dyDescent="0.25">
      <c r="D252" s="448"/>
      <c r="E252" s="448"/>
      <c r="F252" s="453"/>
      <c r="G252" s="454"/>
      <c r="H252" s="454"/>
      <c r="I252" s="453"/>
      <c r="J252" s="454"/>
      <c r="K252" s="453"/>
      <c r="L252" s="453"/>
      <c r="M252" s="453"/>
      <c r="N252" s="453"/>
      <c r="O252" s="453"/>
      <c r="P252" s="452"/>
      <c r="Q252" s="446"/>
      <c r="R252" s="446"/>
      <c r="S252" s="602"/>
      <c r="U252" s="445"/>
      <c r="V252" s="450"/>
      <c r="W252" s="445"/>
      <c r="X252" s="451"/>
      <c r="Y252" s="445"/>
      <c r="Z252" s="439"/>
      <c r="AA252" s="450"/>
      <c r="AB252" s="445"/>
      <c r="AC252" s="449"/>
      <c r="AD252" s="445"/>
      <c r="AE252" s="554"/>
      <c r="AF252" s="448"/>
      <c r="AG252" s="448"/>
      <c r="AH252" s="448"/>
      <c r="CR252" s="445"/>
      <c r="CT252" s="448"/>
      <c r="CU252" s="448"/>
      <c r="CW252" s="448"/>
      <c r="CX252" s="448"/>
      <c r="CZ252" s="448"/>
      <c r="DA252" s="448"/>
      <c r="DC252" s="448"/>
      <c r="DD252" s="448"/>
      <c r="DF252" s="448"/>
      <c r="DG252" s="448"/>
      <c r="DJ252" s="445"/>
      <c r="DK252" s="445"/>
      <c r="DM252" s="447"/>
      <c r="DN252" s="447"/>
      <c r="DO252" s="462">
        <v>356</v>
      </c>
      <c r="DP252" s="461" t="s">
        <v>774</v>
      </c>
      <c r="DQ252" s="460">
        <v>12</v>
      </c>
      <c r="DR252" s="459"/>
    </row>
    <row r="253" spans="4:122" s="435" customFormat="1" x14ac:dyDescent="0.25">
      <c r="D253" s="448"/>
      <c r="E253" s="448"/>
      <c r="F253" s="453"/>
      <c r="G253" s="454"/>
      <c r="H253" s="454"/>
      <c r="I253" s="453"/>
      <c r="J253" s="454"/>
      <c r="K253" s="453"/>
      <c r="L253" s="453"/>
      <c r="M253" s="453"/>
      <c r="N253" s="453"/>
      <c r="O253" s="453"/>
      <c r="P253" s="452"/>
      <c r="Q253" s="446"/>
      <c r="R253" s="446"/>
      <c r="S253" s="602"/>
      <c r="U253" s="445"/>
      <c r="V253" s="450"/>
      <c r="W253" s="445"/>
      <c r="X253" s="451"/>
      <c r="Y253" s="445"/>
      <c r="Z253" s="439"/>
      <c r="AA253" s="450"/>
      <c r="AB253" s="445"/>
      <c r="AC253" s="449"/>
      <c r="AD253" s="445"/>
      <c r="AE253" s="554"/>
      <c r="AF253" s="448"/>
      <c r="AG253" s="448"/>
      <c r="AH253" s="448"/>
      <c r="CR253" s="445"/>
      <c r="CT253" s="448"/>
      <c r="CU253" s="448"/>
      <c r="CW253" s="448"/>
      <c r="CX253" s="448"/>
      <c r="CZ253" s="448"/>
      <c r="DA253" s="448"/>
      <c r="DC253" s="448"/>
      <c r="DD253" s="448"/>
      <c r="DF253" s="448"/>
      <c r="DG253" s="448"/>
      <c r="DJ253" s="445"/>
      <c r="DK253" s="445"/>
      <c r="DM253" s="447"/>
      <c r="DN253" s="447"/>
      <c r="DO253" s="462">
        <v>361</v>
      </c>
      <c r="DP253" s="461" t="s">
        <v>1365</v>
      </c>
      <c r="DQ253" s="460">
        <v>6</v>
      </c>
      <c r="DR253" s="459"/>
    </row>
    <row r="254" spans="4:122" s="435" customFormat="1" x14ac:dyDescent="0.25">
      <c r="D254" s="448"/>
      <c r="E254" s="448"/>
      <c r="F254" s="453"/>
      <c r="G254" s="454"/>
      <c r="H254" s="454"/>
      <c r="I254" s="453"/>
      <c r="J254" s="454"/>
      <c r="K254" s="453"/>
      <c r="L254" s="453"/>
      <c r="M254" s="453"/>
      <c r="N254" s="453"/>
      <c r="O254" s="453"/>
      <c r="P254" s="452"/>
      <c r="Q254" s="446"/>
      <c r="R254" s="446"/>
      <c r="S254" s="602"/>
      <c r="U254" s="445"/>
      <c r="V254" s="450"/>
      <c r="W254" s="445"/>
      <c r="X254" s="451"/>
      <c r="Y254" s="445"/>
      <c r="Z254" s="439"/>
      <c r="AA254" s="450"/>
      <c r="AB254" s="445"/>
      <c r="AC254" s="449"/>
      <c r="AD254" s="445"/>
      <c r="AE254" s="554"/>
      <c r="AF254" s="448"/>
      <c r="AG254" s="448"/>
      <c r="AH254" s="448"/>
      <c r="CR254" s="445"/>
      <c r="CT254" s="448"/>
      <c r="CU254" s="448"/>
      <c r="CW254" s="448"/>
      <c r="CX254" s="448"/>
      <c r="CZ254" s="448"/>
      <c r="DA254" s="448"/>
      <c r="DC254" s="448"/>
      <c r="DD254" s="448"/>
      <c r="DF254" s="448"/>
      <c r="DG254" s="448"/>
      <c r="DJ254" s="445"/>
      <c r="DK254" s="445"/>
      <c r="DM254" s="447"/>
      <c r="DN254" s="447"/>
      <c r="DO254" s="462">
        <v>362</v>
      </c>
      <c r="DP254" s="461" t="s">
        <v>1366</v>
      </c>
      <c r="DQ254" s="460">
        <v>7</v>
      </c>
      <c r="DR254" s="459"/>
    </row>
    <row r="255" spans="4:122" s="435" customFormat="1" x14ac:dyDescent="0.25">
      <c r="D255" s="448"/>
      <c r="E255" s="448"/>
      <c r="F255" s="453"/>
      <c r="G255" s="454"/>
      <c r="H255" s="454"/>
      <c r="I255" s="453"/>
      <c r="J255" s="454"/>
      <c r="K255" s="453"/>
      <c r="L255" s="453"/>
      <c r="M255" s="453"/>
      <c r="N255" s="453"/>
      <c r="O255" s="453"/>
      <c r="P255" s="452"/>
      <c r="Q255" s="446"/>
      <c r="R255" s="446"/>
      <c r="S255" s="602"/>
      <c r="U255" s="445"/>
      <c r="V255" s="450"/>
      <c r="W255" s="445"/>
      <c r="X255" s="451"/>
      <c r="Y255" s="445"/>
      <c r="Z255" s="439"/>
      <c r="AA255" s="450"/>
      <c r="AB255" s="445"/>
      <c r="AC255" s="449"/>
      <c r="AD255" s="445"/>
      <c r="AE255" s="554"/>
      <c r="AF255" s="448"/>
      <c r="AG255" s="448"/>
      <c r="AH255" s="448"/>
      <c r="CR255" s="445"/>
      <c r="CT255" s="448"/>
      <c r="CU255" s="448"/>
      <c r="CW255" s="448"/>
      <c r="CX255" s="448"/>
      <c r="CZ255" s="448"/>
      <c r="DA255" s="448"/>
      <c r="DC255" s="448"/>
      <c r="DD255" s="448"/>
      <c r="DF255" s="448"/>
      <c r="DG255" s="448"/>
      <c r="DJ255" s="445"/>
      <c r="DK255" s="445"/>
      <c r="DM255" s="447"/>
      <c r="DN255" s="447"/>
      <c r="DO255" s="462">
        <v>363</v>
      </c>
      <c r="DP255" s="461" t="s">
        <v>1367</v>
      </c>
      <c r="DQ255" s="460">
        <v>8</v>
      </c>
      <c r="DR255" s="459"/>
    </row>
    <row r="256" spans="4:122" s="435" customFormat="1" x14ac:dyDescent="0.25">
      <c r="D256" s="448"/>
      <c r="E256" s="448"/>
      <c r="F256" s="453"/>
      <c r="G256" s="454"/>
      <c r="H256" s="454"/>
      <c r="I256" s="453"/>
      <c r="J256" s="454"/>
      <c r="K256" s="453"/>
      <c r="L256" s="453"/>
      <c r="M256" s="453"/>
      <c r="N256" s="453"/>
      <c r="O256" s="453"/>
      <c r="P256" s="452"/>
      <c r="Q256" s="446"/>
      <c r="R256" s="446"/>
      <c r="S256" s="602"/>
      <c r="U256" s="445"/>
      <c r="V256" s="450"/>
      <c r="W256" s="445"/>
      <c r="X256" s="451"/>
      <c r="Y256" s="445"/>
      <c r="Z256" s="439"/>
      <c r="AA256" s="450"/>
      <c r="AB256" s="445"/>
      <c r="AC256" s="449"/>
      <c r="AD256" s="445"/>
      <c r="AE256" s="554"/>
      <c r="AF256" s="448"/>
      <c r="AG256" s="448"/>
      <c r="AH256" s="448"/>
      <c r="CR256" s="445"/>
      <c r="CT256" s="448"/>
      <c r="CU256" s="448"/>
      <c r="CW256" s="448"/>
      <c r="CX256" s="448"/>
      <c r="CZ256" s="448"/>
      <c r="DA256" s="448"/>
      <c r="DC256" s="448"/>
      <c r="DD256" s="448"/>
      <c r="DF256" s="448"/>
      <c r="DG256" s="448"/>
      <c r="DJ256" s="445"/>
      <c r="DK256" s="445"/>
      <c r="DM256" s="447"/>
      <c r="DN256" s="447"/>
      <c r="DO256" s="462">
        <v>364</v>
      </c>
      <c r="DP256" s="461" t="s">
        <v>1368</v>
      </c>
      <c r="DQ256" s="460">
        <v>9</v>
      </c>
      <c r="DR256" s="459"/>
    </row>
    <row r="257" spans="4:122" s="435" customFormat="1" x14ac:dyDescent="0.25">
      <c r="D257" s="448"/>
      <c r="E257" s="448"/>
      <c r="F257" s="453"/>
      <c r="G257" s="454"/>
      <c r="H257" s="454"/>
      <c r="I257" s="453"/>
      <c r="J257" s="454"/>
      <c r="K257" s="453"/>
      <c r="L257" s="453"/>
      <c r="M257" s="453"/>
      <c r="N257" s="453"/>
      <c r="O257" s="453"/>
      <c r="P257" s="452"/>
      <c r="Q257" s="446"/>
      <c r="R257" s="446"/>
      <c r="S257" s="602"/>
      <c r="U257" s="445"/>
      <c r="V257" s="450"/>
      <c r="W257" s="445"/>
      <c r="X257" s="451"/>
      <c r="Y257" s="445"/>
      <c r="Z257" s="439"/>
      <c r="AA257" s="450"/>
      <c r="AB257" s="445"/>
      <c r="AC257" s="449"/>
      <c r="AD257" s="445"/>
      <c r="AE257" s="554"/>
      <c r="AF257" s="448"/>
      <c r="AG257" s="448"/>
      <c r="AH257" s="448"/>
      <c r="CR257" s="445"/>
      <c r="CT257" s="448"/>
      <c r="CU257" s="448"/>
      <c r="CW257" s="448"/>
      <c r="CX257" s="448"/>
      <c r="CZ257" s="448"/>
      <c r="DA257" s="448"/>
      <c r="DC257" s="448"/>
      <c r="DD257" s="448"/>
      <c r="DF257" s="448"/>
      <c r="DG257" s="448"/>
      <c r="DJ257" s="445"/>
      <c r="DK257" s="445"/>
      <c r="DM257" s="447"/>
      <c r="DN257" s="447"/>
      <c r="DO257" s="462">
        <v>366</v>
      </c>
      <c r="DP257" s="461" t="s">
        <v>1369</v>
      </c>
      <c r="DQ257" s="460">
        <v>8</v>
      </c>
      <c r="DR257" s="459"/>
    </row>
    <row r="258" spans="4:122" s="435" customFormat="1" x14ac:dyDescent="0.25">
      <c r="D258" s="448"/>
      <c r="E258" s="448"/>
      <c r="F258" s="453"/>
      <c r="G258" s="454"/>
      <c r="H258" s="454"/>
      <c r="I258" s="453"/>
      <c r="J258" s="454"/>
      <c r="K258" s="453"/>
      <c r="L258" s="453"/>
      <c r="M258" s="453"/>
      <c r="N258" s="453"/>
      <c r="O258" s="453"/>
      <c r="P258" s="452"/>
      <c r="Q258" s="446"/>
      <c r="R258" s="446"/>
      <c r="S258" s="602"/>
      <c r="U258" s="445"/>
      <c r="V258" s="450"/>
      <c r="W258" s="445"/>
      <c r="X258" s="451"/>
      <c r="Y258" s="445"/>
      <c r="Z258" s="439"/>
      <c r="AA258" s="450"/>
      <c r="AB258" s="445"/>
      <c r="AC258" s="449"/>
      <c r="AD258" s="445"/>
      <c r="AE258" s="554"/>
      <c r="AF258" s="448"/>
      <c r="AG258" s="448"/>
      <c r="AH258" s="448"/>
      <c r="CR258" s="445"/>
      <c r="CT258" s="448"/>
      <c r="CU258" s="448"/>
      <c r="CW258" s="448"/>
      <c r="CX258" s="448"/>
      <c r="CZ258" s="448"/>
      <c r="DA258" s="448"/>
      <c r="DC258" s="448"/>
      <c r="DD258" s="448"/>
      <c r="DF258" s="448"/>
      <c r="DG258" s="448"/>
      <c r="DJ258" s="445"/>
      <c r="DK258" s="445"/>
      <c r="DM258" s="447"/>
      <c r="DN258" s="447"/>
      <c r="DO258" s="462">
        <v>367</v>
      </c>
      <c r="DP258" s="461" t="s">
        <v>1370</v>
      </c>
      <c r="DQ258" s="460">
        <v>9</v>
      </c>
      <c r="DR258" s="459"/>
    </row>
    <row r="259" spans="4:122" s="435" customFormat="1" x14ac:dyDescent="0.25">
      <c r="D259" s="448"/>
      <c r="E259" s="448"/>
      <c r="F259" s="453"/>
      <c r="G259" s="454"/>
      <c r="H259" s="454"/>
      <c r="I259" s="453"/>
      <c r="J259" s="454"/>
      <c r="K259" s="453"/>
      <c r="L259" s="453"/>
      <c r="M259" s="453"/>
      <c r="N259" s="453"/>
      <c r="O259" s="453"/>
      <c r="P259" s="452"/>
      <c r="Q259" s="446"/>
      <c r="R259" s="446"/>
      <c r="S259" s="602"/>
      <c r="U259" s="445"/>
      <c r="V259" s="450"/>
      <c r="W259" s="445"/>
      <c r="X259" s="451"/>
      <c r="Y259" s="445"/>
      <c r="Z259" s="439"/>
      <c r="AA259" s="450"/>
      <c r="AB259" s="445"/>
      <c r="AC259" s="449"/>
      <c r="AD259" s="445"/>
      <c r="AE259" s="554"/>
      <c r="AF259" s="448"/>
      <c r="AG259" s="448"/>
      <c r="AH259" s="448"/>
      <c r="CR259" s="445"/>
      <c r="CT259" s="448"/>
      <c r="CU259" s="448"/>
      <c r="CW259" s="448"/>
      <c r="CX259" s="448"/>
      <c r="CZ259" s="448"/>
      <c r="DA259" s="448"/>
      <c r="DC259" s="448"/>
      <c r="DD259" s="448"/>
      <c r="DF259" s="448"/>
      <c r="DG259" s="448"/>
      <c r="DJ259" s="445"/>
      <c r="DK259" s="445"/>
      <c r="DM259" s="447"/>
      <c r="DN259" s="447"/>
      <c r="DO259" s="462">
        <v>368</v>
      </c>
      <c r="DP259" s="461" t="s">
        <v>781</v>
      </c>
      <c r="DQ259" s="460">
        <v>10</v>
      </c>
      <c r="DR259" s="459"/>
    </row>
    <row r="260" spans="4:122" s="435" customFormat="1" x14ac:dyDescent="0.25">
      <c r="D260" s="448"/>
      <c r="E260" s="448"/>
      <c r="F260" s="453"/>
      <c r="G260" s="454"/>
      <c r="H260" s="454"/>
      <c r="I260" s="453"/>
      <c r="J260" s="454"/>
      <c r="K260" s="453"/>
      <c r="L260" s="453"/>
      <c r="M260" s="453"/>
      <c r="N260" s="453"/>
      <c r="O260" s="453"/>
      <c r="P260" s="452"/>
      <c r="Q260" s="446"/>
      <c r="R260" s="446"/>
      <c r="S260" s="602"/>
      <c r="U260" s="445"/>
      <c r="V260" s="450"/>
      <c r="W260" s="445"/>
      <c r="X260" s="451"/>
      <c r="Y260" s="445"/>
      <c r="Z260" s="439"/>
      <c r="AA260" s="450"/>
      <c r="AB260" s="445"/>
      <c r="AC260" s="449"/>
      <c r="AD260" s="445"/>
      <c r="AE260" s="554"/>
      <c r="AF260" s="448"/>
      <c r="AG260" s="448"/>
      <c r="AH260" s="448"/>
      <c r="CR260" s="445"/>
      <c r="CT260" s="448"/>
      <c r="CU260" s="448"/>
      <c r="CW260" s="448"/>
      <c r="CX260" s="448"/>
      <c r="CZ260" s="448"/>
      <c r="DA260" s="448"/>
      <c r="DC260" s="448"/>
      <c r="DD260" s="448"/>
      <c r="DF260" s="448"/>
      <c r="DG260" s="448"/>
      <c r="DJ260" s="445"/>
      <c r="DK260" s="445"/>
      <c r="DM260" s="447"/>
      <c r="DN260" s="447"/>
      <c r="DO260" s="462">
        <v>371</v>
      </c>
      <c r="DP260" s="461" t="s">
        <v>1371</v>
      </c>
      <c r="DQ260" s="460">
        <v>7</v>
      </c>
      <c r="DR260" s="459"/>
    </row>
    <row r="261" spans="4:122" s="435" customFormat="1" x14ac:dyDescent="0.25">
      <c r="D261" s="448"/>
      <c r="E261" s="448"/>
      <c r="F261" s="453"/>
      <c r="G261" s="454"/>
      <c r="H261" s="454"/>
      <c r="I261" s="453"/>
      <c r="J261" s="454"/>
      <c r="K261" s="453"/>
      <c r="L261" s="453"/>
      <c r="M261" s="453"/>
      <c r="N261" s="453"/>
      <c r="O261" s="453"/>
      <c r="P261" s="452"/>
      <c r="Q261" s="446"/>
      <c r="R261" s="446"/>
      <c r="S261" s="602"/>
      <c r="U261" s="445"/>
      <c r="V261" s="450"/>
      <c r="W261" s="445"/>
      <c r="X261" s="451"/>
      <c r="Y261" s="445"/>
      <c r="Z261" s="439"/>
      <c r="AA261" s="450"/>
      <c r="AB261" s="445"/>
      <c r="AC261" s="449"/>
      <c r="AD261" s="445"/>
      <c r="AE261" s="554"/>
      <c r="AF261" s="448"/>
      <c r="AG261" s="448"/>
      <c r="AH261" s="448"/>
      <c r="CR261" s="445"/>
      <c r="CT261" s="448"/>
      <c r="CU261" s="448"/>
      <c r="CW261" s="448"/>
      <c r="CX261" s="448"/>
      <c r="CZ261" s="448"/>
      <c r="DA261" s="448"/>
      <c r="DC261" s="448"/>
      <c r="DD261" s="448"/>
      <c r="DF261" s="448"/>
      <c r="DG261" s="448"/>
      <c r="DJ261" s="445"/>
      <c r="DK261" s="445"/>
      <c r="DM261" s="447"/>
      <c r="DN261" s="447"/>
      <c r="DO261" s="462">
        <v>372</v>
      </c>
      <c r="DP261" s="461" t="s">
        <v>1372</v>
      </c>
      <c r="DQ261" s="460">
        <v>8</v>
      </c>
      <c r="DR261" s="459"/>
    </row>
    <row r="262" spans="4:122" s="435" customFormat="1" x14ac:dyDescent="0.25">
      <c r="D262" s="448"/>
      <c r="E262" s="448"/>
      <c r="F262" s="453"/>
      <c r="G262" s="454"/>
      <c r="H262" s="454"/>
      <c r="I262" s="453"/>
      <c r="J262" s="454"/>
      <c r="K262" s="453"/>
      <c r="L262" s="453"/>
      <c r="M262" s="453"/>
      <c r="N262" s="453"/>
      <c r="O262" s="453"/>
      <c r="P262" s="452"/>
      <c r="Q262" s="446"/>
      <c r="R262" s="446"/>
      <c r="S262" s="602"/>
      <c r="U262" s="445"/>
      <c r="V262" s="450"/>
      <c r="W262" s="445"/>
      <c r="X262" s="451"/>
      <c r="Y262" s="445"/>
      <c r="Z262" s="439"/>
      <c r="AA262" s="450"/>
      <c r="AB262" s="445"/>
      <c r="AC262" s="449"/>
      <c r="AD262" s="445"/>
      <c r="AE262" s="554"/>
      <c r="AF262" s="448"/>
      <c r="AG262" s="448"/>
      <c r="AH262" s="448"/>
      <c r="CR262" s="445"/>
      <c r="CT262" s="448"/>
      <c r="CU262" s="448"/>
      <c r="CW262" s="448"/>
      <c r="CX262" s="448"/>
      <c r="CZ262" s="448"/>
      <c r="DA262" s="448"/>
      <c r="DC262" s="448"/>
      <c r="DD262" s="448"/>
      <c r="DF262" s="448"/>
      <c r="DG262" s="448"/>
      <c r="DJ262" s="445"/>
      <c r="DK262" s="445"/>
      <c r="DM262" s="447"/>
      <c r="DN262" s="447"/>
      <c r="DO262" s="462">
        <v>373</v>
      </c>
      <c r="DP262" s="461" t="s">
        <v>1373</v>
      </c>
      <c r="DQ262" s="460">
        <v>9</v>
      </c>
      <c r="DR262" s="459"/>
    </row>
    <row r="263" spans="4:122" s="435" customFormat="1" x14ac:dyDescent="0.25">
      <c r="D263" s="448"/>
      <c r="E263" s="448"/>
      <c r="F263" s="453"/>
      <c r="G263" s="454"/>
      <c r="H263" s="454"/>
      <c r="I263" s="453"/>
      <c r="J263" s="454"/>
      <c r="K263" s="453"/>
      <c r="L263" s="453"/>
      <c r="M263" s="453"/>
      <c r="N263" s="453"/>
      <c r="O263" s="453"/>
      <c r="P263" s="452"/>
      <c r="Q263" s="446"/>
      <c r="R263" s="446"/>
      <c r="S263" s="602"/>
      <c r="U263" s="445"/>
      <c r="V263" s="450"/>
      <c r="W263" s="445"/>
      <c r="X263" s="451"/>
      <c r="Y263" s="445"/>
      <c r="Z263" s="439"/>
      <c r="AA263" s="450"/>
      <c r="AB263" s="445"/>
      <c r="AC263" s="449"/>
      <c r="AD263" s="445"/>
      <c r="AE263" s="554"/>
      <c r="AF263" s="448"/>
      <c r="AG263" s="448"/>
      <c r="AH263" s="448"/>
      <c r="CR263" s="445"/>
      <c r="CT263" s="448"/>
      <c r="CU263" s="448"/>
      <c r="CW263" s="448"/>
      <c r="CX263" s="448"/>
      <c r="CZ263" s="448"/>
      <c r="DA263" s="448"/>
      <c r="DC263" s="448"/>
      <c r="DD263" s="448"/>
      <c r="DF263" s="448"/>
      <c r="DG263" s="448"/>
      <c r="DJ263" s="445"/>
      <c r="DK263" s="445"/>
      <c r="DM263" s="447"/>
      <c r="DN263" s="447"/>
      <c r="DO263" s="462">
        <v>374</v>
      </c>
      <c r="DP263" s="461" t="s">
        <v>1374</v>
      </c>
      <c r="DQ263" s="460">
        <v>10</v>
      </c>
      <c r="DR263" s="459"/>
    </row>
    <row r="264" spans="4:122" s="435" customFormat="1" x14ac:dyDescent="0.25">
      <c r="D264" s="448"/>
      <c r="E264" s="448"/>
      <c r="F264" s="453"/>
      <c r="G264" s="454"/>
      <c r="H264" s="454"/>
      <c r="I264" s="453"/>
      <c r="J264" s="454"/>
      <c r="K264" s="453"/>
      <c r="L264" s="453"/>
      <c r="M264" s="453"/>
      <c r="N264" s="453"/>
      <c r="O264" s="453"/>
      <c r="P264" s="452"/>
      <c r="Q264" s="446"/>
      <c r="R264" s="446"/>
      <c r="S264" s="602"/>
      <c r="U264" s="445"/>
      <c r="V264" s="450"/>
      <c r="W264" s="445"/>
      <c r="X264" s="451"/>
      <c r="Y264" s="445"/>
      <c r="Z264" s="439"/>
      <c r="AA264" s="450"/>
      <c r="AB264" s="445"/>
      <c r="AC264" s="449"/>
      <c r="AD264" s="445"/>
      <c r="AE264" s="554"/>
      <c r="AF264" s="448"/>
      <c r="AG264" s="448"/>
      <c r="AH264" s="448"/>
      <c r="CR264" s="445"/>
      <c r="CT264" s="448"/>
      <c r="CU264" s="448"/>
      <c r="CW264" s="448"/>
      <c r="CX264" s="448"/>
      <c r="CZ264" s="448"/>
      <c r="DA264" s="448"/>
      <c r="DC264" s="448"/>
      <c r="DD264" s="448"/>
      <c r="DF264" s="448"/>
      <c r="DG264" s="448"/>
      <c r="DJ264" s="445"/>
      <c r="DK264" s="445"/>
      <c r="DM264" s="447"/>
      <c r="DN264" s="447"/>
      <c r="DO264" s="462">
        <v>375</v>
      </c>
      <c r="DP264" s="461" t="s">
        <v>786</v>
      </c>
      <c r="DQ264" s="460">
        <v>11</v>
      </c>
      <c r="DR264" s="459"/>
    </row>
    <row r="265" spans="4:122" s="435" customFormat="1" x14ac:dyDescent="0.25">
      <c r="D265" s="448"/>
      <c r="E265" s="448"/>
      <c r="F265" s="453"/>
      <c r="G265" s="454"/>
      <c r="H265" s="454"/>
      <c r="I265" s="453"/>
      <c r="J265" s="454"/>
      <c r="K265" s="453"/>
      <c r="L265" s="453"/>
      <c r="M265" s="453"/>
      <c r="N265" s="453"/>
      <c r="O265" s="453"/>
      <c r="P265" s="452"/>
      <c r="Q265" s="446"/>
      <c r="R265" s="446"/>
      <c r="S265" s="602"/>
      <c r="U265" s="445"/>
      <c r="V265" s="450"/>
      <c r="W265" s="445"/>
      <c r="X265" s="451"/>
      <c r="Y265" s="445"/>
      <c r="Z265" s="439"/>
      <c r="AA265" s="450"/>
      <c r="AB265" s="445"/>
      <c r="AC265" s="449"/>
      <c r="AD265" s="445"/>
      <c r="AE265" s="554"/>
      <c r="AF265" s="448"/>
      <c r="AG265" s="448"/>
      <c r="AH265" s="448"/>
      <c r="CR265" s="445"/>
      <c r="CT265" s="448"/>
      <c r="CU265" s="448"/>
      <c r="CW265" s="448"/>
      <c r="CX265" s="448"/>
      <c r="CZ265" s="448"/>
      <c r="DA265" s="448"/>
      <c r="DC265" s="448"/>
      <c r="DD265" s="448"/>
      <c r="DF265" s="448"/>
      <c r="DG265" s="448"/>
      <c r="DJ265" s="445"/>
      <c r="DK265" s="445"/>
      <c r="DM265" s="447"/>
      <c r="DN265" s="447"/>
      <c r="DO265" s="462">
        <v>376</v>
      </c>
      <c r="DP265" s="461" t="s">
        <v>1375</v>
      </c>
      <c r="DQ265" s="460">
        <v>8</v>
      </c>
      <c r="DR265" s="459"/>
    </row>
    <row r="266" spans="4:122" s="435" customFormat="1" x14ac:dyDescent="0.25">
      <c r="D266" s="448"/>
      <c r="E266" s="448"/>
      <c r="F266" s="453"/>
      <c r="G266" s="454"/>
      <c r="H266" s="454"/>
      <c r="I266" s="453"/>
      <c r="J266" s="454"/>
      <c r="K266" s="453"/>
      <c r="L266" s="453"/>
      <c r="M266" s="453"/>
      <c r="N266" s="453"/>
      <c r="O266" s="453"/>
      <c r="P266" s="452"/>
      <c r="Q266" s="446"/>
      <c r="R266" s="446"/>
      <c r="S266" s="602"/>
      <c r="U266" s="445"/>
      <c r="V266" s="450"/>
      <c r="W266" s="445"/>
      <c r="X266" s="451"/>
      <c r="Y266" s="445"/>
      <c r="Z266" s="439"/>
      <c r="AA266" s="450"/>
      <c r="AB266" s="445"/>
      <c r="AC266" s="449"/>
      <c r="AD266" s="445"/>
      <c r="AE266" s="554"/>
      <c r="AF266" s="448"/>
      <c r="AG266" s="448"/>
      <c r="AH266" s="448"/>
      <c r="CR266" s="445"/>
      <c r="CT266" s="448"/>
      <c r="CU266" s="448"/>
      <c r="CW266" s="448"/>
      <c r="CX266" s="448"/>
      <c r="CZ266" s="448"/>
      <c r="DA266" s="448"/>
      <c r="DC266" s="448"/>
      <c r="DD266" s="448"/>
      <c r="DF266" s="448"/>
      <c r="DG266" s="448"/>
      <c r="DJ266" s="445"/>
      <c r="DK266" s="445"/>
      <c r="DM266" s="447"/>
      <c r="DN266" s="447"/>
      <c r="DO266" s="462">
        <v>377</v>
      </c>
      <c r="DP266" s="461" t="s">
        <v>1376</v>
      </c>
      <c r="DQ266" s="460">
        <v>9</v>
      </c>
      <c r="DR266" s="459"/>
    </row>
    <row r="267" spans="4:122" s="435" customFormat="1" x14ac:dyDescent="0.25">
      <c r="D267" s="448"/>
      <c r="E267" s="448"/>
      <c r="F267" s="453"/>
      <c r="G267" s="454"/>
      <c r="H267" s="454"/>
      <c r="I267" s="453"/>
      <c r="J267" s="454"/>
      <c r="K267" s="453"/>
      <c r="L267" s="453"/>
      <c r="M267" s="453"/>
      <c r="N267" s="453"/>
      <c r="O267" s="453"/>
      <c r="P267" s="452"/>
      <c r="Q267" s="446"/>
      <c r="R267" s="446"/>
      <c r="S267" s="602"/>
      <c r="U267" s="445"/>
      <c r="V267" s="450"/>
      <c r="W267" s="445"/>
      <c r="X267" s="451"/>
      <c r="Y267" s="445"/>
      <c r="Z267" s="439"/>
      <c r="AA267" s="450"/>
      <c r="AB267" s="445"/>
      <c r="AC267" s="449"/>
      <c r="AD267" s="445"/>
      <c r="AE267" s="554"/>
      <c r="AF267" s="448"/>
      <c r="AG267" s="448"/>
      <c r="AH267" s="448"/>
      <c r="CR267" s="445"/>
      <c r="CT267" s="448"/>
      <c r="CU267" s="448"/>
      <c r="CW267" s="448"/>
      <c r="CX267" s="448"/>
      <c r="CZ267" s="448"/>
      <c r="DA267" s="448"/>
      <c r="DC267" s="448"/>
      <c r="DD267" s="448"/>
      <c r="DF267" s="448"/>
      <c r="DG267" s="448"/>
      <c r="DJ267" s="445"/>
      <c r="DK267" s="445"/>
      <c r="DM267" s="447"/>
      <c r="DN267" s="447"/>
      <c r="DO267" s="462">
        <v>378</v>
      </c>
      <c r="DP267" s="461" t="s">
        <v>789</v>
      </c>
      <c r="DQ267" s="460">
        <v>11</v>
      </c>
      <c r="DR267" s="459"/>
    </row>
    <row r="268" spans="4:122" s="435" customFormat="1" x14ac:dyDescent="0.25">
      <c r="D268" s="448"/>
      <c r="E268" s="448"/>
      <c r="F268" s="453"/>
      <c r="G268" s="454"/>
      <c r="H268" s="454"/>
      <c r="I268" s="453"/>
      <c r="J268" s="454"/>
      <c r="K268" s="453"/>
      <c r="L268" s="453"/>
      <c r="M268" s="453"/>
      <c r="N268" s="453"/>
      <c r="O268" s="453"/>
      <c r="P268" s="452"/>
      <c r="Q268" s="446"/>
      <c r="R268" s="446"/>
      <c r="S268" s="602"/>
      <c r="U268" s="445"/>
      <c r="V268" s="450"/>
      <c r="W268" s="445"/>
      <c r="X268" s="451"/>
      <c r="Y268" s="445"/>
      <c r="Z268" s="439"/>
      <c r="AA268" s="450"/>
      <c r="AB268" s="445"/>
      <c r="AC268" s="449"/>
      <c r="AD268" s="445"/>
      <c r="AE268" s="554"/>
      <c r="AF268" s="448"/>
      <c r="AG268" s="448"/>
      <c r="AH268" s="448"/>
      <c r="CR268" s="445"/>
      <c r="CT268" s="448"/>
      <c r="CU268" s="448"/>
      <c r="CW268" s="448"/>
      <c r="CX268" s="448"/>
      <c r="CZ268" s="448"/>
      <c r="DA268" s="448"/>
      <c r="DC268" s="448"/>
      <c r="DD268" s="448"/>
      <c r="DF268" s="448"/>
      <c r="DG268" s="448"/>
      <c r="DJ268" s="445"/>
      <c r="DK268" s="445"/>
      <c r="DM268" s="447"/>
      <c r="DN268" s="447"/>
      <c r="DO268" s="462">
        <v>381</v>
      </c>
      <c r="DP268" s="461" t="s">
        <v>1493</v>
      </c>
      <c r="DQ268" s="460">
        <v>10</v>
      </c>
      <c r="DR268" s="459"/>
    </row>
    <row r="269" spans="4:122" s="435" customFormat="1" x14ac:dyDescent="0.25">
      <c r="D269" s="448"/>
      <c r="E269" s="448"/>
      <c r="F269" s="453"/>
      <c r="G269" s="454"/>
      <c r="H269" s="454"/>
      <c r="I269" s="453"/>
      <c r="J269" s="454"/>
      <c r="K269" s="453"/>
      <c r="L269" s="453"/>
      <c r="M269" s="453"/>
      <c r="N269" s="453"/>
      <c r="O269" s="453"/>
      <c r="P269" s="452"/>
      <c r="Q269" s="446"/>
      <c r="R269" s="446"/>
      <c r="S269" s="602"/>
      <c r="U269" s="445"/>
      <c r="V269" s="450"/>
      <c r="W269" s="445"/>
      <c r="X269" s="451"/>
      <c r="Y269" s="445"/>
      <c r="Z269" s="439"/>
      <c r="AA269" s="450"/>
      <c r="AB269" s="445"/>
      <c r="AC269" s="449"/>
      <c r="AD269" s="445"/>
      <c r="AE269" s="554"/>
      <c r="AF269" s="448"/>
      <c r="AG269" s="448"/>
      <c r="AH269" s="448"/>
      <c r="CR269" s="445"/>
      <c r="CT269" s="448"/>
      <c r="CU269" s="448"/>
      <c r="CW269" s="448"/>
      <c r="CX269" s="448"/>
      <c r="CZ269" s="448"/>
      <c r="DA269" s="448"/>
      <c r="DC269" s="448"/>
      <c r="DD269" s="448"/>
      <c r="DF269" s="448"/>
      <c r="DG269" s="448"/>
      <c r="DJ269" s="445"/>
      <c r="DK269" s="445"/>
      <c r="DM269" s="447"/>
      <c r="DN269" s="447"/>
      <c r="DO269" s="462">
        <v>382</v>
      </c>
      <c r="DP269" s="461" t="s">
        <v>1494</v>
      </c>
      <c r="DQ269" s="460">
        <v>11</v>
      </c>
      <c r="DR269" s="459"/>
    </row>
    <row r="270" spans="4:122" s="435" customFormat="1" x14ac:dyDescent="0.25">
      <c r="D270" s="448"/>
      <c r="E270" s="448"/>
      <c r="F270" s="453"/>
      <c r="G270" s="454"/>
      <c r="H270" s="454"/>
      <c r="I270" s="453"/>
      <c r="J270" s="454"/>
      <c r="K270" s="453"/>
      <c r="L270" s="453"/>
      <c r="M270" s="453"/>
      <c r="N270" s="453"/>
      <c r="O270" s="453"/>
      <c r="P270" s="452"/>
      <c r="Q270" s="446"/>
      <c r="R270" s="446"/>
      <c r="S270" s="602"/>
      <c r="U270" s="445"/>
      <c r="V270" s="450"/>
      <c r="W270" s="445"/>
      <c r="X270" s="451"/>
      <c r="Y270" s="445"/>
      <c r="Z270" s="439"/>
      <c r="AA270" s="450"/>
      <c r="AB270" s="445"/>
      <c r="AC270" s="449"/>
      <c r="AD270" s="445"/>
      <c r="AE270" s="554"/>
      <c r="AF270" s="448"/>
      <c r="AG270" s="448"/>
      <c r="AH270" s="448"/>
      <c r="CR270" s="445"/>
      <c r="CT270" s="448"/>
      <c r="CU270" s="448"/>
      <c r="CW270" s="448"/>
      <c r="CX270" s="448"/>
      <c r="CZ270" s="448"/>
      <c r="DA270" s="448"/>
      <c r="DC270" s="448"/>
      <c r="DD270" s="448"/>
      <c r="DF270" s="448"/>
      <c r="DG270" s="448"/>
      <c r="DJ270" s="445"/>
      <c r="DK270" s="445"/>
      <c r="DM270" s="447"/>
      <c r="DN270" s="447"/>
      <c r="DO270" s="462">
        <v>383</v>
      </c>
      <c r="DP270" s="461" t="s">
        <v>1495</v>
      </c>
      <c r="DQ270" s="460">
        <v>12</v>
      </c>
      <c r="DR270" s="459"/>
    </row>
    <row r="271" spans="4:122" s="435" customFormat="1" x14ac:dyDescent="0.25">
      <c r="D271" s="448"/>
      <c r="E271" s="448"/>
      <c r="F271" s="453"/>
      <c r="G271" s="454"/>
      <c r="H271" s="454"/>
      <c r="I271" s="453"/>
      <c r="J271" s="454"/>
      <c r="K271" s="453"/>
      <c r="L271" s="453"/>
      <c r="M271" s="453"/>
      <c r="N271" s="453"/>
      <c r="O271" s="453"/>
      <c r="P271" s="452"/>
      <c r="Q271" s="446"/>
      <c r="R271" s="446"/>
      <c r="S271" s="602"/>
      <c r="U271" s="445"/>
      <c r="V271" s="450"/>
      <c r="W271" s="445"/>
      <c r="X271" s="451"/>
      <c r="Y271" s="445"/>
      <c r="Z271" s="439"/>
      <c r="AA271" s="450"/>
      <c r="AB271" s="445"/>
      <c r="AC271" s="449"/>
      <c r="AD271" s="445"/>
      <c r="AE271" s="554"/>
      <c r="AF271" s="448"/>
      <c r="AG271" s="448"/>
      <c r="AH271" s="448"/>
      <c r="CR271" s="445"/>
      <c r="CT271" s="448"/>
      <c r="CU271" s="448"/>
      <c r="CW271" s="448"/>
      <c r="CX271" s="448"/>
      <c r="CZ271" s="448"/>
      <c r="DA271" s="448"/>
      <c r="DC271" s="448"/>
      <c r="DD271" s="448"/>
      <c r="DF271" s="448"/>
      <c r="DG271" s="448"/>
      <c r="DJ271" s="445"/>
      <c r="DK271" s="445"/>
      <c r="DM271" s="447"/>
      <c r="DN271" s="447"/>
      <c r="DO271" s="462">
        <v>410</v>
      </c>
      <c r="DP271" s="461" t="s">
        <v>1377</v>
      </c>
      <c r="DQ271" s="460">
        <v>5</v>
      </c>
      <c r="DR271" s="459"/>
    </row>
    <row r="272" spans="4:122" s="435" customFormat="1" x14ac:dyDescent="0.25">
      <c r="D272" s="448"/>
      <c r="E272" s="448"/>
      <c r="F272" s="453"/>
      <c r="G272" s="454"/>
      <c r="H272" s="454"/>
      <c r="I272" s="453"/>
      <c r="J272" s="454"/>
      <c r="K272" s="453"/>
      <c r="L272" s="453"/>
      <c r="M272" s="453"/>
      <c r="N272" s="453"/>
      <c r="O272" s="453"/>
      <c r="P272" s="452"/>
      <c r="Q272" s="446"/>
      <c r="R272" s="446"/>
      <c r="S272" s="602"/>
      <c r="U272" s="445"/>
      <c r="V272" s="450"/>
      <c r="W272" s="445"/>
      <c r="X272" s="451"/>
      <c r="Y272" s="445"/>
      <c r="Z272" s="439"/>
      <c r="AA272" s="450"/>
      <c r="AB272" s="445"/>
      <c r="AC272" s="449"/>
      <c r="AD272" s="445"/>
      <c r="AE272" s="554"/>
      <c r="AF272" s="448"/>
      <c r="AG272" s="448"/>
      <c r="AH272" s="448"/>
      <c r="CR272" s="445"/>
      <c r="CT272" s="448"/>
      <c r="CU272" s="448"/>
      <c r="CW272" s="448"/>
      <c r="CX272" s="448"/>
      <c r="CZ272" s="448"/>
      <c r="DA272" s="448"/>
      <c r="DC272" s="448"/>
      <c r="DD272" s="448"/>
      <c r="DF272" s="448"/>
      <c r="DG272" s="448"/>
      <c r="DJ272" s="445"/>
      <c r="DK272" s="445"/>
      <c r="DM272" s="447"/>
      <c r="DN272" s="447"/>
      <c r="DO272" s="462">
        <v>411</v>
      </c>
      <c r="DP272" s="461" t="s">
        <v>1378</v>
      </c>
      <c r="DQ272" s="460">
        <v>6</v>
      </c>
      <c r="DR272" s="459" t="s">
        <v>961</v>
      </c>
    </row>
    <row r="273" spans="4:122" s="435" customFormat="1" x14ac:dyDescent="0.25">
      <c r="D273" s="448"/>
      <c r="E273" s="448"/>
      <c r="F273" s="453"/>
      <c r="G273" s="454"/>
      <c r="H273" s="454"/>
      <c r="I273" s="453"/>
      <c r="J273" s="454"/>
      <c r="K273" s="453"/>
      <c r="L273" s="453"/>
      <c r="M273" s="453"/>
      <c r="N273" s="453"/>
      <c r="O273" s="453"/>
      <c r="P273" s="452"/>
      <c r="Q273" s="446"/>
      <c r="R273" s="446"/>
      <c r="S273" s="602"/>
      <c r="U273" s="445"/>
      <c r="V273" s="450"/>
      <c r="W273" s="445"/>
      <c r="X273" s="451"/>
      <c r="Y273" s="445"/>
      <c r="Z273" s="439"/>
      <c r="AA273" s="450"/>
      <c r="AB273" s="445"/>
      <c r="AC273" s="449"/>
      <c r="AD273" s="445"/>
      <c r="AE273" s="554"/>
      <c r="AF273" s="448"/>
      <c r="AG273" s="448"/>
      <c r="AH273" s="448"/>
      <c r="CR273" s="445"/>
      <c r="CT273" s="448"/>
      <c r="CU273" s="448"/>
      <c r="CW273" s="448"/>
      <c r="CX273" s="448"/>
      <c r="CZ273" s="448"/>
      <c r="DA273" s="448"/>
      <c r="DC273" s="448"/>
      <c r="DD273" s="448"/>
      <c r="DF273" s="448"/>
      <c r="DG273" s="448"/>
      <c r="DJ273" s="445"/>
      <c r="DK273" s="445"/>
      <c r="DM273" s="447"/>
      <c r="DN273" s="447"/>
      <c r="DO273" s="462">
        <v>412</v>
      </c>
      <c r="DP273" s="461" t="s">
        <v>1379</v>
      </c>
      <c r="DQ273" s="460">
        <v>7</v>
      </c>
      <c r="DR273" s="459" t="s">
        <v>961</v>
      </c>
    </row>
    <row r="274" spans="4:122" s="435" customFormat="1" x14ac:dyDescent="0.25">
      <c r="D274" s="448"/>
      <c r="E274" s="448"/>
      <c r="F274" s="453"/>
      <c r="G274" s="454"/>
      <c r="H274" s="454"/>
      <c r="I274" s="453"/>
      <c r="J274" s="454"/>
      <c r="K274" s="453"/>
      <c r="L274" s="453"/>
      <c r="M274" s="453"/>
      <c r="N274" s="453"/>
      <c r="O274" s="453"/>
      <c r="P274" s="452"/>
      <c r="Q274" s="446"/>
      <c r="R274" s="446"/>
      <c r="S274" s="602"/>
      <c r="U274" s="445"/>
      <c r="V274" s="450"/>
      <c r="W274" s="445"/>
      <c r="X274" s="451"/>
      <c r="Y274" s="445"/>
      <c r="Z274" s="439"/>
      <c r="AA274" s="450"/>
      <c r="AB274" s="445"/>
      <c r="AC274" s="449"/>
      <c r="AD274" s="445"/>
      <c r="AE274" s="554"/>
      <c r="AF274" s="448"/>
      <c r="AG274" s="448"/>
      <c r="AH274" s="448"/>
      <c r="CR274" s="445"/>
      <c r="CT274" s="448"/>
      <c r="CU274" s="448"/>
      <c r="CW274" s="448"/>
      <c r="CX274" s="448"/>
      <c r="CZ274" s="448"/>
      <c r="DA274" s="448"/>
      <c r="DC274" s="448"/>
      <c r="DD274" s="448"/>
      <c r="DF274" s="448"/>
      <c r="DG274" s="448"/>
      <c r="DJ274" s="445"/>
      <c r="DK274" s="445"/>
      <c r="DM274" s="447"/>
      <c r="DN274" s="447"/>
      <c r="DO274" s="462">
        <v>413</v>
      </c>
      <c r="DP274" s="461" t="s">
        <v>793</v>
      </c>
      <c r="DQ274" s="460">
        <v>8</v>
      </c>
      <c r="DR274" s="459" t="s">
        <v>961</v>
      </c>
    </row>
    <row r="275" spans="4:122" s="435" customFormat="1" x14ac:dyDescent="0.25">
      <c r="D275" s="448"/>
      <c r="E275" s="448"/>
      <c r="F275" s="453"/>
      <c r="G275" s="454"/>
      <c r="H275" s="454"/>
      <c r="I275" s="453"/>
      <c r="J275" s="454"/>
      <c r="K275" s="453"/>
      <c r="L275" s="453"/>
      <c r="M275" s="453"/>
      <c r="N275" s="453"/>
      <c r="O275" s="453"/>
      <c r="P275" s="452"/>
      <c r="Q275" s="446"/>
      <c r="R275" s="446"/>
      <c r="S275" s="602"/>
      <c r="U275" s="445"/>
      <c r="V275" s="450"/>
      <c r="W275" s="445"/>
      <c r="X275" s="451"/>
      <c r="Y275" s="445"/>
      <c r="Z275" s="439"/>
      <c r="AA275" s="450"/>
      <c r="AB275" s="445"/>
      <c r="AC275" s="449"/>
      <c r="AD275" s="445"/>
      <c r="AE275" s="554"/>
      <c r="AF275" s="448"/>
      <c r="AG275" s="448"/>
      <c r="AH275" s="448"/>
      <c r="CR275" s="445"/>
      <c r="CT275" s="448"/>
      <c r="CU275" s="448"/>
      <c r="CW275" s="448"/>
      <c r="CX275" s="448"/>
      <c r="CZ275" s="448"/>
      <c r="DA275" s="448"/>
      <c r="DC275" s="448"/>
      <c r="DD275" s="448"/>
      <c r="DF275" s="448"/>
      <c r="DG275" s="448"/>
      <c r="DJ275" s="445"/>
      <c r="DK275" s="445"/>
      <c r="DM275" s="447"/>
      <c r="DN275" s="447"/>
      <c r="DO275" s="462">
        <v>420</v>
      </c>
      <c r="DP275" s="461" t="s">
        <v>794</v>
      </c>
      <c r="DQ275" s="460">
        <v>4</v>
      </c>
      <c r="DR275" s="459" t="s">
        <v>960</v>
      </c>
    </row>
    <row r="276" spans="4:122" s="435" customFormat="1" x14ac:dyDescent="0.25">
      <c r="D276" s="448"/>
      <c r="E276" s="448"/>
      <c r="F276" s="453"/>
      <c r="G276" s="454"/>
      <c r="H276" s="454"/>
      <c r="I276" s="453"/>
      <c r="J276" s="454"/>
      <c r="K276" s="453"/>
      <c r="L276" s="453"/>
      <c r="M276" s="453"/>
      <c r="N276" s="453"/>
      <c r="O276" s="453"/>
      <c r="P276" s="452"/>
      <c r="Q276" s="446"/>
      <c r="R276" s="446"/>
      <c r="S276" s="602"/>
      <c r="U276" s="445"/>
      <c r="V276" s="450"/>
      <c r="W276" s="445"/>
      <c r="X276" s="451"/>
      <c r="Y276" s="445"/>
      <c r="Z276" s="439"/>
      <c r="AA276" s="450"/>
      <c r="AB276" s="445"/>
      <c r="AC276" s="449"/>
      <c r="AD276" s="445"/>
      <c r="AE276" s="554"/>
      <c r="AF276" s="448"/>
      <c r="AG276" s="448"/>
      <c r="AH276" s="448"/>
      <c r="CR276" s="445"/>
      <c r="CT276" s="448"/>
      <c r="CU276" s="448"/>
      <c r="CW276" s="448"/>
      <c r="CX276" s="448"/>
      <c r="CZ276" s="448"/>
      <c r="DA276" s="448"/>
      <c r="DC276" s="448"/>
      <c r="DD276" s="448"/>
      <c r="DF276" s="448"/>
      <c r="DG276" s="448"/>
      <c r="DJ276" s="445"/>
      <c r="DK276" s="445"/>
      <c r="DM276" s="447"/>
      <c r="DN276" s="447"/>
      <c r="DO276" s="462">
        <v>421</v>
      </c>
      <c r="DP276" s="461" t="s">
        <v>1380</v>
      </c>
      <c r="DQ276" s="460">
        <v>5</v>
      </c>
      <c r="DR276" s="459" t="s">
        <v>960</v>
      </c>
    </row>
    <row r="277" spans="4:122" s="435" customFormat="1" x14ac:dyDescent="0.25">
      <c r="D277" s="448"/>
      <c r="E277" s="448"/>
      <c r="F277" s="453"/>
      <c r="G277" s="454"/>
      <c r="H277" s="454"/>
      <c r="I277" s="453"/>
      <c r="J277" s="454"/>
      <c r="K277" s="453"/>
      <c r="L277" s="453"/>
      <c r="M277" s="453"/>
      <c r="N277" s="453"/>
      <c r="O277" s="453"/>
      <c r="P277" s="452"/>
      <c r="Q277" s="446"/>
      <c r="R277" s="446"/>
      <c r="S277" s="602"/>
      <c r="U277" s="445"/>
      <c r="V277" s="450"/>
      <c r="W277" s="445"/>
      <c r="X277" s="451"/>
      <c r="Y277" s="445"/>
      <c r="Z277" s="439"/>
      <c r="AA277" s="450"/>
      <c r="AB277" s="445"/>
      <c r="AC277" s="449"/>
      <c r="AD277" s="445"/>
      <c r="AE277" s="554"/>
      <c r="AF277" s="448"/>
      <c r="AG277" s="448"/>
      <c r="AH277" s="448"/>
      <c r="CR277" s="445"/>
      <c r="CT277" s="448"/>
      <c r="CU277" s="448"/>
      <c r="CW277" s="448"/>
      <c r="CX277" s="448"/>
      <c r="CZ277" s="448"/>
      <c r="DA277" s="448"/>
      <c r="DC277" s="448"/>
      <c r="DD277" s="448"/>
      <c r="DF277" s="448"/>
      <c r="DG277" s="448"/>
      <c r="DJ277" s="445"/>
      <c r="DK277" s="445"/>
      <c r="DM277" s="447"/>
      <c r="DN277" s="447"/>
      <c r="DO277" s="462">
        <v>422</v>
      </c>
      <c r="DP277" s="461" t="s">
        <v>1381</v>
      </c>
      <c r="DQ277" s="460">
        <v>6</v>
      </c>
      <c r="DR277" s="459" t="s">
        <v>960</v>
      </c>
    </row>
    <row r="278" spans="4:122" s="435" customFormat="1" x14ac:dyDescent="0.25">
      <c r="D278" s="448"/>
      <c r="E278" s="448"/>
      <c r="F278" s="453"/>
      <c r="G278" s="454"/>
      <c r="H278" s="454"/>
      <c r="I278" s="453"/>
      <c r="J278" s="454"/>
      <c r="K278" s="453"/>
      <c r="L278" s="453"/>
      <c r="M278" s="453"/>
      <c r="N278" s="453"/>
      <c r="O278" s="453"/>
      <c r="P278" s="452"/>
      <c r="Q278" s="446"/>
      <c r="R278" s="446"/>
      <c r="S278" s="602"/>
      <c r="U278" s="445"/>
      <c r="V278" s="450"/>
      <c r="W278" s="445"/>
      <c r="X278" s="451"/>
      <c r="Y278" s="445"/>
      <c r="Z278" s="439"/>
      <c r="AA278" s="450"/>
      <c r="AB278" s="445"/>
      <c r="AC278" s="449"/>
      <c r="AD278" s="445"/>
      <c r="AE278" s="554"/>
      <c r="AF278" s="448"/>
      <c r="AG278" s="448"/>
      <c r="AH278" s="448"/>
      <c r="CR278" s="445"/>
      <c r="CT278" s="448"/>
      <c r="CU278" s="448"/>
      <c r="CW278" s="448"/>
      <c r="CX278" s="448"/>
      <c r="CZ278" s="448"/>
      <c r="DA278" s="448"/>
      <c r="DC278" s="448"/>
      <c r="DD278" s="448"/>
      <c r="DF278" s="448"/>
      <c r="DG278" s="448"/>
      <c r="DJ278" s="445"/>
      <c r="DK278" s="445"/>
      <c r="DM278" s="447"/>
      <c r="DN278" s="447"/>
      <c r="DO278" s="462">
        <v>423</v>
      </c>
      <c r="DP278" s="461" t="s">
        <v>1382</v>
      </c>
      <c r="DQ278" s="460">
        <v>7</v>
      </c>
      <c r="DR278" s="459" t="s">
        <v>960</v>
      </c>
    </row>
    <row r="279" spans="4:122" s="435" customFormat="1" x14ac:dyDescent="0.25">
      <c r="D279" s="448"/>
      <c r="E279" s="448"/>
      <c r="F279" s="453"/>
      <c r="G279" s="454"/>
      <c r="H279" s="454"/>
      <c r="I279" s="453"/>
      <c r="J279" s="454"/>
      <c r="K279" s="453"/>
      <c r="L279" s="453"/>
      <c r="M279" s="453"/>
      <c r="N279" s="453"/>
      <c r="O279" s="453"/>
      <c r="P279" s="452"/>
      <c r="Q279" s="446"/>
      <c r="R279" s="446"/>
      <c r="S279" s="602"/>
      <c r="U279" s="445"/>
      <c r="V279" s="450"/>
      <c r="W279" s="445"/>
      <c r="X279" s="451"/>
      <c r="Y279" s="445"/>
      <c r="Z279" s="439"/>
      <c r="AA279" s="450"/>
      <c r="AB279" s="445"/>
      <c r="AC279" s="449"/>
      <c r="AD279" s="445"/>
      <c r="AE279" s="554"/>
      <c r="AF279" s="448"/>
      <c r="AG279" s="448"/>
      <c r="AH279" s="448"/>
      <c r="CR279" s="445"/>
      <c r="CT279" s="448"/>
      <c r="CU279" s="448"/>
      <c r="CW279" s="448"/>
      <c r="CX279" s="448"/>
      <c r="CZ279" s="448"/>
      <c r="DA279" s="448"/>
      <c r="DC279" s="448"/>
      <c r="DD279" s="448"/>
      <c r="DF279" s="448"/>
      <c r="DG279" s="448"/>
      <c r="DJ279" s="445"/>
      <c r="DK279" s="445"/>
      <c r="DM279" s="447"/>
      <c r="DN279" s="447"/>
      <c r="DO279" s="462">
        <v>424</v>
      </c>
      <c r="DP279" s="461" t="s">
        <v>1383</v>
      </c>
      <c r="DQ279" s="460">
        <v>8</v>
      </c>
      <c r="DR279" s="459" t="s">
        <v>960</v>
      </c>
    </row>
    <row r="280" spans="4:122" s="435" customFormat="1" x14ac:dyDescent="0.25">
      <c r="D280" s="448"/>
      <c r="E280" s="448"/>
      <c r="F280" s="453"/>
      <c r="G280" s="454"/>
      <c r="H280" s="454"/>
      <c r="I280" s="453"/>
      <c r="J280" s="454"/>
      <c r="K280" s="453"/>
      <c r="L280" s="453"/>
      <c r="M280" s="453"/>
      <c r="N280" s="453"/>
      <c r="O280" s="453"/>
      <c r="P280" s="452"/>
      <c r="Q280" s="446"/>
      <c r="R280" s="446"/>
      <c r="S280" s="602"/>
      <c r="U280" s="445"/>
      <c r="V280" s="450"/>
      <c r="W280" s="445"/>
      <c r="X280" s="451"/>
      <c r="Y280" s="445"/>
      <c r="Z280" s="439"/>
      <c r="AA280" s="450"/>
      <c r="AB280" s="445"/>
      <c r="AC280" s="449"/>
      <c r="AD280" s="445"/>
      <c r="AE280" s="554"/>
      <c r="AF280" s="448"/>
      <c r="AG280" s="448"/>
      <c r="AH280" s="448"/>
      <c r="CR280" s="445"/>
      <c r="CT280" s="448"/>
      <c r="CU280" s="448"/>
      <c r="CW280" s="448"/>
      <c r="CX280" s="448"/>
      <c r="CZ280" s="448"/>
      <c r="DA280" s="448"/>
      <c r="DC280" s="448"/>
      <c r="DD280" s="448"/>
      <c r="DF280" s="448"/>
      <c r="DG280" s="448"/>
      <c r="DJ280" s="445"/>
      <c r="DK280" s="445"/>
      <c r="DM280" s="447"/>
      <c r="DN280" s="447"/>
      <c r="DO280" s="462">
        <v>430</v>
      </c>
      <c r="DP280" s="461" t="s">
        <v>1384</v>
      </c>
      <c r="DQ280" s="460">
        <v>6</v>
      </c>
      <c r="DR280" s="459"/>
    </row>
    <row r="281" spans="4:122" s="435" customFormat="1" x14ac:dyDescent="0.25">
      <c r="D281" s="448"/>
      <c r="E281" s="448"/>
      <c r="F281" s="453"/>
      <c r="G281" s="454"/>
      <c r="H281" s="454"/>
      <c r="I281" s="453"/>
      <c r="J281" s="454"/>
      <c r="K281" s="453"/>
      <c r="L281" s="453"/>
      <c r="M281" s="453"/>
      <c r="N281" s="453"/>
      <c r="O281" s="453"/>
      <c r="P281" s="452"/>
      <c r="Q281" s="446"/>
      <c r="R281" s="446"/>
      <c r="S281" s="602"/>
      <c r="U281" s="445"/>
      <c r="V281" s="450"/>
      <c r="W281" s="445"/>
      <c r="X281" s="451"/>
      <c r="Y281" s="445"/>
      <c r="Z281" s="439"/>
      <c r="AA281" s="450"/>
      <c r="AB281" s="445"/>
      <c r="AC281" s="449"/>
      <c r="AD281" s="445"/>
      <c r="AE281" s="554"/>
      <c r="AF281" s="448"/>
      <c r="AG281" s="448"/>
      <c r="AH281" s="448"/>
      <c r="CR281" s="445"/>
      <c r="CT281" s="448"/>
      <c r="CU281" s="448"/>
      <c r="CW281" s="448"/>
      <c r="CX281" s="448"/>
      <c r="CZ281" s="448"/>
      <c r="DA281" s="448"/>
      <c r="DC281" s="448"/>
      <c r="DD281" s="448"/>
      <c r="DF281" s="448"/>
      <c r="DG281" s="448"/>
      <c r="DJ281" s="445"/>
      <c r="DK281" s="445"/>
      <c r="DM281" s="447"/>
      <c r="DN281" s="447"/>
      <c r="DO281" s="462">
        <v>431</v>
      </c>
      <c r="DP281" s="461" t="s">
        <v>1385</v>
      </c>
      <c r="DQ281" s="460">
        <v>7</v>
      </c>
      <c r="DR281" s="459"/>
    </row>
    <row r="282" spans="4:122" s="435" customFormat="1" x14ac:dyDescent="0.25">
      <c r="D282" s="448"/>
      <c r="E282" s="448"/>
      <c r="F282" s="453"/>
      <c r="G282" s="454"/>
      <c r="H282" s="454"/>
      <c r="I282" s="453"/>
      <c r="J282" s="454"/>
      <c r="K282" s="453"/>
      <c r="L282" s="453"/>
      <c r="M282" s="453"/>
      <c r="N282" s="453"/>
      <c r="O282" s="453"/>
      <c r="P282" s="452"/>
      <c r="Q282" s="446"/>
      <c r="R282" s="446"/>
      <c r="S282" s="602"/>
      <c r="U282" s="445"/>
      <c r="V282" s="450"/>
      <c r="W282" s="445"/>
      <c r="X282" s="451"/>
      <c r="Y282" s="445"/>
      <c r="Z282" s="439"/>
      <c r="AA282" s="450"/>
      <c r="AB282" s="445"/>
      <c r="AC282" s="449"/>
      <c r="AD282" s="445"/>
      <c r="AE282" s="554"/>
      <c r="AF282" s="448"/>
      <c r="AG282" s="448"/>
      <c r="AH282" s="448"/>
      <c r="CR282" s="445"/>
      <c r="CT282" s="448"/>
      <c r="CU282" s="448"/>
      <c r="CW282" s="448"/>
      <c r="CX282" s="448"/>
      <c r="CZ282" s="448"/>
      <c r="DA282" s="448"/>
      <c r="DC282" s="448"/>
      <c r="DD282" s="448"/>
      <c r="DF282" s="448"/>
      <c r="DG282" s="448"/>
      <c r="DJ282" s="445"/>
      <c r="DK282" s="445"/>
      <c r="DM282" s="447"/>
      <c r="DN282" s="447"/>
      <c r="DO282" s="462">
        <v>432</v>
      </c>
      <c r="DP282" s="461" t="s">
        <v>1386</v>
      </c>
      <c r="DQ282" s="460">
        <v>8</v>
      </c>
      <c r="DR282" s="459"/>
    </row>
    <row r="283" spans="4:122" s="435" customFormat="1" x14ac:dyDescent="0.25">
      <c r="D283" s="448"/>
      <c r="E283" s="448"/>
      <c r="F283" s="453"/>
      <c r="G283" s="454"/>
      <c r="H283" s="454"/>
      <c r="I283" s="453"/>
      <c r="J283" s="454"/>
      <c r="K283" s="453"/>
      <c r="L283" s="453"/>
      <c r="M283" s="453"/>
      <c r="N283" s="453"/>
      <c r="O283" s="453"/>
      <c r="P283" s="452"/>
      <c r="Q283" s="446"/>
      <c r="R283" s="446"/>
      <c r="S283" s="602"/>
      <c r="U283" s="445"/>
      <c r="V283" s="450"/>
      <c r="W283" s="445"/>
      <c r="X283" s="451"/>
      <c r="Y283" s="445"/>
      <c r="Z283" s="439"/>
      <c r="AA283" s="450"/>
      <c r="AB283" s="445"/>
      <c r="AC283" s="449"/>
      <c r="AD283" s="445"/>
      <c r="AE283" s="554"/>
      <c r="AF283" s="448"/>
      <c r="AG283" s="448"/>
      <c r="AH283" s="448"/>
      <c r="CR283" s="445"/>
      <c r="CT283" s="448"/>
      <c r="CU283" s="448"/>
      <c r="CW283" s="448"/>
      <c r="CX283" s="448"/>
      <c r="CZ283" s="448"/>
      <c r="DA283" s="448"/>
      <c r="DC283" s="448"/>
      <c r="DD283" s="448"/>
      <c r="DF283" s="448"/>
      <c r="DG283" s="448"/>
      <c r="DJ283" s="445"/>
      <c r="DK283" s="445"/>
      <c r="DM283" s="447"/>
      <c r="DN283" s="447"/>
      <c r="DO283" s="462">
        <v>433</v>
      </c>
      <c r="DP283" s="461" t="s">
        <v>1387</v>
      </c>
      <c r="DQ283" s="460">
        <v>9</v>
      </c>
      <c r="DR283" s="459"/>
    </row>
    <row r="284" spans="4:122" s="435" customFormat="1" x14ac:dyDescent="0.25">
      <c r="D284" s="448"/>
      <c r="E284" s="448"/>
      <c r="F284" s="453"/>
      <c r="G284" s="454"/>
      <c r="H284" s="454"/>
      <c r="I284" s="453"/>
      <c r="J284" s="454"/>
      <c r="K284" s="453"/>
      <c r="L284" s="453"/>
      <c r="M284" s="453"/>
      <c r="N284" s="453"/>
      <c r="O284" s="453"/>
      <c r="P284" s="452"/>
      <c r="Q284" s="446"/>
      <c r="R284" s="446"/>
      <c r="S284" s="602"/>
      <c r="U284" s="445"/>
      <c r="V284" s="450"/>
      <c r="W284" s="445"/>
      <c r="X284" s="451"/>
      <c r="Y284" s="445"/>
      <c r="Z284" s="439"/>
      <c r="AA284" s="450"/>
      <c r="AB284" s="445"/>
      <c r="AC284" s="449"/>
      <c r="AD284" s="445"/>
      <c r="AE284" s="554"/>
      <c r="AF284" s="448"/>
      <c r="AG284" s="448"/>
      <c r="AH284" s="448"/>
      <c r="CR284" s="445"/>
      <c r="CT284" s="448"/>
      <c r="CU284" s="448"/>
      <c r="CW284" s="448"/>
      <c r="CX284" s="448"/>
      <c r="CZ284" s="448"/>
      <c r="DA284" s="448"/>
      <c r="DC284" s="448"/>
      <c r="DD284" s="448"/>
      <c r="DF284" s="448"/>
      <c r="DG284" s="448"/>
      <c r="DJ284" s="445"/>
      <c r="DK284" s="445"/>
      <c r="DM284" s="447"/>
      <c r="DN284" s="447"/>
      <c r="DO284" s="462">
        <v>434</v>
      </c>
      <c r="DP284" s="461" t="s">
        <v>803</v>
      </c>
      <c r="DQ284" s="460">
        <v>10</v>
      </c>
      <c r="DR284" s="459"/>
    </row>
    <row r="285" spans="4:122" s="435" customFormat="1" x14ac:dyDescent="0.25">
      <c r="D285" s="448"/>
      <c r="E285" s="448"/>
      <c r="F285" s="453"/>
      <c r="G285" s="454"/>
      <c r="H285" s="454"/>
      <c r="I285" s="453"/>
      <c r="J285" s="454"/>
      <c r="K285" s="453"/>
      <c r="L285" s="453"/>
      <c r="M285" s="453"/>
      <c r="N285" s="453"/>
      <c r="O285" s="453"/>
      <c r="P285" s="452"/>
      <c r="Q285" s="446"/>
      <c r="R285" s="446"/>
      <c r="S285" s="602"/>
      <c r="U285" s="445"/>
      <c r="V285" s="450"/>
      <c r="W285" s="445"/>
      <c r="X285" s="451"/>
      <c r="Y285" s="445"/>
      <c r="Z285" s="439"/>
      <c r="AA285" s="450"/>
      <c r="AB285" s="445"/>
      <c r="AC285" s="449"/>
      <c r="AD285" s="445"/>
      <c r="AE285" s="554"/>
      <c r="AF285" s="448"/>
      <c r="AG285" s="448"/>
      <c r="AH285" s="448"/>
      <c r="CR285" s="445"/>
      <c r="CT285" s="448"/>
      <c r="CU285" s="448"/>
      <c r="CW285" s="448"/>
      <c r="CX285" s="448"/>
      <c r="CZ285" s="448"/>
      <c r="DA285" s="448"/>
      <c r="DC285" s="448"/>
      <c r="DD285" s="448"/>
      <c r="DF285" s="448"/>
      <c r="DG285" s="448"/>
      <c r="DJ285" s="445"/>
      <c r="DK285" s="445"/>
      <c r="DM285" s="447"/>
      <c r="DN285" s="447"/>
      <c r="DO285" s="462">
        <v>441</v>
      </c>
      <c r="DP285" s="461" t="s">
        <v>1388</v>
      </c>
      <c r="DQ285" s="460">
        <v>7</v>
      </c>
      <c r="DR285" s="459" t="s">
        <v>962</v>
      </c>
    </row>
    <row r="286" spans="4:122" s="435" customFormat="1" x14ac:dyDescent="0.25">
      <c r="D286" s="448"/>
      <c r="E286" s="448"/>
      <c r="F286" s="453"/>
      <c r="G286" s="454"/>
      <c r="H286" s="454"/>
      <c r="I286" s="453"/>
      <c r="J286" s="454"/>
      <c r="K286" s="453"/>
      <c r="L286" s="453"/>
      <c r="M286" s="453"/>
      <c r="N286" s="453"/>
      <c r="O286" s="453"/>
      <c r="P286" s="452"/>
      <c r="Q286" s="446"/>
      <c r="R286" s="446"/>
      <c r="S286" s="602"/>
      <c r="U286" s="445"/>
      <c r="V286" s="450"/>
      <c r="W286" s="445"/>
      <c r="X286" s="451"/>
      <c r="Y286" s="445"/>
      <c r="Z286" s="439"/>
      <c r="AA286" s="450"/>
      <c r="AB286" s="445"/>
      <c r="AC286" s="449"/>
      <c r="AD286" s="445"/>
      <c r="AE286" s="554"/>
      <c r="AF286" s="448"/>
      <c r="AG286" s="448"/>
      <c r="AH286" s="448"/>
      <c r="CR286" s="445"/>
      <c r="CT286" s="448"/>
      <c r="CU286" s="448"/>
      <c r="CW286" s="448"/>
      <c r="CX286" s="448"/>
      <c r="CZ286" s="448"/>
      <c r="DA286" s="448"/>
      <c r="DC286" s="448"/>
      <c r="DD286" s="448"/>
      <c r="DF286" s="448"/>
      <c r="DG286" s="448"/>
      <c r="DJ286" s="445"/>
      <c r="DK286" s="445"/>
      <c r="DM286" s="447"/>
      <c r="DN286" s="447"/>
      <c r="DO286" s="462">
        <v>442</v>
      </c>
      <c r="DP286" s="461" t="s">
        <v>1389</v>
      </c>
      <c r="DQ286" s="460">
        <v>8</v>
      </c>
      <c r="DR286" s="459" t="s">
        <v>962</v>
      </c>
    </row>
    <row r="287" spans="4:122" s="435" customFormat="1" x14ac:dyDescent="0.25">
      <c r="D287" s="448"/>
      <c r="E287" s="448"/>
      <c r="F287" s="453"/>
      <c r="G287" s="454"/>
      <c r="H287" s="454"/>
      <c r="I287" s="453"/>
      <c r="J287" s="454"/>
      <c r="K287" s="453"/>
      <c r="L287" s="453"/>
      <c r="M287" s="453"/>
      <c r="N287" s="453"/>
      <c r="O287" s="453"/>
      <c r="P287" s="452"/>
      <c r="Q287" s="446"/>
      <c r="R287" s="446"/>
      <c r="S287" s="602"/>
      <c r="U287" s="445"/>
      <c r="V287" s="450"/>
      <c r="W287" s="445"/>
      <c r="X287" s="451"/>
      <c r="Y287" s="445"/>
      <c r="Z287" s="439"/>
      <c r="AA287" s="450"/>
      <c r="AB287" s="445"/>
      <c r="AC287" s="449"/>
      <c r="AD287" s="445"/>
      <c r="AE287" s="554"/>
      <c r="AF287" s="448"/>
      <c r="AG287" s="448"/>
      <c r="AH287" s="448"/>
      <c r="CR287" s="445"/>
      <c r="CT287" s="448"/>
      <c r="CU287" s="448"/>
      <c r="CW287" s="448"/>
      <c r="CX287" s="448"/>
      <c r="CZ287" s="448"/>
      <c r="DA287" s="448"/>
      <c r="DC287" s="448"/>
      <c r="DD287" s="448"/>
      <c r="DF287" s="448"/>
      <c r="DG287" s="448"/>
      <c r="DJ287" s="445"/>
      <c r="DK287" s="445"/>
      <c r="DM287" s="447"/>
      <c r="DN287" s="447"/>
      <c r="DO287" s="462">
        <v>443</v>
      </c>
      <c r="DP287" s="461" t="s">
        <v>1390</v>
      </c>
      <c r="DQ287" s="460">
        <v>9</v>
      </c>
      <c r="DR287" s="459" t="s">
        <v>962</v>
      </c>
    </row>
    <row r="288" spans="4:122" s="435" customFormat="1" x14ac:dyDescent="0.25">
      <c r="D288" s="448"/>
      <c r="E288" s="448"/>
      <c r="F288" s="453"/>
      <c r="G288" s="454"/>
      <c r="H288" s="454"/>
      <c r="I288" s="453"/>
      <c r="J288" s="454"/>
      <c r="K288" s="453"/>
      <c r="L288" s="453"/>
      <c r="M288" s="453"/>
      <c r="N288" s="453"/>
      <c r="O288" s="453"/>
      <c r="P288" s="452"/>
      <c r="Q288" s="446"/>
      <c r="R288" s="446"/>
      <c r="S288" s="602"/>
      <c r="U288" s="445"/>
      <c r="V288" s="450"/>
      <c r="W288" s="445"/>
      <c r="X288" s="451"/>
      <c r="Y288" s="445"/>
      <c r="Z288" s="439"/>
      <c r="AA288" s="450"/>
      <c r="AB288" s="445"/>
      <c r="AC288" s="449"/>
      <c r="AD288" s="445"/>
      <c r="AE288" s="554"/>
      <c r="AF288" s="448"/>
      <c r="AG288" s="448"/>
      <c r="AH288" s="448"/>
      <c r="CR288" s="445"/>
      <c r="CT288" s="448"/>
      <c r="CU288" s="448"/>
      <c r="CW288" s="448"/>
      <c r="CX288" s="448"/>
      <c r="CZ288" s="448"/>
      <c r="DA288" s="448"/>
      <c r="DC288" s="448"/>
      <c r="DD288" s="448"/>
      <c r="DF288" s="448"/>
      <c r="DG288" s="448"/>
      <c r="DJ288" s="445"/>
      <c r="DK288" s="445"/>
      <c r="DM288" s="447"/>
      <c r="DN288" s="447"/>
      <c r="DO288" s="462">
        <v>444</v>
      </c>
      <c r="DP288" s="461" t="s">
        <v>807</v>
      </c>
      <c r="DQ288" s="460">
        <v>10</v>
      </c>
      <c r="DR288" s="459" t="s">
        <v>962</v>
      </c>
    </row>
    <row r="289" spans="4:122" s="435" customFormat="1" x14ac:dyDescent="0.25">
      <c r="D289" s="448"/>
      <c r="E289" s="448"/>
      <c r="F289" s="453"/>
      <c r="G289" s="454"/>
      <c r="H289" s="454"/>
      <c r="I289" s="453"/>
      <c r="J289" s="454"/>
      <c r="K289" s="453"/>
      <c r="L289" s="453"/>
      <c r="M289" s="453"/>
      <c r="N289" s="453"/>
      <c r="O289" s="453"/>
      <c r="P289" s="452"/>
      <c r="Q289" s="446"/>
      <c r="R289" s="446"/>
      <c r="S289" s="602"/>
      <c r="U289" s="445"/>
      <c r="V289" s="450"/>
      <c r="W289" s="445"/>
      <c r="X289" s="451"/>
      <c r="Y289" s="445"/>
      <c r="Z289" s="439"/>
      <c r="AA289" s="450"/>
      <c r="AB289" s="445"/>
      <c r="AC289" s="449"/>
      <c r="AD289" s="445"/>
      <c r="AE289" s="554"/>
      <c r="AF289" s="448"/>
      <c r="AG289" s="448"/>
      <c r="AH289" s="448"/>
      <c r="CR289" s="445"/>
      <c r="CT289" s="448"/>
      <c r="CU289" s="448"/>
      <c r="CW289" s="448"/>
      <c r="CX289" s="448"/>
      <c r="CZ289" s="448"/>
      <c r="DA289" s="448"/>
      <c r="DC289" s="448"/>
      <c r="DD289" s="448"/>
      <c r="DF289" s="448"/>
      <c r="DG289" s="448"/>
      <c r="DJ289" s="445"/>
      <c r="DK289" s="445"/>
      <c r="DM289" s="447"/>
      <c r="DN289" s="447"/>
      <c r="DO289" s="462">
        <v>451</v>
      </c>
      <c r="DP289" s="461" t="s">
        <v>1391</v>
      </c>
      <c r="DQ289" s="460">
        <v>7</v>
      </c>
      <c r="DR289" s="459"/>
    </row>
    <row r="290" spans="4:122" s="435" customFormat="1" x14ac:dyDescent="0.25">
      <c r="D290" s="448"/>
      <c r="E290" s="448"/>
      <c r="F290" s="453"/>
      <c r="G290" s="454"/>
      <c r="H290" s="454"/>
      <c r="I290" s="453"/>
      <c r="J290" s="454"/>
      <c r="K290" s="453"/>
      <c r="L290" s="453"/>
      <c r="M290" s="453"/>
      <c r="N290" s="453"/>
      <c r="O290" s="453"/>
      <c r="P290" s="452"/>
      <c r="Q290" s="446"/>
      <c r="R290" s="446"/>
      <c r="S290" s="602"/>
      <c r="U290" s="445"/>
      <c r="V290" s="450"/>
      <c r="W290" s="445"/>
      <c r="X290" s="451"/>
      <c r="Y290" s="445"/>
      <c r="Z290" s="439"/>
      <c r="AA290" s="450"/>
      <c r="AB290" s="445"/>
      <c r="AC290" s="449"/>
      <c r="AD290" s="445"/>
      <c r="AE290" s="554"/>
      <c r="AF290" s="448"/>
      <c r="AG290" s="448"/>
      <c r="AH290" s="448"/>
      <c r="CR290" s="445"/>
      <c r="CT290" s="448"/>
      <c r="CU290" s="448"/>
      <c r="CW290" s="448"/>
      <c r="CX290" s="448"/>
      <c r="CZ290" s="448"/>
      <c r="DA290" s="448"/>
      <c r="DC290" s="448"/>
      <c r="DD290" s="448"/>
      <c r="DF290" s="448"/>
      <c r="DG290" s="448"/>
      <c r="DJ290" s="445"/>
      <c r="DK290" s="445"/>
      <c r="DM290" s="447"/>
      <c r="DN290" s="447"/>
      <c r="DO290" s="462">
        <v>452</v>
      </c>
      <c r="DP290" s="461" t="s">
        <v>1392</v>
      </c>
      <c r="DQ290" s="460">
        <v>8</v>
      </c>
      <c r="DR290" s="459"/>
    </row>
    <row r="291" spans="4:122" s="435" customFormat="1" x14ac:dyDescent="0.25">
      <c r="D291" s="448"/>
      <c r="E291" s="448"/>
      <c r="F291" s="453"/>
      <c r="G291" s="454"/>
      <c r="H291" s="454"/>
      <c r="I291" s="453"/>
      <c r="J291" s="454"/>
      <c r="K291" s="453"/>
      <c r="L291" s="453"/>
      <c r="M291" s="453"/>
      <c r="N291" s="453"/>
      <c r="O291" s="453"/>
      <c r="P291" s="452"/>
      <c r="Q291" s="446"/>
      <c r="R291" s="446"/>
      <c r="S291" s="602"/>
      <c r="U291" s="445"/>
      <c r="V291" s="450"/>
      <c r="W291" s="445"/>
      <c r="X291" s="451"/>
      <c r="Y291" s="445"/>
      <c r="Z291" s="439"/>
      <c r="AA291" s="450"/>
      <c r="AB291" s="445"/>
      <c r="AC291" s="449"/>
      <c r="AD291" s="445"/>
      <c r="AE291" s="554"/>
      <c r="AF291" s="448"/>
      <c r="AG291" s="448"/>
      <c r="AH291" s="448"/>
      <c r="CR291" s="445"/>
      <c r="CT291" s="448"/>
      <c r="CU291" s="448"/>
      <c r="CW291" s="448"/>
      <c r="CX291" s="448"/>
      <c r="CZ291" s="448"/>
      <c r="DA291" s="448"/>
      <c r="DC291" s="448"/>
      <c r="DD291" s="448"/>
      <c r="DF291" s="448"/>
      <c r="DG291" s="448"/>
      <c r="DJ291" s="445"/>
      <c r="DK291" s="445"/>
      <c r="DM291" s="447"/>
      <c r="DN291" s="447"/>
      <c r="DO291" s="462">
        <v>453</v>
      </c>
      <c r="DP291" s="461" t="s">
        <v>1393</v>
      </c>
      <c r="DQ291" s="460">
        <v>9</v>
      </c>
      <c r="DR291" s="459"/>
    </row>
    <row r="292" spans="4:122" s="435" customFormat="1" x14ac:dyDescent="0.25">
      <c r="D292" s="448"/>
      <c r="E292" s="448"/>
      <c r="F292" s="453"/>
      <c r="G292" s="454"/>
      <c r="H292" s="454"/>
      <c r="I292" s="453"/>
      <c r="J292" s="454"/>
      <c r="K292" s="453"/>
      <c r="L292" s="453"/>
      <c r="M292" s="453"/>
      <c r="N292" s="453"/>
      <c r="O292" s="453"/>
      <c r="P292" s="452"/>
      <c r="Q292" s="446"/>
      <c r="R292" s="446"/>
      <c r="S292" s="602"/>
      <c r="U292" s="445"/>
      <c r="V292" s="450"/>
      <c r="W292" s="445"/>
      <c r="X292" s="451"/>
      <c r="Y292" s="445"/>
      <c r="Z292" s="439"/>
      <c r="AA292" s="450"/>
      <c r="AB292" s="445"/>
      <c r="AC292" s="449"/>
      <c r="AD292" s="445"/>
      <c r="AE292" s="554"/>
      <c r="AF292" s="448"/>
      <c r="AG292" s="448"/>
      <c r="AH292" s="448"/>
      <c r="CR292" s="445"/>
      <c r="CT292" s="448"/>
      <c r="CU292" s="448"/>
      <c r="CW292" s="448"/>
      <c r="CX292" s="448"/>
      <c r="CZ292" s="448"/>
      <c r="DA292" s="448"/>
      <c r="DC292" s="448"/>
      <c r="DD292" s="448"/>
      <c r="DF292" s="448"/>
      <c r="DG292" s="448"/>
      <c r="DJ292" s="445"/>
      <c r="DK292" s="445"/>
      <c r="DM292" s="447"/>
      <c r="DN292" s="447"/>
      <c r="DO292" s="462">
        <v>454</v>
      </c>
      <c r="DP292" s="461" t="s">
        <v>811</v>
      </c>
      <c r="DQ292" s="460">
        <v>10</v>
      </c>
      <c r="DR292" s="459"/>
    </row>
    <row r="293" spans="4:122" s="435" customFormat="1" x14ac:dyDescent="0.25">
      <c r="D293" s="448"/>
      <c r="E293" s="448"/>
      <c r="F293" s="453"/>
      <c r="G293" s="454"/>
      <c r="H293" s="454"/>
      <c r="I293" s="453"/>
      <c r="J293" s="454"/>
      <c r="K293" s="453"/>
      <c r="L293" s="453"/>
      <c r="M293" s="453"/>
      <c r="N293" s="453"/>
      <c r="O293" s="453"/>
      <c r="P293" s="452"/>
      <c r="Q293" s="446"/>
      <c r="R293" s="446"/>
      <c r="S293" s="602"/>
      <c r="U293" s="445"/>
      <c r="V293" s="450"/>
      <c r="W293" s="445"/>
      <c r="X293" s="451"/>
      <c r="Y293" s="445"/>
      <c r="Z293" s="439"/>
      <c r="AA293" s="450"/>
      <c r="AB293" s="445"/>
      <c r="AC293" s="449"/>
      <c r="AD293" s="445"/>
      <c r="AE293" s="554"/>
      <c r="AF293" s="448"/>
      <c r="AG293" s="448"/>
      <c r="AH293" s="448"/>
      <c r="CR293" s="445"/>
      <c r="CT293" s="448"/>
      <c r="CU293" s="448"/>
      <c r="CW293" s="448"/>
      <c r="CX293" s="448"/>
      <c r="CZ293" s="448"/>
      <c r="DA293" s="448"/>
      <c r="DC293" s="448"/>
      <c r="DD293" s="448"/>
      <c r="DF293" s="448"/>
      <c r="DG293" s="448"/>
      <c r="DJ293" s="445"/>
      <c r="DK293" s="445"/>
      <c r="DM293" s="447"/>
      <c r="DN293" s="447"/>
      <c r="DO293" s="462">
        <v>460</v>
      </c>
      <c r="DP293" s="461" t="s">
        <v>812</v>
      </c>
      <c r="DQ293" s="460">
        <v>6</v>
      </c>
      <c r="DR293" s="459"/>
    </row>
    <row r="294" spans="4:122" s="435" customFormat="1" x14ac:dyDescent="0.25">
      <c r="D294" s="448"/>
      <c r="E294" s="448"/>
      <c r="F294" s="453"/>
      <c r="G294" s="454"/>
      <c r="H294" s="454"/>
      <c r="I294" s="453"/>
      <c r="J294" s="454"/>
      <c r="K294" s="453"/>
      <c r="L294" s="453"/>
      <c r="M294" s="453"/>
      <c r="N294" s="453"/>
      <c r="O294" s="453"/>
      <c r="P294" s="452"/>
      <c r="Q294" s="446"/>
      <c r="R294" s="446"/>
      <c r="S294" s="602"/>
      <c r="U294" s="445"/>
      <c r="V294" s="450"/>
      <c r="W294" s="445"/>
      <c r="X294" s="451"/>
      <c r="Y294" s="445"/>
      <c r="Z294" s="439"/>
      <c r="AA294" s="450"/>
      <c r="AB294" s="445"/>
      <c r="AC294" s="449"/>
      <c r="AD294" s="445"/>
      <c r="AE294" s="554"/>
      <c r="AF294" s="448"/>
      <c r="AG294" s="448"/>
      <c r="AH294" s="448"/>
      <c r="CR294" s="445"/>
      <c r="CT294" s="448"/>
      <c r="CU294" s="448"/>
      <c r="CW294" s="448"/>
      <c r="CX294" s="448"/>
      <c r="CZ294" s="448"/>
      <c r="DA294" s="448"/>
      <c r="DC294" s="448"/>
      <c r="DD294" s="448"/>
      <c r="DF294" s="448"/>
      <c r="DG294" s="448"/>
      <c r="DJ294" s="445"/>
      <c r="DK294" s="445"/>
      <c r="DM294" s="447"/>
      <c r="DN294" s="447"/>
      <c r="DO294" s="462">
        <v>461</v>
      </c>
      <c r="DP294" s="461" t="s">
        <v>1394</v>
      </c>
      <c r="DQ294" s="460">
        <v>7</v>
      </c>
      <c r="DR294" s="459"/>
    </row>
    <row r="295" spans="4:122" s="435" customFormat="1" x14ac:dyDescent="0.25">
      <c r="D295" s="448"/>
      <c r="E295" s="448"/>
      <c r="F295" s="453"/>
      <c r="G295" s="454"/>
      <c r="H295" s="454"/>
      <c r="I295" s="453"/>
      <c r="J295" s="454"/>
      <c r="K295" s="453"/>
      <c r="L295" s="453"/>
      <c r="M295" s="453"/>
      <c r="N295" s="453"/>
      <c r="O295" s="453"/>
      <c r="P295" s="452"/>
      <c r="Q295" s="446"/>
      <c r="R295" s="446"/>
      <c r="S295" s="602"/>
      <c r="U295" s="445"/>
      <c r="V295" s="450"/>
      <c r="W295" s="445"/>
      <c r="X295" s="451"/>
      <c r="Y295" s="445"/>
      <c r="Z295" s="439"/>
      <c r="AA295" s="450"/>
      <c r="AB295" s="445"/>
      <c r="AC295" s="449"/>
      <c r="AD295" s="445"/>
      <c r="AE295" s="554"/>
      <c r="AF295" s="448"/>
      <c r="AG295" s="448"/>
      <c r="AH295" s="448"/>
      <c r="CR295" s="445"/>
      <c r="CT295" s="448"/>
      <c r="CU295" s="448"/>
      <c r="CW295" s="448"/>
      <c r="CX295" s="448"/>
      <c r="CZ295" s="448"/>
      <c r="DA295" s="448"/>
      <c r="DC295" s="448"/>
      <c r="DD295" s="448"/>
      <c r="DF295" s="448"/>
      <c r="DG295" s="448"/>
      <c r="DJ295" s="445"/>
      <c r="DK295" s="445"/>
      <c r="DM295" s="447"/>
      <c r="DN295" s="447"/>
      <c r="DO295" s="462">
        <v>462</v>
      </c>
      <c r="DP295" s="461" t="s">
        <v>1395</v>
      </c>
      <c r="DQ295" s="460">
        <v>8</v>
      </c>
      <c r="DR295" s="459"/>
    </row>
    <row r="296" spans="4:122" s="435" customFormat="1" x14ac:dyDescent="0.25">
      <c r="D296" s="448"/>
      <c r="E296" s="448"/>
      <c r="F296" s="453"/>
      <c r="G296" s="454"/>
      <c r="H296" s="454"/>
      <c r="I296" s="453"/>
      <c r="J296" s="454"/>
      <c r="K296" s="453"/>
      <c r="L296" s="453"/>
      <c r="M296" s="453"/>
      <c r="N296" s="453"/>
      <c r="O296" s="453"/>
      <c r="P296" s="452"/>
      <c r="Q296" s="446"/>
      <c r="R296" s="446"/>
      <c r="S296" s="602"/>
      <c r="U296" s="445"/>
      <c r="V296" s="450"/>
      <c r="W296" s="445"/>
      <c r="X296" s="451"/>
      <c r="Y296" s="445"/>
      <c r="Z296" s="439"/>
      <c r="AA296" s="450"/>
      <c r="AB296" s="445"/>
      <c r="AC296" s="449"/>
      <c r="AD296" s="445"/>
      <c r="AE296" s="554"/>
      <c r="AF296" s="448"/>
      <c r="AG296" s="448"/>
      <c r="AH296" s="448"/>
      <c r="CR296" s="445"/>
      <c r="CT296" s="448"/>
      <c r="CU296" s="448"/>
      <c r="CW296" s="448"/>
      <c r="CX296" s="448"/>
      <c r="CZ296" s="448"/>
      <c r="DA296" s="448"/>
      <c r="DC296" s="448"/>
      <c r="DD296" s="448"/>
      <c r="DF296" s="448"/>
      <c r="DG296" s="448"/>
      <c r="DJ296" s="445"/>
      <c r="DK296" s="445"/>
      <c r="DM296" s="447"/>
      <c r="DN296" s="447"/>
      <c r="DO296" s="462">
        <v>463</v>
      </c>
      <c r="DP296" s="461" t="s">
        <v>1396</v>
      </c>
      <c r="DQ296" s="460">
        <v>9</v>
      </c>
      <c r="DR296" s="459"/>
    </row>
    <row r="297" spans="4:122" s="435" customFormat="1" x14ac:dyDescent="0.25">
      <c r="D297" s="448"/>
      <c r="E297" s="448"/>
      <c r="F297" s="453"/>
      <c r="G297" s="454"/>
      <c r="H297" s="454"/>
      <c r="I297" s="453"/>
      <c r="J297" s="454"/>
      <c r="K297" s="453"/>
      <c r="L297" s="453"/>
      <c r="M297" s="453"/>
      <c r="N297" s="453"/>
      <c r="O297" s="453"/>
      <c r="P297" s="452"/>
      <c r="Q297" s="446"/>
      <c r="R297" s="446"/>
      <c r="S297" s="602"/>
      <c r="U297" s="445"/>
      <c r="V297" s="450"/>
      <c r="W297" s="445"/>
      <c r="X297" s="451"/>
      <c r="Y297" s="445"/>
      <c r="Z297" s="439"/>
      <c r="AA297" s="450"/>
      <c r="AB297" s="445"/>
      <c r="AC297" s="449"/>
      <c r="AD297" s="445"/>
      <c r="AE297" s="554"/>
      <c r="AF297" s="448"/>
      <c r="AG297" s="448"/>
      <c r="AH297" s="448"/>
      <c r="CR297" s="445"/>
      <c r="CT297" s="448"/>
      <c r="CU297" s="448"/>
      <c r="CW297" s="448"/>
      <c r="CX297" s="448"/>
      <c r="CZ297" s="448"/>
      <c r="DA297" s="448"/>
      <c r="DC297" s="448"/>
      <c r="DD297" s="448"/>
      <c r="DF297" s="448"/>
      <c r="DG297" s="448"/>
      <c r="DJ297" s="445"/>
      <c r="DK297" s="445"/>
      <c r="DM297" s="447"/>
      <c r="DN297" s="447"/>
      <c r="DO297" s="462">
        <v>464</v>
      </c>
      <c r="DP297" s="461" t="s">
        <v>816</v>
      </c>
      <c r="DQ297" s="460">
        <v>10</v>
      </c>
      <c r="DR297" s="459"/>
    </row>
    <row r="298" spans="4:122" s="435" customFormat="1" x14ac:dyDescent="0.25">
      <c r="D298" s="448"/>
      <c r="E298" s="448"/>
      <c r="F298" s="453"/>
      <c r="G298" s="454"/>
      <c r="H298" s="454"/>
      <c r="I298" s="453"/>
      <c r="J298" s="454"/>
      <c r="K298" s="453"/>
      <c r="L298" s="453"/>
      <c r="M298" s="453"/>
      <c r="N298" s="453"/>
      <c r="O298" s="453"/>
      <c r="P298" s="452"/>
      <c r="Q298" s="446"/>
      <c r="R298" s="446"/>
      <c r="S298" s="602"/>
      <c r="U298" s="445"/>
      <c r="V298" s="450"/>
      <c r="W298" s="445"/>
      <c r="X298" s="451"/>
      <c r="Y298" s="445"/>
      <c r="Z298" s="439"/>
      <c r="AA298" s="450"/>
      <c r="AB298" s="445"/>
      <c r="AC298" s="449"/>
      <c r="AD298" s="445"/>
      <c r="AE298" s="554"/>
      <c r="AF298" s="448"/>
      <c r="AG298" s="448"/>
      <c r="AH298" s="448"/>
      <c r="CR298" s="445"/>
      <c r="CT298" s="448"/>
      <c r="CU298" s="448"/>
      <c r="CW298" s="448"/>
      <c r="CX298" s="448"/>
      <c r="CZ298" s="448"/>
      <c r="DA298" s="448"/>
      <c r="DC298" s="448"/>
      <c r="DD298" s="448"/>
      <c r="DF298" s="448"/>
      <c r="DG298" s="448"/>
      <c r="DJ298" s="445"/>
      <c r="DK298" s="445"/>
      <c r="DM298" s="447"/>
      <c r="DN298" s="447"/>
      <c r="DO298" s="462">
        <v>490</v>
      </c>
      <c r="DP298" s="461" t="s">
        <v>1491</v>
      </c>
      <c r="DQ298" s="460">
        <v>8</v>
      </c>
      <c r="DR298" s="459"/>
    </row>
    <row r="299" spans="4:122" s="435" customFormat="1" x14ac:dyDescent="0.25">
      <c r="D299" s="448"/>
      <c r="E299" s="448"/>
      <c r="F299" s="453"/>
      <c r="G299" s="454"/>
      <c r="H299" s="454"/>
      <c r="I299" s="453"/>
      <c r="J299" s="454"/>
      <c r="K299" s="453"/>
      <c r="L299" s="453"/>
      <c r="M299" s="453"/>
      <c r="N299" s="453"/>
      <c r="O299" s="453"/>
      <c r="P299" s="452"/>
      <c r="Q299" s="446"/>
      <c r="R299" s="446"/>
      <c r="S299" s="602"/>
      <c r="U299" s="445"/>
      <c r="V299" s="450"/>
      <c r="W299" s="445"/>
      <c r="X299" s="451"/>
      <c r="Y299" s="445"/>
      <c r="Z299" s="439"/>
      <c r="AA299" s="450"/>
      <c r="AB299" s="445"/>
      <c r="AC299" s="449"/>
      <c r="AD299" s="445"/>
      <c r="AE299" s="554"/>
      <c r="AF299" s="448"/>
      <c r="AG299" s="448"/>
      <c r="AH299" s="448"/>
      <c r="CR299" s="445"/>
      <c r="CT299" s="448"/>
      <c r="CU299" s="448"/>
      <c r="CW299" s="448"/>
      <c r="CX299" s="448"/>
      <c r="CZ299" s="448"/>
      <c r="DA299" s="448"/>
      <c r="DC299" s="448"/>
      <c r="DD299" s="448"/>
      <c r="DF299" s="448"/>
      <c r="DG299" s="448"/>
      <c r="DJ299" s="445"/>
      <c r="DK299" s="445"/>
      <c r="DM299" s="447"/>
      <c r="DN299" s="447"/>
      <c r="DO299" s="462">
        <v>491</v>
      </c>
      <c r="DP299" s="461" t="s">
        <v>1492</v>
      </c>
      <c r="DQ299" s="460">
        <v>9</v>
      </c>
      <c r="DR299" s="459"/>
    </row>
    <row r="300" spans="4:122" s="435" customFormat="1" x14ac:dyDescent="0.25">
      <c r="D300" s="448"/>
      <c r="E300" s="448"/>
      <c r="F300" s="453"/>
      <c r="G300" s="454"/>
      <c r="H300" s="454"/>
      <c r="I300" s="453"/>
      <c r="J300" s="454"/>
      <c r="K300" s="453"/>
      <c r="L300" s="453"/>
      <c r="M300" s="453"/>
      <c r="N300" s="453"/>
      <c r="O300" s="453"/>
      <c r="P300" s="452"/>
      <c r="Q300" s="446"/>
      <c r="R300" s="446"/>
      <c r="S300" s="602"/>
      <c r="U300" s="445"/>
      <c r="V300" s="450"/>
      <c r="W300" s="445"/>
      <c r="X300" s="451"/>
      <c r="Y300" s="445"/>
      <c r="Z300" s="439"/>
      <c r="AA300" s="450"/>
      <c r="AB300" s="445"/>
      <c r="AC300" s="449"/>
      <c r="AD300" s="445"/>
      <c r="AE300" s="554"/>
      <c r="AF300" s="448"/>
      <c r="AG300" s="448"/>
      <c r="AH300" s="448"/>
      <c r="CR300" s="445"/>
      <c r="CT300" s="448"/>
      <c r="CU300" s="448"/>
      <c r="CW300" s="448"/>
      <c r="CX300" s="448"/>
      <c r="CZ300" s="448"/>
      <c r="DA300" s="448"/>
      <c r="DC300" s="448"/>
      <c r="DD300" s="448"/>
      <c r="DF300" s="448"/>
      <c r="DG300" s="448"/>
      <c r="DJ300" s="445"/>
      <c r="DK300" s="445"/>
      <c r="DM300" s="447"/>
      <c r="DN300" s="447"/>
      <c r="DO300" s="462">
        <v>492</v>
      </c>
      <c r="DP300" s="461" t="s">
        <v>1493</v>
      </c>
      <c r="DQ300" s="460">
        <v>10</v>
      </c>
      <c r="DR300" s="459"/>
    </row>
    <row r="301" spans="4:122" s="435" customFormat="1" x14ac:dyDescent="0.25">
      <c r="D301" s="448"/>
      <c r="E301" s="448"/>
      <c r="F301" s="453"/>
      <c r="G301" s="454"/>
      <c r="H301" s="454"/>
      <c r="I301" s="453"/>
      <c r="J301" s="454"/>
      <c r="K301" s="453"/>
      <c r="L301" s="453"/>
      <c r="M301" s="453"/>
      <c r="N301" s="453"/>
      <c r="O301" s="453"/>
      <c r="P301" s="452"/>
      <c r="Q301" s="446"/>
      <c r="R301" s="446"/>
      <c r="S301" s="602"/>
      <c r="U301" s="445"/>
      <c r="V301" s="450"/>
      <c r="W301" s="445"/>
      <c r="X301" s="451"/>
      <c r="Y301" s="445"/>
      <c r="Z301" s="439"/>
      <c r="AA301" s="450"/>
      <c r="AB301" s="445"/>
      <c r="AC301" s="449"/>
      <c r="AD301" s="445"/>
      <c r="AE301" s="554"/>
      <c r="AF301" s="448"/>
      <c r="AG301" s="448"/>
      <c r="AH301" s="448"/>
      <c r="CR301" s="445"/>
      <c r="CT301" s="448"/>
      <c r="CU301" s="448"/>
      <c r="CW301" s="448"/>
      <c r="CX301" s="448"/>
      <c r="CZ301" s="448"/>
      <c r="DA301" s="448"/>
      <c r="DC301" s="448"/>
      <c r="DD301" s="448"/>
      <c r="DF301" s="448"/>
      <c r="DG301" s="448"/>
      <c r="DJ301" s="445"/>
      <c r="DK301" s="445"/>
      <c r="DM301" s="447"/>
      <c r="DN301" s="447"/>
      <c r="DO301" s="462">
        <v>493</v>
      </c>
      <c r="DP301" s="461" t="s">
        <v>1494</v>
      </c>
      <c r="DQ301" s="460">
        <v>11</v>
      </c>
      <c r="DR301" s="459"/>
    </row>
    <row r="302" spans="4:122" s="435" customFormat="1" x14ac:dyDescent="0.25">
      <c r="D302" s="448"/>
      <c r="E302" s="448"/>
      <c r="F302" s="453"/>
      <c r="G302" s="454"/>
      <c r="H302" s="454"/>
      <c r="I302" s="453"/>
      <c r="J302" s="454"/>
      <c r="K302" s="453"/>
      <c r="L302" s="453"/>
      <c r="M302" s="453"/>
      <c r="N302" s="453"/>
      <c r="O302" s="453"/>
      <c r="P302" s="452"/>
      <c r="Q302" s="446"/>
      <c r="R302" s="446"/>
      <c r="S302" s="602"/>
      <c r="U302" s="445"/>
      <c r="V302" s="450"/>
      <c r="W302" s="445"/>
      <c r="X302" s="451"/>
      <c r="Y302" s="445"/>
      <c r="Z302" s="439"/>
      <c r="AA302" s="450"/>
      <c r="AB302" s="445"/>
      <c r="AC302" s="449"/>
      <c r="AD302" s="445"/>
      <c r="AE302" s="554"/>
      <c r="AF302" s="448"/>
      <c r="AG302" s="448"/>
      <c r="AH302" s="448"/>
      <c r="CR302" s="445"/>
      <c r="CT302" s="448"/>
      <c r="CU302" s="448"/>
      <c r="CW302" s="448"/>
      <c r="CX302" s="448"/>
      <c r="CZ302" s="448"/>
      <c r="DA302" s="448"/>
      <c r="DC302" s="448"/>
      <c r="DD302" s="448"/>
      <c r="DF302" s="448"/>
      <c r="DG302" s="448"/>
      <c r="DJ302" s="445"/>
      <c r="DK302" s="445"/>
      <c r="DM302" s="447"/>
      <c r="DN302" s="447"/>
      <c r="DO302" s="462">
        <v>494</v>
      </c>
      <c r="DP302" s="461" t="s">
        <v>1495</v>
      </c>
      <c r="DQ302" s="460">
        <v>12</v>
      </c>
      <c r="DR302" s="459"/>
    </row>
    <row r="303" spans="4:122" s="435" customFormat="1" x14ac:dyDescent="0.25">
      <c r="D303" s="448"/>
      <c r="E303" s="448"/>
      <c r="F303" s="453"/>
      <c r="G303" s="454"/>
      <c r="H303" s="454"/>
      <c r="I303" s="453"/>
      <c r="J303" s="454"/>
      <c r="K303" s="453"/>
      <c r="L303" s="453"/>
      <c r="M303" s="453"/>
      <c r="N303" s="453"/>
      <c r="O303" s="453"/>
      <c r="P303" s="452"/>
      <c r="Q303" s="446"/>
      <c r="R303" s="446"/>
      <c r="S303" s="602"/>
      <c r="U303" s="445"/>
      <c r="V303" s="450"/>
      <c r="W303" s="445"/>
      <c r="X303" s="451"/>
      <c r="Y303" s="445"/>
      <c r="Z303" s="439"/>
      <c r="AA303" s="450"/>
      <c r="AB303" s="445"/>
      <c r="AC303" s="449"/>
      <c r="AD303" s="445"/>
      <c r="AE303" s="554"/>
      <c r="AF303" s="448"/>
      <c r="AG303" s="448"/>
      <c r="AH303" s="448"/>
      <c r="CR303" s="445"/>
      <c r="CT303" s="448"/>
      <c r="CU303" s="448"/>
      <c r="CW303" s="448"/>
      <c r="CX303" s="448"/>
      <c r="CZ303" s="448"/>
      <c r="DA303" s="448"/>
      <c r="DC303" s="448"/>
      <c r="DD303" s="448"/>
      <c r="DF303" s="448"/>
      <c r="DG303" s="448"/>
      <c r="DJ303" s="445"/>
      <c r="DK303" s="445"/>
      <c r="DM303" s="447"/>
      <c r="DN303" s="447"/>
      <c r="DO303" s="462">
        <v>501</v>
      </c>
      <c r="DP303" s="461" t="s">
        <v>818</v>
      </c>
      <c r="DQ303" s="460">
        <v>1</v>
      </c>
      <c r="DR303" s="459"/>
    </row>
    <row r="304" spans="4:122" s="435" customFormat="1" x14ac:dyDescent="0.25">
      <c r="D304" s="448"/>
      <c r="E304" s="448"/>
      <c r="F304" s="453"/>
      <c r="G304" s="454"/>
      <c r="H304" s="454"/>
      <c r="I304" s="453"/>
      <c r="J304" s="454"/>
      <c r="K304" s="453"/>
      <c r="L304" s="453"/>
      <c r="M304" s="453"/>
      <c r="N304" s="453"/>
      <c r="O304" s="453"/>
      <c r="P304" s="452"/>
      <c r="Q304" s="446"/>
      <c r="R304" s="446"/>
      <c r="S304" s="602"/>
      <c r="U304" s="445"/>
      <c r="V304" s="450"/>
      <c r="W304" s="445"/>
      <c r="X304" s="451"/>
      <c r="Y304" s="445"/>
      <c r="Z304" s="439"/>
      <c r="AA304" s="450"/>
      <c r="AB304" s="445"/>
      <c r="AC304" s="449"/>
      <c r="AD304" s="445"/>
      <c r="AE304" s="554"/>
      <c r="AF304" s="448"/>
      <c r="AG304" s="448"/>
      <c r="AH304" s="448"/>
      <c r="CR304" s="445"/>
      <c r="CT304" s="448"/>
      <c r="CU304" s="448"/>
      <c r="CW304" s="448"/>
      <c r="CX304" s="448"/>
      <c r="CZ304" s="448"/>
      <c r="DA304" s="448"/>
      <c r="DC304" s="448"/>
      <c r="DD304" s="448"/>
      <c r="DF304" s="448"/>
      <c r="DG304" s="448"/>
      <c r="DJ304" s="445"/>
      <c r="DK304" s="445"/>
      <c r="DM304" s="447"/>
      <c r="DN304" s="447"/>
      <c r="DO304" s="462">
        <v>502</v>
      </c>
      <c r="DP304" s="461" t="s">
        <v>819</v>
      </c>
      <c r="DQ304" s="460">
        <v>2</v>
      </c>
      <c r="DR304" s="459"/>
    </row>
    <row r="305" spans="4:122" s="435" customFormat="1" x14ac:dyDescent="0.25">
      <c r="D305" s="448"/>
      <c r="E305" s="448"/>
      <c r="F305" s="453"/>
      <c r="G305" s="454"/>
      <c r="H305" s="454"/>
      <c r="I305" s="453"/>
      <c r="J305" s="454"/>
      <c r="K305" s="453"/>
      <c r="L305" s="453"/>
      <c r="M305" s="453"/>
      <c r="N305" s="453"/>
      <c r="O305" s="453"/>
      <c r="P305" s="452"/>
      <c r="Q305" s="446"/>
      <c r="R305" s="446"/>
      <c r="S305" s="602"/>
      <c r="U305" s="445"/>
      <c r="V305" s="450"/>
      <c r="W305" s="445"/>
      <c r="X305" s="451"/>
      <c r="Y305" s="445"/>
      <c r="Z305" s="439"/>
      <c r="AA305" s="450"/>
      <c r="AB305" s="445"/>
      <c r="AC305" s="449"/>
      <c r="AD305" s="445"/>
      <c r="AE305" s="554"/>
      <c r="AF305" s="448"/>
      <c r="AG305" s="448"/>
      <c r="AH305" s="448"/>
      <c r="CR305" s="445"/>
      <c r="CT305" s="448"/>
      <c r="CU305" s="448"/>
      <c r="CW305" s="448"/>
      <c r="CX305" s="448"/>
      <c r="CZ305" s="448"/>
      <c r="DA305" s="448"/>
      <c r="DC305" s="448"/>
      <c r="DD305" s="448"/>
      <c r="DF305" s="448"/>
      <c r="DG305" s="448"/>
      <c r="DJ305" s="445"/>
      <c r="DK305" s="445"/>
      <c r="DM305" s="447"/>
      <c r="DN305" s="447"/>
      <c r="DO305" s="462">
        <v>504</v>
      </c>
      <c r="DP305" s="461" t="s">
        <v>821</v>
      </c>
      <c r="DQ305" s="460">
        <v>4</v>
      </c>
      <c r="DR305" s="459"/>
    </row>
    <row r="306" spans="4:122" s="435" customFormat="1" x14ac:dyDescent="0.25">
      <c r="D306" s="448"/>
      <c r="E306" s="448"/>
      <c r="F306" s="453"/>
      <c r="G306" s="454"/>
      <c r="H306" s="454"/>
      <c r="I306" s="453"/>
      <c r="J306" s="454"/>
      <c r="K306" s="453"/>
      <c r="L306" s="453"/>
      <c r="M306" s="453"/>
      <c r="N306" s="453"/>
      <c r="O306" s="453"/>
      <c r="P306" s="452"/>
      <c r="Q306" s="446"/>
      <c r="R306" s="446"/>
      <c r="S306" s="602"/>
      <c r="U306" s="445"/>
      <c r="V306" s="450"/>
      <c r="W306" s="445"/>
      <c r="X306" s="451"/>
      <c r="Y306" s="445"/>
      <c r="Z306" s="439"/>
      <c r="AA306" s="450"/>
      <c r="AB306" s="445"/>
      <c r="AC306" s="449"/>
      <c r="AD306" s="445"/>
      <c r="AE306" s="554"/>
      <c r="AF306" s="448"/>
      <c r="AG306" s="448"/>
      <c r="AH306" s="448"/>
      <c r="CR306" s="445"/>
      <c r="CT306" s="448"/>
      <c r="CU306" s="448"/>
      <c r="CW306" s="448"/>
      <c r="CX306" s="448"/>
      <c r="CZ306" s="448"/>
      <c r="DA306" s="448"/>
      <c r="DC306" s="448"/>
      <c r="DD306" s="448"/>
      <c r="DF306" s="448"/>
      <c r="DG306" s="448"/>
      <c r="DJ306" s="445"/>
      <c r="DK306" s="445"/>
      <c r="DM306" s="447"/>
      <c r="DN306" s="447"/>
      <c r="DO306" s="462">
        <v>506</v>
      </c>
      <c r="DP306" s="461" t="s">
        <v>1397</v>
      </c>
      <c r="DQ306" s="460">
        <v>3</v>
      </c>
      <c r="DR306" s="459"/>
    </row>
    <row r="307" spans="4:122" s="435" customFormat="1" x14ac:dyDescent="0.25">
      <c r="D307" s="448"/>
      <c r="E307" s="448"/>
      <c r="F307" s="453"/>
      <c r="G307" s="454"/>
      <c r="H307" s="454"/>
      <c r="I307" s="453"/>
      <c r="J307" s="454"/>
      <c r="K307" s="453"/>
      <c r="L307" s="453"/>
      <c r="M307" s="453"/>
      <c r="N307" s="453"/>
      <c r="O307" s="453"/>
      <c r="P307" s="452"/>
      <c r="Q307" s="446"/>
      <c r="R307" s="446"/>
      <c r="S307" s="602"/>
      <c r="U307" s="445"/>
      <c r="V307" s="450"/>
      <c r="W307" s="445"/>
      <c r="X307" s="451"/>
      <c r="Y307" s="445"/>
      <c r="Z307" s="439"/>
      <c r="AA307" s="450"/>
      <c r="AB307" s="445"/>
      <c r="AC307" s="449"/>
      <c r="AD307" s="445"/>
      <c r="AE307" s="554"/>
      <c r="AF307" s="448"/>
      <c r="AG307" s="448"/>
      <c r="AH307" s="448"/>
      <c r="CR307" s="445"/>
      <c r="CT307" s="448"/>
      <c r="CU307" s="448"/>
      <c r="CW307" s="448"/>
      <c r="CX307" s="448"/>
      <c r="CZ307" s="448"/>
      <c r="DA307" s="448"/>
      <c r="DC307" s="448"/>
      <c r="DD307" s="448"/>
      <c r="DF307" s="448"/>
      <c r="DG307" s="448"/>
      <c r="DJ307" s="445"/>
      <c r="DK307" s="445"/>
      <c r="DM307" s="447"/>
      <c r="DN307" s="447"/>
      <c r="DO307" s="462">
        <v>507</v>
      </c>
      <c r="DP307" s="461" t="s">
        <v>1398</v>
      </c>
      <c r="DQ307" s="460">
        <v>4</v>
      </c>
      <c r="DR307" s="459"/>
    </row>
    <row r="308" spans="4:122" s="435" customFormat="1" x14ac:dyDescent="0.25">
      <c r="D308" s="448"/>
      <c r="E308" s="448"/>
      <c r="F308" s="453"/>
      <c r="G308" s="454"/>
      <c r="H308" s="454"/>
      <c r="I308" s="453"/>
      <c r="J308" s="454"/>
      <c r="K308" s="453"/>
      <c r="L308" s="453"/>
      <c r="M308" s="453"/>
      <c r="N308" s="453"/>
      <c r="O308" s="453"/>
      <c r="P308" s="452"/>
      <c r="Q308" s="446"/>
      <c r="R308" s="446"/>
      <c r="S308" s="602"/>
      <c r="U308" s="445"/>
      <c r="V308" s="450"/>
      <c r="W308" s="445"/>
      <c r="X308" s="451"/>
      <c r="Y308" s="445"/>
      <c r="Z308" s="439"/>
      <c r="AA308" s="450"/>
      <c r="AB308" s="445"/>
      <c r="AC308" s="449"/>
      <c r="AD308" s="445"/>
      <c r="AE308" s="554"/>
      <c r="AF308" s="448"/>
      <c r="AG308" s="448"/>
      <c r="AH308" s="448"/>
      <c r="CR308" s="445"/>
      <c r="CT308" s="448"/>
      <c r="CU308" s="448"/>
      <c r="CW308" s="448"/>
      <c r="CX308" s="448"/>
      <c r="CZ308" s="448"/>
      <c r="DA308" s="448"/>
      <c r="DC308" s="448"/>
      <c r="DD308" s="448"/>
      <c r="DF308" s="448"/>
      <c r="DG308" s="448"/>
      <c r="DJ308" s="445"/>
      <c r="DK308" s="445"/>
      <c r="DM308" s="447"/>
      <c r="DN308" s="447"/>
      <c r="DO308" s="462">
        <v>503</v>
      </c>
      <c r="DP308" s="461" t="s">
        <v>820</v>
      </c>
      <c r="DQ308" s="460">
        <v>3</v>
      </c>
      <c r="DR308" s="459"/>
    </row>
    <row r="309" spans="4:122" s="435" customFormat="1" x14ac:dyDescent="0.25">
      <c r="D309" s="448"/>
      <c r="E309" s="448"/>
      <c r="F309" s="453"/>
      <c r="G309" s="454"/>
      <c r="H309" s="454"/>
      <c r="I309" s="453"/>
      <c r="J309" s="454"/>
      <c r="K309" s="453"/>
      <c r="L309" s="453"/>
      <c r="M309" s="453"/>
      <c r="N309" s="453"/>
      <c r="O309" s="453"/>
      <c r="P309" s="452"/>
      <c r="Q309" s="446"/>
      <c r="R309" s="446"/>
      <c r="S309" s="602"/>
      <c r="U309" s="445"/>
      <c r="V309" s="450"/>
      <c r="W309" s="445"/>
      <c r="X309" s="451"/>
      <c r="Y309" s="445"/>
      <c r="Z309" s="439"/>
      <c r="AA309" s="450"/>
      <c r="AB309" s="445"/>
      <c r="AC309" s="449"/>
      <c r="AD309" s="445"/>
      <c r="AE309" s="554"/>
      <c r="AF309" s="448"/>
      <c r="AG309" s="448"/>
      <c r="AH309" s="448"/>
      <c r="CR309" s="445"/>
      <c r="CT309" s="448"/>
      <c r="CU309" s="448"/>
      <c r="CW309" s="448"/>
      <c r="CX309" s="448"/>
      <c r="CZ309" s="448"/>
      <c r="DA309" s="448"/>
      <c r="DC309" s="448"/>
      <c r="DD309" s="448"/>
      <c r="DF309" s="448"/>
      <c r="DG309" s="448"/>
      <c r="DJ309" s="445"/>
      <c r="DK309" s="445"/>
      <c r="DM309" s="447"/>
      <c r="DN309" s="447"/>
      <c r="DO309" s="462">
        <v>508</v>
      </c>
      <c r="DP309" s="461" t="s">
        <v>1399</v>
      </c>
      <c r="DQ309" s="460">
        <v>5</v>
      </c>
      <c r="DR309" s="459"/>
    </row>
    <row r="310" spans="4:122" s="435" customFormat="1" x14ac:dyDescent="0.25">
      <c r="D310" s="448"/>
      <c r="E310" s="448"/>
      <c r="F310" s="453"/>
      <c r="G310" s="454"/>
      <c r="H310" s="454"/>
      <c r="I310" s="453"/>
      <c r="J310" s="454"/>
      <c r="K310" s="453"/>
      <c r="L310" s="453"/>
      <c r="M310" s="453"/>
      <c r="N310" s="453"/>
      <c r="O310" s="453"/>
      <c r="P310" s="452"/>
      <c r="Q310" s="446"/>
      <c r="R310" s="446"/>
      <c r="S310" s="602"/>
      <c r="U310" s="445"/>
      <c r="V310" s="450"/>
      <c r="W310" s="445"/>
      <c r="X310" s="451"/>
      <c r="Y310" s="445"/>
      <c r="Z310" s="439"/>
      <c r="AA310" s="450"/>
      <c r="AB310" s="445"/>
      <c r="AC310" s="449"/>
      <c r="AD310" s="445"/>
      <c r="AE310" s="554"/>
      <c r="AF310" s="448"/>
      <c r="AG310" s="448"/>
      <c r="AH310" s="448"/>
      <c r="CR310" s="445"/>
      <c r="CT310" s="448"/>
      <c r="CU310" s="448"/>
      <c r="CW310" s="448"/>
      <c r="CX310" s="448"/>
      <c r="CZ310" s="448"/>
      <c r="DA310" s="448"/>
      <c r="DC310" s="448"/>
      <c r="DD310" s="448"/>
      <c r="DF310" s="448"/>
      <c r="DG310" s="448"/>
      <c r="DJ310" s="445"/>
      <c r="DK310" s="445"/>
      <c r="DM310" s="447"/>
      <c r="DN310" s="447"/>
      <c r="DO310" s="462">
        <v>509</v>
      </c>
      <c r="DP310" s="461" t="s">
        <v>1400</v>
      </c>
      <c r="DQ310" s="460">
        <v>6</v>
      </c>
      <c r="DR310" s="459"/>
    </row>
    <row r="311" spans="4:122" s="435" customFormat="1" x14ac:dyDescent="0.25">
      <c r="D311" s="448"/>
      <c r="E311" s="448"/>
      <c r="F311" s="453"/>
      <c r="G311" s="454"/>
      <c r="H311" s="454"/>
      <c r="I311" s="453"/>
      <c r="J311" s="454"/>
      <c r="K311" s="453"/>
      <c r="L311" s="453"/>
      <c r="M311" s="453"/>
      <c r="N311" s="453"/>
      <c r="O311" s="453"/>
      <c r="P311" s="452"/>
      <c r="Q311" s="446"/>
      <c r="R311" s="446"/>
      <c r="S311" s="602"/>
      <c r="U311" s="445"/>
      <c r="V311" s="450"/>
      <c r="W311" s="445"/>
      <c r="X311" s="451"/>
      <c r="Y311" s="445"/>
      <c r="Z311" s="439"/>
      <c r="AA311" s="450"/>
      <c r="AB311" s="445"/>
      <c r="AC311" s="449"/>
      <c r="AD311" s="445"/>
      <c r="AE311" s="554"/>
      <c r="AF311" s="448"/>
      <c r="AG311" s="448"/>
      <c r="AH311" s="448"/>
      <c r="CR311" s="445"/>
      <c r="CT311" s="448"/>
      <c r="CU311" s="448"/>
      <c r="CW311" s="448"/>
      <c r="CX311" s="448"/>
      <c r="CZ311" s="448"/>
      <c r="DA311" s="448"/>
      <c r="DC311" s="448"/>
      <c r="DD311" s="448"/>
      <c r="DF311" s="448"/>
      <c r="DG311" s="448"/>
      <c r="DJ311" s="445"/>
      <c r="DK311" s="445"/>
      <c r="DM311" s="447"/>
      <c r="DN311" s="447"/>
      <c r="DO311" s="462">
        <v>511</v>
      </c>
      <c r="DP311" s="461" t="s">
        <v>1401</v>
      </c>
      <c r="DQ311" s="460">
        <v>4</v>
      </c>
      <c r="DR311" s="459"/>
    </row>
    <row r="312" spans="4:122" s="435" customFormat="1" x14ac:dyDescent="0.25">
      <c r="D312" s="448"/>
      <c r="E312" s="448"/>
      <c r="F312" s="453"/>
      <c r="G312" s="454"/>
      <c r="H312" s="454"/>
      <c r="I312" s="453"/>
      <c r="J312" s="454"/>
      <c r="K312" s="453"/>
      <c r="L312" s="453"/>
      <c r="M312" s="453"/>
      <c r="N312" s="453"/>
      <c r="O312" s="453"/>
      <c r="P312" s="452"/>
      <c r="Q312" s="446"/>
      <c r="R312" s="446"/>
      <c r="S312" s="602"/>
      <c r="U312" s="445"/>
      <c r="V312" s="450"/>
      <c r="W312" s="445"/>
      <c r="X312" s="451"/>
      <c r="Y312" s="445"/>
      <c r="Z312" s="439"/>
      <c r="AA312" s="450"/>
      <c r="AB312" s="445"/>
      <c r="AC312" s="449"/>
      <c r="AD312" s="445"/>
      <c r="AE312" s="554"/>
      <c r="AF312" s="448"/>
      <c r="AG312" s="448"/>
      <c r="AH312" s="448"/>
      <c r="CR312" s="445"/>
      <c r="CT312" s="448"/>
      <c r="CU312" s="448"/>
      <c r="CW312" s="448"/>
      <c r="CX312" s="448"/>
      <c r="CZ312" s="448"/>
      <c r="DA312" s="448"/>
      <c r="DC312" s="448"/>
      <c r="DD312" s="448"/>
      <c r="DF312" s="448"/>
      <c r="DG312" s="448"/>
      <c r="DJ312" s="445"/>
      <c r="DK312" s="445"/>
      <c r="DM312" s="447"/>
      <c r="DN312" s="447"/>
      <c r="DO312" s="462">
        <v>512</v>
      </c>
      <c r="DP312" s="461" t="s">
        <v>1402</v>
      </c>
      <c r="DQ312" s="460">
        <v>5</v>
      </c>
      <c r="DR312" s="459"/>
    </row>
    <row r="313" spans="4:122" s="435" customFormat="1" x14ac:dyDescent="0.25">
      <c r="D313" s="448"/>
      <c r="E313" s="448"/>
      <c r="F313" s="453"/>
      <c r="G313" s="454"/>
      <c r="H313" s="454"/>
      <c r="I313" s="453"/>
      <c r="J313" s="454"/>
      <c r="K313" s="453"/>
      <c r="L313" s="453"/>
      <c r="M313" s="453"/>
      <c r="N313" s="453"/>
      <c r="O313" s="453"/>
      <c r="P313" s="452"/>
      <c r="Q313" s="446"/>
      <c r="R313" s="446"/>
      <c r="S313" s="602"/>
      <c r="U313" s="445"/>
      <c r="V313" s="450"/>
      <c r="W313" s="445"/>
      <c r="X313" s="451"/>
      <c r="Y313" s="445"/>
      <c r="Z313" s="439"/>
      <c r="AA313" s="450"/>
      <c r="AB313" s="445"/>
      <c r="AC313" s="449"/>
      <c r="AD313" s="445"/>
      <c r="AE313" s="554"/>
      <c r="AF313" s="448"/>
      <c r="AG313" s="448"/>
      <c r="AH313" s="448"/>
      <c r="CR313" s="445"/>
      <c r="CT313" s="448"/>
      <c r="CU313" s="448"/>
      <c r="CW313" s="448"/>
      <c r="CX313" s="448"/>
      <c r="CZ313" s="448"/>
      <c r="DA313" s="448"/>
      <c r="DC313" s="448"/>
      <c r="DD313" s="448"/>
      <c r="DF313" s="448"/>
      <c r="DG313" s="448"/>
      <c r="DJ313" s="445"/>
      <c r="DK313" s="445"/>
      <c r="DM313" s="447"/>
      <c r="DN313" s="447"/>
      <c r="DO313" s="462">
        <v>513</v>
      </c>
      <c r="DP313" s="461" t="s">
        <v>1403</v>
      </c>
      <c r="DQ313" s="460">
        <v>6</v>
      </c>
      <c r="DR313" s="459"/>
    </row>
    <row r="314" spans="4:122" s="435" customFormat="1" x14ac:dyDescent="0.25">
      <c r="D314" s="448"/>
      <c r="E314" s="448"/>
      <c r="F314" s="453"/>
      <c r="G314" s="454"/>
      <c r="H314" s="454"/>
      <c r="I314" s="453"/>
      <c r="J314" s="454"/>
      <c r="K314" s="453"/>
      <c r="L314" s="453"/>
      <c r="M314" s="453"/>
      <c r="N314" s="453"/>
      <c r="O314" s="453"/>
      <c r="P314" s="452"/>
      <c r="Q314" s="446"/>
      <c r="R314" s="446"/>
      <c r="S314" s="602"/>
      <c r="U314" s="445"/>
      <c r="V314" s="450"/>
      <c r="W314" s="445"/>
      <c r="X314" s="451"/>
      <c r="Y314" s="445"/>
      <c r="Z314" s="439"/>
      <c r="AA314" s="450"/>
      <c r="AB314" s="445"/>
      <c r="AC314" s="449"/>
      <c r="AD314" s="445"/>
      <c r="AE314" s="554"/>
      <c r="AF314" s="448"/>
      <c r="AG314" s="448"/>
      <c r="AH314" s="448"/>
      <c r="CR314" s="445"/>
      <c r="CT314" s="448"/>
      <c r="CU314" s="448"/>
      <c r="CW314" s="448"/>
      <c r="CX314" s="448"/>
      <c r="CZ314" s="448"/>
      <c r="DA314" s="448"/>
      <c r="DC314" s="448"/>
      <c r="DD314" s="448"/>
      <c r="DF314" s="448"/>
      <c r="DG314" s="448"/>
      <c r="DJ314" s="445"/>
      <c r="DK314" s="445"/>
      <c r="DM314" s="447"/>
      <c r="DN314" s="447"/>
      <c r="DO314" s="462">
        <v>514</v>
      </c>
      <c r="DP314" s="461" t="s">
        <v>1404</v>
      </c>
      <c r="DQ314" s="460">
        <v>7</v>
      </c>
      <c r="DR314" s="459"/>
    </row>
    <row r="315" spans="4:122" s="435" customFormat="1" x14ac:dyDescent="0.25">
      <c r="D315" s="448"/>
      <c r="E315" s="448"/>
      <c r="F315" s="453"/>
      <c r="G315" s="454"/>
      <c r="H315" s="454"/>
      <c r="I315" s="453"/>
      <c r="J315" s="454"/>
      <c r="K315" s="453"/>
      <c r="L315" s="453"/>
      <c r="M315" s="453"/>
      <c r="N315" s="453"/>
      <c r="O315" s="453"/>
      <c r="P315" s="452"/>
      <c r="Q315" s="446"/>
      <c r="R315" s="446"/>
      <c r="S315" s="602"/>
      <c r="U315" s="445"/>
      <c r="V315" s="450"/>
      <c r="W315" s="445"/>
      <c r="X315" s="451"/>
      <c r="Y315" s="445"/>
      <c r="Z315" s="439"/>
      <c r="AA315" s="450"/>
      <c r="AB315" s="445"/>
      <c r="AC315" s="449"/>
      <c r="AD315" s="445"/>
      <c r="AE315" s="554"/>
      <c r="AF315" s="448"/>
      <c r="AG315" s="448"/>
      <c r="AH315" s="448"/>
      <c r="CR315" s="445"/>
      <c r="CT315" s="448"/>
      <c r="CU315" s="448"/>
      <c r="CW315" s="448"/>
      <c r="CX315" s="448"/>
      <c r="CZ315" s="448"/>
      <c r="DA315" s="448"/>
      <c r="DC315" s="448"/>
      <c r="DD315" s="448"/>
      <c r="DF315" s="448"/>
      <c r="DG315" s="448"/>
      <c r="DJ315" s="445"/>
      <c r="DK315" s="445"/>
      <c r="DM315" s="447"/>
      <c r="DN315" s="447"/>
      <c r="DO315" s="462">
        <v>516</v>
      </c>
      <c r="DP315" s="461" t="s">
        <v>1405</v>
      </c>
      <c r="DQ315" s="460">
        <v>4</v>
      </c>
      <c r="DR315" s="459"/>
    </row>
    <row r="316" spans="4:122" s="435" customFormat="1" x14ac:dyDescent="0.25">
      <c r="D316" s="448"/>
      <c r="E316" s="448"/>
      <c r="F316" s="453"/>
      <c r="G316" s="454"/>
      <c r="H316" s="454"/>
      <c r="I316" s="453"/>
      <c r="J316" s="454"/>
      <c r="K316" s="453"/>
      <c r="L316" s="453"/>
      <c r="M316" s="453"/>
      <c r="N316" s="453"/>
      <c r="O316" s="453"/>
      <c r="P316" s="452"/>
      <c r="Q316" s="446"/>
      <c r="R316" s="446"/>
      <c r="S316" s="602"/>
      <c r="U316" s="445"/>
      <c r="V316" s="450"/>
      <c r="W316" s="445"/>
      <c r="X316" s="451"/>
      <c r="Y316" s="445"/>
      <c r="Z316" s="439"/>
      <c r="AA316" s="450"/>
      <c r="AB316" s="445"/>
      <c r="AC316" s="449"/>
      <c r="AD316" s="445"/>
      <c r="AE316" s="554"/>
      <c r="AF316" s="448"/>
      <c r="AG316" s="448"/>
      <c r="AH316" s="448"/>
      <c r="CR316" s="445"/>
      <c r="CT316" s="448"/>
      <c r="CU316" s="448"/>
      <c r="CW316" s="448"/>
      <c r="CX316" s="448"/>
      <c r="CZ316" s="448"/>
      <c r="DA316" s="448"/>
      <c r="DC316" s="448"/>
      <c r="DD316" s="448"/>
      <c r="DF316" s="448"/>
      <c r="DG316" s="448"/>
      <c r="DJ316" s="445"/>
      <c r="DK316" s="445"/>
      <c r="DM316" s="447"/>
      <c r="DN316" s="447"/>
      <c r="DO316" s="462">
        <v>517</v>
      </c>
      <c r="DP316" s="461" t="s">
        <v>1406</v>
      </c>
      <c r="DQ316" s="460">
        <v>5</v>
      </c>
      <c r="DR316" s="459"/>
    </row>
    <row r="317" spans="4:122" s="435" customFormat="1" x14ac:dyDescent="0.25">
      <c r="D317" s="448"/>
      <c r="E317" s="448"/>
      <c r="F317" s="453"/>
      <c r="G317" s="454"/>
      <c r="H317" s="454"/>
      <c r="I317" s="453"/>
      <c r="J317" s="454"/>
      <c r="K317" s="453"/>
      <c r="L317" s="453"/>
      <c r="M317" s="453"/>
      <c r="N317" s="453"/>
      <c r="O317" s="453"/>
      <c r="P317" s="452"/>
      <c r="Q317" s="446"/>
      <c r="R317" s="446"/>
      <c r="S317" s="602"/>
      <c r="U317" s="445"/>
      <c r="V317" s="450"/>
      <c r="W317" s="445"/>
      <c r="X317" s="451"/>
      <c r="Y317" s="445"/>
      <c r="Z317" s="439"/>
      <c r="AA317" s="450"/>
      <c r="AB317" s="445"/>
      <c r="AC317" s="449"/>
      <c r="AD317" s="445"/>
      <c r="AE317" s="554"/>
      <c r="AF317" s="448"/>
      <c r="AG317" s="448"/>
      <c r="AH317" s="448"/>
      <c r="CR317" s="445"/>
      <c r="CT317" s="448"/>
      <c r="CU317" s="448"/>
      <c r="CW317" s="448"/>
      <c r="CX317" s="448"/>
      <c r="CZ317" s="448"/>
      <c r="DA317" s="448"/>
      <c r="DC317" s="448"/>
      <c r="DD317" s="448"/>
      <c r="DF317" s="448"/>
      <c r="DG317" s="448"/>
      <c r="DJ317" s="445"/>
      <c r="DK317" s="445"/>
      <c r="DM317" s="447"/>
      <c r="DN317" s="447"/>
      <c r="DO317" s="462">
        <v>518</v>
      </c>
      <c r="DP317" s="461" t="s">
        <v>1407</v>
      </c>
      <c r="DQ317" s="460">
        <v>6</v>
      </c>
      <c r="DR317" s="459"/>
    </row>
    <row r="318" spans="4:122" s="435" customFormat="1" x14ac:dyDescent="0.25">
      <c r="D318" s="448"/>
      <c r="E318" s="448"/>
      <c r="F318" s="453"/>
      <c r="G318" s="454"/>
      <c r="H318" s="454"/>
      <c r="I318" s="453"/>
      <c r="J318" s="454"/>
      <c r="K318" s="453"/>
      <c r="L318" s="453"/>
      <c r="M318" s="453"/>
      <c r="N318" s="453"/>
      <c r="O318" s="453"/>
      <c r="P318" s="452"/>
      <c r="Q318" s="446"/>
      <c r="R318" s="446"/>
      <c r="S318" s="602"/>
      <c r="U318" s="445"/>
      <c r="V318" s="450"/>
      <c r="W318" s="445"/>
      <c r="X318" s="451"/>
      <c r="Y318" s="445"/>
      <c r="Z318" s="439"/>
      <c r="AA318" s="450"/>
      <c r="AB318" s="445"/>
      <c r="AC318" s="449"/>
      <c r="AD318" s="445"/>
      <c r="AE318" s="554"/>
      <c r="AF318" s="448"/>
      <c r="AG318" s="448"/>
      <c r="AH318" s="448"/>
      <c r="CR318" s="445"/>
      <c r="CT318" s="448"/>
      <c r="CU318" s="448"/>
      <c r="CW318" s="448"/>
      <c r="CX318" s="448"/>
      <c r="CZ318" s="448"/>
      <c r="DA318" s="448"/>
      <c r="DC318" s="448"/>
      <c r="DD318" s="448"/>
      <c r="DF318" s="448"/>
      <c r="DG318" s="448"/>
      <c r="DJ318" s="445"/>
      <c r="DK318" s="445"/>
      <c r="DM318" s="447"/>
      <c r="DN318" s="447"/>
      <c r="DO318" s="462">
        <v>521</v>
      </c>
      <c r="DP318" s="461" t="s">
        <v>1408</v>
      </c>
      <c r="DQ318" s="460">
        <v>4</v>
      </c>
      <c r="DR318" s="459"/>
    </row>
    <row r="319" spans="4:122" s="435" customFormat="1" x14ac:dyDescent="0.25">
      <c r="D319" s="448"/>
      <c r="E319" s="448"/>
      <c r="F319" s="453"/>
      <c r="G319" s="454"/>
      <c r="H319" s="454"/>
      <c r="I319" s="453"/>
      <c r="J319" s="454"/>
      <c r="K319" s="453"/>
      <c r="L319" s="453"/>
      <c r="M319" s="453"/>
      <c r="N319" s="453"/>
      <c r="O319" s="453"/>
      <c r="P319" s="452"/>
      <c r="Q319" s="446"/>
      <c r="R319" s="446"/>
      <c r="S319" s="602"/>
      <c r="U319" s="445"/>
      <c r="V319" s="450"/>
      <c r="W319" s="445"/>
      <c r="X319" s="451"/>
      <c r="Y319" s="445"/>
      <c r="Z319" s="439"/>
      <c r="AA319" s="450"/>
      <c r="AB319" s="445"/>
      <c r="AC319" s="449"/>
      <c r="AD319" s="445"/>
      <c r="AE319" s="554"/>
      <c r="AF319" s="448"/>
      <c r="AG319" s="448"/>
      <c r="AH319" s="448"/>
      <c r="CR319" s="445"/>
      <c r="CT319" s="448"/>
      <c r="CU319" s="448"/>
      <c r="CW319" s="448"/>
      <c r="CX319" s="448"/>
      <c r="CZ319" s="448"/>
      <c r="DA319" s="448"/>
      <c r="DC319" s="448"/>
      <c r="DD319" s="448"/>
      <c r="DF319" s="448"/>
      <c r="DG319" s="448"/>
      <c r="DJ319" s="445"/>
      <c r="DK319" s="445"/>
      <c r="DM319" s="447"/>
      <c r="DN319" s="447"/>
      <c r="DO319" s="462">
        <v>522</v>
      </c>
      <c r="DP319" s="461" t="s">
        <v>1409</v>
      </c>
      <c r="DQ319" s="460">
        <v>5</v>
      </c>
      <c r="DR319" s="459"/>
    </row>
    <row r="320" spans="4:122" s="435" customFormat="1" x14ac:dyDescent="0.25">
      <c r="D320" s="448"/>
      <c r="E320" s="448"/>
      <c r="F320" s="453"/>
      <c r="G320" s="454"/>
      <c r="H320" s="454"/>
      <c r="I320" s="453"/>
      <c r="J320" s="454"/>
      <c r="K320" s="453"/>
      <c r="L320" s="453"/>
      <c r="M320" s="453"/>
      <c r="N320" s="453"/>
      <c r="O320" s="453"/>
      <c r="P320" s="452"/>
      <c r="Q320" s="446"/>
      <c r="R320" s="446"/>
      <c r="S320" s="602"/>
      <c r="U320" s="445"/>
      <c r="V320" s="450"/>
      <c r="W320" s="445"/>
      <c r="X320" s="451"/>
      <c r="Y320" s="445"/>
      <c r="Z320" s="439"/>
      <c r="AA320" s="450"/>
      <c r="AB320" s="445"/>
      <c r="AC320" s="449"/>
      <c r="AD320" s="445"/>
      <c r="AE320" s="554"/>
      <c r="AF320" s="448"/>
      <c r="AG320" s="448"/>
      <c r="AH320" s="448"/>
      <c r="CR320" s="445"/>
      <c r="CT320" s="448"/>
      <c r="CU320" s="448"/>
      <c r="CW320" s="448"/>
      <c r="CX320" s="448"/>
      <c r="CZ320" s="448"/>
      <c r="DA320" s="448"/>
      <c r="DC320" s="448"/>
      <c r="DD320" s="448"/>
      <c r="DF320" s="448"/>
      <c r="DG320" s="448"/>
      <c r="DJ320" s="445"/>
      <c r="DK320" s="445"/>
      <c r="DM320" s="447"/>
      <c r="DN320" s="447"/>
      <c r="DO320" s="462">
        <v>523</v>
      </c>
      <c r="DP320" s="461" t="s">
        <v>1410</v>
      </c>
      <c r="DQ320" s="460">
        <v>6</v>
      </c>
      <c r="DR320" s="459"/>
    </row>
    <row r="321" spans="4:122" s="435" customFormat="1" x14ac:dyDescent="0.25">
      <c r="D321" s="448"/>
      <c r="E321" s="448"/>
      <c r="F321" s="453"/>
      <c r="G321" s="454"/>
      <c r="H321" s="454"/>
      <c r="I321" s="453"/>
      <c r="J321" s="454"/>
      <c r="K321" s="453"/>
      <c r="L321" s="453"/>
      <c r="M321" s="453"/>
      <c r="N321" s="453"/>
      <c r="O321" s="453"/>
      <c r="P321" s="452"/>
      <c r="Q321" s="446"/>
      <c r="R321" s="446"/>
      <c r="S321" s="602"/>
      <c r="U321" s="445"/>
      <c r="V321" s="450"/>
      <c r="W321" s="445"/>
      <c r="X321" s="451"/>
      <c r="Y321" s="445"/>
      <c r="Z321" s="439"/>
      <c r="AA321" s="450"/>
      <c r="AB321" s="445"/>
      <c r="AC321" s="449"/>
      <c r="AD321" s="445"/>
      <c r="AE321" s="554"/>
      <c r="AF321" s="448"/>
      <c r="AG321" s="448"/>
      <c r="AH321" s="448"/>
      <c r="CR321" s="445"/>
      <c r="CT321" s="448"/>
      <c r="CU321" s="448"/>
      <c r="CW321" s="448"/>
      <c r="CX321" s="448"/>
      <c r="CZ321" s="448"/>
      <c r="DA321" s="448"/>
      <c r="DC321" s="448"/>
      <c r="DD321" s="448"/>
      <c r="DF321" s="448"/>
      <c r="DG321" s="448"/>
      <c r="DJ321" s="445"/>
      <c r="DK321" s="445"/>
      <c r="DM321" s="447"/>
      <c r="DN321" s="447"/>
      <c r="DO321" s="462">
        <v>524</v>
      </c>
      <c r="DP321" s="461" t="s">
        <v>1411</v>
      </c>
      <c r="DQ321" s="460">
        <v>7</v>
      </c>
      <c r="DR321" s="459"/>
    </row>
    <row r="322" spans="4:122" s="435" customFormat="1" x14ac:dyDescent="0.25">
      <c r="D322" s="448"/>
      <c r="E322" s="448"/>
      <c r="F322" s="453"/>
      <c r="G322" s="454"/>
      <c r="H322" s="454"/>
      <c r="I322" s="453"/>
      <c r="J322" s="454"/>
      <c r="K322" s="453"/>
      <c r="L322" s="453"/>
      <c r="M322" s="453"/>
      <c r="N322" s="453"/>
      <c r="O322" s="453"/>
      <c r="P322" s="452"/>
      <c r="Q322" s="446"/>
      <c r="R322" s="446"/>
      <c r="S322" s="602"/>
      <c r="U322" s="445"/>
      <c r="V322" s="450"/>
      <c r="W322" s="445"/>
      <c r="X322" s="451"/>
      <c r="Y322" s="445"/>
      <c r="Z322" s="439"/>
      <c r="AA322" s="450"/>
      <c r="AB322" s="445"/>
      <c r="AC322" s="449"/>
      <c r="AD322" s="445"/>
      <c r="AE322" s="554"/>
      <c r="AF322" s="448"/>
      <c r="AG322" s="448"/>
      <c r="AH322" s="448"/>
      <c r="CR322" s="445"/>
      <c r="CT322" s="448"/>
      <c r="CU322" s="448"/>
      <c r="CW322" s="448"/>
      <c r="CX322" s="448"/>
      <c r="CZ322" s="448"/>
      <c r="DA322" s="448"/>
      <c r="DC322" s="448"/>
      <c r="DD322" s="448"/>
      <c r="DF322" s="448"/>
      <c r="DG322" s="448"/>
      <c r="DJ322" s="445"/>
      <c r="DK322" s="445"/>
      <c r="DM322" s="447"/>
      <c r="DN322" s="447"/>
      <c r="DO322" s="462">
        <v>531</v>
      </c>
      <c r="DP322" s="461" t="s">
        <v>1412</v>
      </c>
      <c r="DQ322" s="460">
        <v>5</v>
      </c>
      <c r="DR322" s="459"/>
    </row>
    <row r="323" spans="4:122" s="435" customFormat="1" x14ac:dyDescent="0.25">
      <c r="D323" s="448"/>
      <c r="E323" s="448"/>
      <c r="F323" s="453"/>
      <c r="G323" s="454"/>
      <c r="H323" s="454"/>
      <c r="I323" s="453"/>
      <c r="J323" s="454"/>
      <c r="K323" s="453"/>
      <c r="L323" s="453"/>
      <c r="M323" s="453"/>
      <c r="N323" s="453"/>
      <c r="O323" s="453"/>
      <c r="P323" s="452"/>
      <c r="Q323" s="446"/>
      <c r="R323" s="446"/>
      <c r="S323" s="602"/>
      <c r="U323" s="445"/>
      <c r="V323" s="450"/>
      <c r="W323" s="445"/>
      <c r="X323" s="451"/>
      <c r="Y323" s="445"/>
      <c r="Z323" s="439"/>
      <c r="AA323" s="450"/>
      <c r="AB323" s="445"/>
      <c r="AC323" s="449"/>
      <c r="AD323" s="445"/>
      <c r="AE323" s="554"/>
      <c r="AF323" s="448"/>
      <c r="AG323" s="448"/>
      <c r="AH323" s="448"/>
      <c r="CR323" s="445"/>
      <c r="CT323" s="448"/>
      <c r="CU323" s="448"/>
      <c r="CW323" s="448"/>
      <c r="CX323" s="448"/>
      <c r="CZ323" s="448"/>
      <c r="DA323" s="448"/>
      <c r="DC323" s="448"/>
      <c r="DD323" s="448"/>
      <c r="DF323" s="448"/>
      <c r="DG323" s="448"/>
      <c r="DJ323" s="445"/>
      <c r="DK323" s="445"/>
      <c r="DM323" s="447"/>
      <c r="DN323" s="447"/>
      <c r="DO323" s="462">
        <v>532</v>
      </c>
      <c r="DP323" s="461" t="s">
        <v>1413</v>
      </c>
      <c r="DQ323" s="460">
        <v>6</v>
      </c>
      <c r="DR323" s="459"/>
    </row>
    <row r="324" spans="4:122" s="435" customFormat="1" x14ac:dyDescent="0.25">
      <c r="D324" s="448"/>
      <c r="E324" s="448"/>
      <c r="F324" s="453"/>
      <c r="G324" s="454"/>
      <c r="H324" s="454"/>
      <c r="I324" s="453"/>
      <c r="J324" s="454"/>
      <c r="K324" s="453"/>
      <c r="L324" s="453"/>
      <c r="M324" s="453"/>
      <c r="N324" s="453"/>
      <c r="O324" s="453"/>
      <c r="P324" s="452"/>
      <c r="Q324" s="446"/>
      <c r="R324" s="446"/>
      <c r="S324" s="602"/>
      <c r="U324" s="445"/>
      <c r="V324" s="450"/>
      <c r="W324" s="445"/>
      <c r="X324" s="451"/>
      <c r="Y324" s="445"/>
      <c r="Z324" s="439"/>
      <c r="AA324" s="450"/>
      <c r="AB324" s="445"/>
      <c r="AC324" s="449"/>
      <c r="AD324" s="445"/>
      <c r="AE324" s="554"/>
      <c r="AF324" s="448"/>
      <c r="AG324" s="448"/>
      <c r="AH324" s="448"/>
      <c r="CR324" s="445"/>
      <c r="CT324" s="448"/>
      <c r="CU324" s="448"/>
      <c r="CW324" s="448"/>
      <c r="CX324" s="448"/>
      <c r="CZ324" s="448"/>
      <c r="DA324" s="448"/>
      <c r="DC324" s="448"/>
      <c r="DD324" s="448"/>
      <c r="DF324" s="448"/>
      <c r="DG324" s="448"/>
      <c r="DJ324" s="445"/>
      <c r="DK324" s="445"/>
      <c r="DM324" s="447"/>
      <c r="DN324" s="447"/>
      <c r="DO324" s="462">
        <v>533</v>
      </c>
      <c r="DP324" s="461" t="s">
        <v>1414</v>
      </c>
      <c r="DQ324" s="460">
        <v>6</v>
      </c>
      <c r="DR324" s="459"/>
    </row>
    <row r="325" spans="4:122" s="435" customFormat="1" x14ac:dyDescent="0.25">
      <c r="D325" s="448"/>
      <c r="E325" s="448"/>
      <c r="F325" s="453"/>
      <c r="G325" s="454"/>
      <c r="H325" s="454"/>
      <c r="I325" s="453"/>
      <c r="J325" s="454"/>
      <c r="K325" s="453"/>
      <c r="L325" s="453"/>
      <c r="M325" s="453"/>
      <c r="N325" s="453"/>
      <c r="O325" s="453"/>
      <c r="P325" s="452"/>
      <c r="Q325" s="446"/>
      <c r="R325" s="446"/>
      <c r="S325" s="602"/>
      <c r="U325" s="445"/>
      <c r="V325" s="450"/>
      <c r="W325" s="445"/>
      <c r="X325" s="451"/>
      <c r="Y325" s="445"/>
      <c r="Z325" s="439"/>
      <c r="AA325" s="450"/>
      <c r="AB325" s="445"/>
      <c r="AC325" s="449"/>
      <c r="AD325" s="445"/>
      <c r="AE325" s="554"/>
      <c r="AF325" s="448"/>
      <c r="AG325" s="448"/>
      <c r="AH325" s="448"/>
      <c r="CR325" s="445"/>
      <c r="CT325" s="448"/>
      <c r="CU325" s="448"/>
      <c r="CW325" s="448"/>
      <c r="CX325" s="448"/>
      <c r="CZ325" s="448"/>
      <c r="DA325" s="448"/>
      <c r="DC325" s="448"/>
      <c r="DD325" s="448"/>
      <c r="DF325" s="448"/>
      <c r="DG325" s="448"/>
      <c r="DJ325" s="445"/>
      <c r="DK325" s="445"/>
      <c r="DM325" s="447"/>
      <c r="DN325" s="447"/>
      <c r="DO325" s="462">
        <v>534</v>
      </c>
      <c r="DP325" s="461" t="s">
        <v>1415</v>
      </c>
      <c r="DQ325" s="460">
        <v>7</v>
      </c>
      <c r="DR325" s="459"/>
    </row>
    <row r="326" spans="4:122" s="435" customFormat="1" x14ac:dyDescent="0.25">
      <c r="D326" s="448"/>
      <c r="E326" s="448"/>
      <c r="F326" s="453"/>
      <c r="G326" s="454"/>
      <c r="H326" s="454"/>
      <c r="I326" s="453"/>
      <c r="J326" s="454"/>
      <c r="K326" s="453"/>
      <c r="L326" s="453"/>
      <c r="M326" s="453"/>
      <c r="N326" s="453"/>
      <c r="O326" s="453"/>
      <c r="P326" s="452"/>
      <c r="Q326" s="446"/>
      <c r="R326" s="446"/>
      <c r="S326" s="602"/>
      <c r="U326" s="445"/>
      <c r="V326" s="450"/>
      <c r="W326" s="445"/>
      <c r="X326" s="451"/>
      <c r="Y326" s="445"/>
      <c r="Z326" s="439"/>
      <c r="AA326" s="450"/>
      <c r="AB326" s="445"/>
      <c r="AC326" s="449"/>
      <c r="AD326" s="445"/>
      <c r="AE326" s="554"/>
      <c r="AF326" s="448"/>
      <c r="AG326" s="448"/>
      <c r="AH326" s="448"/>
      <c r="CR326" s="445"/>
      <c r="CT326" s="448"/>
      <c r="CU326" s="448"/>
      <c r="CW326" s="448"/>
      <c r="CX326" s="448"/>
      <c r="CZ326" s="448"/>
      <c r="DA326" s="448"/>
      <c r="DC326" s="448"/>
      <c r="DD326" s="448"/>
      <c r="DF326" s="448"/>
      <c r="DG326" s="448"/>
      <c r="DJ326" s="445"/>
      <c r="DK326" s="445"/>
      <c r="DM326" s="447"/>
      <c r="DN326" s="447"/>
      <c r="DO326" s="462">
        <v>541</v>
      </c>
      <c r="DP326" s="461" t="s">
        <v>1416</v>
      </c>
      <c r="DQ326" s="460">
        <v>6</v>
      </c>
      <c r="DR326" s="459"/>
    </row>
    <row r="327" spans="4:122" s="435" customFormat="1" x14ac:dyDescent="0.25">
      <c r="D327" s="448"/>
      <c r="E327" s="448"/>
      <c r="F327" s="453"/>
      <c r="G327" s="454"/>
      <c r="H327" s="454"/>
      <c r="I327" s="453"/>
      <c r="J327" s="454"/>
      <c r="K327" s="453"/>
      <c r="L327" s="453"/>
      <c r="M327" s="453"/>
      <c r="N327" s="453"/>
      <c r="O327" s="453"/>
      <c r="P327" s="452"/>
      <c r="Q327" s="446"/>
      <c r="R327" s="446"/>
      <c r="S327" s="602"/>
      <c r="U327" s="445"/>
      <c r="V327" s="450"/>
      <c r="W327" s="445"/>
      <c r="X327" s="451"/>
      <c r="Y327" s="445"/>
      <c r="Z327" s="439"/>
      <c r="AA327" s="450"/>
      <c r="AB327" s="445"/>
      <c r="AC327" s="449"/>
      <c r="AD327" s="445"/>
      <c r="AE327" s="554"/>
      <c r="AF327" s="448"/>
      <c r="AG327" s="448"/>
      <c r="AH327" s="448"/>
      <c r="CR327" s="445"/>
      <c r="CT327" s="448"/>
      <c r="CU327" s="448"/>
      <c r="CW327" s="448"/>
      <c r="CX327" s="448"/>
      <c r="CZ327" s="448"/>
      <c r="DA327" s="448"/>
      <c r="DC327" s="448"/>
      <c r="DD327" s="448"/>
      <c r="DF327" s="448"/>
      <c r="DG327" s="448"/>
      <c r="DJ327" s="445"/>
      <c r="DK327" s="445"/>
      <c r="DM327" s="447"/>
      <c r="DN327" s="447"/>
      <c r="DO327" s="462">
        <v>542</v>
      </c>
      <c r="DP327" s="461" t="s">
        <v>1417</v>
      </c>
      <c r="DQ327" s="460">
        <v>7</v>
      </c>
      <c r="DR327" s="459" t="s">
        <v>967</v>
      </c>
    </row>
    <row r="328" spans="4:122" s="435" customFormat="1" x14ac:dyDescent="0.25">
      <c r="D328" s="448"/>
      <c r="E328" s="448"/>
      <c r="F328" s="453"/>
      <c r="G328" s="454"/>
      <c r="H328" s="454"/>
      <c r="I328" s="453"/>
      <c r="J328" s="454"/>
      <c r="K328" s="453"/>
      <c r="L328" s="453"/>
      <c r="M328" s="453"/>
      <c r="N328" s="453"/>
      <c r="O328" s="453"/>
      <c r="P328" s="452"/>
      <c r="Q328" s="446"/>
      <c r="R328" s="446"/>
      <c r="S328" s="602"/>
      <c r="U328" s="445"/>
      <c r="V328" s="450"/>
      <c r="W328" s="445"/>
      <c r="X328" s="451"/>
      <c r="Y328" s="445"/>
      <c r="Z328" s="439"/>
      <c r="AA328" s="450"/>
      <c r="AB328" s="445"/>
      <c r="AC328" s="449"/>
      <c r="AD328" s="445"/>
      <c r="AE328" s="554"/>
      <c r="AF328" s="448"/>
      <c r="AG328" s="448"/>
      <c r="AH328" s="448"/>
      <c r="CR328" s="445"/>
      <c r="CT328" s="448"/>
      <c r="CU328" s="448"/>
      <c r="CW328" s="448"/>
      <c r="CX328" s="448"/>
      <c r="CZ328" s="448"/>
      <c r="DA328" s="448"/>
      <c r="DC328" s="448"/>
      <c r="DD328" s="448"/>
      <c r="DF328" s="448"/>
      <c r="DG328" s="448"/>
      <c r="DJ328" s="445"/>
      <c r="DK328" s="445"/>
      <c r="DM328" s="447"/>
      <c r="DN328" s="447"/>
      <c r="DO328" s="462">
        <v>543</v>
      </c>
      <c r="DP328" s="461" t="s">
        <v>1418</v>
      </c>
      <c r="DQ328" s="460">
        <v>8</v>
      </c>
      <c r="DR328" s="459"/>
    </row>
    <row r="329" spans="4:122" s="435" customFormat="1" x14ac:dyDescent="0.25">
      <c r="D329" s="448"/>
      <c r="E329" s="448"/>
      <c r="F329" s="453"/>
      <c r="G329" s="454"/>
      <c r="H329" s="454"/>
      <c r="I329" s="453"/>
      <c r="J329" s="454"/>
      <c r="K329" s="453"/>
      <c r="L329" s="453"/>
      <c r="M329" s="453"/>
      <c r="N329" s="453"/>
      <c r="O329" s="453"/>
      <c r="P329" s="452"/>
      <c r="Q329" s="446"/>
      <c r="R329" s="446"/>
      <c r="S329" s="602"/>
      <c r="U329" s="445"/>
      <c r="V329" s="450"/>
      <c r="W329" s="445"/>
      <c r="X329" s="451"/>
      <c r="Y329" s="445"/>
      <c r="Z329" s="439"/>
      <c r="AA329" s="450"/>
      <c r="AB329" s="445"/>
      <c r="AC329" s="449"/>
      <c r="AD329" s="445"/>
      <c r="AE329" s="554"/>
      <c r="AF329" s="448"/>
      <c r="AG329" s="448"/>
      <c r="AH329" s="448"/>
      <c r="CR329" s="445"/>
      <c r="CT329" s="448"/>
      <c r="CU329" s="448"/>
      <c r="CW329" s="448"/>
      <c r="CX329" s="448"/>
      <c r="CZ329" s="448"/>
      <c r="DA329" s="448"/>
      <c r="DC329" s="448"/>
      <c r="DD329" s="448"/>
      <c r="DF329" s="448"/>
      <c r="DG329" s="448"/>
      <c r="DJ329" s="445"/>
      <c r="DK329" s="445"/>
      <c r="DM329" s="447"/>
      <c r="DN329" s="447"/>
      <c r="DO329" s="462">
        <v>544</v>
      </c>
      <c r="DP329" s="461" t="s">
        <v>1419</v>
      </c>
      <c r="DQ329" s="460">
        <v>9</v>
      </c>
      <c r="DR329" s="459"/>
    </row>
    <row r="330" spans="4:122" s="435" customFormat="1" x14ac:dyDescent="0.25">
      <c r="D330" s="448"/>
      <c r="E330" s="448"/>
      <c r="F330" s="453"/>
      <c r="G330" s="454"/>
      <c r="H330" s="454"/>
      <c r="I330" s="453"/>
      <c r="J330" s="454"/>
      <c r="K330" s="453"/>
      <c r="L330" s="453"/>
      <c r="M330" s="453"/>
      <c r="N330" s="453"/>
      <c r="O330" s="453"/>
      <c r="P330" s="452"/>
      <c r="Q330" s="446"/>
      <c r="R330" s="446"/>
      <c r="S330" s="602"/>
      <c r="U330" s="445"/>
      <c r="V330" s="450"/>
      <c r="W330" s="445"/>
      <c r="X330" s="451"/>
      <c r="Y330" s="445"/>
      <c r="Z330" s="439"/>
      <c r="AA330" s="450"/>
      <c r="AB330" s="445"/>
      <c r="AC330" s="449"/>
      <c r="AD330" s="445"/>
      <c r="AE330" s="554"/>
      <c r="AF330" s="448"/>
      <c r="AG330" s="448"/>
      <c r="AH330" s="448"/>
      <c r="CR330" s="445"/>
      <c r="CT330" s="448"/>
      <c r="CU330" s="448"/>
      <c r="CW330" s="448"/>
      <c r="CX330" s="448"/>
      <c r="CZ330" s="448"/>
      <c r="DA330" s="448"/>
      <c r="DC330" s="448"/>
      <c r="DD330" s="448"/>
      <c r="DF330" s="448"/>
      <c r="DG330" s="448"/>
      <c r="DJ330" s="445"/>
      <c r="DK330" s="445"/>
      <c r="DM330" s="447"/>
      <c r="DN330" s="447"/>
      <c r="DO330" s="462">
        <v>545</v>
      </c>
      <c r="DP330" s="461" t="s">
        <v>1420</v>
      </c>
      <c r="DQ330" s="460">
        <v>10</v>
      </c>
      <c r="DR330" s="459"/>
    </row>
    <row r="331" spans="4:122" s="435" customFormat="1" x14ac:dyDescent="0.25">
      <c r="D331" s="448"/>
      <c r="E331" s="448"/>
      <c r="F331" s="453"/>
      <c r="G331" s="454"/>
      <c r="H331" s="454"/>
      <c r="I331" s="453"/>
      <c r="J331" s="454"/>
      <c r="K331" s="453"/>
      <c r="L331" s="453"/>
      <c r="M331" s="453"/>
      <c r="N331" s="453"/>
      <c r="O331" s="453"/>
      <c r="P331" s="452"/>
      <c r="Q331" s="446"/>
      <c r="R331" s="446"/>
      <c r="S331" s="602"/>
      <c r="U331" s="445"/>
      <c r="V331" s="450"/>
      <c r="W331" s="445"/>
      <c r="X331" s="451"/>
      <c r="Y331" s="445"/>
      <c r="Z331" s="439"/>
      <c r="AA331" s="450"/>
      <c r="AB331" s="445"/>
      <c r="AC331" s="449"/>
      <c r="AD331" s="445"/>
      <c r="AE331" s="554"/>
      <c r="AF331" s="448"/>
      <c r="AG331" s="448"/>
      <c r="AH331" s="448"/>
      <c r="CR331" s="445"/>
      <c r="CT331" s="448"/>
      <c r="CU331" s="448"/>
      <c r="CW331" s="448"/>
      <c r="CX331" s="448"/>
      <c r="CZ331" s="448"/>
      <c r="DA331" s="448"/>
      <c r="DC331" s="448"/>
      <c r="DD331" s="448"/>
      <c r="DF331" s="448"/>
      <c r="DG331" s="448"/>
      <c r="DJ331" s="445"/>
      <c r="DK331" s="445"/>
      <c r="DM331" s="447"/>
      <c r="DN331" s="447"/>
      <c r="DO331" s="462">
        <v>550</v>
      </c>
      <c r="DP331" s="461" t="s">
        <v>846</v>
      </c>
      <c r="DQ331" s="460">
        <v>7</v>
      </c>
      <c r="DR331" s="459"/>
    </row>
    <row r="332" spans="4:122" s="435" customFormat="1" x14ac:dyDescent="0.25">
      <c r="D332" s="448"/>
      <c r="E332" s="448"/>
      <c r="F332" s="453"/>
      <c r="G332" s="454"/>
      <c r="H332" s="454"/>
      <c r="I332" s="453"/>
      <c r="J332" s="454"/>
      <c r="K332" s="453"/>
      <c r="L332" s="453"/>
      <c r="M332" s="453"/>
      <c r="N332" s="453"/>
      <c r="O332" s="453"/>
      <c r="P332" s="452"/>
      <c r="Q332" s="446"/>
      <c r="R332" s="446"/>
      <c r="S332" s="602"/>
      <c r="U332" s="445"/>
      <c r="V332" s="450"/>
      <c r="W332" s="445"/>
      <c r="X332" s="451"/>
      <c r="Y332" s="445"/>
      <c r="Z332" s="439"/>
      <c r="AA332" s="450"/>
      <c r="AB332" s="445"/>
      <c r="AC332" s="449"/>
      <c r="AD332" s="445"/>
      <c r="AE332" s="554"/>
      <c r="AF332" s="448"/>
      <c r="AG332" s="448"/>
      <c r="AH332" s="448"/>
      <c r="CR332" s="445"/>
      <c r="CT332" s="448"/>
      <c r="CU332" s="448"/>
      <c r="CW332" s="448"/>
      <c r="CX332" s="448"/>
      <c r="CZ332" s="448"/>
      <c r="DA332" s="448"/>
      <c r="DC332" s="448"/>
      <c r="DD332" s="448"/>
      <c r="DF332" s="448"/>
      <c r="DG332" s="448"/>
      <c r="DJ332" s="445"/>
      <c r="DK332" s="445"/>
      <c r="DM332" s="447"/>
      <c r="DN332" s="447"/>
      <c r="DO332" s="462">
        <v>551</v>
      </c>
      <c r="DP332" s="461" t="s">
        <v>1491</v>
      </c>
      <c r="DQ332" s="460">
        <v>8</v>
      </c>
      <c r="DR332" s="459"/>
    </row>
    <row r="333" spans="4:122" s="435" customFormat="1" x14ac:dyDescent="0.25">
      <c r="D333" s="448"/>
      <c r="E333" s="448"/>
      <c r="F333" s="453"/>
      <c r="G333" s="454"/>
      <c r="H333" s="454"/>
      <c r="I333" s="453"/>
      <c r="J333" s="454"/>
      <c r="K333" s="453"/>
      <c r="L333" s="453"/>
      <c r="M333" s="453"/>
      <c r="N333" s="453"/>
      <c r="O333" s="453"/>
      <c r="P333" s="452"/>
      <c r="Q333" s="446"/>
      <c r="R333" s="446"/>
      <c r="S333" s="602"/>
      <c r="U333" s="445"/>
      <c r="V333" s="450"/>
      <c r="W333" s="445"/>
      <c r="X333" s="451"/>
      <c r="Y333" s="445"/>
      <c r="Z333" s="439"/>
      <c r="AA333" s="450"/>
      <c r="AB333" s="445"/>
      <c r="AC333" s="449"/>
      <c r="AD333" s="445"/>
      <c r="AE333" s="554"/>
      <c r="AF333" s="448"/>
      <c r="AG333" s="448"/>
      <c r="AH333" s="448"/>
      <c r="CR333" s="445"/>
      <c r="CT333" s="448"/>
      <c r="CU333" s="448"/>
      <c r="CW333" s="448"/>
      <c r="CX333" s="448"/>
      <c r="CZ333" s="448"/>
      <c r="DA333" s="448"/>
      <c r="DC333" s="448"/>
      <c r="DD333" s="448"/>
      <c r="DF333" s="448"/>
      <c r="DG333" s="448"/>
      <c r="DJ333" s="445"/>
      <c r="DK333" s="445"/>
      <c r="DM333" s="447"/>
      <c r="DN333" s="447"/>
      <c r="DO333" s="462">
        <v>552</v>
      </c>
      <c r="DP333" s="461" t="s">
        <v>1492</v>
      </c>
      <c r="DQ333" s="460">
        <v>9</v>
      </c>
      <c r="DR333" s="459"/>
    </row>
    <row r="334" spans="4:122" s="435" customFormat="1" x14ac:dyDescent="0.25">
      <c r="D334" s="448"/>
      <c r="E334" s="448"/>
      <c r="F334" s="453"/>
      <c r="G334" s="454"/>
      <c r="H334" s="454"/>
      <c r="I334" s="453"/>
      <c r="J334" s="454"/>
      <c r="K334" s="453"/>
      <c r="L334" s="453"/>
      <c r="M334" s="453"/>
      <c r="N334" s="453"/>
      <c r="O334" s="453"/>
      <c r="P334" s="452"/>
      <c r="Q334" s="446"/>
      <c r="R334" s="446"/>
      <c r="S334" s="602"/>
      <c r="U334" s="445"/>
      <c r="V334" s="450"/>
      <c r="W334" s="445"/>
      <c r="X334" s="451"/>
      <c r="Y334" s="445"/>
      <c r="Z334" s="439"/>
      <c r="AA334" s="450"/>
      <c r="AB334" s="445"/>
      <c r="AC334" s="449"/>
      <c r="AD334" s="445"/>
      <c r="AE334" s="554"/>
      <c r="AF334" s="448"/>
      <c r="AG334" s="448"/>
      <c r="AH334" s="448"/>
      <c r="CR334" s="445"/>
      <c r="CT334" s="448"/>
      <c r="CU334" s="448"/>
      <c r="CW334" s="448"/>
      <c r="CX334" s="448"/>
      <c r="CZ334" s="448"/>
      <c r="DA334" s="448"/>
      <c r="DC334" s="448"/>
      <c r="DD334" s="448"/>
      <c r="DF334" s="448"/>
      <c r="DG334" s="448"/>
      <c r="DJ334" s="445"/>
      <c r="DK334" s="445"/>
      <c r="DM334" s="447"/>
      <c r="DN334" s="447"/>
      <c r="DO334" s="462">
        <v>553</v>
      </c>
      <c r="DP334" s="461" t="s">
        <v>1493</v>
      </c>
      <c r="DQ334" s="460">
        <v>10</v>
      </c>
      <c r="DR334" s="459"/>
    </row>
    <row r="335" spans="4:122" s="435" customFormat="1" x14ac:dyDescent="0.25">
      <c r="D335" s="448"/>
      <c r="E335" s="448"/>
      <c r="F335" s="453"/>
      <c r="G335" s="454"/>
      <c r="H335" s="454"/>
      <c r="I335" s="453"/>
      <c r="J335" s="454"/>
      <c r="K335" s="453"/>
      <c r="L335" s="453"/>
      <c r="M335" s="453"/>
      <c r="N335" s="453"/>
      <c r="O335" s="453"/>
      <c r="P335" s="452"/>
      <c r="Q335" s="446"/>
      <c r="R335" s="446"/>
      <c r="S335" s="602"/>
      <c r="U335" s="445"/>
      <c r="V335" s="450"/>
      <c r="W335" s="445"/>
      <c r="X335" s="451"/>
      <c r="Y335" s="445"/>
      <c r="Z335" s="439"/>
      <c r="AA335" s="450"/>
      <c r="AB335" s="445"/>
      <c r="AC335" s="449"/>
      <c r="AD335" s="445"/>
      <c r="AE335" s="554"/>
      <c r="AF335" s="448"/>
      <c r="AG335" s="448"/>
      <c r="AH335" s="448"/>
      <c r="CR335" s="445"/>
      <c r="CT335" s="448"/>
      <c r="CU335" s="448"/>
      <c r="CW335" s="448"/>
      <c r="CX335" s="448"/>
      <c r="CZ335" s="448"/>
      <c r="DA335" s="448"/>
      <c r="DC335" s="448"/>
      <c r="DD335" s="448"/>
      <c r="DF335" s="448"/>
      <c r="DG335" s="448"/>
      <c r="DJ335" s="445"/>
      <c r="DK335" s="445"/>
      <c r="DM335" s="447"/>
      <c r="DN335" s="447"/>
      <c r="DO335" s="462">
        <v>554</v>
      </c>
      <c r="DP335" s="461" t="s">
        <v>1494</v>
      </c>
      <c r="DQ335" s="460">
        <v>11</v>
      </c>
      <c r="DR335" s="459"/>
    </row>
    <row r="336" spans="4:122" s="435" customFormat="1" x14ac:dyDescent="0.25">
      <c r="D336" s="448"/>
      <c r="E336" s="448"/>
      <c r="F336" s="453"/>
      <c r="G336" s="454"/>
      <c r="H336" s="454"/>
      <c r="I336" s="453"/>
      <c r="J336" s="454"/>
      <c r="K336" s="453"/>
      <c r="L336" s="453"/>
      <c r="M336" s="453"/>
      <c r="N336" s="453"/>
      <c r="O336" s="453"/>
      <c r="P336" s="452"/>
      <c r="Q336" s="446"/>
      <c r="R336" s="446"/>
      <c r="S336" s="602"/>
      <c r="U336" s="445"/>
      <c r="V336" s="450"/>
      <c r="W336" s="445"/>
      <c r="X336" s="451"/>
      <c r="Y336" s="445"/>
      <c r="Z336" s="439"/>
      <c r="AA336" s="450"/>
      <c r="AB336" s="445"/>
      <c r="AC336" s="449"/>
      <c r="AD336" s="445"/>
      <c r="AE336" s="554"/>
      <c r="AF336" s="448"/>
      <c r="AG336" s="448"/>
      <c r="AH336" s="448"/>
      <c r="CR336" s="445"/>
      <c r="CT336" s="448"/>
      <c r="CU336" s="448"/>
      <c r="CW336" s="448"/>
      <c r="CX336" s="448"/>
      <c r="CZ336" s="448"/>
      <c r="DA336" s="448"/>
      <c r="DC336" s="448"/>
      <c r="DD336" s="448"/>
      <c r="DF336" s="448"/>
      <c r="DG336" s="448"/>
      <c r="DJ336" s="445"/>
      <c r="DK336" s="445"/>
      <c r="DM336" s="447"/>
      <c r="DN336" s="447"/>
      <c r="DO336" s="462">
        <v>555</v>
      </c>
      <c r="DP336" s="464" t="s">
        <v>1495</v>
      </c>
      <c r="DQ336" s="460">
        <v>12</v>
      </c>
      <c r="DR336" s="459"/>
    </row>
    <row r="337" spans="4:122" s="435" customFormat="1" x14ac:dyDescent="0.25">
      <c r="D337" s="448"/>
      <c r="E337" s="448"/>
      <c r="F337" s="453"/>
      <c r="G337" s="454"/>
      <c r="H337" s="454"/>
      <c r="I337" s="453"/>
      <c r="J337" s="454"/>
      <c r="K337" s="453"/>
      <c r="L337" s="453"/>
      <c r="M337" s="453"/>
      <c r="N337" s="453"/>
      <c r="O337" s="453"/>
      <c r="P337" s="452"/>
      <c r="Q337" s="446"/>
      <c r="R337" s="446"/>
      <c r="S337" s="602"/>
      <c r="U337" s="445"/>
      <c r="V337" s="450"/>
      <c r="W337" s="445"/>
      <c r="X337" s="451"/>
      <c r="Y337" s="445"/>
      <c r="Z337" s="439"/>
      <c r="AA337" s="450"/>
      <c r="AB337" s="445"/>
      <c r="AC337" s="449"/>
      <c r="AD337" s="445"/>
      <c r="AE337" s="554"/>
      <c r="AF337" s="448"/>
      <c r="AG337" s="448"/>
      <c r="AH337" s="448"/>
      <c r="CR337" s="445"/>
      <c r="CT337" s="448"/>
      <c r="CU337" s="448"/>
      <c r="CW337" s="448"/>
      <c r="CX337" s="448"/>
      <c r="CZ337" s="448"/>
      <c r="DA337" s="448"/>
      <c r="DC337" s="448"/>
      <c r="DD337" s="448"/>
      <c r="DF337" s="448"/>
      <c r="DG337" s="448"/>
      <c r="DJ337" s="445"/>
      <c r="DK337" s="445"/>
      <c r="DM337" s="447"/>
      <c r="DN337" s="447"/>
      <c r="DO337" s="462">
        <v>561</v>
      </c>
      <c r="DP337" s="461" t="s">
        <v>847</v>
      </c>
      <c r="DQ337" s="460">
        <v>3</v>
      </c>
      <c r="DR337" s="459"/>
    </row>
    <row r="338" spans="4:122" s="435" customFormat="1" x14ac:dyDescent="0.25">
      <c r="D338" s="448"/>
      <c r="E338" s="448"/>
      <c r="F338" s="453"/>
      <c r="G338" s="454"/>
      <c r="H338" s="454"/>
      <c r="I338" s="453"/>
      <c r="J338" s="454"/>
      <c r="K338" s="453"/>
      <c r="L338" s="453"/>
      <c r="M338" s="453"/>
      <c r="N338" s="453"/>
      <c r="O338" s="453"/>
      <c r="P338" s="452"/>
      <c r="Q338" s="446"/>
      <c r="R338" s="446"/>
      <c r="S338" s="602"/>
      <c r="U338" s="445"/>
      <c r="V338" s="450"/>
      <c r="W338" s="445"/>
      <c r="X338" s="451"/>
      <c r="Y338" s="445"/>
      <c r="Z338" s="439"/>
      <c r="AA338" s="450"/>
      <c r="AB338" s="445"/>
      <c r="AC338" s="449"/>
      <c r="AD338" s="445"/>
      <c r="AE338" s="554"/>
      <c r="AF338" s="448"/>
      <c r="AG338" s="448"/>
      <c r="AH338" s="448"/>
      <c r="CR338" s="445"/>
      <c r="CT338" s="448"/>
      <c r="CU338" s="448"/>
      <c r="CW338" s="448"/>
      <c r="CX338" s="448"/>
      <c r="CZ338" s="448"/>
      <c r="DA338" s="448"/>
      <c r="DC338" s="448"/>
      <c r="DD338" s="448"/>
      <c r="DF338" s="448"/>
      <c r="DG338" s="448"/>
      <c r="DJ338" s="445"/>
      <c r="DK338" s="445"/>
      <c r="DM338" s="447"/>
      <c r="DN338" s="447"/>
      <c r="DO338" s="462">
        <v>562</v>
      </c>
      <c r="DP338" s="461" t="s">
        <v>1421</v>
      </c>
      <c r="DQ338" s="460">
        <v>4</v>
      </c>
      <c r="DR338" s="459"/>
    </row>
    <row r="339" spans="4:122" s="435" customFormat="1" x14ac:dyDescent="0.25">
      <c r="D339" s="448"/>
      <c r="E339" s="448"/>
      <c r="F339" s="453"/>
      <c r="G339" s="454"/>
      <c r="H339" s="454"/>
      <c r="I339" s="453"/>
      <c r="J339" s="454"/>
      <c r="K339" s="453"/>
      <c r="L339" s="453"/>
      <c r="M339" s="453"/>
      <c r="N339" s="453"/>
      <c r="O339" s="453"/>
      <c r="P339" s="452"/>
      <c r="Q339" s="446"/>
      <c r="R339" s="446"/>
      <c r="S339" s="602"/>
      <c r="U339" s="445"/>
      <c r="V339" s="450"/>
      <c r="W339" s="445"/>
      <c r="X339" s="451"/>
      <c r="Y339" s="445"/>
      <c r="Z339" s="439"/>
      <c r="AA339" s="450"/>
      <c r="AB339" s="445"/>
      <c r="AC339" s="449"/>
      <c r="AD339" s="445"/>
      <c r="AE339" s="554"/>
      <c r="AF339" s="448"/>
      <c r="AG339" s="448"/>
      <c r="AH339" s="448"/>
      <c r="CR339" s="445"/>
      <c r="CT339" s="448"/>
      <c r="CU339" s="448"/>
      <c r="CW339" s="448"/>
      <c r="CX339" s="448"/>
      <c r="CZ339" s="448"/>
      <c r="DA339" s="448"/>
      <c r="DC339" s="448"/>
      <c r="DD339" s="448"/>
      <c r="DF339" s="448"/>
      <c r="DG339" s="448"/>
      <c r="DJ339" s="445"/>
      <c r="DK339" s="445"/>
      <c r="DM339" s="447"/>
      <c r="DN339" s="447"/>
      <c r="DO339" s="462">
        <v>563</v>
      </c>
      <c r="DP339" s="461" t="s">
        <v>1422</v>
      </c>
      <c r="DQ339" s="460">
        <v>5</v>
      </c>
      <c r="DR339" s="459"/>
    </row>
    <row r="340" spans="4:122" s="435" customFormat="1" x14ac:dyDescent="0.25">
      <c r="D340" s="448"/>
      <c r="E340" s="448"/>
      <c r="F340" s="453"/>
      <c r="G340" s="454"/>
      <c r="H340" s="454"/>
      <c r="I340" s="453"/>
      <c r="J340" s="454"/>
      <c r="K340" s="453"/>
      <c r="L340" s="453"/>
      <c r="M340" s="453"/>
      <c r="N340" s="453"/>
      <c r="O340" s="453"/>
      <c r="P340" s="452"/>
      <c r="Q340" s="446"/>
      <c r="R340" s="446"/>
      <c r="S340" s="602"/>
      <c r="U340" s="445"/>
      <c r="V340" s="450"/>
      <c r="W340" s="445"/>
      <c r="X340" s="451"/>
      <c r="Y340" s="445"/>
      <c r="Z340" s="439"/>
      <c r="AA340" s="450"/>
      <c r="AB340" s="445"/>
      <c r="AC340" s="449"/>
      <c r="AD340" s="445"/>
      <c r="AE340" s="554"/>
      <c r="AF340" s="448"/>
      <c r="AG340" s="448"/>
      <c r="AH340" s="448"/>
      <c r="CR340" s="445"/>
      <c r="CT340" s="448"/>
      <c r="CU340" s="448"/>
      <c r="CW340" s="448"/>
      <c r="CX340" s="448"/>
      <c r="CZ340" s="448"/>
      <c r="DA340" s="448"/>
      <c r="DC340" s="448"/>
      <c r="DD340" s="448"/>
      <c r="DF340" s="448"/>
      <c r="DG340" s="448"/>
      <c r="DJ340" s="445"/>
      <c r="DK340" s="445"/>
      <c r="DM340" s="447"/>
      <c r="DN340" s="447"/>
      <c r="DO340" s="462">
        <v>564</v>
      </c>
      <c r="DP340" s="461" t="s">
        <v>1423</v>
      </c>
      <c r="DQ340" s="460">
        <v>6</v>
      </c>
      <c r="DR340" s="459"/>
    </row>
    <row r="341" spans="4:122" s="435" customFormat="1" x14ac:dyDescent="0.25">
      <c r="D341" s="448"/>
      <c r="E341" s="448"/>
      <c r="F341" s="453"/>
      <c r="G341" s="454"/>
      <c r="H341" s="454"/>
      <c r="I341" s="453"/>
      <c r="J341" s="454"/>
      <c r="K341" s="453"/>
      <c r="L341" s="453"/>
      <c r="M341" s="453"/>
      <c r="N341" s="453"/>
      <c r="O341" s="453"/>
      <c r="P341" s="452"/>
      <c r="Q341" s="446"/>
      <c r="R341" s="446"/>
      <c r="S341" s="602"/>
      <c r="U341" s="445"/>
      <c r="V341" s="450"/>
      <c r="W341" s="445"/>
      <c r="X341" s="451"/>
      <c r="Y341" s="445"/>
      <c r="Z341" s="439"/>
      <c r="AA341" s="450"/>
      <c r="AB341" s="445"/>
      <c r="AC341" s="449"/>
      <c r="AD341" s="445"/>
      <c r="AE341" s="554"/>
      <c r="AF341" s="448"/>
      <c r="AG341" s="448"/>
      <c r="AH341" s="448"/>
      <c r="CR341" s="445"/>
      <c r="CT341" s="448"/>
      <c r="CU341" s="448"/>
      <c r="CW341" s="448"/>
      <c r="CX341" s="448"/>
      <c r="CZ341" s="448"/>
      <c r="DA341" s="448"/>
      <c r="DC341" s="448"/>
      <c r="DD341" s="448"/>
      <c r="DF341" s="448"/>
      <c r="DG341" s="448"/>
      <c r="DJ341" s="445"/>
      <c r="DK341" s="445"/>
      <c r="DM341" s="447"/>
      <c r="DN341" s="447"/>
      <c r="DO341" s="462">
        <v>565</v>
      </c>
      <c r="DP341" s="461" t="s">
        <v>1424</v>
      </c>
      <c r="DQ341" s="460">
        <v>7</v>
      </c>
      <c r="DR341" s="459"/>
    </row>
    <row r="342" spans="4:122" s="435" customFormat="1" x14ac:dyDescent="0.25">
      <c r="D342" s="448"/>
      <c r="E342" s="448"/>
      <c r="F342" s="453"/>
      <c r="G342" s="454"/>
      <c r="H342" s="454"/>
      <c r="I342" s="453"/>
      <c r="J342" s="454"/>
      <c r="K342" s="453"/>
      <c r="L342" s="453"/>
      <c r="M342" s="453"/>
      <c r="N342" s="453"/>
      <c r="O342" s="453"/>
      <c r="P342" s="452"/>
      <c r="Q342" s="446"/>
      <c r="R342" s="446"/>
      <c r="S342" s="602"/>
      <c r="U342" s="445"/>
      <c r="V342" s="450"/>
      <c r="W342" s="445"/>
      <c r="X342" s="451"/>
      <c r="Y342" s="445"/>
      <c r="Z342" s="439"/>
      <c r="AA342" s="450"/>
      <c r="AB342" s="445"/>
      <c r="AC342" s="449"/>
      <c r="AD342" s="445"/>
      <c r="AE342" s="554"/>
      <c r="AF342" s="448"/>
      <c r="AG342" s="448"/>
      <c r="AH342" s="448"/>
      <c r="CR342" s="445"/>
      <c r="CT342" s="448"/>
      <c r="CU342" s="448"/>
      <c r="CW342" s="448"/>
      <c r="CX342" s="448"/>
      <c r="CZ342" s="448"/>
      <c r="DA342" s="448"/>
      <c r="DC342" s="448"/>
      <c r="DD342" s="448"/>
      <c r="DF342" s="448"/>
      <c r="DG342" s="448"/>
      <c r="DJ342" s="445"/>
      <c r="DK342" s="445"/>
      <c r="DM342" s="447"/>
      <c r="DN342" s="447"/>
      <c r="DO342" s="462">
        <v>566</v>
      </c>
      <c r="DP342" s="461" t="s">
        <v>1425</v>
      </c>
      <c r="DQ342" s="460">
        <v>8</v>
      </c>
      <c r="DR342" s="459"/>
    </row>
    <row r="343" spans="4:122" s="435" customFormat="1" x14ac:dyDescent="0.25">
      <c r="D343" s="448"/>
      <c r="E343" s="448"/>
      <c r="F343" s="453"/>
      <c r="G343" s="454"/>
      <c r="H343" s="454"/>
      <c r="I343" s="453"/>
      <c r="J343" s="454"/>
      <c r="K343" s="453"/>
      <c r="L343" s="453"/>
      <c r="M343" s="453"/>
      <c r="N343" s="453"/>
      <c r="O343" s="453"/>
      <c r="P343" s="452"/>
      <c r="Q343" s="446"/>
      <c r="R343" s="446"/>
      <c r="S343" s="602"/>
      <c r="U343" s="445"/>
      <c r="V343" s="450"/>
      <c r="W343" s="445"/>
      <c r="X343" s="451"/>
      <c r="Y343" s="445"/>
      <c r="Z343" s="439"/>
      <c r="AA343" s="450"/>
      <c r="AB343" s="445"/>
      <c r="AC343" s="449"/>
      <c r="AD343" s="445"/>
      <c r="AE343" s="554"/>
      <c r="AF343" s="448"/>
      <c r="AG343" s="448"/>
      <c r="AH343" s="448"/>
      <c r="CR343" s="445"/>
      <c r="CT343" s="448"/>
      <c r="CU343" s="448"/>
      <c r="CW343" s="448"/>
      <c r="CX343" s="448"/>
      <c r="CZ343" s="448"/>
      <c r="DA343" s="448"/>
      <c r="DC343" s="448"/>
      <c r="DD343" s="448"/>
      <c r="DF343" s="448"/>
      <c r="DG343" s="448"/>
      <c r="DJ343" s="445"/>
      <c r="DK343" s="445"/>
      <c r="DM343" s="447"/>
      <c r="DN343" s="447"/>
      <c r="DO343" s="462">
        <v>571</v>
      </c>
      <c r="DP343" s="461" t="s">
        <v>1</v>
      </c>
      <c r="DQ343" s="460">
        <v>3</v>
      </c>
      <c r="DR343" s="459"/>
    </row>
    <row r="344" spans="4:122" s="435" customFormat="1" x14ac:dyDescent="0.25">
      <c r="D344" s="448"/>
      <c r="E344" s="448"/>
      <c r="F344" s="453"/>
      <c r="G344" s="454"/>
      <c r="H344" s="454"/>
      <c r="I344" s="453"/>
      <c r="J344" s="454"/>
      <c r="K344" s="453"/>
      <c r="L344" s="453"/>
      <c r="M344" s="453"/>
      <c r="N344" s="453"/>
      <c r="O344" s="453"/>
      <c r="P344" s="452"/>
      <c r="Q344" s="446"/>
      <c r="R344" s="446"/>
      <c r="S344" s="602"/>
      <c r="U344" s="445"/>
      <c r="V344" s="450"/>
      <c r="W344" s="445"/>
      <c r="X344" s="451"/>
      <c r="Y344" s="445"/>
      <c r="Z344" s="439"/>
      <c r="AA344" s="450"/>
      <c r="AB344" s="445"/>
      <c r="AC344" s="449"/>
      <c r="AD344" s="445"/>
      <c r="AE344" s="554"/>
      <c r="AF344" s="448"/>
      <c r="AG344" s="448"/>
      <c r="AH344" s="448"/>
      <c r="CR344" s="445"/>
      <c r="CT344" s="448"/>
      <c r="CU344" s="448"/>
      <c r="CW344" s="448"/>
      <c r="CX344" s="448"/>
      <c r="CZ344" s="448"/>
      <c r="DA344" s="448"/>
      <c r="DC344" s="448"/>
      <c r="DD344" s="448"/>
      <c r="DF344" s="448"/>
      <c r="DG344" s="448"/>
      <c r="DJ344" s="445"/>
      <c r="DK344" s="445"/>
      <c r="DM344" s="447"/>
      <c r="DN344" s="447"/>
      <c r="DO344" s="462">
        <v>572</v>
      </c>
      <c r="DP344" s="461" t="s">
        <v>1426</v>
      </c>
      <c r="DQ344" s="460">
        <v>4</v>
      </c>
      <c r="DR344" s="459"/>
    </row>
    <row r="345" spans="4:122" s="435" customFormat="1" x14ac:dyDescent="0.25">
      <c r="D345" s="448"/>
      <c r="E345" s="448"/>
      <c r="F345" s="453"/>
      <c r="G345" s="454"/>
      <c r="H345" s="454"/>
      <c r="I345" s="453"/>
      <c r="J345" s="454"/>
      <c r="K345" s="453"/>
      <c r="L345" s="453"/>
      <c r="M345" s="453"/>
      <c r="N345" s="453"/>
      <c r="O345" s="453"/>
      <c r="P345" s="452"/>
      <c r="Q345" s="446"/>
      <c r="R345" s="446"/>
      <c r="S345" s="602"/>
      <c r="U345" s="445"/>
      <c r="V345" s="450"/>
      <c r="W345" s="445"/>
      <c r="X345" s="451"/>
      <c r="Y345" s="445"/>
      <c r="Z345" s="439"/>
      <c r="AA345" s="450"/>
      <c r="AB345" s="445"/>
      <c r="AC345" s="449"/>
      <c r="AD345" s="445"/>
      <c r="AE345" s="554"/>
      <c r="AF345" s="448"/>
      <c r="AG345" s="448"/>
      <c r="AH345" s="448"/>
      <c r="CR345" s="445"/>
      <c r="CT345" s="448"/>
      <c r="CU345" s="448"/>
      <c r="CW345" s="448"/>
      <c r="CX345" s="448"/>
      <c r="CZ345" s="448"/>
      <c r="DA345" s="448"/>
      <c r="DC345" s="448"/>
      <c r="DD345" s="448"/>
      <c r="DF345" s="448"/>
      <c r="DG345" s="448"/>
      <c r="DJ345" s="445"/>
      <c r="DK345" s="445"/>
      <c r="DM345" s="447"/>
      <c r="DN345" s="447"/>
      <c r="DO345" s="462">
        <v>573</v>
      </c>
      <c r="DP345" s="461" t="s">
        <v>1427</v>
      </c>
      <c r="DQ345" s="460">
        <v>5</v>
      </c>
      <c r="DR345" s="459"/>
    </row>
    <row r="346" spans="4:122" s="435" customFormat="1" x14ac:dyDescent="0.25">
      <c r="D346" s="448"/>
      <c r="E346" s="448"/>
      <c r="F346" s="453"/>
      <c r="G346" s="454"/>
      <c r="H346" s="454"/>
      <c r="I346" s="453"/>
      <c r="J346" s="454"/>
      <c r="K346" s="453"/>
      <c r="L346" s="453"/>
      <c r="M346" s="453"/>
      <c r="N346" s="453"/>
      <c r="O346" s="453"/>
      <c r="P346" s="452"/>
      <c r="Q346" s="446"/>
      <c r="R346" s="446"/>
      <c r="S346" s="602"/>
      <c r="U346" s="445"/>
      <c r="V346" s="450"/>
      <c r="W346" s="445"/>
      <c r="X346" s="451"/>
      <c r="Y346" s="445"/>
      <c r="Z346" s="439"/>
      <c r="AA346" s="450"/>
      <c r="AB346" s="445"/>
      <c r="AC346" s="449"/>
      <c r="AD346" s="445"/>
      <c r="AE346" s="554"/>
      <c r="AF346" s="448"/>
      <c r="AG346" s="448"/>
      <c r="AH346" s="448"/>
      <c r="CR346" s="445"/>
      <c r="CT346" s="448"/>
      <c r="CU346" s="448"/>
      <c r="CW346" s="448"/>
      <c r="CX346" s="448"/>
      <c r="CZ346" s="448"/>
      <c r="DA346" s="448"/>
      <c r="DC346" s="448"/>
      <c r="DD346" s="448"/>
      <c r="DF346" s="448"/>
      <c r="DG346" s="448"/>
      <c r="DJ346" s="445"/>
      <c r="DK346" s="445"/>
      <c r="DM346" s="447"/>
      <c r="DN346" s="447"/>
      <c r="DO346" s="462">
        <v>574</v>
      </c>
      <c r="DP346" s="461" t="s">
        <v>1428</v>
      </c>
      <c r="DQ346" s="460">
        <v>6</v>
      </c>
      <c r="DR346" s="459"/>
    </row>
    <row r="347" spans="4:122" s="435" customFormat="1" x14ac:dyDescent="0.25">
      <c r="D347" s="448"/>
      <c r="E347" s="448"/>
      <c r="F347" s="453"/>
      <c r="G347" s="454"/>
      <c r="H347" s="454"/>
      <c r="I347" s="453"/>
      <c r="J347" s="454"/>
      <c r="K347" s="453"/>
      <c r="L347" s="453"/>
      <c r="M347" s="453"/>
      <c r="N347" s="453"/>
      <c r="O347" s="453"/>
      <c r="P347" s="452"/>
      <c r="Q347" s="446"/>
      <c r="R347" s="446"/>
      <c r="S347" s="602"/>
      <c r="U347" s="445"/>
      <c r="V347" s="450"/>
      <c r="W347" s="445"/>
      <c r="X347" s="451"/>
      <c r="Y347" s="445"/>
      <c r="Z347" s="439"/>
      <c r="AA347" s="450"/>
      <c r="AB347" s="445"/>
      <c r="AC347" s="449"/>
      <c r="AD347" s="445"/>
      <c r="AE347" s="554"/>
      <c r="AF347" s="448"/>
      <c r="AG347" s="448"/>
      <c r="AH347" s="448"/>
      <c r="CR347" s="445"/>
      <c r="CT347" s="448"/>
      <c r="CU347" s="448"/>
      <c r="CW347" s="448"/>
      <c r="CX347" s="448"/>
      <c r="CZ347" s="448"/>
      <c r="DA347" s="448"/>
      <c r="DC347" s="448"/>
      <c r="DD347" s="448"/>
      <c r="DF347" s="448"/>
      <c r="DG347" s="448"/>
      <c r="DJ347" s="445"/>
      <c r="DK347" s="445"/>
      <c r="DM347" s="447"/>
      <c r="DN347" s="447"/>
      <c r="DO347" s="462">
        <v>575</v>
      </c>
      <c r="DP347" s="461" t="s">
        <v>1429</v>
      </c>
      <c r="DQ347" s="460">
        <v>7</v>
      </c>
      <c r="DR347" s="459"/>
    </row>
    <row r="348" spans="4:122" s="435" customFormat="1" x14ac:dyDescent="0.25">
      <c r="D348" s="448"/>
      <c r="E348" s="448"/>
      <c r="F348" s="453"/>
      <c r="G348" s="454"/>
      <c r="H348" s="454"/>
      <c r="I348" s="453"/>
      <c r="J348" s="454"/>
      <c r="K348" s="453"/>
      <c r="L348" s="453"/>
      <c r="M348" s="453"/>
      <c r="N348" s="453"/>
      <c r="O348" s="453"/>
      <c r="P348" s="452"/>
      <c r="Q348" s="446"/>
      <c r="R348" s="446"/>
      <c r="S348" s="602"/>
      <c r="U348" s="445"/>
      <c r="V348" s="450"/>
      <c r="W348" s="445"/>
      <c r="X348" s="451"/>
      <c r="Y348" s="445"/>
      <c r="Z348" s="439"/>
      <c r="AA348" s="450"/>
      <c r="AB348" s="445"/>
      <c r="AC348" s="449"/>
      <c r="AD348" s="445"/>
      <c r="AE348" s="554"/>
      <c r="AF348" s="448"/>
      <c r="AG348" s="448"/>
      <c r="AH348" s="448"/>
      <c r="CR348" s="445"/>
      <c r="CT348" s="448"/>
      <c r="CU348" s="448"/>
      <c r="CW348" s="448"/>
      <c r="CX348" s="448"/>
      <c r="CZ348" s="448"/>
      <c r="DA348" s="448"/>
      <c r="DC348" s="448"/>
      <c r="DD348" s="448"/>
      <c r="DF348" s="448"/>
      <c r="DG348" s="448"/>
      <c r="DJ348" s="445"/>
      <c r="DK348" s="445"/>
      <c r="DM348" s="447"/>
      <c r="DN348" s="447"/>
      <c r="DO348" s="462">
        <v>576</v>
      </c>
      <c r="DP348" s="461" t="s">
        <v>6</v>
      </c>
      <c r="DQ348" s="460">
        <v>8</v>
      </c>
      <c r="DR348" s="459"/>
    </row>
    <row r="349" spans="4:122" s="435" customFormat="1" x14ac:dyDescent="0.25">
      <c r="D349" s="448"/>
      <c r="E349" s="448"/>
      <c r="F349" s="453"/>
      <c r="G349" s="454"/>
      <c r="H349" s="454"/>
      <c r="I349" s="453"/>
      <c r="J349" s="454"/>
      <c r="K349" s="453"/>
      <c r="L349" s="453"/>
      <c r="M349" s="453"/>
      <c r="N349" s="453"/>
      <c r="O349" s="453"/>
      <c r="P349" s="452"/>
      <c r="Q349" s="446"/>
      <c r="R349" s="446"/>
      <c r="S349" s="602"/>
      <c r="U349" s="445"/>
      <c r="V349" s="450"/>
      <c r="W349" s="445"/>
      <c r="X349" s="451"/>
      <c r="Y349" s="445"/>
      <c r="Z349" s="439"/>
      <c r="AA349" s="450"/>
      <c r="AB349" s="445"/>
      <c r="AC349" s="449"/>
      <c r="AD349" s="445"/>
      <c r="AE349" s="554"/>
      <c r="AF349" s="448"/>
      <c r="AG349" s="448"/>
      <c r="AH349" s="448"/>
      <c r="CR349" s="445"/>
      <c r="CT349" s="448"/>
      <c r="CU349" s="448"/>
      <c r="CW349" s="448"/>
      <c r="CX349" s="448"/>
      <c r="CZ349" s="448"/>
      <c r="DA349" s="448"/>
      <c r="DC349" s="448"/>
      <c r="DD349" s="448"/>
      <c r="DF349" s="448"/>
      <c r="DG349" s="448"/>
      <c r="DJ349" s="445"/>
      <c r="DK349" s="445"/>
      <c r="DM349" s="447"/>
      <c r="DN349" s="447"/>
      <c r="DO349" s="462">
        <v>577</v>
      </c>
      <c r="DP349" s="461" t="s">
        <v>7</v>
      </c>
      <c r="DQ349" s="463"/>
      <c r="DR349" s="459"/>
    </row>
    <row r="350" spans="4:122" s="435" customFormat="1" x14ac:dyDescent="0.25">
      <c r="D350" s="448"/>
      <c r="E350" s="448"/>
      <c r="F350" s="453"/>
      <c r="G350" s="454"/>
      <c r="H350" s="454"/>
      <c r="I350" s="453"/>
      <c r="J350" s="454"/>
      <c r="K350" s="453"/>
      <c r="L350" s="453"/>
      <c r="M350" s="453"/>
      <c r="N350" s="453"/>
      <c r="O350" s="453"/>
      <c r="P350" s="452"/>
      <c r="Q350" s="446"/>
      <c r="R350" s="446"/>
      <c r="S350" s="602"/>
      <c r="U350" s="445"/>
      <c r="V350" s="450"/>
      <c r="W350" s="445"/>
      <c r="X350" s="451"/>
      <c r="Y350" s="445"/>
      <c r="Z350" s="439"/>
      <c r="AA350" s="450"/>
      <c r="AB350" s="445"/>
      <c r="AC350" s="449"/>
      <c r="AD350" s="445"/>
      <c r="AE350" s="554"/>
      <c r="AF350" s="448"/>
      <c r="AG350" s="448"/>
      <c r="AH350" s="448"/>
      <c r="CR350" s="445"/>
      <c r="CT350" s="448"/>
      <c r="CU350" s="448"/>
      <c r="CW350" s="448"/>
      <c r="CX350" s="448"/>
      <c r="CZ350" s="448"/>
      <c r="DA350" s="448"/>
      <c r="DC350" s="448"/>
      <c r="DD350" s="448"/>
      <c r="DF350" s="448"/>
      <c r="DG350" s="448"/>
      <c r="DJ350" s="445"/>
      <c r="DK350" s="445"/>
      <c r="DM350" s="447"/>
      <c r="DN350" s="447"/>
      <c r="DO350" s="462">
        <v>578</v>
      </c>
      <c r="DP350" s="461" t="s">
        <v>8</v>
      </c>
      <c r="DQ350" s="460">
        <v>7</v>
      </c>
      <c r="DR350" s="459"/>
    </row>
    <row r="351" spans="4:122" s="435" customFormat="1" x14ac:dyDescent="0.25">
      <c r="D351" s="448"/>
      <c r="E351" s="448"/>
      <c r="F351" s="453"/>
      <c r="G351" s="454"/>
      <c r="H351" s="454"/>
      <c r="I351" s="453"/>
      <c r="J351" s="454"/>
      <c r="K351" s="453"/>
      <c r="L351" s="453"/>
      <c r="M351" s="453"/>
      <c r="N351" s="453"/>
      <c r="O351" s="453"/>
      <c r="P351" s="452"/>
      <c r="Q351" s="446"/>
      <c r="R351" s="446"/>
      <c r="S351" s="602"/>
      <c r="U351" s="445"/>
      <c r="V351" s="450"/>
      <c r="W351" s="445"/>
      <c r="X351" s="451"/>
      <c r="Y351" s="445"/>
      <c r="Z351" s="439"/>
      <c r="AA351" s="450"/>
      <c r="AB351" s="445"/>
      <c r="AC351" s="449"/>
      <c r="AD351" s="445"/>
      <c r="AE351" s="554"/>
      <c r="AF351" s="448"/>
      <c r="AG351" s="448"/>
      <c r="AH351" s="448"/>
      <c r="CR351" s="445"/>
      <c r="CT351" s="448"/>
      <c r="CU351" s="448"/>
      <c r="CW351" s="448"/>
      <c r="CX351" s="448"/>
      <c r="CZ351" s="448"/>
      <c r="DA351" s="448"/>
      <c r="DC351" s="448"/>
      <c r="DD351" s="448"/>
      <c r="DF351" s="448"/>
      <c r="DG351" s="448"/>
      <c r="DJ351" s="445"/>
      <c r="DK351" s="445"/>
      <c r="DM351" s="447"/>
      <c r="DN351" s="447"/>
      <c r="DO351" s="462">
        <v>580</v>
      </c>
      <c r="DP351" s="461" t="s">
        <v>9</v>
      </c>
      <c r="DQ351" s="460">
        <v>2</v>
      </c>
      <c r="DR351" s="459"/>
    </row>
    <row r="352" spans="4:122" s="435" customFormat="1" x14ac:dyDescent="0.25">
      <c r="D352" s="448"/>
      <c r="E352" s="448"/>
      <c r="F352" s="453"/>
      <c r="G352" s="454"/>
      <c r="H352" s="454"/>
      <c r="I352" s="453"/>
      <c r="J352" s="454"/>
      <c r="K352" s="453"/>
      <c r="L352" s="453"/>
      <c r="M352" s="453"/>
      <c r="N352" s="453"/>
      <c r="O352" s="453"/>
      <c r="P352" s="452"/>
      <c r="Q352" s="446"/>
      <c r="R352" s="446"/>
      <c r="S352" s="602"/>
      <c r="U352" s="445"/>
      <c r="V352" s="450"/>
      <c r="W352" s="445"/>
      <c r="X352" s="451"/>
      <c r="Y352" s="445"/>
      <c r="Z352" s="439"/>
      <c r="AA352" s="450"/>
      <c r="AB352" s="445"/>
      <c r="AC352" s="449"/>
      <c r="AD352" s="445"/>
      <c r="AE352" s="554"/>
      <c r="AF352" s="448"/>
      <c r="AG352" s="448"/>
      <c r="AH352" s="448"/>
      <c r="CR352" s="445"/>
      <c r="CT352" s="448"/>
      <c r="CU352" s="448"/>
      <c r="CW352" s="448"/>
      <c r="CX352" s="448"/>
      <c r="CZ352" s="448"/>
      <c r="DA352" s="448"/>
      <c r="DC352" s="448"/>
      <c r="DD352" s="448"/>
      <c r="DF352" s="448"/>
      <c r="DG352" s="448"/>
      <c r="DJ352" s="445"/>
      <c r="DK352" s="445"/>
      <c r="DM352" s="447"/>
      <c r="DN352" s="447"/>
      <c r="DO352" s="462">
        <v>581</v>
      </c>
      <c r="DP352" s="461" t="s">
        <v>10</v>
      </c>
      <c r="DQ352" s="460">
        <v>3</v>
      </c>
      <c r="DR352" s="459"/>
    </row>
    <row r="353" spans="4:122" s="435" customFormat="1" x14ac:dyDescent="0.25">
      <c r="D353" s="448"/>
      <c r="E353" s="448"/>
      <c r="F353" s="453"/>
      <c r="G353" s="454"/>
      <c r="H353" s="454"/>
      <c r="I353" s="453"/>
      <c r="J353" s="454"/>
      <c r="K353" s="453"/>
      <c r="L353" s="453"/>
      <c r="M353" s="453"/>
      <c r="N353" s="453"/>
      <c r="O353" s="453"/>
      <c r="P353" s="452"/>
      <c r="Q353" s="446"/>
      <c r="R353" s="446"/>
      <c r="S353" s="602"/>
      <c r="U353" s="445"/>
      <c r="V353" s="450"/>
      <c r="W353" s="445"/>
      <c r="X353" s="451"/>
      <c r="Y353" s="445"/>
      <c r="Z353" s="439"/>
      <c r="AA353" s="450"/>
      <c r="AB353" s="445"/>
      <c r="AC353" s="449"/>
      <c r="AD353" s="445"/>
      <c r="AE353" s="554"/>
      <c r="AF353" s="448"/>
      <c r="AG353" s="448"/>
      <c r="AH353" s="448"/>
      <c r="CR353" s="445"/>
      <c r="CT353" s="448"/>
      <c r="CU353" s="448"/>
      <c r="CW353" s="448"/>
      <c r="CX353" s="448"/>
      <c r="CZ353" s="448"/>
      <c r="DA353" s="448"/>
      <c r="DC353" s="448"/>
      <c r="DD353" s="448"/>
      <c r="DF353" s="448"/>
      <c r="DG353" s="448"/>
      <c r="DJ353" s="445"/>
      <c r="DK353" s="445"/>
      <c r="DM353" s="447"/>
      <c r="DN353" s="447"/>
      <c r="DO353" s="462">
        <v>582</v>
      </c>
      <c r="DP353" s="461" t="s">
        <v>11</v>
      </c>
      <c r="DQ353" s="460">
        <v>4</v>
      </c>
      <c r="DR353" s="459"/>
    </row>
    <row r="354" spans="4:122" s="435" customFormat="1" x14ac:dyDescent="0.25">
      <c r="D354" s="448"/>
      <c r="E354" s="448"/>
      <c r="F354" s="453"/>
      <c r="G354" s="454"/>
      <c r="H354" s="454"/>
      <c r="I354" s="453"/>
      <c r="J354" s="454"/>
      <c r="K354" s="453"/>
      <c r="L354" s="453"/>
      <c r="M354" s="453"/>
      <c r="N354" s="453"/>
      <c r="O354" s="453"/>
      <c r="P354" s="452"/>
      <c r="Q354" s="446"/>
      <c r="R354" s="446"/>
      <c r="S354" s="602"/>
      <c r="U354" s="445"/>
      <c r="V354" s="450"/>
      <c r="W354" s="445"/>
      <c r="X354" s="451"/>
      <c r="Y354" s="445"/>
      <c r="Z354" s="439"/>
      <c r="AA354" s="450"/>
      <c r="AB354" s="445"/>
      <c r="AC354" s="449"/>
      <c r="AD354" s="445"/>
      <c r="AE354" s="554"/>
      <c r="AF354" s="448"/>
      <c r="AG354" s="448"/>
      <c r="AH354" s="448"/>
      <c r="CR354" s="445"/>
      <c r="CT354" s="448"/>
      <c r="CU354" s="448"/>
      <c r="CW354" s="448"/>
      <c r="CX354" s="448"/>
      <c r="CZ354" s="448"/>
      <c r="DA354" s="448"/>
      <c r="DC354" s="448"/>
      <c r="DD354" s="448"/>
      <c r="DF354" s="448"/>
      <c r="DG354" s="448"/>
      <c r="DJ354" s="445"/>
      <c r="DK354" s="445"/>
      <c r="DM354" s="447"/>
      <c r="DN354" s="447"/>
      <c r="DO354" s="462">
        <v>583</v>
      </c>
      <c r="DP354" s="461" t="s">
        <v>12</v>
      </c>
      <c r="DQ354" s="460">
        <v>4</v>
      </c>
      <c r="DR354" s="459"/>
    </row>
    <row r="355" spans="4:122" s="435" customFormat="1" x14ac:dyDescent="0.25">
      <c r="D355" s="448"/>
      <c r="E355" s="448"/>
      <c r="F355" s="453"/>
      <c r="G355" s="454"/>
      <c r="H355" s="454"/>
      <c r="I355" s="453"/>
      <c r="J355" s="454"/>
      <c r="K355" s="453"/>
      <c r="L355" s="453"/>
      <c r="M355" s="453"/>
      <c r="N355" s="453"/>
      <c r="O355" s="453"/>
      <c r="P355" s="452"/>
      <c r="Q355" s="446"/>
      <c r="R355" s="446"/>
      <c r="S355" s="602"/>
      <c r="U355" s="445"/>
      <c r="V355" s="450"/>
      <c r="W355" s="445"/>
      <c r="X355" s="451"/>
      <c r="Y355" s="445"/>
      <c r="Z355" s="439"/>
      <c r="AA355" s="450"/>
      <c r="AB355" s="445"/>
      <c r="AC355" s="449"/>
      <c r="AD355" s="445"/>
      <c r="AE355" s="554"/>
      <c r="AF355" s="448"/>
      <c r="AG355" s="448"/>
      <c r="AH355" s="448"/>
      <c r="CR355" s="445"/>
      <c r="CT355" s="448"/>
      <c r="CU355" s="448"/>
      <c r="CW355" s="448"/>
      <c r="CX355" s="448"/>
      <c r="CZ355" s="448"/>
      <c r="DA355" s="448"/>
      <c r="DC355" s="448"/>
      <c r="DD355" s="448"/>
      <c r="DF355" s="448"/>
      <c r="DG355" s="448"/>
      <c r="DJ355" s="445"/>
      <c r="DK355" s="445"/>
      <c r="DM355" s="447"/>
      <c r="DN355" s="447"/>
      <c r="DO355" s="462">
        <v>584</v>
      </c>
      <c r="DP355" s="461" t="s">
        <v>13</v>
      </c>
      <c r="DQ355" s="460">
        <v>5</v>
      </c>
      <c r="DR355" s="459"/>
    </row>
    <row r="356" spans="4:122" s="435" customFormat="1" x14ac:dyDescent="0.25">
      <c r="D356" s="448"/>
      <c r="E356" s="448"/>
      <c r="F356" s="453"/>
      <c r="G356" s="454"/>
      <c r="H356" s="454"/>
      <c r="I356" s="453"/>
      <c r="J356" s="454"/>
      <c r="K356" s="453"/>
      <c r="L356" s="453"/>
      <c r="M356" s="453"/>
      <c r="N356" s="453"/>
      <c r="O356" s="453"/>
      <c r="P356" s="452"/>
      <c r="Q356" s="446"/>
      <c r="R356" s="446"/>
      <c r="S356" s="602"/>
      <c r="U356" s="445"/>
      <c r="V356" s="450"/>
      <c r="W356" s="445"/>
      <c r="X356" s="451"/>
      <c r="Y356" s="445"/>
      <c r="Z356" s="439"/>
      <c r="AA356" s="450"/>
      <c r="AB356" s="445"/>
      <c r="AC356" s="449"/>
      <c r="AD356" s="445"/>
      <c r="AE356" s="554"/>
      <c r="AF356" s="448"/>
      <c r="AG356" s="448"/>
      <c r="AH356" s="448"/>
      <c r="CR356" s="445"/>
      <c r="CT356" s="448"/>
      <c r="CU356" s="448"/>
      <c r="CW356" s="448"/>
      <c r="CX356" s="448"/>
      <c r="CZ356" s="448"/>
      <c r="DA356" s="448"/>
      <c r="DC356" s="448"/>
      <c r="DD356" s="448"/>
      <c r="DF356" s="448"/>
      <c r="DG356" s="448"/>
      <c r="DJ356" s="445"/>
      <c r="DK356" s="445"/>
      <c r="DM356" s="447"/>
      <c r="DN356" s="447"/>
      <c r="DO356" s="462">
        <v>585</v>
      </c>
      <c r="DP356" s="461" t="s">
        <v>14</v>
      </c>
      <c r="DQ356" s="460">
        <v>6</v>
      </c>
      <c r="DR356" s="459"/>
    </row>
    <row r="357" spans="4:122" s="435" customFormat="1" x14ac:dyDescent="0.25">
      <c r="D357" s="448"/>
      <c r="E357" s="448"/>
      <c r="F357" s="453"/>
      <c r="G357" s="454"/>
      <c r="H357" s="454"/>
      <c r="I357" s="453"/>
      <c r="J357" s="454"/>
      <c r="K357" s="453"/>
      <c r="L357" s="453"/>
      <c r="M357" s="453"/>
      <c r="N357" s="453"/>
      <c r="O357" s="453"/>
      <c r="P357" s="452"/>
      <c r="Q357" s="446"/>
      <c r="R357" s="446"/>
      <c r="S357" s="602"/>
      <c r="U357" s="445"/>
      <c r="V357" s="450"/>
      <c r="W357" s="445"/>
      <c r="X357" s="451"/>
      <c r="Y357" s="445"/>
      <c r="Z357" s="439"/>
      <c r="AA357" s="450"/>
      <c r="AB357" s="445"/>
      <c r="AC357" s="449"/>
      <c r="AD357" s="445"/>
      <c r="AE357" s="554"/>
      <c r="AF357" s="448"/>
      <c r="AG357" s="448"/>
      <c r="AH357" s="448"/>
      <c r="CR357" s="445"/>
      <c r="CT357" s="448"/>
      <c r="CU357" s="448"/>
      <c r="CW357" s="448"/>
      <c r="CX357" s="448"/>
      <c r="CZ357" s="448"/>
      <c r="DA357" s="448"/>
      <c r="DC357" s="448"/>
      <c r="DD357" s="448"/>
      <c r="DF357" s="448"/>
      <c r="DG357" s="448"/>
      <c r="DJ357" s="445"/>
      <c r="DK357" s="445"/>
      <c r="DM357" s="447"/>
      <c r="DN357" s="447"/>
      <c r="DO357" s="462">
        <v>586</v>
      </c>
      <c r="DP357" s="461" t="s">
        <v>1430</v>
      </c>
      <c r="DQ357" s="460">
        <v>7</v>
      </c>
      <c r="DR357" s="459"/>
    </row>
    <row r="358" spans="4:122" s="435" customFormat="1" x14ac:dyDescent="0.25">
      <c r="D358" s="448"/>
      <c r="E358" s="448"/>
      <c r="F358" s="453"/>
      <c r="G358" s="454"/>
      <c r="H358" s="454"/>
      <c r="I358" s="453"/>
      <c r="J358" s="454"/>
      <c r="K358" s="453"/>
      <c r="L358" s="453"/>
      <c r="M358" s="453"/>
      <c r="N358" s="453"/>
      <c r="O358" s="453"/>
      <c r="P358" s="452"/>
      <c r="Q358" s="446"/>
      <c r="R358" s="446"/>
      <c r="S358" s="602"/>
      <c r="U358" s="445"/>
      <c r="V358" s="450"/>
      <c r="W358" s="445"/>
      <c r="X358" s="451"/>
      <c r="Y358" s="445"/>
      <c r="Z358" s="439"/>
      <c r="AA358" s="450"/>
      <c r="AB358" s="445"/>
      <c r="AC358" s="449"/>
      <c r="AD358" s="445"/>
      <c r="AE358" s="554"/>
      <c r="AF358" s="448"/>
      <c r="AG358" s="448"/>
      <c r="AH358" s="448"/>
      <c r="CR358" s="445"/>
      <c r="CT358" s="448"/>
      <c r="CU358" s="448"/>
      <c r="CW358" s="448"/>
      <c r="CX358" s="448"/>
      <c r="CZ358" s="448"/>
      <c r="DA358" s="448"/>
      <c r="DC358" s="448"/>
      <c r="DD358" s="448"/>
      <c r="DF358" s="448"/>
      <c r="DG358" s="448"/>
      <c r="DJ358" s="445"/>
      <c r="DK358" s="445"/>
      <c r="DM358" s="447"/>
      <c r="DN358" s="447"/>
      <c r="DO358" s="462">
        <v>587</v>
      </c>
      <c r="DP358" s="461" t="s">
        <v>1431</v>
      </c>
      <c r="DQ358" s="460">
        <v>8</v>
      </c>
      <c r="DR358" s="459"/>
    </row>
    <row r="359" spans="4:122" s="435" customFormat="1" x14ac:dyDescent="0.25">
      <c r="D359" s="448"/>
      <c r="E359" s="448"/>
      <c r="F359" s="453"/>
      <c r="G359" s="454"/>
      <c r="H359" s="454"/>
      <c r="I359" s="453"/>
      <c r="J359" s="454"/>
      <c r="K359" s="453"/>
      <c r="L359" s="453"/>
      <c r="M359" s="453"/>
      <c r="N359" s="453"/>
      <c r="O359" s="453"/>
      <c r="P359" s="452"/>
      <c r="Q359" s="446"/>
      <c r="R359" s="446"/>
      <c r="S359" s="602"/>
      <c r="U359" s="445"/>
      <c r="V359" s="450"/>
      <c r="W359" s="445"/>
      <c r="X359" s="451"/>
      <c r="Y359" s="445"/>
      <c r="Z359" s="439"/>
      <c r="AA359" s="450"/>
      <c r="AB359" s="445"/>
      <c r="AC359" s="449"/>
      <c r="AD359" s="445"/>
      <c r="AE359" s="554"/>
      <c r="AF359" s="448"/>
      <c r="AG359" s="448"/>
      <c r="AH359" s="448"/>
      <c r="CR359" s="445"/>
      <c r="CT359" s="448"/>
      <c r="CU359" s="448"/>
      <c r="CW359" s="448"/>
      <c r="CX359" s="448"/>
      <c r="CZ359" s="448"/>
      <c r="DA359" s="448"/>
      <c r="DC359" s="448"/>
      <c r="DD359" s="448"/>
      <c r="DF359" s="448"/>
      <c r="DG359" s="448"/>
      <c r="DJ359" s="445"/>
      <c r="DK359" s="445"/>
      <c r="DM359" s="447"/>
      <c r="DN359" s="447"/>
      <c r="DO359" s="462">
        <v>590</v>
      </c>
      <c r="DP359" s="461" t="s">
        <v>846</v>
      </c>
      <c r="DQ359" s="460">
        <v>7</v>
      </c>
      <c r="DR359" s="459"/>
    </row>
    <row r="360" spans="4:122" s="435" customFormat="1" x14ac:dyDescent="0.25">
      <c r="D360" s="448"/>
      <c r="E360" s="448"/>
      <c r="F360" s="453"/>
      <c r="G360" s="454"/>
      <c r="H360" s="454"/>
      <c r="I360" s="453"/>
      <c r="J360" s="454"/>
      <c r="K360" s="453"/>
      <c r="L360" s="453"/>
      <c r="M360" s="453"/>
      <c r="N360" s="453"/>
      <c r="O360" s="453"/>
      <c r="P360" s="452"/>
      <c r="Q360" s="446"/>
      <c r="R360" s="446"/>
      <c r="S360" s="602"/>
      <c r="U360" s="445"/>
      <c r="V360" s="450"/>
      <c r="W360" s="445"/>
      <c r="X360" s="451"/>
      <c r="Y360" s="445"/>
      <c r="Z360" s="439"/>
      <c r="AA360" s="450"/>
      <c r="AB360" s="445"/>
      <c r="AC360" s="449"/>
      <c r="AD360" s="445"/>
      <c r="AE360" s="554"/>
      <c r="AF360" s="448"/>
      <c r="AG360" s="448"/>
      <c r="AH360" s="448"/>
      <c r="CR360" s="445"/>
      <c r="CT360" s="448"/>
      <c r="CU360" s="448"/>
      <c r="CW360" s="448"/>
      <c r="CX360" s="448"/>
      <c r="CZ360" s="448"/>
      <c r="DA360" s="448"/>
      <c r="DC360" s="448"/>
      <c r="DD360" s="448"/>
      <c r="DF360" s="448"/>
      <c r="DG360" s="448"/>
      <c r="DJ360" s="445"/>
      <c r="DK360" s="445"/>
      <c r="DM360" s="447"/>
      <c r="DN360" s="447"/>
      <c r="DO360" s="462">
        <v>591</v>
      </c>
      <c r="DP360" s="461" t="s">
        <v>17</v>
      </c>
      <c r="DQ360" s="460">
        <v>8</v>
      </c>
      <c r="DR360" s="459"/>
    </row>
    <row r="361" spans="4:122" s="435" customFormat="1" x14ac:dyDescent="0.25">
      <c r="D361" s="448"/>
      <c r="E361" s="448"/>
      <c r="F361" s="453"/>
      <c r="G361" s="454"/>
      <c r="H361" s="454"/>
      <c r="I361" s="453"/>
      <c r="J361" s="454"/>
      <c r="K361" s="453"/>
      <c r="L361" s="453"/>
      <c r="M361" s="453"/>
      <c r="N361" s="453"/>
      <c r="O361" s="453"/>
      <c r="P361" s="452"/>
      <c r="Q361" s="446"/>
      <c r="R361" s="446"/>
      <c r="S361" s="602"/>
      <c r="U361" s="445"/>
      <c r="V361" s="450"/>
      <c r="W361" s="445"/>
      <c r="X361" s="451"/>
      <c r="Y361" s="445"/>
      <c r="Z361" s="439"/>
      <c r="AA361" s="450"/>
      <c r="AB361" s="445"/>
      <c r="AC361" s="449"/>
      <c r="AD361" s="445"/>
      <c r="AE361" s="554"/>
      <c r="AF361" s="448"/>
      <c r="AG361" s="448"/>
      <c r="AH361" s="448"/>
      <c r="CR361" s="445"/>
      <c r="CT361" s="448"/>
      <c r="CU361" s="448"/>
      <c r="CW361" s="448"/>
      <c r="CX361" s="448"/>
      <c r="CZ361" s="448"/>
      <c r="DA361" s="448"/>
      <c r="DC361" s="448"/>
      <c r="DD361" s="448"/>
      <c r="DF361" s="448"/>
      <c r="DG361" s="448"/>
      <c r="DJ361" s="445"/>
      <c r="DK361" s="445"/>
      <c r="DM361" s="447"/>
      <c r="DN361" s="447"/>
      <c r="DO361" s="462">
        <v>592</v>
      </c>
      <c r="DP361" s="461" t="s">
        <v>18</v>
      </c>
      <c r="DQ361" s="460">
        <v>9</v>
      </c>
      <c r="DR361" s="459"/>
    </row>
    <row r="362" spans="4:122" s="435" customFormat="1" x14ac:dyDescent="0.25">
      <c r="D362" s="448"/>
      <c r="E362" s="448"/>
      <c r="F362" s="453"/>
      <c r="G362" s="454"/>
      <c r="H362" s="454"/>
      <c r="I362" s="453"/>
      <c r="J362" s="454"/>
      <c r="K362" s="453"/>
      <c r="L362" s="453"/>
      <c r="M362" s="453"/>
      <c r="N362" s="453"/>
      <c r="O362" s="453"/>
      <c r="P362" s="452"/>
      <c r="Q362" s="446"/>
      <c r="R362" s="446"/>
      <c r="S362" s="602"/>
      <c r="U362" s="445"/>
      <c r="V362" s="450"/>
      <c r="W362" s="445"/>
      <c r="X362" s="451"/>
      <c r="Y362" s="445"/>
      <c r="Z362" s="439"/>
      <c r="AA362" s="450"/>
      <c r="AB362" s="445"/>
      <c r="AC362" s="449"/>
      <c r="AD362" s="445"/>
      <c r="AE362" s="554"/>
      <c r="AF362" s="448"/>
      <c r="AG362" s="448"/>
      <c r="AH362" s="448"/>
      <c r="CR362" s="445"/>
      <c r="CT362" s="448"/>
      <c r="CU362" s="448"/>
      <c r="CW362" s="448"/>
      <c r="CX362" s="448"/>
      <c r="CZ362" s="448"/>
      <c r="DA362" s="448"/>
      <c r="DC362" s="448"/>
      <c r="DD362" s="448"/>
      <c r="DF362" s="448"/>
      <c r="DG362" s="448"/>
      <c r="DJ362" s="445"/>
      <c r="DK362" s="445"/>
      <c r="DM362" s="447"/>
      <c r="DN362" s="447"/>
      <c r="DO362" s="462">
        <v>593</v>
      </c>
      <c r="DP362" s="461" t="s">
        <v>19</v>
      </c>
      <c r="DQ362" s="460">
        <v>10</v>
      </c>
      <c r="DR362" s="459"/>
    </row>
    <row r="363" spans="4:122" s="435" customFormat="1" x14ac:dyDescent="0.25">
      <c r="D363" s="448"/>
      <c r="E363" s="448"/>
      <c r="F363" s="453"/>
      <c r="G363" s="454"/>
      <c r="H363" s="454"/>
      <c r="I363" s="453"/>
      <c r="J363" s="454"/>
      <c r="K363" s="453"/>
      <c r="L363" s="453"/>
      <c r="M363" s="453"/>
      <c r="N363" s="453"/>
      <c r="O363" s="453"/>
      <c r="P363" s="452"/>
      <c r="Q363" s="446"/>
      <c r="R363" s="446"/>
      <c r="S363" s="602"/>
      <c r="U363" s="445"/>
      <c r="V363" s="450"/>
      <c r="W363" s="445"/>
      <c r="X363" s="451"/>
      <c r="Y363" s="445"/>
      <c r="Z363" s="439"/>
      <c r="AA363" s="450"/>
      <c r="AB363" s="445"/>
      <c r="AC363" s="449"/>
      <c r="AD363" s="445"/>
      <c r="AE363" s="554"/>
      <c r="AF363" s="448"/>
      <c r="AG363" s="448"/>
      <c r="AH363" s="448"/>
      <c r="CR363" s="445"/>
      <c r="CT363" s="448"/>
      <c r="CU363" s="448"/>
      <c r="CW363" s="448"/>
      <c r="CX363" s="448"/>
      <c r="CZ363" s="448"/>
      <c r="DA363" s="448"/>
      <c r="DC363" s="448"/>
      <c r="DD363" s="448"/>
      <c r="DF363" s="448"/>
      <c r="DG363" s="448"/>
      <c r="DJ363" s="445"/>
      <c r="DK363" s="445"/>
      <c r="DM363" s="447"/>
      <c r="DN363" s="447"/>
      <c r="DO363" s="462">
        <v>594</v>
      </c>
      <c r="DP363" s="461" t="s">
        <v>20</v>
      </c>
      <c r="DQ363" s="460">
        <v>11</v>
      </c>
      <c r="DR363" s="459"/>
    </row>
    <row r="364" spans="4:122" s="435" customFormat="1" x14ac:dyDescent="0.25">
      <c r="D364" s="448"/>
      <c r="E364" s="448"/>
      <c r="F364" s="453"/>
      <c r="G364" s="454"/>
      <c r="H364" s="454"/>
      <c r="I364" s="453"/>
      <c r="J364" s="454"/>
      <c r="K364" s="453"/>
      <c r="L364" s="453"/>
      <c r="M364" s="453"/>
      <c r="N364" s="453"/>
      <c r="O364" s="453"/>
      <c r="P364" s="452"/>
      <c r="Q364" s="446"/>
      <c r="R364" s="446"/>
      <c r="S364" s="602"/>
      <c r="U364" s="445"/>
      <c r="V364" s="450"/>
      <c r="W364" s="445"/>
      <c r="X364" s="451"/>
      <c r="Y364" s="445"/>
      <c r="Z364" s="439"/>
      <c r="AA364" s="450"/>
      <c r="AB364" s="445"/>
      <c r="AC364" s="449"/>
      <c r="AD364" s="445"/>
      <c r="AE364" s="554"/>
      <c r="AF364" s="448"/>
      <c r="AG364" s="448"/>
      <c r="AH364" s="448"/>
      <c r="CR364" s="445"/>
      <c r="CT364" s="448"/>
      <c r="CU364" s="448"/>
      <c r="CW364" s="448"/>
      <c r="CX364" s="448"/>
      <c r="CZ364" s="448"/>
      <c r="DA364" s="448"/>
      <c r="DC364" s="448"/>
      <c r="DD364" s="448"/>
      <c r="DF364" s="448"/>
      <c r="DG364" s="448"/>
      <c r="DJ364" s="445"/>
      <c r="DK364" s="445"/>
      <c r="DM364" s="447"/>
      <c r="DN364" s="447"/>
      <c r="DO364" s="462">
        <v>601</v>
      </c>
      <c r="DP364" s="461" t="s">
        <v>1432</v>
      </c>
      <c r="DQ364" s="460">
        <v>4</v>
      </c>
      <c r="DR364" s="459"/>
    </row>
    <row r="365" spans="4:122" s="435" customFormat="1" x14ac:dyDescent="0.25">
      <c r="D365" s="448"/>
      <c r="E365" s="448"/>
      <c r="F365" s="453"/>
      <c r="G365" s="454"/>
      <c r="H365" s="454"/>
      <c r="I365" s="453"/>
      <c r="J365" s="454"/>
      <c r="K365" s="453"/>
      <c r="L365" s="453"/>
      <c r="M365" s="453"/>
      <c r="N365" s="453"/>
      <c r="O365" s="453"/>
      <c r="P365" s="452"/>
      <c r="Q365" s="446"/>
      <c r="R365" s="446"/>
      <c r="S365" s="602"/>
      <c r="U365" s="445"/>
      <c r="V365" s="450"/>
      <c r="W365" s="445"/>
      <c r="X365" s="451"/>
      <c r="Y365" s="445"/>
      <c r="Z365" s="439"/>
      <c r="AA365" s="450"/>
      <c r="AB365" s="445"/>
      <c r="AC365" s="449"/>
      <c r="AD365" s="445"/>
      <c r="AE365" s="554"/>
      <c r="AF365" s="448"/>
      <c r="AG365" s="448"/>
      <c r="AH365" s="448"/>
      <c r="CR365" s="445"/>
      <c r="CT365" s="448"/>
      <c r="CU365" s="448"/>
      <c r="CW365" s="448"/>
      <c r="CX365" s="448"/>
      <c r="CZ365" s="448"/>
      <c r="DA365" s="448"/>
      <c r="DC365" s="448"/>
      <c r="DD365" s="448"/>
      <c r="DF365" s="448"/>
      <c r="DG365" s="448"/>
      <c r="DJ365" s="445"/>
      <c r="DK365" s="445"/>
      <c r="DM365" s="447"/>
      <c r="DN365" s="447"/>
      <c r="DO365" s="462">
        <v>602</v>
      </c>
      <c r="DP365" s="461" t="s">
        <v>1433</v>
      </c>
      <c r="DQ365" s="460">
        <v>5</v>
      </c>
      <c r="DR365" s="459"/>
    </row>
    <row r="366" spans="4:122" s="435" customFormat="1" x14ac:dyDescent="0.25">
      <c r="D366" s="448"/>
      <c r="E366" s="448"/>
      <c r="F366" s="453"/>
      <c r="G366" s="454"/>
      <c r="H366" s="454"/>
      <c r="I366" s="453"/>
      <c r="J366" s="454"/>
      <c r="K366" s="453"/>
      <c r="L366" s="453"/>
      <c r="M366" s="453"/>
      <c r="N366" s="453"/>
      <c r="O366" s="453"/>
      <c r="P366" s="452"/>
      <c r="Q366" s="446"/>
      <c r="R366" s="446"/>
      <c r="S366" s="602"/>
      <c r="U366" s="445"/>
      <c r="V366" s="450"/>
      <c r="W366" s="445"/>
      <c r="X366" s="451"/>
      <c r="Y366" s="445"/>
      <c r="Z366" s="439"/>
      <c r="AA366" s="450"/>
      <c r="AB366" s="445"/>
      <c r="AC366" s="449"/>
      <c r="AD366" s="445"/>
      <c r="AE366" s="554"/>
      <c r="AF366" s="448"/>
      <c r="AG366" s="448"/>
      <c r="AH366" s="448"/>
      <c r="CR366" s="445"/>
      <c r="CT366" s="448"/>
      <c r="CU366" s="448"/>
      <c r="CW366" s="448"/>
      <c r="CX366" s="448"/>
      <c r="CZ366" s="448"/>
      <c r="DA366" s="448"/>
      <c r="DC366" s="448"/>
      <c r="DD366" s="448"/>
      <c r="DF366" s="448"/>
      <c r="DG366" s="448"/>
      <c r="DJ366" s="445"/>
      <c r="DK366" s="445"/>
      <c r="DM366" s="447"/>
      <c r="DN366" s="447"/>
      <c r="DO366" s="462">
        <v>603</v>
      </c>
      <c r="DP366" s="461" t="s">
        <v>1434</v>
      </c>
      <c r="DQ366" s="460">
        <v>6</v>
      </c>
      <c r="DR366" s="459"/>
    </row>
    <row r="367" spans="4:122" s="435" customFormat="1" x14ac:dyDescent="0.25">
      <c r="D367" s="448"/>
      <c r="E367" s="448"/>
      <c r="F367" s="453"/>
      <c r="G367" s="454"/>
      <c r="H367" s="454"/>
      <c r="I367" s="453"/>
      <c r="J367" s="454"/>
      <c r="K367" s="453"/>
      <c r="L367" s="453"/>
      <c r="M367" s="453"/>
      <c r="N367" s="453"/>
      <c r="O367" s="453"/>
      <c r="P367" s="452"/>
      <c r="Q367" s="446"/>
      <c r="R367" s="446"/>
      <c r="S367" s="602"/>
      <c r="U367" s="445"/>
      <c r="V367" s="450"/>
      <c r="W367" s="445"/>
      <c r="X367" s="451"/>
      <c r="Y367" s="445"/>
      <c r="Z367" s="439"/>
      <c r="AA367" s="450"/>
      <c r="AB367" s="445"/>
      <c r="AC367" s="449"/>
      <c r="AD367" s="445"/>
      <c r="AE367" s="554"/>
      <c r="AF367" s="448"/>
      <c r="AG367" s="448"/>
      <c r="AH367" s="448"/>
      <c r="CR367" s="445"/>
      <c r="CT367" s="448"/>
      <c r="CU367" s="448"/>
      <c r="CW367" s="448"/>
      <c r="CX367" s="448"/>
      <c r="CZ367" s="448"/>
      <c r="DA367" s="448"/>
      <c r="DC367" s="448"/>
      <c r="DD367" s="448"/>
      <c r="DF367" s="448"/>
      <c r="DG367" s="448"/>
      <c r="DJ367" s="445"/>
      <c r="DK367" s="445"/>
      <c r="DM367" s="447"/>
      <c r="DN367" s="447"/>
      <c r="DO367" s="462">
        <v>604</v>
      </c>
      <c r="DP367" s="461" t="s">
        <v>1435</v>
      </c>
      <c r="DQ367" s="460">
        <v>7</v>
      </c>
      <c r="DR367" s="459"/>
    </row>
    <row r="368" spans="4:122" s="435" customFormat="1" x14ac:dyDescent="0.25">
      <c r="D368" s="448"/>
      <c r="E368" s="448"/>
      <c r="F368" s="453"/>
      <c r="G368" s="454"/>
      <c r="H368" s="454"/>
      <c r="I368" s="453"/>
      <c r="J368" s="454"/>
      <c r="K368" s="453"/>
      <c r="L368" s="453"/>
      <c r="M368" s="453"/>
      <c r="N368" s="453"/>
      <c r="O368" s="453"/>
      <c r="P368" s="452"/>
      <c r="Q368" s="446"/>
      <c r="R368" s="446"/>
      <c r="S368" s="602"/>
      <c r="U368" s="445"/>
      <c r="V368" s="450"/>
      <c r="W368" s="445"/>
      <c r="X368" s="451"/>
      <c r="Y368" s="445"/>
      <c r="Z368" s="439"/>
      <c r="AA368" s="450"/>
      <c r="AB368" s="445"/>
      <c r="AC368" s="449"/>
      <c r="AD368" s="445"/>
      <c r="AE368" s="554"/>
      <c r="AF368" s="448"/>
      <c r="AG368" s="448"/>
      <c r="AH368" s="448"/>
      <c r="CR368" s="445"/>
      <c r="CT368" s="448"/>
      <c r="CU368" s="448"/>
      <c r="CW368" s="448"/>
      <c r="CX368" s="448"/>
      <c r="CZ368" s="448"/>
      <c r="DA368" s="448"/>
      <c r="DC368" s="448"/>
      <c r="DD368" s="448"/>
      <c r="DF368" s="448"/>
      <c r="DG368" s="448"/>
      <c r="DJ368" s="445"/>
      <c r="DK368" s="445"/>
      <c r="DM368" s="447"/>
      <c r="DN368" s="447"/>
      <c r="DO368" s="462">
        <v>611</v>
      </c>
      <c r="DP368" s="461" t="s">
        <v>25</v>
      </c>
      <c r="DQ368" s="460">
        <v>1</v>
      </c>
      <c r="DR368" s="459"/>
    </row>
    <row r="369" spans="4:122" s="435" customFormat="1" x14ac:dyDescent="0.25">
      <c r="D369" s="448"/>
      <c r="E369" s="448"/>
      <c r="F369" s="453"/>
      <c r="G369" s="454"/>
      <c r="H369" s="454"/>
      <c r="I369" s="453"/>
      <c r="J369" s="454"/>
      <c r="K369" s="453"/>
      <c r="L369" s="453"/>
      <c r="M369" s="453"/>
      <c r="N369" s="453"/>
      <c r="O369" s="453"/>
      <c r="P369" s="452"/>
      <c r="Q369" s="446"/>
      <c r="R369" s="446"/>
      <c r="S369" s="602"/>
      <c r="U369" s="445"/>
      <c r="V369" s="450"/>
      <c r="W369" s="445"/>
      <c r="X369" s="451"/>
      <c r="Y369" s="445"/>
      <c r="Z369" s="439"/>
      <c r="AA369" s="450"/>
      <c r="AB369" s="445"/>
      <c r="AC369" s="449"/>
      <c r="AD369" s="445"/>
      <c r="AE369" s="554"/>
      <c r="AF369" s="448"/>
      <c r="AG369" s="448"/>
      <c r="AH369" s="448"/>
      <c r="CR369" s="445"/>
      <c r="CT369" s="448"/>
      <c r="CU369" s="448"/>
      <c r="CW369" s="448"/>
      <c r="CX369" s="448"/>
      <c r="CZ369" s="448"/>
      <c r="DA369" s="448"/>
      <c r="DC369" s="448"/>
      <c r="DD369" s="448"/>
      <c r="DF369" s="448"/>
      <c r="DG369" s="448"/>
      <c r="DJ369" s="445"/>
      <c r="DK369" s="445"/>
      <c r="DM369" s="447"/>
      <c r="DN369" s="447"/>
      <c r="DO369" s="462">
        <v>612</v>
      </c>
      <c r="DP369" s="461" t="s">
        <v>26</v>
      </c>
      <c r="DQ369" s="460">
        <v>2</v>
      </c>
      <c r="DR369" s="459"/>
    </row>
    <row r="370" spans="4:122" s="435" customFormat="1" x14ac:dyDescent="0.25">
      <c r="D370" s="448"/>
      <c r="E370" s="448"/>
      <c r="F370" s="453"/>
      <c r="G370" s="454"/>
      <c r="H370" s="454"/>
      <c r="I370" s="453"/>
      <c r="J370" s="454"/>
      <c r="K370" s="453"/>
      <c r="L370" s="453"/>
      <c r="M370" s="453"/>
      <c r="N370" s="453"/>
      <c r="O370" s="453"/>
      <c r="P370" s="452"/>
      <c r="Q370" s="446"/>
      <c r="R370" s="446"/>
      <c r="S370" s="602"/>
      <c r="U370" s="445"/>
      <c r="V370" s="450"/>
      <c r="W370" s="445"/>
      <c r="X370" s="451"/>
      <c r="Y370" s="445"/>
      <c r="Z370" s="439"/>
      <c r="AA370" s="450"/>
      <c r="AB370" s="445"/>
      <c r="AC370" s="449"/>
      <c r="AD370" s="445"/>
      <c r="AE370" s="554"/>
      <c r="AF370" s="448"/>
      <c r="AG370" s="448"/>
      <c r="AH370" s="448"/>
      <c r="CR370" s="445"/>
      <c r="CT370" s="448"/>
      <c r="CU370" s="448"/>
      <c r="CW370" s="448"/>
      <c r="CX370" s="448"/>
      <c r="CZ370" s="448"/>
      <c r="DA370" s="448"/>
      <c r="DC370" s="448"/>
      <c r="DD370" s="448"/>
      <c r="DF370" s="448"/>
      <c r="DG370" s="448"/>
      <c r="DJ370" s="445"/>
      <c r="DK370" s="445"/>
      <c r="DM370" s="447"/>
      <c r="DN370" s="447"/>
      <c r="DO370" s="462">
        <v>613</v>
      </c>
      <c r="DP370" s="461" t="s">
        <v>1436</v>
      </c>
      <c r="DQ370" s="460">
        <v>3</v>
      </c>
      <c r="DR370" s="459" t="s">
        <v>963</v>
      </c>
    </row>
    <row r="371" spans="4:122" s="435" customFormat="1" x14ac:dyDescent="0.25">
      <c r="D371" s="448"/>
      <c r="E371" s="448"/>
      <c r="F371" s="453"/>
      <c r="G371" s="454"/>
      <c r="H371" s="454"/>
      <c r="I371" s="453"/>
      <c r="J371" s="454"/>
      <c r="K371" s="453"/>
      <c r="L371" s="453"/>
      <c r="M371" s="453"/>
      <c r="N371" s="453"/>
      <c r="O371" s="453"/>
      <c r="P371" s="452"/>
      <c r="Q371" s="446"/>
      <c r="R371" s="446"/>
      <c r="S371" s="602"/>
      <c r="U371" s="445"/>
      <c r="V371" s="450"/>
      <c r="W371" s="445"/>
      <c r="X371" s="451"/>
      <c r="Y371" s="445"/>
      <c r="Z371" s="439"/>
      <c r="AA371" s="450"/>
      <c r="AB371" s="445"/>
      <c r="AC371" s="449"/>
      <c r="AD371" s="445"/>
      <c r="AE371" s="554"/>
      <c r="AF371" s="448"/>
      <c r="AG371" s="448"/>
      <c r="AH371" s="448"/>
      <c r="CR371" s="445"/>
      <c r="CT371" s="448"/>
      <c r="CU371" s="448"/>
      <c r="CW371" s="448"/>
      <c r="CX371" s="448"/>
      <c r="CZ371" s="448"/>
      <c r="DA371" s="448"/>
      <c r="DC371" s="448"/>
      <c r="DD371" s="448"/>
      <c r="DF371" s="448"/>
      <c r="DG371" s="448"/>
      <c r="DJ371" s="445"/>
      <c r="DK371" s="445"/>
      <c r="DM371" s="447"/>
      <c r="DN371" s="447"/>
      <c r="DO371" s="462">
        <v>614</v>
      </c>
      <c r="DP371" s="461" t="s">
        <v>1437</v>
      </c>
      <c r="DQ371" s="460">
        <v>4</v>
      </c>
      <c r="DR371" s="459" t="s">
        <v>963</v>
      </c>
    </row>
    <row r="372" spans="4:122" s="435" customFormat="1" x14ac:dyDescent="0.25">
      <c r="D372" s="448"/>
      <c r="E372" s="448"/>
      <c r="F372" s="453"/>
      <c r="G372" s="454"/>
      <c r="H372" s="454"/>
      <c r="I372" s="453"/>
      <c r="J372" s="454"/>
      <c r="K372" s="453"/>
      <c r="L372" s="453"/>
      <c r="M372" s="453"/>
      <c r="N372" s="453"/>
      <c r="O372" s="453"/>
      <c r="P372" s="452"/>
      <c r="Q372" s="446"/>
      <c r="R372" s="446"/>
      <c r="S372" s="602"/>
      <c r="U372" s="445"/>
      <c r="V372" s="450"/>
      <c r="W372" s="445"/>
      <c r="X372" s="451"/>
      <c r="Y372" s="445"/>
      <c r="Z372" s="439"/>
      <c r="AA372" s="450"/>
      <c r="AB372" s="445"/>
      <c r="AC372" s="449"/>
      <c r="AD372" s="445"/>
      <c r="AE372" s="554"/>
      <c r="AF372" s="448"/>
      <c r="AG372" s="448"/>
      <c r="AH372" s="448"/>
      <c r="CR372" s="445"/>
      <c r="CT372" s="448"/>
      <c r="CU372" s="448"/>
      <c r="CW372" s="448"/>
      <c r="CX372" s="448"/>
      <c r="CZ372" s="448"/>
      <c r="DA372" s="448"/>
      <c r="DC372" s="448"/>
      <c r="DD372" s="448"/>
      <c r="DF372" s="448"/>
      <c r="DG372" s="448"/>
      <c r="DJ372" s="445"/>
      <c r="DK372" s="445"/>
      <c r="DM372" s="447"/>
      <c r="DN372" s="447"/>
      <c r="DO372" s="462">
        <v>631</v>
      </c>
      <c r="DP372" s="461" t="s">
        <v>29</v>
      </c>
      <c r="DQ372" s="460">
        <v>8</v>
      </c>
      <c r="DR372" s="459"/>
    </row>
    <row r="373" spans="4:122" s="435" customFormat="1" x14ac:dyDescent="0.25">
      <c r="D373" s="448"/>
      <c r="E373" s="448"/>
      <c r="F373" s="453"/>
      <c r="G373" s="454"/>
      <c r="H373" s="454"/>
      <c r="I373" s="453"/>
      <c r="J373" s="454"/>
      <c r="K373" s="453"/>
      <c r="L373" s="453"/>
      <c r="M373" s="453"/>
      <c r="N373" s="453"/>
      <c r="O373" s="453"/>
      <c r="P373" s="452"/>
      <c r="Q373" s="446"/>
      <c r="R373" s="446"/>
      <c r="S373" s="602"/>
      <c r="U373" s="445"/>
      <c r="V373" s="450"/>
      <c r="W373" s="445"/>
      <c r="X373" s="451"/>
      <c r="Y373" s="445"/>
      <c r="Z373" s="439"/>
      <c r="AA373" s="450"/>
      <c r="AB373" s="445"/>
      <c r="AC373" s="449"/>
      <c r="AD373" s="445"/>
      <c r="AE373" s="554"/>
      <c r="AF373" s="448"/>
      <c r="AG373" s="448"/>
      <c r="AH373" s="448"/>
      <c r="CR373" s="445"/>
      <c r="CT373" s="448"/>
      <c r="CU373" s="448"/>
      <c r="CW373" s="448"/>
      <c r="CX373" s="448"/>
      <c r="CZ373" s="448"/>
      <c r="DA373" s="448"/>
      <c r="DC373" s="448"/>
      <c r="DD373" s="448"/>
      <c r="DF373" s="448"/>
      <c r="DG373" s="448"/>
      <c r="DJ373" s="445"/>
      <c r="DK373" s="445"/>
      <c r="DM373" s="447"/>
      <c r="DN373" s="447"/>
      <c r="DO373" s="462">
        <v>632</v>
      </c>
      <c r="DP373" s="461" t="s">
        <v>30</v>
      </c>
      <c r="DQ373" s="460">
        <v>9</v>
      </c>
      <c r="DR373" s="459"/>
    </row>
    <row r="374" spans="4:122" s="435" customFormat="1" x14ac:dyDescent="0.25">
      <c r="D374" s="448"/>
      <c r="E374" s="448"/>
      <c r="F374" s="453"/>
      <c r="G374" s="454"/>
      <c r="H374" s="454"/>
      <c r="I374" s="453"/>
      <c r="J374" s="454"/>
      <c r="K374" s="453"/>
      <c r="L374" s="453"/>
      <c r="M374" s="453"/>
      <c r="N374" s="453"/>
      <c r="O374" s="453"/>
      <c r="P374" s="452"/>
      <c r="Q374" s="446"/>
      <c r="R374" s="446"/>
      <c r="S374" s="602"/>
      <c r="U374" s="445"/>
      <c r="V374" s="450"/>
      <c r="W374" s="445"/>
      <c r="X374" s="451"/>
      <c r="Y374" s="445"/>
      <c r="Z374" s="439"/>
      <c r="AA374" s="450"/>
      <c r="AB374" s="445"/>
      <c r="AC374" s="449"/>
      <c r="AD374" s="445"/>
      <c r="AE374" s="554"/>
      <c r="AF374" s="448"/>
      <c r="AG374" s="448"/>
      <c r="AH374" s="448"/>
      <c r="CR374" s="445"/>
      <c r="CT374" s="448"/>
      <c r="CU374" s="448"/>
      <c r="CW374" s="448"/>
      <c r="CX374" s="448"/>
      <c r="CZ374" s="448"/>
      <c r="DA374" s="448"/>
      <c r="DC374" s="448"/>
      <c r="DD374" s="448"/>
      <c r="DF374" s="448"/>
      <c r="DG374" s="448"/>
      <c r="DJ374" s="445"/>
      <c r="DK374" s="445"/>
      <c r="DM374" s="447"/>
      <c r="DN374" s="447"/>
      <c r="DO374" s="462">
        <v>633</v>
      </c>
      <c r="DP374" s="461" t="s">
        <v>31</v>
      </c>
      <c r="DQ374" s="460">
        <v>10</v>
      </c>
      <c r="DR374" s="459"/>
    </row>
    <row r="375" spans="4:122" s="435" customFormat="1" x14ac:dyDescent="0.25">
      <c r="D375" s="448"/>
      <c r="E375" s="448"/>
      <c r="F375" s="453"/>
      <c r="G375" s="454"/>
      <c r="H375" s="454"/>
      <c r="I375" s="453"/>
      <c r="J375" s="454"/>
      <c r="K375" s="453"/>
      <c r="L375" s="453"/>
      <c r="M375" s="453"/>
      <c r="N375" s="453"/>
      <c r="O375" s="453"/>
      <c r="P375" s="452"/>
      <c r="Q375" s="446"/>
      <c r="R375" s="446"/>
      <c r="S375" s="602"/>
      <c r="U375" s="445"/>
      <c r="V375" s="450"/>
      <c r="W375" s="445"/>
      <c r="X375" s="451"/>
      <c r="Y375" s="445"/>
      <c r="Z375" s="439"/>
      <c r="AA375" s="450"/>
      <c r="AB375" s="445"/>
      <c r="AC375" s="449"/>
      <c r="AD375" s="445"/>
      <c r="AE375" s="554"/>
      <c r="AF375" s="448"/>
      <c r="AG375" s="448"/>
      <c r="AH375" s="448"/>
      <c r="CR375" s="445"/>
      <c r="CT375" s="448"/>
      <c r="CU375" s="448"/>
      <c r="CW375" s="448"/>
      <c r="CX375" s="448"/>
      <c r="CZ375" s="448"/>
      <c r="DA375" s="448"/>
      <c r="DC375" s="448"/>
      <c r="DD375" s="448"/>
      <c r="DF375" s="448"/>
      <c r="DG375" s="448"/>
      <c r="DJ375" s="445"/>
      <c r="DK375" s="445"/>
      <c r="DM375" s="447"/>
      <c r="DN375" s="447"/>
      <c r="DO375" s="462">
        <v>634</v>
      </c>
      <c r="DP375" s="461" t="s">
        <v>32</v>
      </c>
      <c r="DQ375" s="460">
        <v>11</v>
      </c>
      <c r="DR375" s="459"/>
    </row>
    <row r="376" spans="4:122" s="435" customFormat="1" x14ac:dyDescent="0.25">
      <c r="D376" s="448"/>
      <c r="E376" s="448"/>
      <c r="F376" s="453"/>
      <c r="G376" s="454"/>
      <c r="H376" s="454"/>
      <c r="I376" s="453"/>
      <c r="J376" s="454"/>
      <c r="K376" s="453"/>
      <c r="L376" s="453"/>
      <c r="M376" s="453"/>
      <c r="N376" s="453"/>
      <c r="O376" s="453"/>
      <c r="P376" s="452"/>
      <c r="Q376" s="446"/>
      <c r="R376" s="446"/>
      <c r="S376" s="602"/>
      <c r="U376" s="445"/>
      <c r="V376" s="450"/>
      <c r="W376" s="445"/>
      <c r="X376" s="451"/>
      <c r="Y376" s="445"/>
      <c r="Z376" s="439"/>
      <c r="AA376" s="450"/>
      <c r="AB376" s="445"/>
      <c r="AC376" s="449"/>
      <c r="AD376" s="445"/>
      <c r="AE376" s="554"/>
      <c r="AF376" s="448"/>
      <c r="AG376" s="448"/>
      <c r="AH376" s="448"/>
      <c r="CR376" s="445"/>
      <c r="CT376" s="448"/>
      <c r="CU376" s="448"/>
      <c r="CW376" s="448"/>
      <c r="CX376" s="448"/>
      <c r="CZ376" s="448"/>
      <c r="DA376" s="448"/>
      <c r="DC376" s="448"/>
      <c r="DD376" s="448"/>
      <c r="DF376" s="448"/>
      <c r="DG376" s="448"/>
      <c r="DJ376" s="445"/>
      <c r="DK376" s="445"/>
      <c r="DM376" s="447"/>
      <c r="DN376" s="447"/>
      <c r="DO376" s="462">
        <v>690</v>
      </c>
      <c r="DP376" s="461" t="s">
        <v>1491</v>
      </c>
      <c r="DQ376" s="460">
        <v>8</v>
      </c>
      <c r="DR376" s="459"/>
    </row>
    <row r="377" spans="4:122" s="435" customFormat="1" x14ac:dyDescent="0.25">
      <c r="D377" s="448"/>
      <c r="E377" s="448"/>
      <c r="F377" s="453"/>
      <c r="G377" s="454"/>
      <c r="H377" s="454"/>
      <c r="I377" s="453"/>
      <c r="J377" s="454"/>
      <c r="K377" s="453"/>
      <c r="L377" s="453"/>
      <c r="M377" s="453"/>
      <c r="N377" s="453"/>
      <c r="O377" s="453"/>
      <c r="P377" s="452"/>
      <c r="Q377" s="446"/>
      <c r="R377" s="446"/>
      <c r="S377" s="602"/>
      <c r="U377" s="445"/>
      <c r="V377" s="450"/>
      <c r="W377" s="445"/>
      <c r="X377" s="451"/>
      <c r="Y377" s="445"/>
      <c r="Z377" s="439"/>
      <c r="AA377" s="450"/>
      <c r="AB377" s="445"/>
      <c r="AC377" s="449"/>
      <c r="AD377" s="445"/>
      <c r="AE377" s="554"/>
      <c r="AF377" s="448"/>
      <c r="AG377" s="448"/>
      <c r="AH377" s="448"/>
      <c r="CR377" s="445"/>
      <c r="CT377" s="448"/>
      <c r="CU377" s="448"/>
      <c r="CW377" s="448"/>
      <c r="CX377" s="448"/>
      <c r="CZ377" s="448"/>
      <c r="DA377" s="448"/>
      <c r="DC377" s="448"/>
      <c r="DD377" s="448"/>
      <c r="DF377" s="448"/>
      <c r="DG377" s="448"/>
      <c r="DJ377" s="445"/>
      <c r="DK377" s="445"/>
      <c r="DM377" s="447"/>
      <c r="DN377" s="447"/>
      <c r="DO377" s="462">
        <v>691</v>
      </c>
      <c r="DP377" s="461" t="s">
        <v>1492</v>
      </c>
      <c r="DQ377" s="460">
        <v>9</v>
      </c>
      <c r="DR377" s="459"/>
    </row>
    <row r="378" spans="4:122" s="435" customFormat="1" x14ac:dyDescent="0.25">
      <c r="D378" s="448"/>
      <c r="E378" s="448"/>
      <c r="F378" s="453"/>
      <c r="G378" s="454"/>
      <c r="H378" s="454"/>
      <c r="I378" s="453"/>
      <c r="J378" s="454"/>
      <c r="K378" s="453"/>
      <c r="L378" s="453"/>
      <c r="M378" s="453"/>
      <c r="N378" s="453"/>
      <c r="O378" s="453"/>
      <c r="P378" s="452"/>
      <c r="Q378" s="446"/>
      <c r="R378" s="446"/>
      <c r="S378" s="602"/>
      <c r="U378" s="445"/>
      <c r="V378" s="450"/>
      <c r="W378" s="445"/>
      <c r="X378" s="451"/>
      <c r="Y378" s="445"/>
      <c r="Z378" s="439"/>
      <c r="AA378" s="450"/>
      <c r="AB378" s="445"/>
      <c r="AC378" s="449"/>
      <c r="AD378" s="445"/>
      <c r="AE378" s="554"/>
      <c r="AF378" s="448"/>
      <c r="AG378" s="448"/>
      <c r="AH378" s="448"/>
      <c r="CR378" s="445"/>
      <c r="CT378" s="448"/>
      <c r="CU378" s="448"/>
      <c r="CW378" s="448"/>
      <c r="CX378" s="448"/>
      <c r="CZ378" s="448"/>
      <c r="DA378" s="448"/>
      <c r="DC378" s="448"/>
      <c r="DD378" s="448"/>
      <c r="DF378" s="448"/>
      <c r="DG378" s="448"/>
      <c r="DJ378" s="445"/>
      <c r="DK378" s="445"/>
      <c r="DM378" s="447"/>
      <c r="DN378" s="447"/>
      <c r="DO378" s="462">
        <v>692</v>
      </c>
      <c r="DP378" s="461" t="s">
        <v>1493</v>
      </c>
      <c r="DQ378" s="460">
        <v>10</v>
      </c>
      <c r="DR378" s="459"/>
    </row>
    <row r="379" spans="4:122" s="435" customFormat="1" x14ac:dyDescent="0.25">
      <c r="D379" s="448"/>
      <c r="E379" s="448"/>
      <c r="F379" s="453"/>
      <c r="G379" s="454"/>
      <c r="H379" s="454"/>
      <c r="I379" s="453"/>
      <c r="J379" s="454"/>
      <c r="K379" s="453"/>
      <c r="L379" s="453"/>
      <c r="M379" s="453"/>
      <c r="N379" s="453"/>
      <c r="O379" s="453"/>
      <c r="P379" s="452"/>
      <c r="Q379" s="446"/>
      <c r="R379" s="446"/>
      <c r="S379" s="602"/>
      <c r="U379" s="445"/>
      <c r="V379" s="450"/>
      <c r="W379" s="445"/>
      <c r="X379" s="451"/>
      <c r="Y379" s="445"/>
      <c r="Z379" s="439"/>
      <c r="AA379" s="450"/>
      <c r="AB379" s="445"/>
      <c r="AC379" s="449"/>
      <c r="AD379" s="445"/>
      <c r="AE379" s="554"/>
      <c r="AF379" s="448"/>
      <c r="AG379" s="448"/>
      <c r="AH379" s="448"/>
      <c r="CR379" s="445"/>
      <c r="CT379" s="448"/>
      <c r="CU379" s="448"/>
      <c r="CW379" s="448"/>
      <c r="CX379" s="448"/>
      <c r="CZ379" s="448"/>
      <c r="DA379" s="448"/>
      <c r="DC379" s="448"/>
      <c r="DD379" s="448"/>
      <c r="DF379" s="448"/>
      <c r="DG379" s="448"/>
      <c r="DJ379" s="445"/>
      <c r="DK379" s="445"/>
      <c r="DM379" s="447"/>
      <c r="DN379" s="447"/>
      <c r="DO379" s="462">
        <v>693</v>
      </c>
      <c r="DP379" s="461" t="s">
        <v>1494</v>
      </c>
      <c r="DQ379" s="460">
        <v>11</v>
      </c>
      <c r="DR379" s="459"/>
    </row>
    <row r="380" spans="4:122" s="435" customFormat="1" x14ac:dyDescent="0.25">
      <c r="D380" s="448"/>
      <c r="E380" s="448"/>
      <c r="F380" s="453"/>
      <c r="G380" s="454"/>
      <c r="H380" s="454"/>
      <c r="I380" s="453"/>
      <c r="J380" s="454"/>
      <c r="K380" s="453"/>
      <c r="L380" s="453"/>
      <c r="M380" s="453"/>
      <c r="N380" s="453"/>
      <c r="O380" s="453"/>
      <c r="P380" s="452"/>
      <c r="Q380" s="446"/>
      <c r="R380" s="446"/>
      <c r="S380" s="602"/>
      <c r="U380" s="445"/>
      <c r="V380" s="450"/>
      <c r="W380" s="445"/>
      <c r="X380" s="451"/>
      <c r="Y380" s="445"/>
      <c r="Z380" s="439"/>
      <c r="AA380" s="450"/>
      <c r="AB380" s="445"/>
      <c r="AC380" s="449"/>
      <c r="AD380" s="445"/>
      <c r="AE380" s="554"/>
      <c r="AF380" s="448"/>
      <c r="AG380" s="448"/>
      <c r="AH380" s="448"/>
      <c r="CR380" s="445"/>
      <c r="CT380" s="448"/>
      <c r="CU380" s="448"/>
      <c r="CW380" s="448"/>
      <c r="CX380" s="448"/>
      <c r="CZ380" s="448"/>
      <c r="DA380" s="448"/>
      <c r="DC380" s="448"/>
      <c r="DD380" s="448"/>
      <c r="DF380" s="448"/>
      <c r="DG380" s="448"/>
      <c r="DJ380" s="445"/>
      <c r="DK380" s="445"/>
      <c r="DM380" s="447"/>
      <c r="DN380" s="447"/>
      <c r="DO380" s="462">
        <v>694</v>
      </c>
      <c r="DP380" s="461" t="s">
        <v>1495</v>
      </c>
      <c r="DQ380" s="460">
        <v>12</v>
      </c>
      <c r="DR380" s="459"/>
    </row>
    <row r="381" spans="4:122" s="435" customFormat="1" x14ac:dyDescent="0.25">
      <c r="D381" s="448"/>
      <c r="E381" s="448"/>
      <c r="F381" s="453"/>
      <c r="G381" s="454"/>
      <c r="H381" s="454"/>
      <c r="I381" s="453"/>
      <c r="J381" s="454"/>
      <c r="K381" s="453"/>
      <c r="L381" s="453"/>
      <c r="M381" s="453"/>
      <c r="N381" s="453"/>
      <c r="O381" s="453"/>
      <c r="P381" s="452"/>
      <c r="Q381" s="446"/>
      <c r="R381" s="446"/>
      <c r="S381" s="602"/>
      <c r="U381" s="445"/>
      <c r="V381" s="450"/>
      <c r="W381" s="445"/>
      <c r="X381" s="451"/>
      <c r="Y381" s="445"/>
      <c r="Z381" s="439"/>
      <c r="AA381" s="450"/>
      <c r="AB381" s="445"/>
      <c r="AC381" s="449"/>
      <c r="AD381" s="445"/>
      <c r="AE381" s="554"/>
      <c r="AF381" s="448"/>
      <c r="AG381" s="448"/>
      <c r="AH381" s="448"/>
      <c r="CR381" s="445"/>
      <c r="CT381" s="448"/>
      <c r="CU381" s="448"/>
      <c r="CW381" s="448"/>
      <c r="CX381" s="448"/>
      <c r="CZ381" s="448"/>
      <c r="DA381" s="448"/>
      <c r="DC381" s="448"/>
      <c r="DD381" s="448"/>
      <c r="DF381" s="448"/>
      <c r="DG381" s="448"/>
      <c r="DJ381" s="445"/>
      <c r="DK381" s="445"/>
      <c r="DM381" s="447"/>
      <c r="DN381" s="447"/>
      <c r="DO381" s="462">
        <v>706</v>
      </c>
      <c r="DP381" s="461" t="s">
        <v>1438</v>
      </c>
      <c r="DQ381" s="460">
        <v>4</v>
      </c>
      <c r="DR381" s="459"/>
    </row>
    <row r="382" spans="4:122" s="435" customFormat="1" x14ac:dyDescent="0.25">
      <c r="D382" s="448"/>
      <c r="E382" s="448"/>
      <c r="F382" s="453"/>
      <c r="G382" s="454"/>
      <c r="H382" s="454"/>
      <c r="I382" s="453"/>
      <c r="J382" s="454"/>
      <c r="K382" s="453"/>
      <c r="L382" s="453"/>
      <c r="M382" s="453"/>
      <c r="N382" s="453"/>
      <c r="O382" s="453"/>
      <c r="P382" s="452"/>
      <c r="Q382" s="446"/>
      <c r="R382" s="446"/>
      <c r="S382" s="602"/>
      <c r="U382" s="445"/>
      <c r="V382" s="450"/>
      <c r="W382" s="445"/>
      <c r="X382" s="451"/>
      <c r="Y382" s="445"/>
      <c r="Z382" s="439"/>
      <c r="AA382" s="450"/>
      <c r="AB382" s="445"/>
      <c r="AC382" s="449"/>
      <c r="AD382" s="445"/>
      <c r="AE382" s="554"/>
      <c r="AF382" s="448"/>
      <c r="AG382" s="448"/>
      <c r="AH382" s="448"/>
      <c r="CR382" s="445"/>
      <c r="CT382" s="448"/>
      <c r="CU382" s="448"/>
      <c r="CW382" s="448"/>
      <c r="CX382" s="448"/>
      <c r="CZ382" s="448"/>
      <c r="DA382" s="448"/>
      <c r="DC382" s="448"/>
      <c r="DD382" s="448"/>
      <c r="DF382" s="448"/>
      <c r="DG382" s="448"/>
      <c r="DJ382" s="445"/>
      <c r="DK382" s="445"/>
      <c r="DM382" s="447"/>
      <c r="DN382" s="447"/>
      <c r="DO382" s="462">
        <v>707</v>
      </c>
      <c r="DP382" s="461" t="s">
        <v>1439</v>
      </c>
      <c r="DQ382" s="460">
        <v>5</v>
      </c>
      <c r="DR382" s="459"/>
    </row>
    <row r="383" spans="4:122" s="435" customFormat="1" x14ac:dyDescent="0.25">
      <c r="D383" s="448"/>
      <c r="E383" s="448"/>
      <c r="F383" s="453"/>
      <c r="G383" s="454"/>
      <c r="H383" s="454"/>
      <c r="I383" s="453"/>
      <c r="J383" s="454"/>
      <c r="K383" s="453"/>
      <c r="L383" s="453"/>
      <c r="M383" s="453"/>
      <c r="N383" s="453"/>
      <c r="O383" s="453"/>
      <c r="P383" s="452"/>
      <c r="Q383" s="446"/>
      <c r="R383" s="446"/>
      <c r="S383" s="602"/>
      <c r="U383" s="445"/>
      <c r="V383" s="450"/>
      <c r="W383" s="445"/>
      <c r="X383" s="451"/>
      <c r="Y383" s="445"/>
      <c r="Z383" s="439"/>
      <c r="AA383" s="450"/>
      <c r="AB383" s="445"/>
      <c r="AC383" s="449"/>
      <c r="AD383" s="445"/>
      <c r="AE383" s="554"/>
      <c r="AF383" s="448"/>
      <c r="AG383" s="448"/>
      <c r="AH383" s="448"/>
      <c r="CR383" s="445"/>
      <c r="CT383" s="448"/>
      <c r="CU383" s="448"/>
      <c r="CW383" s="448"/>
      <c r="CX383" s="448"/>
      <c r="CZ383" s="448"/>
      <c r="DA383" s="448"/>
      <c r="DC383" s="448"/>
      <c r="DD383" s="448"/>
      <c r="DF383" s="448"/>
      <c r="DG383" s="448"/>
      <c r="DJ383" s="445"/>
      <c r="DK383" s="445"/>
      <c r="DM383" s="447"/>
      <c r="DN383" s="447"/>
      <c r="DO383" s="462">
        <v>708</v>
      </c>
      <c r="DP383" s="461" t="s">
        <v>1440</v>
      </c>
      <c r="DQ383" s="460">
        <v>6</v>
      </c>
      <c r="DR383" s="459"/>
    </row>
    <row r="384" spans="4:122" s="435" customFormat="1" x14ac:dyDescent="0.25">
      <c r="D384" s="448"/>
      <c r="E384" s="448"/>
      <c r="F384" s="453"/>
      <c r="G384" s="454"/>
      <c r="H384" s="454"/>
      <c r="I384" s="453"/>
      <c r="J384" s="454"/>
      <c r="K384" s="453"/>
      <c r="L384" s="453"/>
      <c r="M384" s="453"/>
      <c r="N384" s="453"/>
      <c r="O384" s="453"/>
      <c r="P384" s="452"/>
      <c r="Q384" s="446"/>
      <c r="R384" s="446"/>
      <c r="S384" s="602"/>
      <c r="U384" s="445"/>
      <c r="V384" s="450"/>
      <c r="W384" s="445"/>
      <c r="X384" s="451"/>
      <c r="Y384" s="445"/>
      <c r="Z384" s="439"/>
      <c r="AA384" s="450"/>
      <c r="AB384" s="445"/>
      <c r="AC384" s="449"/>
      <c r="AD384" s="445"/>
      <c r="AE384" s="554"/>
      <c r="AF384" s="448"/>
      <c r="AG384" s="448"/>
      <c r="AH384" s="448"/>
      <c r="CR384" s="445"/>
      <c r="CT384" s="448"/>
      <c r="CU384" s="448"/>
      <c r="CW384" s="448"/>
      <c r="CX384" s="448"/>
      <c r="CZ384" s="448"/>
      <c r="DA384" s="448"/>
      <c r="DC384" s="448"/>
      <c r="DD384" s="448"/>
      <c r="DF384" s="448"/>
      <c r="DG384" s="448"/>
      <c r="DJ384" s="445"/>
      <c r="DK384" s="445"/>
      <c r="DM384" s="447"/>
      <c r="DN384" s="447"/>
      <c r="DO384" s="462">
        <v>709</v>
      </c>
      <c r="DP384" s="461" t="s">
        <v>1441</v>
      </c>
      <c r="DQ384" s="460">
        <v>7</v>
      </c>
      <c r="DR384" s="459"/>
    </row>
    <row r="385" spans="4:122" s="435" customFormat="1" x14ac:dyDescent="0.25">
      <c r="D385" s="448"/>
      <c r="E385" s="448"/>
      <c r="F385" s="453"/>
      <c r="G385" s="454"/>
      <c r="H385" s="454"/>
      <c r="I385" s="453"/>
      <c r="J385" s="454"/>
      <c r="K385" s="453"/>
      <c r="L385" s="453"/>
      <c r="M385" s="453"/>
      <c r="N385" s="453"/>
      <c r="O385" s="453"/>
      <c r="P385" s="452"/>
      <c r="Q385" s="446"/>
      <c r="R385" s="446"/>
      <c r="S385" s="602"/>
      <c r="U385" s="445"/>
      <c r="V385" s="450"/>
      <c r="W385" s="445"/>
      <c r="X385" s="451"/>
      <c r="Y385" s="445"/>
      <c r="Z385" s="439"/>
      <c r="AA385" s="450"/>
      <c r="AB385" s="445"/>
      <c r="AC385" s="449"/>
      <c r="AD385" s="445"/>
      <c r="AE385" s="554"/>
      <c r="AF385" s="448"/>
      <c r="AG385" s="448"/>
      <c r="AH385" s="448"/>
      <c r="CR385" s="445"/>
      <c r="CT385" s="448"/>
      <c r="CU385" s="448"/>
      <c r="CW385" s="448"/>
      <c r="CX385" s="448"/>
      <c r="CZ385" s="448"/>
      <c r="DA385" s="448"/>
      <c r="DC385" s="448"/>
      <c r="DD385" s="448"/>
      <c r="DF385" s="448"/>
      <c r="DG385" s="448"/>
      <c r="DJ385" s="445"/>
      <c r="DK385" s="445"/>
      <c r="DM385" s="447"/>
      <c r="DN385" s="447"/>
      <c r="DO385" s="462">
        <v>710</v>
      </c>
      <c r="DP385" s="461" t="s">
        <v>37</v>
      </c>
      <c r="DQ385" s="460">
        <v>6</v>
      </c>
      <c r="DR385" s="459"/>
    </row>
    <row r="386" spans="4:122" s="435" customFormat="1" x14ac:dyDescent="0.25">
      <c r="D386" s="448"/>
      <c r="E386" s="448"/>
      <c r="F386" s="453"/>
      <c r="G386" s="454"/>
      <c r="H386" s="454"/>
      <c r="I386" s="453"/>
      <c r="J386" s="454"/>
      <c r="K386" s="453"/>
      <c r="L386" s="453"/>
      <c r="M386" s="453"/>
      <c r="N386" s="453"/>
      <c r="O386" s="453"/>
      <c r="P386" s="452"/>
      <c r="Q386" s="446"/>
      <c r="R386" s="446"/>
      <c r="S386" s="602"/>
      <c r="U386" s="445"/>
      <c r="V386" s="450"/>
      <c r="W386" s="445"/>
      <c r="X386" s="451"/>
      <c r="Y386" s="445"/>
      <c r="Z386" s="439"/>
      <c r="AA386" s="450"/>
      <c r="AB386" s="445"/>
      <c r="AC386" s="449"/>
      <c r="AD386" s="445"/>
      <c r="AE386" s="554"/>
      <c r="AF386" s="448"/>
      <c r="AG386" s="448"/>
      <c r="AH386" s="448"/>
      <c r="CR386" s="445"/>
      <c r="CT386" s="448"/>
      <c r="CU386" s="448"/>
      <c r="CW386" s="448"/>
      <c r="CX386" s="448"/>
      <c r="CZ386" s="448"/>
      <c r="DA386" s="448"/>
      <c r="DC386" s="448"/>
      <c r="DD386" s="448"/>
      <c r="DF386" s="448"/>
      <c r="DG386" s="448"/>
      <c r="DJ386" s="445"/>
      <c r="DK386" s="445"/>
      <c r="DM386" s="447"/>
      <c r="DN386" s="447"/>
      <c r="DO386" s="462">
        <v>711</v>
      </c>
      <c r="DP386" s="461" t="s">
        <v>1442</v>
      </c>
      <c r="DQ386" s="460">
        <v>7</v>
      </c>
      <c r="DR386" s="459"/>
    </row>
    <row r="387" spans="4:122" s="435" customFormat="1" x14ac:dyDescent="0.25">
      <c r="D387" s="448"/>
      <c r="E387" s="448"/>
      <c r="F387" s="453"/>
      <c r="G387" s="454"/>
      <c r="H387" s="454"/>
      <c r="I387" s="453"/>
      <c r="J387" s="454"/>
      <c r="K387" s="453"/>
      <c r="L387" s="453"/>
      <c r="M387" s="453"/>
      <c r="N387" s="453"/>
      <c r="O387" s="453"/>
      <c r="P387" s="452"/>
      <c r="Q387" s="446"/>
      <c r="R387" s="446"/>
      <c r="S387" s="602"/>
      <c r="U387" s="445"/>
      <c r="V387" s="450"/>
      <c r="W387" s="445"/>
      <c r="X387" s="451"/>
      <c r="Y387" s="445"/>
      <c r="Z387" s="439"/>
      <c r="AA387" s="450"/>
      <c r="AB387" s="445"/>
      <c r="AC387" s="449"/>
      <c r="AD387" s="445"/>
      <c r="AE387" s="554"/>
      <c r="AF387" s="448"/>
      <c r="AG387" s="448"/>
      <c r="AH387" s="448"/>
      <c r="CR387" s="445"/>
      <c r="CT387" s="448"/>
      <c r="CU387" s="448"/>
      <c r="CW387" s="448"/>
      <c r="CX387" s="448"/>
      <c r="CZ387" s="448"/>
      <c r="DA387" s="448"/>
      <c r="DC387" s="448"/>
      <c r="DD387" s="448"/>
      <c r="DF387" s="448"/>
      <c r="DG387" s="448"/>
      <c r="DJ387" s="445"/>
      <c r="DK387" s="445"/>
      <c r="DM387" s="447"/>
      <c r="DN387" s="447"/>
      <c r="DO387" s="462">
        <v>712</v>
      </c>
      <c r="DP387" s="461" t="s">
        <v>1443</v>
      </c>
      <c r="DQ387" s="460">
        <v>8</v>
      </c>
      <c r="DR387" s="459"/>
    </row>
    <row r="388" spans="4:122" s="435" customFormat="1" x14ac:dyDescent="0.25">
      <c r="D388" s="448"/>
      <c r="E388" s="448"/>
      <c r="F388" s="453"/>
      <c r="G388" s="454"/>
      <c r="H388" s="454"/>
      <c r="I388" s="453"/>
      <c r="J388" s="454"/>
      <c r="K388" s="453"/>
      <c r="L388" s="453"/>
      <c r="M388" s="453"/>
      <c r="N388" s="453"/>
      <c r="O388" s="453"/>
      <c r="P388" s="452"/>
      <c r="Q388" s="446"/>
      <c r="R388" s="446"/>
      <c r="S388" s="602"/>
      <c r="U388" s="445"/>
      <c r="V388" s="450"/>
      <c r="W388" s="445"/>
      <c r="X388" s="451"/>
      <c r="Y388" s="445"/>
      <c r="Z388" s="439"/>
      <c r="AA388" s="450"/>
      <c r="AB388" s="445"/>
      <c r="AC388" s="449"/>
      <c r="AD388" s="445"/>
      <c r="AE388" s="554"/>
      <c r="AF388" s="448"/>
      <c r="AG388" s="448"/>
      <c r="AH388" s="448"/>
      <c r="CR388" s="445"/>
      <c r="CT388" s="448"/>
      <c r="CU388" s="448"/>
      <c r="CW388" s="448"/>
      <c r="CX388" s="448"/>
      <c r="CZ388" s="448"/>
      <c r="DA388" s="448"/>
      <c r="DC388" s="448"/>
      <c r="DD388" s="448"/>
      <c r="DF388" s="448"/>
      <c r="DG388" s="448"/>
      <c r="DJ388" s="445"/>
      <c r="DK388" s="445"/>
      <c r="DM388" s="447"/>
      <c r="DN388" s="447"/>
      <c r="DO388" s="462">
        <v>713</v>
      </c>
      <c r="DP388" s="461" t="s">
        <v>1444</v>
      </c>
      <c r="DQ388" s="460">
        <v>9</v>
      </c>
      <c r="DR388" s="459"/>
    </row>
    <row r="389" spans="4:122" s="435" customFormat="1" x14ac:dyDescent="0.25">
      <c r="D389" s="448"/>
      <c r="E389" s="448"/>
      <c r="F389" s="453"/>
      <c r="G389" s="454"/>
      <c r="H389" s="454"/>
      <c r="I389" s="453"/>
      <c r="J389" s="454"/>
      <c r="K389" s="453"/>
      <c r="L389" s="453"/>
      <c r="M389" s="453"/>
      <c r="N389" s="453"/>
      <c r="O389" s="453"/>
      <c r="P389" s="452"/>
      <c r="Q389" s="446"/>
      <c r="R389" s="446"/>
      <c r="S389" s="602"/>
      <c r="U389" s="445"/>
      <c r="V389" s="450"/>
      <c r="W389" s="445"/>
      <c r="X389" s="451"/>
      <c r="Y389" s="445"/>
      <c r="Z389" s="439"/>
      <c r="AA389" s="450"/>
      <c r="AB389" s="445"/>
      <c r="AC389" s="449"/>
      <c r="AD389" s="445"/>
      <c r="AE389" s="554"/>
      <c r="AF389" s="448"/>
      <c r="AG389" s="448"/>
      <c r="AH389" s="448"/>
      <c r="CR389" s="445"/>
      <c r="CT389" s="448"/>
      <c r="CU389" s="448"/>
      <c r="CW389" s="448"/>
      <c r="CX389" s="448"/>
      <c r="CZ389" s="448"/>
      <c r="DA389" s="448"/>
      <c r="DC389" s="448"/>
      <c r="DD389" s="448"/>
      <c r="DF389" s="448"/>
      <c r="DG389" s="448"/>
      <c r="DJ389" s="445"/>
      <c r="DK389" s="445"/>
      <c r="DM389" s="447"/>
      <c r="DN389" s="447"/>
      <c r="DO389" s="462">
        <v>714</v>
      </c>
      <c r="DP389" s="461" t="s">
        <v>41</v>
      </c>
      <c r="DQ389" s="460">
        <v>10</v>
      </c>
      <c r="DR389" s="459"/>
    </row>
    <row r="390" spans="4:122" s="435" customFormat="1" x14ac:dyDescent="0.25">
      <c r="D390" s="448"/>
      <c r="E390" s="448"/>
      <c r="F390" s="453"/>
      <c r="G390" s="454"/>
      <c r="H390" s="454"/>
      <c r="I390" s="453"/>
      <c r="J390" s="454"/>
      <c r="K390" s="453"/>
      <c r="L390" s="453"/>
      <c r="M390" s="453"/>
      <c r="N390" s="453"/>
      <c r="O390" s="453"/>
      <c r="P390" s="452"/>
      <c r="Q390" s="446"/>
      <c r="R390" s="446"/>
      <c r="S390" s="602"/>
      <c r="U390" s="445"/>
      <c r="V390" s="450"/>
      <c r="W390" s="445"/>
      <c r="X390" s="451"/>
      <c r="Y390" s="445"/>
      <c r="Z390" s="439"/>
      <c r="AA390" s="450"/>
      <c r="AB390" s="445"/>
      <c r="AC390" s="449"/>
      <c r="AD390" s="445"/>
      <c r="AE390" s="554"/>
      <c r="AF390" s="448"/>
      <c r="AG390" s="448"/>
      <c r="AH390" s="448"/>
      <c r="CR390" s="445"/>
      <c r="CT390" s="448"/>
      <c r="CU390" s="448"/>
      <c r="CW390" s="448"/>
      <c r="CX390" s="448"/>
      <c r="CZ390" s="448"/>
      <c r="DA390" s="448"/>
      <c r="DC390" s="448"/>
      <c r="DD390" s="448"/>
      <c r="DF390" s="448"/>
      <c r="DG390" s="448"/>
      <c r="DJ390" s="445"/>
      <c r="DK390" s="445"/>
      <c r="DM390" s="447"/>
      <c r="DN390" s="447"/>
      <c r="DO390" s="462">
        <v>720</v>
      </c>
      <c r="DP390" s="461" t="s">
        <v>1445</v>
      </c>
      <c r="DQ390" s="460">
        <v>6</v>
      </c>
      <c r="DR390" s="459"/>
    </row>
    <row r="391" spans="4:122" s="435" customFormat="1" x14ac:dyDescent="0.25">
      <c r="D391" s="448"/>
      <c r="E391" s="448"/>
      <c r="F391" s="453"/>
      <c r="G391" s="454"/>
      <c r="H391" s="454"/>
      <c r="I391" s="453"/>
      <c r="J391" s="454"/>
      <c r="K391" s="453"/>
      <c r="L391" s="453"/>
      <c r="M391" s="453"/>
      <c r="N391" s="453"/>
      <c r="O391" s="453"/>
      <c r="P391" s="452"/>
      <c r="Q391" s="446"/>
      <c r="R391" s="446"/>
      <c r="S391" s="602"/>
      <c r="U391" s="445"/>
      <c r="V391" s="450"/>
      <c r="W391" s="445"/>
      <c r="X391" s="451"/>
      <c r="Y391" s="445"/>
      <c r="Z391" s="439"/>
      <c r="AA391" s="450"/>
      <c r="AB391" s="445"/>
      <c r="AC391" s="449"/>
      <c r="AD391" s="445"/>
      <c r="AE391" s="554"/>
      <c r="AF391" s="448"/>
      <c r="AG391" s="448"/>
      <c r="AH391" s="448"/>
      <c r="CR391" s="445"/>
      <c r="CT391" s="448"/>
      <c r="CU391" s="448"/>
      <c r="CW391" s="448"/>
      <c r="CX391" s="448"/>
      <c r="CZ391" s="448"/>
      <c r="DA391" s="448"/>
      <c r="DC391" s="448"/>
      <c r="DD391" s="448"/>
      <c r="DF391" s="448"/>
      <c r="DG391" s="448"/>
      <c r="DJ391" s="445"/>
      <c r="DK391" s="445"/>
      <c r="DM391" s="447"/>
      <c r="DN391" s="447"/>
      <c r="DO391" s="462">
        <v>721</v>
      </c>
      <c r="DP391" s="461" t="s">
        <v>1446</v>
      </c>
      <c r="DQ391" s="460">
        <v>7</v>
      </c>
      <c r="DR391" s="459"/>
    </row>
    <row r="392" spans="4:122" s="435" customFormat="1" x14ac:dyDescent="0.25">
      <c r="D392" s="448"/>
      <c r="E392" s="448"/>
      <c r="F392" s="453"/>
      <c r="G392" s="454"/>
      <c r="H392" s="454"/>
      <c r="I392" s="453"/>
      <c r="J392" s="454"/>
      <c r="K392" s="453"/>
      <c r="L392" s="453"/>
      <c r="M392" s="453"/>
      <c r="N392" s="453"/>
      <c r="O392" s="453"/>
      <c r="P392" s="452"/>
      <c r="Q392" s="446"/>
      <c r="R392" s="446"/>
      <c r="S392" s="602"/>
      <c r="U392" s="445"/>
      <c r="V392" s="450"/>
      <c r="W392" s="445"/>
      <c r="X392" s="451"/>
      <c r="Y392" s="445"/>
      <c r="Z392" s="439"/>
      <c r="AA392" s="450"/>
      <c r="AB392" s="445"/>
      <c r="AC392" s="449"/>
      <c r="AD392" s="445"/>
      <c r="AE392" s="554"/>
      <c r="AF392" s="448"/>
      <c r="AG392" s="448"/>
      <c r="AH392" s="448"/>
      <c r="CR392" s="445"/>
      <c r="CT392" s="448"/>
      <c r="CU392" s="448"/>
      <c r="CW392" s="448"/>
      <c r="CX392" s="448"/>
      <c r="CZ392" s="448"/>
      <c r="DA392" s="448"/>
      <c r="DC392" s="448"/>
      <c r="DD392" s="448"/>
      <c r="DF392" s="448"/>
      <c r="DG392" s="448"/>
      <c r="DJ392" s="445"/>
      <c r="DK392" s="445"/>
      <c r="DM392" s="447"/>
      <c r="DN392" s="447"/>
      <c r="DO392" s="462">
        <v>722</v>
      </c>
      <c r="DP392" s="461" t="s">
        <v>1447</v>
      </c>
      <c r="DQ392" s="460">
        <v>8</v>
      </c>
      <c r="DR392" s="459"/>
    </row>
    <row r="393" spans="4:122" s="435" customFormat="1" x14ac:dyDescent="0.25">
      <c r="D393" s="448"/>
      <c r="E393" s="448"/>
      <c r="F393" s="453"/>
      <c r="G393" s="454"/>
      <c r="H393" s="454"/>
      <c r="I393" s="453"/>
      <c r="J393" s="454"/>
      <c r="K393" s="453"/>
      <c r="L393" s="453"/>
      <c r="M393" s="453"/>
      <c r="N393" s="453"/>
      <c r="O393" s="453"/>
      <c r="P393" s="452"/>
      <c r="Q393" s="446"/>
      <c r="R393" s="446"/>
      <c r="S393" s="602"/>
      <c r="U393" s="445"/>
      <c r="V393" s="450"/>
      <c r="W393" s="445"/>
      <c r="X393" s="451"/>
      <c r="Y393" s="445"/>
      <c r="Z393" s="439"/>
      <c r="AA393" s="450"/>
      <c r="AB393" s="445"/>
      <c r="AC393" s="449"/>
      <c r="AD393" s="445"/>
      <c r="AE393" s="554"/>
      <c r="AF393" s="448"/>
      <c r="AG393" s="448"/>
      <c r="AH393" s="448"/>
      <c r="CR393" s="445"/>
      <c r="CT393" s="448"/>
      <c r="CU393" s="448"/>
      <c r="CW393" s="448"/>
      <c r="CX393" s="448"/>
      <c r="CZ393" s="448"/>
      <c r="DA393" s="448"/>
      <c r="DC393" s="448"/>
      <c r="DD393" s="448"/>
      <c r="DF393" s="448"/>
      <c r="DG393" s="448"/>
      <c r="DJ393" s="445"/>
      <c r="DK393" s="445"/>
      <c r="DM393" s="447"/>
      <c r="DN393" s="447"/>
      <c r="DO393" s="462">
        <v>723</v>
      </c>
      <c r="DP393" s="461" t="s">
        <v>1448</v>
      </c>
      <c r="DQ393" s="460">
        <v>9</v>
      </c>
      <c r="DR393" s="459"/>
    </row>
    <row r="394" spans="4:122" s="435" customFormat="1" x14ac:dyDescent="0.25">
      <c r="D394" s="448"/>
      <c r="E394" s="448"/>
      <c r="F394" s="453"/>
      <c r="G394" s="454"/>
      <c r="H394" s="454"/>
      <c r="I394" s="453"/>
      <c r="J394" s="454"/>
      <c r="K394" s="453"/>
      <c r="L394" s="453"/>
      <c r="M394" s="453"/>
      <c r="N394" s="453"/>
      <c r="O394" s="453"/>
      <c r="P394" s="452"/>
      <c r="Q394" s="446"/>
      <c r="R394" s="446"/>
      <c r="S394" s="602"/>
      <c r="U394" s="445"/>
      <c r="V394" s="450"/>
      <c r="W394" s="445"/>
      <c r="X394" s="451"/>
      <c r="Y394" s="445"/>
      <c r="Z394" s="439"/>
      <c r="AA394" s="450"/>
      <c r="AB394" s="445"/>
      <c r="AC394" s="449"/>
      <c r="AD394" s="445"/>
      <c r="AE394" s="554"/>
      <c r="AF394" s="448"/>
      <c r="AG394" s="448"/>
      <c r="AH394" s="448"/>
      <c r="CR394" s="445"/>
      <c r="CT394" s="448"/>
      <c r="CU394" s="448"/>
      <c r="CW394" s="448"/>
      <c r="CX394" s="448"/>
      <c r="CZ394" s="448"/>
      <c r="DA394" s="448"/>
      <c r="DC394" s="448"/>
      <c r="DD394" s="448"/>
      <c r="DF394" s="448"/>
      <c r="DG394" s="448"/>
      <c r="DJ394" s="445"/>
      <c r="DK394" s="445"/>
      <c r="DM394" s="447"/>
      <c r="DN394" s="447"/>
      <c r="DO394" s="462">
        <v>724</v>
      </c>
      <c r="DP394" s="461" t="s">
        <v>1449</v>
      </c>
      <c r="DQ394" s="460">
        <v>10</v>
      </c>
      <c r="DR394" s="459"/>
    </row>
    <row r="395" spans="4:122" s="435" customFormat="1" x14ac:dyDescent="0.25">
      <c r="D395" s="448"/>
      <c r="E395" s="448"/>
      <c r="F395" s="453"/>
      <c r="G395" s="454"/>
      <c r="H395" s="454"/>
      <c r="I395" s="453"/>
      <c r="J395" s="454"/>
      <c r="K395" s="453"/>
      <c r="L395" s="453"/>
      <c r="M395" s="453"/>
      <c r="N395" s="453"/>
      <c r="O395" s="453"/>
      <c r="P395" s="452"/>
      <c r="Q395" s="446"/>
      <c r="R395" s="446"/>
      <c r="S395" s="602"/>
      <c r="U395" s="445"/>
      <c r="V395" s="450"/>
      <c r="W395" s="434"/>
      <c r="X395" s="451"/>
      <c r="Y395" s="445"/>
      <c r="Z395" s="439"/>
      <c r="AA395" s="450"/>
      <c r="AB395" s="445"/>
      <c r="AC395" s="449"/>
      <c r="AD395" s="445"/>
      <c r="AE395" s="554"/>
      <c r="AF395" s="448"/>
      <c r="AG395" s="448"/>
      <c r="AH395" s="448"/>
      <c r="CR395" s="445"/>
      <c r="CT395" s="448"/>
      <c r="CU395" s="448"/>
      <c r="CW395" s="448"/>
      <c r="CX395" s="448"/>
      <c r="CZ395" s="448"/>
      <c r="DA395" s="448"/>
      <c r="DC395" s="448"/>
      <c r="DD395" s="448"/>
      <c r="DF395" s="448"/>
      <c r="DG395" s="448"/>
      <c r="DJ395" s="445"/>
      <c r="DK395" s="445"/>
      <c r="DM395" s="447"/>
      <c r="DN395" s="447"/>
      <c r="DO395" s="462">
        <v>731</v>
      </c>
      <c r="DP395" s="461" t="s">
        <v>1450</v>
      </c>
      <c r="DQ395" s="460">
        <v>4</v>
      </c>
      <c r="DR395" s="459" t="s">
        <v>964</v>
      </c>
    </row>
    <row r="396" spans="4:122" s="435" customFormat="1" x14ac:dyDescent="0.25">
      <c r="D396" s="448"/>
      <c r="E396" s="448"/>
      <c r="F396" s="453"/>
      <c r="G396" s="454"/>
      <c r="H396" s="454"/>
      <c r="I396" s="453"/>
      <c r="J396" s="454"/>
      <c r="K396" s="453"/>
      <c r="L396" s="453"/>
      <c r="M396" s="453"/>
      <c r="N396" s="453"/>
      <c r="O396" s="453"/>
      <c r="P396" s="452"/>
      <c r="Q396" s="446"/>
      <c r="R396" s="446"/>
      <c r="S396" s="602"/>
      <c r="U396" s="445"/>
      <c r="V396" s="450"/>
      <c r="W396" s="434"/>
      <c r="X396" s="451"/>
      <c r="Y396" s="445"/>
      <c r="Z396" s="439"/>
      <c r="AA396" s="450"/>
      <c r="AB396" s="445"/>
      <c r="AC396" s="449"/>
      <c r="AD396" s="445"/>
      <c r="AE396" s="554"/>
      <c r="AF396" s="448"/>
      <c r="AG396" s="448"/>
      <c r="AH396" s="448"/>
      <c r="CR396" s="445"/>
      <c r="CT396" s="448"/>
      <c r="CU396" s="448"/>
      <c r="CW396" s="448"/>
      <c r="CX396" s="448"/>
      <c r="CZ396" s="448"/>
      <c r="DA396" s="448"/>
      <c r="DC396" s="448"/>
      <c r="DD396" s="448"/>
      <c r="DF396" s="448"/>
      <c r="DG396" s="448"/>
      <c r="DJ396" s="445"/>
      <c r="DK396" s="445"/>
      <c r="DM396" s="447"/>
      <c r="DN396" s="447"/>
      <c r="DO396" s="462">
        <v>732</v>
      </c>
      <c r="DP396" s="461" t="s">
        <v>1451</v>
      </c>
      <c r="DQ396" s="460">
        <v>5</v>
      </c>
      <c r="DR396" s="459" t="s">
        <v>964</v>
      </c>
    </row>
    <row r="397" spans="4:122" s="435" customFormat="1" x14ac:dyDescent="0.25">
      <c r="D397" s="448"/>
      <c r="E397" s="448"/>
      <c r="F397" s="453"/>
      <c r="G397" s="454"/>
      <c r="H397" s="454"/>
      <c r="I397" s="453"/>
      <c r="J397" s="454"/>
      <c r="K397" s="453"/>
      <c r="L397" s="453"/>
      <c r="M397" s="453"/>
      <c r="N397" s="453"/>
      <c r="O397" s="453"/>
      <c r="P397" s="452"/>
      <c r="Q397" s="446"/>
      <c r="R397" s="446"/>
      <c r="S397" s="602"/>
      <c r="U397" s="445"/>
      <c r="V397" s="450"/>
      <c r="W397" s="434"/>
      <c r="X397" s="451"/>
      <c r="Y397" s="445"/>
      <c r="Z397" s="439"/>
      <c r="AA397" s="450"/>
      <c r="AB397" s="445"/>
      <c r="AC397" s="449"/>
      <c r="AD397" s="445"/>
      <c r="AE397" s="554"/>
      <c r="AF397" s="448"/>
      <c r="AG397" s="448"/>
      <c r="AH397" s="448"/>
      <c r="CR397" s="445"/>
      <c r="CT397" s="448"/>
      <c r="CU397" s="448"/>
      <c r="CW397" s="448"/>
      <c r="CX397" s="448"/>
      <c r="CZ397" s="448"/>
      <c r="DA397" s="448"/>
      <c r="DC397" s="448"/>
      <c r="DD397" s="448"/>
      <c r="DF397" s="448"/>
      <c r="DG397" s="448"/>
      <c r="DJ397" s="445"/>
      <c r="DK397" s="445"/>
      <c r="DM397" s="447"/>
      <c r="DN397" s="447"/>
      <c r="DO397" s="462">
        <v>733</v>
      </c>
      <c r="DP397" s="461" t="s">
        <v>1452</v>
      </c>
      <c r="DQ397" s="460">
        <v>6</v>
      </c>
      <c r="DR397" s="459" t="s">
        <v>964</v>
      </c>
    </row>
    <row r="398" spans="4:122" s="435" customFormat="1" x14ac:dyDescent="0.25">
      <c r="D398" s="448"/>
      <c r="E398" s="448"/>
      <c r="F398" s="453"/>
      <c r="G398" s="454"/>
      <c r="H398" s="454"/>
      <c r="I398" s="453"/>
      <c r="J398" s="454"/>
      <c r="K398" s="453"/>
      <c r="L398" s="453"/>
      <c r="M398" s="453"/>
      <c r="N398" s="453"/>
      <c r="O398" s="453"/>
      <c r="P398" s="452"/>
      <c r="Q398" s="446"/>
      <c r="R398" s="446"/>
      <c r="S398" s="602"/>
      <c r="U398" s="445"/>
      <c r="V398" s="450"/>
      <c r="W398" s="434"/>
      <c r="X398" s="451"/>
      <c r="Y398" s="445"/>
      <c r="Z398" s="439"/>
      <c r="AA398" s="450"/>
      <c r="AB398" s="445"/>
      <c r="AC398" s="449"/>
      <c r="AD398" s="445"/>
      <c r="AE398" s="554"/>
      <c r="AF398" s="448"/>
      <c r="AG398" s="448"/>
      <c r="AH398" s="448"/>
      <c r="CR398" s="445"/>
      <c r="CT398" s="448"/>
      <c r="CU398" s="448"/>
      <c r="CW398" s="448"/>
      <c r="CX398" s="448"/>
      <c r="CZ398" s="448"/>
      <c r="DA398" s="448"/>
      <c r="DC398" s="448"/>
      <c r="DD398" s="448"/>
      <c r="DF398" s="448"/>
      <c r="DG398" s="448"/>
      <c r="DJ398" s="445"/>
      <c r="DK398" s="445"/>
      <c r="DM398" s="447"/>
      <c r="DN398" s="447"/>
      <c r="DO398" s="462">
        <v>741</v>
      </c>
      <c r="DP398" s="461" t="s">
        <v>1453</v>
      </c>
      <c r="DQ398" s="460">
        <v>7</v>
      </c>
      <c r="DR398" s="459" t="s">
        <v>965</v>
      </c>
    </row>
    <row r="399" spans="4:122" s="435" customFormat="1" x14ac:dyDescent="0.25">
      <c r="D399" s="448"/>
      <c r="E399" s="448"/>
      <c r="F399" s="453"/>
      <c r="G399" s="454"/>
      <c r="H399" s="454"/>
      <c r="I399" s="453"/>
      <c r="J399" s="454"/>
      <c r="K399" s="453"/>
      <c r="L399" s="453"/>
      <c r="M399" s="453"/>
      <c r="N399" s="453"/>
      <c r="O399" s="453"/>
      <c r="P399" s="452"/>
      <c r="Q399" s="446"/>
      <c r="R399" s="446"/>
      <c r="S399" s="602"/>
      <c r="U399" s="445"/>
      <c r="V399" s="450"/>
      <c r="W399" s="434"/>
      <c r="X399" s="451"/>
      <c r="Y399" s="445"/>
      <c r="Z399" s="439"/>
      <c r="AA399" s="450"/>
      <c r="AB399" s="445"/>
      <c r="AC399" s="449"/>
      <c r="AD399" s="445"/>
      <c r="AE399" s="554"/>
      <c r="AF399" s="448"/>
      <c r="AG399" s="448"/>
      <c r="AH399" s="448"/>
      <c r="CR399" s="445"/>
      <c r="CT399" s="448"/>
      <c r="CU399" s="448"/>
      <c r="CW399" s="448"/>
      <c r="CX399" s="448"/>
      <c r="CZ399" s="448"/>
      <c r="DA399" s="448"/>
      <c r="DC399" s="448"/>
      <c r="DD399" s="448"/>
      <c r="DF399" s="448"/>
      <c r="DG399" s="448"/>
      <c r="DJ399" s="445"/>
      <c r="DK399" s="445"/>
      <c r="DM399" s="447"/>
      <c r="DN399" s="447"/>
      <c r="DO399" s="462">
        <v>742</v>
      </c>
      <c r="DP399" s="461" t="s">
        <v>1454</v>
      </c>
      <c r="DQ399" s="460">
        <v>8</v>
      </c>
      <c r="DR399" s="459" t="s">
        <v>966</v>
      </c>
    </row>
    <row r="400" spans="4:122" s="435" customFormat="1" x14ac:dyDescent="0.25">
      <c r="D400" s="448"/>
      <c r="E400" s="448"/>
      <c r="F400" s="453"/>
      <c r="G400" s="454"/>
      <c r="H400" s="454"/>
      <c r="I400" s="453"/>
      <c r="J400" s="454"/>
      <c r="K400" s="453"/>
      <c r="L400" s="453"/>
      <c r="M400" s="453"/>
      <c r="N400" s="453"/>
      <c r="O400" s="453"/>
      <c r="P400" s="452"/>
      <c r="Q400" s="446"/>
      <c r="R400" s="446"/>
      <c r="S400" s="602"/>
      <c r="U400" s="445"/>
      <c r="V400" s="450"/>
      <c r="W400" s="434"/>
      <c r="X400" s="451"/>
      <c r="Y400" s="445"/>
      <c r="Z400" s="439"/>
      <c r="AA400" s="450"/>
      <c r="AB400" s="445"/>
      <c r="AC400" s="449"/>
      <c r="AD400" s="445"/>
      <c r="AE400" s="554"/>
      <c r="AF400" s="448"/>
      <c r="AG400" s="448"/>
      <c r="AH400" s="448"/>
      <c r="CR400" s="445"/>
      <c r="CT400" s="448"/>
      <c r="CU400" s="448"/>
      <c r="CW400" s="448"/>
      <c r="CX400" s="448"/>
      <c r="CZ400" s="448"/>
      <c r="DA400" s="448"/>
      <c r="DC400" s="448"/>
      <c r="DD400" s="448"/>
      <c r="DF400" s="448"/>
      <c r="DG400" s="448"/>
      <c r="DJ400" s="445"/>
      <c r="DK400" s="445"/>
      <c r="DM400" s="447"/>
      <c r="DN400" s="447"/>
      <c r="DO400" s="462">
        <v>743</v>
      </c>
      <c r="DP400" s="461" t="s">
        <v>52</v>
      </c>
      <c r="DQ400" s="460">
        <v>9</v>
      </c>
      <c r="DR400" s="459"/>
    </row>
    <row r="401" spans="4:122" s="435" customFormat="1" x14ac:dyDescent="0.25">
      <c r="D401" s="448"/>
      <c r="E401" s="448"/>
      <c r="F401" s="453"/>
      <c r="G401" s="454"/>
      <c r="H401" s="454"/>
      <c r="I401" s="453"/>
      <c r="J401" s="454"/>
      <c r="K401" s="453"/>
      <c r="L401" s="453"/>
      <c r="M401" s="453"/>
      <c r="N401" s="453"/>
      <c r="O401" s="453"/>
      <c r="P401" s="452"/>
      <c r="Q401" s="446"/>
      <c r="R401" s="446"/>
      <c r="S401" s="602"/>
      <c r="U401" s="445"/>
      <c r="V401" s="450"/>
      <c r="W401" s="434"/>
      <c r="X401" s="451"/>
      <c r="Y401" s="445"/>
      <c r="Z401" s="439"/>
      <c r="AA401" s="450"/>
      <c r="AB401" s="445"/>
      <c r="AC401" s="449"/>
      <c r="AD401" s="445"/>
      <c r="AE401" s="554"/>
      <c r="AF401" s="448"/>
      <c r="AG401" s="448"/>
      <c r="AH401" s="448"/>
      <c r="CR401" s="445"/>
      <c r="CT401" s="448"/>
      <c r="CU401" s="448"/>
      <c r="CW401" s="448"/>
      <c r="CX401" s="448"/>
      <c r="CZ401" s="448"/>
      <c r="DA401" s="448"/>
      <c r="DC401" s="448"/>
      <c r="DD401" s="448"/>
      <c r="DF401" s="448"/>
      <c r="DG401" s="448"/>
      <c r="DJ401" s="445"/>
      <c r="DK401" s="445"/>
      <c r="DM401" s="447"/>
      <c r="DN401" s="447"/>
      <c r="DO401" s="462">
        <v>746</v>
      </c>
      <c r="DP401" s="461" t="s">
        <v>1455</v>
      </c>
      <c r="DQ401" s="460">
        <v>4</v>
      </c>
      <c r="DR401" s="459"/>
    </row>
    <row r="402" spans="4:122" s="435" customFormat="1" x14ac:dyDescent="0.25">
      <c r="D402" s="448"/>
      <c r="E402" s="448"/>
      <c r="F402" s="453"/>
      <c r="G402" s="454"/>
      <c r="H402" s="454"/>
      <c r="I402" s="453"/>
      <c r="J402" s="454"/>
      <c r="K402" s="453"/>
      <c r="L402" s="453"/>
      <c r="M402" s="453"/>
      <c r="N402" s="453"/>
      <c r="O402" s="453"/>
      <c r="P402" s="452"/>
      <c r="Q402" s="446"/>
      <c r="R402" s="446"/>
      <c r="S402" s="602"/>
      <c r="U402" s="445"/>
      <c r="V402" s="450"/>
      <c r="W402" s="434"/>
      <c r="X402" s="451"/>
      <c r="Y402" s="445"/>
      <c r="Z402" s="439"/>
      <c r="AA402" s="450"/>
      <c r="AB402" s="445"/>
      <c r="AC402" s="449"/>
      <c r="AD402" s="445"/>
      <c r="AE402" s="554"/>
      <c r="AF402" s="448"/>
      <c r="AG402" s="448"/>
      <c r="AH402" s="448"/>
      <c r="CR402" s="445"/>
      <c r="CT402" s="448"/>
      <c r="CU402" s="448"/>
      <c r="CW402" s="448"/>
      <c r="CX402" s="448"/>
      <c r="CZ402" s="448"/>
      <c r="DA402" s="448"/>
      <c r="DC402" s="448"/>
      <c r="DD402" s="448"/>
      <c r="DF402" s="448"/>
      <c r="DG402" s="448"/>
      <c r="DJ402" s="445"/>
      <c r="DK402" s="445"/>
      <c r="DM402" s="447"/>
      <c r="DN402" s="447"/>
      <c r="DO402" s="462">
        <v>747</v>
      </c>
      <c r="DP402" s="461" t="s">
        <v>1456</v>
      </c>
      <c r="DQ402" s="460">
        <v>5</v>
      </c>
      <c r="DR402" s="459"/>
    </row>
    <row r="403" spans="4:122" s="435" customFormat="1" x14ac:dyDescent="0.25">
      <c r="D403" s="448"/>
      <c r="E403" s="448"/>
      <c r="F403" s="453"/>
      <c r="G403" s="454"/>
      <c r="H403" s="454"/>
      <c r="I403" s="453"/>
      <c r="J403" s="454"/>
      <c r="K403" s="453"/>
      <c r="L403" s="453"/>
      <c r="M403" s="453"/>
      <c r="N403" s="453"/>
      <c r="O403" s="453"/>
      <c r="P403" s="452"/>
      <c r="Q403" s="446"/>
      <c r="R403" s="446"/>
      <c r="S403" s="602"/>
      <c r="U403" s="445"/>
      <c r="V403" s="450"/>
      <c r="W403" s="434"/>
      <c r="X403" s="451"/>
      <c r="Y403" s="445"/>
      <c r="Z403" s="439"/>
      <c r="AA403" s="450"/>
      <c r="AB403" s="445"/>
      <c r="AC403" s="449"/>
      <c r="AD403" s="445"/>
      <c r="AE403" s="554"/>
      <c r="AF403" s="448"/>
      <c r="AG403" s="448"/>
      <c r="AH403" s="448"/>
      <c r="CR403" s="445"/>
      <c r="CT403" s="448"/>
      <c r="CU403" s="448"/>
      <c r="CW403" s="448"/>
      <c r="CX403" s="448"/>
      <c r="CZ403" s="448"/>
      <c r="DA403" s="448"/>
      <c r="DC403" s="448"/>
      <c r="DD403" s="448"/>
      <c r="DF403" s="448"/>
      <c r="DG403" s="448"/>
      <c r="DJ403" s="445"/>
      <c r="DK403" s="445"/>
      <c r="DM403" s="447"/>
      <c r="DN403" s="447"/>
      <c r="DO403" s="462">
        <v>748</v>
      </c>
      <c r="DP403" s="461" t="s">
        <v>1457</v>
      </c>
      <c r="DQ403" s="460">
        <v>6</v>
      </c>
      <c r="DR403" s="459"/>
    </row>
    <row r="404" spans="4:122" s="435" customFormat="1" x14ac:dyDescent="0.25">
      <c r="D404" s="448"/>
      <c r="E404" s="448"/>
      <c r="F404" s="453"/>
      <c r="G404" s="454"/>
      <c r="H404" s="454"/>
      <c r="I404" s="453"/>
      <c r="J404" s="454"/>
      <c r="K404" s="453"/>
      <c r="L404" s="453"/>
      <c r="M404" s="453"/>
      <c r="N404" s="453"/>
      <c r="O404" s="453"/>
      <c r="P404" s="452"/>
      <c r="Q404" s="446"/>
      <c r="R404" s="446"/>
      <c r="S404" s="602"/>
      <c r="U404" s="445"/>
      <c r="V404" s="450"/>
      <c r="W404" s="434"/>
      <c r="X404" s="451"/>
      <c r="Y404" s="445"/>
      <c r="Z404" s="439"/>
      <c r="AA404" s="450"/>
      <c r="AB404" s="445"/>
      <c r="AC404" s="449"/>
      <c r="AD404" s="445"/>
      <c r="AE404" s="554"/>
      <c r="AF404" s="448"/>
      <c r="AG404" s="448"/>
      <c r="AH404" s="448"/>
      <c r="CR404" s="445"/>
      <c r="CT404" s="448"/>
      <c r="CU404" s="448"/>
      <c r="CW404" s="448"/>
      <c r="CX404" s="448"/>
      <c r="CZ404" s="448"/>
      <c r="DA404" s="448"/>
      <c r="DC404" s="448"/>
      <c r="DD404" s="448"/>
      <c r="DF404" s="448"/>
      <c r="DG404" s="448"/>
      <c r="DJ404" s="445"/>
      <c r="DK404" s="445"/>
      <c r="DM404" s="447"/>
      <c r="DN404" s="447"/>
      <c r="DO404" s="462">
        <v>749</v>
      </c>
      <c r="DP404" s="461" t="s">
        <v>1458</v>
      </c>
      <c r="DQ404" s="460">
        <v>7</v>
      </c>
      <c r="DR404" s="459"/>
    </row>
    <row r="405" spans="4:122" s="435" customFormat="1" x14ac:dyDescent="0.25">
      <c r="D405" s="448"/>
      <c r="E405" s="448"/>
      <c r="F405" s="453"/>
      <c r="G405" s="454"/>
      <c r="H405" s="454"/>
      <c r="I405" s="453"/>
      <c r="J405" s="454"/>
      <c r="K405" s="453"/>
      <c r="L405" s="453"/>
      <c r="M405" s="453"/>
      <c r="N405" s="453"/>
      <c r="O405" s="453"/>
      <c r="P405" s="452"/>
      <c r="Q405" s="446"/>
      <c r="R405" s="446"/>
      <c r="S405" s="602"/>
      <c r="U405" s="445"/>
      <c r="V405" s="450"/>
      <c r="W405" s="434"/>
      <c r="X405" s="451"/>
      <c r="Y405" s="445"/>
      <c r="Z405" s="439"/>
      <c r="AA405" s="450"/>
      <c r="AB405" s="445"/>
      <c r="AC405" s="449"/>
      <c r="AD405" s="445"/>
      <c r="AE405" s="554"/>
      <c r="AF405" s="448"/>
      <c r="AG405" s="448"/>
      <c r="AH405" s="448"/>
      <c r="CR405" s="445"/>
      <c r="CT405" s="448"/>
      <c r="CU405" s="448"/>
      <c r="CW405" s="448"/>
      <c r="CX405" s="448"/>
      <c r="CZ405" s="448"/>
      <c r="DA405" s="448"/>
      <c r="DC405" s="448"/>
      <c r="DD405" s="448"/>
      <c r="DF405" s="448"/>
      <c r="DG405" s="448"/>
      <c r="DJ405" s="445"/>
      <c r="DK405" s="445"/>
      <c r="DM405" s="447"/>
      <c r="DN405" s="447"/>
      <c r="DO405" s="462">
        <v>750</v>
      </c>
      <c r="DP405" s="461" t="s">
        <v>1492</v>
      </c>
      <c r="DQ405" s="460">
        <v>9</v>
      </c>
      <c r="DR405" s="459" t="s">
        <v>951</v>
      </c>
    </row>
    <row r="406" spans="4:122" s="435" customFormat="1" x14ac:dyDescent="0.25">
      <c r="D406" s="448"/>
      <c r="E406" s="448"/>
      <c r="F406" s="453"/>
      <c r="G406" s="454"/>
      <c r="H406" s="454"/>
      <c r="I406" s="453"/>
      <c r="J406" s="454"/>
      <c r="K406" s="453"/>
      <c r="L406" s="453"/>
      <c r="M406" s="453"/>
      <c r="N406" s="453"/>
      <c r="O406" s="453"/>
      <c r="P406" s="452"/>
      <c r="Q406" s="446"/>
      <c r="R406" s="446"/>
      <c r="S406" s="602"/>
      <c r="U406" s="445"/>
      <c r="V406" s="450"/>
      <c r="W406" s="434"/>
      <c r="X406" s="451"/>
      <c r="Y406" s="445"/>
      <c r="Z406" s="439"/>
      <c r="AA406" s="450"/>
      <c r="AB406" s="445"/>
      <c r="AC406" s="449"/>
      <c r="AD406" s="445"/>
      <c r="AE406" s="554"/>
      <c r="AF406" s="448"/>
      <c r="AG406" s="448"/>
      <c r="AH406" s="448"/>
      <c r="CR406" s="445"/>
      <c r="CT406" s="448"/>
      <c r="CU406" s="448"/>
      <c r="CW406" s="448"/>
      <c r="CX406" s="448"/>
      <c r="CZ406" s="448"/>
      <c r="DA406" s="448"/>
      <c r="DC406" s="448"/>
      <c r="DD406" s="448"/>
      <c r="DF406" s="448"/>
      <c r="DG406" s="448"/>
      <c r="DJ406" s="445"/>
      <c r="DK406" s="445"/>
      <c r="DM406" s="447"/>
      <c r="DN406" s="447"/>
      <c r="DO406" s="462">
        <v>751</v>
      </c>
      <c r="DP406" s="461" t="s">
        <v>1493</v>
      </c>
      <c r="DQ406" s="460">
        <v>10</v>
      </c>
      <c r="DR406" s="459" t="s">
        <v>951</v>
      </c>
    </row>
    <row r="407" spans="4:122" s="435" customFormat="1" x14ac:dyDescent="0.25">
      <c r="D407" s="448"/>
      <c r="E407" s="448"/>
      <c r="F407" s="453"/>
      <c r="G407" s="454"/>
      <c r="H407" s="454"/>
      <c r="I407" s="453"/>
      <c r="J407" s="454"/>
      <c r="K407" s="453"/>
      <c r="L407" s="453"/>
      <c r="M407" s="453"/>
      <c r="N407" s="453"/>
      <c r="O407" s="453"/>
      <c r="P407" s="452"/>
      <c r="Q407" s="446"/>
      <c r="R407" s="446"/>
      <c r="S407" s="602"/>
      <c r="U407" s="445"/>
      <c r="V407" s="450"/>
      <c r="W407" s="434"/>
      <c r="X407" s="451"/>
      <c r="Y407" s="445"/>
      <c r="Z407" s="439"/>
      <c r="AA407" s="450"/>
      <c r="AB407" s="445"/>
      <c r="AC407" s="449"/>
      <c r="AD407" s="445"/>
      <c r="AE407" s="554"/>
      <c r="AF407" s="448"/>
      <c r="AG407" s="448"/>
      <c r="AH407" s="448"/>
      <c r="CR407" s="445"/>
      <c r="CT407" s="448"/>
      <c r="CU407" s="448"/>
      <c r="CW407" s="448"/>
      <c r="CX407" s="448"/>
      <c r="CZ407" s="448"/>
      <c r="DA407" s="448"/>
      <c r="DC407" s="448"/>
      <c r="DD407" s="448"/>
      <c r="DF407" s="448"/>
      <c r="DG407" s="448"/>
      <c r="DJ407" s="445"/>
      <c r="DK407" s="445"/>
      <c r="DM407" s="447"/>
      <c r="DN407" s="447"/>
      <c r="DO407" s="462">
        <v>752</v>
      </c>
      <c r="DP407" s="461" t="s">
        <v>1494</v>
      </c>
      <c r="DQ407" s="460">
        <v>11</v>
      </c>
      <c r="DR407" s="459" t="s">
        <v>951</v>
      </c>
    </row>
    <row r="408" spans="4:122" s="435" customFormat="1" x14ac:dyDescent="0.25">
      <c r="D408" s="448"/>
      <c r="E408" s="448"/>
      <c r="F408" s="453"/>
      <c r="G408" s="454"/>
      <c r="H408" s="454"/>
      <c r="I408" s="453"/>
      <c r="J408" s="454"/>
      <c r="K408" s="453"/>
      <c r="L408" s="453"/>
      <c r="M408" s="453"/>
      <c r="N408" s="453"/>
      <c r="O408" s="453"/>
      <c r="P408" s="452"/>
      <c r="Q408" s="446"/>
      <c r="R408" s="446"/>
      <c r="S408" s="602"/>
      <c r="U408" s="445"/>
      <c r="V408" s="450"/>
      <c r="W408" s="434"/>
      <c r="X408" s="451"/>
      <c r="Y408" s="445"/>
      <c r="Z408" s="439"/>
      <c r="AA408" s="450"/>
      <c r="AB408" s="445"/>
      <c r="AC408" s="449"/>
      <c r="AD408" s="445"/>
      <c r="AE408" s="554"/>
      <c r="AF408" s="448"/>
      <c r="AG408" s="448"/>
      <c r="AH408" s="448"/>
      <c r="CR408" s="445"/>
      <c r="CT408" s="448"/>
      <c r="CU408" s="448"/>
      <c r="CW408" s="448"/>
      <c r="CX408" s="448"/>
      <c r="CZ408" s="448"/>
      <c r="DA408" s="448"/>
      <c r="DC408" s="448"/>
      <c r="DD408" s="448"/>
      <c r="DF408" s="448"/>
      <c r="DG408" s="448"/>
      <c r="DJ408" s="445"/>
      <c r="DK408" s="445"/>
      <c r="DM408" s="447"/>
      <c r="DN408" s="447"/>
      <c r="DO408" s="462">
        <v>753</v>
      </c>
      <c r="DP408" s="461" t="s">
        <v>1495</v>
      </c>
      <c r="DQ408" s="460">
        <v>12</v>
      </c>
      <c r="DR408" s="459" t="s">
        <v>951</v>
      </c>
    </row>
    <row r="409" spans="4:122" s="435" customFormat="1" x14ac:dyDescent="0.25">
      <c r="D409" s="448"/>
      <c r="E409" s="448"/>
      <c r="F409" s="453"/>
      <c r="G409" s="454"/>
      <c r="H409" s="454"/>
      <c r="I409" s="453"/>
      <c r="J409" s="454"/>
      <c r="K409" s="453"/>
      <c r="L409" s="453"/>
      <c r="M409" s="453"/>
      <c r="N409" s="453"/>
      <c r="O409" s="453"/>
      <c r="P409" s="452"/>
      <c r="Q409" s="446"/>
      <c r="R409" s="446"/>
      <c r="S409" s="602"/>
      <c r="U409" s="445"/>
      <c r="V409" s="450"/>
      <c r="W409" s="434"/>
      <c r="X409" s="451"/>
      <c r="Y409" s="445"/>
      <c r="Z409" s="439"/>
      <c r="AA409" s="450"/>
      <c r="AB409" s="445"/>
      <c r="AC409" s="449"/>
      <c r="AD409" s="445"/>
      <c r="AE409" s="554"/>
      <c r="AF409" s="448"/>
      <c r="AG409" s="448"/>
      <c r="AH409" s="448"/>
      <c r="CR409" s="445"/>
      <c r="CT409" s="448"/>
      <c r="CU409" s="448"/>
      <c r="CW409" s="448"/>
      <c r="CX409" s="448"/>
      <c r="CZ409" s="448"/>
      <c r="DA409" s="448"/>
      <c r="DC409" s="448"/>
      <c r="DD409" s="448"/>
      <c r="DF409" s="448"/>
      <c r="DG409" s="448"/>
      <c r="DJ409" s="445"/>
      <c r="DK409" s="445"/>
      <c r="DM409" s="447"/>
      <c r="DN409" s="447"/>
      <c r="DO409" s="462">
        <v>755</v>
      </c>
      <c r="DP409" s="461" t="s">
        <v>1459</v>
      </c>
      <c r="DQ409" s="460">
        <v>6</v>
      </c>
      <c r="DR409" s="459"/>
    </row>
    <row r="410" spans="4:122" s="435" customFormat="1" x14ac:dyDescent="0.25">
      <c r="D410" s="448"/>
      <c r="E410" s="448"/>
      <c r="F410" s="453"/>
      <c r="G410" s="454"/>
      <c r="H410" s="454"/>
      <c r="I410" s="453"/>
      <c r="J410" s="454"/>
      <c r="K410" s="453"/>
      <c r="L410" s="453"/>
      <c r="M410" s="453"/>
      <c r="N410" s="453"/>
      <c r="O410" s="453"/>
      <c r="P410" s="452"/>
      <c r="Q410" s="446"/>
      <c r="R410" s="446"/>
      <c r="S410" s="602"/>
      <c r="U410" s="445"/>
      <c r="V410" s="450"/>
      <c r="W410" s="434"/>
      <c r="X410" s="451"/>
      <c r="Y410" s="445"/>
      <c r="Z410" s="439"/>
      <c r="AA410" s="450"/>
      <c r="AB410" s="445"/>
      <c r="AC410" s="449"/>
      <c r="AD410" s="445"/>
      <c r="AE410" s="554"/>
      <c r="AF410" s="448"/>
      <c r="AG410" s="448"/>
      <c r="AH410" s="448"/>
      <c r="CR410" s="445"/>
      <c r="CT410" s="448"/>
      <c r="CU410" s="448"/>
      <c r="CW410" s="448"/>
      <c r="CX410" s="448"/>
      <c r="CZ410" s="448"/>
      <c r="DA410" s="448"/>
      <c r="DC410" s="448"/>
      <c r="DD410" s="448"/>
      <c r="DF410" s="448"/>
      <c r="DG410" s="448"/>
      <c r="DJ410" s="445"/>
      <c r="DK410" s="445"/>
      <c r="DM410" s="447"/>
      <c r="DN410" s="447"/>
      <c r="DO410" s="462">
        <v>756</v>
      </c>
      <c r="DP410" s="461" t="s">
        <v>1460</v>
      </c>
      <c r="DQ410" s="460">
        <v>7</v>
      </c>
      <c r="DR410" s="459"/>
    </row>
    <row r="411" spans="4:122" s="435" customFormat="1" x14ac:dyDescent="0.25">
      <c r="D411" s="448"/>
      <c r="E411" s="448"/>
      <c r="F411" s="453"/>
      <c r="G411" s="454"/>
      <c r="H411" s="454"/>
      <c r="I411" s="453"/>
      <c r="J411" s="454"/>
      <c r="K411" s="453"/>
      <c r="L411" s="453"/>
      <c r="M411" s="453"/>
      <c r="N411" s="453"/>
      <c r="O411" s="453"/>
      <c r="P411" s="452"/>
      <c r="Q411" s="446"/>
      <c r="R411" s="446"/>
      <c r="S411" s="602"/>
      <c r="U411" s="445"/>
      <c r="V411" s="450"/>
      <c r="W411" s="434"/>
      <c r="X411" s="451"/>
      <c r="Y411" s="445"/>
      <c r="Z411" s="439"/>
      <c r="AA411" s="450"/>
      <c r="AB411" s="445"/>
      <c r="AC411" s="449"/>
      <c r="AD411" s="445"/>
      <c r="AE411" s="554"/>
      <c r="AF411" s="448"/>
      <c r="AG411" s="448"/>
      <c r="AH411" s="448"/>
      <c r="CR411" s="445"/>
      <c r="CT411" s="448"/>
      <c r="CU411" s="448"/>
      <c r="CW411" s="448"/>
      <c r="CX411" s="448"/>
      <c r="CZ411" s="448"/>
      <c r="DA411" s="448"/>
      <c r="DC411" s="448"/>
      <c r="DD411" s="448"/>
      <c r="DF411" s="448"/>
      <c r="DG411" s="448"/>
      <c r="DJ411" s="445"/>
      <c r="DK411" s="445"/>
      <c r="DM411" s="447"/>
      <c r="DN411" s="447"/>
      <c r="DO411" s="462">
        <v>757</v>
      </c>
      <c r="DP411" s="461" t="s">
        <v>1461</v>
      </c>
      <c r="DQ411" s="460">
        <v>8</v>
      </c>
      <c r="DR411" s="459"/>
    </row>
    <row r="412" spans="4:122" s="435" customFormat="1" x14ac:dyDescent="0.25">
      <c r="D412" s="448"/>
      <c r="E412" s="448"/>
      <c r="F412" s="453"/>
      <c r="G412" s="454"/>
      <c r="H412" s="454"/>
      <c r="I412" s="453"/>
      <c r="J412" s="454"/>
      <c r="K412" s="453"/>
      <c r="L412" s="453"/>
      <c r="M412" s="453"/>
      <c r="N412" s="453"/>
      <c r="O412" s="453"/>
      <c r="P412" s="452"/>
      <c r="Q412" s="446"/>
      <c r="R412" s="446"/>
      <c r="S412" s="602"/>
      <c r="U412" s="445"/>
      <c r="V412" s="450"/>
      <c r="W412" s="434"/>
      <c r="X412" s="451"/>
      <c r="Y412" s="445"/>
      <c r="Z412" s="439"/>
      <c r="AA412" s="450"/>
      <c r="AB412" s="445"/>
      <c r="AC412" s="449"/>
      <c r="AD412" s="445"/>
      <c r="AE412" s="554"/>
      <c r="AF412" s="448"/>
      <c r="AG412" s="448"/>
      <c r="AH412" s="448"/>
      <c r="CR412" s="445"/>
      <c r="CT412" s="448"/>
      <c r="CU412" s="448"/>
      <c r="CW412" s="448"/>
      <c r="CX412" s="448"/>
      <c r="CZ412" s="448"/>
      <c r="DA412" s="448"/>
      <c r="DC412" s="448"/>
      <c r="DD412" s="448"/>
      <c r="DF412" s="448"/>
      <c r="DG412" s="448"/>
      <c r="DJ412" s="445"/>
      <c r="DK412" s="445"/>
      <c r="DM412" s="447"/>
      <c r="DN412" s="447"/>
      <c r="DO412" s="462">
        <v>758</v>
      </c>
      <c r="DP412" s="461" t="s">
        <v>1462</v>
      </c>
      <c r="DQ412" s="460">
        <v>9</v>
      </c>
      <c r="DR412" s="459"/>
    </row>
    <row r="413" spans="4:122" s="435" customFormat="1" x14ac:dyDescent="0.25">
      <c r="D413" s="448"/>
      <c r="E413" s="448"/>
      <c r="F413" s="453"/>
      <c r="G413" s="454"/>
      <c r="H413" s="454"/>
      <c r="I413" s="453"/>
      <c r="J413" s="454"/>
      <c r="K413" s="453"/>
      <c r="L413" s="453"/>
      <c r="M413" s="453"/>
      <c r="N413" s="453"/>
      <c r="O413" s="453"/>
      <c r="P413" s="452"/>
      <c r="Q413" s="446"/>
      <c r="R413" s="446"/>
      <c r="S413" s="602"/>
      <c r="U413" s="445"/>
      <c r="V413" s="450"/>
      <c r="W413" s="434"/>
      <c r="X413" s="451"/>
      <c r="Y413" s="445"/>
      <c r="Z413" s="439"/>
      <c r="AA413" s="450"/>
      <c r="AB413" s="445"/>
      <c r="AC413" s="449"/>
      <c r="AD413" s="445"/>
      <c r="AE413" s="554"/>
      <c r="AF413" s="448"/>
      <c r="AG413" s="448"/>
      <c r="AH413" s="448"/>
      <c r="CR413" s="445"/>
      <c r="CT413" s="448"/>
      <c r="CU413" s="448"/>
      <c r="CW413" s="448"/>
      <c r="CX413" s="448"/>
      <c r="CZ413" s="448"/>
      <c r="DA413" s="448"/>
      <c r="DC413" s="448"/>
      <c r="DD413" s="448"/>
      <c r="DF413" s="448"/>
      <c r="DG413" s="448"/>
      <c r="DJ413" s="445"/>
      <c r="DK413" s="445"/>
      <c r="DM413" s="447"/>
      <c r="DN413" s="447"/>
      <c r="DO413" s="462">
        <v>759</v>
      </c>
      <c r="DP413" s="461" t="s">
        <v>1463</v>
      </c>
      <c r="DQ413" s="460">
        <v>10</v>
      </c>
      <c r="DR413" s="459"/>
    </row>
    <row r="414" spans="4:122" s="435" customFormat="1" x14ac:dyDescent="0.25">
      <c r="D414" s="448"/>
      <c r="E414" s="448"/>
      <c r="F414" s="453"/>
      <c r="G414" s="454"/>
      <c r="H414" s="454"/>
      <c r="I414" s="453"/>
      <c r="J414" s="454"/>
      <c r="K414" s="453"/>
      <c r="L414" s="453"/>
      <c r="M414" s="453"/>
      <c r="N414" s="453"/>
      <c r="O414" s="453"/>
      <c r="P414" s="452"/>
      <c r="Q414" s="446"/>
      <c r="R414" s="446"/>
      <c r="S414" s="602"/>
      <c r="U414" s="445"/>
      <c r="V414" s="450"/>
      <c r="W414" s="434"/>
      <c r="X414" s="451"/>
      <c r="Y414" s="445"/>
      <c r="Z414" s="439"/>
      <c r="AA414" s="450"/>
      <c r="AB414" s="445"/>
      <c r="AC414" s="449"/>
      <c r="AD414" s="445"/>
      <c r="AE414" s="554"/>
      <c r="AF414" s="448"/>
      <c r="AG414" s="448"/>
      <c r="AH414" s="448"/>
      <c r="CR414" s="445"/>
      <c r="CT414" s="448"/>
      <c r="CU414" s="448"/>
      <c r="CW414" s="448"/>
      <c r="CX414" s="448"/>
      <c r="CZ414" s="448"/>
      <c r="DA414" s="448"/>
      <c r="DC414" s="448"/>
      <c r="DD414" s="448"/>
      <c r="DF414" s="448"/>
      <c r="DG414" s="448"/>
      <c r="DJ414" s="445"/>
      <c r="DK414" s="445"/>
      <c r="DM414" s="447"/>
      <c r="DN414" s="447"/>
      <c r="DO414" s="462">
        <v>760</v>
      </c>
      <c r="DP414" s="461" t="s">
        <v>1464</v>
      </c>
      <c r="DQ414" s="460">
        <v>6</v>
      </c>
      <c r="DR414" s="459"/>
    </row>
    <row r="415" spans="4:122" s="435" customFormat="1" x14ac:dyDescent="0.25">
      <c r="D415" s="448"/>
      <c r="E415" s="448"/>
      <c r="F415" s="453"/>
      <c r="G415" s="454"/>
      <c r="H415" s="454"/>
      <c r="I415" s="453"/>
      <c r="J415" s="454"/>
      <c r="K415" s="453"/>
      <c r="L415" s="453"/>
      <c r="M415" s="453"/>
      <c r="N415" s="453"/>
      <c r="O415" s="453"/>
      <c r="P415" s="452"/>
      <c r="Q415" s="446"/>
      <c r="R415" s="446"/>
      <c r="S415" s="602"/>
      <c r="U415" s="445"/>
      <c r="V415" s="450"/>
      <c r="W415" s="434"/>
      <c r="X415" s="451"/>
      <c r="Y415" s="445"/>
      <c r="Z415" s="439"/>
      <c r="AA415" s="450"/>
      <c r="AB415" s="445"/>
      <c r="AC415" s="449"/>
      <c r="AD415" s="445"/>
      <c r="AE415" s="554"/>
      <c r="AF415" s="448"/>
      <c r="AG415" s="448"/>
      <c r="AH415" s="448"/>
      <c r="CR415" s="445"/>
      <c r="CT415" s="448"/>
      <c r="CU415" s="448"/>
      <c r="CW415" s="448"/>
      <c r="CX415" s="448"/>
      <c r="CZ415" s="448"/>
      <c r="DA415" s="448"/>
      <c r="DC415" s="448"/>
      <c r="DD415" s="448"/>
      <c r="DF415" s="448"/>
      <c r="DG415" s="448"/>
      <c r="DJ415" s="445"/>
      <c r="DK415" s="445"/>
      <c r="DM415" s="447"/>
      <c r="DN415" s="447"/>
      <c r="DO415" s="462">
        <v>761</v>
      </c>
      <c r="DP415" s="461" t="s">
        <v>1465</v>
      </c>
      <c r="DQ415" s="460">
        <v>7</v>
      </c>
      <c r="DR415" s="459"/>
    </row>
    <row r="416" spans="4:122" s="435" customFormat="1" x14ac:dyDescent="0.25">
      <c r="D416" s="448"/>
      <c r="E416" s="448"/>
      <c r="F416" s="453"/>
      <c r="G416" s="454"/>
      <c r="H416" s="454"/>
      <c r="I416" s="453"/>
      <c r="J416" s="454"/>
      <c r="K416" s="453"/>
      <c r="L416" s="453"/>
      <c r="M416" s="453"/>
      <c r="N416" s="453"/>
      <c r="O416" s="453"/>
      <c r="P416" s="452"/>
      <c r="Q416" s="446"/>
      <c r="R416" s="446"/>
      <c r="S416" s="602"/>
      <c r="U416" s="445"/>
      <c r="V416" s="450"/>
      <c r="W416" s="434"/>
      <c r="X416" s="451"/>
      <c r="Y416" s="445"/>
      <c r="Z416" s="439"/>
      <c r="AA416" s="450"/>
      <c r="AB416" s="445"/>
      <c r="AC416" s="449"/>
      <c r="AD416" s="445"/>
      <c r="AE416" s="554"/>
      <c r="AF416" s="448"/>
      <c r="AG416" s="448"/>
      <c r="AH416" s="448"/>
      <c r="CR416" s="445"/>
      <c r="CT416" s="448"/>
      <c r="CU416" s="448"/>
      <c r="CW416" s="448"/>
      <c r="CX416" s="448"/>
      <c r="CZ416" s="448"/>
      <c r="DA416" s="448"/>
      <c r="DC416" s="448"/>
      <c r="DD416" s="448"/>
      <c r="DF416" s="448"/>
      <c r="DG416" s="448"/>
      <c r="DJ416" s="445"/>
      <c r="DK416" s="445"/>
      <c r="DM416" s="447"/>
      <c r="DN416" s="447"/>
      <c r="DO416" s="462">
        <v>762</v>
      </c>
      <c r="DP416" s="461" t="s">
        <v>1466</v>
      </c>
      <c r="DQ416" s="460">
        <v>8</v>
      </c>
      <c r="DR416" s="459"/>
    </row>
    <row r="417" spans="4:122" s="435" customFormat="1" x14ac:dyDescent="0.25">
      <c r="D417" s="448"/>
      <c r="E417" s="448"/>
      <c r="F417" s="453"/>
      <c r="G417" s="454"/>
      <c r="H417" s="454"/>
      <c r="I417" s="453"/>
      <c r="J417" s="454"/>
      <c r="K417" s="453"/>
      <c r="L417" s="453"/>
      <c r="M417" s="453"/>
      <c r="N417" s="453"/>
      <c r="O417" s="453"/>
      <c r="P417" s="452"/>
      <c r="Q417" s="446"/>
      <c r="R417" s="446"/>
      <c r="S417" s="602"/>
      <c r="U417" s="445"/>
      <c r="V417" s="450"/>
      <c r="W417" s="434"/>
      <c r="X417" s="451"/>
      <c r="Y417" s="445"/>
      <c r="Z417" s="439"/>
      <c r="AA417" s="450"/>
      <c r="AB417" s="445"/>
      <c r="AC417" s="449"/>
      <c r="AD417" s="445"/>
      <c r="AE417" s="554"/>
      <c r="AF417" s="448"/>
      <c r="AG417" s="448"/>
      <c r="AH417" s="448"/>
      <c r="CR417" s="445"/>
      <c r="CT417" s="448"/>
      <c r="CU417" s="448"/>
      <c r="CW417" s="448"/>
      <c r="CX417" s="448"/>
      <c r="CZ417" s="448"/>
      <c r="DA417" s="448"/>
      <c r="DC417" s="448"/>
      <c r="DD417" s="448"/>
      <c r="DF417" s="448"/>
      <c r="DG417" s="448"/>
      <c r="DJ417" s="445"/>
      <c r="DK417" s="445"/>
      <c r="DM417" s="447"/>
      <c r="DN417" s="447"/>
      <c r="DO417" s="462">
        <v>763</v>
      </c>
      <c r="DP417" s="461" t="s">
        <v>1467</v>
      </c>
      <c r="DQ417" s="460">
        <v>9</v>
      </c>
      <c r="DR417" s="459"/>
    </row>
    <row r="418" spans="4:122" s="435" customFormat="1" x14ac:dyDescent="0.25">
      <c r="D418" s="448"/>
      <c r="E418" s="448"/>
      <c r="F418" s="453"/>
      <c r="G418" s="454"/>
      <c r="H418" s="454"/>
      <c r="I418" s="453"/>
      <c r="J418" s="454"/>
      <c r="K418" s="453"/>
      <c r="L418" s="453"/>
      <c r="M418" s="453"/>
      <c r="N418" s="453"/>
      <c r="O418" s="453"/>
      <c r="P418" s="452"/>
      <c r="Q418" s="446"/>
      <c r="R418" s="446"/>
      <c r="S418" s="602"/>
      <c r="U418" s="445"/>
      <c r="V418" s="450"/>
      <c r="W418" s="434"/>
      <c r="X418" s="451"/>
      <c r="Y418" s="445"/>
      <c r="Z418" s="439"/>
      <c r="AA418" s="450"/>
      <c r="AB418" s="445"/>
      <c r="AC418" s="449"/>
      <c r="AD418" s="445"/>
      <c r="AE418" s="554"/>
      <c r="AF418" s="448"/>
      <c r="AG418" s="448"/>
      <c r="AH418" s="448"/>
      <c r="CR418" s="445"/>
      <c r="CT418" s="448"/>
      <c r="CU418" s="448"/>
      <c r="CW418" s="448"/>
      <c r="CX418" s="448"/>
      <c r="CZ418" s="448"/>
      <c r="DA418" s="448"/>
      <c r="DC418" s="448"/>
      <c r="DD418" s="448"/>
      <c r="DF418" s="448"/>
      <c r="DG418" s="448"/>
      <c r="DJ418" s="445"/>
      <c r="DK418" s="445"/>
      <c r="DM418" s="447"/>
      <c r="DN418" s="447"/>
      <c r="DO418" s="462">
        <v>764</v>
      </c>
      <c r="DP418" s="461" t="s">
        <v>1468</v>
      </c>
      <c r="DQ418" s="460">
        <v>10</v>
      </c>
      <c r="DR418" s="459"/>
    </row>
    <row r="419" spans="4:122" s="435" customFormat="1" x14ac:dyDescent="0.25">
      <c r="D419" s="448"/>
      <c r="E419" s="448"/>
      <c r="F419" s="453"/>
      <c r="G419" s="454"/>
      <c r="H419" s="454"/>
      <c r="I419" s="453"/>
      <c r="J419" s="454"/>
      <c r="K419" s="453"/>
      <c r="L419" s="453"/>
      <c r="M419" s="453"/>
      <c r="N419" s="453"/>
      <c r="O419" s="453"/>
      <c r="P419" s="452"/>
      <c r="Q419" s="446"/>
      <c r="R419" s="446"/>
      <c r="S419" s="602"/>
      <c r="U419" s="445"/>
      <c r="V419" s="450"/>
      <c r="W419" s="434"/>
      <c r="X419" s="451"/>
      <c r="Y419" s="445"/>
      <c r="Z419" s="439"/>
      <c r="AA419" s="450"/>
      <c r="AB419" s="445"/>
      <c r="AC419" s="449"/>
      <c r="AD419" s="445"/>
      <c r="AE419" s="554"/>
      <c r="AF419" s="448"/>
      <c r="AG419" s="448"/>
      <c r="AH419" s="448"/>
      <c r="CR419" s="445"/>
      <c r="CT419" s="448"/>
      <c r="CU419" s="448"/>
      <c r="CW419" s="448"/>
      <c r="CX419" s="448"/>
      <c r="CZ419" s="448"/>
      <c r="DA419" s="448"/>
      <c r="DC419" s="448"/>
      <c r="DD419" s="448"/>
      <c r="DF419" s="448"/>
      <c r="DG419" s="448"/>
      <c r="DJ419" s="445"/>
      <c r="DK419" s="445"/>
      <c r="DM419" s="447"/>
      <c r="DN419" s="447"/>
      <c r="DO419" s="462">
        <v>770</v>
      </c>
      <c r="DP419" s="461" t="s">
        <v>1469</v>
      </c>
      <c r="DQ419" s="460">
        <v>6</v>
      </c>
      <c r="DR419" s="459"/>
    </row>
    <row r="420" spans="4:122" s="435" customFormat="1" x14ac:dyDescent="0.25">
      <c r="D420" s="448"/>
      <c r="E420" s="448"/>
      <c r="F420" s="453"/>
      <c r="G420" s="454"/>
      <c r="H420" s="454"/>
      <c r="I420" s="453"/>
      <c r="J420" s="454"/>
      <c r="K420" s="453"/>
      <c r="L420" s="453"/>
      <c r="M420" s="453"/>
      <c r="N420" s="453"/>
      <c r="O420" s="453"/>
      <c r="P420" s="452"/>
      <c r="Q420" s="446"/>
      <c r="R420" s="446"/>
      <c r="S420" s="602"/>
      <c r="U420" s="445"/>
      <c r="V420" s="450"/>
      <c r="W420" s="434"/>
      <c r="X420" s="451"/>
      <c r="Y420" s="445"/>
      <c r="Z420" s="439"/>
      <c r="AA420" s="450"/>
      <c r="AB420" s="445"/>
      <c r="AC420" s="449"/>
      <c r="AD420" s="445"/>
      <c r="AE420" s="554"/>
      <c r="AF420" s="448"/>
      <c r="AG420" s="448"/>
      <c r="AH420" s="448"/>
      <c r="CR420" s="445"/>
      <c r="CT420" s="448"/>
      <c r="CU420" s="448"/>
      <c r="CW420" s="448"/>
      <c r="CX420" s="448"/>
      <c r="CZ420" s="448"/>
      <c r="DA420" s="448"/>
      <c r="DC420" s="448"/>
      <c r="DD420" s="448"/>
      <c r="DF420" s="448"/>
      <c r="DG420" s="448"/>
      <c r="DJ420" s="445"/>
      <c r="DK420" s="445"/>
      <c r="DM420" s="447"/>
      <c r="DN420" s="447"/>
      <c r="DO420" s="462">
        <v>771</v>
      </c>
      <c r="DP420" s="461" t="s">
        <v>1470</v>
      </c>
      <c r="DQ420" s="460">
        <v>7</v>
      </c>
      <c r="DR420" s="459" t="s">
        <v>951</v>
      </c>
    </row>
    <row r="421" spans="4:122" s="435" customFormat="1" x14ac:dyDescent="0.25">
      <c r="D421" s="448"/>
      <c r="E421" s="448"/>
      <c r="F421" s="453"/>
      <c r="G421" s="454"/>
      <c r="H421" s="454"/>
      <c r="I421" s="453"/>
      <c r="J421" s="454"/>
      <c r="K421" s="453"/>
      <c r="L421" s="453"/>
      <c r="M421" s="453"/>
      <c r="N421" s="453"/>
      <c r="O421" s="453"/>
      <c r="P421" s="452"/>
      <c r="Q421" s="446"/>
      <c r="R421" s="446"/>
      <c r="S421" s="602"/>
      <c r="U421" s="445"/>
      <c r="V421" s="450"/>
      <c r="W421" s="434"/>
      <c r="X421" s="451"/>
      <c r="Y421" s="445"/>
      <c r="Z421" s="439"/>
      <c r="AA421" s="450"/>
      <c r="AB421" s="445"/>
      <c r="AC421" s="449"/>
      <c r="AD421" s="445"/>
      <c r="AE421" s="554"/>
      <c r="AF421" s="448"/>
      <c r="AG421" s="448"/>
      <c r="AH421" s="448"/>
      <c r="CR421" s="445"/>
      <c r="CT421" s="448"/>
      <c r="CU421" s="448"/>
      <c r="CW421" s="448"/>
      <c r="CX421" s="448"/>
      <c r="CZ421" s="448"/>
      <c r="DA421" s="448"/>
      <c r="DC421" s="448"/>
      <c r="DD421" s="448"/>
      <c r="DF421" s="448"/>
      <c r="DG421" s="448"/>
      <c r="DJ421" s="445"/>
      <c r="DK421" s="445"/>
      <c r="DM421" s="447"/>
      <c r="DN421" s="447"/>
      <c r="DO421" s="462">
        <v>772</v>
      </c>
      <c r="DP421" s="461" t="s">
        <v>1471</v>
      </c>
      <c r="DQ421" s="460">
        <v>8</v>
      </c>
      <c r="DR421" s="459" t="s">
        <v>951</v>
      </c>
    </row>
    <row r="422" spans="4:122" s="435" customFormat="1" x14ac:dyDescent="0.25">
      <c r="D422" s="448"/>
      <c r="E422" s="448"/>
      <c r="F422" s="453"/>
      <c r="G422" s="454"/>
      <c r="H422" s="454"/>
      <c r="I422" s="453"/>
      <c r="J422" s="454"/>
      <c r="K422" s="453"/>
      <c r="L422" s="453"/>
      <c r="M422" s="453"/>
      <c r="N422" s="453"/>
      <c r="O422" s="453"/>
      <c r="P422" s="452"/>
      <c r="Q422" s="446"/>
      <c r="R422" s="446"/>
      <c r="S422" s="602"/>
      <c r="U422" s="445"/>
      <c r="V422" s="450"/>
      <c r="W422" s="434"/>
      <c r="X422" s="451"/>
      <c r="Y422" s="445"/>
      <c r="Z422" s="439"/>
      <c r="AA422" s="450"/>
      <c r="AB422" s="445"/>
      <c r="AC422" s="449"/>
      <c r="AD422" s="445"/>
      <c r="AE422" s="554"/>
      <c r="AF422" s="448"/>
      <c r="AG422" s="448"/>
      <c r="AH422" s="448"/>
      <c r="CR422" s="445"/>
      <c r="CT422" s="448"/>
      <c r="CU422" s="448"/>
      <c r="CW422" s="448"/>
      <c r="CX422" s="448"/>
      <c r="CZ422" s="448"/>
      <c r="DA422" s="448"/>
      <c r="DC422" s="448"/>
      <c r="DD422" s="448"/>
      <c r="DF422" s="448"/>
      <c r="DG422" s="448"/>
      <c r="DJ422" s="445"/>
      <c r="DK422" s="445"/>
      <c r="DM422" s="447"/>
      <c r="DN422" s="447"/>
      <c r="DO422" s="462">
        <v>773</v>
      </c>
      <c r="DP422" s="461" t="s">
        <v>1472</v>
      </c>
      <c r="DQ422" s="460">
        <v>9</v>
      </c>
      <c r="DR422" s="459" t="s">
        <v>951</v>
      </c>
    </row>
    <row r="423" spans="4:122" s="435" customFormat="1" x14ac:dyDescent="0.25">
      <c r="D423" s="448"/>
      <c r="E423" s="448"/>
      <c r="F423" s="453"/>
      <c r="G423" s="454"/>
      <c r="H423" s="454"/>
      <c r="I423" s="453"/>
      <c r="J423" s="454"/>
      <c r="K423" s="453"/>
      <c r="L423" s="453"/>
      <c r="M423" s="453"/>
      <c r="N423" s="453"/>
      <c r="O423" s="453"/>
      <c r="P423" s="452"/>
      <c r="Q423" s="446"/>
      <c r="R423" s="446"/>
      <c r="S423" s="602"/>
      <c r="U423" s="445"/>
      <c r="V423" s="450"/>
      <c r="W423" s="434"/>
      <c r="X423" s="451"/>
      <c r="Y423" s="445"/>
      <c r="Z423" s="439"/>
      <c r="AA423" s="450"/>
      <c r="AB423" s="445"/>
      <c r="AC423" s="449"/>
      <c r="AD423" s="445"/>
      <c r="AE423" s="554"/>
      <c r="AF423" s="448"/>
      <c r="AG423" s="448"/>
      <c r="AH423" s="448"/>
      <c r="CR423" s="445"/>
      <c r="CT423" s="448"/>
      <c r="CU423" s="448"/>
      <c r="CW423" s="448"/>
      <c r="CX423" s="448"/>
      <c r="CZ423" s="448"/>
      <c r="DA423" s="448"/>
      <c r="DC423" s="448"/>
      <c r="DD423" s="448"/>
      <c r="DF423" s="448"/>
      <c r="DG423" s="448"/>
      <c r="DJ423" s="445"/>
      <c r="DK423" s="445"/>
      <c r="DM423" s="447"/>
      <c r="DN423" s="447"/>
      <c r="DO423" s="462">
        <v>774</v>
      </c>
      <c r="DP423" s="461" t="s">
        <v>1473</v>
      </c>
      <c r="DQ423" s="460">
        <v>10</v>
      </c>
      <c r="DR423" s="459" t="s">
        <v>951</v>
      </c>
    </row>
    <row r="424" spans="4:122" s="435" customFormat="1" x14ac:dyDescent="0.25">
      <c r="D424" s="448"/>
      <c r="E424" s="448"/>
      <c r="F424" s="453"/>
      <c r="G424" s="454"/>
      <c r="H424" s="454"/>
      <c r="I424" s="453"/>
      <c r="J424" s="454"/>
      <c r="K424" s="453"/>
      <c r="L424" s="453"/>
      <c r="M424" s="453"/>
      <c r="N424" s="453"/>
      <c r="O424" s="453"/>
      <c r="P424" s="452"/>
      <c r="Q424" s="446"/>
      <c r="R424" s="446"/>
      <c r="S424" s="602"/>
      <c r="U424" s="445"/>
      <c r="V424" s="450"/>
      <c r="W424" s="434"/>
      <c r="X424" s="451"/>
      <c r="Y424" s="445"/>
      <c r="Z424" s="439"/>
      <c r="AA424" s="450"/>
      <c r="AB424" s="445"/>
      <c r="AC424" s="449"/>
      <c r="AD424" s="445"/>
      <c r="AE424" s="554"/>
      <c r="AF424" s="448"/>
      <c r="AG424" s="448"/>
      <c r="AH424" s="448"/>
      <c r="CR424" s="445"/>
      <c r="CT424" s="448"/>
      <c r="CU424" s="448"/>
      <c r="CW424" s="448"/>
      <c r="CX424" s="448"/>
      <c r="CZ424" s="448"/>
      <c r="DA424" s="448"/>
      <c r="DC424" s="448"/>
      <c r="DD424" s="448"/>
      <c r="DF424" s="448"/>
      <c r="DG424" s="448"/>
      <c r="DJ424" s="445"/>
      <c r="DK424" s="445"/>
      <c r="DM424" s="447"/>
      <c r="DN424" s="447"/>
      <c r="DO424" s="462">
        <v>775</v>
      </c>
      <c r="DP424" s="461" t="s">
        <v>1474</v>
      </c>
      <c r="DQ424" s="460">
        <v>11</v>
      </c>
      <c r="DR424" s="459" t="s">
        <v>951</v>
      </c>
    </row>
    <row r="425" spans="4:122" s="435" customFormat="1" x14ac:dyDescent="0.25">
      <c r="D425" s="448"/>
      <c r="E425" s="448"/>
      <c r="F425" s="453"/>
      <c r="G425" s="454"/>
      <c r="H425" s="454"/>
      <c r="I425" s="453"/>
      <c r="J425" s="454"/>
      <c r="K425" s="453"/>
      <c r="L425" s="453"/>
      <c r="M425" s="453"/>
      <c r="N425" s="453"/>
      <c r="O425" s="453"/>
      <c r="P425" s="452"/>
      <c r="Q425" s="446"/>
      <c r="R425" s="446"/>
      <c r="S425" s="602"/>
      <c r="U425" s="445"/>
      <c r="V425" s="450"/>
      <c r="W425" s="434"/>
      <c r="X425" s="451"/>
      <c r="Y425" s="445"/>
      <c r="Z425" s="439"/>
      <c r="AA425" s="450"/>
      <c r="AB425" s="445"/>
      <c r="AC425" s="449"/>
      <c r="AD425" s="445"/>
      <c r="AE425" s="554"/>
      <c r="AF425" s="448"/>
      <c r="AG425" s="448"/>
      <c r="AH425" s="448"/>
      <c r="CR425" s="445"/>
      <c r="CT425" s="448"/>
      <c r="CU425" s="448"/>
      <c r="CW425" s="448"/>
      <c r="CX425" s="448"/>
      <c r="CZ425" s="448"/>
      <c r="DA425" s="448"/>
      <c r="DC425" s="448"/>
      <c r="DD425" s="448"/>
      <c r="DF425" s="448"/>
      <c r="DG425" s="448"/>
      <c r="DJ425" s="445"/>
      <c r="DK425" s="445"/>
      <c r="DM425" s="447"/>
      <c r="DN425" s="447"/>
      <c r="DO425" s="462">
        <v>780</v>
      </c>
      <c r="DP425" s="461" t="s">
        <v>1475</v>
      </c>
      <c r="DQ425" s="460">
        <v>6</v>
      </c>
      <c r="DR425" s="459"/>
    </row>
    <row r="426" spans="4:122" s="435" customFormat="1" x14ac:dyDescent="0.25">
      <c r="D426" s="448"/>
      <c r="E426" s="448"/>
      <c r="F426" s="453"/>
      <c r="G426" s="454"/>
      <c r="H426" s="454"/>
      <c r="I426" s="453"/>
      <c r="J426" s="454"/>
      <c r="K426" s="453"/>
      <c r="L426" s="453"/>
      <c r="M426" s="453"/>
      <c r="N426" s="453"/>
      <c r="O426" s="453"/>
      <c r="P426" s="452"/>
      <c r="Q426" s="446"/>
      <c r="R426" s="446"/>
      <c r="S426" s="602"/>
      <c r="U426" s="445"/>
      <c r="V426" s="450"/>
      <c r="W426" s="434"/>
      <c r="X426" s="451"/>
      <c r="Y426" s="445"/>
      <c r="Z426" s="439"/>
      <c r="AA426" s="450"/>
      <c r="AB426" s="445"/>
      <c r="AC426" s="449"/>
      <c r="AD426" s="445"/>
      <c r="AE426" s="554"/>
      <c r="AF426" s="448"/>
      <c r="AG426" s="448"/>
      <c r="AH426" s="448"/>
      <c r="CR426" s="445"/>
      <c r="CT426" s="448"/>
      <c r="CU426" s="448"/>
      <c r="CW426" s="448"/>
      <c r="CX426" s="448"/>
      <c r="CZ426" s="448"/>
      <c r="DA426" s="448"/>
      <c r="DC426" s="448"/>
      <c r="DD426" s="448"/>
      <c r="DF426" s="448"/>
      <c r="DG426" s="448"/>
      <c r="DJ426" s="445"/>
      <c r="DK426" s="445"/>
      <c r="DM426" s="447"/>
      <c r="DN426" s="447"/>
      <c r="DO426" s="462">
        <v>781</v>
      </c>
      <c r="DP426" s="461" t="s">
        <v>1476</v>
      </c>
      <c r="DQ426" s="460">
        <v>7</v>
      </c>
      <c r="DR426" s="459" t="s">
        <v>952</v>
      </c>
    </row>
    <row r="427" spans="4:122" s="435" customFormat="1" x14ac:dyDescent="0.25">
      <c r="D427" s="448"/>
      <c r="E427" s="448"/>
      <c r="F427" s="453"/>
      <c r="G427" s="454"/>
      <c r="H427" s="454"/>
      <c r="I427" s="453"/>
      <c r="J427" s="454"/>
      <c r="K427" s="453"/>
      <c r="L427" s="453"/>
      <c r="M427" s="453"/>
      <c r="N427" s="453"/>
      <c r="O427" s="453"/>
      <c r="P427" s="452"/>
      <c r="Q427" s="446"/>
      <c r="R427" s="446"/>
      <c r="S427" s="602"/>
      <c r="U427" s="445"/>
      <c r="V427" s="450"/>
      <c r="W427" s="434"/>
      <c r="X427" s="451"/>
      <c r="Y427" s="445"/>
      <c r="Z427" s="439"/>
      <c r="AA427" s="450"/>
      <c r="AB427" s="445"/>
      <c r="AC427" s="449"/>
      <c r="AD427" s="445"/>
      <c r="AE427" s="554"/>
      <c r="AF427" s="448"/>
      <c r="AG427" s="448"/>
      <c r="AH427" s="448"/>
      <c r="CR427" s="445"/>
      <c r="CT427" s="448"/>
      <c r="CU427" s="448"/>
      <c r="CW427" s="448"/>
      <c r="CX427" s="448"/>
      <c r="CZ427" s="448"/>
      <c r="DA427" s="448"/>
      <c r="DC427" s="448"/>
      <c r="DD427" s="448"/>
      <c r="DF427" s="448"/>
      <c r="DG427" s="448"/>
      <c r="DJ427" s="445"/>
      <c r="DK427" s="445"/>
      <c r="DM427" s="447"/>
      <c r="DN427" s="447"/>
      <c r="DO427" s="462">
        <v>782</v>
      </c>
      <c r="DP427" s="461" t="s">
        <v>1477</v>
      </c>
      <c r="DQ427" s="460">
        <v>8</v>
      </c>
      <c r="DR427" s="459" t="s">
        <v>952</v>
      </c>
    </row>
    <row r="428" spans="4:122" s="435" customFormat="1" x14ac:dyDescent="0.25">
      <c r="D428" s="448"/>
      <c r="E428" s="448"/>
      <c r="F428" s="453"/>
      <c r="G428" s="454"/>
      <c r="H428" s="454"/>
      <c r="I428" s="453"/>
      <c r="J428" s="454"/>
      <c r="K428" s="453"/>
      <c r="L428" s="453"/>
      <c r="M428" s="453"/>
      <c r="N428" s="453"/>
      <c r="O428" s="453"/>
      <c r="P428" s="452"/>
      <c r="Q428" s="446"/>
      <c r="R428" s="446"/>
      <c r="S428" s="602"/>
      <c r="U428" s="445"/>
      <c r="V428" s="450"/>
      <c r="W428" s="434"/>
      <c r="X428" s="451"/>
      <c r="Y428" s="445"/>
      <c r="Z428" s="439"/>
      <c r="AA428" s="450"/>
      <c r="AB428" s="445"/>
      <c r="AC428" s="449"/>
      <c r="AD428" s="445"/>
      <c r="AE428" s="554"/>
      <c r="AF428" s="448"/>
      <c r="AG428" s="448"/>
      <c r="AH428" s="448"/>
      <c r="CR428" s="445"/>
      <c r="CT428" s="448"/>
      <c r="CU428" s="448"/>
      <c r="CW428" s="448"/>
      <c r="CX428" s="448"/>
      <c r="CZ428" s="448"/>
      <c r="DA428" s="448"/>
      <c r="DC428" s="448"/>
      <c r="DD428" s="448"/>
      <c r="DF428" s="448"/>
      <c r="DG428" s="448"/>
      <c r="DJ428" s="445"/>
      <c r="DK428" s="445"/>
      <c r="DM428" s="447"/>
      <c r="DN428" s="447"/>
      <c r="DO428" s="462">
        <v>783</v>
      </c>
      <c r="DP428" s="461" t="s">
        <v>1478</v>
      </c>
      <c r="DQ428" s="460">
        <v>9</v>
      </c>
      <c r="DR428" s="459" t="s">
        <v>952</v>
      </c>
    </row>
    <row r="429" spans="4:122" s="435" customFormat="1" x14ac:dyDescent="0.25">
      <c r="D429" s="448"/>
      <c r="E429" s="448"/>
      <c r="F429" s="453"/>
      <c r="G429" s="454"/>
      <c r="H429" s="454"/>
      <c r="I429" s="453"/>
      <c r="J429" s="454"/>
      <c r="K429" s="453"/>
      <c r="L429" s="453"/>
      <c r="M429" s="453"/>
      <c r="N429" s="453"/>
      <c r="O429" s="453"/>
      <c r="P429" s="452"/>
      <c r="Q429" s="446"/>
      <c r="R429" s="446"/>
      <c r="S429" s="602"/>
      <c r="U429" s="445"/>
      <c r="V429" s="450"/>
      <c r="W429" s="434"/>
      <c r="X429" s="451"/>
      <c r="Y429" s="445"/>
      <c r="Z429" s="439"/>
      <c r="AA429" s="450"/>
      <c r="AB429" s="445"/>
      <c r="AC429" s="449"/>
      <c r="AD429" s="445"/>
      <c r="AE429" s="554"/>
      <c r="AF429" s="448"/>
      <c r="AG429" s="448"/>
      <c r="AH429" s="448"/>
      <c r="CR429" s="445"/>
      <c r="CT429" s="448"/>
      <c r="CU429" s="448"/>
      <c r="CW429" s="448"/>
      <c r="CX429" s="448"/>
      <c r="CZ429" s="448"/>
      <c r="DA429" s="448"/>
      <c r="DC429" s="448"/>
      <c r="DD429" s="448"/>
      <c r="DF429" s="448"/>
      <c r="DG429" s="448"/>
      <c r="DJ429" s="445"/>
      <c r="DK429" s="445"/>
      <c r="DM429" s="447"/>
      <c r="DN429" s="447"/>
      <c r="DO429" s="462">
        <v>784</v>
      </c>
      <c r="DP429" s="461" t="s">
        <v>1479</v>
      </c>
      <c r="DQ429" s="460">
        <v>10</v>
      </c>
      <c r="DR429" s="459" t="s">
        <v>952</v>
      </c>
    </row>
    <row r="430" spans="4:122" s="435" customFormat="1" x14ac:dyDescent="0.25">
      <c r="D430" s="448"/>
      <c r="E430" s="448"/>
      <c r="F430" s="453"/>
      <c r="G430" s="454"/>
      <c r="H430" s="454"/>
      <c r="I430" s="453"/>
      <c r="J430" s="454"/>
      <c r="K430" s="453"/>
      <c r="L430" s="453"/>
      <c r="M430" s="453"/>
      <c r="N430" s="453"/>
      <c r="O430" s="453"/>
      <c r="P430" s="452"/>
      <c r="Q430" s="446"/>
      <c r="R430" s="446"/>
      <c r="S430" s="602"/>
      <c r="U430" s="445"/>
      <c r="V430" s="450"/>
      <c r="W430" s="434"/>
      <c r="X430" s="451"/>
      <c r="Y430" s="445"/>
      <c r="Z430" s="439"/>
      <c r="AA430" s="450"/>
      <c r="AB430" s="445"/>
      <c r="AC430" s="449"/>
      <c r="AD430" s="445"/>
      <c r="AE430" s="554"/>
      <c r="AF430" s="448"/>
      <c r="AG430" s="448"/>
      <c r="AH430" s="448"/>
      <c r="CR430" s="445"/>
      <c r="CT430" s="448"/>
      <c r="CU430" s="448"/>
      <c r="CW430" s="448"/>
      <c r="CX430" s="448"/>
      <c r="CZ430" s="448"/>
      <c r="DA430" s="448"/>
      <c r="DC430" s="448"/>
      <c r="DD430" s="448"/>
      <c r="DF430" s="448"/>
      <c r="DG430" s="448"/>
      <c r="DJ430" s="445"/>
      <c r="DK430" s="445"/>
      <c r="DM430" s="447"/>
      <c r="DN430" s="447"/>
      <c r="DO430" s="462">
        <v>785</v>
      </c>
      <c r="DP430" s="461" t="s">
        <v>1480</v>
      </c>
      <c r="DQ430" s="460">
        <v>11</v>
      </c>
      <c r="DR430" s="459" t="s">
        <v>952</v>
      </c>
    </row>
    <row r="431" spans="4:122" s="435" customFormat="1" x14ac:dyDescent="0.25">
      <c r="D431" s="448"/>
      <c r="E431" s="448"/>
      <c r="F431" s="453"/>
      <c r="G431" s="454"/>
      <c r="H431" s="454"/>
      <c r="I431" s="453"/>
      <c r="J431" s="454"/>
      <c r="K431" s="453"/>
      <c r="L431" s="453"/>
      <c r="M431" s="453"/>
      <c r="N431" s="453"/>
      <c r="O431" s="453"/>
      <c r="P431" s="452"/>
      <c r="Q431" s="446"/>
      <c r="R431" s="446"/>
      <c r="S431" s="602"/>
      <c r="U431" s="445"/>
      <c r="V431" s="450"/>
      <c r="W431" s="434"/>
      <c r="X431" s="451"/>
      <c r="Y431" s="445"/>
      <c r="Z431" s="439"/>
      <c r="AA431" s="450"/>
      <c r="AB431" s="445"/>
      <c r="AC431" s="449"/>
      <c r="AD431" s="445"/>
      <c r="AE431" s="554"/>
      <c r="AF431" s="448"/>
      <c r="AG431" s="448"/>
      <c r="AH431" s="448"/>
      <c r="CR431" s="445"/>
      <c r="CT431" s="448"/>
      <c r="CU431" s="448"/>
      <c r="CW431" s="448"/>
      <c r="CX431" s="448"/>
      <c r="CZ431" s="448"/>
      <c r="DA431" s="448"/>
      <c r="DC431" s="448"/>
      <c r="DD431" s="448"/>
      <c r="DF431" s="448"/>
      <c r="DG431" s="448"/>
      <c r="DJ431" s="445"/>
      <c r="DK431" s="445"/>
      <c r="DM431" s="447"/>
      <c r="DN431" s="447"/>
      <c r="DO431" s="462">
        <v>811</v>
      </c>
      <c r="DP431" s="461" t="s">
        <v>1481</v>
      </c>
      <c r="DQ431" s="460">
        <v>4</v>
      </c>
      <c r="DR431" s="459"/>
    </row>
    <row r="432" spans="4:122" s="435" customFormat="1" x14ac:dyDescent="0.25">
      <c r="D432" s="448"/>
      <c r="E432" s="448"/>
      <c r="F432" s="453"/>
      <c r="G432" s="454"/>
      <c r="H432" s="454"/>
      <c r="I432" s="453"/>
      <c r="J432" s="454"/>
      <c r="K432" s="453"/>
      <c r="L432" s="453"/>
      <c r="M432" s="453"/>
      <c r="N432" s="453"/>
      <c r="O432" s="453"/>
      <c r="P432" s="452"/>
      <c r="Q432" s="446"/>
      <c r="R432" s="446"/>
      <c r="S432" s="602"/>
      <c r="U432" s="445"/>
      <c r="V432" s="450"/>
      <c r="W432" s="434"/>
      <c r="X432" s="451"/>
      <c r="Y432" s="445"/>
      <c r="Z432" s="439"/>
      <c r="AA432" s="450"/>
      <c r="AB432" s="445"/>
      <c r="AC432" s="449"/>
      <c r="AD432" s="445"/>
      <c r="AE432" s="554"/>
      <c r="AF432" s="448"/>
      <c r="AG432" s="448"/>
      <c r="AH432" s="448"/>
      <c r="CR432" s="445"/>
      <c r="CT432" s="448"/>
      <c r="CU432" s="448"/>
      <c r="CW432" s="448"/>
      <c r="CX432" s="448"/>
      <c r="CZ432" s="448"/>
      <c r="DA432" s="448"/>
      <c r="DC432" s="448"/>
      <c r="DD432" s="448"/>
      <c r="DF432" s="448"/>
      <c r="DG432" s="448"/>
      <c r="DJ432" s="445"/>
      <c r="DK432" s="445"/>
      <c r="DM432" s="447"/>
      <c r="DN432" s="447"/>
      <c r="DO432" s="462">
        <v>812</v>
      </c>
      <c r="DP432" s="461" t="s">
        <v>1482</v>
      </c>
      <c r="DQ432" s="460">
        <v>5</v>
      </c>
      <c r="DR432" s="459"/>
    </row>
    <row r="433" spans="4:122" s="435" customFormat="1" x14ac:dyDescent="0.25">
      <c r="D433" s="448"/>
      <c r="E433" s="448"/>
      <c r="F433" s="453"/>
      <c r="G433" s="454"/>
      <c r="H433" s="454"/>
      <c r="I433" s="453"/>
      <c r="J433" s="454"/>
      <c r="K433" s="453"/>
      <c r="L433" s="453"/>
      <c r="M433" s="453"/>
      <c r="N433" s="453"/>
      <c r="O433" s="453"/>
      <c r="P433" s="452"/>
      <c r="Q433" s="446"/>
      <c r="R433" s="446"/>
      <c r="S433" s="602"/>
      <c r="U433" s="445"/>
      <c r="V433" s="450"/>
      <c r="W433" s="434"/>
      <c r="X433" s="451"/>
      <c r="Y433" s="445"/>
      <c r="Z433" s="439"/>
      <c r="AA433" s="450"/>
      <c r="AB433" s="445"/>
      <c r="AC433" s="449"/>
      <c r="AD433" s="445"/>
      <c r="AE433" s="554"/>
      <c r="AF433" s="448"/>
      <c r="AG433" s="448"/>
      <c r="AH433" s="448"/>
      <c r="CR433" s="445"/>
      <c r="CT433" s="448"/>
      <c r="CU433" s="448"/>
      <c r="CW433" s="448"/>
      <c r="CX433" s="448"/>
      <c r="CZ433" s="448"/>
      <c r="DA433" s="448"/>
      <c r="DC433" s="448"/>
      <c r="DD433" s="448"/>
      <c r="DF433" s="448"/>
      <c r="DG433" s="448"/>
      <c r="DJ433" s="445"/>
      <c r="DK433" s="445"/>
      <c r="DM433" s="447"/>
      <c r="DN433" s="447"/>
      <c r="DO433" s="462">
        <v>813</v>
      </c>
      <c r="DP433" s="461" t="s">
        <v>1483</v>
      </c>
      <c r="DQ433" s="460">
        <v>6</v>
      </c>
      <c r="DR433" s="459"/>
    </row>
    <row r="434" spans="4:122" s="435" customFormat="1" x14ac:dyDescent="0.25">
      <c r="D434" s="448"/>
      <c r="E434" s="448"/>
      <c r="F434" s="453"/>
      <c r="G434" s="454"/>
      <c r="H434" s="454"/>
      <c r="I434" s="453"/>
      <c r="J434" s="454"/>
      <c r="K434" s="453"/>
      <c r="L434" s="453"/>
      <c r="M434" s="453"/>
      <c r="N434" s="453"/>
      <c r="O434" s="453"/>
      <c r="P434" s="452"/>
      <c r="Q434" s="446"/>
      <c r="R434" s="446"/>
      <c r="S434" s="602"/>
      <c r="U434" s="445"/>
      <c r="V434" s="450"/>
      <c r="W434" s="434"/>
      <c r="X434" s="451"/>
      <c r="Y434" s="445"/>
      <c r="Z434" s="439"/>
      <c r="AA434" s="450"/>
      <c r="AB434" s="445"/>
      <c r="AC434" s="449"/>
      <c r="AD434" s="445"/>
      <c r="AE434" s="554"/>
      <c r="AF434" s="448"/>
      <c r="AG434" s="448"/>
      <c r="AH434" s="448"/>
      <c r="CR434" s="445"/>
      <c r="CT434" s="448"/>
      <c r="CU434" s="448"/>
      <c r="CW434" s="448"/>
      <c r="CX434" s="448"/>
      <c r="CZ434" s="448"/>
      <c r="DA434" s="448"/>
      <c r="DC434" s="448"/>
      <c r="DD434" s="448"/>
      <c r="DF434" s="448"/>
      <c r="DG434" s="448"/>
      <c r="DJ434" s="445"/>
      <c r="DK434" s="445"/>
      <c r="DM434" s="447"/>
      <c r="DN434" s="447"/>
      <c r="DO434" s="462">
        <v>814</v>
      </c>
      <c r="DP434" s="461" t="s">
        <v>1484</v>
      </c>
      <c r="DQ434" s="460">
        <v>7</v>
      </c>
      <c r="DR434" s="459"/>
    </row>
    <row r="435" spans="4:122" s="435" customFormat="1" x14ac:dyDescent="0.25">
      <c r="D435" s="448"/>
      <c r="E435" s="448"/>
      <c r="F435" s="453"/>
      <c r="G435" s="454"/>
      <c r="H435" s="454"/>
      <c r="I435" s="453"/>
      <c r="J435" s="454"/>
      <c r="K435" s="453"/>
      <c r="L435" s="453"/>
      <c r="M435" s="453"/>
      <c r="N435" s="453"/>
      <c r="O435" s="453"/>
      <c r="P435" s="452"/>
      <c r="Q435" s="446"/>
      <c r="R435" s="446"/>
      <c r="S435" s="602"/>
      <c r="U435" s="445"/>
      <c r="V435" s="450"/>
      <c r="W435" s="434"/>
      <c r="X435" s="451"/>
      <c r="Y435" s="445"/>
      <c r="Z435" s="439"/>
      <c r="AA435" s="450"/>
      <c r="AB435" s="445"/>
      <c r="AC435" s="449"/>
      <c r="AD435" s="445"/>
      <c r="AE435" s="554"/>
      <c r="AF435" s="448"/>
      <c r="AG435" s="448"/>
      <c r="AH435" s="448"/>
      <c r="CR435" s="445"/>
      <c r="CT435" s="448"/>
      <c r="CU435" s="448"/>
      <c r="CW435" s="448"/>
      <c r="CX435" s="448"/>
      <c r="CZ435" s="448"/>
      <c r="DA435" s="448"/>
      <c r="DC435" s="448"/>
      <c r="DD435" s="448"/>
      <c r="DF435" s="448"/>
      <c r="DG435" s="448"/>
      <c r="DJ435" s="445"/>
      <c r="DK435" s="445"/>
      <c r="DM435" s="447"/>
      <c r="DN435" s="447"/>
      <c r="DO435" s="462">
        <v>821</v>
      </c>
      <c r="DP435" s="461" t="s">
        <v>1485</v>
      </c>
      <c r="DQ435" s="460">
        <v>7</v>
      </c>
      <c r="DR435" s="459"/>
    </row>
    <row r="436" spans="4:122" s="435" customFormat="1" x14ac:dyDescent="0.25">
      <c r="D436" s="448"/>
      <c r="E436" s="448"/>
      <c r="F436" s="453"/>
      <c r="G436" s="454"/>
      <c r="H436" s="454"/>
      <c r="I436" s="453"/>
      <c r="J436" s="454"/>
      <c r="K436" s="453"/>
      <c r="L436" s="453"/>
      <c r="M436" s="453"/>
      <c r="N436" s="453"/>
      <c r="O436" s="453"/>
      <c r="P436" s="452"/>
      <c r="Q436" s="446"/>
      <c r="R436" s="446"/>
      <c r="S436" s="602"/>
      <c r="U436" s="445"/>
      <c r="V436" s="450"/>
      <c r="W436" s="434"/>
      <c r="X436" s="451"/>
      <c r="Y436" s="445"/>
      <c r="Z436" s="439"/>
      <c r="AA436" s="450"/>
      <c r="AB436" s="445"/>
      <c r="AC436" s="449"/>
      <c r="AD436" s="445"/>
      <c r="AE436" s="554"/>
      <c r="AF436" s="448"/>
      <c r="AG436" s="448"/>
      <c r="AH436" s="448"/>
      <c r="CR436" s="445"/>
      <c r="CT436" s="448"/>
      <c r="CU436" s="448"/>
      <c r="CW436" s="448"/>
      <c r="CX436" s="448"/>
      <c r="CZ436" s="448"/>
      <c r="DA436" s="448"/>
      <c r="DC436" s="448"/>
      <c r="DD436" s="448"/>
      <c r="DF436" s="448"/>
      <c r="DG436" s="448"/>
      <c r="DJ436" s="445"/>
      <c r="DK436" s="445"/>
      <c r="DM436" s="447"/>
      <c r="DN436" s="447"/>
      <c r="DO436" s="462">
        <v>822</v>
      </c>
      <c r="DP436" s="461" t="s">
        <v>1486</v>
      </c>
      <c r="DQ436" s="460">
        <v>8</v>
      </c>
      <c r="DR436" s="459"/>
    </row>
    <row r="437" spans="4:122" s="435" customFormat="1" x14ac:dyDescent="0.25">
      <c r="D437" s="448"/>
      <c r="E437" s="448"/>
      <c r="F437" s="453"/>
      <c r="G437" s="454"/>
      <c r="H437" s="454"/>
      <c r="I437" s="453"/>
      <c r="J437" s="454"/>
      <c r="K437" s="453"/>
      <c r="L437" s="453"/>
      <c r="M437" s="453"/>
      <c r="N437" s="453"/>
      <c r="O437" s="453"/>
      <c r="P437" s="452"/>
      <c r="Q437" s="446"/>
      <c r="R437" s="446"/>
      <c r="S437" s="602"/>
      <c r="U437" s="445"/>
      <c r="V437" s="450"/>
      <c r="W437" s="434"/>
      <c r="X437" s="451"/>
      <c r="Y437" s="445"/>
      <c r="Z437" s="439"/>
      <c r="AA437" s="450"/>
      <c r="AB437" s="445"/>
      <c r="AC437" s="449"/>
      <c r="AD437" s="445"/>
      <c r="AE437" s="554"/>
      <c r="AF437" s="448"/>
      <c r="AG437" s="448"/>
      <c r="AH437" s="448"/>
      <c r="CR437" s="445"/>
      <c r="CT437" s="448"/>
      <c r="CU437" s="448"/>
      <c r="CW437" s="448"/>
      <c r="CX437" s="448"/>
      <c r="CZ437" s="448"/>
      <c r="DA437" s="448"/>
      <c r="DC437" s="448"/>
      <c r="DD437" s="448"/>
      <c r="DF437" s="448"/>
      <c r="DG437" s="448"/>
      <c r="DJ437" s="445"/>
      <c r="DK437" s="445"/>
      <c r="DM437" s="447"/>
      <c r="DN437" s="447"/>
      <c r="DO437" s="462">
        <v>823</v>
      </c>
      <c r="DP437" s="461" t="s">
        <v>1487</v>
      </c>
      <c r="DQ437" s="460">
        <v>9</v>
      </c>
      <c r="DR437" s="459"/>
    </row>
    <row r="438" spans="4:122" s="435" customFormat="1" x14ac:dyDescent="0.25">
      <c r="D438" s="448"/>
      <c r="E438" s="448"/>
      <c r="F438" s="453"/>
      <c r="G438" s="454"/>
      <c r="H438" s="454"/>
      <c r="I438" s="453"/>
      <c r="J438" s="454"/>
      <c r="K438" s="453"/>
      <c r="L438" s="453"/>
      <c r="M438" s="453"/>
      <c r="N438" s="453"/>
      <c r="O438" s="453"/>
      <c r="P438" s="452"/>
      <c r="Q438" s="446"/>
      <c r="R438" s="446"/>
      <c r="S438" s="602"/>
      <c r="U438" s="445"/>
      <c r="V438" s="450"/>
      <c r="W438" s="434"/>
      <c r="X438" s="451"/>
      <c r="Y438" s="445"/>
      <c r="Z438" s="439"/>
      <c r="AA438" s="450"/>
      <c r="AB438" s="445"/>
      <c r="AC438" s="449"/>
      <c r="AD438" s="445"/>
      <c r="AE438" s="554"/>
      <c r="AF438" s="448"/>
      <c r="AG438" s="448"/>
      <c r="AH438" s="448"/>
      <c r="CR438" s="445"/>
      <c r="CT438" s="448"/>
      <c r="CU438" s="448"/>
      <c r="CW438" s="448"/>
      <c r="CX438" s="448"/>
      <c r="CZ438" s="448"/>
      <c r="DA438" s="448"/>
      <c r="DC438" s="448"/>
      <c r="DD438" s="448"/>
      <c r="DF438" s="448"/>
      <c r="DG438" s="448"/>
      <c r="DJ438" s="445"/>
      <c r="DK438" s="445"/>
      <c r="DM438" s="447"/>
      <c r="DN438" s="447"/>
      <c r="DO438" s="462">
        <v>824</v>
      </c>
      <c r="DP438" s="461" t="s">
        <v>1488</v>
      </c>
      <c r="DQ438" s="460">
        <v>10</v>
      </c>
      <c r="DR438" s="459"/>
    </row>
    <row r="439" spans="4:122" s="435" customFormat="1" x14ac:dyDescent="0.25">
      <c r="D439" s="448"/>
      <c r="E439" s="448"/>
      <c r="F439" s="453"/>
      <c r="G439" s="454"/>
      <c r="H439" s="454"/>
      <c r="I439" s="453"/>
      <c r="J439" s="454"/>
      <c r="K439" s="453"/>
      <c r="L439" s="453"/>
      <c r="M439" s="453"/>
      <c r="N439" s="453"/>
      <c r="O439" s="453"/>
      <c r="P439" s="452"/>
      <c r="Q439" s="446"/>
      <c r="R439" s="446"/>
      <c r="S439" s="602"/>
      <c r="U439" s="445"/>
      <c r="V439" s="450"/>
      <c r="W439" s="434"/>
      <c r="X439" s="451"/>
      <c r="Y439" s="445"/>
      <c r="Z439" s="439"/>
      <c r="AA439" s="450"/>
      <c r="AB439" s="445"/>
      <c r="AC439" s="449"/>
      <c r="AD439" s="445"/>
      <c r="AE439" s="554"/>
      <c r="AF439" s="448"/>
      <c r="AG439" s="448"/>
      <c r="AH439" s="448"/>
      <c r="CR439" s="445"/>
      <c r="CT439" s="448"/>
      <c r="CU439" s="448"/>
      <c r="CW439" s="448"/>
      <c r="CX439" s="448"/>
      <c r="CZ439" s="448"/>
      <c r="DA439" s="448"/>
      <c r="DC439" s="448"/>
      <c r="DD439" s="448"/>
      <c r="DF439" s="448"/>
      <c r="DG439" s="448"/>
      <c r="DJ439" s="445"/>
      <c r="DK439" s="445"/>
      <c r="DM439" s="447"/>
      <c r="DN439" s="447"/>
      <c r="DO439" s="462">
        <v>850</v>
      </c>
      <c r="DP439" s="461" t="s">
        <v>1491</v>
      </c>
      <c r="DQ439" s="460">
        <v>8</v>
      </c>
      <c r="DR439" s="459"/>
    </row>
    <row r="440" spans="4:122" s="435" customFormat="1" x14ac:dyDescent="0.25">
      <c r="D440" s="448"/>
      <c r="E440" s="448"/>
      <c r="F440" s="453"/>
      <c r="G440" s="454"/>
      <c r="H440" s="454"/>
      <c r="I440" s="453"/>
      <c r="J440" s="454"/>
      <c r="K440" s="453"/>
      <c r="L440" s="453"/>
      <c r="M440" s="453"/>
      <c r="N440" s="453"/>
      <c r="O440" s="453"/>
      <c r="P440" s="452"/>
      <c r="Q440" s="446"/>
      <c r="R440" s="446"/>
      <c r="S440" s="602"/>
      <c r="U440" s="445"/>
      <c r="V440" s="450"/>
      <c r="W440" s="434"/>
      <c r="X440" s="451"/>
      <c r="Y440" s="445"/>
      <c r="Z440" s="439"/>
      <c r="AA440" s="450"/>
      <c r="AB440" s="445"/>
      <c r="AC440" s="449"/>
      <c r="AD440" s="445"/>
      <c r="AE440" s="554"/>
      <c r="AF440" s="448"/>
      <c r="AG440" s="448"/>
      <c r="AH440" s="448"/>
      <c r="CR440" s="445"/>
      <c r="CT440" s="448"/>
      <c r="CU440" s="448"/>
      <c r="CW440" s="448"/>
      <c r="CX440" s="448"/>
      <c r="CZ440" s="448"/>
      <c r="DA440" s="448"/>
      <c r="DC440" s="448"/>
      <c r="DD440" s="448"/>
      <c r="DF440" s="448"/>
      <c r="DG440" s="448"/>
      <c r="DJ440" s="445"/>
      <c r="DK440" s="445"/>
      <c r="DM440" s="447"/>
      <c r="DN440" s="447"/>
      <c r="DO440" s="462">
        <v>851</v>
      </c>
      <c r="DP440" s="461" t="s">
        <v>1492</v>
      </c>
      <c r="DQ440" s="460">
        <v>9</v>
      </c>
      <c r="DR440" s="459"/>
    </row>
    <row r="441" spans="4:122" s="435" customFormat="1" x14ac:dyDescent="0.25">
      <c r="D441" s="448"/>
      <c r="E441" s="448"/>
      <c r="F441" s="453"/>
      <c r="G441" s="454"/>
      <c r="H441" s="454"/>
      <c r="I441" s="453"/>
      <c r="J441" s="454"/>
      <c r="K441" s="453"/>
      <c r="L441" s="453"/>
      <c r="M441" s="453"/>
      <c r="N441" s="453"/>
      <c r="O441" s="453"/>
      <c r="P441" s="452"/>
      <c r="Q441" s="446"/>
      <c r="R441" s="446"/>
      <c r="S441" s="602"/>
      <c r="U441" s="445"/>
      <c r="V441" s="450"/>
      <c r="W441" s="434"/>
      <c r="X441" s="451"/>
      <c r="Y441" s="445"/>
      <c r="Z441" s="439"/>
      <c r="AA441" s="450"/>
      <c r="AB441" s="445"/>
      <c r="AC441" s="449"/>
      <c r="AD441" s="445"/>
      <c r="AE441" s="554"/>
      <c r="AF441" s="448"/>
      <c r="AG441" s="448"/>
      <c r="AH441" s="448"/>
      <c r="CR441" s="445"/>
      <c r="CT441" s="448"/>
      <c r="CU441" s="448"/>
      <c r="CW441" s="448"/>
      <c r="CX441" s="448"/>
      <c r="CZ441" s="448"/>
      <c r="DA441" s="448"/>
      <c r="DC441" s="448"/>
      <c r="DD441" s="448"/>
      <c r="DF441" s="448"/>
      <c r="DG441" s="448"/>
      <c r="DJ441" s="445"/>
      <c r="DK441" s="445"/>
      <c r="DM441" s="447"/>
      <c r="DN441" s="447"/>
      <c r="DO441" s="462">
        <v>852</v>
      </c>
      <c r="DP441" s="461" t="s">
        <v>1493</v>
      </c>
      <c r="DQ441" s="460">
        <v>10</v>
      </c>
      <c r="DR441" s="459"/>
    </row>
    <row r="442" spans="4:122" s="435" customFormat="1" x14ac:dyDescent="0.25">
      <c r="D442" s="448"/>
      <c r="E442" s="448"/>
      <c r="F442" s="453"/>
      <c r="G442" s="454"/>
      <c r="H442" s="454"/>
      <c r="I442" s="453"/>
      <c r="J442" s="454"/>
      <c r="K442" s="453"/>
      <c r="L442" s="453"/>
      <c r="M442" s="453"/>
      <c r="N442" s="453"/>
      <c r="O442" s="453"/>
      <c r="P442" s="452"/>
      <c r="Q442" s="446"/>
      <c r="R442" s="446"/>
      <c r="S442" s="602"/>
      <c r="U442" s="445"/>
      <c r="V442" s="450"/>
      <c r="W442" s="434"/>
      <c r="X442" s="451"/>
      <c r="Y442" s="445"/>
      <c r="Z442" s="439"/>
      <c r="AA442" s="450"/>
      <c r="AB442" s="445"/>
      <c r="AC442" s="449"/>
      <c r="AD442" s="445"/>
      <c r="AE442" s="554"/>
      <c r="AF442" s="448"/>
      <c r="AG442" s="448"/>
      <c r="AH442" s="448"/>
      <c r="CR442" s="445"/>
      <c r="CT442" s="448"/>
      <c r="CU442" s="448"/>
      <c r="CW442" s="448"/>
      <c r="CX442" s="448"/>
      <c r="CZ442" s="448"/>
      <c r="DA442" s="448"/>
      <c r="DC442" s="448"/>
      <c r="DD442" s="448"/>
      <c r="DF442" s="448"/>
      <c r="DG442" s="448"/>
      <c r="DJ442" s="445"/>
      <c r="DK442" s="445"/>
      <c r="DM442" s="447"/>
      <c r="DN442" s="447"/>
      <c r="DO442" s="462">
        <v>853</v>
      </c>
      <c r="DP442" s="461" t="s">
        <v>1494</v>
      </c>
      <c r="DQ442" s="460">
        <v>11</v>
      </c>
      <c r="DR442" s="459"/>
    </row>
    <row r="443" spans="4:122" s="435" customFormat="1" x14ac:dyDescent="0.25">
      <c r="D443" s="448"/>
      <c r="E443" s="448"/>
      <c r="F443" s="453"/>
      <c r="G443" s="454"/>
      <c r="H443" s="454"/>
      <c r="I443" s="453"/>
      <c r="J443" s="454"/>
      <c r="K443" s="453"/>
      <c r="L443" s="453"/>
      <c r="M443" s="453"/>
      <c r="N443" s="453"/>
      <c r="O443" s="453"/>
      <c r="P443" s="452"/>
      <c r="Q443" s="446"/>
      <c r="R443" s="446"/>
      <c r="S443" s="602"/>
      <c r="U443" s="445"/>
      <c r="V443" s="450"/>
      <c r="W443" s="434"/>
      <c r="X443" s="451"/>
      <c r="Y443" s="445"/>
      <c r="Z443" s="439"/>
      <c r="AA443" s="450"/>
      <c r="AB443" s="445"/>
      <c r="AC443" s="449"/>
      <c r="AD443" s="445"/>
      <c r="AE443" s="554"/>
      <c r="AF443" s="448"/>
      <c r="AG443" s="448"/>
      <c r="AH443" s="448"/>
      <c r="CR443" s="445"/>
      <c r="CT443" s="448"/>
      <c r="CU443" s="448"/>
      <c r="CW443" s="448"/>
      <c r="CX443" s="448"/>
      <c r="CZ443" s="448"/>
      <c r="DA443" s="448"/>
      <c r="DC443" s="448"/>
      <c r="DD443" s="448"/>
      <c r="DF443" s="448"/>
      <c r="DG443" s="448"/>
      <c r="DJ443" s="445"/>
      <c r="DK443" s="445"/>
      <c r="DM443" s="447"/>
      <c r="DN443" s="447"/>
      <c r="DO443" s="462">
        <v>951</v>
      </c>
      <c r="DP443" s="461" t="s">
        <v>66</v>
      </c>
      <c r="DQ443" s="460">
        <v>6</v>
      </c>
      <c r="DR443" s="459"/>
    </row>
    <row r="444" spans="4:122" s="435" customFormat="1" x14ac:dyDescent="0.25">
      <c r="D444" s="448"/>
      <c r="E444" s="448"/>
      <c r="F444" s="453"/>
      <c r="G444" s="454"/>
      <c r="H444" s="454"/>
      <c r="I444" s="453"/>
      <c r="J444" s="454"/>
      <c r="K444" s="453"/>
      <c r="L444" s="453"/>
      <c r="M444" s="453"/>
      <c r="N444" s="453"/>
      <c r="O444" s="453"/>
      <c r="P444" s="452"/>
      <c r="Q444" s="446"/>
      <c r="R444" s="446"/>
      <c r="S444" s="602"/>
      <c r="U444" s="445"/>
      <c r="V444" s="450"/>
      <c r="W444" s="434"/>
      <c r="X444" s="451"/>
      <c r="Y444" s="445"/>
      <c r="Z444" s="439"/>
      <c r="AA444" s="450"/>
      <c r="AB444" s="445"/>
      <c r="AC444" s="449"/>
      <c r="AD444" s="445"/>
      <c r="AE444" s="554"/>
      <c r="AF444" s="448"/>
      <c r="AG444" s="448"/>
      <c r="AH444" s="448"/>
      <c r="CR444" s="445"/>
      <c r="CT444" s="448"/>
      <c r="CU444" s="448"/>
      <c r="CW444" s="448"/>
      <c r="CX444" s="448"/>
      <c r="CZ444" s="448"/>
      <c r="DA444" s="448"/>
      <c r="DC444" s="448"/>
      <c r="DD444" s="448"/>
      <c r="DF444" s="448"/>
      <c r="DG444" s="448"/>
      <c r="DJ444" s="445"/>
      <c r="DK444" s="445"/>
      <c r="DM444" s="447"/>
      <c r="DN444" s="447"/>
      <c r="DO444" s="462">
        <v>952</v>
      </c>
      <c r="DP444" s="461" t="s">
        <v>67</v>
      </c>
      <c r="DQ444" s="460">
        <v>7</v>
      </c>
      <c r="DR444" s="459"/>
    </row>
    <row r="445" spans="4:122" s="435" customFormat="1" x14ac:dyDescent="0.25">
      <c r="D445" s="448"/>
      <c r="E445" s="448"/>
      <c r="F445" s="453"/>
      <c r="G445" s="454"/>
      <c r="H445" s="454"/>
      <c r="I445" s="453"/>
      <c r="J445" s="454"/>
      <c r="K445" s="453"/>
      <c r="L445" s="453"/>
      <c r="M445" s="453"/>
      <c r="N445" s="453"/>
      <c r="O445" s="453"/>
      <c r="P445" s="452"/>
      <c r="Q445" s="446"/>
      <c r="R445" s="446"/>
      <c r="S445" s="602"/>
      <c r="U445" s="445"/>
      <c r="V445" s="450"/>
      <c r="W445" s="434"/>
      <c r="X445" s="451"/>
      <c r="Y445" s="445"/>
      <c r="Z445" s="439"/>
      <c r="AA445" s="450"/>
      <c r="AB445" s="445"/>
      <c r="AC445" s="449"/>
      <c r="AD445" s="445"/>
      <c r="AE445" s="554"/>
      <c r="AF445" s="448"/>
      <c r="AG445" s="448"/>
      <c r="AH445" s="448"/>
      <c r="CR445" s="445"/>
      <c r="CT445" s="448"/>
      <c r="CU445" s="448"/>
      <c r="CW445" s="448"/>
      <c r="CX445" s="448"/>
      <c r="CZ445" s="448"/>
      <c r="DA445" s="448"/>
      <c r="DC445" s="448"/>
      <c r="DD445" s="448"/>
      <c r="DF445" s="448"/>
      <c r="DG445" s="448"/>
      <c r="DJ445" s="445"/>
      <c r="DK445" s="445"/>
      <c r="DM445" s="447"/>
      <c r="DN445" s="447"/>
      <c r="DO445" s="462">
        <v>953</v>
      </c>
      <c r="DP445" s="461" t="s">
        <v>68</v>
      </c>
      <c r="DQ445" s="460">
        <v>8</v>
      </c>
      <c r="DR445" s="459"/>
    </row>
    <row r="446" spans="4:122" s="435" customFormat="1" x14ac:dyDescent="0.25">
      <c r="D446" s="448"/>
      <c r="E446" s="448"/>
      <c r="F446" s="453"/>
      <c r="G446" s="454"/>
      <c r="H446" s="454"/>
      <c r="I446" s="453"/>
      <c r="J446" s="454"/>
      <c r="K446" s="453"/>
      <c r="L446" s="453"/>
      <c r="M446" s="453"/>
      <c r="N446" s="453"/>
      <c r="O446" s="453"/>
      <c r="P446" s="452"/>
      <c r="Q446" s="446"/>
      <c r="R446" s="446"/>
      <c r="S446" s="602"/>
      <c r="U446" s="445"/>
      <c r="V446" s="450"/>
      <c r="W446" s="434"/>
      <c r="X446" s="451"/>
      <c r="Y446" s="445"/>
      <c r="Z446" s="439"/>
      <c r="AA446" s="450"/>
      <c r="AB446" s="445"/>
      <c r="AC446" s="449"/>
      <c r="AD446" s="445"/>
      <c r="AE446" s="554"/>
      <c r="AF446" s="448"/>
      <c r="AG446" s="448"/>
      <c r="AH446" s="448"/>
      <c r="CR446" s="445"/>
      <c r="CT446" s="448"/>
      <c r="CU446" s="448"/>
      <c r="CW446" s="448"/>
      <c r="CX446" s="448"/>
      <c r="CZ446" s="448"/>
      <c r="DA446" s="448"/>
      <c r="DC446" s="448"/>
      <c r="DD446" s="448"/>
      <c r="DF446" s="448"/>
      <c r="DG446" s="448"/>
      <c r="DJ446" s="445"/>
      <c r="DK446" s="445"/>
      <c r="DM446" s="447"/>
      <c r="DN446" s="447"/>
      <c r="DO446" s="462">
        <v>954</v>
      </c>
      <c r="DP446" s="461" t="s">
        <v>1489</v>
      </c>
      <c r="DQ446" s="460">
        <v>8</v>
      </c>
      <c r="DR446" s="459"/>
    </row>
    <row r="447" spans="4:122" s="435" customFormat="1" x14ac:dyDescent="0.25">
      <c r="D447" s="448"/>
      <c r="E447" s="448"/>
      <c r="F447" s="453"/>
      <c r="G447" s="454"/>
      <c r="H447" s="454"/>
      <c r="I447" s="453"/>
      <c r="J447" s="454"/>
      <c r="K447" s="453"/>
      <c r="L447" s="453"/>
      <c r="M447" s="453"/>
      <c r="N447" s="453"/>
      <c r="O447" s="453"/>
      <c r="P447" s="452"/>
      <c r="Q447" s="446"/>
      <c r="R447" s="446"/>
      <c r="S447" s="602"/>
      <c r="U447" s="445"/>
      <c r="V447" s="450"/>
      <c r="W447" s="434"/>
      <c r="X447" s="451"/>
      <c r="Y447" s="445"/>
      <c r="Z447" s="439"/>
      <c r="AA447" s="450"/>
      <c r="AB447" s="445"/>
      <c r="AC447" s="449"/>
      <c r="AD447" s="445"/>
      <c r="AE447" s="554"/>
      <c r="AF447" s="448"/>
      <c r="AG447" s="448"/>
      <c r="AH447" s="448"/>
      <c r="CR447" s="445"/>
      <c r="CT447" s="448"/>
      <c r="CU447" s="448"/>
      <c r="CW447" s="448"/>
      <c r="CX447" s="448"/>
      <c r="CZ447" s="448"/>
      <c r="DA447" s="448"/>
      <c r="DC447" s="448"/>
      <c r="DD447" s="448"/>
      <c r="DF447" s="448"/>
      <c r="DG447" s="448"/>
      <c r="DJ447" s="445"/>
      <c r="DK447" s="445"/>
      <c r="DM447" s="447"/>
      <c r="DN447" s="447"/>
      <c r="DO447" s="462">
        <v>955</v>
      </c>
      <c r="DP447" s="461" t="s">
        <v>1490</v>
      </c>
      <c r="DQ447" s="460">
        <v>9</v>
      </c>
      <c r="DR447" s="459"/>
    </row>
    <row r="448" spans="4:122" s="435" customFormat="1" x14ac:dyDescent="0.25">
      <c r="D448" s="448"/>
      <c r="E448" s="448"/>
      <c r="F448" s="453"/>
      <c r="G448" s="454"/>
      <c r="H448" s="454"/>
      <c r="I448" s="453"/>
      <c r="J448" s="454"/>
      <c r="K448" s="453"/>
      <c r="L448" s="453"/>
      <c r="M448" s="453"/>
      <c r="N448" s="453"/>
      <c r="O448" s="453"/>
      <c r="P448" s="452"/>
      <c r="Q448" s="446"/>
      <c r="R448" s="446"/>
      <c r="S448" s="602"/>
      <c r="U448" s="445"/>
      <c r="V448" s="450"/>
      <c r="W448" s="434"/>
      <c r="X448" s="451"/>
      <c r="Y448" s="445"/>
      <c r="Z448" s="439"/>
      <c r="AA448" s="450"/>
      <c r="AB448" s="445"/>
      <c r="AC448" s="449"/>
      <c r="AD448" s="445"/>
      <c r="AE448" s="554"/>
      <c r="AF448" s="448"/>
      <c r="AG448" s="448"/>
      <c r="AH448" s="448"/>
      <c r="CR448" s="445"/>
      <c r="CT448" s="448"/>
      <c r="CU448" s="448"/>
      <c r="CW448" s="448"/>
      <c r="CX448" s="448"/>
      <c r="CZ448" s="448"/>
      <c r="DA448" s="448"/>
      <c r="DC448" s="448"/>
      <c r="DD448" s="448"/>
      <c r="DF448" s="448"/>
      <c r="DG448" s="448"/>
      <c r="DJ448" s="445"/>
      <c r="DK448" s="445"/>
      <c r="DM448" s="447"/>
      <c r="DN448" s="447"/>
      <c r="DO448" s="462">
        <v>961</v>
      </c>
      <c r="DP448" s="461" t="s">
        <v>71</v>
      </c>
      <c r="DQ448" s="460">
        <v>6</v>
      </c>
      <c r="DR448" s="459"/>
    </row>
    <row r="449" spans="1:16367" s="435" customFormat="1" x14ac:dyDescent="0.25">
      <c r="D449" s="448"/>
      <c r="E449" s="448"/>
      <c r="F449" s="453"/>
      <c r="G449" s="454"/>
      <c r="H449" s="454"/>
      <c r="I449" s="453"/>
      <c r="J449" s="454"/>
      <c r="K449" s="453"/>
      <c r="L449" s="453"/>
      <c r="M449" s="453"/>
      <c r="N449" s="453"/>
      <c r="O449" s="453"/>
      <c r="P449" s="452"/>
      <c r="Q449" s="446"/>
      <c r="R449" s="446"/>
      <c r="S449" s="602"/>
      <c r="U449" s="445"/>
      <c r="V449" s="450"/>
      <c r="W449" s="434"/>
      <c r="X449" s="451"/>
      <c r="Y449" s="445"/>
      <c r="Z449" s="439"/>
      <c r="AA449" s="450"/>
      <c r="AB449" s="445"/>
      <c r="AC449" s="449"/>
      <c r="AD449" s="445"/>
      <c r="AE449" s="554"/>
      <c r="AF449" s="448"/>
      <c r="AG449" s="448"/>
      <c r="AH449" s="448"/>
      <c r="CR449" s="445"/>
      <c r="CT449" s="448"/>
      <c r="CU449" s="448"/>
      <c r="CW449" s="448"/>
      <c r="CX449" s="448"/>
      <c r="CZ449" s="448"/>
      <c r="DA449" s="448"/>
      <c r="DC449" s="448"/>
      <c r="DD449" s="448"/>
      <c r="DF449" s="448"/>
      <c r="DG449" s="448"/>
      <c r="DJ449" s="445"/>
      <c r="DK449" s="445"/>
      <c r="DM449" s="447"/>
      <c r="DN449" s="447"/>
      <c r="DO449" s="462">
        <v>962</v>
      </c>
      <c r="DP449" s="461" t="s">
        <v>72</v>
      </c>
      <c r="DQ449" s="460">
        <v>7</v>
      </c>
      <c r="DR449" s="459"/>
    </row>
    <row r="450" spans="1:16367" s="435" customFormat="1" x14ac:dyDescent="0.25">
      <c r="D450" s="448"/>
      <c r="E450" s="448"/>
      <c r="F450" s="453"/>
      <c r="G450" s="454"/>
      <c r="H450" s="454"/>
      <c r="I450" s="453"/>
      <c r="J450" s="454"/>
      <c r="K450" s="453"/>
      <c r="L450" s="453"/>
      <c r="M450" s="453"/>
      <c r="N450" s="453"/>
      <c r="O450" s="453"/>
      <c r="P450" s="452"/>
      <c r="Q450" s="446"/>
      <c r="R450" s="446"/>
      <c r="S450" s="602"/>
      <c r="U450" s="445"/>
      <c r="V450" s="450"/>
      <c r="W450" s="434"/>
      <c r="X450" s="451"/>
      <c r="Y450" s="445"/>
      <c r="Z450" s="439"/>
      <c r="AA450" s="450"/>
      <c r="AB450" s="445"/>
      <c r="AC450" s="449"/>
      <c r="AD450" s="445"/>
      <c r="AE450" s="554"/>
      <c r="AF450" s="448"/>
      <c r="AG450" s="448"/>
      <c r="AH450" s="448"/>
      <c r="CR450" s="445"/>
      <c r="CT450" s="448"/>
      <c r="CU450" s="448"/>
      <c r="CW450" s="448"/>
      <c r="CX450" s="448"/>
      <c r="CZ450" s="448"/>
      <c r="DA450" s="448"/>
      <c r="DC450" s="448"/>
      <c r="DD450" s="448"/>
      <c r="DF450" s="448"/>
      <c r="DG450" s="448"/>
      <c r="DJ450" s="445"/>
      <c r="DK450" s="445"/>
      <c r="DM450" s="447"/>
      <c r="DN450" s="447"/>
      <c r="DO450" s="462">
        <v>963</v>
      </c>
      <c r="DP450" s="461" t="s">
        <v>73</v>
      </c>
      <c r="DQ450" s="460">
        <v>8</v>
      </c>
      <c r="DR450" s="459"/>
    </row>
    <row r="451" spans="1:16367" s="435" customFormat="1" x14ac:dyDescent="0.25">
      <c r="D451" s="448"/>
      <c r="E451" s="448"/>
      <c r="F451" s="453"/>
      <c r="G451" s="454"/>
      <c r="H451" s="454"/>
      <c r="I451" s="453"/>
      <c r="J451" s="454"/>
      <c r="K451" s="453"/>
      <c r="L451" s="453"/>
      <c r="M451" s="453"/>
      <c r="N451" s="453"/>
      <c r="O451" s="453"/>
      <c r="P451" s="452"/>
      <c r="Q451" s="446"/>
      <c r="R451" s="446"/>
      <c r="S451" s="602"/>
      <c r="U451" s="445"/>
      <c r="V451" s="450"/>
      <c r="W451" s="434"/>
      <c r="X451" s="451"/>
      <c r="Y451" s="445"/>
      <c r="Z451" s="439"/>
      <c r="AA451" s="450"/>
      <c r="AB451" s="445"/>
      <c r="AC451" s="449"/>
      <c r="AD451" s="445"/>
      <c r="AE451" s="554"/>
      <c r="AF451" s="448"/>
      <c r="AG451" s="448"/>
      <c r="AH451" s="448"/>
      <c r="CR451" s="445"/>
      <c r="CT451" s="448"/>
      <c r="CU451" s="448"/>
      <c r="CW451" s="448"/>
      <c r="CX451" s="448"/>
      <c r="CZ451" s="448"/>
      <c r="DA451" s="448"/>
      <c r="DC451" s="448"/>
      <c r="DD451" s="448"/>
      <c r="DF451" s="448"/>
      <c r="DG451" s="448"/>
      <c r="DJ451" s="445"/>
      <c r="DK451" s="445"/>
      <c r="DM451" s="447"/>
      <c r="DN451" s="447"/>
      <c r="DO451" s="462">
        <v>971</v>
      </c>
      <c r="DP451" s="461" t="s">
        <v>74</v>
      </c>
      <c r="DQ451" s="460">
        <v>6</v>
      </c>
      <c r="DR451" s="459"/>
    </row>
    <row r="452" spans="1:16367" s="435" customFormat="1" x14ac:dyDescent="0.25">
      <c r="D452" s="448"/>
      <c r="E452" s="448"/>
      <c r="F452" s="453"/>
      <c r="G452" s="454"/>
      <c r="H452" s="454"/>
      <c r="I452" s="453"/>
      <c r="J452" s="454"/>
      <c r="K452" s="453"/>
      <c r="L452" s="453"/>
      <c r="M452" s="453"/>
      <c r="N452" s="453"/>
      <c r="O452" s="453"/>
      <c r="P452" s="452"/>
      <c r="Q452" s="446"/>
      <c r="R452" s="446"/>
      <c r="S452" s="602"/>
      <c r="U452" s="445"/>
      <c r="V452" s="450"/>
      <c r="W452" s="434"/>
      <c r="X452" s="451"/>
      <c r="Y452" s="445"/>
      <c r="Z452" s="439"/>
      <c r="AA452" s="450"/>
      <c r="AB452" s="445"/>
      <c r="AC452" s="449"/>
      <c r="AD452" s="445"/>
      <c r="AE452" s="554"/>
      <c r="AF452" s="448"/>
      <c r="AG452" s="448"/>
      <c r="AH452" s="448"/>
      <c r="CR452" s="445"/>
      <c r="CT452" s="448"/>
      <c r="CU452" s="448"/>
      <c r="CW452" s="448"/>
      <c r="CX452" s="448"/>
      <c r="CZ452" s="448"/>
      <c r="DA452" s="448"/>
      <c r="DC452" s="448"/>
      <c r="DD452" s="448"/>
      <c r="DF452" s="448"/>
      <c r="DG452" s="448"/>
      <c r="DJ452" s="445"/>
      <c r="DK452" s="445"/>
      <c r="DM452" s="447"/>
      <c r="DN452" s="447"/>
      <c r="DO452" s="458">
        <v>972</v>
      </c>
      <c r="DP452" s="457" t="s">
        <v>75</v>
      </c>
      <c r="DQ452" s="456">
        <v>7</v>
      </c>
      <c r="DR452" s="455"/>
    </row>
    <row r="453" spans="1:16367" s="435" customFormat="1" x14ac:dyDescent="0.25">
      <c r="D453" s="448"/>
      <c r="E453" s="448"/>
      <c r="F453" s="453"/>
      <c r="G453" s="454"/>
      <c r="H453" s="454"/>
      <c r="I453" s="453"/>
      <c r="J453" s="454"/>
      <c r="K453" s="453"/>
      <c r="L453" s="453"/>
      <c r="M453" s="453"/>
      <c r="N453" s="453"/>
      <c r="O453" s="453"/>
      <c r="P453" s="452"/>
      <c r="Q453" s="446"/>
      <c r="R453" s="446"/>
      <c r="S453" s="602"/>
      <c r="U453" s="445"/>
      <c r="V453" s="450"/>
      <c r="W453" s="434"/>
      <c r="X453" s="451"/>
      <c r="Y453" s="445"/>
      <c r="Z453" s="439"/>
      <c r="AA453" s="450"/>
      <c r="AB453" s="445"/>
      <c r="AC453" s="449"/>
      <c r="AD453" s="445"/>
      <c r="AE453" s="554"/>
      <c r="AF453" s="448"/>
      <c r="AG453" s="448"/>
      <c r="AH453" s="448"/>
      <c r="CR453" s="445"/>
      <c r="CT453" s="448"/>
      <c r="CU453" s="448"/>
      <c r="CW453" s="448"/>
      <c r="CX453" s="448"/>
      <c r="CZ453" s="448"/>
      <c r="DA453" s="448"/>
      <c r="DC453" s="448"/>
      <c r="DD453" s="448"/>
      <c r="DF453" s="448"/>
      <c r="DG453" s="448"/>
      <c r="DJ453" s="445"/>
      <c r="DK453" s="445"/>
      <c r="DM453" s="447"/>
      <c r="DN453" s="447"/>
    </row>
    <row r="454" spans="1:16367" s="435" customFormat="1" x14ac:dyDescent="0.25">
      <c r="D454" s="448"/>
      <c r="E454" s="448"/>
      <c r="F454" s="453"/>
      <c r="G454" s="454"/>
      <c r="H454" s="454"/>
      <c r="I454" s="453"/>
      <c r="J454" s="454"/>
      <c r="K454" s="453"/>
      <c r="L454" s="453"/>
      <c r="M454" s="453"/>
      <c r="N454" s="453"/>
      <c r="O454" s="453"/>
      <c r="P454" s="452"/>
      <c r="Q454" s="446"/>
      <c r="R454" s="446"/>
      <c r="S454" s="602"/>
      <c r="U454" s="445"/>
      <c r="V454" s="450"/>
      <c r="W454" s="434"/>
      <c r="X454" s="451"/>
      <c r="Y454" s="445"/>
      <c r="Z454" s="439"/>
      <c r="AA454" s="450"/>
      <c r="AB454" s="445"/>
      <c r="AC454" s="449"/>
      <c r="AD454" s="445"/>
      <c r="AE454" s="554"/>
      <c r="AF454" s="448"/>
      <c r="AG454" s="448"/>
      <c r="AH454" s="448"/>
      <c r="CR454" s="445"/>
      <c r="CT454" s="448"/>
      <c r="CU454" s="448"/>
      <c r="CW454" s="448"/>
      <c r="CX454" s="448"/>
      <c r="CZ454" s="448"/>
      <c r="DA454" s="448"/>
      <c r="DC454" s="448"/>
      <c r="DD454" s="448"/>
      <c r="DF454" s="448"/>
      <c r="DG454" s="448"/>
      <c r="DJ454" s="445"/>
      <c r="DK454" s="445"/>
      <c r="DM454" s="447"/>
      <c r="DN454" s="447"/>
    </row>
    <row r="455" spans="1:16367" s="435" customFormat="1" x14ac:dyDescent="0.25">
      <c r="D455" s="448"/>
      <c r="E455" s="448"/>
      <c r="F455" s="453"/>
      <c r="G455" s="454"/>
      <c r="H455" s="454"/>
      <c r="I455" s="453"/>
      <c r="J455" s="454"/>
      <c r="K455" s="453"/>
      <c r="L455" s="453"/>
      <c r="M455" s="453"/>
      <c r="N455" s="453"/>
      <c r="O455" s="453"/>
      <c r="P455" s="452"/>
      <c r="Q455" s="446"/>
      <c r="R455" s="446"/>
      <c r="S455" s="602"/>
      <c r="U455" s="445"/>
      <c r="V455" s="450"/>
      <c r="W455" s="434"/>
      <c r="X455" s="451"/>
      <c r="Y455" s="445"/>
      <c r="Z455" s="439"/>
      <c r="AA455" s="450"/>
      <c r="AB455" s="445"/>
      <c r="AC455" s="449"/>
      <c r="AD455" s="445"/>
      <c r="AE455" s="554"/>
      <c r="AF455" s="448"/>
      <c r="AG455" s="448"/>
      <c r="AH455" s="448"/>
      <c r="CR455" s="445"/>
      <c r="CT455" s="448"/>
      <c r="CU455" s="448"/>
      <c r="CW455" s="448"/>
      <c r="CX455" s="448"/>
      <c r="CZ455" s="448"/>
      <c r="DA455" s="448"/>
      <c r="DC455" s="448"/>
      <c r="DD455" s="448"/>
      <c r="DF455" s="448"/>
      <c r="DG455" s="448"/>
      <c r="DJ455" s="445"/>
      <c r="DK455" s="445"/>
      <c r="DM455" s="447"/>
      <c r="DN455" s="447"/>
    </row>
    <row r="456" spans="1:16367" s="435" customFormat="1" x14ac:dyDescent="0.25">
      <c r="D456" s="448"/>
      <c r="E456" s="448"/>
      <c r="F456" s="453"/>
      <c r="G456" s="454"/>
      <c r="H456" s="454"/>
      <c r="I456" s="453"/>
      <c r="J456" s="454"/>
      <c r="K456" s="453"/>
      <c r="L456" s="453"/>
      <c r="M456" s="453"/>
      <c r="N456" s="453"/>
      <c r="O456" s="453"/>
      <c r="P456" s="452"/>
      <c r="Q456" s="446"/>
      <c r="R456" s="446"/>
      <c r="S456" s="602"/>
      <c r="U456" s="445"/>
      <c r="V456" s="450"/>
      <c r="W456" s="434"/>
      <c r="X456" s="451"/>
      <c r="Y456" s="445"/>
      <c r="Z456" s="439"/>
      <c r="AA456" s="450"/>
      <c r="AB456" s="445"/>
      <c r="AC456" s="449"/>
      <c r="AD456" s="445"/>
      <c r="AE456" s="554"/>
      <c r="AF456" s="448"/>
      <c r="AG456" s="448"/>
      <c r="AH456" s="448"/>
      <c r="CR456" s="445"/>
      <c r="CT456" s="448"/>
      <c r="CU456" s="448"/>
      <c r="CW456" s="448"/>
      <c r="CX456" s="448"/>
      <c r="CZ456" s="448"/>
      <c r="DA456" s="448"/>
      <c r="DC456" s="448"/>
      <c r="DD456" s="448"/>
      <c r="DF456" s="448"/>
      <c r="DG456" s="448"/>
      <c r="DJ456" s="445"/>
      <c r="DK456" s="445"/>
      <c r="DM456" s="447"/>
      <c r="DN456" s="447"/>
    </row>
    <row r="457" spans="1:16367" s="435" customFormat="1" x14ac:dyDescent="0.25">
      <c r="D457" s="448"/>
      <c r="E457" s="448"/>
      <c r="F457" s="453"/>
      <c r="G457" s="454"/>
      <c r="H457" s="454"/>
      <c r="I457" s="453"/>
      <c r="J457" s="454"/>
      <c r="K457" s="453"/>
      <c r="L457" s="453"/>
      <c r="M457" s="453"/>
      <c r="N457" s="453"/>
      <c r="O457" s="453"/>
      <c r="P457" s="452"/>
      <c r="Q457" s="446"/>
      <c r="R457" s="446"/>
      <c r="S457" s="602"/>
      <c r="U457" s="445"/>
      <c r="V457" s="450"/>
      <c r="W457" s="434"/>
      <c r="X457" s="451"/>
      <c r="Y457" s="445"/>
      <c r="Z457" s="439"/>
      <c r="AA457" s="450"/>
      <c r="AB457" s="445"/>
      <c r="AC457" s="449"/>
      <c r="AD457" s="445"/>
      <c r="AE457" s="554"/>
      <c r="AF457" s="448"/>
      <c r="AG457" s="448"/>
      <c r="AH457" s="448"/>
      <c r="CR457" s="445"/>
      <c r="CT457" s="448"/>
      <c r="CU457" s="448"/>
      <c r="CW457" s="448"/>
      <c r="CX457" s="448"/>
      <c r="CZ457" s="448"/>
      <c r="DA457" s="448"/>
      <c r="DC457" s="448"/>
      <c r="DD457" s="448"/>
      <c r="DF457" s="448"/>
      <c r="DG457" s="448"/>
      <c r="DJ457" s="445"/>
      <c r="DK457" s="445"/>
      <c r="DM457" s="447"/>
      <c r="DN457" s="447"/>
    </row>
    <row r="458" spans="1:16367" s="435" customFormat="1" x14ac:dyDescent="0.25">
      <c r="D458" s="448"/>
      <c r="E458" s="448"/>
      <c r="F458" s="453"/>
      <c r="G458" s="454"/>
      <c r="H458" s="454"/>
      <c r="I458" s="453"/>
      <c r="J458" s="454"/>
      <c r="K458" s="453"/>
      <c r="L458" s="453"/>
      <c r="M458" s="453"/>
      <c r="N458" s="453"/>
      <c r="O458" s="453"/>
      <c r="P458" s="452"/>
      <c r="Q458" s="446"/>
      <c r="R458" s="446"/>
      <c r="S458" s="602"/>
      <c r="U458" s="445"/>
      <c r="V458" s="450"/>
      <c r="W458" s="434"/>
      <c r="X458" s="451"/>
      <c r="Y458" s="445"/>
      <c r="Z458" s="439"/>
      <c r="AA458" s="450"/>
      <c r="AB458" s="445"/>
      <c r="AC458" s="449"/>
      <c r="AD458" s="445"/>
      <c r="AE458" s="554"/>
      <c r="AF458" s="448"/>
      <c r="AG458" s="448"/>
      <c r="AH458" s="448"/>
      <c r="CR458" s="445"/>
      <c r="CT458" s="448"/>
      <c r="CU458" s="448"/>
      <c r="CW458" s="448"/>
      <c r="CX458" s="448"/>
      <c r="CZ458" s="448"/>
      <c r="DA458" s="448"/>
      <c r="DC458" s="448"/>
      <c r="DD458" s="448"/>
      <c r="DF458" s="448"/>
      <c r="DG458" s="448"/>
      <c r="DJ458" s="445"/>
      <c r="DK458" s="445"/>
      <c r="DM458" s="447"/>
      <c r="DN458" s="447"/>
    </row>
    <row r="459" spans="1:16367" s="435" customFormat="1" x14ac:dyDescent="0.25">
      <c r="D459" s="448"/>
      <c r="E459" s="448"/>
      <c r="F459" s="453"/>
      <c r="G459" s="454"/>
      <c r="H459" s="454"/>
      <c r="I459" s="453"/>
      <c r="J459" s="454"/>
      <c r="K459" s="453"/>
      <c r="L459" s="453"/>
      <c r="M459" s="453"/>
      <c r="N459" s="453"/>
      <c r="O459" s="453"/>
      <c r="P459" s="452"/>
      <c r="Q459" s="446"/>
      <c r="R459" s="446"/>
      <c r="S459" s="602"/>
      <c r="U459" s="445"/>
      <c r="V459" s="450"/>
      <c r="W459" s="434"/>
      <c r="X459" s="451"/>
      <c r="Y459" s="445"/>
      <c r="Z459" s="439"/>
      <c r="AA459" s="450"/>
      <c r="AB459" s="445"/>
      <c r="AC459" s="449"/>
      <c r="AD459" s="445"/>
      <c r="AE459" s="554"/>
      <c r="AF459" s="448"/>
      <c r="AG459" s="448"/>
      <c r="AH459" s="448"/>
      <c r="CR459" s="445"/>
      <c r="CT459" s="448"/>
      <c r="CU459" s="448"/>
      <c r="CW459" s="448"/>
      <c r="CX459" s="448"/>
      <c r="CZ459" s="448"/>
      <c r="DA459" s="448"/>
      <c r="DC459" s="448"/>
      <c r="DD459" s="448"/>
      <c r="DF459" s="448"/>
      <c r="DG459" s="448"/>
      <c r="DJ459" s="445"/>
      <c r="DK459" s="445"/>
      <c r="DM459" s="447"/>
      <c r="DN459" s="447"/>
    </row>
    <row r="460" spans="1:16367" s="435" customFormat="1" x14ac:dyDescent="0.25">
      <c r="D460" s="448"/>
      <c r="E460" s="448"/>
      <c r="F460" s="453"/>
      <c r="G460" s="454"/>
      <c r="H460" s="454"/>
      <c r="I460" s="453"/>
      <c r="J460" s="454"/>
      <c r="K460" s="453"/>
      <c r="L460" s="453"/>
      <c r="M460" s="453"/>
      <c r="N460" s="453"/>
      <c r="O460" s="453"/>
      <c r="P460" s="452"/>
      <c r="Q460" s="446"/>
      <c r="R460" s="446"/>
      <c r="S460" s="602"/>
      <c r="U460" s="445"/>
      <c r="V460" s="450"/>
      <c r="W460" s="434"/>
      <c r="X460" s="451"/>
      <c r="Y460" s="445"/>
      <c r="Z460" s="439"/>
      <c r="AA460" s="450"/>
      <c r="AB460" s="445"/>
      <c r="AC460" s="449"/>
      <c r="AD460" s="445"/>
      <c r="AE460" s="554"/>
      <c r="AF460" s="448"/>
      <c r="AG460" s="448"/>
      <c r="AH460" s="448"/>
      <c r="CR460" s="445"/>
      <c r="CT460" s="448"/>
      <c r="CU460" s="448"/>
      <c r="CW460" s="448"/>
      <c r="CX460" s="448"/>
      <c r="CZ460" s="448"/>
      <c r="DA460" s="448"/>
      <c r="DC460" s="448"/>
      <c r="DD460" s="448"/>
      <c r="DF460" s="448"/>
      <c r="DG460" s="448"/>
      <c r="DJ460" s="445"/>
      <c r="DK460" s="445"/>
      <c r="DM460" s="447"/>
      <c r="DN460" s="447"/>
    </row>
    <row r="461" spans="1:16367" s="435" customFormat="1" x14ac:dyDescent="0.25">
      <c r="D461" s="448"/>
      <c r="E461" s="448"/>
      <c r="F461" s="453"/>
      <c r="G461" s="454"/>
      <c r="H461" s="454"/>
      <c r="I461" s="453"/>
      <c r="J461" s="454"/>
      <c r="K461" s="453"/>
      <c r="L461" s="453"/>
      <c r="M461" s="453"/>
      <c r="N461" s="453"/>
      <c r="O461" s="453"/>
      <c r="P461" s="452"/>
      <c r="Q461" s="446"/>
      <c r="R461" s="446"/>
      <c r="S461" s="602"/>
      <c r="U461" s="445"/>
      <c r="V461" s="450"/>
      <c r="W461" s="434"/>
      <c r="X461" s="451"/>
      <c r="Y461" s="445"/>
      <c r="Z461" s="439"/>
      <c r="AA461" s="450"/>
      <c r="AB461" s="445"/>
      <c r="AC461" s="449"/>
      <c r="AD461" s="445"/>
      <c r="AE461" s="554"/>
      <c r="AF461" s="448"/>
      <c r="AG461" s="448"/>
      <c r="AH461" s="448"/>
      <c r="CR461" s="445"/>
      <c r="CT461" s="448"/>
      <c r="CU461" s="448"/>
      <c r="CW461" s="448"/>
      <c r="CX461" s="448"/>
      <c r="CZ461" s="448"/>
      <c r="DA461" s="448"/>
      <c r="DC461" s="448"/>
      <c r="DD461" s="448"/>
      <c r="DF461" s="448"/>
      <c r="DG461" s="448"/>
      <c r="DJ461" s="445"/>
      <c r="DK461" s="445"/>
      <c r="DM461" s="447"/>
      <c r="DN461" s="447"/>
    </row>
    <row r="462" spans="1:16367" x14ac:dyDescent="0.25">
      <c r="A462" s="435"/>
      <c r="B462" s="435"/>
      <c r="C462" s="435"/>
      <c r="D462" s="448"/>
      <c r="E462" s="448"/>
      <c r="F462" s="453"/>
      <c r="G462" s="454"/>
      <c r="H462" s="454"/>
      <c r="I462" s="453"/>
      <c r="J462" s="454"/>
      <c r="K462" s="453"/>
      <c r="L462" s="453"/>
      <c r="M462" s="453"/>
      <c r="N462" s="453"/>
      <c r="O462" s="453"/>
      <c r="P462" s="452"/>
      <c r="Q462" s="446"/>
      <c r="R462" s="446"/>
      <c r="S462" s="602"/>
      <c r="T462" s="435"/>
      <c r="U462" s="445"/>
      <c r="V462" s="450"/>
      <c r="X462" s="451"/>
      <c r="Y462" s="445"/>
      <c r="AA462" s="450"/>
      <c r="AB462" s="445"/>
      <c r="AC462" s="449"/>
      <c r="AD462" s="445"/>
      <c r="AE462" s="554"/>
      <c r="AF462" s="448"/>
      <c r="AG462" s="448"/>
      <c r="AH462" s="448"/>
      <c r="AI462" s="435"/>
      <c r="AJ462" s="435"/>
      <c r="AK462" s="435"/>
      <c r="AL462" s="435"/>
      <c r="AM462" s="435"/>
      <c r="AN462" s="435"/>
      <c r="AO462" s="435"/>
      <c r="AP462" s="435"/>
      <c r="AQ462" s="435"/>
      <c r="AR462" s="435"/>
      <c r="AS462" s="435"/>
      <c r="AT462" s="435"/>
      <c r="AU462" s="435"/>
      <c r="AV462" s="435"/>
      <c r="AW462" s="435"/>
      <c r="AX462" s="435"/>
      <c r="AY462" s="435"/>
      <c r="AZ462" s="435"/>
      <c r="BA462" s="435"/>
      <c r="BB462" s="435"/>
      <c r="BC462" s="435"/>
      <c r="BD462" s="435"/>
      <c r="BE462" s="435"/>
      <c r="BF462" s="435"/>
      <c r="BG462" s="435"/>
      <c r="BH462" s="435"/>
      <c r="BI462" s="435"/>
      <c r="BJ462" s="435"/>
      <c r="BK462" s="435"/>
      <c r="BL462" s="435"/>
      <c r="BM462" s="435"/>
      <c r="BN462" s="435"/>
      <c r="BO462" s="435"/>
      <c r="BP462" s="435"/>
      <c r="BQ462" s="435"/>
      <c r="BR462" s="435"/>
      <c r="BS462" s="435"/>
      <c r="BT462" s="435"/>
      <c r="BU462" s="435"/>
      <c r="BV462" s="435"/>
      <c r="BW462" s="435"/>
      <c r="BX462" s="435"/>
      <c r="BY462" s="435"/>
      <c r="BZ462" s="435"/>
      <c r="CA462" s="435"/>
      <c r="CB462" s="435"/>
      <c r="CC462" s="435"/>
      <c r="CD462" s="435"/>
      <c r="CE462" s="435"/>
      <c r="CF462" s="435"/>
      <c r="CG462" s="435"/>
      <c r="CH462" s="435"/>
      <c r="CI462" s="435"/>
      <c r="CJ462" s="435"/>
      <c r="CK462" s="435"/>
      <c r="CL462" s="435"/>
      <c r="CM462" s="435"/>
      <c r="CN462" s="435"/>
      <c r="CO462" s="435"/>
      <c r="CP462" s="435"/>
      <c r="CQ462" s="435"/>
      <c r="CR462" s="445"/>
      <c r="CS462" s="435"/>
      <c r="CT462" s="448"/>
      <c r="CU462" s="448"/>
      <c r="CV462" s="435"/>
      <c r="CW462" s="448"/>
      <c r="CX462" s="448"/>
      <c r="CY462" s="435"/>
      <c r="CZ462" s="448"/>
      <c r="DA462" s="448"/>
      <c r="DB462" s="435"/>
      <c r="DC462" s="448"/>
      <c r="DD462" s="448"/>
      <c r="DE462" s="435"/>
      <c r="DF462" s="448"/>
      <c r="DG462" s="448"/>
      <c r="DH462" s="435"/>
      <c r="DJ462" s="445"/>
      <c r="DK462" s="445"/>
      <c r="DL462" s="435"/>
      <c r="DM462" s="447"/>
      <c r="DN462" s="447"/>
      <c r="DO462" s="435"/>
      <c r="DP462" s="435"/>
      <c r="DQ462" s="435"/>
      <c r="DR462" s="435"/>
      <c r="DS462" s="435"/>
      <c r="DT462" s="435"/>
      <c r="DU462" s="435"/>
      <c r="DV462" s="435"/>
      <c r="DW462" s="435"/>
      <c r="DX462" s="435"/>
      <c r="DY462" s="435"/>
      <c r="DZ462" s="435"/>
      <c r="EA462" s="435"/>
      <c r="EB462" s="435"/>
      <c r="EC462" s="435"/>
      <c r="ED462" s="435"/>
      <c r="EE462" s="435"/>
      <c r="EF462" s="435"/>
      <c r="EG462" s="435"/>
      <c r="EH462" s="435"/>
      <c r="EI462" s="435"/>
      <c r="EJ462" s="435"/>
      <c r="EK462" s="435"/>
      <c r="EL462" s="435"/>
      <c r="EM462" s="435"/>
      <c r="EN462" s="435"/>
      <c r="EO462" s="435"/>
      <c r="EP462" s="435"/>
      <c r="EQ462" s="435"/>
      <c r="ER462" s="435"/>
      <c r="ES462" s="435"/>
      <c r="ET462" s="435"/>
      <c r="EU462" s="435"/>
      <c r="EV462" s="435"/>
      <c r="EW462" s="435"/>
      <c r="EX462" s="435"/>
      <c r="EY462" s="435"/>
      <c r="EZ462" s="435"/>
      <c r="FA462" s="435"/>
      <c r="FB462" s="435"/>
      <c r="FC462" s="435"/>
      <c r="FD462" s="435"/>
      <c r="FE462" s="435"/>
      <c r="FF462" s="435"/>
      <c r="FG462" s="435"/>
      <c r="FH462" s="435"/>
      <c r="FI462" s="435"/>
      <c r="FJ462" s="435"/>
      <c r="FK462" s="435"/>
      <c r="FL462" s="435"/>
      <c r="FM462" s="435"/>
      <c r="FN462" s="435"/>
      <c r="FO462" s="435"/>
      <c r="FP462" s="435"/>
      <c r="FQ462" s="435"/>
      <c r="FR462" s="435"/>
      <c r="FS462" s="435"/>
      <c r="FT462" s="435"/>
      <c r="FU462" s="435"/>
      <c r="FV462" s="435"/>
      <c r="FW462" s="435"/>
      <c r="FX462" s="435"/>
      <c r="FY462" s="435"/>
      <c r="FZ462" s="435"/>
      <c r="GA462" s="435"/>
      <c r="GB462" s="435"/>
      <c r="GC462" s="435"/>
      <c r="GD462" s="435"/>
      <c r="GE462" s="435"/>
      <c r="GF462" s="435"/>
      <c r="GG462" s="435"/>
      <c r="GH462" s="435"/>
      <c r="GI462" s="435"/>
      <c r="GJ462" s="435"/>
      <c r="GK462" s="435"/>
      <c r="GL462" s="435"/>
      <c r="GM462" s="435"/>
      <c r="GN462" s="435"/>
      <c r="GO462" s="435"/>
      <c r="GP462" s="435"/>
      <c r="GQ462" s="435"/>
      <c r="GR462" s="435"/>
      <c r="GS462" s="435"/>
      <c r="GT462" s="435"/>
      <c r="GU462" s="435"/>
      <c r="GV462" s="435"/>
      <c r="GW462" s="435"/>
      <c r="GX462" s="435"/>
      <c r="GY462" s="435"/>
      <c r="GZ462" s="435"/>
      <c r="HA462" s="435"/>
      <c r="HB462" s="435"/>
      <c r="HC462" s="435"/>
      <c r="HD462" s="435"/>
      <c r="HE462" s="435"/>
      <c r="HF462" s="435"/>
      <c r="HG462" s="435"/>
      <c r="HH462" s="435"/>
      <c r="HI462" s="435"/>
      <c r="HJ462" s="435"/>
      <c r="HK462" s="435"/>
      <c r="HL462" s="435"/>
      <c r="HM462" s="435"/>
      <c r="HN462" s="435"/>
      <c r="HO462" s="435"/>
      <c r="HP462" s="435"/>
      <c r="HQ462" s="435"/>
      <c r="HR462" s="435"/>
      <c r="HS462" s="435"/>
      <c r="HT462" s="435"/>
      <c r="HU462" s="435"/>
      <c r="HV462" s="435"/>
      <c r="HW462" s="435"/>
      <c r="HX462" s="435"/>
      <c r="HY462" s="435"/>
      <c r="HZ462" s="435"/>
      <c r="IA462" s="435"/>
      <c r="IB462" s="435"/>
      <c r="IC462" s="435"/>
      <c r="ID462" s="435"/>
      <c r="IE462" s="435"/>
      <c r="IF462" s="435"/>
      <c r="IG462" s="435"/>
      <c r="IH462" s="435"/>
      <c r="II462" s="435"/>
      <c r="IJ462" s="435"/>
      <c r="IK462" s="435"/>
      <c r="IL462" s="435"/>
      <c r="IM462" s="435"/>
      <c r="IN462" s="435"/>
      <c r="IO462" s="435"/>
      <c r="IP462" s="435"/>
      <c r="IQ462" s="435"/>
      <c r="IR462" s="435"/>
      <c r="IS462" s="435"/>
      <c r="IT462" s="435"/>
      <c r="IU462" s="435"/>
      <c r="IV462" s="435"/>
      <c r="IW462" s="435"/>
      <c r="IX462" s="435"/>
      <c r="IY462" s="435"/>
      <c r="IZ462" s="435"/>
      <c r="JA462" s="435"/>
      <c r="JB462" s="435"/>
      <c r="JC462" s="435"/>
      <c r="JD462" s="435"/>
      <c r="JE462" s="435"/>
      <c r="JF462" s="435"/>
      <c r="JG462" s="435"/>
      <c r="JH462" s="435"/>
      <c r="JI462" s="435"/>
      <c r="JJ462" s="435"/>
      <c r="JK462" s="435"/>
      <c r="JL462" s="435"/>
      <c r="JM462" s="435"/>
      <c r="JN462" s="435"/>
      <c r="JO462" s="435"/>
      <c r="JP462" s="435"/>
      <c r="JQ462" s="435"/>
      <c r="JR462" s="435"/>
      <c r="JS462" s="435"/>
      <c r="JT462" s="435"/>
      <c r="JU462" s="435"/>
      <c r="JV462" s="435"/>
      <c r="JW462" s="435"/>
      <c r="JX462" s="435"/>
      <c r="JY462" s="435"/>
      <c r="JZ462" s="435"/>
      <c r="KA462" s="435"/>
      <c r="KB462" s="435"/>
      <c r="KC462" s="435"/>
      <c r="KD462" s="435"/>
      <c r="KE462" s="435"/>
      <c r="KF462" s="435"/>
      <c r="KG462" s="435"/>
      <c r="KH462" s="435"/>
      <c r="KI462" s="435"/>
      <c r="KJ462" s="435"/>
      <c r="KK462" s="435"/>
      <c r="KL462" s="435"/>
      <c r="KM462" s="435"/>
      <c r="KN462" s="435"/>
      <c r="KO462" s="435"/>
      <c r="KP462" s="435"/>
      <c r="KQ462" s="435"/>
      <c r="KR462" s="435"/>
      <c r="KS462" s="435"/>
      <c r="KT462" s="435"/>
      <c r="KU462" s="435"/>
      <c r="KV462" s="435"/>
      <c r="KW462" s="435"/>
      <c r="KX462" s="435"/>
      <c r="KY462" s="435"/>
      <c r="KZ462" s="435"/>
      <c r="LA462" s="435"/>
      <c r="LB462" s="435"/>
      <c r="LC462" s="435"/>
      <c r="LD462" s="435"/>
      <c r="LE462" s="435"/>
      <c r="LF462" s="435"/>
      <c r="LG462" s="435"/>
      <c r="LH462" s="435"/>
      <c r="LI462" s="435"/>
      <c r="LJ462" s="435"/>
      <c r="LK462" s="435"/>
      <c r="LL462" s="435"/>
      <c r="LM462" s="435"/>
      <c r="LN462" s="435"/>
      <c r="LO462" s="435"/>
      <c r="LP462" s="435"/>
      <c r="LQ462" s="435"/>
      <c r="LR462" s="435"/>
      <c r="LS462" s="435"/>
      <c r="LT462" s="435"/>
      <c r="LU462" s="435"/>
      <c r="LV462" s="435"/>
      <c r="LW462" s="435"/>
      <c r="LX462" s="435"/>
      <c r="LY462" s="435"/>
      <c r="LZ462" s="435"/>
      <c r="MA462" s="435"/>
      <c r="MB462" s="435"/>
      <c r="MC462" s="435"/>
      <c r="MD462" s="435"/>
      <c r="ME462" s="435"/>
      <c r="MF462" s="435"/>
      <c r="MG462" s="435"/>
      <c r="MH462" s="435"/>
      <c r="MI462" s="435"/>
      <c r="MJ462" s="435"/>
      <c r="MK462" s="435"/>
      <c r="ML462" s="435"/>
      <c r="MM462" s="435"/>
      <c r="MN462" s="435"/>
      <c r="MO462" s="435"/>
      <c r="MP462" s="435"/>
      <c r="MQ462" s="435"/>
      <c r="MR462" s="435"/>
      <c r="MS462" s="435"/>
      <c r="MT462" s="435"/>
      <c r="MU462" s="435"/>
      <c r="MV462" s="435"/>
      <c r="MW462" s="435"/>
      <c r="MX462" s="435"/>
      <c r="MY462" s="435"/>
      <c r="MZ462" s="435"/>
      <c r="NA462" s="435"/>
      <c r="NB462" s="435"/>
      <c r="NC462" s="435"/>
      <c r="ND462" s="435"/>
      <c r="NE462" s="435"/>
      <c r="NF462" s="435"/>
      <c r="NG462" s="435"/>
      <c r="NH462" s="435"/>
      <c r="NI462" s="435"/>
      <c r="NJ462" s="435"/>
      <c r="NK462" s="435"/>
      <c r="NL462" s="435"/>
      <c r="NM462" s="435"/>
      <c r="NN462" s="435"/>
      <c r="NO462" s="435"/>
      <c r="NP462" s="435"/>
      <c r="NQ462" s="435"/>
      <c r="NR462" s="435"/>
      <c r="NS462" s="435"/>
      <c r="NT462" s="435"/>
      <c r="NU462" s="435"/>
      <c r="NV462" s="435"/>
      <c r="NW462" s="435"/>
      <c r="NX462" s="435"/>
      <c r="NY462" s="435"/>
      <c r="NZ462" s="435"/>
      <c r="OA462" s="435"/>
      <c r="OB462" s="435"/>
      <c r="OC462" s="435"/>
      <c r="OD462" s="435"/>
      <c r="OE462" s="435"/>
      <c r="OF462" s="435"/>
      <c r="OG462" s="435"/>
      <c r="OH462" s="435"/>
      <c r="OI462" s="435"/>
      <c r="OJ462" s="435"/>
      <c r="OK462" s="435"/>
      <c r="OL462" s="435"/>
      <c r="OM462" s="435"/>
      <c r="ON462" s="435"/>
      <c r="OO462" s="435"/>
      <c r="OP462" s="435"/>
      <c r="OQ462" s="435"/>
      <c r="OR462" s="435"/>
      <c r="OS462" s="435"/>
      <c r="OT462" s="435"/>
      <c r="OU462" s="435"/>
      <c r="OV462" s="435"/>
      <c r="OW462" s="435"/>
      <c r="OX462" s="435"/>
      <c r="OY462" s="435"/>
      <c r="OZ462" s="435"/>
      <c r="PA462" s="435"/>
      <c r="PB462" s="435"/>
      <c r="PC462" s="435"/>
      <c r="PD462" s="435"/>
      <c r="PE462" s="435"/>
      <c r="PF462" s="435"/>
      <c r="PG462" s="435"/>
      <c r="PH462" s="435"/>
      <c r="PI462" s="435"/>
      <c r="PJ462" s="435"/>
      <c r="PK462" s="435"/>
      <c r="PL462" s="435"/>
      <c r="PM462" s="435"/>
      <c r="PN462" s="435"/>
      <c r="PO462" s="435"/>
      <c r="PP462" s="435"/>
      <c r="PQ462" s="435"/>
      <c r="PR462" s="435"/>
      <c r="PS462" s="435"/>
      <c r="PT462" s="435"/>
      <c r="PU462" s="435"/>
      <c r="PV462" s="435"/>
      <c r="PW462" s="435"/>
      <c r="PX462" s="435"/>
      <c r="PY462" s="435"/>
      <c r="PZ462" s="435"/>
      <c r="QA462" s="435"/>
      <c r="QB462" s="435"/>
      <c r="QC462" s="435"/>
      <c r="QD462" s="435"/>
      <c r="QE462" s="435"/>
      <c r="QF462" s="435"/>
      <c r="QG462" s="435"/>
      <c r="QH462" s="435"/>
      <c r="QI462" s="435"/>
      <c r="QJ462" s="435"/>
      <c r="QK462" s="435"/>
      <c r="QL462" s="435"/>
      <c r="QM462" s="435"/>
      <c r="QN462" s="435"/>
      <c r="QO462" s="435"/>
      <c r="QP462" s="435"/>
      <c r="QQ462" s="435"/>
      <c r="QR462" s="435"/>
      <c r="QS462" s="435"/>
      <c r="QT462" s="435"/>
      <c r="QU462" s="435"/>
      <c r="QV462" s="435"/>
      <c r="QW462" s="435"/>
      <c r="QX462" s="435"/>
      <c r="QY462" s="435"/>
      <c r="QZ462" s="435"/>
      <c r="RA462" s="435"/>
      <c r="RB462" s="435"/>
      <c r="RC462" s="435"/>
      <c r="RD462" s="435"/>
      <c r="RE462" s="435"/>
      <c r="RF462" s="435"/>
      <c r="RG462" s="435"/>
      <c r="RH462" s="435"/>
      <c r="RI462" s="435"/>
      <c r="RJ462" s="435"/>
      <c r="RK462" s="435"/>
      <c r="RL462" s="435"/>
      <c r="RM462" s="435"/>
      <c r="RN462" s="435"/>
      <c r="RO462" s="435"/>
      <c r="RP462" s="435"/>
      <c r="RQ462" s="435"/>
      <c r="RR462" s="435"/>
      <c r="RS462" s="435"/>
      <c r="RT462" s="435"/>
      <c r="RU462" s="435"/>
      <c r="RV462" s="435"/>
      <c r="RW462" s="435"/>
      <c r="RX462" s="435"/>
      <c r="RY462" s="435"/>
      <c r="RZ462" s="435"/>
      <c r="SA462" s="435"/>
      <c r="SB462" s="435"/>
      <c r="SC462" s="435"/>
      <c r="SD462" s="435"/>
      <c r="SE462" s="435"/>
      <c r="SF462" s="435"/>
      <c r="SG462" s="435"/>
      <c r="SH462" s="435"/>
      <c r="SI462" s="435"/>
      <c r="SJ462" s="435"/>
      <c r="SK462" s="435"/>
      <c r="SL462" s="435"/>
      <c r="SM462" s="435"/>
      <c r="SN462" s="435"/>
      <c r="SO462" s="435"/>
      <c r="SP462" s="435"/>
      <c r="SQ462" s="435"/>
      <c r="SR462" s="435"/>
      <c r="SS462" s="435"/>
      <c r="ST462" s="435"/>
      <c r="SU462" s="435"/>
      <c r="SV462" s="435"/>
      <c r="SW462" s="435"/>
      <c r="SX462" s="435"/>
      <c r="SY462" s="435"/>
      <c r="SZ462" s="435"/>
      <c r="TA462" s="435"/>
      <c r="TB462" s="435"/>
      <c r="TC462" s="435"/>
      <c r="TD462" s="435"/>
      <c r="TE462" s="435"/>
      <c r="TF462" s="435"/>
      <c r="TG462" s="435"/>
      <c r="TH462" s="435"/>
      <c r="TI462" s="435"/>
      <c r="TJ462" s="435"/>
      <c r="TK462" s="435"/>
      <c r="TL462" s="435"/>
      <c r="TM462" s="435"/>
      <c r="TN462" s="435"/>
      <c r="TO462" s="435"/>
      <c r="TP462" s="435"/>
      <c r="TQ462" s="435"/>
      <c r="TR462" s="435"/>
      <c r="TS462" s="435"/>
      <c r="TT462" s="435"/>
      <c r="TU462" s="435"/>
      <c r="TV462" s="435"/>
      <c r="TW462" s="435"/>
      <c r="TX462" s="435"/>
      <c r="TY462" s="435"/>
      <c r="TZ462" s="435"/>
      <c r="UA462" s="435"/>
      <c r="UB462" s="435"/>
      <c r="UC462" s="435"/>
      <c r="UD462" s="435"/>
      <c r="UE462" s="435"/>
      <c r="UF462" s="435"/>
      <c r="UG462" s="435"/>
      <c r="UH462" s="435"/>
      <c r="UI462" s="435"/>
      <c r="UJ462" s="435"/>
      <c r="UK462" s="435"/>
      <c r="UL462" s="435"/>
      <c r="UM462" s="435"/>
      <c r="UN462" s="435"/>
      <c r="UO462" s="435"/>
      <c r="UP462" s="435"/>
      <c r="UQ462" s="435"/>
      <c r="UR462" s="435"/>
      <c r="US462" s="435"/>
      <c r="UT462" s="435"/>
      <c r="UU462" s="435"/>
      <c r="UV462" s="435"/>
      <c r="UW462" s="435"/>
      <c r="UX462" s="435"/>
      <c r="UY462" s="435"/>
      <c r="UZ462" s="435"/>
      <c r="VA462" s="435"/>
      <c r="VB462" s="435"/>
      <c r="VC462" s="435"/>
      <c r="VD462" s="435"/>
      <c r="VE462" s="435"/>
      <c r="VF462" s="435"/>
      <c r="VG462" s="435"/>
      <c r="VH462" s="435"/>
      <c r="VI462" s="435"/>
      <c r="VJ462" s="435"/>
      <c r="VK462" s="435"/>
      <c r="VL462" s="435"/>
      <c r="VM462" s="435"/>
      <c r="VN462" s="435"/>
      <c r="VO462" s="435"/>
      <c r="VP462" s="435"/>
      <c r="VQ462" s="435"/>
      <c r="VR462" s="435"/>
      <c r="VS462" s="435"/>
      <c r="VT462" s="435"/>
      <c r="VU462" s="435"/>
      <c r="VV462" s="435"/>
      <c r="VW462" s="435"/>
      <c r="VX462" s="435"/>
      <c r="VY462" s="435"/>
      <c r="VZ462" s="435"/>
      <c r="WA462" s="435"/>
      <c r="WB462" s="435"/>
      <c r="WC462" s="435"/>
      <c r="WD462" s="435"/>
      <c r="WE462" s="435"/>
      <c r="WF462" s="435"/>
      <c r="WG462" s="435"/>
      <c r="WH462" s="435"/>
      <c r="WI462" s="435"/>
      <c r="WJ462" s="435"/>
      <c r="WK462" s="435"/>
      <c r="WL462" s="435"/>
      <c r="WM462" s="435"/>
      <c r="WN462" s="435"/>
      <c r="WO462" s="435"/>
      <c r="WP462" s="435"/>
      <c r="WQ462" s="435"/>
      <c r="WR462" s="435"/>
      <c r="WS462" s="435"/>
      <c r="WT462" s="435"/>
      <c r="WU462" s="435"/>
      <c r="WV462" s="435"/>
      <c r="WW462" s="435"/>
      <c r="WX462" s="435"/>
      <c r="WY462" s="435"/>
      <c r="WZ462" s="435"/>
      <c r="XA462" s="435"/>
      <c r="XB462" s="435"/>
      <c r="XC462" s="435"/>
      <c r="XD462" s="435"/>
      <c r="XE462" s="435"/>
      <c r="XF462" s="435"/>
      <c r="XG462" s="435"/>
      <c r="XH462" s="435"/>
      <c r="XI462" s="435"/>
      <c r="XJ462" s="435"/>
      <c r="XK462" s="435"/>
      <c r="XL462" s="435"/>
      <c r="XM462" s="435"/>
      <c r="XN462" s="435"/>
      <c r="XO462" s="435"/>
      <c r="XP462" s="435"/>
      <c r="XQ462" s="435"/>
      <c r="XR462" s="435"/>
      <c r="XS462" s="435"/>
      <c r="XT462" s="435"/>
      <c r="XU462" s="435"/>
      <c r="XV462" s="435"/>
      <c r="XW462" s="435"/>
      <c r="XX462" s="435"/>
      <c r="XY462" s="435"/>
      <c r="XZ462" s="435"/>
      <c r="YA462" s="435"/>
      <c r="YB462" s="435"/>
      <c r="YC462" s="435"/>
      <c r="YD462" s="435"/>
      <c r="YE462" s="435"/>
      <c r="YF462" s="435"/>
      <c r="YG462" s="435"/>
      <c r="YH462" s="435"/>
      <c r="YI462" s="435"/>
      <c r="YJ462" s="435"/>
      <c r="YK462" s="435"/>
      <c r="YL462" s="435"/>
      <c r="YM462" s="435"/>
      <c r="YN462" s="435"/>
      <c r="YO462" s="435"/>
      <c r="YP462" s="435"/>
      <c r="YQ462" s="435"/>
      <c r="YR462" s="435"/>
      <c r="YS462" s="435"/>
      <c r="YT462" s="435"/>
      <c r="YU462" s="435"/>
      <c r="YV462" s="435"/>
      <c r="YW462" s="435"/>
      <c r="YX462" s="435"/>
      <c r="YY462" s="435"/>
      <c r="YZ462" s="435"/>
      <c r="ZA462" s="435"/>
      <c r="ZB462" s="435"/>
      <c r="ZC462" s="435"/>
      <c r="ZD462" s="435"/>
      <c r="ZE462" s="435"/>
      <c r="ZF462" s="435"/>
      <c r="ZG462" s="435"/>
      <c r="ZH462" s="435"/>
      <c r="ZI462" s="435"/>
      <c r="ZJ462" s="435"/>
      <c r="ZK462" s="435"/>
      <c r="ZL462" s="435"/>
      <c r="ZM462" s="435"/>
      <c r="ZN462" s="435"/>
      <c r="ZO462" s="435"/>
      <c r="ZP462" s="435"/>
      <c r="ZQ462" s="435"/>
      <c r="ZR462" s="435"/>
      <c r="ZS462" s="435"/>
      <c r="ZT462" s="435"/>
      <c r="ZU462" s="435"/>
      <c r="ZV462" s="435"/>
      <c r="ZW462" s="435"/>
      <c r="ZX462" s="435"/>
      <c r="ZY462" s="435"/>
      <c r="ZZ462" s="435"/>
      <c r="AAA462" s="435"/>
      <c r="AAB462" s="435"/>
      <c r="AAC462" s="435"/>
      <c r="AAD462" s="435"/>
      <c r="AAE462" s="435"/>
      <c r="AAF462" s="435"/>
      <c r="AAG462" s="435"/>
      <c r="AAH462" s="435"/>
      <c r="AAI462" s="435"/>
      <c r="AAJ462" s="435"/>
      <c r="AAK462" s="435"/>
      <c r="AAL462" s="435"/>
      <c r="AAM462" s="435"/>
      <c r="AAN462" s="435"/>
      <c r="AAO462" s="435"/>
      <c r="AAP462" s="435"/>
      <c r="AAQ462" s="435"/>
      <c r="AAR462" s="435"/>
      <c r="AAS462" s="435"/>
      <c r="AAT462" s="435"/>
      <c r="AAU462" s="435"/>
      <c r="AAV462" s="435"/>
      <c r="AAW462" s="435"/>
      <c r="AAX462" s="435"/>
      <c r="AAY462" s="435"/>
      <c r="AAZ462" s="435"/>
      <c r="ABA462" s="435"/>
      <c r="ABB462" s="435"/>
      <c r="ABC462" s="435"/>
      <c r="ABD462" s="435"/>
      <c r="ABE462" s="435"/>
      <c r="ABF462" s="435"/>
      <c r="ABG462" s="435"/>
      <c r="ABH462" s="435"/>
      <c r="ABI462" s="435"/>
      <c r="ABJ462" s="435"/>
      <c r="ABK462" s="435"/>
      <c r="ABL462" s="435"/>
      <c r="ABM462" s="435"/>
      <c r="ABN462" s="435"/>
      <c r="ABO462" s="435"/>
      <c r="ABP462" s="435"/>
      <c r="ABQ462" s="435"/>
      <c r="ABR462" s="435"/>
      <c r="ABS462" s="435"/>
      <c r="ABT462" s="435"/>
      <c r="ABU462" s="435"/>
      <c r="ABV462" s="435"/>
      <c r="ABW462" s="435"/>
      <c r="ABX462" s="435"/>
      <c r="ABY462" s="435"/>
      <c r="ABZ462" s="435"/>
      <c r="ACA462" s="435"/>
      <c r="ACB462" s="435"/>
      <c r="ACC462" s="435"/>
      <c r="ACD462" s="435"/>
      <c r="ACE462" s="435"/>
      <c r="ACF462" s="435"/>
      <c r="ACG462" s="435"/>
      <c r="ACH462" s="435"/>
      <c r="ACI462" s="435"/>
      <c r="ACJ462" s="435"/>
      <c r="ACK462" s="435"/>
      <c r="ACL462" s="435"/>
      <c r="ACM462" s="435"/>
      <c r="ACN462" s="435"/>
      <c r="ACO462" s="435"/>
      <c r="ACP462" s="435"/>
      <c r="ACQ462" s="435"/>
      <c r="ACR462" s="435"/>
      <c r="ACS462" s="435"/>
      <c r="ACT462" s="435"/>
      <c r="ACU462" s="435"/>
      <c r="ACV462" s="435"/>
      <c r="ACW462" s="435"/>
      <c r="ACX462" s="435"/>
      <c r="ACY462" s="435"/>
      <c r="ACZ462" s="435"/>
      <c r="ADA462" s="435"/>
      <c r="ADB462" s="435"/>
      <c r="ADC462" s="435"/>
      <c r="ADD462" s="435"/>
      <c r="ADE462" s="435"/>
      <c r="ADF462" s="435"/>
      <c r="ADG462" s="435"/>
      <c r="ADH462" s="435"/>
      <c r="ADI462" s="435"/>
      <c r="ADJ462" s="435"/>
      <c r="ADK462" s="435"/>
      <c r="ADL462" s="435"/>
      <c r="ADM462" s="435"/>
      <c r="ADN462" s="435"/>
      <c r="ADO462" s="435"/>
      <c r="ADP462" s="435"/>
      <c r="ADQ462" s="435"/>
      <c r="ADR462" s="435"/>
      <c r="ADS462" s="435"/>
      <c r="ADT462" s="435"/>
      <c r="ADU462" s="435"/>
      <c r="ADV462" s="435"/>
      <c r="ADW462" s="435"/>
      <c r="ADX462" s="435"/>
      <c r="ADY462" s="435"/>
      <c r="ADZ462" s="435"/>
      <c r="AEA462" s="435"/>
      <c r="AEB462" s="435"/>
      <c r="AEC462" s="435"/>
      <c r="AED462" s="435"/>
      <c r="AEE462" s="435"/>
      <c r="AEF462" s="435"/>
      <c r="AEG462" s="435"/>
      <c r="AEH462" s="435"/>
      <c r="AEI462" s="435"/>
      <c r="AEJ462" s="435"/>
      <c r="AEK462" s="435"/>
      <c r="AEL462" s="435"/>
      <c r="AEM462" s="435"/>
      <c r="AEN462" s="435"/>
      <c r="AEO462" s="435"/>
      <c r="AEP462" s="435"/>
      <c r="AEQ462" s="435"/>
      <c r="AER462" s="435"/>
      <c r="AES462" s="435"/>
      <c r="AET462" s="435"/>
      <c r="AEU462" s="435"/>
      <c r="AEV462" s="435"/>
      <c r="AEW462" s="435"/>
      <c r="AEX462" s="435"/>
      <c r="AEY462" s="435"/>
      <c r="AEZ462" s="435"/>
      <c r="AFA462" s="435"/>
      <c r="AFB462" s="435"/>
      <c r="AFC462" s="435"/>
      <c r="AFD462" s="435"/>
      <c r="AFE462" s="435"/>
      <c r="AFF462" s="435"/>
      <c r="AFG462" s="435"/>
      <c r="AFH462" s="435"/>
      <c r="AFI462" s="435"/>
      <c r="AFJ462" s="435"/>
      <c r="AFK462" s="435"/>
      <c r="AFL462" s="435"/>
      <c r="AFM462" s="435"/>
      <c r="AFN462" s="435"/>
      <c r="AFO462" s="435"/>
      <c r="AFP462" s="435"/>
      <c r="AFQ462" s="435"/>
      <c r="AFR462" s="435"/>
      <c r="AFS462" s="435"/>
      <c r="AFT462" s="435"/>
      <c r="AFU462" s="435"/>
      <c r="AFV462" s="435"/>
      <c r="AFW462" s="435"/>
      <c r="AFX462" s="435"/>
      <c r="AFY462" s="435"/>
      <c r="AFZ462" s="435"/>
      <c r="AGA462" s="435"/>
      <c r="AGB462" s="435"/>
      <c r="AGC462" s="435"/>
      <c r="AGD462" s="435"/>
      <c r="AGE462" s="435"/>
      <c r="AGF462" s="435"/>
      <c r="AGG462" s="435"/>
      <c r="AGH462" s="435"/>
      <c r="AGI462" s="435"/>
      <c r="AGJ462" s="435"/>
      <c r="AGK462" s="435"/>
      <c r="AGL462" s="435"/>
      <c r="AGM462" s="435"/>
      <c r="AGN462" s="435"/>
      <c r="AGO462" s="435"/>
      <c r="AGP462" s="435"/>
      <c r="AGQ462" s="435"/>
      <c r="AGR462" s="435"/>
      <c r="AGS462" s="435"/>
      <c r="AGT462" s="435"/>
      <c r="AGU462" s="435"/>
      <c r="AGV462" s="435"/>
      <c r="AGW462" s="435"/>
      <c r="AGX462" s="435"/>
      <c r="AGY462" s="435"/>
      <c r="AGZ462" s="435"/>
      <c r="AHA462" s="435"/>
      <c r="AHB462" s="435"/>
      <c r="AHC462" s="435"/>
      <c r="AHD462" s="435"/>
      <c r="AHE462" s="435"/>
      <c r="AHF462" s="435"/>
      <c r="AHG462" s="435"/>
      <c r="AHH462" s="435"/>
      <c r="AHI462" s="435"/>
      <c r="AHJ462" s="435"/>
      <c r="AHK462" s="435"/>
      <c r="AHL462" s="435"/>
      <c r="AHM462" s="435"/>
      <c r="AHN462" s="435"/>
      <c r="AHO462" s="435"/>
      <c r="AHP462" s="435"/>
      <c r="AHQ462" s="435"/>
      <c r="AHR462" s="435"/>
      <c r="AHS462" s="435"/>
      <c r="AHT462" s="435"/>
      <c r="AHU462" s="435"/>
      <c r="AHV462" s="435"/>
      <c r="AHW462" s="435"/>
      <c r="AHX462" s="435"/>
      <c r="AHY462" s="435"/>
      <c r="AHZ462" s="435"/>
      <c r="AIA462" s="435"/>
      <c r="AIB462" s="435"/>
      <c r="AIC462" s="435"/>
      <c r="AID462" s="435"/>
      <c r="AIE462" s="435"/>
      <c r="AIF462" s="435"/>
      <c r="AIG462" s="435"/>
      <c r="AIH462" s="435"/>
      <c r="AII462" s="435"/>
      <c r="AIJ462" s="435"/>
      <c r="AIK462" s="435"/>
      <c r="AIL462" s="435"/>
      <c r="AIM462" s="435"/>
      <c r="AIN462" s="435"/>
      <c r="AIO462" s="435"/>
      <c r="AIP462" s="435"/>
      <c r="AIQ462" s="435"/>
      <c r="AIR462" s="435"/>
      <c r="AIS462" s="435"/>
      <c r="AIT462" s="435"/>
      <c r="AIU462" s="435"/>
      <c r="AIV462" s="435"/>
      <c r="AIW462" s="435"/>
      <c r="AIX462" s="435"/>
      <c r="AIY462" s="435"/>
      <c r="AIZ462" s="435"/>
      <c r="AJA462" s="435"/>
      <c r="AJB462" s="435"/>
      <c r="AJC462" s="435"/>
      <c r="AJD462" s="435"/>
      <c r="AJE462" s="435"/>
      <c r="AJF462" s="435"/>
      <c r="AJG462" s="435"/>
      <c r="AJH462" s="435"/>
      <c r="AJI462" s="435"/>
      <c r="AJJ462" s="435"/>
      <c r="AJK462" s="435"/>
      <c r="AJL462" s="435"/>
      <c r="AJM462" s="435"/>
      <c r="AJN462" s="435"/>
      <c r="AJO462" s="435"/>
      <c r="AJP462" s="435"/>
      <c r="AJQ462" s="435"/>
      <c r="AJR462" s="435"/>
      <c r="AJS462" s="435"/>
      <c r="AJT462" s="435"/>
      <c r="AJU462" s="435"/>
      <c r="AJV462" s="435"/>
      <c r="AJW462" s="435"/>
      <c r="AJX462" s="435"/>
      <c r="AJY462" s="435"/>
      <c r="AJZ462" s="435"/>
      <c r="AKA462" s="435"/>
      <c r="AKB462" s="435"/>
      <c r="AKC462" s="435"/>
      <c r="AKD462" s="435"/>
      <c r="AKE462" s="435"/>
      <c r="AKF462" s="435"/>
      <c r="AKG462" s="435"/>
      <c r="AKH462" s="435"/>
      <c r="AKI462" s="435"/>
      <c r="AKJ462" s="435"/>
      <c r="AKK462" s="435"/>
      <c r="AKL462" s="435"/>
      <c r="AKM462" s="435"/>
      <c r="AKN462" s="435"/>
      <c r="AKO462" s="435"/>
      <c r="AKP462" s="435"/>
      <c r="AKQ462" s="435"/>
      <c r="AKR462" s="435"/>
      <c r="AKS462" s="435"/>
      <c r="AKT462" s="435"/>
      <c r="AKU462" s="435"/>
      <c r="AKV462" s="435"/>
      <c r="AKW462" s="435"/>
      <c r="AKX462" s="435"/>
      <c r="AKY462" s="435"/>
      <c r="AKZ462" s="435"/>
      <c r="ALA462" s="435"/>
      <c r="ALB462" s="435"/>
      <c r="ALC462" s="435"/>
      <c r="ALD462" s="435"/>
      <c r="ALE462" s="435"/>
      <c r="ALF462" s="435"/>
      <c r="ALG462" s="435"/>
      <c r="ALH462" s="435"/>
      <c r="ALI462" s="435"/>
      <c r="ALJ462" s="435"/>
      <c r="ALK462" s="435"/>
      <c r="ALL462" s="435"/>
      <c r="ALM462" s="435"/>
      <c r="ALN462" s="435"/>
      <c r="ALO462" s="435"/>
      <c r="ALP462" s="435"/>
      <c r="ALQ462" s="435"/>
      <c r="ALR462" s="435"/>
      <c r="ALS462" s="435"/>
      <c r="ALT462" s="435"/>
      <c r="ALU462" s="435"/>
      <c r="ALV462" s="435"/>
      <c r="ALW462" s="435"/>
      <c r="ALX462" s="435"/>
      <c r="ALY462" s="435"/>
      <c r="ALZ462" s="435"/>
      <c r="AMA462" s="435"/>
      <c r="AMB462" s="435"/>
      <c r="AMC462" s="435"/>
      <c r="AMD462" s="435"/>
      <c r="AME462" s="435"/>
      <c r="AMF462" s="435"/>
      <c r="AMG462" s="435"/>
      <c r="AMH462" s="435"/>
      <c r="AMI462" s="435"/>
      <c r="AMJ462" s="435"/>
      <c r="AMK462" s="435"/>
      <c r="AML462" s="435"/>
      <c r="AMM462" s="435"/>
      <c r="AMN462" s="435"/>
      <c r="AMO462" s="435"/>
      <c r="AMP462" s="435"/>
      <c r="AMQ462" s="435"/>
      <c r="AMR462" s="435"/>
      <c r="AMS462" s="435"/>
      <c r="AMT462" s="435"/>
      <c r="AMU462" s="435"/>
      <c r="AMV462" s="435"/>
      <c r="AMW462" s="435"/>
      <c r="AMX462" s="435"/>
      <c r="AMY462" s="435"/>
      <c r="AMZ462" s="435"/>
      <c r="ANA462" s="435"/>
      <c r="ANB462" s="435"/>
      <c r="ANC462" s="435"/>
      <c r="AND462" s="435"/>
      <c r="ANE462" s="435"/>
      <c r="ANF462" s="435"/>
      <c r="ANG462" s="435"/>
      <c r="ANH462" s="435"/>
      <c r="ANI462" s="435"/>
      <c r="ANJ462" s="435"/>
      <c r="ANK462" s="435"/>
      <c r="ANL462" s="435"/>
      <c r="ANM462" s="435"/>
      <c r="ANN462" s="435"/>
      <c r="ANO462" s="435"/>
      <c r="ANP462" s="435"/>
      <c r="ANQ462" s="435"/>
      <c r="ANR462" s="435"/>
      <c r="ANS462" s="435"/>
      <c r="ANT462" s="435"/>
      <c r="ANU462" s="435"/>
      <c r="ANV462" s="435"/>
      <c r="ANW462" s="435"/>
      <c r="ANX462" s="435"/>
      <c r="ANY462" s="435"/>
      <c r="ANZ462" s="435"/>
      <c r="AOA462" s="435"/>
      <c r="AOB462" s="435"/>
      <c r="AOC462" s="435"/>
      <c r="AOD462" s="435"/>
      <c r="AOE462" s="435"/>
      <c r="AOF462" s="435"/>
      <c r="AOG462" s="435"/>
      <c r="AOH462" s="435"/>
      <c r="AOI462" s="435"/>
      <c r="AOJ462" s="435"/>
      <c r="AOK462" s="435"/>
      <c r="AOL462" s="435"/>
      <c r="AOM462" s="435"/>
      <c r="AON462" s="435"/>
      <c r="AOO462" s="435"/>
      <c r="AOP462" s="435"/>
      <c r="AOQ462" s="435"/>
      <c r="AOR462" s="435"/>
      <c r="AOS462" s="435"/>
      <c r="AOT462" s="435"/>
      <c r="AOU462" s="435"/>
      <c r="AOV462" s="435"/>
      <c r="AOW462" s="435"/>
      <c r="AOX462" s="435"/>
      <c r="AOY462" s="435"/>
      <c r="AOZ462" s="435"/>
      <c r="APA462" s="435"/>
      <c r="APB462" s="435"/>
      <c r="APC462" s="435"/>
      <c r="APD462" s="435"/>
      <c r="APE462" s="435"/>
      <c r="APF462" s="435"/>
      <c r="APG462" s="435"/>
      <c r="APH462" s="435"/>
      <c r="API462" s="435"/>
      <c r="APJ462" s="435"/>
      <c r="APK462" s="435"/>
      <c r="APL462" s="435"/>
      <c r="APM462" s="435"/>
      <c r="APN462" s="435"/>
      <c r="APO462" s="435"/>
      <c r="APP462" s="435"/>
      <c r="APQ462" s="435"/>
      <c r="APR462" s="435"/>
      <c r="APS462" s="435"/>
      <c r="APT462" s="435"/>
      <c r="APU462" s="435"/>
      <c r="APV462" s="435"/>
      <c r="APW462" s="435"/>
      <c r="APX462" s="435"/>
      <c r="APY462" s="435"/>
      <c r="APZ462" s="435"/>
      <c r="AQA462" s="435"/>
      <c r="AQB462" s="435"/>
      <c r="AQC462" s="435"/>
      <c r="AQD462" s="435"/>
      <c r="AQE462" s="435"/>
      <c r="AQF462" s="435"/>
      <c r="AQG462" s="435"/>
      <c r="AQH462" s="435"/>
      <c r="AQI462" s="435"/>
      <c r="AQJ462" s="435"/>
      <c r="AQK462" s="435"/>
      <c r="AQL462" s="435"/>
      <c r="AQM462" s="435"/>
      <c r="AQN462" s="435"/>
      <c r="AQO462" s="435"/>
      <c r="AQP462" s="435"/>
      <c r="AQQ462" s="435"/>
      <c r="AQR462" s="435"/>
      <c r="AQS462" s="435"/>
      <c r="AQT462" s="435"/>
      <c r="AQU462" s="435"/>
      <c r="AQV462" s="435"/>
      <c r="AQW462" s="435"/>
      <c r="AQX462" s="435"/>
      <c r="AQY462" s="435"/>
      <c r="AQZ462" s="435"/>
      <c r="ARA462" s="435"/>
      <c r="ARB462" s="435"/>
      <c r="ARC462" s="435"/>
      <c r="ARD462" s="435"/>
      <c r="ARE462" s="435"/>
      <c r="ARF462" s="435"/>
      <c r="ARG462" s="435"/>
      <c r="ARH462" s="435"/>
      <c r="ARI462" s="435"/>
      <c r="ARJ462" s="435"/>
      <c r="ARK462" s="435"/>
      <c r="ARL462" s="435"/>
      <c r="ARM462" s="435"/>
      <c r="ARN462" s="435"/>
      <c r="ARO462" s="435"/>
      <c r="ARP462" s="435"/>
      <c r="ARQ462" s="435"/>
      <c r="ARR462" s="435"/>
      <c r="ARS462" s="435"/>
      <c r="ART462" s="435"/>
      <c r="ARU462" s="435"/>
      <c r="ARV462" s="435"/>
      <c r="ARW462" s="435"/>
      <c r="ARX462" s="435"/>
      <c r="ARY462" s="435"/>
      <c r="ARZ462" s="435"/>
      <c r="ASA462" s="435"/>
      <c r="ASB462" s="435"/>
      <c r="ASC462" s="435"/>
      <c r="ASD462" s="435"/>
      <c r="ASE462" s="435"/>
      <c r="ASF462" s="435"/>
      <c r="ASG462" s="435"/>
      <c r="ASH462" s="435"/>
      <c r="ASI462" s="435"/>
      <c r="ASJ462" s="435"/>
      <c r="ASK462" s="435"/>
      <c r="ASL462" s="435"/>
      <c r="ASM462" s="435"/>
      <c r="ASN462" s="435"/>
      <c r="ASO462" s="435"/>
      <c r="ASP462" s="435"/>
      <c r="ASQ462" s="435"/>
      <c r="ASR462" s="435"/>
      <c r="ASS462" s="435"/>
      <c r="AST462" s="435"/>
      <c r="ASU462" s="435"/>
      <c r="ASV462" s="435"/>
      <c r="ASW462" s="435"/>
      <c r="ASX462" s="435"/>
      <c r="ASY462" s="435"/>
      <c r="ASZ462" s="435"/>
      <c r="ATA462" s="435"/>
      <c r="ATB462" s="435"/>
      <c r="ATC462" s="435"/>
      <c r="ATD462" s="435"/>
      <c r="ATE462" s="435"/>
      <c r="ATF462" s="435"/>
      <c r="ATG462" s="435"/>
      <c r="ATH462" s="435"/>
      <c r="ATI462" s="435"/>
      <c r="ATJ462" s="435"/>
      <c r="ATK462" s="435"/>
      <c r="ATL462" s="435"/>
      <c r="ATM462" s="435"/>
      <c r="ATN462" s="435"/>
      <c r="ATO462" s="435"/>
      <c r="ATP462" s="435"/>
      <c r="ATQ462" s="435"/>
      <c r="ATR462" s="435"/>
      <c r="ATS462" s="435"/>
      <c r="ATT462" s="435"/>
      <c r="ATU462" s="435"/>
      <c r="ATV462" s="435"/>
      <c r="ATW462" s="435"/>
      <c r="ATX462" s="435"/>
      <c r="ATY462" s="435"/>
      <c r="ATZ462" s="435"/>
      <c r="AUA462" s="435"/>
      <c r="AUB462" s="435"/>
      <c r="AUC462" s="435"/>
      <c r="AUD462" s="435"/>
      <c r="AUE462" s="435"/>
      <c r="AUF462" s="435"/>
      <c r="AUG462" s="435"/>
      <c r="AUH462" s="435"/>
      <c r="AUI462" s="435"/>
      <c r="AUJ462" s="435"/>
      <c r="AUK462" s="435"/>
      <c r="AUL462" s="435"/>
      <c r="AUM462" s="435"/>
      <c r="AUN462" s="435"/>
      <c r="AUO462" s="435"/>
      <c r="AUP462" s="435"/>
      <c r="AUQ462" s="435"/>
      <c r="AUR462" s="435"/>
      <c r="AUS462" s="435"/>
      <c r="AUT462" s="435"/>
      <c r="AUU462" s="435"/>
      <c r="AUV462" s="435"/>
      <c r="AUW462" s="435"/>
      <c r="AUX462" s="435"/>
      <c r="AUY462" s="435"/>
      <c r="AUZ462" s="435"/>
      <c r="AVA462" s="435"/>
      <c r="AVB462" s="435"/>
      <c r="AVC462" s="435"/>
      <c r="AVD462" s="435"/>
      <c r="AVE462" s="435"/>
      <c r="AVF462" s="435"/>
      <c r="AVG462" s="435"/>
      <c r="AVH462" s="435"/>
      <c r="AVI462" s="435"/>
      <c r="AVJ462" s="435"/>
      <c r="AVK462" s="435"/>
      <c r="AVL462" s="435"/>
      <c r="AVM462" s="435"/>
      <c r="AVN462" s="435"/>
      <c r="AVO462" s="435"/>
      <c r="AVP462" s="435"/>
      <c r="AVQ462" s="435"/>
      <c r="AVR462" s="435"/>
      <c r="AVS462" s="435"/>
      <c r="AVT462" s="435"/>
      <c r="AVU462" s="435"/>
      <c r="AVV462" s="435"/>
      <c r="AVW462" s="435"/>
      <c r="AVX462" s="435"/>
      <c r="AVY462" s="435"/>
      <c r="AVZ462" s="435"/>
      <c r="AWA462" s="435"/>
      <c r="AWB462" s="435"/>
      <c r="AWC462" s="435"/>
      <c r="AWD462" s="435"/>
      <c r="AWE462" s="435"/>
      <c r="AWF462" s="435"/>
      <c r="AWG462" s="435"/>
      <c r="AWH462" s="435"/>
      <c r="AWI462" s="435"/>
      <c r="AWJ462" s="435"/>
      <c r="AWK462" s="435"/>
      <c r="AWL462" s="435"/>
      <c r="AWM462" s="435"/>
      <c r="AWN462" s="435"/>
      <c r="AWO462" s="435"/>
      <c r="AWP462" s="435"/>
      <c r="AWQ462" s="435"/>
      <c r="AWR462" s="435"/>
      <c r="AWS462" s="435"/>
      <c r="AWT462" s="435"/>
      <c r="AWU462" s="435"/>
      <c r="AWV462" s="435"/>
      <c r="AWW462" s="435"/>
      <c r="AWX462" s="435"/>
      <c r="AWY462" s="435"/>
      <c r="AWZ462" s="435"/>
      <c r="AXA462" s="435"/>
      <c r="AXB462" s="435"/>
      <c r="AXC462" s="435"/>
      <c r="AXD462" s="435"/>
      <c r="AXE462" s="435"/>
      <c r="AXF462" s="435"/>
      <c r="AXG462" s="435"/>
      <c r="AXH462" s="435"/>
      <c r="AXI462" s="435"/>
      <c r="AXJ462" s="435"/>
      <c r="AXK462" s="435"/>
      <c r="AXL462" s="435"/>
      <c r="AXM462" s="435"/>
      <c r="AXN462" s="435"/>
      <c r="AXO462" s="435"/>
      <c r="AXP462" s="435"/>
      <c r="AXQ462" s="435"/>
      <c r="AXR462" s="435"/>
      <c r="AXS462" s="435"/>
      <c r="AXT462" s="435"/>
      <c r="AXU462" s="435"/>
      <c r="AXV462" s="435"/>
      <c r="AXW462" s="435"/>
      <c r="AXX462" s="435"/>
      <c r="AXY462" s="435"/>
      <c r="AXZ462" s="435"/>
      <c r="AYA462" s="435"/>
      <c r="AYB462" s="435"/>
      <c r="AYC462" s="435"/>
      <c r="AYD462" s="435"/>
      <c r="AYE462" s="435"/>
      <c r="AYF462" s="435"/>
      <c r="AYG462" s="435"/>
      <c r="AYH462" s="435"/>
      <c r="AYI462" s="435"/>
      <c r="AYJ462" s="435"/>
      <c r="AYK462" s="435"/>
      <c r="AYL462" s="435"/>
      <c r="AYM462" s="435"/>
      <c r="AYN462" s="435"/>
      <c r="AYO462" s="435"/>
      <c r="AYP462" s="435"/>
      <c r="AYQ462" s="435"/>
      <c r="AYR462" s="435"/>
      <c r="AYS462" s="435"/>
      <c r="AYT462" s="435"/>
      <c r="AYU462" s="435"/>
      <c r="AYV462" s="435"/>
      <c r="AYW462" s="435"/>
      <c r="AYX462" s="435"/>
      <c r="AYY462" s="435"/>
      <c r="AYZ462" s="435"/>
      <c r="AZA462" s="435"/>
      <c r="AZB462" s="435"/>
      <c r="AZC462" s="435"/>
      <c r="AZD462" s="435"/>
      <c r="AZE462" s="435"/>
      <c r="AZF462" s="435"/>
      <c r="AZG462" s="435"/>
      <c r="AZH462" s="435"/>
      <c r="AZI462" s="435"/>
      <c r="AZJ462" s="435"/>
      <c r="AZK462" s="435"/>
      <c r="AZL462" s="435"/>
      <c r="AZM462" s="435"/>
      <c r="AZN462" s="435"/>
      <c r="AZO462" s="435"/>
      <c r="AZP462" s="435"/>
      <c r="AZQ462" s="435"/>
      <c r="AZR462" s="435"/>
      <c r="AZS462" s="435"/>
      <c r="AZT462" s="435"/>
      <c r="AZU462" s="435"/>
      <c r="AZV462" s="435"/>
      <c r="AZW462" s="435"/>
      <c r="AZX462" s="435"/>
      <c r="AZY462" s="435"/>
      <c r="AZZ462" s="435"/>
      <c r="BAA462" s="435"/>
      <c r="BAB462" s="435"/>
      <c r="BAC462" s="435"/>
      <c r="BAD462" s="435"/>
      <c r="BAE462" s="435"/>
      <c r="BAF462" s="435"/>
      <c r="BAG462" s="435"/>
      <c r="BAH462" s="435"/>
      <c r="BAI462" s="435"/>
      <c r="BAJ462" s="435"/>
      <c r="BAK462" s="435"/>
      <c r="BAL462" s="435"/>
      <c r="BAM462" s="435"/>
      <c r="BAN462" s="435"/>
      <c r="BAO462" s="435"/>
      <c r="BAP462" s="435"/>
      <c r="BAQ462" s="435"/>
      <c r="BAR462" s="435"/>
      <c r="BAS462" s="435"/>
      <c r="BAT462" s="435"/>
      <c r="BAU462" s="435"/>
      <c r="BAV462" s="435"/>
      <c r="BAW462" s="435"/>
      <c r="BAX462" s="435"/>
      <c r="BAY462" s="435"/>
      <c r="BAZ462" s="435"/>
      <c r="BBA462" s="435"/>
      <c r="BBB462" s="435"/>
      <c r="BBC462" s="435"/>
      <c r="BBD462" s="435"/>
      <c r="BBE462" s="435"/>
      <c r="BBF462" s="435"/>
      <c r="BBG462" s="435"/>
      <c r="BBH462" s="435"/>
      <c r="BBI462" s="435"/>
      <c r="BBJ462" s="435"/>
      <c r="BBK462" s="435"/>
      <c r="BBL462" s="435"/>
      <c r="BBM462" s="435"/>
      <c r="BBN462" s="435"/>
      <c r="BBO462" s="435"/>
      <c r="BBP462" s="435"/>
      <c r="BBQ462" s="435"/>
      <c r="BBR462" s="435"/>
      <c r="BBS462" s="435"/>
      <c r="BBT462" s="435"/>
      <c r="BBU462" s="435"/>
      <c r="BBV462" s="435"/>
      <c r="BBW462" s="435"/>
      <c r="BBX462" s="435"/>
      <c r="BBY462" s="435"/>
      <c r="BBZ462" s="435"/>
      <c r="BCA462" s="435"/>
      <c r="BCB462" s="435"/>
      <c r="BCC462" s="435"/>
      <c r="BCD462" s="435"/>
      <c r="BCE462" s="435"/>
      <c r="BCF462" s="435"/>
      <c r="BCG462" s="435"/>
      <c r="BCH462" s="435"/>
      <c r="BCI462" s="435"/>
      <c r="BCJ462" s="435"/>
      <c r="BCK462" s="435"/>
      <c r="BCL462" s="435"/>
      <c r="BCM462" s="435"/>
      <c r="BCN462" s="435"/>
      <c r="BCO462" s="435"/>
      <c r="BCP462" s="435"/>
      <c r="BCQ462" s="435"/>
      <c r="BCR462" s="435"/>
      <c r="BCS462" s="435"/>
      <c r="BCT462" s="435"/>
      <c r="BCU462" s="435"/>
      <c r="BCV462" s="435"/>
      <c r="BCW462" s="435"/>
      <c r="BCX462" s="435"/>
      <c r="BCY462" s="435"/>
      <c r="BCZ462" s="435"/>
      <c r="BDA462" s="435"/>
      <c r="BDB462" s="435"/>
      <c r="BDC462" s="435"/>
      <c r="BDD462" s="435"/>
      <c r="BDE462" s="435"/>
      <c r="BDF462" s="435"/>
      <c r="BDG462" s="435"/>
      <c r="BDH462" s="435"/>
      <c r="BDI462" s="435"/>
      <c r="BDJ462" s="435"/>
      <c r="BDK462" s="435"/>
      <c r="BDL462" s="435"/>
      <c r="BDM462" s="435"/>
      <c r="BDN462" s="435"/>
      <c r="BDO462" s="435"/>
      <c r="BDP462" s="435"/>
      <c r="BDQ462" s="435"/>
      <c r="BDR462" s="435"/>
      <c r="BDS462" s="435"/>
      <c r="BDT462" s="435"/>
      <c r="BDU462" s="435"/>
      <c r="BDV462" s="435"/>
      <c r="BDW462" s="435"/>
      <c r="BDX462" s="435"/>
      <c r="BDY462" s="435"/>
      <c r="BDZ462" s="435"/>
      <c r="BEA462" s="435"/>
      <c r="BEB462" s="435"/>
      <c r="BEC462" s="435"/>
      <c r="BED462" s="435"/>
      <c r="BEE462" s="435"/>
      <c r="BEF462" s="435"/>
      <c r="BEG462" s="435"/>
      <c r="BEH462" s="435"/>
      <c r="BEI462" s="435"/>
      <c r="BEJ462" s="435"/>
      <c r="BEK462" s="435"/>
      <c r="BEL462" s="435"/>
      <c r="BEM462" s="435"/>
      <c r="BEN462" s="435"/>
      <c r="BEO462" s="435"/>
      <c r="BEP462" s="435"/>
      <c r="BEQ462" s="435"/>
      <c r="BER462" s="435"/>
      <c r="BES462" s="435"/>
      <c r="BET462" s="435"/>
      <c r="BEU462" s="435"/>
      <c r="BEV462" s="435"/>
      <c r="BEW462" s="435"/>
      <c r="BEX462" s="435"/>
      <c r="BEY462" s="435"/>
      <c r="BEZ462" s="435"/>
      <c r="BFA462" s="435"/>
      <c r="BFB462" s="435"/>
      <c r="BFC462" s="435"/>
      <c r="BFD462" s="435"/>
      <c r="BFE462" s="435"/>
      <c r="BFF462" s="435"/>
      <c r="BFG462" s="435"/>
      <c r="BFH462" s="435"/>
      <c r="BFI462" s="435"/>
      <c r="BFJ462" s="435"/>
      <c r="BFK462" s="435"/>
      <c r="BFL462" s="435"/>
      <c r="BFM462" s="435"/>
      <c r="BFN462" s="435"/>
      <c r="BFO462" s="435"/>
      <c r="BFP462" s="435"/>
      <c r="BFQ462" s="435"/>
      <c r="BFR462" s="435"/>
      <c r="BFS462" s="435"/>
      <c r="BFT462" s="435"/>
      <c r="BFU462" s="435"/>
      <c r="BFV462" s="435"/>
      <c r="BFW462" s="435"/>
      <c r="BFX462" s="435"/>
      <c r="BFY462" s="435"/>
      <c r="BFZ462" s="435"/>
      <c r="BGA462" s="435"/>
      <c r="BGB462" s="435"/>
      <c r="BGC462" s="435"/>
      <c r="BGD462" s="435"/>
      <c r="BGE462" s="435"/>
      <c r="BGF462" s="435"/>
      <c r="BGG462" s="435"/>
      <c r="BGH462" s="435"/>
      <c r="BGI462" s="435"/>
      <c r="BGJ462" s="435"/>
      <c r="BGK462" s="435"/>
      <c r="BGL462" s="435"/>
      <c r="BGM462" s="435"/>
      <c r="BGN462" s="435"/>
      <c r="BGO462" s="435"/>
      <c r="BGP462" s="435"/>
      <c r="BGQ462" s="435"/>
      <c r="BGR462" s="435"/>
      <c r="BGS462" s="435"/>
      <c r="BGT462" s="435"/>
      <c r="BGU462" s="435"/>
      <c r="BGV462" s="435"/>
      <c r="BGW462" s="435"/>
      <c r="BGX462" s="435"/>
      <c r="BGY462" s="435"/>
      <c r="BGZ462" s="435"/>
      <c r="BHA462" s="435"/>
      <c r="BHB462" s="435"/>
      <c r="BHC462" s="435"/>
      <c r="BHD462" s="435"/>
      <c r="BHE462" s="435"/>
      <c r="BHF462" s="435"/>
      <c r="BHG462" s="435"/>
      <c r="BHH462" s="435"/>
      <c r="BHI462" s="435"/>
      <c r="BHJ462" s="435"/>
      <c r="BHK462" s="435"/>
      <c r="BHL462" s="435"/>
      <c r="BHM462" s="435"/>
      <c r="BHN462" s="435"/>
      <c r="BHO462" s="435"/>
      <c r="BHP462" s="435"/>
      <c r="BHQ462" s="435"/>
      <c r="BHR462" s="435"/>
      <c r="BHS462" s="435"/>
      <c r="BHT462" s="435"/>
      <c r="BHU462" s="435"/>
      <c r="BHV462" s="435"/>
      <c r="BHW462" s="435"/>
      <c r="BHX462" s="435"/>
      <c r="BHY462" s="435"/>
      <c r="BHZ462" s="435"/>
      <c r="BIA462" s="435"/>
      <c r="BIB462" s="435"/>
      <c r="BIC462" s="435"/>
      <c r="BID462" s="435"/>
      <c r="BIE462" s="435"/>
      <c r="BIF462" s="435"/>
      <c r="BIG462" s="435"/>
      <c r="BIH462" s="435"/>
      <c r="BII462" s="435"/>
      <c r="BIJ462" s="435"/>
      <c r="BIK462" s="435"/>
      <c r="BIL462" s="435"/>
      <c r="BIM462" s="435"/>
      <c r="BIN462" s="435"/>
      <c r="BIO462" s="435"/>
      <c r="BIP462" s="435"/>
      <c r="BIQ462" s="435"/>
      <c r="BIR462" s="435"/>
      <c r="BIS462" s="435"/>
      <c r="BIT462" s="435"/>
      <c r="BIU462" s="435"/>
      <c r="BIV462" s="435"/>
      <c r="BIW462" s="435"/>
      <c r="BIX462" s="435"/>
      <c r="BIY462" s="435"/>
      <c r="BIZ462" s="435"/>
      <c r="BJA462" s="435"/>
      <c r="BJB462" s="435"/>
      <c r="BJC462" s="435"/>
      <c r="BJD462" s="435"/>
      <c r="BJE462" s="435"/>
      <c r="BJF462" s="435"/>
      <c r="BJG462" s="435"/>
      <c r="BJH462" s="435"/>
      <c r="BJI462" s="435"/>
      <c r="BJJ462" s="435"/>
      <c r="BJK462" s="435"/>
      <c r="BJL462" s="435"/>
      <c r="BJM462" s="435"/>
      <c r="BJN462" s="435"/>
      <c r="BJO462" s="435"/>
      <c r="BJP462" s="435"/>
      <c r="BJQ462" s="435"/>
      <c r="BJR462" s="435"/>
      <c r="BJS462" s="435"/>
      <c r="BJT462" s="435"/>
      <c r="BJU462" s="435"/>
      <c r="BJV462" s="435"/>
      <c r="BJW462" s="435"/>
      <c r="BJX462" s="435"/>
      <c r="BJY462" s="435"/>
      <c r="BJZ462" s="435"/>
      <c r="BKA462" s="435"/>
      <c r="BKB462" s="435"/>
      <c r="BKC462" s="435"/>
      <c r="BKD462" s="435"/>
      <c r="BKE462" s="435"/>
      <c r="BKF462" s="435"/>
      <c r="BKG462" s="435"/>
      <c r="BKH462" s="435"/>
      <c r="BKI462" s="435"/>
      <c r="BKJ462" s="435"/>
      <c r="BKK462" s="435"/>
      <c r="BKL462" s="435"/>
      <c r="BKM462" s="435"/>
      <c r="BKN462" s="435"/>
      <c r="BKO462" s="435"/>
      <c r="BKP462" s="435"/>
      <c r="BKQ462" s="435"/>
      <c r="BKR462" s="435"/>
      <c r="BKS462" s="435"/>
      <c r="BKT462" s="435"/>
      <c r="BKU462" s="435"/>
      <c r="BKV462" s="435"/>
      <c r="BKW462" s="435"/>
      <c r="BKX462" s="435"/>
      <c r="BKY462" s="435"/>
      <c r="BKZ462" s="435"/>
      <c r="BLA462" s="435"/>
      <c r="BLB462" s="435"/>
      <c r="BLC462" s="435"/>
      <c r="BLD462" s="435"/>
      <c r="BLE462" s="435"/>
      <c r="BLF462" s="435"/>
      <c r="BLG462" s="435"/>
      <c r="BLH462" s="435"/>
      <c r="BLI462" s="435"/>
      <c r="BLJ462" s="435"/>
      <c r="BLK462" s="435"/>
      <c r="BLL462" s="435"/>
      <c r="BLM462" s="435"/>
      <c r="BLN462" s="435"/>
      <c r="BLO462" s="435"/>
      <c r="BLP462" s="435"/>
      <c r="BLQ462" s="435"/>
      <c r="BLR462" s="435"/>
      <c r="BLS462" s="435"/>
      <c r="BLT462" s="435"/>
      <c r="BLU462" s="435"/>
      <c r="BLV462" s="435"/>
      <c r="BLW462" s="435"/>
      <c r="BLX462" s="435"/>
      <c r="BLY462" s="435"/>
      <c r="BLZ462" s="435"/>
      <c r="BMA462" s="435"/>
      <c r="BMB462" s="435"/>
      <c r="BMC462" s="435"/>
      <c r="BMD462" s="435"/>
      <c r="BME462" s="435"/>
      <c r="BMF462" s="435"/>
      <c r="BMG462" s="435"/>
      <c r="BMH462" s="435"/>
      <c r="BMI462" s="435"/>
      <c r="BMJ462" s="435"/>
      <c r="BMK462" s="435"/>
      <c r="BML462" s="435"/>
      <c r="BMM462" s="435"/>
      <c r="BMN462" s="435"/>
      <c r="BMO462" s="435"/>
      <c r="BMP462" s="435"/>
      <c r="BMQ462" s="435"/>
      <c r="BMR462" s="435"/>
      <c r="BMS462" s="435"/>
      <c r="BMT462" s="435"/>
      <c r="BMU462" s="435"/>
      <c r="BMV462" s="435"/>
      <c r="BMW462" s="435"/>
      <c r="BMX462" s="435"/>
      <c r="BMY462" s="435"/>
      <c r="BMZ462" s="435"/>
      <c r="BNA462" s="435"/>
      <c r="BNB462" s="435"/>
      <c r="BNC462" s="435"/>
      <c r="BND462" s="435"/>
      <c r="BNE462" s="435"/>
      <c r="BNF462" s="435"/>
      <c r="BNG462" s="435"/>
      <c r="BNH462" s="435"/>
      <c r="BNI462" s="435"/>
      <c r="BNJ462" s="435"/>
      <c r="BNK462" s="435"/>
      <c r="BNL462" s="435"/>
      <c r="BNM462" s="435"/>
      <c r="BNN462" s="435"/>
      <c r="BNO462" s="435"/>
      <c r="BNP462" s="435"/>
      <c r="BNQ462" s="435"/>
      <c r="BNR462" s="435"/>
      <c r="BNS462" s="435"/>
      <c r="BNT462" s="435"/>
      <c r="BNU462" s="435"/>
      <c r="BNV462" s="435"/>
      <c r="BNW462" s="435"/>
      <c r="BNX462" s="435"/>
      <c r="BNY462" s="435"/>
      <c r="BNZ462" s="435"/>
      <c r="BOA462" s="435"/>
      <c r="BOB462" s="435"/>
      <c r="BOC462" s="435"/>
      <c r="BOD462" s="435"/>
      <c r="BOE462" s="435"/>
      <c r="BOF462" s="435"/>
      <c r="BOG462" s="435"/>
      <c r="BOH462" s="435"/>
      <c r="BOI462" s="435"/>
      <c r="BOJ462" s="435"/>
      <c r="BOK462" s="435"/>
      <c r="BOL462" s="435"/>
      <c r="BOM462" s="435"/>
      <c r="BON462" s="435"/>
      <c r="BOO462" s="435"/>
      <c r="BOP462" s="435"/>
      <c r="BOQ462" s="435"/>
      <c r="BOR462" s="435"/>
      <c r="BOS462" s="435"/>
      <c r="BOT462" s="435"/>
      <c r="BOU462" s="435"/>
      <c r="BOV462" s="435"/>
      <c r="BOW462" s="435"/>
      <c r="BOX462" s="435"/>
      <c r="BOY462" s="435"/>
      <c r="BOZ462" s="435"/>
      <c r="BPA462" s="435"/>
      <c r="BPB462" s="435"/>
      <c r="BPC462" s="435"/>
      <c r="BPD462" s="435"/>
      <c r="BPE462" s="435"/>
      <c r="BPF462" s="435"/>
      <c r="BPG462" s="435"/>
      <c r="BPH462" s="435"/>
      <c r="BPI462" s="435"/>
      <c r="BPJ462" s="435"/>
      <c r="BPK462" s="435"/>
      <c r="BPL462" s="435"/>
      <c r="BPM462" s="435"/>
      <c r="BPN462" s="435"/>
      <c r="BPO462" s="435"/>
      <c r="BPP462" s="435"/>
      <c r="BPQ462" s="435"/>
      <c r="BPR462" s="435"/>
      <c r="BPS462" s="435"/>
      <c r="BPT462" s="435"/>
      <c r="BPU462" s="435"/>
      <c r="BPV462" s="435"/>
      <c r="BPW462" s="435"/>
      <c r="BPX462" s="435"/>
      <c r="BPY462" s="435"/>
      <c r="BPZ462" s="435"/>
      <c r="BQA462" s="435"/>
      <c r="BQB462" s="435"/>
      <c r="BQC462" s="435"/>
      <c r="BQD462" s="435"/>
      <c r="BQE462" s="435"/>
      <c r="BQF462" s="435"/>
      <c r="BQG462" s="435"/>
      <c r="BQH462" s="435"/>
      <c r="BQI462" s="435"/>
      <c r="BQJ462" s="435"/>
      <c r="BQK462" s="435"/>
      <c r="BQL462" s="435"/>
      <c r="BQM462" s="435"/>
      <c r="BQN462" s="435"/>
      <c r="BQO462" s="435"/>
      <c r="BQP462" s="435"/>
      <c r="BQQ462" s="435"/>
      <c r="BQR462" s="435"/>
      <c r="BQS462" s="435"/>
      <c r="BQT462" s="435"/>
      <c r="BQU462" s="435"/>
      <c r="BQV462" s="435"/>
      <c r="BQW462" s="435"/>
      <c r="BQX462" s="435"/>
      <c r="BQY462" s="435"/>
      <c r="BQZ462" s="435"/>
      <c r="BRA462" s="435"/>
      <c r="BRB462" s="435"/>
      <c r="BRC462" s="435"/>
      <c r="BRD462" s="435"/>
      <c r="BRE462" s="435"/>
      <c r="BRF462" s="435"/>
      <c r="BRG462" s="435"/>
      <c r="BRH462" s="435"/>
      <c r="BRI462" s="435"/>
      <c r="BRJ462" s="435"/>
      <c r="BRK462" s="435"/>
      <c r="BRL462" s="435"/>
      <c r="BRM462" s="435"/>
      <c r="BRN462" s="435"/>
      <c r="BRO462" s="435"/>
      <c r="BRP462" s="435"/>
      <c r="BRQ462" s="435"/>
      <c r="BRR462" s="435"/>
      <c r="BRS462" s="435"/>
      <c r="BRT462" s="435"/>
      <c r="BRU462" s="435"/>
      <c r="BRV462" s="435"/>
      <c r="BRW462" s="435"/>
      <c r="BRX462" s="435"/>
      <c r="BRY462" s="435"/>
      <c r="BRZ462" s="435"/>
      <c r="BSA462" s="435"/>
      <c r="BSB462" s="435"/>
      <c r="BSC462" s="435"/>
      <c r="BSD462" s="435"/>
      <c r="BSE462" s="435"/>
      <c r="BSF462" s="435"/>
      <c r="BSG462" s="435"/>
      <c r="BSH462" s="435"/>
      <c r="BSI462" s="435"/>
      <c r="BSJ462" s="435"/>
      <c r="BSK462" s="435"/>
      <c r="BSL462" s="435"/>
      <c r="BSM462" s="435"/>
      <c r="BSN462" s="435"/>
      <c r="BSO462" s="435"/>
      <c r="BSP462" s="435"/>
      <c r="BSQ462" s="435"/>
      <c r="BSR462" s="435"/>
      <c r="BSS462" s="435"/>
      <c r="BST462" s="435"/>
      <c r="BSU462" s="435"/>
      <c r="BSV462" s="435"/>
      <c r="BSW462" s="435"/>
      <c r="BSX462" s="435"/>
      <c r="BSY462" s="435"/>
      <c r="BSZ462" s="435"/>
      <c r="BTA462" s="435"/>
      <c r="BTB462" s="435"/>
      <c r="BTC462" s="435"/>
      <c r="BTD462" s="435"/>
      <c r="BTE462" s="435"/>
      <c r="BTF462" s="435"/>
      <c r="BTG462" s="435"/>
      <c r="BTH462" s="435"/>
      <c r="BTI462" s="435"/>
      <c r="BTJ462" s="435"/>
      <c r="BTK462" s="435"/>
      <c r="BTL462" s="435"/>
      <c r="BTM462" s="435"/>
      <c r="BTN462" s="435"/>
      <c r="BTO462" s="435"/>
      <c r="BTP462" s="435"/>
      <c r="BTQ462" s="435"/>
      <c r="BTR462" s="435"/>
      <c r="BTS462" s="435"/>
      <c r="BTT462" s="435"/>
      <c r="BTU462" s="435"/>
      <c r="BTV462" s="435"/>
      <c r="BTW462" s="435"/>
      <c r="BTX462" s="435"/>
      <c r="BTY462" s="435"/>
      <c r="BTZ462" s="435"/>
      <c r="BUA462" s="435"/>
      <c r="BUB462" s="435"/>
      <c r="BUC462" s="435"/>
      <c r="BUD462" s="435"/>
      <c r="BUE462" s="435"/>
      <c r="BUF462" s="435"/>
      <c r="BUG462" s="435"/>
      <c r="BUH462" s="435"/>
      <c r="BUI462" s="435"/>
      <c r="BUJ462" s="435"/>
      <c r="BUK462" s="435"/>
      <c r="BUL462" s="435"/>
      <c r="BUM462" s="435"/>
      <c r="BUN462" s="435"/>
      <c r="BUO462" s="435"/>
      <c r="BUP462" s="435"/>
      <c r="BUQ462" s="435"/>
      <c r="BUR462" s="435"/>
      <c r="BUS462" s="435"/>
      <c r="BUT462" s="435"/>
      <c r="BUU462" s="435"/>
      <c r="BUV462" s="435"/>
      <c r="BUW462" s="435"/>
      <c r="BUX462" s="435"/>
      <c r="BUY462" s="435"/>
      <c r="BUZ462" s="435"/>
      <c r="BVA462" s="435"/>
      <c r="BVB462" s="435"/>
      <c r="BVC462" s="435"/>
      <c r="BVD462" s="435"/>
      <c r="BVE462" s="435"/>
      <c r="BVF462" s="435"/>
      <c r="BVG462" s="435"/>
      <c r="BVH462" s="435"/>
      <c r="BVI462" s="435"/>
      <c r="BVJ462" s="435"/>
      <c r="BVK462" s="435"/>
      <c r="BVL462" s="435"/>
      <c r="BVM462" s="435"/>
      <c r="BVN462" s="435"/>
      <c r="BVO462" s="435"/>
      <c r="BVP462" s="435"/>
      <c r="BVQ462" s="435"/>
      <c r="BVR462" s="435"/>
      <c r="BVS462" s="435"/>
      <c r="BVT462" s="435"/>
      <c r="BVU462" s="435"/>
      <c r="BVV462" s="435"/>
      <c r="BVW462" s="435"/>
      <c r="BVX462" s="435"/>
      <c r="BVY462" s="435"/>
      <c r="BVZ462" s="435"/>
      <c r="BWA462" s="435"/>
      <c r="BWB462" s="435"/>
      <c r="BWC462" s="435"/>
      <c r="BWD462" s="435"/>
      <c r="BWE462" s="435"/>
      <c r="BWF462" s="435"/>
      <c r="BWG462" s="435"/>
      <c r="BWH462" s="435"/>
      <c r="BWI462" s="435"/>
      <c r="BWJ462" s="435"/>
      <c r="BWK462" s="435"/>
      <c r="BWL462" s="435"/>
      <c r="BWM462" s="435"/>
      <c r="BWN462" s="435"/>
      <c r="BWO462" s="435"/>
      <c r="BWP462" s="435"/>
      <c r="BWQ462" s="435"/>
      <c r="BWR462" s="435"/>
      <c r="BWS462" s="435"/>
      <c r="BWT462" s="435"/>
      <c r="BWU462" s="435"/>
      <c r="BWV462" s="435"/>
      <c r="BWW462" s="435"/>
      <c r="BWX462" s="435"/>
      <c r="BWY462" s="435"/>
      <c r="BWZ462" s="435"/>
      <c r="BXA462" s="435"/>
      <c r="BXB462" s="435"/>
      <c r="BXC462" s="435"/>
      <c r="BXD462" s="435"/>
      <c r="BXE462" s="435"/>
      <c r="BXF462" s="435"/>
      <c r="BXG462" s="435"/>
      <c r="BXH462" s="435"/>
      <c r="BXI462" s="435"/>
      <c r="BXJ462" s="435"/>
      <c r="BXK462" s="435"/>
      <c r="BXL462" s="435"/>
      <c r="BXM462" s="435"/>
      <c r="BXN462" s="435"/>
      <c r="BXO462" s="435"/>
      <c r="BXP462" s="435"/>
      <c r="BXQ462" s="435"/>
      <c r="BXR462" s="435"/>
      <c r="BXS462" s="435"/>
      <c r="BXT462" s="435"/>
      <c r="BXU462" s="435"/>
      <c r="BXV462" s="435"/>
      <c r="BXW462" s="435"/>
      <c r="BXX462" s="435"/>
      <c r="BXY462" s="435"/>
      <c r="BXZ462" s="435"/>
      <c r="BYA462" s="435"/>
      <c r="BYB462" s="435"/>
      <c r="BYC462" s="435"/>
      <c r="BYD462" s="435"/>
      <c r="BYE462" s="435"/>
      <c r="BYF462" s="435"/>
      <c r="BYG462" s="435"/>
      <c r="BYH462" s="435"/>
      <c r="BYI462" s="435"/>
      <c r="BYJ462" s="435"/>
      <c r="BYK462" s="435"/>
      <c r="BYL462" s="435"/>
      <c r="BYM462" s="435"/>
      <c r="BYN462" s="435"/>
      <c r="BYO462" s="435"/>
      <c r="BYP462" s="435"/>
      <c r="BYQ462" s="435"/>
      <c r="BYR462" s="435"/>
      <c r="BYS462" s="435"/>
      <c r="BYT462" s="435"/>
      <c r="BYU462" s="435"/>
      <c r="BYV462" s="435"/>
      <c r="BYW462" s="435"/>
      <c r="BYX462" s="435"/>
      <c r="BYY462" s="435"/>
      <c r="BYZ462" s="435"/>
      <c r="BZA462" s="435"/>
      <c r="BZB462" s="435"/>
      <c r="BZC462" s="435"/>
      <c r="BZD462" s="435"/>
      <c r="BZE462" s="435"/>
      <c r="BZF462" s="435"/>
      <c r="BZG462" s="435"/>
      <c r="BZH462" s="435"/>
      <c r="BZI462" s="435"/>
      <c r="BZJ462" s="435"/>
      <c r="BZK462" s="435"/>
      <c r="BZL462" s="435"/>
      <c r="BZM462" s="435"/>
      <c r="BZN462" s="435"/>
      <c r="BZO462" s="435"/>
      <c r="BZP462" s="435"/>
      <c r="BZQ462" s="435"/>
      <c r="BZR462" s="435"/>
      <c r="BZS462" s="435"/>
      <c r="BZT462" s="435"/>
      <c r="BZU462" s="435"/>
      <c r="BZV462" s="435"/>
      <c r="BZW462" s="435"/>
      <c r="BZX462" s="435"/>
      <c r="BZY462" s="435"/>
      <c r="BZZ462" s="435"/>
      <c r="CAA462" s="435"/>
      <c r="CAB462" s="435"/>
      <c r="CAC462" s="435"/>
      <c r="CAD462" s="435"/>
      <c r="CAE462" s="435"/>
      <c r="CAF462" s="435"/>
      <c r="CAG462" s="435"/>
      <c r="CAH462" s="435"/>
      <c r="CAI462" s="435"/>
      <c r="CAJ462" s="435"/>
      <c r="CAK462" s="435"/>
      <c r="CAL462" s="435"/>
      <c r="CAM462" s="435"/>
      <c r="CAN462" s="435"/>
      <c r="CAO462" s="435"/>
      <c r="CAP462" s="435"/>
      <c r="CAQ462" s="435"/>
      <c r="CAR462" s="435"/>
      <c r="CAS462" s="435"/>
      <c r="CAT462" s="435"/>
      <c r="CAU462" s="435"/>
      <c r="CAV462" s="435"/>
      <c r="CAW462" s="435"/>
      <c r="CAX462" s="435"/>
      <c r="CAY462" s="435"/>
      <c r="CAZ462" s="435"/>
      <c r="CBA462" s="435"/>
      <c r="CBB462" s="435"/>
      <c r="CBC462" s="435"/>
      <c r="CBD462" s="435"/>
      <c r="CBE462" s="435"/>
      <c r="CBF462" s="435"/>
      <c r="CBG462" s="435"/>
      <c r="CBH462" s="435"/>
      <c r="CBI462" s="435"/>
      <c r="CBJ462" s="435"/>
      <c r="CBK462" s="435"/>
      <c r="CBL462" s="435"/>
      <c r="CBM462" s="435"/>
      <c r="CBN462" s="435"/>
      <c r="CBO462" s="435"/>
      <c r="CBP462" s="435"/>
      <c r="CBQ462" s="435"/>
      <c r="CBR462" s="435"/>
      <c r="CBS462" s="435"/>
      <c r="CBT462" s="435"/>
      <c r="CBU462" s="435"/>
      <c r="CBV462" s="435"/>
      <c r="CBW462" s="435"/>
      <c r="CBX462" s="435"/>
      <c r="CBY462" s="435"/>
      <c r="CBZ462" s="435"/>
      <c r="CCA462" s="435"/>
      <c r="CCB462" s="435"/>
      <c r="CCC462" s="435"/>
      <c r="CCD462" s="435"/>
      <c r="CCE462" s="435"/>
      <c r="CCF462" s="435"/>
      <c r="CCG462" s="435"/>
      <c r="CCH462" s="435"/>
      <c r="CCI462" s="435"/>
      <c r="CCJ462" s="435"/>
      <c r="CCK462" s="435"/>
      <c r="CCL462" s="435"/>
      <c r="CCM462" s="435"/>
      <c r="CCN462" s="435"/>
      <c r="CCO462" s="435"/>
      <c r="CCP462" s="435"/>
      <c r="CCQ462" s="435"/>
      <c r="CCR462" s="435"/>
      <c r="CCS462" s="435"/>
      <c r="CCT462" s="435"/>
      <c r="CCU462" s="435"/>
      <c r="CCV462" s="435"/>
      <c r="CCW462" s="435"/>
      <c r="CCX462" s="435"/>
      <c r="CCY462" s="435"/>
      <c r="CCZ462" s="435"/>
      <c r="CDA462" s="435"/>
      <c r="CDB462" s="435"/>
      <c r="CDC462" s="435"/>
      <c r="CDD462" s="435"/>
      <c r="CDE462" s="435"/>
      <c r="CDF462" s="435"/>
      <c r="CDG462" s="435"/>
      <c r="CDH462" s="435"/>
      <c r="CDI462" s="435"/>
      <c r="CDJ462" s="435"/>
      <c r="CDK462" s="435"/>
      <c r="CDL462" s="435"/>
      <c r="CDM462" s="435"/>
      <c r="CDN462" s="435"/>
      <c r="CDO462" s="435"/>
      <c r="CDP462" s="435"/>
      <c r="CDQ462" s="435"/>
      <c r="CDR462" s="435"/>
      <c r="CDS462" s="435"/>
      <c r="CDT462" s="435"/>
      <c r="CDU462" s="435"/>
      <c r="CDV462" s="435"/>
      <c r="CDW462" s="435"/>
      <c r="CDX462" s="435"/>
      <c r="CDY462" s="435"/>
      <c r="CDZ462" s="435"/>
      <c r="CEA462" s="435"/>
      <c r="CEB462" s="435"/>
      <c r="CEC462" s="435"/>
      <c r="CED462" s="435"/>
      <c r="CEE462" s="435"/>
      <c r="CEF462" s="435"/>
      <c r="CEG462" s="435"/>
      <c r="CEH462" s="435"/>
      <c r="CEI462" s="435"/>
      <c r="CEJ462" s="435"/>
      <c r="CEK462" s="435"/>
      <c r="CEL462" s="435"/>
      <c r="CEM462" s="435"/>
      <c r="CEN462" s="435"/>
      <c r="CEO462" s="435"/>
      <c r="CEP462" s="435"/>
      <c r="CEQ462" s="435"/>
      <c r="CER462" s="435"/>
      <c r="CES462" s="435"/>
      <c r="CET462" s="435"/>
      <c r="CEU462" s="435"/>
      <c r="CEV462" s="435"/>
      <c r="CEW462" s="435"/>
      <c r="CEX462" s="435"/>
      <c r="CEY462" s="435"/>
      <c r="CEZ462" s="435"/>
      <c r="CFA462" s="435"/>
      <c r="CFB462" s="435"/>
      <c r="CFC462" s="435"/>
      <c r="CFD462" s="435"/>
      <c r="CFE462" s="435"/>
      <c r="CFF462" s="435"/>
      <c r="CFG462" s="435"/>
      <c r="CFH462" s="435"/>
      <c r="CFI462" s="435"/>
      <c r="CFJ462" s="435"/>
      <c r="CFK462" s="435"/>
      <c r="CFL462" s="435"/>
      <c r="CFM462" s="435"/>
      <c r="CFN462" s="435"/>
      <c r="CFO462" s="435"/>
      <c r="CFP462" s="435"/>
      <c r="CFQ462" s="435"/>
      <c r="CFR462" s="435"/>
      <c r="CFS462" s="435"/>
      <c r="CFT462" s="435"/>
      <c r="CFU462" s="435"/>
      <c r="CFV462" s="435"/>
      <c r="CFW462" s="435"/>
      <c r="CFX462" s="435"/>
      <c r="CFY462" s="435"/>
      <c r="CFZ462" s="435"/>
      <c r="CGA462" s="435"/>
      <c r="CGB462" s="435"/>
      <c r="CGC462" s="435"/>
      <c r="CGD462" s="435"/>
      <c r="CGE462" s="435"/>
      <c r="CGF462" s="435"/>
      <c r="CGG462" s="435"/>
      <c r="CGH462" s="435"/>
      <c r="CGI462" s="435"/>
      <c r="CGJ462" s="435"/>
      <c r="CGK462" s="435"/>
      <c r="CGL462" s="435"/>
      <c r="CGM462" s="435"/>
      <c r="CGN462" s="435"/>
      <c r="CGO462" s="435"/>
      <c r="CGP462" s="435"/>
      <c r="CGQ462" s="435"/>
      <c r="CGR462" s="435"/>
      <c r="CGS462" s="435"/>
      <c r="CGT462" s="435"/>
      <c r="CGU462" s="435"/>
      <c r="CGV462" s="435"/>
      <c r="CGW462" s="435"/>
      <c r="CGX462" s="435"/>
      <c r="CGY462" s="435"/>
      <c r="CGZ462" s="435"/>
      <c r="CHA462" s="435"/>
      <c r="CHB462" s="435"/>
      <c r="CHC462" s="435"/>
      <c r="CHD462" s="435"/>
      <c r="CHE462" s="435"/>
      <c r="CHF462" s="435"/>
      <c r="CHG462" s="435"/>
      <c r="CHH462" s="435"/>
      <c r="CHI462" s="435"/>
      <c r="CHJ462" s="435"/>
      <c r="CHK462" s="435"/>
      <c r="CHL462" s="435"/>
      <c r="CHM462" s="435"/>
      <c r="CHN462" s="435"/>
      <c r="CHO462" s="435"/>
      <c r="CHP462" s="435"/>
      <c r="CHQ462" s="435"/>
      <c r="CHR462" s="435"/>
      <c r="CHS462" s="435"/>
      <c r="CHT462" s="435"/>
      <c r="CHU462" s="435"/>
      <c r="CHV462" s="435"/>
      <c r="CHW462" s="435"/>
      <c r="CHX462" s="435"/>
      <c r="CHY462" s="435"/>
      <c r="CHZ462" s="435"/>
      <c r="CIA462" s="435"/>
      <c r="CIB462" s="435"/>
      <c r="CIC462" s="435"/>
      <c r="CID462" s="435"/>
      <c r="CIE462" s="435"/>
      <c r="CIF462" s="435"/>
      <c r="CIG462" s="435"/>
      <c r="CIH462" s="435"/>
      <c r="CII462" s="435"/>
      <c r="CIJ462" s="435"/>
      <c r="CIK462" s="435"/>
      <c r="CIL462" s="435"/>
      <c r="CIM462" s="435"/>
      <c r="CIN462" s="435"/>
      <c r="CIO462" s="435"/>
      <c r="CIP462" s="435"/>
      <c r="CIQ462" s="435"/>
      <c r="CIR462" s="435"/>
      <c r="CIS462" s="435"/>
      <c r="CIT462" s="435"/>
      <c r="CIU462" s="435"/>
      <c r="CIV462" s="435"/>
      <c r="CIW462" s="435"/>
      <c r="CIX462" s="435"/>
      <c r="CIY462" s="435"/>
      <c r="CIZ462" s="435"/>
      <c r="CJA462" s="435"/>
      <c r="CJB462" s="435"/>
      <c r="CJC462" s="435"/>
      <c r="CJD462" s="435"/>
      <c r="CJE462" s="435"/>
      <c r="CJF462" s="435"/>
      <c r="CJG462" s="435"/>
      <c r="CJH462" s="435"/>
      <c r="CJI462" s="435"/>
      <c r="CJJ462" s="435"/>
      <c r="CJK462" s="435"/>
      <c r="CJL462" s="435"/>
      <c r="CJM462" s="435"/>
      <c r="CJN462" s="435"/>
      <c r="CJO462" s="435"/>
      <c r="CJP462" s="435"/>
      <c r="CJQ462" s="435"/>
      <c r="CJR462" s="435"/>
      <c r="CJS462" s="435"/>
      <c r="CJT462" s="435"/>
      <c r="CJU462" s="435"/>
      <c r="CJV462" s="435"/>
      <c r="CJW462" s="435"/>
      <c r="CJX462" s="435"/>
      <c r="CJY462" s="435"/>
      <c r="CJZ462" s="435"/>
      <c r="CKA462" s="435"/>
      <c r="CKB462" s="435"/>
      <c r="CKC462" s="435"/>
      <c r="CKD462" s="435"/>
      <c r="CKE462" s="435"/>
      <c r="CKF462" s="435"/>
      <c r="CKG462" s="435"/>
      <c r="CKH462" s="435"/>
      <c r="CKI462" s="435"/>
      <c r="CKJ462" s="435"/>
      <c r="CKK462" s="435"/>
      <c r="CKL462" s="435"/>
      <c r="CKM462" s="435"/>
      <c r="CKN462" s="435"/>
      <c r="CKO462" s="435"/>
      <c r="CKP462" s="435"/>
      <c r="CKQ462" s="435"/>
      <c r="CKR462" s="435"/>
      <c r="CKS462" s="435"/>
      <c r="CKT462" s="435"/>
      <c r="CKU462" s="435"/>
      <c r="CKV462" s="435"/>
      <c r="CKW462" s="435"/>
      <c r="CKX462" s="435"/>
      <c r="CKY462" s="435"/>
      <c r="CKZ462" s="435"/>
      <c r="CLA462" s="435"/>
      <c r="CLB462" s="435"/>
      <c r="CLC462" s="435"/>
      <c r="CLD462" s="435"/>
      <c r="CLE462" s="435"/>
      <c r="CLF462" s="435"/>
      <c r="CLG462" s="435"/>
      <c r="CLH462" s="435"/>
      <c r="CLI462" s="435"/>
      <c r="CLJ462" s="435"/>
      <c r="CLK462" s="435"/>
      <c r="CLL462" s="435"/>
      <c r="CLM462" s="435"/>
      <c r="CLN462" s="435"/>
      <c r="CLO462" s="435"/>
      <c r="CLP462" s="435"/>
      <c r="CLQ462" s="435"/>
      <c r="CLR462" s="435"/>
      <c r="CLS462" s="435"/>
      <c r="CLT462" s="435"/>
      <c r="CLU462" s="435"/>
      <c r="CLV462" s="435"/>
      <c r="CLW462" s="435"/>
      <c r="CLX462" s="435"/>
      <c r="CLY462" s="435"/>
      <c r="CLZ462" s="435"/>
      <c r="CMA462" s="435"/>
      <c r="CMB462" s="435"/>
      <c r="CMC462" s="435"/>
      <c r="CMD462" s="435"/>
      <c r="CME462" s="435"/>
      <c r="CMF462" s="435"/>
      <c r="CMG462" s="435"/>
      <c r="CMH462" s="435"/>
      <c r="CMI462" s="435"/>
      <c r="CMJ462" s="435"/>
      <c r="CMK462" s="435"/>
      <c r="CML462" s="435"/>
      <c r="CMM462" s="435"/>
      <c r="CMN462" s="435"/>
      <c r="CMO462" s="435"/>
      <c r="CMP462" s="435"/>
      <c r="CMQ462" s="435"/>
      <c r="CMR462" s="435"/>
      <c r="CMS462" s="435"/>
      <c r="CMT462" s="435"/>
      <c r="CMU462" s="435"/>
      <c r="CMV462" s="435"/>
      <c r="CMW462" s="435"/>
      <c r="CMX462" s="435"/>
      <c r="CMY462" s="435"/>
      <c r="CMZ462" s="435"/>
      <c r="CNA462" s="435"/>
      <c r="CNB462" s="435"/>
      <c r="CNC462" s="435"/>
      <c r="CND462" s="435"/>
      <c r="CNE462" s="435"/>
      <c r="CNF462" s="435"/>
      <c r="CNG462" s="435"/>
      <c r="CNH462" s="435"/>
      <c r="CNI462" s="435"/>
      <c r="CNJ462" s="435"/>
      <c r="CNK462" s="435"/>
      <c r="CNL462" s="435"/>
      <c r="CNM462" s="435"/>
      <c r="CNN462" s="435"/>
      <c r="CNO462" s="435"/>
      <c r="CNP462" s="435"/>
      <c r="CNQ462" s="435"/>
      <c r="CNR462" s="435"/>
      <c r="CNS462" s="435"/>
      <c r="CNT462" s="435"/>
      <c r="CNU462" s="435"/>
      <c r="CNV462" s="435"/>
      <c r="CNW462" s="435"/>
      <c r="CNX462" s="435"/>
      <c r="CNY462" s="435"/>
      <c r="CNZ462" s="435"/>
      <c r="COA462" s="435"/>
      <c r="COB462" s="435"/>
      <c r="COC462" s="435"/>
      <c r="COD462" s="435"/>
      <c r="COE462" s="435"/>
      <c r="COF462" s="435"/>
      <c r="COG462" s="435"/>
      <c r="COH462" s="435"/>
      <c r="COI462" s="435"/>
      <c r="COJ462" s="435"/>
      <c r="COK462" s="435"/>
      <c r="COL462" s="435"/>
      <c r="COM462" s="435"/>
      <c r="CON462" s="435"/>
      <c r="COO462" s="435"/>
      <c r="COP462" s="435"/>
      <c r="COQ462" s="435"/>
      <c r="COR462" s="435"/>
      <c r="COS462" s="435"/>
      <c r="COT462" s="435"/>
      <c r="COU462" s="435"/>
      <c r="COV462" s="435"/>
      <c r="COW462" s="435"/>
      <c r="COX462" s="435"/>
      <c r="COY462" s="435"/>
      <c r="COZ462" s="435"/>
      <c r="CPA462" s="435"/>
      <c r="CPB462" s="435"/>
      <c r="CPC462" s="435"/>
      <c r="CPD462" s="435"/>
      <c r="CPE462" s="435"/>
      <c r="CPF462" s="435"/>
      <c r="CPG462" s="435"/>
      <c r="CPH462" s="435"/>
      <c r="CPI462" s="435"/>
      <c r="CPJ462" s="435"/>
      <c r="CPK462" s="435"/>
      <c r="CPL462" s="435"/>
      <c r="CPM462" s="435"/>
      <c r="CPN462" s="435"/>
      <c r="CPO462" s="435"/>
      <c r="CPP462" s="435"/>
      <c r="CPQ462" s="435"/>
      <c r="CPR462" s="435"/>
      <c r="CPS462" s="435"/>
      <c r="CPT462" s="435"/>
      <c r="CPU462" s="435"/>
      <c r="CPV462" s="435"/>
      <c r="CPW462" s="435"/>
      <c r="CPX462" s="435"/>
      <c r="CPY462" s="435"/>
      <c r="CPZ462" s="435"/>
      <c r="CQA462" s="435"/>
      <c r="CQB462" s="435"/>
      <c r="CQC462" s="435"/>
      <c r="CQD462" s="435"/>
      <c r="CQE462" s="435"/>
      <c r="CQF462" s="435"/>
      <c r="CQG462" s="435"/>
      <c r="CQH462" s="435"/>
      <c r="CQI462" s="435"/>
      <c r="CQJ462" s="435"/>
      <c r="CQK462" s="435"/>
      <c r="CQL462" s="435"/>
      <c r="CQM462" s="435"/>
      <c r="CQN462" s="435"/>
      <c r="CQO462" s="435"/>
      <c r="CQP462" s="435"/>
      <c r="CQQ462" s="435"/>
      <c r="CQR462" s="435"/>
      <c r="CQS462" s="435"/>
      <c r="CQT462" s="435"/>
      <c r="CQU462" s="435"/>
      <c r="CQV462" s="435"/>
      <c r="CQW462" s="435"/>
      <c r="CQX462" s="435"/>
      <c r="CQY462" s="435"/>
      <c r="CQZ462" s="435"/>
      <c r="CRA462" s="435"/>
      <c r="CRB462" s="435"/>
      <c r="CRC462" s="435"/>
      <c r="CRD462" s="435"/>
      <c r="CRE462" s="435"/>
      <c r="CRF462" s="435"/>
      <c r="CRG462" s="435"/>
      <c r="CRH462" s="435"/>
      <c r="CRI462" s="435"/>
      <c r="CRJ462" s="435"/>
      <c r="CRK462" s="435"/>
      <c r="CRL462" s="435"/>
      <c r="CRM462" s="435"/>
      <c r="CRN462" s="435"/>
      <c r="CRO462" s="435"/>
      <c r="CRP462" s="435"/>
      <c r="CRQ462" s="435"/>
      <c r="CRR462" s="435"/>
      <c r="CRS462" s="435"/>
      <c r="CRT462" s="435"/>
      <c r="CRU462" s="435"/>
      <c r="CRV462" s="435"/>
      <c r="CRW462" s="435"/>
      <c r="CRX462" s="435"/>
      <c r="CRY462" s="435"/>
      <c r="CRZ462" s="435"/>
      <c r="CSA462" s="435"/>
      <c r="CSB462" s="435"/>
      <c r="CSC462" s="435"/>
      <c r="CSD462" s="435"/>
      <c r="CSE462" s="435"/>
      <c r="CSF462" s="435"/>
      <c r="CSG462" s="435"/>
      <c r="CSH462" s="435"/>
      <c r="CSI462" s="435"/>
      <c r="CSJ462" s="435"/>
      <c r="CSK462" s="435"/>
      <c r="CSL462" s="435"/>
      <c r="CSM462" s="435"/>
      <c r="CSN462" s="435"/>
      <c r="CSO462" s="435"/>
      <c r="CSP462" s="435"/>
      <c r="CSQ462" s="435"/>
      <c r="CSR462" s="435"/>
      <c r="CSS462" s="435"/>
      <c r="CST462" s="435"/>
      <c r="CSU462" s="435"/>
      <c r="CSV462" s="435"/>
      <c r="CSW462" s="435"/>
      <c r="CSX462" s="435"/>
      <c r="CSY462" s="435"/>
      <c r="CSZ462" s="435"/>
      <c r="CTA462" s="435"/>
      <c r="CTB462" s="435"/>
      <c r="CTC462" s="435"/>
      <c r="CTD462" s="435"/>
      <c r="CTE462" s="435"/>
      <c r="CTF462" s="435"/>
      <c r="CTG462" s="435"/>
      <c r="CTH462" s="435"/>
      <c r="CTI462" s="435"/>
      <c r="CTJ462" s="435"/>
      <c r="CTK462" s="435"/>
      <c r="CTL462" s="435"/>
      <c r="CTM462" s="435"/>
      <c r="CTN462" s="435"/>
      <c r="CTO462" s="435"/>
      <c r="CTP462" s="435"/>
      <c r="CTQ462" s="435"/>
      <c r="CTR462" s="435"/>
      <c r="CTS462" s="435"/>
      <c r="CTT462" s="435"/>
      <c r="CTU462" s="435"/>
      <c r="CTV462" s="435"/>
      <c r="CTW462" s="435"/>
      <c r="CTX462" s="435"/>
      <c r="CTY462" s="435"/>
      <c r="CTZ462" s="435"/>
      <c r="CUA462" s="435"/>
      <c r="CUB462" s="435"/>
      <c r="CUC462" s="435"/>
      <c r="CUD462" s="435"/>
      <c r="CUE462" s="435"/>
      <c r="CUF462" s="435"/>
      <c r="CUG462" s="435"/>
      <c r="CUH462" s="435"/>
      <c r="CUI462" s="435"/>
      <c r="CUJ462" s="435"/>
      <c r="CUK462" s="435"/>
      <c r="CUL462" s="435"/>
      <c r="CUM462" s="435"/>
      <c r="CUN462" s="435"/>
      <c r="CUO462" s="435"/>
      <c r="CUP462" s="435"/>
      <c r="CUQ462" s="435"/>
      <c r="CUR462" s="435"/>
      <c r="CUS462" s="435"/>
      <c r="CUT462" s="435"/>
      <c r="CUU462" s="435"/>
      <c r="CUV462" s="435"/>
      <c r="CUW462" s="435"/>
      <c r="CUX462" s="435"/>
      <c r="CUY462" s="435"/>
      <c r="CUZ462" s="435"/>
      <c r="CVA462" s="435"/>
      <c r="CVB462" s="435"/>
      <c r="CVC462" s="435"/>
      <c r="CVD462" s="435"/>
      <c r="CVE462" s="435"/>
      <c r="CVF462" s="435"/>
      <c r="CVG462" s="435"/>
      <c r="CVH462" s="435"/>
      <c r="CVI462" s="435"/>
      <c r="CVJ462" s="435"/>
      <c r="CVK462" s="435"/>
      <c r="CVL462" s="435"/>
      <c r="CVM462" s="435"/>
      <c r="CVN462" s="435"/>
      <c r="CVO462" s="435"/>
      <c r="CVP462" s="435"/>
      <c r="CVQ462" s="435"/>
      <c r="CVR462" s="435"/>
      <c r="CVS462" s="435"/>
      <c r="CVT462" s="435"/>
      <c r="CVU462" s="435"/>
      <c r="CVV462" s="435"/>
      <c r="CVW462" s="435"/>
      <c r="CVX462" s="435"/>
      <c r="CVY462" s="435"/>
      <c r="CVZ462" s="435"/>
      <c r="CWA462" s="435"/>
      <c r="CWB462" s="435"/>
      <c r="CWC462" s="435"/>
      <c r="CWD462" s="435"/>
      <c r="CWE462" s="435"/>
      <c r="CWF462" s="435"/>
      <c r="CWG462" s="435"/>
      <c r="CWH462" s="435"/>
      <c r="CWI462" s="435"/>
      <c r="CWJ462" s="435"/>
      <c r="CWK462" s="435"/>
      <c r="CWL462" s="435"/>
      <c r="CWM462" s="435"/>
      <c r="CWN462" s="435"/>
      <c r="CWO462" s="435"/>
      <c r="CWP462" s="435"/>
      <c r="CWQ462" s="435"/>
      <c r="CWR462" s="435"/>
      <c r="CWS462" s="435"/>
      <c r="CWT462" s="435"/>
      <c r="CWU462" s="435"/>
      <c r="CWV462" s="435"/>
      <c r="CWW462" s="435"/>
      <c r="CWX462" s="435"/>
      <c r="CWY462" s="435"/>
      <c r="CWZ462" s="435"/>
      <c r="CXA462" s="435"/>
      <c r="CXB462" s="435"/>
      <c r="CXC462" s="435"/>
      <c r="CXD462" s="435"/>
      <c r="CXE462" s="435"/>
      <c r="CXF462" s="435"/>
      <c r="CXG462" s="435"/>
      <c r="CXH462" s="435"/>
      <c r="CXI462" s="435"/>
      <c r="CXJ462" s="435"/>
      <c r="CXK462" s="435"/>
      <c r="CXL462" s="435"/>
      <c r="CXM462" s="435"/>
      <c r="CXN462" s="435"/>
      <c r="CXO462" s="435"/>
      <c r="CXP462" s="435"/>
      <c r="CXQ462" s="435"/>
      <c r="CXR462" s="435"/>
      <c r="CXS462" s="435"/>
      <c r="CXT462" s="435"/>
      <c r="CXU462" s="435"/>
      <c r="CXV462" s="435"/>
      <c r="CXW462" s="435"/>
      <c r="CXX462" s="435"/>
      <c r="CXY462" s="435"/>
      <c r="CXZ462" s="435"/>
      <c r="CYA462" s="435"/>
      <c r="CYB462" s="435"/>
      <c r="CYC462" s="435"/>
      <c r="CYD462" s="435"/>
      <c r="CYE462" s="435"/>
      <c r="CYF462" s="435"/>
      <c r="CYG462" s="435"/>
      <c r="CYH462" s="435"/>
      <c r="CYI462" s="435"/>
      <c r="CYJ462" s="435"/>
      <c r="CYK462" s="435"/>
      <c r="CYL462" s="435"/>
      <c r="CYM462" s="435"/>
      <c r="CYN462" s="435"/>
      <c r="CYO462" s="435"/>
      <c r="CYP462" s="435"/>
      <c r="CYQ462" s="435"/>
      <c r="CYR462" s="435"/>
      <c r="CYS462" s="435"/>
      <c r="CYT462" s="435"/>
      <c r="CYU462" s="435"/>
      <c r="CYV462" s="435"/>
      <c r="CYW462" s="435"/>
      <c r="CYX462" s="435"/>
      <c r="CYY462" s="435"/>
      <c r="CYZ462" s="435"/>
      <c r="CZA462" s="435"/>
      <c r="CZB462" s="435"/>
      <c r="CZC462" s="435"/>
      <c r="CZD462" s="435"/>
      <c r="CZE462" s="435"/>
      <c r="CZF462" s="435"/>
      <c r="CZG462" s="435"/>
      <c r="CZH462" s="435"/>
      <c r="CZI462" s="435"/>
      <c r="CZJ462" s="435"/>
      <c r="CZK462" s="435"/>
      <c r="CZL462" s="435"/>
      <c r="CZM462" s="435"/>
      <c r="CZN462" s="435"/>
      <c r="CZO462" s="435"/>
      <c r="CZP462" s="435"/>
      <c r="CZQ462" s="435"/>
      <c r="CZR462" s="435"/>
      <c r="CZS462" s="435"/>
      <c r="CZT462" s="435"/>
      <c r="CZU462" s="435"/>
      <c r="CZV462" s="435"/>
      <c r="CZW462" s="435"/>
      <c r="CZX462" s="435"/>
      <c r="CZY462" s="435"/>
      <c r="CZZ462" s="435"/>
      <c r="DAA462" s="435"/>
      <c r="DAB462" s="435"/>
      <c r="DAC462" s="435"/>
      <c r="DAD462" s="435"/>
      <c r="DAE462" s="435"/>
      <c r="DAF462" s="435"/>
      <c r="DAG462" s="435"/>
      <c r="DAH462" s="435"/>
      <c r="DAI462" s="435"/>
      <c r="DAJ462" s="435"/>
      <c r="DAK462" s="435"/>
      <c r="DAL462" s="435"/>
      <c r="DAM462" s="435"/>
      <c r="DAN462" s="435"/>
      <c r="DAO462" s="435"/>
      <c r="DAP462" s="435"/>
      <c r="DAQ462" s="435"/>
      <c r="DAR462" s="435"/>
      <c r="DAS462" s="435"/>
      <c r="DAT462" s="435"/>
      <c r="DAU462" s="435"/>
      <c r="DAV462" s="435"/>
      <c r="DAW462" s="435"/>
      <c r="DAX462" s="435"/>
      <c r="DAY462" s="435"/>
      <c r="DAZ462" s="435"/>
      <c r="DBA462" s="435"/>
      <c r="DBB462" s="435"/>
      <c r="DBC462" s="435"/>
      <c r="DBD462" s="435"/>
      <c r="DBE462" s="435"/>
      <c r="DBF462" s="435"/>
      <c r="DBG462" s="435"/>
      <c r="DBH462" s="435"/>
      <c r="DBI462" s="435"/>
      <c r="DBJ462" s="435"/>
      <c r="DBK462" s="435"/>
      <c r="DBL462" s="435"/>
      <c r="DBM462" s="435"/>
      <c r="DBN462" s="435"/>
      <c r="DBO462" s="435"/>
      <c r="DBP462" s="435"/>
      <c r="DBQ462" s="435"/>
      <c r="DBR462" s="435"/>
      <c r="DBS462" s="435"/>
      <c r="DBT462" s="435"/>
      <c r="DBU462" s="435"/>
      <c r="DBV462" s="435"/>
      <c r="DBW462" s="435"/>
      <c r="DBX462" s="435"/>
      <c r="DBY462" s="435"/>
      <c r="DBZ462" s="435"/>
      <c r="DCA462" s="435"/>
      <c r="DCB462" s="435"/>
      <c r="DCC462" s="435"/>
      <c r="DCD462" s="435"/>
      <c r="DCE462" s="435"/>
      <c r="DCF462" s="435"/>
      <c r="DCG462" s="435"/>
      <c r="DCH462" s="435"/>
      <c r="DCI462" s="435"/>
      <c r="DCJ462" s="435"/>
      <c r="DCK462" s="435"/>
      <c r="DCL462" s="435"/>
      <c r="DCM462" s="435"/>
      <c r="DCN462" s="435"/>
      <c r="DCO462" s="435"/>
      <c r="DCP462" s="435"/>
      <c r="DCQ462" s="435"/>
      <c r="DCR462" s="435"/>
      <c r="DCS462" s="435"/>
      <c r="DCT462" s="435"/>
      <c r="DCU462" s="435"/>
      <c r="DCV462" s="435"/>
      <c r="DCW462" s="435"/>
      <c r="DCX462" s="435"/>
      <c r="DCY462" s="435"/>
      <c r="DCZ462" s="435"/>
      <c r="DDA462" s="435"/>
      <c r="DDB462" s="435"/>
      <c r="DDC462" s="435"/>
      <c r="DDD462" s="435"/>
      <c r="DDE462" s="435"/>
      <c r="DDF462" s="435"/>
      <c r="DDG462" s="435"/>
      <c r="DDH462" s="435"/>
      <c r="DDI462" s="435"/>
      <c r="DDJ462" s="435"/>
      <c r="DDK462" s="435"/>
      <c r="DDL462" s="435"/>
      <c r="DDM462" s="435"/>
      <c r="DDN462" s="435"/>
      <c r="DDO462" s="435"/>
      <c r="DDP462" s="435"/>
      <c r="DDQ462" s="435"/>
      <c r="DDR462" s="435"/>
      <c r="DDS462" s="435"/>
      <c r="DDT462" s="435"/>
      <c r="DDU462" s="435"/>
      <c r="DDV462" s="435"/>
      <c r="DDW462" s="435"/>
      <c r="DDX462" s="435"/>
      <c r="DDY462" s="435"/>
      <c r="DDZ462" s="435"/>
      <c r="DEA462" s="435"/>
      <c r="DEB462" s="435"/>
      <c r="DEC462" s="435"/>
      <c r="DED462" s="435"/>
      <c r="DEE462" s="435"/>
      <c r="DEF462" s="435"/>
      <c r="DEG462" s="435"/>
      <c r="DEH462" s="435"/>
      <c r="DEI462" s="435"/>
      <c r="DEJ462" s="435"/>
      <c r="DEK462" s="435"/>
      <c r="DEL462" s="435"/>
      <c r="DEM462" s="435"/>
      <c r="DEN462" s="435"/>
      <c r="DEO462" s="435"/>
      <c r="DEP462" s="435"/>
      <c r="DEQ462" s="435"/>
      <c r="DER462" s="435"/>
      <c r="DES462" s="435"/>
      <c r="DET462" s="435"/>
      <c r="DEU462" s="435"/>
      <c r="DEV462" s="435"/>
      <c r="DEW462" s="435"/>
      <c r="DEX462" s="435"/>
      <c r="DEY462" s="435"/>
      <c r="DEZ462" s="435"/>
      <c r="DFA462" s="435"/>
      <c r="DFB462" s="435"/>
      <c r="DFC462" s="435"/>
      <c r="DFD462" s="435"/>
      <c r="DFE462" s="435"/>
      <c r="DFF462" s="435"/>
      <c r="DFG462" s="435"/>
      <c r="DFH462" s="435"/>
      <c r="DFI462" s="435"/>
      <c r="DFJ462" s="435"/>
      <c r="DFK462" s="435"/>
      <c r="DFL462" s="435"/>
      <c r="DFM462" s="435"/>
      <c r="DFN462" s="435"/>
      <c r="DFO462" s="435"/>
      <c r="DFP462" s="435"/>
      <c r="DFQ462" s="435"/>
      <c r="DFR462" s="435"/>
      <c r="DFS462" s="435"/>
      <c r="DFT462" s="435"/>
      <c r="DFU462" s="435"/>
      <c r="DFV462" s="435"/>
      <c r="DFW462" s="435"/>
      <c r="DFX462" s="435"/>
      <c r="DFY462" s="435"/>
      <c r="DFZ462" s="435"/>
      <c r="DGA462" s="435"/>
      <c r="DGB462" s="435"/>
      <c r="DGC462" s="435"/>
      <c r="DGD462" s="435"/>
      <c r="DGE462" s="435"/>
      <c r="DGF462" s="435"/>
      <c r="DGG462" s="435"/>
      <c r="DGH462" s="435"/>
      <c r="DGI462" s="435"/>
      <c r="DGJ462" s="435"/>
      <c r="DGK462" s="435"/>
      <c r="DGL462" s="435"/>
      <c r="DGM462" s="435"/>
      <c r="DGN462" s="435"/>
      <c r="DGO462" s="435"/>
      <c r="DGP462" s="435"/>
      <c r="DGQ462" s="435"/>
      <c r="DGR462" s="435"/>
      <c r="DGS462" s="435"/>
      <c r="DGT462" s="435"/>
      <c r="DGU462" s="435"/>
      <c r="DGV462" s="435"/>
      <c r="DGW462" s="435"/>
      <c r="DGX462" s="435"/>
      <c r="DGY462" s="435"/>
      <c r="DGZ462" s="435"/>
      <c r="DHA462" s="435"/>
      <c r="DHB462" s="435"/>
      <c r="DHC462" s="435"/>
      <c r="DHD462" s="435"/>
      <c r="DHE462" s="435"/>
      <c r="DHF462" s="435"/>
      <c r="DHG462" s="435"/>
      <c r="DHH462" s="435"/>
      <c r="DHI462" s="435"/>
      <c r="DHJ462" s="435"/>
      <c r="DHK462" s="435"/>
      <c r="DHL462" s="435"/>
      <c r="DHM462" s="435"/>
      <c r="DHN462" s="435"/>
      <c r="DHO462" s="435"/>
      <c r="DHP462" s="435"/>
      <c r="DHQ462" s="435"/>
      <c r="DHR462" s="435"/>
      <c r="DHS462" s="435"/>
      <c r="DHT462" s="435"/>
      <c r="DHU462" s="435"/>
      <c r="DHV462" s="435"/>
      <c r="DHW462" s="435"/>
      <c r="DHX462" s="435"/>
      <c r="DHY462" s="435"/>
      <c r="DHZ462" s="435"/>
      <c r="DIA462" s="435"/>
      <c r="DIB462" s="435"/>
      <c r="DIC462" s="435"/>
      <c r="DID462" s="435"/>
      <c r="DIE462" s="435"/>
      <c r="DIF462" s="435"/>
      <c r="DIG462" s="435"/>
      <c r="DIH462" s="435"/>
      <c r="DII462" s="435"/>
      <c r="DIJ462" s="435"/>
      <c r="DIK462" s="435"/>
      <c r="DIL462" s="435"/>
      <c r="DIM462" s="435"/>
      <c r="DIN462" s="435"/>
      <c r="DIO462" s="435"/>
      <c r="DIP462" s="435"/>
      <c r="DIQ462" s="435"/>
      <c r="DIR462" s="435"/>
      <c r="DIS462" s="435"/>
      <c r="DIT462" s="435"/>
      <c r="DIU462" s="435"/>
      <c r="DIV462" s="435"/>
      <c r="DIW462" s="435"/>
      <c r="DIX462" s="435"/>
      <c r="DIY462" s="435"/>
      <c r="DIZ462" s="435"/>
      <c r="DJA462" s="435"/>
      <c r="DJB462" s="435"/>
      <c r="DJC462" s="435"/>
      <c r="DJD462" s="435"/>
      <c r="DJE462" s="435"/>
      <c r="DJF462" s="435"/>
      <c r="DJG462" s="435"/>
      <c r="DJH462" s="435"/>
      <c r="DJI462" s="435"/>
      <c r="DJJ462" s="435"/>
      <c r="DJK462" s="435"/>
      <c r="DJL462" s="435"/>
      <c r="DJM462" s="435"/>
      <c r="DJN462" s="435"/>
      <c r="DJO462" s="435"/>
      <c r="DJP462" s="435"/>
      <c r="DJQ462" s="435"/>
      <c r="DJR462" s="435"/>
      <c r="DJS462" s="435"/>
      <c r="DJT462" s="435"/>
      <c r="DJU462" s="435"/>
      <c r="DJV462" s="435"/>
      <c r="DJW462" s="435"/>
      <c r="DJX462" s="435"/>
      <c r="DJY462" s="435"/>
      <c r="DJZ462" s="435"/>
      <c r="DKA462" s="435"/>
      <c r="DKB462" s="435"/>
      <c r="DKC462" s="435"/>
      <c r="DKD462" s="435"/>
      <c r="DKE462" s="435"/>
      <c r="DKF462" s="435"/>
      <c r="DKG462" s="435"/>
      <c r="DKH462" s="435"/>
      <c r="DKI462" s="435"/>
      <c r="DKJ462" s="435"/>
      <c r="DKK462" s="435"/>
      <c r="DKL462" s="435"/>
      <c r="DKM462" s="435"/>
      <c r="DKN462" s="435"/>
      <c r="DKO462" s="435"/>
      <c r="DKP462" s="435"/>
      <c r="DKQ462" s="435"/>
      <c r="DKR462" s="435"/>
      <c r="DKS462" s="435"/>
      <c r="DKT462" s="435"/>
      <c r="DKU462" s="435"/>
      <c r="DKV462" s="435"/>
      <c r="DKW462" s="435"/>
      <c r="DKX462" s="435"/>
      <c r="DKY462" s="435"/>
      <c r="DKZ462" s="435"/>
      <c r="DLA462" s="435"/>
      <c r="DLB462" s="435"/>
      <c r="DLC462" s="435"/>
      <c r="DLD462" s="435"/>
      <c r="DLE462" s="435"/>
      <c r="DLF462" s="435"/>
      <c r="DLG462" s="435"/>
      <c r="DLH462" s="435"/>
      <c r="DLI462" s="435"/>
      <c r="DLJ462" s="435"/>
      <c r="DLK462" s="435"/>
      <c r="DLL462" s="435"/>
      <c r="DLM462" s="435"/>
      <c r="DLN462" s="435"/>
      <c r="DLO462" s="435"/>
      <c r="DLP462" s="435"/>
      <c r="DLQ462" s="435"/>
      <c r="DLR462" s="435"/>
      <c r="DLS462" s="435"/>
      <c r="DLT462" s="435"/>
      <c r="DLU462" s="435"/>
      <c r="DLV462" s="435"/>
      <c r="DLW462" s="435"/>
      <c r="DLX462" s="435"/>
      <c r="DLY462" s="435"/>
      <c r="DLZ462" s="435"/>
      <c r="DMA462" s="435"/>
      <c r="DMB462" s="435"/>
      <c r="DMC462" s="435"/>
      <c r="DMD462" s="435"/>
      <c r="DME462" s="435"/>
      <c r="DMF462" s="435"/>
      <c r="DMG462" s="435"/>
      <c r="DMH462" s="435"/>
      <c r="DMI462" s="435"/>
      <c r="DMJ462" s="435"/>
      <c r="DMK462" s="435"/>
      <c r="DML462" s="435"/>
      <c r="DMM462" s="435"/>
      <c r="DMN462" s="435"/>
      <c r="DMO462" s="435"/>
      <c r="DMP462" s="435"/>
      <c r="DMQ462" s="435"/>
      <c r="DMR462" s="435"/>
      <c r="DMS462" s="435"/>
      <c r="DMT462" s="435"/>
      <c r="DMU462" s="435"/>
      <c r="DMV462" s="435"/>
      <c r="DMW462" s="435"/>
      <c r="DMX462" s="435"/>
      <c r="DMY462" s="435"/>
      <c r="DMZ462" s="435"/>
      <c r="DNA462" s="435"/>
      <c r="DNB462" s="435"/>
      <c r="DNC462" s="435"/>
      <c r="DND462" s="435"/>
      <c r="DNE462" s="435"/>
      <c r="DNF462" s="435"/>
      <c r="DNG462" s="435"/>
      <c r="DNH462" s="435"/>
      <c r="DNI462" s="435"/>
      <c r="DNJ462" s="435"/>
      <c r="DNK462" s="435"/>
      <c r="DNL462" s="435"/>
      <c r="DNM462" s="435"/>
      <c r="DNN462" s="435"/>
      <c r="DNO462" s="435"/>
      <c r="DNP462" s="435"/>
      <c r="DNQ462" s="435"/>
      <c r="DNR462" s="435"/>
      <c r="DNS462" s="435"/>
      <c r="DNT462" s="435"/>
      <c r="DNU462" s="435"/>
      <c r="DNV462" s="435"/>
      <c r="DNW462" s="435"/>
      <c r="DNX462" s="435"/>
      <c r="DNY462" s="435"/>
      <c r="DNZ462" s="435"/>
      <c r="DOA462" s="435"/>
      <c r="DOB462" s="435"/>
      <c r="DOC462" s="435"/>
      <c r="DOD462" s="435"/>
      <c r="DOE462" s="435"/>
      <c r="DOF462" s="435"/>
      <c r="DOG462" s="435"/>
      <c r="DOH462" s="435"/>
      <c r="DOI462" s="435"/>
      <c r="DOJ462" s="435"/>
      <c r="DOK462" s="435"/>
      <c r="DOL462" s="435"/>
      <c r="DOM462" s="435"/>
      <c r="DON462" s="435"/>
      <c r="DOO462" s="435"/>
      <c r="DOP462" s="435"/>
      <c r="DOQ462" s="435"/>
      <c r="DOR462" s="435"/>
      <c r="DOS462" s="435"/>
      <c r="DOT462" s="435"/>
      <c r="DOU462" s="435"/>
      <c r="DOV462" s="435"/>
      <c r="DOW462" s="435"/>
      <c r="DOX462" s="435"/>
      <c r="DOY462" s="435"/>
      <c r="DOZ462" s="435"/>
      <c r="DPA462" s="435"/>
      <c r="DPB462" s="435"/>
      <c r="DPC462" s="435"/>
      <c r="DPD462" s="435"/>
      <c r="DPE462" s="435"/>
      <c r="DPF462" s="435"/>
      <c r="DPG462" s="435"/>
      <c r="DPH462" s="435"/>
      <c r="DPI462" s="435"/>
      <c r="DPJ462" s="435"/>
      <c r="DPK462" s="435"/>
      <c r="DPL462" s="435"/>
      <c r="DPM462" s="435"/>
      <c r="DPN462" s="435"/>
      <c r="DPO462" s="435"/>
      <c r="DPP462" s="435"/>
      <c r="DPQ462" s="435"/>
      <c r="DPR462" s="435"/>
      <c r="DPS462" s="435"/>
      <c r="DPT462" s="435"/>
      <c r="DPU462" s="435"/>
      <c r="DPV462" s="435"/>
      <c r="DPW462" s="435"/>
      <c r="DPX462" s="435"/>
      <c r="DPY462" s="435"/>
      <c r="DPZ462" s="435"/>
      <c r="DQA462" s="435"/>
      <c r="DQB462" s="435"/>
      <c r="DQC462" s="435"/>
      <c r="DQD462" s="435"/>
      <c r="DQE462" s="435"/>
      <c r="DQF462" s="435"/>
      <c r="DQG462" s="435"/>
      <c r="DQH462" s="435"/>
      <c r="DQI462" s="435"/>
      <c r="DQJ462" s="435"/>
      <c r="DQK462" s="435"/>
      <c r="DQL462" s="435"/>
      <c r="DQM462" s="435"/>
      <c r="DQN462" s="435"/>
      <c r="DQO462" s="435"/>
      <c r="DQP462" s="435"/>
      <c r="DQQ462" s="435"/>
      <c r="DQR462" s="435"/>
      <c r="DQS462" s="435"/>
      <c r="DQT462" s="435"/>
      <c r="DQU462" s="435"/>
      <c r="DQV462" s="435"/>
      <c r="DQW462" s="435"/>
      <c r="DQX462" s="435"/>
      <c r="DQY462" s="435"/>
      <c r="DQZ462" s="435"/>
      <c r="DRA462" s="435"/>
      <c r="DRB462" s="435"/>
      <c r="DRC462" s="435"/>
      <c r="DRD462" s="435"/>
      <c r="DRE462" s="435"/>
      <c r="DRF462" s="435"/>
      <c r="DRG462" s="435"/>
      <c r="DRH462" s="435"/>
      <c r="DRI462" s="435"/>
      <c r="DRJ462" s="435"/>
      <c r="DRK462" s="435"/>
      <c r="DRL462" s="435"/>
      <c r="DRM462" s="435"/>
      <c r="DRN462" s="435"/>
      <c r="DRO462" s="435"/>
      <c r="DRP462" s="435"/>
      <c r="DRQ462" s="435"/>
      <c r="DRR462" s="435"/>
      <c r="DRS462" s="435"/>
      <c r="DRT462" s="435"/>
      <c r="DRU462" s="435"/>
      <c r="DRV462" s="435"/>
      <c r="DRW462" s="435"/>
      <c r="DRX462" s="435"/>
      <c r="DRY462" s="435"/>
      <c r="DRZ462" s="435"/>
      <c r="DSA462" s="435"/>
      <c r="DSB462" s="435"/>
      <c r="DSC462" s="435"/>
      <c r="DSD462" s="435"/>
      <c r="DSE462" s="435"/>
      <c r="DSF462" s="435"/>
      <c r="DSG462" s="435"/>
      <c r="DSH462" s="435"/>
      <c r="DSI462" s="435"/>
      <c r="DSJ462" s="435"/>
      <c r="DSK462" s="435"/>
      <c r="DSL462" s="435"/>
      <c r="DSM462" s="435"/>
      <c r="DSN462" s="435"/>
      <c r="DSO462" s="435"/>
      <c r="DSP462" s="435"/>
      <c r="DSQ462" s="435"/>
      <c r="DSR462" s="435"/>
      <c r="DSS462" s="435"/>
      <c r="DST462" s="435"/>
      <c r="DSU462" s="435"/>
      <c r="DSV462" s="435"/>
      <c r="DSW462" s="435"/>
      <c r="DSX462" s="435"/>
      <c r="DSY462" s="435"/>
      <c r="DSZ462" s="435"/>
      <c r="DTA462" s="435"/>
      <c r="DTB462" s="435"/>
      <c r="DTC462" s="435"/>
      <c r="DTD462" s="435"/>
      <c r="DTE462" s="435"/>
      <c r="DTF462" s="435"/>
      <c r="DTG462" s="435"/>
      <c r="DTH462" s="435"/>
      <c r="DTI462" s="435"/>
      <c r="DTJ462" s="435"/>
      <c r="DTK462" s="435"/>
      <c r="DTL462" s="435"/>
      <c r="DTM462" s="435"/>
      <c r="DTN462" s="435"/>
      <c r="DTO462" s="435"/>
      <c r="DTP462" s="435"/>
      <c r="DTQ462" s="435"/>
      <c r="DTR462" s="435"/>
      <c r="DTS462" s="435"/>
      <c r="DTT462" s="435"/>
      <c r="DTU462" s="435"/>
      <c r="DTV462" s="435"/>
      <c r="DTW462" s="435"/>
      <c r="DTX462" s="435"/>
      <c r="DTY462" s="435"/>
      <c r="DTZ462" s="435"/>
      <c r="DUA462" s="435"/>
      <c r="DUB462" s="435"/>
      <c r="DUC462" s="435"/>
      <c r="DUD462" s="435"/>
      <c r="DUE462" s="435"/>
      <c r="DUF462" s="435"/>
      <c r="DUG462" s="435"/>
      <c r="DUH462" s="435"/>
      <c r="DUI462" s="435"/>
      <c r="DUJ462" s="435"/>
      <c r="DUK462" s="435"/>
      <c r="DUL462" s="435"/>
      <c r="DUM462" s="435"/>
      <c r="DUN462" s="435"/>
      <c r="DUO462" s="435"/>
      <c r="DUP462" s="435"/>
      <c r="DUQ462" s="435"/>
      <c r="DUR462" s="435"/>
      <c r="DUS462" s="435"/>
      <c r="DUT462" s="435"/>
      <c r="DUU462" s="435"/>
      <c r="DUV462" s="435"/>
      <c r="DUW462" s="435"/>
      <c r="DUX462" s="435"/>
      <c r="DUY462" s="435"/>
      <c r="DUZ462" s="435"/>
      <c r="DVA462" s="435"/>
      <c r="DVB462" s="435"/>
      <c r="DVC462" s="435"/>
      <c r="DVD462" s="435"/>
      <c r="DVE462" s="435"/>
      <c r="DVF462" s="435"/>
      <c r="DVG462" s="435"/>
      <c r="DVH462" s="435"/>
      <c r="DVI462" s="435"/>
      <c r="DVJ462" s="435"/>
      <c r="DVK462" s="435"/>
      <c r="DVL462" s="435"/>
      <c r="DVM462" s="435"/>
      <c r="DVN462" s="435"/>
      <c r="DVO462" s="435"/>
      <c r="DVP462" s="435"/>
      <c r="DVQ462" s="435"/>
      <c r="DVR462" s="435"/>
      <c r="DVS462" s="435"/>
      <c r="DVT462" s="435"/>
      <c r="DVU462" s="435"/>
      <c r="DVV462" s="435"/>
      <c r="DVW462" s="435"/>
      <c r="DVX462" s="435"/>
      <c r="DVY462" s="435"/>
      <c r="DVZ462" s="435"/>
      <c r="DWA462" s="435"/>
      <c r="DWB462" s="435"/>
      <c r="DWC462" s="435"/>
      <c r="DWD462" s="435"/>
      <c r="DWE462" s="435"/>
      <c r="DWF462" s="435"/>
      <c r="DWG462" s="435"/>
      <c r="DWH462" s="435"/>
      <c r="DWI462" s="435"/>
      <c r="DWJ462" s="435"/>
      <c r="DWK462" s="435"/>
      <c r="DWL462" s="435"/>
      <c r="DWM462" s="435"/>
      <c r="DWN462" s="435"/>
      <c r="DWO462" s="435"/>
      <c r="DWP462" s="435"/>
      <c r="DWQ462" s="435"/>
      <c r="DWR462" s="435"/>
      <c r="DWS462" s="435"/>
      <c r="DWT462" s="435"/>
      <c r="DWU462" s="435"/>
      <c r="DWV462" s="435"/>
      <c r="DWW462" s="435"/>
      <c r="DWX462" s="435"/>
      <c r="DWY462" s="435"/>
      <c r="DWZ462" s="435"/>
      <c r="DXA462" s="435"/>
      <c r="DXB462" s="435"/>
      <c r="DXC462" s="435"/>
      <c r="DXD462" s="435"/>
      <c r="DXE462" s="435"/>
      <c r="DXF462" s="435"/>
      <c r="DXG462" s="435"/>
      <c r="DXH462" s="435"/>
      <c r="DXI462" s="435"/>
      <c r="DXJ462" s="435"/>
      <c r="DXK462" s="435"/>
      <c r="DXL462" s="435"/>
      <c r="DXM462" s="435"/>
      <c r="DXN462" s="435"/>
      <c r="DXO462" s="435"/>
      <c r="DXP462" s="435"/>
      <c r="DXQ462" s="435"/>
      <c r="DXR462" s="435"/>
      <c r="DXS462" s="435"/>
      <c r="DXT462" s="435"/>
      <c r="DXU462" s="435"/>
      <c r="DXV462" s="435"/>
      <c r="DXW462" s="435"/>
      <c r="DXX462" s="435"/>
      <c r="DXY462" s="435"/>
      <c r="DXZ462" s="435"/>
      <c r="DYA462" s="435"/>
      <c r="DYB462" s="435"/>
      <c r="DYC462" s="435"/>
      <c r="DYD462" s="435"/>
      <c r="DYE462" s="435"/>
      <c r="DYF462" s="435"/>
      <c r="DYG462" s="435"/>
      <c r="DYH462" s="435"/>
      <c r="DYI462" s="435"/>
      <c r="DYJ462" s="435"/>
      <c r="DYK462" s="435"/>
      <c r="DYL462" s="435"/>
      <c r="DYM462" s="435"/>
      <c r="DYN462" s="435"/>
      <c r="DYO462" s="435"/>
      <c r="DYP462" s="435"/>
      <c r="DYQ462" s="435"/>
      <c r="DYR462" s="435"/>
      <c r="DYS462" s="435"/>
      <c r="DYT462" s="435"/>
      <c r="DYU462" s="435"/>
      <c r="DYV462" s="435"/>
      <c r="DYW462" s="435"/>
      <c r="DYX462" s="435"/>
      <c r="DYY462" s="435"/>
      <c r="DYZ462" s="435"/>
      <c r="DZA462" s="435"/>
      <c r="DZB462" s="435"/>
      <c r="DZC462" s="435"/>
      <c r="DZD462" s="435"/>
      <c r="DZE462" s="435"/>
      <c r="DZF462" s="435"/>
      <c r="DZG462" s="435"/>
      <c r="DZH462" s="435"/>
      <c r="DZI462" s="435"/>
      <c r="DZJ462" s="435"/>
      <c r="DZK462" s="435"/>
      <c r="DZL462" s="435"/>
      <c r="DZM462" s="435"/>
      <c r="DZN462" s="435"/>
      <c r="DZO462" s="435"/>
      <c r="DZP462" s="435"/>
      <c r="DZQ462" s="435"/>
      <c r="DZR462" s="435"/>
      <c r="DZS462" s="435"/>
      <c r="DZT462" s="435"/>
      <c r="DZU462" s="435"/>
      <c r="DZV462" s="435"/>
      <c r="DZW462" s="435"/>
      <c r="DZX462" s="435"/>
      <c r="DZY462" s="435"/>
      <c r="DZZ462" s="435"/>
      <c r="EAA462" s="435"/>
      <c r="EAB462" s="435"/>
      <c r="EAC462" s="435"/>
      <c r="EAD462" s="435"/>
      <c r="EAE462" s="435"/>
      <c r="EAF462" s="435"/>
      <c r="EAG462" s="435"/>
      <c r="EAH462" s="435"/>
      <c r="EAI462" s="435"/>
      <c r="EAJ462" s="435"/>
      <c r="EAK462" s="435"/>
      <c r="EAL462" s="435"/>
      <c r="EAM462" s="435"/>
      <c r="EAN462" s="435"/>
      <c r="EAO462" s="435"/>
      <c r="EAP462" s="435"/>
      <c r="EAQ462" s="435"/>
      <c r="EAR462" s="435"/>
      <c r="EAS462" s="435"/>
      <c r="EAT462" s="435"/>
      <c r="EAU462" s="435"/>
      <c r="EAV462" s="435"/>
      <c r="EAW462" s="435"/>
      <c r="EAX462" s="435"/>
      <c r="EAY462" s="435"/>
      <c r="EAZ462" s="435"/>
      <c r="EBA462" s="435"/>
      <c r="EBB462" s="435"/>
      <c r="EBC462" s="435"/>
      <c r="EBD462" s="435"/>
      <c r="EBE462" s="435"/>
      <c r="EBF462" s="435"/>
      <c r="EBG462" s="435"/>
      <c r="EBH462" s="435"/>
      <c r="EBI462" s="435"/>
      <c r="EBJ462" s="435"/>
      <c r="EBK462" s="435"/>
      <c r="EBL462" s="435"/>
      <c r="EBM462" s="435"/>
      <c r="EBN462" s="435"/>
      <c r="EBO462" s="435"/>
      <c r="EBP462" s="435"/>
      <c r="EBQ462" s="435"/>
      <c r="EBR462" s="435"/>
      <c r="EBS462" s="435"/>
      <c r="EBT462" s="435"/>
      <c r="EBU462" s="435"/>
      <c r="EBV462" s="435"/>
      <c r="EBW462" s="435"/>
      <c r="EBX462" s="435"/>
      <c r="EBY462" s="435"/>
      <c r="EBZ462" s="435"/>
      <c r="ECA462" s="435"/>
      <c r="ECB462" s="435"/>
      <c r="ECC462" s="435"/>
      <c r="ECD462" s="435"/>
      <c r="ECE462" s="435"/>
      <c r="ECF462" s="435"/>
      <c r="ECG462" s="435"/>
      <c r="ECH462" s="435"/>
      <c r="ECI462" s="435"/>
      <c r="ECJ462" s="435"/>
      <c r="ECK462" s="435"/>
      <c r="ECL462" s="435"/>
      <c r="ECM462" s="435"/>
      <c r="ECN462" s="435"/>
      <c r="ECO462" s="435"/>
      <c r="ECP462" s="435"/>
      <c r="ECQ462" s="435"/>
      <c r="ECR462" s="435"/>
      <c r="ECS462" s="435"/>
      <c r="ECT462" s="435"/>
      <c r="ECU462" s="435"/>
      <c r="ECV462" s="435"/>
      <c r="ECW462" s="435"/>
      <c r="ECX462" s="435"/>
      <c r="ECY462" s="435"/>
      <c r="ECZ462" s="435"/>
      <c r="EDA462" s="435"/>
      <c r="EDB462" s="435"/>
      <c r="EDC462" s="435"/>
      <c r="EDD462" s="435"/>
      <c r="EDE462" s="435"/>
      <c r="EDF462" s="435"/>
      <c r="EDG462" s="435"/>
      <c r="EDH462" s="435"/>
      <c r="EDI462" s="435"/>
      <c r="EDJ462" s="435"/>
      <c r="EDK462" s="435"/>
      <c r="EDL462" s="435"/>
      <c r="EDM462" s="435"/>
      <c r="EDN462" s="435"/>
      <c r="EDO462" s="435"/>
      <c r="EDP462" s="435"/>
      <c r="EDQ462" s="435"/>
      <c r="EDR462" s="435"/>
      <c r="EDS462" s="435"/>
      <c r="EDT462" s="435"/>
      <c r="EDU462" s="435"/>
      <c r="EDV462" s="435"/>
      <c r="EDW462" s="435"/>
      <c r="EDX462" s="435"/>
      <c r="EDY462" s="435"/>
      <c r="EDZ462" s="435"/>
      <c r="EEA462" s="435"/>
      <c r="EEB462" s="435"/>
      <c r="EEC462" s="435"/>
      <c r="EED462" s="435"/>
      <c r="EEE462" s="435"/>
      <c r="EEF462" s="435"/>
      <c r="EEG462" s="435"/>
      <c r="EEH462" s="435"/>
      <c r="EEI462" s="435"/>
      <c r="EEJ462" s="435"/>
      <c r="EEK462" s="435"/>
      <c r="EEL462" s="435"/>
      <c r="EEM462" s="435"/>
      <c r="EEN462" s="435"/>
      <c r="EEO462" s="435"/>
      <c r="EEP462" s="435"/>
      <c r="EEQ462" s="435"/>
      <c r="EER462" s="435"/>
      <c r="EES462" s="435"/>
      <c r="EET462" s="435"/>
      <c r="EEU462" s="435"/>
      <c r="EEV462" s="435"/>
      <c r="EEW462" s="435"/>
      <c r="EEX462" s="435"/>
      <c r="EEY462" s="435"/>
      <c r="EEZ462" s="435"/>
      <c r="EFA462" s="435"/>
      <c r="EFB462" s="435"/>
      <c r="EFC462" s="435"/>
      <c r="EFD462" s="435"/>
      <c r="EFE462" s="435"/>
      <c r="EFF462" s="435"/>
      <c r="EFG462" s="435"/>
      <c r="EFH462" s="435"/>
      <c r="EFI462" s="435"/>
      <c r="EFJ462" s="435"/>
      <c r="EFK462" s="435"/>
      <c r="EFL462" s="435"/>
      <c r="EFM462" s="435"/>
      <c r="EFN462" s="435"/>
      <c r="EFO462" s="435"/>
      <c r="EFP462" s="435"/>
      <c r="EFQ462" s="435"/>
      <c r="EFR462" s="435"/>
      <c r="EFS462" s="435"/>
      <c r="EFT462" s="435"/>
      <c r="EFU462" s="435"/>
      <c r="EFV462" s="435"/>
      <c r="EFW462" s="435"/>
      <c r="EFX462" s="435"/>
      <c r="EFY462" s="435"/>
      <c r="EFZ462" s="435"/>
      <c r="EGA462" s="435"/>
      <c r="EGB462" s="435"/>
      <c r="EGC462" s="435"/>
      <c r="EGD462" s="435"/>
      <c r="EGE462" s="435"/>
      <c r="EGF462" s="435"/>
      <c r="EGG462" s="435"/>
      <c r="EGH462" s="435"/>
      <c r="EGI462" s="435"/>
      <c r="EGJ462" s="435"/>
      <c r="EGK462" s="435"/>
      <c r="EGL462" s="435"/>
      <c r="EGM462" s="435"/>
      <c r="EGN462" s="435"/>
      <c r="EGO462" s="435"/>
      <c r="EGP462" s="435"/>
      <c r="EGQ462" s="435"/>
      <c r="EGR462" s="435"/>
      <c r="EGS462" s="435"/>
      <c r="EGT462" s="435"/>
      <c r="EGU462" s="435"/>
      <c r="EGV462" s="435"/>
      <c r="EGW462" s="435"/>
      <c r="EGX462" s="435"/>
      <c r="EGY462" s="435"/>
      <c r="EGZ462" s="435"/>
      <c r="EHA462" s="435"/>
      <c r="EHB462" s="435"/>
      <c r="EHC462" s="435"/>
      <c r="EHD462" s="435"/>
      <c r="EHE462" s="435"/>
      <c r="EHF462" s="435"/>
      <c r="EHG462" s="435"/>
      <c r="EHH462" s="435"/>
      <c r="EHI462" s="435"/>
      <c r="EHJ462" s="435"/>
      <c r="EHK462" s="435"/>
      <c r="EHL462" s="435"/>
      <c r="EHM462" s="435"/>
      <c r="EHN462" s="435"/>
      <c r="EHO462" s="435"/>
      <c r="EHP462" s="435"/>
      <c r="EHQ462" s="435"/>
      <c r="EHR462" s="435"/>
      <c r="EHS462" s="435"/>
      <c r="EHT462" s="435"/>
      <c r="EHU462" s="435"/>
      <c r="EHV462" s="435"/>
      <c r="EHW462" s="435"/>
      <c r="EHX462" s="435"/>
      <c r="EHY462" s="435"/>
      <c r="EHZ462" s="435"/>
      <c r="EIA462" s="435"/>
      <c r="EIB462" s="435"/>
      <c r="EIC462" s="435"/>
      <c r="EID462" s="435"/>
      <c r="EIE462" s="435"/>
      <c r="EIF462" s="435"/>
      <c r="EIG462" s="435"/>
      <c r="EIH462" s="435"/>
      <c r="EII462" s="435"/>
      <c r="EIJ462" s="435"/>
      <c r="EIK462" s="435"/>
      <c r="EIL462" s="435"/>
      <c r="EIM462" s="435"/>
      <c r="EIN462" s="435"/>
      <c r="EIO462" s="435"/>
      <c r="EIP462" s="435"/>
      <c r="EIQ462" s="435"/>
      <c r="EIR462" s="435"/>
      <c r="EIS462" s="435"/>
      <c r="EIT462" s="435"/>
      <c r="EIU462" s="435"/>
      <c r="EIV462" s="435"/>
      <c r="EIW462" s="435"/>
      <c r="EIX462" s="435"/>
      <c r="EIY462" s="435"/>
      <c r="EIZ462" s="435"/>
      <c r="EJA462" s="435"/>
      <c r="EJB462" s="435"/>
      <c r="EJC462" s="435"/>
      <c r="EJD462" s="435"/>
      <c r="EJE462" s="435"/>
      <c r="EJF462" s="435"/>
      <c r="EJG462" s="435"/>
      <c r="EJH462" s="435"/>
      <c r="EJI462" s="435"/>
      <c r="EJJ462" s="435"/>
      <c r="EJK462" s="435"/>
      <c r="EJL462" s="435"/>
      <c r="EJM462" s="435"/>
      <c r="EJN462" s="435"/>
      <c r="EJO462" s="435"/>
      <c r="EJP462" s="435"/>
      <c r="EJQ462" s="435"/>
      <c r="EJR462" s="435"/>
      <c r="EJS462" s="435"/>
      <c r="EJT462" s="435"/>
      <c r="EJU462" s="435"/>
      <c r="EJV462" s="435"/>
      <c r="EJW462" s="435"/>
      <c r="EJX462" s="435"/>
      <c r="EJY462" s="435"/>
      <c r="EJZ462" s="435"/>
      <c r="EKA462" s="435"/>
      <c r="EKB462" s="435"/>
      <c r="EKC462" s="435"/>
      <c r="EKD462" s="435"/>
      <c r="EKE462" s="435"/>
      <c r="EKF462" s="435"/>
      <c r="EKG462" s="435"/>
      <c r="EKH462" s="435"/>
      <c r="EKI462" s="435"/>
      <c r="EKJ462" s="435"/>
      <c r="EKK462" s="435"/>
      <c r="EKL462" s="435"/>
      <c r="EKM462" s="435"/>
      <c r="EKN462" s="435"/>
      <c r="EKO462" s="435"/>
      <c r="EKP462" s="435"/>
      <c r="EKQ462" s="435"/>
      <c r="EKR462" s="435"/>
      <c r="EKS462" s="435"/>
      <c r="EKT462" s="435"/>
      <c r="EKU462" s="435"/>
      <c r="EKV462" s="435"/>
      <c r="EKW462" s="435"/>
      <c r="EKX462" s="435"/>
      <c r="EKY462" s="435"/>
      <c r="EKZ462" s="435"/>
      <c r="ELA462" s="435"/>
      <c r="ELB462" s="435"/>
      <c r="ELC462" s="435"/>
      <c r="ELD462" s="435"/>
      <c r="ELE462" s="435"/>
      <c r="ELF462" s="435"/>
      <c r="ELG462" s="435"/>
      <c r="ELH462" s="435"/>
      <c r="ELI462" s="435"/>
      <c r="ELJ462" s="435"/>
      <c r="ELK462" s="435"/>
      <c r="ELL462" s="435"/>
      <c r="ELM462" s="435"/>
      <c r="ELN462" s="435"/>
      <c r="ELO462" s="435"/>
      <c r="ELP462" s="435"/>
      <c r="ELQ462" s="435"/>
      <c r="ELR462" s="435"/>
      <c r="ELS462" s="435"/>
      <c r="ELT462" s="435"/>
      <c r="ELU462" s="435"/>
      <c r="ELV462" s="435"/>
      <c r="ELW462" s="435"/>
      <c r="ELX462" s="435"/>
      <c r="ELY462" s="435"/>
      <c r="ELZ462" s="435"/>
      <c r="EMA462" s="435"/>
      <c r="EMB462" s="435"/>
      <c r="EMC462" s="435"/>
      <c r="EMD462" s="435"/>
      <c r="EME462" s="435"/>
      <c r="EMF462" s="435"/>
      <c r="EMG462" s="435"/>
      <c r="EMH462" s="435"/>
      <c r="EMI462" s="435"/>
      <c r="EMJ462" s="435"/>
      <c r="EMK462" s="435"/>
      <c r="EML462" s="435"/>
      <c r="EMM462" s="435"/>
      <c r="EMN462" s="435"/>
      <c r="EMO462" s="435"/>
      <c r="EMP462" s="435"/>
      <c r="EMQ462" s="435"/>
      <c r="EMR462" s="435"/>
      <c r="EMS462" s="435"/>
      <c r="EMT462" s="435"/>
      <c r="EMU462" s="435"/>
      <c r="EMV462" s="435"/>
      <c r="EMW462" s="435"/>
      <c r="EMX462" s="435"/>
      <c r="EMY462" s="435"/>
      <c r="EMZ462" s="435"/>
      <c r="ENA462" s="435"/>
      <c r="ENB462" s="435"/>
      <c r="ENC462" s="435"/>
      <c r="END462" s="435"/>
      <c r="ENE462" s="435"/>
      <c r="ENF462" s="435"/>
      <c r="ENG462" s="435"/>
      <c r="ENH462" s="435"/>
      <c r="ENI462" s="435"/>
      <c r="ENJ462" s="435"/>
      <c r="ENK462" s="435"/>
      <c r="ENL462" s="435"/>
      <c r="ENM462" s="435"/>
      <c r="ENN462" s="435"/>
      <c r="ENO462" s="435"/>
      <c r="ENP462" s="435"/>
      <c r="ENQ462" s="435"/>
      <c r="ENR462" s="435"/>
      <c r="ENS462" s="435"/>
      <c r="ENT462" s="435"/>
      <c r="ENU462" s="435"/>
      <c r="ENV462" s="435"/>
      <c r="ENW462" s="435"/>
      <c r="ENX462" s="435"/>
      <c r="ENY462" s="435"/>
      <c r="ENZ462" s="435"/>
      <c r="EOA462" s="435"/>
      <c r="EOB462" s="435"/>
      <c r="EOC462" s="435"/>
      <c r="EOD462" s="435"/>
      <c r="EOE462" s="435"/>
      <c r="EOF462" s="435"/>
      <c r="EOG462" s="435"/>
      <c r="EOH462" s="435"/>
      <c r="EOI462" s="435"/>
      <c r="EOJ462" s="435"/>
      <c r="EOK462" s="435"/>
      <c r="EOL462" s="435"/>
      <c r="EOM462" s="435"/>
      <c r="EON462" s="435"/>
      <c r="EOO462" s="435"/>
      <c r="EOP462" s="435"/>
      <c r="EOQ462" s="435"/>
      <c r="EOR462" s="435"/>
      <c r="EOS462" s="435"/>
      <c r="EOT462" s="435"/>
      <c r="EOU462" s="435"/>
      <c r="EOV462" s="435"/>
      <c r="EOW462" s="435"/>
      <c r="EOX462" s="435"/>
      <c r="EOY462" s="435"/>
      <c r="EOZ462" s="435"/>
      <c r="EPA462" s="435"/>
      <c r="EPB462" s="435"/>
      <c r="EPC462" s="435"/>
      <c r="EPD462" s="435"/>
      <c r="EPE462" s="435"/>
      <c r="EPF462" s="435"/>
      <c r="EPG462" s="435"/>
      <c r="EPH462" s="435"/>
      <c r="EPI462" s="435"/>
      <c r="EPJ462" s="435"/>
      <c r="EPK462" s="435"/>
      <c r="EPL462" s="435"/>
      <c r="EPM462" s="435"/>
      <c r="EPN462" s="435"/>
      <c r="EPO462" s="435"/>
      <c r="EPP462" s="435"/>
      <c r="EPQ462" s="435"/>
      <c r="EPR462" s="435"/>
      <c r="EPS462" s="435"/>
      <c r="EPT462" s="435"/>
      <c r="EPU462" s="435"/>
      <c r="EPV462" s="435"/>
      <c r="EPW462" s="435"/>
      <c r="EPX462" s="435"/>
      <c r="EPY462" s="435"/>
      <c r="EPZ462" s="435"/>
      <c r="EQA462" s="435"/>
      <c r="EQB462" s="435"/>
      <c r="EQC462" s="435"/>
      <c r="EQD462" s="435"/>
      <c r="EQE462" s="435"/>
      <c r="EQF462" s="435"/>
      <c r="EQG462" s="435"/>
      <c r="EQH462" s="435"/>
      <c r="EQI462" s="435"/>
      <c r="EQJ462" s="435"/>
      <c r="EQK462" s="435"/>
      <c r="EQL462" s="435"/>
      <c r="EQM462" s="435"/>
      <c r="EQN462" s="435"/>
      <c r="EQO462" s="435"/>
      <c r="EQP462" s="435"/>
      <c r="EQQ462" s="435"/>
      <c r="EQR462" s="435"/>
      <c r="EQS462" s="435"/>
      <c r="EQT462" s="435"/>
      <c r="EQU462" s="435"/>
      <c r="EQV462" s="435"/>
      <c r="EQW462" s="435"/>
      <c r="EQX462" s="435"/>
      <c r="EQY462" s="435"/>
      <c r="EQZ462" s="435"/>
      <c r="ERA462" s="435"/>
      <c r="ERB462" s="435"/>
      <c r="ERC462" s="435"/>
      <c r="ERD462" s="435"/>
      <c r="ERE462" s="435"/>
      <c r="ERF462" s="435"/>
      <c r="ERG462" s="435"/>
      <c r="ERH462" s="435"/>
      <c r="ERI462" s="435"/>
      <c r="ERJ462" s="435"/>
      <c r="ERK462" s="435"/>
      <c r="ERL462" s="435"/>
      <c r="ERM462" s="435"/>
      <c r="ERN462" s="435"/>
      <c r="ERO462" s="435"/>
      <c r="ERP462" s="435"/>
      <c r="ERQ462" s="435"/>
      <c r="ERR462" s="435"/>
      <c r="ERS462" s="435"/>
      <c r="ERT462" s="435"/>
      <c r="ERU462" s="435"/>
      <c r="ERV462" s="435"/>
      <c r="ERW462" s="435"/>
      <c r="ERX462" s="435"/>
      <c r="ERY462" s="435"/>
      <c r="ERZ462" s="435"/>
      <c r="ESA462" s="435"/>
      <c r="ESB462" s="435"/>
      <c r="ESC462" s="435"/>
      <c r="ESD462" s="435"/>
      <c r="ESE462" s="435"/>
      <c r="ESF462" s="435"/>
      <c r="ESG462" s="435"/>
      <c r="ESH462" s="435"/>
      <c r="ESI462" s="435"/>
      <c r="ESJ462" s="435"/>
      <c r="ESK462" s="435"/>
      <c r="ESL462" s="435"/>
      <c r="ESM462" s="435"/>
      <c r="ESN462" s="435"/>
      <c r="ESO462" s="435"/>
      <c r="ESP462" s="435"/>
      <c r="ESQ462" s="435"/>
      <c r="ESR462" s="435"/>
      <c r="ESS462" s="435"/>
      <c r="EST462" s="435"/>
      <c r="ESU462" s="435"/>
      <c r="ESV462" s="435"/>
      <c r="ESW462" s="435"/>
      <c r="ESX462" s="435"/>
      <c r="ESY462" s="435"/>
      <c r="ESZ462" s="435"/>
      <c r="ETA462" s="435"/>
      <c r="ETB462" s="435"/>
      <c r="ETC462" s="435"/>
      <c r="ETD462" s="435"/>
      <c r="ETE462" s="435"/>
      <c r="ETF462" s="435"/>
      <c r="ETG462" s="435"/>
      <c r="ETH462" s="435"/>
      <c r="ETI462" s="435"/>
      <c r="ETJ462" s="435"/>
      <c r="ETK462" s="435"/>
      <c r="ETL462" s="435"/>
      <c r="ETM462" s="435"/>
      <c r="ETN462" s="435"/>
      <c r="ETO462" s="435"/>
      <c r="ETP462" s="435"/>
      <c r="ETQ462" s="435"/>
      <c r="ETR462" s="435"/>
      <c r="ETS462" s="435"/>
      <c r="ETT462" s="435"/>
      <c r="ETU462" s="435"/>
      <c r="ETV462" s="435"/>
      <c r="ETW462" s="435"/>
      <c r="ETX462" s="435"/>
      <c r="ETY462" s="435"/>
      <c r="ETZ462" s="435"/>
      <c r="EUA462" s="435"/>
      <c r="EUB462" s="435"/>
      <c r="EUC462" s="435"/>
      <c r="EUD462" s="435"/>
      <c r="EUE462" s="435"/>
      <c r="EUF462" s="435"/>
      <c r="EUG462" s="435"/>
      <c r="EUH462" s="435"/>
      <c r="EUI462" s="435"/>
      <c r="EUJ462" s="435"/>
      <c r="EUK462" s="435"/>
      <c r="EUL462" s="435"/>
      <c r="EUM462" s="435"/>
      <c r="EUN462" s="435"/>
      <c r="EUO462" s="435"/>
      <c r="EUP462" s="435"/>
      <c r="EUQ462" s="435"/>
      <c r="EUR462" s="435"/>
      <c r="EUS462" s="435"/>
      <c r="EUT462" s="435"/>
      <c r="EUU462" s="435"/>
      <c r="EUV462" s="435"/>
      <c r="EUW462" s="435"/>
      <c r="EUX462" s="435"/>
      <c r="EUY462" s="435"/>
      <c r="EUZ462" s="435"/>
      <c r="EVA462" s="435"/>
      <c r="EVB462" s="435"/>
      <c r="EVC462" s="435"/>
      <c r="EVD462" s="435"/>
      <c r="EVE462" s="435"/>
      <c r="EVF462" s="435"/>
      <c r="EVG462" s="435"/>
      <c r="EVH462" s="435"/>
      <c r="EVI462" s="435"/>
      <c r="EVJ462" s="435"/>
      <c r="EVK462" s="435"/>
      <c r="EVL462" s="435"/>
      <c r="EVM462" s="435"/>
      <c r="EVN462" s="435"/>
      <c r="EVO462" s="435"/>
      <c r="EVP462" s="435"/>
      <c r="EVQ462" s="435"/>
      <c r="EVR462" s="435"/>
      <c r="EVS462" s="435"/>
      <c r="EVT462" s="435"/>
      <c r="EVU462" s="435"/>
      <c r="EVV462" s="435"/>
      <c r="EVW462" s="435"/>
      <c r="EVX462" s="435"/>
      <c r="EVY462" s="435"/>
      <c r="EVZ462" s="435"/>
      <c r="EWA462" s="435"/>
      <c r="EWB462" s="435"/>
      <c r="EWC462" s="435"/>
      <c r="EWD462" s="435"/>
      <c r="EWE462" s="435"/>
      <c r="EWF462" s="435"/>
      <c r="EWG462" s="435"/>
      <c r="EWH462" s="435"/>
      <c r="EWI462" s="435"/>
      <c r="EWJ462" s="435"/>
      <c r="EWK462" s="435"/>
      <c r="EWL462" s="435"/>
      <c r="EWM462" s="435"/>
      <c r="EWN462" s="435"/>
      <c r="EWO462" s="435"/>
      <c r="EWP462" s="435"/>
      <c r="EWQ462" s="435"/>
      <c r="EWR462" s="435"/>
      <c r="EWS462" s="435"/>
      <c r="EWT462" s="435"/>
      <c r="EWU462" s="435"/>
      <c r="EWV462" s="435"/>
      <c r="EWW462" s="435"/>
      <c r="EWX462" s="435"/>
      <c r="EWY462" s="435"/>
      <c r="EWZ462" s="435"/>
      <c r="EXA462" s="435"/>
      <c r="EXB462" s="435"/>
      <c r="EXC462" s="435"/>
      <c r="EXD462" s="435"/>
      <c r="EXE462" s="435"/>
      <c r="EXF462" s="435"/>
      <c r="EXG462" s="435"/>
      <c r="EXH462" s="435"/>
      <c r="EXI462" s="435"/>
      <c r="EXJ462" s="435"/>
      <c r="EXK462" s="435"/>
      <c r="EXL462" s="435"/>
      <c r="EXM462" s="435"/>
      <c r="EXN462" s="435"/>
      <c r="EXO462" s="435"/>
      <c r="EXP462" s="435"/>
      <c r="EXQ462" s="435"/>
      <c r="EXR462" s="435"/>
      <c r="EXS462" s="435"/>
      <c r="EXT462" s="435"/>
      <c r="EXU462" s="435"/>
      <c r="EXV462" s="435"/>
      <c r="EXW462" s="435"/>
      <c r="EXX462" s="435"/>
      <c r="EXY462" s="435"/>
      <c r="EXZ462" s="435"/>
      <c r="EYA462" s="435"/>
      <c r="EYB462" s="435"/>
      <c r="EYC462" s="435"/>
      <c r="EYD462" s="435"/>
      <c r="EYE462" s="435"/>
      <c r="EYF462" s="435"/>
      <c r="EYG462" s="435"/>
      <c r="EYH462" s="435"/>
      <c r="EYI462" s="435"/>
      <c r="EYJ462" s="435"/>
      <c r="EYK462" s="435"/>
      <c r="EYL462" s="435"/>
      <c r="EYM462" s="435"/>
      <c r="EYN462" s="435"/>
      <c r="EYO462" s="435"/>
      <c r="EYP462" s="435"/>
      <c r="EYQ462" s="435"/>
      <c r="EYR462" s="435"/>
      <c r="EYS462" s="435"/>
      <c r="EYT462" s="435"/>
      <c r="EYU462" s="435"/>
      <c r="EYV462" s="435"/>
      <c r="EYW462" s="435"/>
      <c r="EYX462" s="435"/>
      <c r="EYY462" s="435"/>
      <c r="EYZ462" s="435"/>
      <c r="EZA462" s="435"/>
      <c r="EZB462" s="435"/>
      <c r="EZC462" s="435"/>
      <c r="EZD462" s="435"/>
      <c r="EZE462" s="435"/>
      <c r="EZF462" s="435"/>
      <c r="EZG462" s="435"/>
      <c r="EZH462" s="435"/>
      <c r="EZI462" s="435"/>
      <c r="EZJ462" s="435"/>
      <c r="EZK462" s="435"/>
      <c r="EZL462" s="435"/>
      <c r="EZM462" s="435"/>
      <c r="EZN462" s="435"/>
      <c r="EZO462" s="435"/>
      <c r="EZP462" s="435"/>
      <c r="EZQ462" s="435"/>
      <c r="EZR462" s="435"/>
      <c r="EZS462" s="435"/>
      <c r="EZT462" s="435"/>
      <c r="EZU462" s="435"/>
      <c r="EZV462" s="435"/>
      <c r="EZW462" s="435"/>
      <c r="EZX462" s="435"/>
      <c r="EZY462" s="435"/>
      <c r="EZZ462" s="435"/>
      <c r="FAA462" s="435"/>
      <c r="FAB462" s="435"/>
      <c r="FAC462" s="435"/>
      <c r="FAD462" s="435"/>
      <c r="FAE462" s="435"/>
      <c r="FAF462" s="435"/>
      <c r="FAG462" s="435"/>
      <c r="FAH462" s="435"/>
      <c r="FAI462" s="435"/>
      <c r="FAJ462" s="435"/>
      <c r="FAK462" s="435"/>
      <c r="FAL462" s="435"/>
      <c r="FAM462" s="435"/>
      <c r="FAN462" s="435"/>
      <c r="FAO462" s="435"/>
      <c r="FAP462" s="435"/>
      <c r="FAQ462" s="435"/>
      <c r="FAR462" s="435"/>
      <c r="FAS462" s="435"/>
      <c r="FAT462" s="435"/>
      <c r="FAU462" s="435"/>
      <c r="FAV462" s="435"/>
      <c r="FAW462" s="435"/>
      <c r="FAX462" s="435"/>
      <c r="FAY462" s="435"/>
      <c r="FAZ462" s="435"/>
      <c r="FBA462" s="435"/>
      <c r="FBB462" s="435"/>
      <c r="FBC462" s="435"/>
      <c r="FBD462" s="435"/>
      <c r="FBE462" s="435"/>
      <c r="FBF462" s="435"/>
      <c r="FBG462" s="435"/>
      <c r="FBH462" s="435"/>
      <c r="FBI462" s="435"/>
      <c r="FBJ462" s="435"/>
      <c r="FBK462" s="435"/>
      <c r="FBL462" s="435"/>
      <c r="FBM462" s="435"/>
      <c r="FBN462" s="435"/>
      <c r="FBO462" s="435"/>
      <c r="FBP462" s="435"/>
      <c r="FBQ462" s="435"/>
      <c r="FBR462" s="435"/>
      <c r="FBS462" s="435"/>
      <c r="FBT462" s="435"/>
      <c r="FBU462" s="435"/>
      <c r="FBV462" s="435"/>
      <c r="FBW462" s="435"/>
      <c r="FBX462" s="435"/>
      <c r="FBY462" s="435"/>
      <c r="FBZ462" s="435"/>
      <c r="FCA462" s="435"/>
      <c r="FCB462" s="435"/>
      <c r="FCC462" s="435"/>
      <c r="FCD462" s="435"/>
      <c r="FCE462" s="435"/>
      <c r="FCF462" s="435"/>
      <c r="FCG462" s="435"/>
      <c r="FCH462" s="435"/>
      <c r="FCI462" s="435"/>
      <c r="FCJ462" s="435"/>
      <c r="FCK462" s="435"/>
      <c r="FCL462" s="435"/>
      <c r="FCM462" s="435"/>
      <c r="FCN462" s="435"/>
      <c r="FCO462" s="435"/>
      <c r="FCP462" s="435"/>
      <c r="FCQ462" s="435"/>
      <c r="FCR462" s="435"/>
      <c r="FCS462" s="435"/>
      <c r="FCT462" s="435"/>
      <c r="FCU462" s="435"/>
      <c r="FCV462" s="435"/>
      <c r="FCW462" s="435"/>
      <c r="FCX462" s="435"/>
      <c r="FCY462" s="435"/>
      <c r="FCZ462" s="435"/>
      <c r="FDA462" s="435"/>
      <c r="FDB462" s="435"/>
      <c r="FDC462" s="435"/>
      <c r="FDD462" s="435"/>
      <c r="FDE462" s="435"/>
      <c r="FDF462" s="435"/>
      <c r="FDG462" s="435"/>
      <c r="FDH462" s="435"/>
      <c r="FDI462" s="435"/>
      <c r="FDJ462" s="435"/>
      <c r="FDK462" s="435"/>
      <c r="FDL462" s="435"/>
      <c r="FDM462" s="435"/>
      <c r="FDN462" s="435"/>
      <c r="FDO462" s="435"/>
      <c r="FDP462" s="435"/>
      <c r="FDQ462" s="435"/>
      <c r="FDR462" s="435"/>
      <c r="FDS462" s="435"/>
      <c r="FDT462" s="435"/>
      <c r="FDU462" s="435"/>
      <c r="FDV462" s="435"/>
      <c r="FDW462" s="435"/>
      <c r="FDX462" s="435"/>
      <c r="FDY462" s="435"/>
      <c r="FDZ462" s="435"/>
      <c r="FEA462" s="435"/>
      <c r="FEB462" s="435"/>
      <c r="FEC462" s="435"/>
      <c r="FED462" s="435"/>
      <c r="FEE462" s="435"/>
      <c r="FEF462" s="435"/>
      <c r="FEG462" s="435"/>
      <c r="FEH462" s="435"/>
      <c r="FEI462" s="435"/>
      <c r="FEJ462" s="435"/>
      <c r="FEK462" s="435"/>
      <c r="FEL462" s="435"/>
      <c r="FEM462" s="435"/>
      <c r="FEN462" s="435"/>
      <c r="FEO462" s="435"/>
      <c r="FEP462" s="435"/>
      <c r="FEQ462" s="435"/>
      <c r="FER462" s="435"/>
      <c r="FES462" s="435"/>
      <c r="FET462" s="435"/>
      <c r="FEU462" s="435"/>
      <c r="FEV462" s="435"/>
      <c r="FEW462" s="435"/>
      <c r="FEX462" s="435"/>
      <c r="FEY462" s="435"/>
      <c r="FEZ462" s="435"/>
      <c r="FFA462" s="435"/>
      <c r="FFB462" s="435"/>
      <c r="FFC462" s="435"/>
      <c r="FFD462" s="435"/>
      <c r="FFE462" s="435"/>
      <c r="FFF462" s="435"/>
      <c r="FFG462" s="435"/>
      <c r="FFH462" s="435"/>
      <c r="FFI462" s="435"/>
      <c r="FFJ462" s="435"/>
      <c r="FFK462" s="435"/>
      <c r="FFL462" s="435"/>
      <c r="FFM462" s="435"/>
      <c r="FFN462" s="435"/>
      <c r="FFO462" s="435"/>
      <c r="FFP462" s="435"/>
      <c r="FFQ462" s="435"/>
      <c r="FFR462" s="435"/>
      <c r="FFS462" s="435"/>
      <c r="FFT462" s="435"/>
      <c r="FFU462" s="435"/>
      <c r="FFV462" s="435"/>
      <c r="FFW462" s="435"/>
      <c r="FFX462" s="435"/>
      <c r="FFY462" s="435"/>
      <c r="FFZ462" s="435"/>
      <c r="FGA462" s="435"/>
      <c r="FGB462" s="435"/>
      <c r="FGC462" s="435"/>
      <c r="FGD462" s="435"/>
      <c r="FGE462" s="435"/>
      <c r="FGF462" s="435"/>
      <c r="FGG462" s="435"/>
      <c r="FGH462" s="435"/>
      <c r="FGI462" s="435"/>
      <c r="FGJ462" s="435"/>
      <c r="FGK462" s="435"/>
      <c r="FGL462" s="435"/>
      <c r="FGM462" s="435"/>
      <c r="FGN462" s="435"/>
      <c r="FGO462" s="435"/>
      <c r="FGP462" s="435"/>
      <c r="FGQ462" s="435"/>
      <c r="FGR462" s="435"/>
      <c r="FGS462" s="435"/>
      <c r="FGT462" s="435"/>
      <c r="FGU462" s="435"/>
      <c r="FGV462" s="435"/>
      <c r="FGW462" s="435"/>
      <c r="FGX462" s="435"/>
      <c r="FGY462" s="435"/>
      <c r="FGZ462" s="435"/>
      <c r="FHA462" s="435"/>
      <c r="FHB462" s="435"/>
      <c r="FHC462" s="435"/>
      <c r="FHD462" s="435"/>
      <c r="FHE462" s="435"/>
      <c r="FHF462" s="435"/>
      <c r="FHG462" s="435"/>
      <c r="FHH462" s="435"/>
      <c r="FHI462" s="435"/>
      <c r="FHJ462" s="435"/>
      <c r="FHK462" s="435"/>
      <c r="FHL462" s="435"/>
      <c r="FHM462" s="435"/>
      <c r="FHN462" s="435"/>
      <c r="FHO462" s="435"/>
      <c r="FHP462" s="435"/>
      <c r="FHQ462" s="435"/>
      <c r="FHR462" s="435"/>
      <c r="FHS462" s="435"/>
      <c r="FHT462" s="435"/>
      <c r="FHU462" s="435"/>
      <c r="FHV462" s="435"/>
      <c r="FHW462" s="435"/>
      <c r="FHX462" s="435"/>
      <c r="FHY462" s="435"/>
      <c r="FHZ462" s="435"/>
      <c r="FIA462" s="435"/>
      <c r="FIB462" s="435"/>
      <c r="FIC462" s="435"/>
      <c r="FID462" s="435"/>
      <c r="FIE462" s="435"/>
      <c r="FIF462" s="435"/>
      <c r="FIG462" s="435"/>
      <c r="FIH462" s="435"/>
      <c r="FII462" s="435"/>
      <c r="FIJ462" s="435"/>
      <c r="FIK462" s="435"/>
      <c r="FIL462" s="435"/>
      <c r="FIM462" s="435"/>
      <c r="FIN462" s="435"/>
      <c r="FIO462" s="435"/>
      <c r="FIP462" s="435"/>
      <c r="FIQ462" s="435"/>
      <c r="FIR462" s="435"/>
      <c r="FIS462" s="435"/>
      <c r="FIT462" s="435"/>
      <c r="FIU462" s="435"/>
      <c r="FIV462" s="435"/>
      <c r="FIW462" s="435"/>
      <c r="FIX462" s="435"/>
      <c r="FIY462" s="435"/>
      <c r="FIZ462" s="435"/>
      <c r="FJA462" s="435"/>
      <c r="FJB462" s="435"/>
      <c r="FJC462" s="435"/>
      <c r="FJD462" s="435"/>
      <c r="FJE462" s="435"/>
      <c r="FJF462" s="435"/>
      <c r="FJG462" s="435"/>
      <c r="FJH462" s="435"/>
      <c r="FJI462" s="435"/>
      <c r="FJJ462" s="435"/>
      <c r="FJK462" s="435"/>
      <c r="FJL462" s="435"/>
      <c r="FJM462" s="435"/>
      <c r="FJN462" s="435"/>
      <c r="FJO462" s="435"/>
      <c r="FJP462" s="435"/>
      <c r="FJQ462" s="435"/>
      <c r="FJR462" s="435"/>
      <c r="FJS462" s="435"/>
      <c r="FJT462" s="435"/>
      <c r="FJU462" s="435"/>
      <c r="FJV462" s="435"/>
      <c r="FJW462" s="435"/>
      <c r="FJX462" s="435"/>
      <c r="FJY462" s="435"/>
      <c r="FJZ462" s="435"/>
      <c r="FKA462" s="435"/>
      <c r="FKB462" s="435"/>
      <c r="FKC462" s="435"/>
      <c r="FKD462" s="435"/>
      <c r="FKE462" s="435"/>
      <c r="FKF462" s="435"/>
      <c r="FKG462" s="435"/>
      <c r="FKH462" s="435"/>
      <c r="FKI462" s="435"/>
      <c r="FKJ462" s="435"/>
      <c r="FKK462" s="435"/>
      <c r="FKL462" s="435"/>
      <c r="FKM462" s="435"/>
      <c r="FKN462" s="435"/>
      <c r="FKO462" s="435"/>
      <c r="FKP462" s="435"/>
      <c r="FKQ462" s="435"/>
      <c r="FKR462" s="435"/>
      <c r="FKS462" s="435"/>
      <c r="FKT462" s="435"/>
      <c r="FKU462" s="435"/>
      <c r="FKV462" s="435"/>
      <c r="FKW462" s="435"/>
      <c r="FKX462" s="435"/>
      <c r="FKY462" s="435"/>
      <c r="FKZ462" s="435"/>
      <c r="FLA462" s="435"/>
      <c r="FLB462" s="435"/>
      <c r="FLC462" s="435"/>
      <c r="FLD462" s="435"/>
      <c r="FLE462" s="435"/>
      <c r="FLF462" s="435"/>
      <c r="FLG462" s="435"/>
      <c r="FLH462" s="435"/>
      <c r="FLI462" s="435"/>
      <c r="FLJ462" s="435"/>
      <c r="FLK462" s="435"/>
      <c r="FLL462" s="435"/>
      <c r="FLM462" s="435"/>
      <c r="FLN462" s="435"/>
      <c r="FLO462" s="435"/>
      <c r="FLP462" s="435"/>
      <c r="FLQ462" s="435"/>
      <c r="FLR462" s="435"/>
      <c r="FLS462" s="435"/>
      <c r="FLT462" s="435"/>
      <c r="FLU462" s="435"/>
      <c r="FLV462" s="435"/>
      <c r="FLW462" s="435"/>
      <c r="FLX462" s="435"/>
      <c r="FLY462" s="435"/>
      <c r="FLZ462" s="435"/>
      <c r="FMA462" s="435"/>
      <c r="FMB462" s="435"/>
      <c r="FMC462" s="435"/>
      <c r="FMD462" s="435"/>
      <c r="FME462" s="435"/>
      <c r="FMF462" s="435"/>
      <c r="FMG462" s="435"/>
      <c r="FMH462" s="435"/>
      <c r="FMI462" s="435"/>
      <c r="FMJ462" s="435"/>
      <c r="FMK462" s="435"/>
      <c r="FML462" s="435"/>
      <c r="FMM462" s="435"/>
      <c r="FMN462" s="435"/>
      <c r="FMO462" s="435"/>
      <c r="FMP462" s="435"/>
      <c r="FMQ462" s="435"/>
      <c r="FMR462" s="435"/>
      <c r="FMS462" s="435"/>
      <c r="FMT462" s="435"/>
      <c r="FMU462" s="435"/>
      <c r="FMV462" s="435"/>
      <c r="FMW462" s="435"/>
      <c r="FMX462" s="435"/>
      <c r="FMY462" s="435"/>
      <c r="FMZ462" s="435"/>
      <c r="FNA462" s="435"/>
      <c r="FNB462" s="435"/>
      <c r="FNC462" s="435"/>
      <c r="FND462" s="435"/>
      <c r="FNE462" s="435"/>
      <c r="FNF462" s="435"/>
      <c r="FNG462" s="435"/>
      <c r="FNH462" s="435"/>
      <c r="FNI462" s="435"/>
      <c r="FNJ462" s="435"/>
      <c r="FNK462" s="435"/>
      <c r="FNL462" s="435"/>
      <c r="FNM462" s="435"/>
      <c r="FNN462" s="435"/>
      <c r="FNO462" s="435"/>
      <c r="FNP462" s="435"/>
      <c r="FNQ462" s="435"/>
      <c r="FNR462" s="435"/>
      <c r="FNS462" s="435"/>
      <c r="FNT462" s="435"/>
      <c r="FNU462" s="435"/>
      <c r="FNV462" s="435"/>
      <c r="FNW462" s="435"/>
      <c r="FNX462" s="435"/>
      <c r="FNY462" s="435"/>
      <c r="FNZ462" s="435"/>
      <c r="FOA462" s="435"/>
      <c r="FOB462" s="435"/>
      <c r="FOC462" s="435"/>
      <c r="FOD462" s="435"/>
      <c r="FOE462" s="435"/>
      <c r="FOF462" s="435"/>
      <c r="FOG462" s="435"/>
      <c r="FOH462" s="435"/>
      <c r="FOI462" s="435"/>
      <c r="FOJ462" s="435"/>
      <c r="FOK462" s="435"/>
      <c r="FOL462" s="435"/>
      <c r="FOM462" s="435"/>
      <c r="FON462" s="435"/>
      <c r="FOO462" s="435"/>
      <c r="FOP462" s="435"/>
      <c r="FOQ462" s="435"/>
      <c r="FOR462" s="435"/>
      <c r="FOS462" s="435"/>
      <c r="FOT462" s="435"/>
      <c r="FOU462" s="435"/>
      <c r="FOV462" s="435"/>
      <c r="FOW462" s="435"/>
      <c r="FOX462" s="435"/>
      <c r="FOY462" s="435"/>
      <c r="FOZ462" s="435"/>
      <c r="FPA462" s="435"/>
      <c r="FPB462" s="435"/>
      <c r="FPC462" s="435"/>
      <c r="FPD462" s="435"/>
      <c r="FPE462" s="435"/>
      <c r="FPF462" s="435"/>
      <c r="FPG462" s="435"/>
      <c r="FPH462" s="435"/>
      <c r="FPI462" s="435"/>
      <c r="FPJ462" s="435"/>
      <c r="FPK462" s="435"/>
      <c r="FPL462" s="435"/>
      <c r="FPM462" s="435"/>
      <c r="FPN462" s="435"/>
      <c r="FPO462" s="435"/>
      <c r="FPP462" s="435"/>
      <c r="FPQ462" s="435"/>
      <c r="FPR462" s="435"/>
      <c r="FPS462" s="435"/>
      <c r="FPT462" s="435"/>
      <c r="FPU462" s="435"/>
      <c r="FPV462" s="435"/>
      <c r="FPW462" s="435"/>
      <c r="FPX462" s="435"/>
      <c r="FPY462" s="435"/>
      <c r="FPZ462" s="435"/>
      <c r="FQA462" s="435"/>
      <c r="FQB462" s="435"/>
      <c r="FQC462" s="435"/>
      <c r="FQD462" s="435"/>
      <c r="FQE462" s="435"/>
      <c r="FQF462" s="435"/>
      <c r="FQG462" s="435"/>
      <c r="FQH462" s="435"/>
      <c r="FQI462" s="435"/>
      <c r="FQJ462" s="435"/>
      <c r="FQK462" s="435"/>
      <c r="FQL462" s="435"/>
      <c r="FQM462" s="435"/>
      <c r="FQN462" s="435"/>
      <c r="FQO462" s="435"/>
      <c r="FQP462" s="435"/>
      <c r="FQQ462" s="435"/>
      <c r="FQR462" s="435"/>
      <c r="FQS462" s="435"/>
      <c r="FQT462" s="435"/>
      <c r="FQU462" s="435"/>
      <c r="FQV462" s="435"/>
      <c r="FQW462" s="435"/>
      <c r="FQX462" s="435"/>
      <c r="FQY462" s="435"/>
      <c r="FQZ462" s="435"/>
      <c r="FRA462" s="435"/>
      <c r="FRB462" s="435"/>
      <c r="FRC462" s="435"/>
      <c r="FRD462" s="435"/>
      <c r="FRE462" s="435"/>
      <c r="FRF462" s="435"/>
      <c r="FRG462" s="435"/>
      <c r="FRH462" s="435"/>
      <c r="FRI462" s="435"/>
      <c r="FRJ462" s="435"/>
      <c r="FRK462" s="435"/>
      <c r="FRL462" s="435"/>
      <c r="FRM462" s="435"/>
      <c r="FRN462" s="435"/>
      <c r="FRO462" s="435"/>
      <c r="FRP462" s="435"/>
      <c r="FRQ462" s="435"/>
      <c r="FRR462" s="435"/>
      <c r="FRS462" s="435"/>
      <c r="FRT462" s="435"/>
      <c r="FRU462" s="435"/>
      <c r="FRV462" s="435"/>
      <c r="FRW462" s="435"/>
      <c r="FRX462" s="435"/>
      <c r="FRY462" s="435"/>
      <c r="FRZ462" s="435"/>
      <c r="FSA462" s="435"/>
      <c r="FSB462" s="435"/>
      <c r="FSC462" s="435"/>
      <c r="FSD462" s="435"/>
      <c r="FSE462" s="435"/>
      <c r="FSF462" s="435"/>
      <c r="FSG462" s="435"/>
      <c r="FSH462" s="435"/>
      <c r="FSI462" s="435"/>
      <c r="FSJ462" s="435"/>
      <c r="FSK462" s="435"/>
      <c r="FSL462" s="435"/>
      <c r="FSM462" s="435"/>
      <c r="FSN462" s="435"/>
      <c r="FSO462" s="435"/>
      <c r="FSP462" s="435"/>
      <c r="FSQ462" s="435"/>
      <c r="FSR462" s="435"/>
      <c r="FSS462" s="435"/>
      <c r="FST462" s="435"/>
      <c r="FSU462" s="435"/>
      <c r="FSV462" s="435"/>
      <c r="FSW462" s="435"/>
      <c r="FSX462" s="435"/>
      <c r="FSY462" s="435"/>
      <c r="FSZ462" s="435"/>
      <c r="FTA462" s="435"/>
      <c r="FTB462" s="435"/>
      <c r="FTC462" s="435"/>
      <c r="FTD462" s="435"/>
      <c r="FTE462" s="435"/>
      <c r="FTF462" s="435"/>
      <c r="FTG462" s="435"/>
      <c r="FTH462" s="435"/>
      <c r="FTI462" s="435"/>
      <c r="FTJ462" s="435"/>
      <c r="FTK462" s="435"/>
      <c r="FTL462" s="435"/>
      <c r="FTM462" s="435"/>
      <c r="FTN462" s="435"/>
      <c r="FTO462" s="435"/>
      <c r="FTP462" s="435"/>
      <c r="FTQ462" s="435"/>
      <c r="FTR462" s="435"/>
      <c r="FTS462" s="435"/>
      <c r="FTT462" s="435"/>
      <c r="FTU462" s="435"/>
      <c r="FTV462" s="435"/>
      <c r="FTW462" s="435"/>
      <c r="FTX462" s="435"/>
      <c r="FTY462" s="435"/>
      <c r="FTZ462" s="435"/>
      <c r="FUA462" s="435"/>
      <c r="FUB462" s="435"/>
      <c r="FUC462" s="435"/>
      <c r="FUD462" s="435"/>
      <c r="FUE462" s="435"/>
      <c r="FUF462" s="435"/>
      <c r="FUG462" s="435"/>
      <c r="FUH462" s="435"/>
      <c r="FUI462" s="435"/>
      <c r="FUJ462" s="435"/>
      <c r="FUK462" s="435"/>
      <c r="FUL462" s="435"/>
      <c r="FUM462" s="435"/>
      <c r="FUN462" s="435"/>
      <c r="FUO462" s="435"/>
      <c r="FUP462" s="435"/>
      <c r="FUQ462" s="435"/>
      <c r="FUR462" s="435"/>
      <c r="FUS462" s="435"/>
      <c r="FUT462" s="435"/>
      <c r="FUU462" s="435"/>
      <c r="FUV462" s="435"/>
      <c r="FUW462" s="435"/>
      <c r="FUX462" s="435"/>
      <c r="FUY462" s="435"/>
      <c r="FUZ462" s="435"/>
      <c r="FVA462" s="435"/>
      <c r="FVB462" s="435"/>
      <c r="FVC462" s="435"/>
      <c r="FVD462" s="435"/>
      <c r="FVE462" s="435"/>
      <c r="FVF462" s="435"/>
      <c r="FVG462" s="435"/>
      <c r="FVH462" s="435"/>
      <c r="FVI462" s="435"/>
      <c r="FVJ462" s="435"/>
      <c r="FVK462" s="435"/>
      <c r="FVL462" s="435"/>
      <c r="FVM462" s="435"/>
      <c r="FVN462" s="435"/>
      <c r="FVO462" s="435"/>
      <c r="FVP462" s="435"/>
      <c r="FVQ462" s="435"/>
      <c r="FVR462" s="435"/>
      <c r="FVS462" s="435"/>
      <c r="FVT462" s="435"/>
      <c r="FVU462" s="435"/>
      <c r="FVV462" s="435"/>
      <c r="FVW462" s="435"/>
      <c r="FVX462" s="435"/>
      <c r="FVY462" s="435"/>
      <c r="FVZ462" s="435"/>
      <c r="FWA462" s="435"/>
      <c r="FWB462" s="435"/>
      <c r="FWC462" s="435"/>
      <c r="FWD462" s="435"/>
      <c r="FWE462" s="435"/>
      <c r="FWF462" s="435"/>
      <c r="FWG462" s="435"/>
      <c r="FWH462" s="435"/>
      <c r="FWI462" s="435"/>
      <c r="FWJ462" s="435"/>
      <c r="FWK462" s="435"/>
      <c r="FWL462" s="435"/>
      <c r="FWM462" s="435"/>
      <c r="FWN462" s="435"/>
      <c r="FWO462" s="435"/>
      <c r="FWP462" s="435"/>
      <c r="FWQ462" s="435"/>
      <c r="FWR462" s="435"/>
      <c r="FWS462" s="435"/>
      <c r="FWT462" s="435"/>
      <c r="FWU462" s="435"/>
      <c r="FWV462" s="435"/>
      <c r="FWW462" s="435"/>
      <c r="FWX462" s="435"/>
      <c r="FWY462" s="435"/>
      <c r="FWZ462" s="435"/>
      <c r="FXA462" s="435"/>
      <c r="FXB462" s="435"/>
      <c r="FXC462" s="435"/>
      <c r="FXD462" s="435"/>
      <c r="FXE462" s="435"/>
      <c r="FXF462" s="435"/>
      <c r="FXG462" s="435"/>
      <c r="FXH462" s="435"/>
      <c r="FXI462" s="435"/>
      <c r="FXJ462" s="435"/>
      <c r="FXK462" s="435"/>
      <c r="FXL462" s="435"/>
      <c r="FXM462" s="435"/>
      <c r="FXN462" s="435"/>
      <c r="FXO462" s="435"/>
      <c r="FXP462" s="435"/>
      <c r="FXQ462" s="435"/>
      <c r="FXR462" s="435"/>
      <c r="FXS462" s="435"/>
      <c r="FXT462" s="435"/>
      <c r="FXU462" s="435"/>
      <c r="FXV462" s="435"/>
      <c r="FXW462" s="435"/>
      <c r="FXX462" s="435"/>
      <c r="FXY462" s="435"/>
      <c r="FXZ462" s="435"/>
      <c r="FYA462" s="435"/>
      <c r="FYB462" s="435"/>
      <c r="FYC462" s="435"/>
      <c r="FYD462" s="435"/>
      <c r="FYE462" s="435"/>
      <c r="FYF462" s="435"/>
      <c r="FYG462" s="435"/>
      <c r="FYH462" s="435"/>
      <c r="FYI462" s="435"/>
      <c r="FYJ462" s="435"/>
      <c r="FYK462" s="435"/>
      <c r="FYL462" s="435"/>
      <c r="FYM462" s="435"/>
      <c r="FYN462" s="435"/>
      <c r="FYO462" s="435"/>
      <c r="FYP462" s="435"/>
      <c r="FYQ462" s="435"/>
      <c r="FYR462" s="435"/>
      <c r="FYS462" s="435"/>
      <c r="FYT462" s="435"/>
      <c r="FYU462" s="435"/>
      <c r="FYV462" s="435"/>
      <c r="FYW462" s="435"/>
      <c r="FYX462" s="435"/>
      <c r="FYY462" s="435"/>
      <c r="FYZ462" s="435"/>
      <c r="FZA462" s="435"/>
      <c r="FZB462" s="435"/>
      <c r="FZC462" s="435"/>
      <c r="FZD462" s="435"/>
      <c r="FZE462" s="435"/>
      <c r="FZF462" s="435"/>
      <c r="FZG462" s="435"/>
      <c r="FZH462" s="435"/>
      <c r="FZI462" s="435"/>
      <c r="FZJ462" s="435"/>
      <c r="FZK462" s="435"/>
      <c r="FZL462" s="435"/>
      <c r="FZM462" s="435"/>
      <c r="FZN462" s="435"/>
      <c r="FZO462" s="435"/>
      <c r="FZP462" s="435"/>
      <c r="FZQ462" s="435"/>
      <c r="FZR462" s="435"/>
      <c r="FZS462" s="435"/>
      <c r="FZT462" s="435"/>
      <c r="FZU462" s="435"/>
      <c r="FZV462" s="435"/>
      <c r="FZW462" s="435"/>
      <c r="FZX462" s="435"/>
      <c r="FZY462" s="435"/>
      <c r="FZZ462" s="435"/>
      <c r="GAA462" s="435"/>
      <c r="GAB462" s="435"/>
      <c r="GAC462" s="435"/>
      <c r="GAD462" s="435"/>
      <c r="GAE462" s="435"/>
      <c r="GAF462" s="435"/>
      <c r="GAG462" s="435"/>
      <c r="GAH462" s="435"/>
      <c r="GAI462" s="435"/>
      <c r="GAJ462" s="435"/>
      <c r="GAK462" s="435"/>
      <c r="GAL462" s="435"/>
      <c r="GAM462" s="435"/>
      <c r="GAN462" s="435"/>
      <c r="GAO462" s="435"/>
      <c r="GAP462" s="435"/>
      <c r="GAQ462" s="435"/>
      <c r="GAR462" s="435"/>
      <c r="GAS462" s="435"/>
      <c r="GAT462" s="435"/>
      <c r="GAU462" s="435"/>
      <c r="GAV462" s="435"/>
      <c r="GAW462" s="435"/>
      <c r="GAX462" s="435"/>
      <c r="GAY462" s="435"/>
      <c r="GAZ462" s="435"/>
      <c r="GBA462" s="435"/>
      <c r="GBB462" s="435"/>
      <c r="GBC462" s="435"/>
      <c r="GBD462" s="435"/>
      <c r="GBE462" s="435"/>
      <c r="GBF462" s="435"/>
      <c r="GBG462" s="435"/>
      <c r="GBH462" s="435"/>
      <c r="GBI462" s="435"/>
      <c r="GBJ462" s="435"/>
      <c r="GBK462" s="435"/>
      <c r="GBL462" s="435"/>
      <c r="GBM462" s="435"/>
      <c r="GBN462" s="435"/>
      <c r="GBO462" s="435"/>
      <c r="GBP462" s="435"/>
      <c r="GBQ462" s="435"/>
      <c r="GBR462" s="435"/>
      <c r="GBS462" s="435"/>
      <c r="GBT462" s="435"/>
      <c r="GBU462" s="435"/>
      <c r="GBV462" s="435"/>
      <c r="GBW462" s="435"/>
      <c r="GBX462" s="435"/>
      <c r="GBY462" s="435"/>
      <c r="GBZ462" s="435"/>
      <c r="GCA462" s="435"/>
      <c r="GCB462" s="435"/>
      <c r="GCC462" s="435"/>
      <c r="GCD462" s="435"/>
      <c r="GCE462" s="435"/>
      <c r="GCF462" s="435"/>
      <c r="GCG462" s="435"/>
      <c r="GCH462" s="435"/>
      <c r="GCI462" s="435"/>
      <c r="GCJ462" s="435"/>
      <c r="GCK462" s="435"/>
      <c r="GCL462" s="435"/>
      <c r="GCM462" s="435"/>
      <c r="GCN462" s="435"/>
      <c r="GCO462" s="435"/>
      <c r="GCP462" s="435"/>
      <c r="GCQ462" s="435"/>
      <c r="GCR462" s="435"/>
      <c r="GCS462" s="435"/>
      <c r="GCT462" s="435"/>
      <c r="GCU462" s="435"/>
      <c r="GCV462" s="435"/>
      <c r="GCW462" s="435"/>
      <c r="GCX462" s="435"/>
      <c r="GCY462" s="435"/>
      <c r="GCZ462" s="435"/>
      <c r="GDA462" s="435"/>
      <c r="GDB462" s="435"/>
      <c r="GDC462" s="435"/>
      <c r="GDD462" s="435"/>
      <c r="GDE462" s="435"/>
      <c r="GDF462" s="435"/>
      <c r="GDG462" s="435"/>
      <c r="GDH462" s="435"/>
      <c r="GDI462" s="435"/>
      <c r="GDJ462" s="435"/>
      <c r="GDK462" s="435"/>
      <c r="GDL462" s="435"/>
      <c r="GDM462" s="435"/>
      <c r="GDN462" s="435"/>
      <c r="GDO462" s="435"/>
      <c r="GDP462" s="435"/>
      <c r="GDQ462" s="435"/>
      <c r="GDR462" s="435"/>
      <c r="GDS462" s="435"/>
      <c r="GDT462" s="435"/>
      <c r="GDU462" s="435"/>
      <c r="GDV462" s="435"/>
      <c r="GDW462" s="435"/>
      <c r="GDX462" s="435"/>
      <c r="GDY462" s="435"/>
      <c r="GDZ462" s="435"/>
      <c r="GEA462" s="435"/>
      <c r="GEB462" s="435"/>
      <c r="GEC462" s="435"/>
      <c r="GED462" s="435"/>
      <c r="GEE462" s="435"/>
      <c r="GEF462" s="435"/>
      <c r="GEG462" s="435"/>
      <c r="GEH462" s="435"/>
      <c r="GEI462" s="435"/>
      <c r="GEJ462" s="435"/>
      <c r="GEK462" s="435"/>
      <c r="GEL462" s="435"/>
      <c r="GEM462" s="435"/>
      <c r="GEN462" s="435"/>
      <c r="GEO462" s="435"/>
      <c r="GEP462" s="435"/>
      <c r="GEQ462" s="435"/>
      <c r="GER462" s="435"/>
      <c r="GES462" s="435"/>
      <c r="GET462" s="435"/>
      <c r="GEU462" s="435"/>
      <c r="GEV462" s="435"/>
      <c r="GEW462" s="435"/>
      <c r="GEX462" s="435"/>
      <c r="GEY462" s="435"/>
      <c r="GEZ462" s="435"/>
      <c r="GFA462" s="435"/>
      <c r="GFB462" s="435"/>
      <c r="GFC462" s="435"/>
      <c r="GFD462" s="435"/>
      <c r="GFE462" s="435"/>
      <c r="GFF462" s="435"/>
      <c r="GFG462" s="435"/>
      <c r="GFH462" s="435"/>
      <c r="GFI462" s="435"/>
      <c r="GFJ462" s="435"/>
      <c r="GFK462" s="435"/>
      <c r="GFL462" s="435"/>
      <c r="GFM462" s="435"/>
      <c r="GFN462" s="435"/>
      <c r="GFO462" s="435"/>
      <c r="GFP462" s="435"/>
      <c r="GFQ462" s="435"/>
      <c r="GFR462" s="435"/>
      <c r="GFS462" s="435"/>
      <c r="GFT462" s="435"/>
      <c r="GFU462" s="435"/>
      <c r="GFV462" s="435"/>
      <c r="GFW462" s="435"/>
      <c r="GFX462" s="435"/>
      <c r="GFY462" s="435"/>
      <c r="GFZ462" s="435"/>
      <c r="GGA462" s="435"/>
      <c r="GGB462" s="435"/>
      <c r="GGC462" s="435"/>
      <c r="GGD462" s="435"/>
      <c r="GGE462" s="435"/>
      <c r="GGF462" s="435"/>
      <c r="GGG462" s="435"/>
      <c r="GGH462" s="435"/>
      <c r="GGI462" s="435"/>
      <c r="GGJ462" s="435"/>
      <c r="GGK462" s="435"/>
      <c r="GGL462" s="435"/>
      <c r="GGM462" s="435"/>
      <c r="GGN462" s="435"/>
      <c r="GGO462" s="435"/>
      <c r="GGP462" s="435"/>
      <c r="GGQ462" s="435"/>
      <c r="GGR462" s="435"/>
      <c r="GGS462" s="435"/>
      <c r="GGT462" s="435"/>
      <c r="GGU462" s="435"/>
      <c r="GGV462" s="435"/>
      <c r="GGW462" s="435"/>
      <c r="GGX462" s="435"/>
      <c r="GGY462" s="435"/>
      <c r="GGZ462" s="435"/>
      <c r="GHA462" s="435"/>
      <c r="GHB462" s="435"/>
      <c r="GHC462" s="435"/>
      <c r="GHD462" s="435"/>
      <c r="GHE462" s="435"/>
      <c r="GHF462" s="435"/>
      <c r="GHG462" s="435"/>
      <c r="GHH462" s="435"/>
      <c r="GHI462" s="435"/>
      <c r="GHJ462" s="435"/>
      <c r="GHK462" s="435"/>
      <c r="GHL462" s="435"/>
      <c r="GHM462" s="435"/>
      <c r="GHN462" s="435"/>
      <c r="GHO462" s="435"/>
      <c r="GHP462" s="435"/>
      <c r="GHQ462" s="435"/>
      <c r="GHR462" s="435"/>
      <c r="GHS462" s="435"/>
      <c r="GHT462" s="435"/>
      <c r="GHU462" s="435"/>
      <c r="GHV462" s="435"/>
      <c r="GHW462" s="435"/>
      <c r="GHX462" s="435"/>
      <c r="GHY462" s="435"/>
      <c r="GHZ462" s="435"/>
      <c r="GIA462" s="435"/>
      <c r="GIB462" s="435"/>
      <c r="GIC462" s="435"/>
      <c r="GID462" s="435"/>
      <c r="GIE462" s="435"/>
      <c r="GIF462" s="435"/>
      <c r="GIG462" s="435"/>
      <c r="GIH462" s="435"/>
      <c r="GII462" s="435"/>
      <c r="GIJ462" s="435"/>
      <c r="GIK462" s="435"/>
      <c r="GIL462" s="435"/>
      <c r="GIM462" s="435"/>
      <c r="GIN462" s="435"/>
      <c r="GIO462" s="435"/>
      <c r="GIP462" s="435"/>
      <c r="GIQ462" s="435"/>
      <c r="GIR462" s="435"/>
      <c r="GIS462" s="435"/>
      <c r="GIT462" s="435"/>
      <c r="GIU462" s="435"/>
      <c r="GIV462" s="435"/>
      <c r="GIW462" s="435"/>
      <c r="GIX462" s="435"/>
      <c r="GIY462" s="435"/>
      <c r="GIZ462" s="435"/>
      <c r="GJA462" s="435"/>
      <c r="GJB462" s="435"/>
      <c r="GJC462" s="435"/>
      <c r="GJD462" s="435"/>
      <c r="GJE462" s="435"/>
      <c r="GJF462" s="435"/>
      <c r="GJG462" s="435"/>
      <c r="GJH462" s="435"/>
      <c r="GJI462" s="435"/>
      <c r="GJJ462" s="435"/>
      <c r="GJK462" s="435"/>
      <c r="GJL462" s="435"/>
      <c r="GJM462" s="435"/>
      <c r="GJN462" s="435"/>
      <c r="GJO462" s="435"/>
      <c r="GJP462" s="435"/>
      <c r="GJQ462" s="435"/>
      <c r="GJR462" s="435"/>
      <c r="GJS462" s="435"/>
      <c r="GJT462" s="435"/>
      <c r="GJU462" s="435"/>
      <c r="GJV462" s="435"/>
      <c r="GJW462" s="435"/>
      <c r="GJX462" s="435"/>
      <c r="GJY462" s="435"/>
      <c r="GJZ462" s="435"/>
      <c r="GKA462" s="435"/>
      <c r="GKB462" s="435"/>
      <c r="GKC462" s="435"/>
      <c r="GKD462" s="435"/>
      <c r="GKE462" s="435"/>
      <c r="GKF462" s="435"/>
      <c r="GKG462" s="435"/>
      <c r="GKH462" s="435"/>
      <c r="GKI462" s="435"/>
      <c r="GKJ462" s="435"/>
      <c r="GKK462" s="435"/>
      <c r="GKL462" s="435"/>
      <c r="GKM462" s="435"/>
      <c r="GKN462" s="435"/>
      <c r="GKO462" s="435"/>
      <c r="GKP462" s="435"/>
      <c r="GKQ462" s="435"/>
      <c r="GKR462" s="435"/>
      <c r="GKS462" s="435"/>
      <c r="GKT462" s="435"/>
      <c r="GKU462" s="435"/>
      <c r="GKV462" s="435"/>
      <c r="GKW462" s="435"/>
      <c r="GKX462" s="435"/>
      <c r="GKY462" s="435"/>
      <c r="GKZ462" s="435"/>
      <c r="GLA462" s="435"/>
      <c r="GLB462" s="435"/>
      <c r="GLC462" s="435"/>
      <c r="GLD462" s="435"/>
      <c r="GLE462" s="435"/>
      <c r="GLF462" s="435"/>
      <c r="GLG462" s="435"/>
      <c r="GLH462" s="435"/>
      <c r="GLI462" s="435"/>
      <c r="GLJ462" s="435"/>
      <c r="GLK462" s="435"/>
      <c r="GLL462" s="435"/>
      <c r="GLM462" s="435"/>
      <c r="GLN462" s="435"/>
      <c r="GLO462" s="435"/>
      <c r="GLP462" s="435"/>
      <c r="GLQ462" s="435"/>
      <c r="GLR462" s="435"/>
      <c r="GLS462" s="435"/>
      <c r="GLT462" s="435"/>
      <c r="GLU462" s="435"/>
      <c r="GLV462" s="435"/>
      <c r="GLW462" s="435"/>
      <c r="GLX462" s="435"/>
      <c r="GLY462" s="435"/>
      <c r="GLZ462" s="435"/>
      <c r="GMA462" s="435"/>
      <c r="GMB462" s="435"/>
      <c r="GMC462" s="435"/>
      <c r="GMD462" s="435"/>
      <c r="GME462" s="435"/>
      <c r="GMF462" s="435"/>
      <c r="GMG462" s="435"/>
      <c r="GMH462" s="435"/>
      <c r="GMI462" s="435"/>
      <c r="GMJ462" s="435"/>
      <c r="GMK462" s="435"/>
      <c r="GML462" s="435"/>
      <c r="GMM462" s="435"/>
      <c r="GMN462" s="435"/>
      <c r="GMO462" s="435"/>
      <c r="GMP462" s="435"/>
      <c r="GMQ462" s="435"/>
      <c r="GMR462" s="435"/>
      <c r="GMS462" s="435"/>
      <c r="GMT462" s="435"/>
      <c r="GMU462" s="435"/>
      <c r="GMV462" s="435"/>
      <c r="GMW462" s="435"/>
      <c r="GMX462" s="435"/>
      <c r="GMY462" s="435"/>
      <c r="GMZ462" s="435"/>
      <c r="GNA462" s="435"/>
      <c r="GNB462" s="435"/>
      <c r="GNC462" s="435"/>
      <c r="GND462" s="435"/>
      <c r="GNE462" s="435"/>
      <c r="GNF462" s="435"/>
      <c r="GNG462" s="435"/>
      <c r="GNH462" s="435"/>
      <c r="GNI462" s="435"/>
      <c r="GNJ462" s="435"/>
      <c r="GNK462" s="435"/>
      <c r="GNL462" s="435"/>
      <c r="GNM462" s="435"/>
      <c r="GNN462" s="435"/>
      <c r="GNO462" s="435"/>
      <c r="GNP462" s="435"/>
      <c r="GNQ462" s="435"/>
      <c r="GNR462" s="435"/>
      <c r="GNS462" s="435"/>
      <c r="GNT462" s="435"/>
      <c r="GNU462" s="435"/>
      <c r="GNV462" s="435"/>
      <c r="GNW462" s="435"/>
      <c r="GNX462" s="435"/>
      <c r="GNY462" s="435"/>
      <c r="GNZ462" s="435"/>
      <c r="GOA462" s="435"/>
      <c r="GOB462" s="435"/>
      <c r="GOC462" s="435"/>
      <c r="GOD462" s="435"/>
      <c r="GOE462" s="435"/>
      <c r="GOF462" s="435"/>
      <c r="GOG462" s="435"/>
      <c r="GOH462" s="435"/>
      <c r="GOI462" s="435"/>
      <c r="GOJ462" s="435"/>
      <c r="GOK462" s="435"/>
      <c r="GOL462" s="435"/>
      <c r="GOM462" s="435"/>
      <c r="GON462" s="435"/>
      <c r="GOO462" s="435"/>
      <c r="GOP462" s="435"/>
      <c r="GOQ462" s="435"/>
      <c r="GOR462" s="435"/>
      <c r="GOS462" s="435"/>
      <c r="GOT462" s="435"/>
      <c r="GOU462" s="435"/>
      <c r="GOV462" s="435"/>
      <c r="GOW462" s="435"/>
      <c r="GOX462" s="435"/>
      <c r="GOY462" s="435"/>
      <c r="GOZ462" s="435"/>
      <c r="GPA462" s="435"/>
      <c r="GPB462" s="435"/>
      <c r="GPC462" s="435"/>
      <c r="GPD462" s="435"/>
      <c r="GPE462" s="435"/>
      <c r="GPF462" s="435"/>
      <c r="GPG462" s="435"/>
      <c r="GPH462" s="435"/>
      <c r="GPI462" s="435"/>
      <c r="GPJ462" s="435"/>
      <c r="GPK462" s="435"/>
      <c r="GPL462" s="435"/>
      <c r="GPM462" s="435"/>
      <c r="GPN462" s="435"/>
      <c r="GPO462" s="435"/>
      <c r="GPP462" s="435"/>
      <c r="GPQ462" s="435"/>
      <c r="GPR462" s="435"/>
      <c r="GPS462" s="435"/>
      <c r="GPT462" s="435"/>
      <c r="GPU462" s="435"/>
      <c r="GPV462" s="435"/>
      <c r="GPW462" s="435"/>
      <c r="GPX462" s="435"/>
      <c r="GPY462" s="435"/>
      <c r="GPZ462" s="435"/>
      <c r="GQA462" s="435"/>
      <c r="GQB462" s="435"/>
      <c r="GQC462" s="435"/>
      <c r="GQD462" s="435"/>
      <c r="GQE462" s="435"/>
      <c r="GQF462" s="435"/>
      <c r="GQG462" s="435"/>
      <c r="GQH462" s="435"/>
      <c r="GQI462" s="435"/>
      <c r="GQJ462" s="435"/>
      <c r="GQK462" s="435"/>
      <c r="GQL462" s="435"/>
      <c r="GQM462" s="435"/>
      <c r="GQN462" s="435"/>
      <c r="GQO462" s="435"/>
      <c r="GQP462" s="435"/>
      <c r="GQQ462" s="435"/>
      <c r="GQR462" s="435"/>
      <c r="GQS462" s="435"/>
      <c r="GQT462" s="435"/>
      <c r="GQU462" s="435"/>
      <c r="GQV462" s="435"/>
      <c r="GQW462" s="435"/>
      <c r="GQX462" s="435"/>
      <c r="GQY462" s="435"/>
      <c r="GQZ462" s="435"/>
      <c r="GRA462" s="435"/>
      <c r="GRB462" s="435"/>
      <c r="GRC462" s="435"/>
      <c r="GRD462" s="435"/>
      <c r="GRE462" s="435"/>
      <c r="GRF462" s="435"/>
      <c r="GRG462" s="435"/>
      <c r="GRH462" s="435"/>
      <c r="GRI462" s="435"/>
      <c r="GRJ462" s="435"/>
      <c r="GRK462" s="435"/>
      <c r="GRL462" s="435"/>
      <c r="GRM462" s="435"/>
      <c r="GRN462" s="435"/>
      <c r="GRO462" s="435"/>
      <c r="GRP462" s="435"/>
      <c r="GRQ462" s="435"/>
      <c r="GRR462" s="435"/>
      <c r="GRS462" s="435"/>
      <c r="GRT462" s="435"/>
      <c r="GRU462" s="435"/>
      <c r="GRV462" s="435"/>
      <c r="GRW462" s="435"/>
      <c r="GRX462" s="435"/>
      <c r="GRY462" s="435"/>
      <c r="GRZ462" s="435"/>
      <c r="GSA462" s="435"/>
      <c r="GSB462" s="435"/>
      <c r="GSC462" s="435"/>
      <c r="GSD462" s="435"/>
      <c r="GSE462" s="435"/>
      <c r="GSF462" s="435"/>
      <c r="GSG462" s="435"/>
      <c r="GSH462" s="435"/>
      <c r="GSI462" s="435"/>
      <c r="GSJ462" s="435"/>
      <c r="GSK462" s="435"/>
      <c r="GSL462" s="435"/>
      <c r="GSM462" s="435"/>
      <c r="GSN462" s="435"/>
      <c r="GSO462" s="435"/>
      <c r="GSP462" s="435"/>
      <c r="GSQ462" s="435"/>
      <c r="GSR462" s="435"/>
      <c r="GSS462" s="435"/>
      <c r="GST462" s="435"/>
      <c r="GSU462" s="435"/>
      <c r="GSV462" s="435"/>
      <c r="GSW462" s="435"/>
      <c r="GSX462" s="435"/>
      <c r="GSY462" s="435"/>
      <c r="GSZ462" s="435"/>
      <c r="GTA462" s="435"/>
      <c r="GTB462" s="435"/>
      <c r="GTC462" s="435"/>
      <c r="GTD462" s="435"/>
      <c r="GTE462" s="435"/>
      <c r="GTF462" s="435"/>
      <c r="GTG462" s="435"/>
      <c r="GTH462" s="435"/>
      <c r="GTI462" s="435"/>
      <c r="GTJ462" s="435"/>
      <c r="GTK462" s="435"/>
      <c r="GTL462" s="435"/>
      <c r="GTM462" s="435"/>
      <c r="GTN462" s="435"/>
      <c r="GTO462" s="435"/>
      <c r="GTP462" s="435"/>
      <c r="GTQ462" s="435"/>
      <c r="GTR462" s="435"/>
      <c r="GTS462" s="435"/>
      <c r="GTT462" s="435"/>
      <c r="GTU462" s="435"/>
      <c r="GTV462" s="435"/>
      <c r="GTW462" s="435"/>
      <c r="GTX462" s="435"/>
      <c r="GTY462" s="435"/>
      <c r="GTZ462" s="435"/>
      <c r="GUA462" s="435"/>
      <c r="GUB462" s="435"/>
      <c r="GUC462" s="435"/>
      <c r="GUD462" s="435"/>
      <c r="GUE462" s="435"/>
      <c r="GUF462" s="435"/>
      <c r="GUG462" s="435"/>
      <c r="GUH462" s="435"/>
      <c r="GUI462" s="435"/>
      <c r="GUJ462" s="435"/>
      <c r="GUK462" s="435"/>
      <c r="GUL462" s="435"/>
      <c r="GUM462" s="435"/>
      <c r="GUN462" s="435"/>
      <c r="GUO462" s="435"/>
      <c r="GUP462" s="435"/>
      <c r="GUQ462" s="435"/>
      <c r="GUR462" s="435"/>
      <c r="GUS462" s="435"/>
      <c r="GUT462" s="435"/>
      <c r="GUU462" s="435"/>
      <c r="GUV462" s="435"/>
      <c r="GUW462" s="435"/>
      <c r="GUX462" s="435"/>
      <c r="GUY462" s="435"/>
      <c r="GUZ462" s="435"/>
      <c r="GVA462" s="435"/>
      <c r="GVB462" s="435"/>
      <c r="GVC462" s="435"/>
      <c r="GVD462" s="435"/>
      <c r="GVE462" s="435"/>
      <c r="GVF462" s="435"/>
      <c r="GVG462" s="435"/>
      <c r="GVH462" s="435"/>
      <c r="GVI462" s="435"/>
      <c r="GVJ462" s="435"/>
      <c r="GVK462" s="435"/>
      <c r="GVL462" s="435"/>
      <c r="GVM462" s="435"/>
      <c r="GVN462" s="435"/>
      <c r="GVO462" s="435"/>
      <c r="GVP462" s="435"/>
      <c r="GVQ462" s="435"/>
      <c r="GVR462" s="435"/>
      <c r="GVS462" s="435"/>
      <c r="GVT462" s="435"/>
      <c r="GVU462" s="435"/>
      <c r="GVV462" s="435"/>
      <c r="GVW462" s="435"/>
      <c r="GVX462" s="435"/>
      <c r="GVY462" s="435"/>
      <c r="GVZ462" s="435"/>
      <c r="GWA462" s="435"/>
      <c r="GWB462" s="435"/>
      <c r="GWC462" s="435"/>
      <c r="GWD462" s="435"/>
      <c r="GWE462" s="435"/>
      <c r="GWF462" s="435"/>
      <c r="GWG462" s="435"/>
      <c r="GWH462" s="435"/>
      <c r="GWI462" s="435"/>
      <c r="GWJ462" s="435"/>
      <c r="GWK462" s="435"/>
      <c r="GWL462" s="435"/>
      <c r="GWM462" s="435"/>
      <c r="GWN462" s="435"/>
      <c r="GWO462" s="435"/>
      <c r="GWP462" s="435"/>
      <c r="GWQ462" s="435"/>
      <c r="GWR462" s="435"/>
      <c r="GWS462" s="435"/>
      <c r="GWT462" s="435"/>
      <c r="GWU462" s="435"/>
      <c r="GWV462" s="435"/>
      <c r="GWW462" s="435"/>
      <c r="GWX462" s="435"/>
      <c r="GWY462" s="435"/>
      <c r="GWZ462" s="435"/>
      <c r="GXA462" s="435"/>
      <c r="GXB462" s="435"/>
      <c r="GXC462" s="435"/>
      <c r="GXD462" s="435"/>
      <c r="GXE462" s="435"/>
      <c r="GXF462" s="435"/>
      <c r="GXG462" s="435"/>
      <c r="GXH462" s="435"/>
      <c r="GXI462" s="435"/>
      <c r="GXJ462" s="435"/>
      <c r="GXK462" s="435"/>
      <c r="GXL462" s="435"/>
      <c r="GXM462" s="435"/>
      <c r="GXN462" s="435"/>
      <c r="GXO462" s="435"/>
      <c r="GXP462" s="435"/>
      <c r="GXQ462" s="435"/>
      <c r="GXR462" s="435"/>
      <c r="GXS462" s="435"/>
      <c r="GXT462" s="435"/>
      <c r="GXU462" s="435"/>
      <c r="GXV462" s="435"/>
      <c r="GXW462" s="435"/>
      <c r="GXX462" s="435"/>
      <c r="GXY462" s="435"/>
      <c r="GXZ462" s="435"/>
      <c r="GYA462" s="435"/>
      <c r="GYB462" s="435"/>
      <c r="GYC462" s="435"/>
      <c r="GYD462" s="435"/>
      <c r="GYE462" s="435"/>
      <c r="GYF462" s="435"/>
      <c r="GYG462" s="435"/>
      <c r="GYH462" s="435"/>
      <c r="GYI462" s="435"/>
      <c r="GYJ462" s="435"/>
      <c r="GYK462" s="435"/>
      <c r="GYL462" s="435"/>
      <c r="GYM462" s="435"/>
      <c r="GYN462" s="435"/>
      <c r="GYO462" s="435"/>
      <c r="GYP462" s="435"/>
      <c r="GYQ462" s="435"/>
      <c r="GYR462" s="435"/>
      <c r="GYS462" s="435"/>
      <c r="GYT462" s="435"/>
      <c r="GYU462" s="435"/>
      <c r="GYV462" s="435"/>
      <c r="GYW462" s="435"/>
      <c r="GYX462" s="435"/>
      <c r="GYY462" s="435"/>
      <c r="GYZ462" s="435"/>
      <c r="GZA462" s="435"/>
      <c r="GZB462" s="435"/>
      <c r="GZC462" s="435"/>
      <c r="GZD462" s="435"/>
      <c r="GZE462" s="435"/>
      <c r="GZF462" s="435"/>
      <c r="GZG462" s="435"/>
      <c r="GZH462" s="435"/>
      <c r="GZI462" s="435"/>
      <c r="GZJ462" s="435"/>
      <c r="GZK462" s="435"/>
      <c r="GZL462" s="435"/>
      <c r="GZM462" s="435"/>
      <c r="GZN462" s="435"/>
      <c r="GZO462" s="435"/>
      <c r="GZP462" s="435"/>
      <c r="GZQ462" s="435"/>
      <c r="GZR462" s="435"/>
      <c r="GZS462" s="435"/>
      <c r="GZT462" s="435"/>
      <c r="GZU462" s="435"/>
      <c r="GZV462" s="435"/>
      <c r="GZW462" s="435"/>
      <c r="GZX462" s="435"/>
      <c r="GZY462" s="435"/>
      <c r="GZZ462" s="435"/>
      <c r="HAA462" s="435"/>
      <c r="HAB462" s="435"/>
      <c r="HAC462" s="435"/>
      <c r="HAD462" s="435"/>
      <c r="HAE462" s="435"/>
      <c r="HAF462" s="435"/>
      <c r="HAG462" s="435"/>
      <c r="HAH462" s="435"/>
      <c r="HAI462" s="435"/>
      <c r="HAJ462" s="435"/>
      <c r="HAK462" s="435"/>
      <c r="HAL462" s="435"/>
      <c r="HAM462" s="435"/>
      <c r="HAN462" s="435"/>
      <c r="HAO462" s="435"/>
      <c r="HAP462" s="435"/>
      <c r="HAQ462" s="435"/>
      <c r="HAR462" s="435"/>
      <c r="HAS462" s="435"/>
      <c r="HAT462" s="435"/>
      <c r="HAU462" s="435"/>
      <c r="HAV462" s="435"/>
      <c r="HAW462" s="435"/>
      <c r="HAX462" s="435"/>
      <c r="HAY462" s="435"/>
      <c r="HAZ462" s="435"/>
      <c r="HBA462" s="435"/>
      <c r="HBB462" s="435"/>
      <c r="HBC462" s="435"/>
      <c r="HBD462" s="435"/>
      <c r="HBE462" s="435"/>
      <c r="HBF462" s="435"/>
      <c r="HBG462" s="435"/>
      <c r="HBH462" s="435"/>
      <c r="HBI462" s="435"/>
      <c r="HBJ462" s="435"/>
      <c r="HBK462" s="435"/>
      <c r="HBL462" s="435"/>
      <c r="HBM462" s="435"/>
      <c r="HBN462" s="435"/>
      <c r="HBO462" s="435"/>
      <c r="HBP462" s="435"/>
      <c r="HBQ462" s="435"/>
      <c r="HBR462" s="435"/>
      <c r="HBS462" s="435"/>
      <c r="HBT462" s="435"/>
      <c r="HBU462" s="435"/>
      <c r="HBV462" s="435"/>
      <c r="HBW462" s="435"/>
      <c r="HBX462" s="435"/>
      <c r="HBY462" s="435"/>
      <c r="HBZ462" s="435"/>
      <c r="HCA462" s="435"/>
      <c r="HCB462" s="435"/>
      <c r="HCC462" s="435"/>
      <c r="HCD462" s="435"/>
      <c r="HCE462" s="435"/>
      <c r="HCF462" s="435"/>
      <c r="HCG462" s="435"/>
      <c r="HCH462" s="435"/>
      <c r="HCI462" s="435"/>
      <c r="HCJ462" s="435"/>
      <c r="HCK462" s="435"/>
      <c r="HCL462" s="435"/>
      <c r="HCM462" s="435"/>
      <c r="HCN462" s="435"/>
      <c r="HCO462" s="435"/>
      <c r="HCP462" s="435"/>
      <c r="HCQ462" s="435"/>
      <c r="HCR462" s="435"/>
      <c r="HCS462" s="435"/>
      <c r="HCT462" s="435"/>
      <c r="HCU462" s="435"/>
      <c r="HCV462" s="435"/>
      <c r="HCW462" s="435"/>
      <c r="HCX462" s="435"/>
      <c r="HCY462" s="435"/>
      <c r="HCZ462" s="435"/>
      <c r="HDA462" s="435"/>
      <c r="HDB462" s="435"/>
      <c r="HDC462" s="435"/>
      <c r="HDD462" s="435"/>
      <c r="HDE462" s="435"/>
      <c r="HDF462" s="435"/>
      <c r="HDG462" s="435"/>
      <c r="HDH462" s="435"/>
      <c r="HDI462" s="435"/>
      <c r="HDJ462" s="435"/>
      <c r="HDK462" s="435"/>
      <c r="HDL462" s="435"/>
      <c r="HDM462" s="435"/>
      <c r="HDN462" s="435"/>
      <c r="HDO462" s="435"/>
      <c r="HDP462" s="435"/>
      <c r="HDQ462" s="435"/>
      <c r="HDR462" s="435"/>
      <c r="HDS462" s="435"/>
      <c r="HDT462" s="435"/>
      <c r="HDU462" s="435"/>
      <c r="HDV462" s="435"/>
      <c r="HDW462" s="435"/>
      <c r="HDX462" s="435"/>
      <c r="HDY462" s="435"/>
      <c r="HDZ462" s="435"/>
      <c r="HEA462" s="435"/>
      <c r="HEB462" s="435"/>
      <c r="HEC462" s="435"/>
      <c r="HED462" s="435"/>
      <c r="HEE462" s="435"/>
      <c r="HEF462" s="435"/>
      <c r="HEG462" s="435"/>
      <c r="HEH462" s="435"/>
      <c r="HEI462" s="435"/>
      <c r="HEJ462" s="435"/>
      <c r="HEK462" s="435"/>
      <c r="HEL462" s="435"/>
      <c r="HEM462" s="435"/>
      <c r="HEN462" s="435"/>
      <c r="HEO462" s="435"/>
      <c r="HEP462" s="435"/>
      <c r="HEQ462" s="435"/>
      <c r="HER462" s="435"/>
      <c r="HES462" s="435"/>
      <c r="HET462" s="435"/>
      <c r="HEU462" s="435"/>
      <c r="HEV462" s="435"/>
      <c r="HEW462" s="435"/>
      <c r="HEX462" s="435"/>
      <c r="HEY462" s="435"/>
      <c r="HEZ462" s="435"/>
      <c r="HFA462" s="435"/>
      <c r="HFB462" s="435"/>
      <c r="HFC462" s="435"/>
      <c r="HFD462" s="435"/>
      <c r="HFE462" s="435"/>
      <c r="HFF462" s="435"/>
      <c r="HFG462" s="435"/>
      <c r="HFH462" s="435"/>
      <c r="HFI462" s="435"/>
      <c r="HFJ462" s="435"/>
      <c r="HFK462" s="435"/>
      <c r="HFL462" s="435"/>
      <c r="HFM462" s="435"/>
      <c r="HFN462" s="435"/>
      <c r="HFO462" s="435"/>
      <c r="HFP462" s="435"/>
      <c r="HFQ462" s="435"/>
      <c r="HFR462" s="435"/>
      <c r="HFS462" s="435"/>
      <c r="HFT462" s="435"/>
      <c r="HFU462" s="435"/>
      <c r="HFV462" s="435"/>
      <c r="HFW462" s="435"/>
      <c r="HFX462" s="435"/>
      <c r="HFY462" s="435"/>
      <c r="HFZ462" s="435"/>
      <c r="HGA462" s="435"/>
      <c r="HGB462" s="435"/>
      <c r="HGC462" s="435"/>
      <c r="HGD462" s="435"/>
      <c r="HGE462" s="435"/>
      <c r="HGF462" s="435"/>
      <c r="HGG462" s="435"/>
      <c r="HGH462" s="435"/>
      <c r="HGI462" s="435"/>
      <c r="HGJ462" s="435"/>
      <c r="HGK462" s="435"/>
      <c r="HGL462" s="435"/>
      <c r="HGM462" s="435"/>
      <c r="HGN462" s="435"/>
      <c r="HGO462" s="435"/>
      <c r="HGP462" s="435"/>
      <c r="HGQ462" s="435"/>
      <c r="HGR462" s="435"/>
      <c r="HGS462" s="435"/>
      <c r="HGT462" s="435"/>
      <c r="HGU462" s="435"/>
      <c r="HGV462" s="435"/>
      <c r="HGW462" s="435"/>
      <c r="HGX462" s="435"/>
      <c r="HGY462" s="435"/>
      <c r="HGZ462" s="435"/>
      <c r="HHA462" s="435"/>
      <c r="HHB462" s="435"/>
      <c r="HHC462" s="435"/>
      <c r="HHD462" s="435"/>
      <c r="HHE462" s="435"/>
      <c r="HHF462" s="435"/>
      <c r="HHG462" s="435"/>
      <c r="HHH462" s="435"/>
      <c r="HHI462" s="435"/>
      <c r="HHJ462" s="435"/>
      <c r="HHK462" s="435"/>
      <c r="HHL462" s="435"/>
      <c r="HHM462" s="435"/>
      <c r="HHN462" s="435"/>
      <c r="HHO462" s="435"/>
      <c r="HHP462" s="435"/>
      <c r="HHQ462" s="435"/>
      <c r="HHR462" s="435"/>
      <c r="HHS462" s="435"/>
      <c r="HHT462" s="435"/>
      <c r="HHU462" s="435"/>
      <c r="HHV462" s="435"/>
      <c r="HHW462" s="435"/>
      <c r="HHX462" s="435"/>
      <c r="HHY462" s="435"/>
      <c r="HHZ462" s="435"/>
      <c r="HIA462" s="435"/>
      <c r="HIB462" s="435"/>
      <c r="HIC462" s="435"/>
      <c r="HID462" s="435"/>
      <c r="HIE462" s="435"/>
      <c r="HIF462" s="435"/>
      <c r="HIG462" s="435"/>
      <c r="HIH462" s="435"/>
      <c r="HII462" s="435"/>
      <c r="HIJ462" s="435"/>
      <c r="HIK462" s="435"/>
      <c r="HIL462" s="435"/>
      <c r="HIM462" s="435"/>
      <c r="HIN462" s="435"/>
      <c r="HIO462" s="435"/>
      <c r="HIP462" s="435"/>
      <c r="HIQ462" s="435"/>
      <c r="HIR462" s="435"/>
      <c r="HIS462" s="435"/>
      <c r="HIT462" s="435"/>
      <c r="HIU462" s="435"/>
      <c r="HIV462" s="435"/>
      <c r="HIW462" s="435"/>
      <c r="HIX462" s="435"/>
      <c r="HIY462" s="435"/>
      <c r="HIZ462" s="435"/>
      <c r="HJA462" s="435"/>
      <c r="HJB462" s="435"/>
      <c r="HJC462" s="435"/>
      <c r="HJD462" s="435"/>
      <c r="HJE462" s="435"/>
      <c r="HJF462" s="435"/>
      <c r="HJG462" s="435"/>
      <c r="HJH462" s="435"/>
      <c r="HJI462" s="435"/>
      <c r="HJJ462" s="435"/>
      <c r="HJK462" s="435"/>
      <c r="HJL462" s="435"/>
      <c r="HJM462" s="435"/>
      <c r="HJN462" s="435"/>
      <c r="HJO462" s="435"/>
      <c r="HJP462" s="435"/>
      <c r="HJQ462" s="435"/>
      <c r="HJR462" s="435"/>
      <c r="HJS462" s="435"/>
      <c r="HJT462" s="435"/>
      <c r="HJU462" s="435"/>
      <c r="HJV462" s="435"/>
      <c r="HJW462" s="435"/>
      <c r="HJX462" s="435"/>
      <c r="HJY462" s="435"/>
      <c r="HJZ462" s="435"/>
      <c r="HKA462" s="435"/>
      <c r="HKB462" s="435"/>
      <c r="HKC462" s="435"/>
      <c r="HKD462" s="435"/>
      <c r="HKE462" s="435"/>
      <c r="HKF462" s="435"/>
      <c r="HKG462" s="435"/>
      <c r="HKH462" s="435"/>
      <c r="HKI462" s="435"/>
      <c r="HKJ462" s="435"/>
      <c r="HKK462" s="435"/>
      <c r="HKL462" s="435"/>
      <c r="HKM462" s="435"/>
      <c r="HKN462" s="435"/>
      <c r="HKO462" s="435"/>
      <c r="HKP462" s="435"/>
      <c r="HKQ462" s="435"/>
      <c r="HKR462" s="435"/>
      <c r="HKS462" s="435"/>
      <c r="HKT462" s="435"/>
      <c r="HKU462" s="435"/>
      <c r="HKV462" s="435"/>
      <c r="HKW462" s="435"/>
      <c r="HKX462" s="435"/>
      <c r="HKY462" s="435"/>
      <c r="HKZ462" s="435"/>
      <c r="HLA462" s="435"/>
      <c r="HLB462" s="435"/>
      <c r="HLC462" s="435"/>
      <c r="HLD462" s="435"/>
      <c r="HLE462" s="435"/>
      <c r="HLF462" s="435"/>
      <c r="HLG462" s="435"/>
      <c r="HLH462" s="435"/>
      <c r="HLI462" s="435"/>
      <c r="HLJ462" s="435"/>
      <c r="HLK462" s="435"/>
      <c r="HLL462" s="435"/>
      <c r="HLM462" s="435"/>
      <c r="HLN462" s="435"/>
      <c r="HLO462" s="435"/>
      <c r="HLP462" s="435"/>
      <c r="HLQ462" s="435"/>
      <c r="HLR462" s="435"/>
      <c r="HLS462" s="435"/>
      <c r="HLT462" s="435"/>
      <c r="HLU462" s="435"/>
      <c r="HLV462" s="435"/>
      <c r="HLW462" s="435"/>
      <c r="HLX462" s="435"/>
      <c r="HLY462" s="435"/>
      <c r="HLZ462" s="435"/>
      <c r="HMA462" s="435"/>
      <c r="HMB462" s="435"/>
      <c r="HMC462" s="435"/>
      <c r="HMD462" s="435"/>
      <c r="HME462" s="435"/>
      <c r="HMF462" s="435"/>
      <c r="HMG462" s="435"/>
      <c r="HMH462" s="435"/>
      <c r="HMI462" s="435"/>
      <c r="HMJ462" s="435"/>
      <c r="HMK462" s="435"/>
      <c r="HML462" s="435"/>
      <c r="HMM462" s="435"/>
      <c r="HMN462" s="435"/>
      <c r="HMO462" s="435"/>
      <c r="HMP462" s="435"/>
      <c r="HMQ462" s="435"/>
      <c r="HMR462" s="435"/>
      <c r="HMS462" s="435"/>
      <c r="HMT462" s="435"/>
      <c r="HMU462" s="435"/>
      <c r="HMV462" s="435"/>
      <c r="HMW462" s="435"/>
      <c r="HMX462" s="435"/>
      <c r="HMY462" s="435"/>
      <c r="HMZ462" s="435"/>
      <c r="HNA462" s="435"/>
      <c r="HNB462" s="435"/>
      <c r="HNC462" s="435"/>
      <c r="HND462" s="435"/>
      <c r="HNE462" s="435"/>
      <c r="HNF462" s="435"/>
      <c r="HNG462" s="435"/>
      <c r="HNH462" s="435"/>
      <c r="HNI462" s="435"/>
      <c r="HNJ462" s="435"/>
      <c r="HNK462" s="435"/>
      <c r="HNL462" s="435"/>
      <c r="HNM462" s="435"/>
      <c r="HNN462" s="435"/>
      <c r="HNO462" s="435"/>
      <c r="HNP462" s="435"/>
      <c r="HNQ462" s="435"/>
      <c r="HNR462" s="435"/>
      <c r="HNS462" s="435"/>
      <c r="HNT462" s="435"/>
      <c r="HNU462" s="435"/>
      <c r="HNV462" s="435"/>
      <c r="HNW462" s="435"/>
      <c r="HNX462" s="435"/>
      <c r="HNY462" s="435"/>
      <c r="HNZ462" s="435"/>
      <c r="HOA462" s="435"/>
      <c r="HOB462" s="435"/>
      <c r="HOC462" s="435"/>
      <c r="HOD462" s="435"/>
      <c r="HOE462" s="435"/>
      <c r="HOF462" s="435"/>
      <c r="HOG462" s="435"/>
      <c r="HOH462" s="435"/>
      <c r="HOI462" s="435"/>
      <c r="HOJ462" s="435"/>
      <c r="HOK462" s="435"/>
      <c r="HOL462" s="435"/>
      <c r="HOM462" s="435"/>
      <c r="HON462" s="435"/>
      <c r="HOO462" s="435"/>
      <c r="HOP462" s="435"/>
      <c r="HOQ462" s="435"/>
      <c r="HOR462" s="435"/>
      <c r="HOS462" s="435"/>
      <c r="HOT462" s="435"/>
      <c r="HOU462" s="435"/>
      <c r="HOV462" s="435"/>
      <c r="HOW462" s="435"/>
      <c r="HOX462" s="435"/>
      <c r="HOY462" s="435"/>
      <c r="HOZ462" s="435"/>
      <c r="HPA462" s="435"/>
      <c r="HPB462" s="435"/>
      <c r="HPC462" s="435"/>
      <c r="HPD462" s="435"/>
      <c r="HPE462" s="435"/>
      <c r="HPF462" s="435"/>
      <c r="HPG462" s="435"/>
      <c r="HPH462" s="435"/>
      <c r="HPI462" s="435"/>
      <c r="HPJ462" s="435"/>
      <c r="HPK462" s="435"/>
      <c r="HPL462" s="435"/>
      <c r="HPM462" s="435"/>
      <c r="HPN462" s="435"/>
      <c r="HPO462" s="435"/>
      <c r="HPP462" s="435"/>
      <c r="HPQ462" s="435"/>
      <c r="HPR462" s="435"/>
      <c r="HPS462" s="435"/>
      <c r="HPT462" s="435"/>
      <c r="HPU462" s="435"/>
      <c r="HPV462" s="435"/>
      <c r="HPW462" s="435"/>
      <c r="HPX462" s="435"/>
      <c r="HPY462" s="435"/>
      <c r="HPZ462" s="435"/>
      <c r="HQA462" s="435"/>
      <c r="HQB462" s="435"/>
      <c r="HQC462" s="435"/>
      <c r="HQD462" s="435"/>
      <c r="HQE462" s="435"/>
      <c r="HQF462" s="435"/>
      <c r="HQG462" s="435"/>
      <c r="HQH462" s="435"/>
      <c r="HQI462" s="435"/>
      <c r="HQJ462" s="435"/>
      <c r="HQK462" s="435"/>
      <c r="HQL462" s="435"/>
      <c r="HQM462" s="435"/>
      <c r="HQN462" s="435"/>
      <c r="HQO462" s="435"/>
      <c r="HQP462" s="435"/>
      <c r="HQQ462" s="435"/>
      <c r="HQR462" s="435"/>
      <c r="HQS462" s="435"/>
      <c r="HQT462" s="435"/>
      <c r="HQU462" s="435"/>
      <c r="HQV462" s="435"/>
      <c r="HQW462" s="435"/>
      <c r="HQX462" s="435"/>
      <c r="HQY462" s="435"/>
      <c r="HQZ462" s="435"/>
      <c r="HRA462" s="435"/>
      <c r="HRB462" s="435"/>
      <c r="HRC462" s="435"/>
      <c r="HRD462" s="435"/>
      <c r="HRE462" s="435"/>
      <c r="HRF462" s="435"/>
      <c r="HRG462" s="435"/>
      <c r="HRH462" s="435"/>
      <c r="HRI462" s="435"/>
      <c r="HRJ462" s="435"/>
      <c r="HRK462" s="435"/>
      <c r="HRL462" s="435"/>
      <c r="HRM462" s="435"/>
      <c r="HRN462" s="435"/>
      <c r="HRO462" s="435"/>
      <c r="HRP462" s="435"/>
      <c r="HRQ462" s="435"/>
      <c r="HRR462" s="435"/>
      <c r="HRS462" s="435"/>
      <c r="HRT462" s="435"/>
      <c r="HRU462" s="435"/>
      <c r="HRV462" s="435"/>
      <c r="HRW462" s="435"/>
      <c r="HRX462" s="435"/>
      <c r="HRY462" s="435"/>
      <c r="HRZ462" s="435"/>
      <c r="HSA462" s="435"/>
      <c r="HSB462" s="435"/>
      <c r="HSC462" s="435"/>
      <c r="HSD462" s="435"/>
      <c r="HSE462" s="435"/>
      <c r="HSF462" s="435"/>
      <c r="HSG462" s="435"/>
      <c r="HSH462" s="435"/>
      <c r="HSI462" s="435"/>
      <c r="HSJ462" s="435"/>
      <c r="HSK462" s="435"/>
      <c r="HSL462" s="435"/>
      <c r="HSM462" s="435"/>
      <c r="HSN462" s="435"/>
      <c r="HSO462" s="435"/>
      <c r="HSP462" s="435"/>
      <c r="HSQ462" s="435"/>
      <c r="HSR462" s="435"/>
      <c r="HSS462" s="435"/>
      <c r="HST462" s="435"/>
      <c r="HSU462" s="435"/>
      <c r="HSV462" s="435"/>
      <c r="HSW462" s="435"/>
      <c r="HSX462" s="435"/>
      <c r="HSY462" s="435"/>
      <c r="HSZ462" s="435"/>
      <c r="HTA462" s="435"/>
      <c r="HTB462" s="435"/>
      <c r="HTC462" s="435"/>
      <c r="HTD462" s="435"/>
      <c r="HTE462" s="435"/>
      <c r="HTF462" s="435"/>
      <c r="HTG462" s="435"/>
      <c r="HTH462" s="435"/>
      <c r="HTI462" s="435"/>
      <c r="HTJ462" s="435"/>
      <c r="HTK462" s="435"/>
      <c r="HTL462" s="435"/>
      <c r="HTM462" s="435"/>
      <c r="HTN462" s="435"/>
      <c r="HTO462" s="435"/>
      <c r="HTP462" s="435"/>
      <c r="HTQ462" s="435"/>
      <c r="HTR462" s="435"/>
      <c r="HTS462" s="435"/>
      <c r="HTT462" s="435"/>
      <c r="HTU462" s="435"/>
      <c r="HTV462" s="435"/>
      <c r="HTW462" s="435"/>
      <c r="HTX462" s="435"/>
      <c r="HTY462" s="435"/>
      <c r="HTZ462" s="435"/>
      <c r="HUA462" s="435"/>
      <c r="HUB462" s="435"/>
      <c r="HUC462" s="435"/>
      <c r="HUD462" s="435"/>
      <c r="HUE462" s="435"/>
      <c r="HUF462" s="435"/>
      <c r="HUG462" s="435"/>
      <c r="HUH462" s="435"/>
      <c r="HUI462" s="435"/>
      <c r="HUJ462" s="435"/>
      <c r="HUK462" s="435"/>
      <c r="HUL462" s="435"/>
      <c r="HUM462" s="435"/>
      <c r="HUN462" s="435"/>
      <c r="HUO462" s="435"/>
      <c r="HUP462" s="435"/>
      <c r="HUQ462" s="435"/>
      <c r="HUR462" s="435"/>
      <c r="HUS462" s="435"/>
      <c r="HUT462" s="435"/>
      <c r="HUU462" s="435"/>
      <c r="HUV462" s="435"/>
      <c r="HUW462" s="435"/>
      <c r="HUX462" s="435"/>
      <c r="HUY462" s="435"/>
      <c r="HUZ462" s="435"/>
      <c r="HVA462" s="435"/>
      <c r="HVB462" s="435"/>
      <c r="HVC462" s="435"/>
      <c r="HVD462" s="435"/>
      <c r="HVE462" s="435"/>
      <c r="HVF462" s="435"/>
      <c r="HVG462" s="435"/>
      <c r="HVH462" s="435"/>
      <c r="HVI462" s="435"/>
      <c r="HVJ462" s="435"/>
      <c r="HVK462" s="435"/>
      <c r="HVL462" s="435"/>
      <c r="HVM462" s="435"/>
      <c r="HVN462" s="435"/>
      <c r="HVO462" s="435"/>
      <c r="HVP462" s="435"/>
      <c r="HVQ462" s="435"/>
      <c r="HVR462" s="435"/>
      <c r="HVS462" s="435"/>
      <c r="HVT462" s="435"/>
      <c r="HVU462" s="435"/>
      <c r="HVV462" s="435"/>
      <c r="HVW462" s="435"/>
      <c r="HVX462" s="435"/>
      <c r="HVY462" s="435"/>
      <c r="HVZ462" s="435"/>
      <c r="HWA462" s="435"/>
      <c r="HWB462" s="435"/>
      <c r="HWC462" s="435"/>
      <c r="HWD462" s="435"/>
      <c r="HWE462" s="435"/>
      <c r="HWF462" s="435"/>
      <c r="HWG462" s="435"/>
      <c r="HWH462" s="435"/>
      <c r="HWI462" s="435"/>
      <c r="HWJ462" s="435"/>
      <c r="HWK462" s="435"/>
      <c r="HWL462" s="435"/>
      <c r="HWM462" s="435"/>
      <c r="HWN462" s="435"/>
      <c r="HWO462" s="435"/>
      <c r="HWP462" s="435"/>
      <c r="HWQ462" s="435"/>
      <c r="HWR462" s="435"/>
      <c r="HWS462" s="435"/>
      <c r="HWT462" s="435"/>
      <c r="HWU462" s="435"/>
      <c r="HWV462" s="435"/>
      <c r="HWW462" s="435"/>
      <c r="HWX462" s="435"/>
      <c r="HWY462" s="435"/>
      <c r="HWZ462" s="435"/>
      <c r="HXA462" s="435"/>
      <c r="HXB462" s="435"/>
      <c r="HXC462" s="435"/>
      <c r="HXD462" s="435"/>
      <c r="HXE462" s="435"/>
      <c r="HXF462" s="435"/>
      <c r="HXG462" s="435"/>
      <c r="HXH462" s="435"/>
      <c r="HXI462" s="435"/>
      <c r="HXJ462" s="435"/>
      <c r="HXK462" s="435"/>
      <c r="HXL462" s="435"/>
      <c r="HXM462" s="435"/>
      <c r="HXN462" s="435"/>
      <c r="HXO462" s="435"/>
      <c r="HXP462" s="435"/>
      <c r="HXQ462" s="435"/>
      <c r="HXR462" s="435"/>
      <c r="HXS462" s="435"/>
      <c r="HXT462" s="435"/>
      <c r="HXU462" s="435"/>
      <c r="HXV462" s="435"/>
      <c r="HXW462" s="435"/>
      <c r="HXX462" s="435"/>
      <c r="HXY462" s="435"/>
      <c r="HXZ462" s="435"/>
      <c r="HYA462" s="435"/>
      <c r="HYB462" s="435"/>
      <c r="HYC462" s="435"/>
      <c r="HYD462" s="435"/>
      <c r="HYE462" s="435"/>
      <c r="HYF462" s="435"/>
      <c r="HYG462" s="435"/>
      <c r="HYH462" s="435"/>
      <c r="HYI462" s="435"/>
      <c r="HYJ462" s="435"/>
      <c r="HYK462" s="435"/>
      <c r="HYL462" s="435"/>
      <c r="HYM462" s="435"/>
      <c r="HYN462" s="435"/>
      <c r="HYO462" s="435"/>
      <c r="HYP462" s="435"/>
      <c r="HYQ462" s="435"/>
      <c r="HYR462" s="435"/>
      <c r="HYS462" s="435"/>
      <c r="HYT462" s="435"/>
      <c r="HYU462" s="435"/>
      <c r="HYV462" s="435"/>
      <c r="HYW462" s="435"/>
      <c r="HYX462" s="435"/>
      <c r="HYY462" s="435"/>
      <c r="HYZ462" s="435"/>
      <c r="HZA462" s="435"/>
      <c r="HZB462" s="435"/>
      <c r="HZC462" s="435"/>
      <c r="HZD462" s="435"/>
      <c r="HZE462" s="435"/>
      <c r="HZF462" s="435"/>
      <c r="HZG462" s="435"/>
      <c r="HZH462" s="435"/>
      <c r="HZI462" s="435"/>
      <c r="HZJ462" s="435"/>
      <c r="HZK462" s="435"/>
      <c r="HZL462" s="435"/>
      <c r="HZM462" s="435"/>
      <c r="HZN462" s="435"/>
      <c r="HZO462" s="435"/>
      <c r="HZP462" s="435"/>
      <c r="HZQ462" s="435"/>
      <c r="HZR462" s="435"/>
      <c r="HZS462" s="435"/>
      <c r="HZT462" s="435"/>
      <c r="HZU462" s="435"/>
      <c r="HZV462" s="435"/>
      <c r="HZW462" s="435"/>
      <c r="HZX462" s="435"/>
      <c r="HZY462" s="435"/>
      <c r="HZZ462" s="435"/>
      <c r="IAA462" s="435"/>
      <c r="IAB462" s="435"/>
      <c r="IAC462" s="435"/>
      <c r="IAD462" s="435"/>
      <c r="IAE462" s="435"/>
      <c r="IAF462" s="435"/>
      <c r="IAG462" s="435"/>
      <c r="IAH462" s="435"/>
      <c r="IAI462" s="435"/>
      <c r="IAJ462" s="435"/>
      <c r="IAK462" s="435"/>
      <c r="IAL462" s="435"/>
      <c r="IAM462" s="435"/>
      <c r="IAN462" s="435"/>
      <c r="IAO462" s="435"/>
      <c r="IAP462" s="435"/>
      <c r="IAQ462" s="435"/>
      <c r="IAR462" s="435"/>
      <c r="IAS462" s="435"/>
      <c r="IAT462" s="435"/>
      <c r="IAU462" s="435"/>
      <c r="IAV462" s="435"/>
      <c r="IAW462" s="435"/>
      <c r="IAX462" s="435"/>
      <c r="IAY462" s="435"/>
      <c r="IAZ462" s="435"/>
      <c r="IBA462" s="435"/>
      <c r="IBB462" s="435"/>
      <c r="IBC462" s="435"/>
      <c r="IBD462" s="435"/>
      <c r="IBE462" s="435"/>
      <c r="IBF462" s="435"/>
      <c r="IBG462" s="435"/>
      <c r="IBH462" s="435"/>
      <c r="IBI462" s="435"/>
      <c r="IBJ462" s="435"/>
      <c r="IBK462" s="435"/>
      <c r="IBL462" s="435"/>
      <c r="IBM462" s="435"/>
      <c r="IBN462" s="435"/>
      <c r="IBO462" s="435"/>
      <c r="IBP462" s="435"/>
      <c r="IBQ462" s="435"/>
      <c r="IBR462" s="435"/>
      <c r="IBS462" s="435"/>
      <c r="IBT462" s="435"/>
      <c r="IBU462" s="435"/>
      <c r="IBV462" s="435"/>
      <c r="IBW462" s="435"/>
      <c r="IBX462" s="435"/>
      <c r="IBY462" s="435"/>
      <c r="IBZ462" s="435"/>
      <c r="ICA462" s="435"/>
      <c r="ICB462" s="435"/>
      <c r="ICC462" s="435"/>
      <c r="ICD462" s="435"/>
      <c r="ICE462" s="435"/>
      <c r="ICF462" s="435"/>
      <c r="ICG462" s="435"/>
      <c r="ICH462" s="435"/>
      <c r="ICI462" s="435"/>
      <c r="ICJ462" s="435"/>
      <c r="ICK462" s="435"/>
      <c r="ICL462" s="435"/>
      <c r="ICM462" s="435"/>
      <c r="ICN462" s="435"/>
      <c r="ICO462" s="435"/>
      <c r="ICP462" s="435"/>
      <c r="ICQ462" s="435"/>
      <c r="ICR462" s="435"/>
      <c r="ICS462" s="435"/>
      <c r="ICT462" s="435"/>
      <c r="ICU462" s="435"/>
      <c r="ICV462" s="435"/>
      <c r="ICW462" s="435"/>
      <c r="ICX462" s="435"/>
      <c r="ICY462" s="435"/>
      <c r="ICZ462" s="435"/>
      <c r="IDA462" s="435"/>
      <c r="IDB462" s="435"/>
      <c r="IDC462" s="435"/>
      <c r="IDD462" s="435"/>
      <c r="IDE462" s="435"/>
      <c r="IDF462" s="435"/>
      <c r="IDG462" s="435"/>
      <c r="IDH462" s="435"/>
      <c r="IDI462" s="435"/>
      <c r="IDJ462" s="435"/>
      <c r="IDK462" s="435"/>
      <c r="IDL462" s="435"/>
      <c r="IDM462" s="435"/>
      <c r="IDN462" s="435"/>
      <c r="IDO462" s="435"/>
      <c r="IDP462" s="435"/>
      <c r="IDQ462" s="435"/>
      <c r="IDR462" s="435"/>
      <c r="IDS462" s="435"/>
      <c r="IDT462" s="435"/>
      <c r="IDU462" s="435"/>
      <c r="IDV462" s="435"/>
      <c r="IDW462" s="435"/>
      <c r="IDX462" s="435"/>
      <c r="IDY462" s="435"/>
      <c r="IDZ462" s="435"/>
      <c r="IEA462" s="435"/>
      <c r="IEB462" s="435"/>
      <c r="IEC462" s="435"/>
      <c r="IED462" s="435"/>
      <c r="IEE462" s="435"/>
      <c r="IEF462" s="435"/>
      <c r="IEG462" s="435"/>
      <c r="IEH462" s="435"/>
      <c r="IEI462" s="435"/>
      <c r="IEJ462" s="435"/>
      <c r="IEK462" s="435"/>
      <c r="IEL462" s="435"/>
      <c r="IEM462" s="435"/>
      <c r="IEN462" s="435"/>
      <c r="IEO462" s="435"/>
      <c r="IEP462" s="435"/>
      <c r="IEQ462" s="435"/>
      <c r="IER462" s="435"/>
      <c r="IES462" s="435"/>
      <c r="IET462" s="435"/>
      <c r="IEU462" s="435"/>
      <c r="IEV462" s="435"/>
      <c r="IEW462" s="435"/>
      <c r="IEX462" s="435"/>
      <c r="IEY462" s="435"/>
      <c r="IEZ462" s="435"/>
      <c r="IFA462" s="435"/>
      <c r="IFB462" s="435"/>
      <c r="IFC462" s="435"/>
      <c r="IFD462" s="435"/>
      <c r="IFE462" s="435"/>
      <c r="IFF462" s="435"/>
      <c r="IFG462" s="435"/>
      <c r="IFH462" s="435"/>
      <c r="IFI462" s="435"/>
      <c r="IFJ462" s="435"/>
      <c r="IFK462" s="435"/>
      <c r="IFL462" s="435"/>
      <c r="IFM462" s="435"/>
      <c r="IFN462" s="435"/>
      <c r="IFO462" s="435"/>
      <c r="IFP462" s="435"/>
      <c r="IFQ462" s="435"/>
      <c r="IFR462" s="435"/>
      <c r="IFS462" s="435"/>
      <c r="IFT462" s="435"/>
      <c r="IFU462" s="435"/>
      <c r="IFV462" s="435"/>
      <c r="IFW462" s="435"/>
      <c r="IFX462" s="435"/>
      <c r="IFY462" s="435"/>
      <c r="IFZ462" s="435"/>
      <c r="IGA462" s="435"/>
      <c r="IGB462" s="435"/>
      <c r="IGC462" s="435"/>
      <c r="IGD462" s="435"/>
      <c r="IGE462" s="435"/>
      <c r="IGF462" s="435"/>
      <c r="IGG462" s="435"/>
      <c r="IGH462" s="435"/>
      <c r="IGI462" s="435"/>
      <c r="IGJ462" s="435"/>
      <c r="IGK462" s="435"/>
      <c r="IGL462" s="435"/>
      <c r="IGM462" s="435"/>
      <c r="IGN462" s="435"/>
      <c r="IGO462" s="435"/>
      <c r="IGP462" s="435"/>
      <c r="IGQ462" s="435"/>
      <c r="IGR462" s="435"/>
      <c r="IGS462" s="435"/>
      <c r="IGT462" s="435"/>
      <c r="IGU462" s="435"/>
      <c r="IGV462" s="435"/>
      <c r="IGW462" s="435"/>
      <c r="IGX462" s="435"/>
      <c r="IGY462" s="435"/>
      <c r="IGZ462" s="435"/>
      <c r="IHA462" s="435"/>
      <c r="IHB462" s="435"/>
      <c r="IHC462" s="435"/>
      <c r="IHD462" s="435"/>
      <c r="IHE462" s="435"/>
      <c r="IHF462" s="435"/>
      <c r="IHG462" s="435"/>
      <c r="IHH462" s="435"/>
      <c r="IHI462" s="435"/>
      <c r="IHJ462" s="435"/>
      <c r="IHK462" s="435"/>
      <c r="IHL462" s="435"/>
      <c r="IHM462" s="435"/>
      <c r="IHN462" s="435"/>
      <c r="IHO462" s="435"/>
      <c r="IHP462" s="435"/>
      <c r="IHQ462" s="435"/>
      <c r="IHR462" s="435"/>
      <c r="IHS462" s="435"/>
      <c r="IHT462" s="435"/>
      <c r="IHU462" s="435"/>
      <c r="IHV462" s="435"/>
      <c r="IHW462" s="435"/>
      <c r="IHX462" s="435"/>
      <c r="IHY462" s="435"/>
      <c r="IHZ462" s="435"/>
      <c r="IIA462" s="435"/>
      <c r="IIB462" s="435"/>
      <c r="IIC462" s="435"/>
      <c r="IID462" s="435"/>
      <c r="IIE462" s="435"/>
      <c r="IIF462" s="435"/>
      <c r="IIG462" s="435"/>
      <c r="IIH462" s="435"/>
      <c r="III462" s="435"/>
      <c r="IIJ462" s="435"/>
      <c r="IIK462" s="435"/>
      <c r="IIL462" s="435"/>
      <c r="IIM462" s="435"/>
      <c r="IIN462" s="435"/>
      <c r="IIO462" s="435"/>
      <c r="IIP462" s="435"/>
      <c r="IIQ462" s="435"/>
      <c r="IIR462" s="435"/>
      <c r="IIS462" s="435"/>
      <c r="IIT462" s="435"/>
      <c r="IIU462" s="435"/>
      <c r="IIV462" s="435"/>
      <c r="IIW462" s="435"/>
      <c r="IIX462" s="435"/>
      <c r="IIY462" s="435"/>
      <c r="IIZ462" s="435"/>
      <c r="IJA462" s="435"/>
      <c r="IJB462" s="435"/>
      <c r="IJC462" s="435"/>
      <c r="IJD462" s="435"/>
      <c r="IJE462" s="435"/>
      <c r="IJF462" s="435"/>
      <c r="IJG462" s="435"/>
      <c r="IJH462" s="435"/>
      <c r="IJI462" s="435"/>
      <c r="IJJ462" s="435"/>
      <c r="IJK462" s="435"/>
      <c r="IJL462" s="435"/>
      <c r="IJM462" s="435"/>
      <c r="IJN462" s="435"/>
      <c r="IJO462" s="435"/>
      <c r="IJP462" s="435"/>
      <c r="IJQ462" s="435"/>
      <c r="IJR462" s="435"/>
      <c r="IJS462" s="435"/>
      <c r="IJT462" s="435"/>
      <c r="IJU462" s="435"/>
      <c r="IJV462" s="435"/>
      <c r="IJW462" s="435"/>
      <c r="IJX462" s="435"/>
      <c r="IJY462" s="435"/>
      <c r="IJZ462" s="435"/>
      <c r="IKA462" s="435"/>
      <c r="IKB462" s="435"/>
      <c r="IKC462" s="435"/>
      <c r="IKD462" s="435"/>
      <c r="IKE462" s="435"/>
      <c r="IKF462" s="435"/>
      <c r="IKG462" s="435"/>
      <c r="IKH462" s="435"/>
      <c r="IKI462" s="435"/>
      <c r="IKJ462" s="435"/>
      <c r="IKK462" s="435"/>
      <c r="IKL462" s="435"/>
      <c r="IKM462" s="435"/>
      <c r="IKN462" s="435"/>
      <c r="IKO462" s="435"/>
      <c r="IKP462" s="435"/>
      <c r="IKQ462" s="435"/>
      <c r="IKR462" s="435"/>
      <c r="IKS462" s="435"/>
      <c r="IKT462" s="435"/>
      <c r="IKU462" s="435"/>
      <c r="IKV462" s="435"/>
      <c r="IKW462" s="435"/>
      <c r="IKX462" s="435"/>
      <c r="IKY462" s="435"/>
      <c r="IKZ462" s="435"/>
      <c r="ILA462" s="435"/>
      <c r="ILB462" s="435"/>
      <c r="ILC462" s="435"/>
      <c r="ILD462" s="435"/>
      <c r="ILE462" s="435"/>
      <c r="ILF462" s="435"/>
      <c r="ILG462" s="435"/>
      <c r="ILH462" s="435"/>
      <c r="ILI462" s="435"/>
      <c r="ILJ462" s="435"/>
      <c r="ILK462" s="435"/>
      <c r="ILL462" s="435"/>
      <c r="ILM462" s="435"/>
      <c r="ILN462" s="435"/>
      <c r="ILO462" s="435"/>
      <c r="ILP462" s="435"/>
      <c r="ILQ462" s="435"/>
      <c r="ILR462" s="435"/>
      <c r="ILS462" s="435"/>
      <c r="ILT462" s="435"/>
      <c r="ILU462" s="435"/>
      <c r="ILV462" s="435"/>
      <c r="ILW462" s="435"/>
      <c r="ILX462" s="435"/>
      <c r="ILY462" s="435"/>
      <c r="ILZ462" s="435"/>
      <c r="IMA462" s="435"/>
      <c r="IMB462" s="435"/>
      <c r="IMC462" s="435"/>
      <c r="IMD462" s="435"/>
      <c r="IME462" s="435"/>
      <c r="IMF462" s="435"/>
      <c r="IMG462" s="435"/>
      <c r="IMH462" s="435"/>
      <c r="IMI462" s="435"/>
      <c r="IMJ462" s="435"/>
      <c r="IMK462" s="435"/>
      <c r="IML462" s="435"/>
      <c r="IMM462" s="435"/>
      <c r="IMN462" s="435"/>
      <c r="IMO462" s="435"/>
      <c r="IMP462" s="435"/>
      <c r="IMQ462" s="435"/>
      <c r="IMR462" s="435"/>
      <c r="IMS462" s="435"/>
      <c r="IMT462" s="435"/>
      <c r="IMU462" s="435"/>
      <c r="IMV462" s="435"/>
      <c r="IMW462" s="435"/>
      <c r="IMX462" s="435"/>
      <c r="IMY462" s="435"/>
      <c r="IMZ462" s="435"/>
      <c r="INA462" s="435"/>
      <c r="INB462" s="435"/>
      <c r="INC462" s="435"/>
      <c r="IND462" s="435"/>
      <c r="INE462" s="435"/>
      <c r="INF462" s="435"/>
      <c r="ING462" s="435"/>
      <c r="INH462" s="435"/>
      <c r="INI462" s="435"/>
      <c r="INJ462" s="435"/>
      <c r="INK462" s="435"/>
      <c r="INL462" s="435"/>
      <c r="INM462" s="435"/>
      <c r="INN462" s="435"/>
      <c r="INO462" s="435"/>
      <c r="INP462" s="435"/>
      <c r="INQ462" s="435"/>
      <c r="INR462" s="435"/>
      <c r="INS462" s="435"/>
      <c r="INT462" s="435"/>
      <c r="INU462" s="435"/>
      <c r="INV462" s="435"/>
      <c r="INW462" s="435"/>
      <c r="INX462" s="435"/>
      <c r="INY462" s="435"/>
      <c r="INZ462" s="435"/>
      <c r="IOA462" s="435"/>
      <c r="IOB462" s="435"/>
      <c r="IOC462" s="435"/>
      <c r="IOD462" s="435"/>
      <c r="IOE462" s="435"/>
      <c r="IOF462" s="435"/>
      <c r="IOG462" s="435"/>
      <c r="IOH462" s="435"/>
      <c r="IOI462" s="435"/>
      <c r="IOJ462" s="435"/>
      <c r="IOK462" s="435"/>
      <c r="IOL462" s="435"/>
      <c r="IOM462" s="435"/>
      <c r="ION462" s="435"/>
      <c r="IOO462" s="435"/>
      <c r="IOP462" s="435"/>
      <c r="IOQ462" s="435"/>
      <c r="IOR462" s="435"/>
      <c r="IOS462" s="435"/>
      <c r="IOT462" s="435"/>
      <c r="IOU462" s="435"/>
      <c r="IOV462" s="435"/>
      <c r="IOW462" s="435"/>
      <c r="IOX462" s="435"/>
      <c r="IOY462" s="435"/>
      <c r="IOZ462" s="435"/>
      <c r="IPA462" s="435"/>
      <c r="IPB462" s="435"/>
      <c r="IPC462" s="435"/>
      <c r="IPD462" s="435"/>
      <c r="IPE462" s="435"/>
      <c r="IPF462" s="435"/>
      <c r="IPG462" s="435"/>
      <c r="IPH462" s="435"/>
      <c r="IPI462" s="435"/>
      <c r="IPJ462" s="435"/>
      <c r="IPK462" s="435"/>
      <c r="IPL462" s="435"/>
      <c r="IPM462" s="435"/>
      <c r="IPN462" s="435"/>
      <c r="IPO462" s="435"/>
      <c r="IPP462" s="435"/>
      <c r="IPQ462" s="435"/>
      <c r="IPR462" s="435"/>
      <c r="IPS462" s="435"/>
      <c r="IPT462" s="435"/>
      <c r="IPU462" s="435"/>
      <c r="IPV462" s="435"/>
      <c r="IPW462" s="435"/>
      <c r="IPX462" s="435"/>
      <c r="IPY462" s="435"/>
      <c r="IPZ462" s="435"/>
      <c r="IQA462" s="435"/>
      <c r="IQB462" s="435"/>
      <c r="IQC462" s="435"/>
      <c r="IQD462" s="435"/>
      <c r="IQE462" s="435"/>
      <c r="IQF462" s="435"/>
      <c r="IQG462" s="435"/>
      <c r="IQH462" s="435"/>
      <c r="IQI462" s="435"/>
      <c r="IQJ462" s="435"/>
      <c r="IQK462" s="435"/>
      <c r="IQL462" s="435"/>
      <c r="IQM462" s="435"/>
      <c r="IQN462" s="435"/>
      <c r="IQO462" s="435"/>
      <c r="IQP462" s="435"/>
      <c r="IQQ462" s="435"/>
      <c r="IQR462" s="435"/>
      <c r="IQS462" s="435"/>
      <c r="IQT462" s="435"/>
      <c r="IQU462" s="435"/>
      <c r="IQV462" s="435"/>
      <c r="IQW462" s="435"/>
      <c r="IQX462" s="435"/>
      <c r="IQY462" s="435"/>
      <c r="IQZ462" s="435"/>
      <c r="IRA462" s="435"/>
      <c r="IRB462" s="435"/>
      <c r="IRC462" s="435"/>
      <c r="IRD462" s="435"/>
      <c r="IRE462" s="435"/>
      <c r="IRF462" s="435"/>
      <c r="IRG462" s="435"/>
      <c r="IRH462" s="435"/>
      <c r="IRI462" s="435"/>
      <c r="IRJ462" s="435"/>
      <c r="IRK462" s="435"/>
      <c r="IRL462" s="435"/>
      <c r="IRM462" s="435"/>
      <c r="IRN462" s="435"/>
      <c r="IRO462" s="435"/>
      <c r="IRP462" s="435"/>
      <c r="IRQ462" s="435"/>
      <c r="IRR462" s="435"/>
      <c r="IRS462" s="435"/>
      <c r="IRT462" s="435"/>
      <c r="IRU462" s="435"/>
      <c r="IRV462" s="435"/>
      <c r="IRW462" s="435"/>
      <c r="IRX462" s="435"/>
      <c r="IRY462" s="435"/>
      <c r="IRZ462" s="435"/>
      <c r="ISA462" s="435"/>
      <c r="ISB462" s="435"/>
      <c r="ISC462" s="435"/>
      <c r="ISD462" s="435"/>
      <c r="ISE462" s="435"/>
      <c r="ISF462" s="435"/>
      <c r="ISG462" s="435"/>
      <c r="ISH462" s="435"/>
      <c r="ISI462" s="435"/>
      <c r="ISJ462" s="435"/>
      <c r="ISK462" s="435"/>
      <c r="ISL462" s="435"/>
      <c r="ISM462" s="435"/>
      <c r="ISN462" s="435"/>
      <c r="ISO462" s="435"/>
      <c r="ISP462" s="435"/>
      <c r="ISQ462" s="435"/>
      <c r="ISR462" s="435"/>
      <c r="ISS462" s="435"/>
      <c r="IST462" s="435"/>
      <c r="ISU462" s="435"/>
      <c r="ISV462" s="435"/>
      <c r="ISW462" s="435"/>
      <c r="ISX462" s="435"/>
      <c r="ISY462" s="435"/>
      <c r="ISZ462" s="435"/>
      <c r="ITA462" s="435"/>
      <c r="ITB462" s="435"/>
      <c r="ITC462" s="435"/>
      <c r="ITD462" s="435"/>
      <c r="ITE462" s="435"/>
      <c r="ITF462" s="435"/>
      <c r="ITG462" s="435"/>
      <c r="ITH462" s="435"/>
      <c r="ITI462" s="435"/>
      <c r="ITJ462" s="435"/>
      <c r="ITK462" s="435"/>
      <c r="ITL462" s="435"/>
      <c r="ITM462" s="435"/>
      <c r="ITN462" s="435"/>
      <c r="ITO462" s="435"/>
      <c r="ITP462" s="435"/>
      <c r="ITQ462" s="435"/>
      <c r="ITR462" s="435"/>
      <c r="ITS462" s="435"/>
      <c r="ITT462" s="435"/>
      <c r="ITU462" s="435"/>
      <c r="ITV462" s="435"/>
      <c r="ITW462" s="435"/>
      <c r="ITX462" s="435"/>
      <c r="ITY462" s="435"/>
      <c r="ITZ462" s="435"/>
      <c r="IUA462" s="435"/>
      <c r="IUB462" s="435"/>
      <c r="IUC462" s="435"/>
      <c r="IUD462" s="435"/>
      <c r="IUE462" s="435"/>
      <c r="IUF462" s="435"/>
      <c r="IUG462" s="435"/>
      <c r="IUH462" s="435"/>
      <c r="IUI462" s="435"/>
      <c r="IUJ462" s="435"/>
      <c r="IUK462" s="435"/>
      <c r="IUL462" s="435"/>
      <c r="IUM462" s="435"/>
      <c r="IUN462" s="435"/>
      <c r="IUO462" s="435"/>
      <c r="IUP462" s="435"/>
      <c r="IUQ462" s="435"/>
      <c r="IUR462" s="435"/>
      <c r="IUS462" s="435"/>
      <c r="IUT462" s="435"/>
      <c r="IUU462" s="435"/>
      <c r="IUV462" s="435"/>
      <c r="IUW462" s="435"/>
      <c r="IUX462" s="435"/>
      <c r="IUY462" s="435"/>
      <c r="IUZ462" s="435"/>
      <c r="IVA462" s="435"/>
      <c r="IVB462" s="435"/>
      <c r="IVC462" s="435"/>
      <c r="IVD462" s="435"/>
      <c r="IVE462" s="435"/>
      <c r="IVF462" s="435"/>
      <c r="IVG462" s="435"/>
      <c r="IVH462" s="435"/>
      <c r="IVI462" s="435"/>
      <c r="IVJ462" s="435"/>
      <c r="IVK462" s="435"/>
      <c r="IVL462" s="435"/>
      <c r="IVM462" s="435"/>
      <c r="IVN462" s="435"/>
      <c r="IVO462" s="435"/>
      <c r="IVP462" s="435"/>
      <c r="IVQ462" s="435"/>
      <c r="IVR462" s="435"/>
      <c r="IVS462" s="435"/>
      <c r="IVT462" s="435"/>
      <c r="IVU462" s="435"/>
      <c r="IVV462" s="435"/>
      <c r="IVW462" s="435"/>
      <c r="IVX462" s="435"/>
      <c r="IVY462" s="435"/>
      <c r="IVZ462" s="435"/>
      <c r="IWA462" s="435"/>
      <c r="IWB462" s="435"/>
      <c r="IWC462" s="435"/>
      <c r="IWD462" s="435"/>
      <c r="IWE462" s="435"/>
      <c r="IWF462" s="435"/>
      <c r="IWG462" s="435"/>
      <c r="IWH462" s="435"/>
      <c r="IWI462" s="435"/>
      <c r="IWJ462" s="435"/>
      <c r="IWK462" s="435"/>
      <c r="IWL462" s="435"/>
      <c r="IWM462" s="435"/>
      <c r="IWN462" s="435"/>
      <c r="IWO462" s="435"/>
      <c r="IWP462" s="435"/>
      <c r="IWQ462" s="435"/>
      <c r="IWR462" s="435"/>
      <c r="IWS462" s="435"/>
      <c r="IWT462" s="435"/>
      <c r="IWU462" s="435"/>
      <c r="IWV462" s="435"/>
      <c r="IWW462" s="435"/>
      <c r="IWX462" s="435"/>
      <c r="IWY462" s="435"/>
      <c r="IWZ462" s="435"/>
      <c r="IXA462" s="435"/>
      <c r="IXB462" s="435"/>
      <c r="IXC462" s="435"/>
      <c r="IXD462" s="435"/>
      <c r="IXE462" s="435"/>
      <c r="IXF462" s="435"/>
      <c r="IXG462" s="435"/>
      <c r="IXH462" s="435"/>
      <c r="IXI462" s="435"/>
      <c r="IXJ462" s="435"/>
      <c r="IXK462" s="435"/>
      <c r="IXL462" s="435"/>
      <c r="IXM462" s="435"/>
      <c r="IXN462" s="435"/>
      <c r="IXO462" s="435"/>
      <c r="IXP462" s="435"/>
      <c r="IXQ462" s="435"/>
      <c r="IXR462" s="435"/>
      <c r="IXS462" s="435"/>
      <c r="IXT462" s="435"/>
      <c r="IXU462" s="435"/>
      <c r="IXV462" s="435"/>
      <c r="IXW462" s="435"/>
      <c r="IXX462" s="435"/>
      <c r="IXY462" s="435"/>
      <c r="IXZ462" s="435"/>
      <c r="IYA462" s="435"/>
      <c r="IYB462" s="435"/>
      <c r="IYC462" s="435"/>
      <c r="IYD462" s="435"/>
      <c r="IYE462" s="435"/>
      <c r="IYF462" s="435"/>
      <c r="IYG462" s="435"/>
      <c r="IYH462" s="435"/>
      <c r="IYI462" s="435"/>
      <c r="IYJ462" s="435"/>
      <c r="IYK462" s="435"/>
      <c r="IYL462" s="435"/>
      <c r="IYM462" s="435"/>
      <c r="IYN462" s="435"/>
      <c r="IYO462" s="435"/>
      <c r="IYP462" s="435"/>
      <c r="IYQ462" s="435"/>
      <c r="IYR462" s="435"/>
      <c r="IYS462" s="435"/>
      <c r="IYT462" s="435"/>
      <c r="IYU462" s="435"/>
      <c r="IYV462" s="435"/>
      <c r="IYW462" s="435"/>
      <c r="IYX462" s="435"/>
      <c r="IYY462" s="435"/>
      <c r="IYZ462" s="435"/>
      <c r="IZA462" s="435"/>
      <c r="IZB462" s="435"/>
      <c r="IZC462" s="435"/>
      <c r="IZD462" s="435"/>
      <c r="IZE462" s="435"/>
      <c r="IZF462" s="435"/>
      <c r="IZG462" s="435"/>
      <c r="IZH462" s="435"/>
      <c r="IZI462" s="435"/>
      <c r="IZJ462" s="435"/>
      <c r="IZK462" s="435"/>
      <c r="IZL462" s="435"/>
      <c r="IZM462" s="435"/>
      <c r="IZN462" s="435"/>
      <c r="IZO462" s="435"/>
      <c r="IZP462" s="435"/>
      <c r="IZQ462" s="435"/>
      <c r="IZR462" s="435"/>
      <c r="IZS462" s="435"/>
      <c r="IZT462" s="435"/>
      <c r="IZU462" s="435"/>
      <c r="IZV462" s="435"/>
      <c r="IZW462" s="435"/>
      <c r="IZX462" s="435"/>
      <c r="IZY462" s="435"/>
      <c r="IZZ462" s="435"/>
      <c r="JAA462" s="435"/>
      <c r="JAB462" s="435"/>
      <c r="JAC462" s="435"/>
      <c r="JAD462" s="435"/>
      <c r="JAE462" s="435"/>
      <c r="JAF462" s="435"/>
      <c r="JAG462" s="435"/>
      <c r="JAH462" s="435"/>
      <c r="JAI462" s="435"/>
      <c r="JAJ462" s="435"/>
      <c r="JAK462" s="435"/>
      <c r="JAL462" s="435"/>
      <c r="JAM462" s="435"/>
      <c r="JAN462" s="435"/>
      <c r="JAO462" s="435"/>
      <c r="JAP462" s="435"/>
      <c r="JAQ462" s="435"/>
      <c r="JAR462" s="435"/>
      <c r="JAS462" s="435"/>
      <c r="JAT462" s="435"/>
      <c r="JAU462" s="435"/>
      <c r="JAV462" s="435"/>
      <c r="JAW462" s="435"/>
      <c r="JAX462" s="435"/>
      <c r="JAY462" s="435"/>
      <c r="JAZ462" s="435"/>
      <c r="JBA462" s="435"/>
      <c r="JBB462" s="435"/>
      <c r="JBC462" s="435"/>
      <c r="JBD462" s="435"/>
      <c r="JBE462" s="435"/>
      <c r="JBF462" s="435"/>
      <c r="JBG462" s="435"/>
      <c r="JBH462" s="435"/>
      <c r="JBI462" s="435"/>
      <c r="JBJ462" s="435"/>
      <c r="JBK462" s="435"/>
      <c r="JBL462" s="435"/>
      <c r="JBM462" s="435"/>
      <c r="JBN462" s="435"/>
      <c r="JBO462" s="435"/>
      <c r="JBP462" s="435"/>
      <c r="JBQ462" s="435"/>
      <c r="JBR462" s="435"/>
      <c r="JBS462" s="435"/>
      <c r="JBT462" s="435"/>
      <c r="JBU462" s="435"/>
      <c r="JBV462" s="435"/>
      <c r="JBW462" s="435"/>
      <c r="JBX462" s="435"/>
      <c r="JBY462" s="435"/>
      <c r="JBZ462" s="435"/>
      <c r="JCA462" s="435"/>
      <c r="JCB462" s="435"/>
      <c r="JCC462" s="435"/>
      <c r="JCD462" s="435"/>
      <c r="JCE462" s="435"/>
      <c r="JCF462" s="435"/>
      <c r="JCG462" s="435"/>
      <c r="JCH462" s="435"/>
      <c r="JCI462" s="435"/>
      <c r="JCJ462" s="435"/>
      <c r="JCK462" s="435"/>
      <c r="JCL462" s="435"/>
      <c r="JCM462" s="435"/>
      <c r="JCN462" s="435"/>
      <c r="JCO462" s="435"/>
      <c r="JCP462" s="435"/>
      <c r="JCQ462" s="435"/>
      <c r="JCR462" s="435"/>
      <c r="JCS462" s="435"/>
      <c r="JCT462" s="435"/>
      <c r="JCU462" s="435"/>
      <c r="JCV462" s="435"/>
      <c r="JCW462" s="435"/>
      <c r="JCX462" s="435"/>
      <c r="JCY462" s="435"/>
      <c r="JCZ462" s="435"/>
      <c r="JDA462" s="435"/>
      <c r="JDB462" s="435"/>
      <c r="JDC462" s="435"/>
      <c r="JDD462" s="435"/>
      <c r="JDE462" s="435"/>
      <c r="JDF462" s="435"/>
      <c r="JDG462" s="435"/>
      <c r="JDH462" s="435"/>
      <c r="JDI462" s="435"/>
      <c r="JDJ462" s="435"/>
      <c r="JDK462" s="435"/>
      <c r="JDL462" s="435"/>
      <c r="JDM462" s="435"/>
      <c r="JDN462" s="435"/>
      <c r="JDO462" s="435"/>
      <c r="JDP462" s="435"/>
      <c r="JDQ462" s="435"/>
      <c r="JDR462" s="435"/>
      <c r="JDS462" s="435"/>
      <c r="JDT462" s="435"/>
      <c r="JDU462" s="435"/>
      <c r="JDV462" s="435"/>
      <c r="JDW462" s="435"/>
      <c r="JDX462" s="435"/>
      <c r="JDY462" s="435"/>
      <c r="JDZ462" s="435"/>
      <c r="JEA462" s="435"/>
      <c r="JEB462" s="435"/>
      <c r="JEC462" s="435"/>
      <c r="JED462" s="435"/>
      <c r="JEE462" s="435"/>
      <c r="JEF462" s="435"/>
      <c r="JEG462" s="435"/>
      <c r="JEH462" s="435"/>
      <c r="JEI462" s="435"/>
      <c r="JEJ462" s="435"/>
      <c r="JEK462" s="435"/>
      <c r="JEL462" s="435"/>
      <c r="JEM462" s="435"/>
      <c r="JEN462" s="435"/>
      <c r="JEO462" s="435"/>
      <c r="JEP462" s="435"/>
      <c r="JEQ462" s="435"/>
      <c r="JER462" s="435"/>
      <c r="JES462" s="435"/>
      <c r="JET462" s="435"/>
      <c r="JEU462" s="435"/>
      <c r="JEV462" s="435"/>
      <c r="JEW462" s="435"/>
      <c r="JEX462" s="435"/>
      <c r="JEY462" s="435"/>
      <c r="JEZ462" s="435"/>
      <c r="JFA462" s="435"/>
      <c r="JFB462" s="435"/>
      <c r="JFC462" s="435"/>
      <c r="JFD462" s="435"/>
      <c r="JFE462" s="435"/>
      <c r="JFF462" s="435"/>
      <c r="JFG462" s="435"/>
      <c r="JFH462" s="435"/>
      <c r="JFI462" s="435"/>
      <c r="JFJ462" s="435"/>
      <c r="JFK462" s="435"/>
      <c r="JFL462" s="435"/>
      <c r="JFM462" s="435"/>
      <c r="JFN462" s="435"/>
      <c r="JFO462" s="435"/>
      <c r="JFP462" s="435"/>
      <c r="JFQ462" s="435"/>
      <c r="JFR462" s="435"/>
      <c r="JFS462" s="435"/>
      <c r="JFT462" s="435"/>
      <c r="JFU462" s="435"/>
      <c r="JFV462" s="435"/>
      <c r="JFW462" s="435"/>
      <c r="JFX462" s="435"/>
      <c r="JFY462" s="435"/>
      <c r="JFZ462" s="435"/>
      <c r="JGA462" s="435"/>
      <c r="JGB462" s="435"/>
      <c r="JGC462" s="435"/>
      <c r="JGD462" s="435"/>
      <c r="JGE462" s="435"/>
      <c r="JGF462" s="435"/>
      <c r="JGG462" s="435"/>
      <c r="JGH462" s="435"/>
      <c r="JGI462" s="435"/>
      <c r="JGJ462" s="435"/>
      <c r="JGK462" s="435"/>
      <c r="JGL462" s="435"/>
      <c r="JGM462" s="435"/>
      <c r="JGN462" s="435"/>
      <c r="JGO462" s="435"/>
      <c r="JGP462" s="435"/>
      <c r="JGQ462" s="435"/>
      <c r="JGR462" s="435"/>
      <c r="JGS462" s="435"/>
      <c r="JGT462" s="435"/>
      <c r="JGU462" s="435"/>
      <c r="JGV462" s="435"/>
      <c r="JGW462" s="435"/>
      <c r="JGX462" s="435"/>
      <c r="JGY462" s="435"/>
      <c r="JGZ462" s="435"/>
      <c r="JHA462" s="435"/>
      <c r="JHB462" s="435"/>
      <c r="JHC462" s="435"/>
      <c r="JHD462" s="435"/>
      <c r="JHE462" s="435"/>
      <c r="JHF462" s="435"/>
      <c r="JHG462" s="435"/>
      <c r="JHH462" s="435"/>
      <c r="JHI462" s="435"/>
      <c r="JHJ462" s="435"/>
      <c r="JHK462" s="435"/>
      <c r="JHL462" s="435"/>
      <c r="JHM462" s="435"/>
      <c r="JHN462" s="435"/>
      <c r="JHO462" s="435"/>
      <c r="JHP462" s="435"/>
      <c r="JHQ462" s="435"/>
      <c r="JHR462" s="435"/>
      <c r="JHS462" s="435"/>
      <c r="JHT462" s="435"/>
      <c r="JHU462" s="435"/>
      <c r="JHV462" s="435"/>
      <c r="JHW462" s="435"/>
      <c r="JHX462" s="435"/>
      <c r="JHY462" s="435"/>
      <c r="JHZ462" s="435"/>
      <c r="JIA462" s="435"/>
      <c r="JIB462" s="435"/>
      <c r="JIC462" s="435"/>
      <c r="JID462" s="435"/>
      <c r="JIE462" s="435"/>
      <c r="JIF462" s="435"/>
      <c r="JIG462" s="435"/>
      <c r="JIH462" s="435"/>
      <c r="JII462" s="435"/>
      <c r="JIJ462" s="435"/>
      <c r="JIK462" s="435"/>
      <c r="JIL462" s="435"/>
      <c r="JIM462" s="435"/>
      <c r="JIN462" s="435"/>
      <c r="JIO462" s="435"/>
      <c r="JIP462" s="435"/>
      <c r="JIQ462" s="435"/>
      <c r="JIR462" s="435"/>
      <c r="JIS462" s="435"/>
      <c r="JIT462" s="435"/>
      <c r="JIU462" s="435"/>
      <c r="JIV462" s="435"/>
      <c r="JIW462" s="435"/>
      <c r="JIX462" s="435"/>
      <c r="JIY462" s="435"/>
      <c r="JIZ462" s="435"/>
      <c r="JJA462" s="435"/>
      <c r="JJB462" s="435"/>
      <c r="JJC462" s="435"/>
      <c r="JJD462" s="435"/>
      <c r="JJE462" s="435"/>
      <c r="JJF462" s="435"/>
      <c r="JJG462" s="435"/>
      <c r="JJH462" s="435"/>
      <c r="JJI462" s="435"/>
      <c r="JJJ462" s="435"/>
      <c r="JJK462" s="435"/>
      <c r="JJL462" s="435"/>
      <c r="JJM462" s="435"/>
      <c r="JJN462" s="435"/>
      <c r="JJO462" s="435"/>
      <c r="JJP462" s="435"/>
      <c r="JJQ462" s="435"/>
      <c r="JJR462" s="435"/>
      <c r="JJS462" s="435"/>
      <c r="JJT462" s="435"/>
      <c r="JJU462" s="435"/>
      <c r="JJV462" s="435"/>
      <c r="JJW462" s="435"/>
      <c r="JJX462" s="435"/>
      <c r="JJY462" s="435"/>
      <c r="JJZ462" s="435"/>
      <c r="JKA462" s="435"/>
      <c r="JKB462" s="435"/>
      <c r="JKC462" s="435"/>
      <c r="JKD462" s="435"/>
      <c r="JKE462" s="435"/>
      <c r="JKF462" s="435"/>
      <c r="JKG462" s="435"/>
      <c r="JKH462" s="435"/>
      <c r="JKI462" s="435"/>
      <c r="JKJ462" s="435"/>
      <c r="JKK462" s="435"/>
      <c r="JKL462" s="435"/>
      <c r="JKM462" s="435"/>
      <c r="JKN462" s="435"/>
      <c r="JKO462" s="435"/>
      <c r="JKP462" s="435"/>
      <c r="JKQ462" s="435"/>
      <c r="JKR462" s="435"/>
      <c r="JKS462" s="435"/>
      <c r="JKT462" s="435"/>
      <c r="JKU462" s="435"/>
      <c r="JKV462" s="435"/>
      <c r="JKW462" s="435"/>
      <c r="JKX462" s="435"/>
      <c r="JKY462" s="435"/>
      <c r="JKZ462" s="435"/>
      <c r="JLA462" s="435"/>
      <c r="JLB462" s="435"/>
      <c r="JLC462" s="435"/>
      <c r="JLD462" s="435"/>
      <c r="JLE462" s="435"/>
      <c r="JLF462" s="435"/>
      <c r="JLG462" s="435"/>
      <c r="JLH462" s="435"/>
      <c r="JLI462" s="435"/>
      <c r="JLJ462" s="435"/>
      <c r="JLK462" s="435"/>
      <c r="JLL462" s="435"/>
      <c r="JLM462" s="435"/>
      <c r="JLN462" s="435"/>
      <c r="JLO462" s="435"/>
      <c r="JLP462" s="435"/>
      <c r="JLQ462" s="435"/>
      <c r="JLR462" s="435"/>
      <c r="JLS462" s="435"/>
      <c r="JLT462" s="435"/>
      <c r="JLU462" s="435"/>
      <c r="JLV462" s="435"/>
      <c r="JLW462" s="435"/>
      <c r="JLX462" s="435"/>
      <c r="JLY462" s="435"/>
      <c r="JLZ462" s="435"/>
      <c r="JMA462" s="435"/>
      <c r="JMB462" s="435"/>
      <c r="JMC462" s="435"/>
      <c r="JMD462" s="435"/>
      <c r="JME462" s="435"/>
      <c r="JMF462" s="435"/>
      <c r="JMG462" s="435"/>
      <c r="JMH462" s="435"/>
      <c r="JMI462" s="435"/>
      <c r="JMJ462" s="435"/>
      <c r="JMK462" s="435"/>
      <c r="JML462" s="435"/>
      <c r="JMM462" s="435"/>
      <c r="JMN462" s="435"/>
      <c r="JMO462" s="435"/>
      <c r="JMP462" s="435"/>
      <c r="JMQ462" s="435"/>
      <c r="JMR462" s="435"/>
      <c r="JMS462" s="435"/>
      <c r="JMT462" s="435"/>
      <c r="JMU462" s="435"/>
      <c r="JMV462" s="435"/>
      <c r="JMW462" s="435"/>
      <c r="JMX462" s="435"/>
      <c r="JMY462" s="435"/>
      <c r="JMZ462" s="435"/>
      <c r="JNA462" s="435"/>
      <c r="JNB462" s="435"/>
      <c r="JNC462" s="435"/>
      <c r="JND462" s="435"/>
      <c r="JNE462" s="435"/>
      <c r="JNF462" s="435"/>
      <c r="JNG462" s="435"/>
      <c r="JNH462" s="435"/>
      <c r="JNI462" s="435"/>
      <c r="JNJ462" s="435"/>
      <c r="JNK462" s="435"/>
      <c r="JNL462" s="435"/>
      <c r="JNM462" s="435"/>
      <c r="JNN462" s="435"/>
      <c r="JNO462" s="435"/>
      <c r="JNP462" s="435"/>
      <c r="JNQ462" s="435"/>
      <c r="JNR462" s="435"/>
      <c r="JNS462" s="435"/>
      <c r="JNT462" s="435"/>
      <c r="JNU462" s="435"/>
      <c r="JNV462" s="435"/>
      <c r="JNW462" s="435"/>
      <c r="JNX462" s="435"/>
      <c r="JNY462" s="435"/>
      <c r="JNZ462" s="435"/>
      <c r="JOA462" s="435"/>
      <c r="JOB462" s="435"/>
      <c r="JOC462" s="435"/>
      <c r="JOD462" s="435"/>
      <c r="JOE462" s="435"/>
      <c r="JOF462" s="435"/>
      <c r="JOG462" s="435"/>
      <c r="JOH462" s="435"/>
      <c r="JOI462" s="435"/>
      <c r="JOJ462" s="435"/>
      <c r="JOK462" s="435"/>
      <c r="JOL462" s="435"/>
      <c r="JOM462" s="435"/>
      <c r="JON462" s="435"/>
      <c r="JOO462" s="435"/>
      <c r="JOP462" s="435"/>
      <c r="JOQ462" s="435"/>
      <c r="JOR462" s="435"/>
      <c r="JOS462" s="435"/>
      <c r="JOT462" s="435"/>
      <c r="JOU462" s="435"/>
      <c r="JOV462" s="435"/>
      <c r="JOW462" s="435"/>
      <c r="JOX462" s="435"/>
      <c r="JOY462" s="435"/>
      <c r="JOZ462" s="435"/>
      <c r="JPA462" s="435"/>
      <c r="JPB462" s="435"/>
      <c r="JPC462" s="435"/>
      <c r="JPD462" s="435"/>
      <c r="JPE462" s="435"/>
      <c r="JPF462" s="435"/>
      <c r="JPG462" s="435"/>
      <c r="JPH462" s="435"/>
      <c r="JPI462" s="435"/>
      <c r="JPJ462" s="435"/>
      <c r="JPK462" s="435"/>
      <c r="JPL462" s="435"/>
      <c r="JPM462" s="435"/>
      <c r="JPN462" s="435"/>
      <c r="JPO462" s="435"/>
      <c r="JPP462" s="435"/>
      <c r="JPQ462" s="435"/>
      <c r="JPR462" s="435"/>
      <c r="JPS462" s="435"/>
      <c r="JPT462" s="435"/>
      <c r="JPU462" s="435"/>
      <c r="JPV462" s="435"/>
      <c r="JPW462" s="435"/>
      <c r="JPX462" s="435"/>
      <c r="JPY462" s="435"/>
      <c r="JPZ462" s="435"/>
      <c r="JQA462" s="435"/>
      <c r="JQB462" s="435"/>
      <c r="JQC462" s="435"/>
      <c r="JQD462" s="435"/>
      <c r="JQE462" s="435"/>
      <c r="JQF462" s="435"/>
      <c r="JQG462" s="435"/>
      <c r="JQH462" s="435"/>
      <c r="JQI462" s="435"/>
      <c r="JQJ462" s="435"/>
      <c r="JQK462" s="435"/>
      <c r="JQL462" s="435"/>
      <c r="JQM462" s="435"/>
      <c r="JQN462" s="435"/>
      <c r="JQO462" s="435"/>
      <c r="JQP462" s="435"/>
      <c r="JQQ462" s="435"/>
      <c r="JQR462" s="435"/>
      <c r="JQS462" s="435"/>
      <c r="JQT462" s="435"/>
      <c r="JQU462" s="435"/>
      <c r="JQV462" s="435"/>
      <c r="JQW462" s="435"/>
      <c r="JQX462" s="435"/>
      <c r="JQY462" s="435"/>
      <c r="JQZ462" s="435"/>
      <c r="JRA462" s="435"/>
      <c r="JRB462" s="435"/>
      <c r="JRC462" s="435"/>
      <c r="JRD462" s="435"/>
      <c r="JRE462" s="435"/>
      <c r="JRF462" s="435"/>
      <c r="JRG462" s="435"/>
      <c r="JRH462" s="435"/>
      <c r="JRI462" s="435"/>
      <c r="JRJ462" s="435"/>
      <c r="JRK462" s="435"/>
      <c r="JRL462" s="435"/>
      <c r="JRM462" s="435"/>
      <c r="JRN462" s="435"/>
      <c r="JRO462" s="435"/>
      <c r="JRP462" s="435"/>
      <c r="JRQ462" s="435"/>
      <c r="JRR462" s="435"/>
      <c r="JRS462" s="435"/>
      <c r="JRT462" s="435"/>
      <c r="JRU462" s="435"/>
      <c r="JRV462" s="435"/>
      <c r="JRW462" s="435"/>
      <c r="JRX462" s="435"/>
      <c r="JRY462" s="435"/>
      <c r="JRZ462" s="435"/>
      <c r="JSA462" s="435"/>
      <c r="JSB462" s="435"/>
      <c r="JSC462" s="435"/>
      <c r="JSD462" s="435"/>
      <c r="JSE462" s="435"/>
      <c r="JSF462" s="435"/>
      <c r="JSG462" s="435"/>
      <c r="JSH462" s="435"/>
      <c r="JSI462" s="435"/>
      <c r="JSJ462" s="435"/>
      <c r="JSK462" s="435"/>
      <c r="JSL462" s="435"/>
      <c r="JSM462" s="435"/>
      <c r="JSN462" s="435"/>
      <c r="JSO462" s="435"/>
      <c r="JSP462" s="435"/>
      <c r="JSQ462" s="435"/>
      <c r="JSR462" s="435"/>
      <c r="JSS462" s="435"/>
      <c r="JST462" s="435"/>
      <c r="JSU462" s="435"/>
      <c r="JSV462" s="435"/>
      <c r="JSW462" s="435"/>
      <c r="JSX462" s="435"/>
      <c r="JSY462" s="435"/>
      <c r="JSZ462" s="435"/>
      <c r="JTA462" s="435"/>
      <c r="JTB462" s="435"/>
      <c r="JTC462" s="435"/>
      <c r="JTD462" s="435"/>
      <c r="JTE462" s="435"/>
      <c r="JTF462" s="435"/>
      <c r="JTG462" s="435"/>
      <c r="JTH462" s="435"/>
      <c r="JTI462" s="435"/>
      <c r="JTJ462" s="435"/>
      <c r="JTK462" s="435"/>
      <c r="JTL462" s="435"/>
      <c r="JTM462" s="435"/>
      <c r="JTN462" s="435"/>
      <c r="JTO462" s="435"/>
      <c r="JTP462" s="435"/>
      <c r="JTQ462" s="435"/>
      <c r="JTR462" s="435"/>
      <c r="JTS462" s="435"/>
      <c r="JTT462" s="435"/>
      <c r="JTU462" s="435"/>
      <c r="JTV462" s="435"/>
      <c r="JTW462" s="435"/>
      <c r="JTX462" s="435"/>
      <c r="JTY462" s="435"/>
      <c r="JTZ462" s="435"/>
      <c r="JUA462" s="435"/>
      <c r="JUB462" s="435"/>
      <c r="JUC462" s="435"/>
      <c r="JUD462" s="435"/>
      <c r="JUE462" s="435"/>
      <c r="JUF462" s="435"/>
      <c r="JUG462" s="435"/>
      <c r="JUH462" s="435"/>
      <c r="JUI462" s="435"/>
      <c r="JUJ462" s="435"/>
      <c r="JUK462" s="435"/>
      <c r="JUL462" s="435"/>
      <c r="JUM462" s="435"/>
      <c r="JUN462" s="435"/>
      <c r="JUO462" s="435"/>
      <c r="JUP462" s="435"/>
      <c r="JUQ462" s="435"/>
      <c r="JUR462" s="435"/>
      <c r="JUS462" s="435"/>
      <c r="JUT462" s="435"/>
      <c r="JUU462" s="435"/>
      <c r="JUV462" s="435"/>
      <c r="JUW462" s="435"/>
      <c r="JUX462" s="435"/>
      <c r="JUY462" s="435"/>
      <c r="JUZ462" s="435"/>
      <c r="JVA462" s="435"/>
      <c r="JVB462" s="435"/>
      <c r="JVC462" s="435"/>
      <c r="JVD462" s="435"/>
      <c r="JVE462" s="435"/>
      <c r="JVF462" s="435"/>
      <c r="JVG462" s="435"/>
      <c r="JVH462" s="435"/>
      <c r="JVI462" s="435"/>
      <c r="JVJ462" s="435"/>
      <c r="JVK462" s="435"/>
      <c r="JVL462" s="435"/>
      <c r="JVM462" s="435"/>
      <c r="JVN462" s="435"/>
      <c r="JVO462" s="435"/>
      <c r="JVP462" s="435"/>
      <c r="JVQ462" s="435"/>
      <c r="JVR462" s="435"/>
      <c r="JVS462" s="435"/>
      <c r="JVT462" s="435"/>
      <c r="JVU462" s="435"/>
      <c r="JVV462" s="435"/>
      <c r="JVW462" s="435"/>
      <c r="JVX462" s="435"/>
      <c r="JVY462" s="435"/>
      <c r="JVZ462" s="435"/>
      <c r="JWA462" s="435"/>
      <c r="JWB462" s="435"/>
      <c r="JWC462" s="435"/>
      <c r="JWD462" s="435"/>
      <c r="JWE462" s="435"/>
      <c r="JWF462" s="435"/>
      <c r="JWG462" s="435"/>
      <c r="JWH462" s="435"/>
      <c r="JWI462" s="435"/>
      <c r="JWJ462" s="435"/>
      <c r="JWK462" s="435"/>
      <c r="JWL462" s="435"/>
      <c r="JWM462" s="435"/>
      <c r="JWN462" s="435"/>
      <c r="JWO462" s="435"/>
      <c r="JWP462" s="435"/>
      <c r="JWQ462" s="435"/>
      <c r="JWR462" s="435"/>
      <c r="JWS462" s="435"/>
      <c r="JWT462" s="435"/>
      <c r="JWU462" s="435"/>
      <c r="JWV462" s="435"/>
      <c r="JWW462" s="435"/>
      <c r="JWX462" s="435"/>
      <c r="JWY462" s="435"/>
      <c r="JWZ462" s="435"/>
      <c r="JXA462" s="435"/>
      <c r="JXB462" s="435"/>
      <c r="JXC462" s="435"/>
      <c r="JXD462" s="435"/>
      <c r="JXE462" s="435"/>
      <c r="JXF462" s="435"/>
      <c r="JXG462" s="435"/>
      <c r="JXH462" s="435"/>
      <c r="JXI462" s="435"/>
      <c r="JXJ462" s="435"/>
      <c r="JXK462" s="435"/>
      <c r="JXL462" s="435"/>
      <c r="JXM462" s="435"/>
      <c r="JXN462" s="435"/>
      <c r="JXO462" s="435"/>
      <c r="JXP462" s="435"/>
      <c r="JXQ462" s="435"/>
      <c r="JXR462" s="435"/>
      <c r="JXS462" s="435"/>
      <c r="JXT462" s="435"/>
      <c r="JXU462" s="435"/>
      <c r="JXV462" s="435"/>
      <c r="JXW462" s="435"/>
      <c r="JXX462" s="435"/>
      <c r="JXY462" s="435"/>
      <c r="JXZ462" s="435"/>
      <c r="JYA462" s="435"/>
      <c r="JYB462" s="435"/>
      <c r="JYC462" s="435"/>
      <c r="JYD462" s="435"/>
      <c r="JYE462" s="435"/>
      <c r="JYF462" s="435"/>
      <c r="JYG462" s="435"/>
      <c r="JYH462" s="435"/>
      <c r="JYI462" s="435"/>
      <c r="JYJ462" s="435"/>
      <c r="JYK462" s="435"/>
      <c r="JYL462" s="435"/>
      <c r="JYM462" s="435"/>
      <c r="JYN462" s="435"/>
      <c r="JYO462" s="435"/>
      <c r="JYP462" s="435"/>
      <c r="JYQ462" s="435"/>
      <c r="JYR462" s="435"/>
      <c r="JYS462" s="435"/>
      <c r="JYT462" s="435"/>
      <c r="JYU462" s="435"/>
      <c r="JYV462" s="435"/>
      <c r="JYW462" s="435"/>
      <c r="JYX462" s="435"/>
      <c r="JYY462" s="435"/>
      <c r="JYZ462" s="435"/>
      <c r="JZA462" s="435"/>
      <c r="JZB462" s="435"/>
      <c r="JZC462" s="435"/>
      <c r="JZD462" s="435"/>
      <c r="JZE462" s="435"/>
      <c r="JZF462" s="435"/>
      <c r="JZG462" s="435"/>
      <c r="JZH462" s="435"/>
      <c r="JZI462" s="435"/>
      <c r="JZJ462" s="435"/>
      <c r="JZK462" s="435"/>
      <c r="JZL462" s="435"/>
      <c r="JZM462" s="435"/>
      <c r="JZN462" s="435"/>
      <c r="JZO462" s="435"/>
      <c r="JZP462" s="435"/>
      <c r="JZQ462" s="435"/>
      <c r="JZR462" s="435"/>
      <c r="JZS462" s="435"/>
      <c r="JZT462" s="435"/>
      <c r="JZU462" s="435"/>
      <c r="JZV462" s="435"/>
      <c r="JZW462" s="435"/>
      <c r="JZX462" s="435"/>
      <c r="JZY462" s="435"/>
      <c r="JZZ462" s="435"/>
      <c r="KAA462" s="435"/>
      <c r="KAB462" s="435"/>
      <c r="KAC462" s="435"/>
      <c r="KAD462" s="435"/>
      <c r="KAE462" s="435"/>
      <c r="KAF462" s="435"/>
      <c r="KAG462" s="435"/>
      <c r="KAH462" s="435"/>
      <c r="KAI462" s="435"/>
      <c r="KAJ462" s="435"/>
      <c r="KAK462" s="435"/>
      <c r="KAL462" s="435"/>
      <c r="KAM462" s="435"/>
      <c r="KAN462" s="435"/>
      <c r="KAO462" s="435"/>
      <c r="KAP462" s="435"/>
      <c r="KAQ462" s="435"/>
      <c r="KAR462" s="435"/>
      <c r="KAS462" s="435"/>
      <c r="KAT462" s="435"/>
      <c r="KAU462" s="435"/>
      <c r="KAV462" s="435"/>
      <c r="KAW462" s="435"/>
      <c r="KAX462" s="435"/>
      <c r="KAY462" s="435"/>
      <c r="KAZ462" s="435"/>
      <c r="KBA462" s="435"/>
      <c r="KBB462" s="435"/>
      <c r="KBC462" s="435"/>
      <c r="KBD462" s="435"/>
      <c r="KBE462" s="435"/>
      <c r="KBF462" s="435"/>
      <c r="KBG462" s="435"/>
      <c r="KBH462" s="435"/>
      <c r="KBI462" s="435"/>
      <c r="KBJ462" s="435"/>
      <c r="KBK462" s="435"/>
      <c r="KBL462" s="435"/>
      <c r="KBM462" s="435"/>
      <c r="KBN462" s="435"/>
      <c r="KBO462" s="435"/>
      <c r="KBP462" s="435"/>
      <c r="KBQ462" s="435"/>
      <c r="KBR462" s="435"/>
      <c r="KBS462" s="435"/>
      <c r="KBT462" s="435"/>
      <c r="KBU462" s="435"/>
      <c r="KBV462" s="435"/>
      <c r="KBW462" s="435"/>
      <c r="KBX462" s="435"/>
      <c r="KBY462" s="435"/>
      <c r="KBZ462" s="435"/>
      <c r="KCA462" s="435"/>
      <c r="KCB462" s="435"/>
      <c r="KCC462" s="435"/>
      <c r="KCD462" s="435"/>
      <c r="KCE462" s="435"/>
      <c r="KCF462" s="435"/>
      <c r="KCG462" s="435"/>
      <c r="KCH462" s="435"/>
      <c r="KCI462" s="435"/>
      <c r="KCJ462" s="435"/>
      <c r="KCK462" s="435"/>
      <c r="KCL462" s="435"/>
      <c r="KCM462" s="435"/>
      <c r="KCN462" s="435"/>
      <c r="KCO462" s="435"/>
      <c r="KCP462" s="435"/>
      <c r="KCQ462" s="435"/>
      <c r="KCR462" s="435"/>
      <c r="KCS462" s="435"/>
      <c r="KCT462" s="435"/>
      <c r="KCU462" s="435"/>
      <c r="KCV462" s="435"/>
      <c r="KCW462" s="435"/>
      <c r="KCX462" s="435"/>
      <c r="KCY462" s="435"/>
      <c r="KCZ462" s="435"/>
      <c r="KDA462" s="435"/>
      <c r="KDB462" s="435"/>
      <c r="KDC462" s="435"/>
      <c r="KDD462" s="435"/>
      <c r="KDE462" s="435"/>
      <c r="KDF462" s="435"/>
      <c r="KDG462" s="435"/>
      <c r="KDH462" s="435"/>
      <c r="KDI462" s="435"/>
      <c r="KDJ462" s="435"/>
      <c r="KDK462" s="435"/>
      <c r="KDL462" s="435"/>
      <c r="KDM462" s="435"/>
      <c r="KDN462" s="435"/>
      <c r="KDO462" s="435"/>
      <c r="KDP462" s="435"/>
      <c r="KDQ462" s="435"/>
      <c r="KDR462" s="435"/>
      <c r="KDS462" s="435"/>
      <c r="KDT462" s="435"/>
      <c r="KDU462" s="435"/>
      <c r="KDV462" s="435"/>
      <c r="KDW462" s="435"/>
      <c r="KDX462" s="435"/>
      <c r="KDY462" s="435"/>
      <c r="KDZ462" s="435"/>
      <c r="KEA462" s="435"/>
      <c r="KEB462" s="435"/>
      <c r="KEC462" s="435"/>
      <c r="KED462" s="435"/>
      <c r="KEE462" s="435"/>
      <c r="KEF462" s="435"/>
      <c r="KEG462" s="435"/>
      <c r="KEH462" s="435"/>
      <c r="KEI462" s="435"/>
      <c r="KEJ462" s="435"/>
      <c r="KEK462" s="435"/>
      <c r="KEL462" s="435"/>
      <c r="KEM462" s="435"/>
      <c r="KEN462" s="435"/>
      <c r="KEO462" s="435"/>
      <c r="KEP462" s="435"/>
      <c r="KEQ462" s="435"/>
      <c r="KER462" s="435"/>
      <c r="KES462" s="435"/>
      <c r="KET462" s="435"/>
      <c r="KEU462" s="435"/>
      <c r="KEV462" s="435"/>
      <c r="KEW462" s="435"/>
      <c r="KEX462" s="435"/>
      <c r="KEY462" s="435"/>
      <c r="KEZ462" s="435"/>
      <c r="KFA462" s="435"/>
      <c r="KFB462" s="435"/>
      <c r="KFC462" s="435"/>
      <c r="KFD462" s="435"/>
      <c r="KFE462" s="435"/>
      <c r="KFF462" s="435"/>
      <c r="KFG462" s="435"/>
      <c r="KFH462" s="435"/>
      <c r="KFI462" s="435"/>
      <c r="KFJ462" s="435"/>
      <c r="KFK462" s="435"/>
      <c r="KFL462" s="435"/>
      <c r="KFM462" s="435"/>
      <c r="KFN462" s="435"/>
      <c r="KFO462" s="435"/>
      <c r="KFP462" s="435"/>
      <c r="KFQ462" s="435"/>
      <c r="KFR462" s="435"/>
      <c r="KFS462" s="435"/>
      <c r="KFT462" s="435"/>
      <c r="KFU462" s="435"/>
      <c r="KFV462" s="435"/>
      <c r="KFW462" s="435"/>
      <c r="KFX462" s="435"/>
      <c r="KFY462" s="435"/>
      <c r="KFZ462" s="435"/>
      <c r="KGA462" s="435"/>
      <c r="KGB462" s="435"/>
      <c r="KGC462" s="435"/>
      <c r="KGD462" s="435"/>
      <c r="KGE462" s="435"/>
      <c r="KGF462" s="435"/>
      <c r="KGG462" s="435"/>
      <c r="KGH462" s="435"/>
      <c r="KGI462" s="435"/>
      <c r="KGJ462" s="435"/>
      <c r="KGK462" s="435"/>
      <c r="KGL462" s="435"/>
      <c r="KGM462" s="435"/>
      <c r="KGN462" s="435"/>
      <c r="KGO462" s="435"/>
      <c r="KGP462" s="435"/>
      <c r="KGQ462" s="435"/>
      <c r="KGR462" s="435"/>
      <c r="KGS462" s="435"/>
      <c r="KGT462" s="435"/>
      <c r="KGU462" s="435"/>
      <c r="KGV462" s="435"/>
      <c r="KGW462" s="435"/>
      <c r="KGX462" s="435"/>
      <c r="KGY462" s="435"/>
      <c r="KGZ462" s="435"/>
      <c r="KHA462" s="435"/>
      <c r="KHB462" s="435"/>
      <c r="KHC462" s="435"/>
      <c r="KHD462" s="435"/>
      <c r="KHE462" s="435"/>
      <c r="KHF462" s="435"/>
      <c r="KHG462" s="435"/>
      <c r="KHH462" s="435"/>
      <c r="KHI462" s="435"/>
      <c r="KHJ462" s="435"/>
      <c r="KHK462" s="435"/>
      <c r="KHL462" s="435"/>
      <c r="KHM462" s="435"/>
      <c r="KHN462" s="435"/>
      <c r="KHO462" s="435"/>
      <c r="KHP462" s="435"/>
      <c r="KHQ462" s="435"/>
      <c r="KHR462" s="435"/>
      <c r="KHS462" s="435"/>
      <c r="KHT462" s="435"/>
      <c r="KHU462" s="435"/>
      <c r="KHV462" s="435"/>
      <c r="KHW462" s="435"/>
      <c r="KHX462" s="435"/>
      <c r="KHY462" s="435"/>
      <c r="KHZ462" s="435"/>
      <c r="KIA462" s="435"/>
      <c r="KIB462" s="435"/>
      <c r="KIC462" s="435"/>
      <c r="KID462" s="435"/>
      <c r="KIE462" s="435"/>
      <c r="KIF462" s="435"/>
      <c r="KIG462" s="435"/>
      <c r="KIH462" s="435"/>
      <c r="KII462" s="435"/>
      <c r="KIJ462" s="435"/>
      <c r="KIK462" s="435"/>
      <c r="KIL462" s="435"/>
      <c r="KIM462" s="435"/>
      <c r="KIN462" s="435"/>
      <c r="KIO462" s="435"/>
      <c r="KIP462" s="435"/>
      <c r="KIQ462" s="435"/>
      <c r="KIR462" s="435"/>
      <c r="KIS462" s="435"/>
      <c r="KIT462" s="435"/>
      <c r="KIU462" s="435"/>
      <c r="KIV462" s="435"/>
      <c r="KIW462" s="435"/>
      <c r="KIX462" s="435"/>
      <c r="KIY462" s="435"/>
      <c r="KIZ462" s="435"/>
      <c r="KJA462" s="435"/>
      <c r="KJB462" s="435"/>
      <c r="KJC462" s="435"/>
      <c r="KJD462" s="435"/>
      <c r="KJE462" s="435"/>
      <c r="KJF462" s="435"/>
      <c r="KJG462" s="435"/>
      <c r="KJH462" s="435"/>
      <c r="KJI462" s="435"/>
      <c r="KJJ462" s="435"/>
      <c r="KJK462" s="435"/>
      <c r="KJL462" s="435"/>
      <c r="KJM462" s="435"/>
      <c r="KJN462" s="435"/>
      <c r="KJO462" s="435"/>
      <c r="KJP462" s="435"/>
      <c r="KJQ462" s="435"/>
      <c r="KJR462" s="435"/>
      <c r="KJS462" s="435"/>
      <c r="KJT462" s="435"/>
      <c r="KJU462" s="435"/>
      <c r="KJV462" s="435"/>
      <c r="KJW462" s="435"/>
      <c r="KJX462" s="435"/>
      <c r="KJY462" s="435"/>
      <c r="KJZ462" s="435"/>
      <c r="KKA462" s="435"/>
      <c r="KKB462" s="435"/>
      <c r="KKC462" s="435"/>
      <c r="KKD462" s="435"/>
      <c r="KKE462" s="435"/>
      <c r="KKF462" s="435"/>
      <c r="KKG462" s="435"/>
      <c r="KKH462" s="435"/>
      <c r="KKI462" s="435"/>
      <c r="KKJ462" s="435"/>
      <c r="KKK462" s="435"/>
      <c r="KKL462" s="435"/>
      <c r="KKM462" s="435"/>
      <c r="KKN462" s="435"/>
      <c r="KKO462" s="435"/>
      <c r="KKP462" s="435"/>
      <c r="KKQ462" s="435"/>
      <c r="KKR462" s="435"/>
      <c r="KKS462" s="435"/>
      <c r="KKT462" s="435"/>
      <c r="KKU462" s="435"/>
      <c r="KKV462" s="435"/>
      <c r="KKW462" s="435"/>
      <c r="KKX462" s="435"/>
      <c r="KKY462" s="435"/>
      <c r="KKZ462" s="435"/>
      <c r="KLA462" s="435"/>
      <c r="KLB462" s="435"/>
      <c r="KLC462" s="435"/>
      <c r="KLD462" s="435"/>
      <c r="KLE462" s="435"/>
      <c r="KLF462" s="435"/>
      <c r="KLG462" s="435"/>
      <c r="KLH462" s="435"/>
      <c r="KLI462" s="435"/>
      <c r="KLJ462" s="435"/>
      <c r="KLK462" s="435"/>
      <c r="KLL462" s="435"/>
      <c r="KLM462" s="435"/>
      <c r="KLN462" s="435"/>
      <c r="KLO462" s="435"/>
      <c r="KLP462" s="435"/>
      <c r="KLQ462" s="435"/>
      <c r="KLR462" s="435"/>
      <c r="KLS462" s="435"/>
      <c r="KLT462" s="435"/>
      <c r="KLU462" s="435"/>
      <c r="KLV462" s="435"/>
      <c r="KLW462" s="435"/>
      <c r="KLX462" s="435"/>
      <c r="KLY462" s="435"/>
      <c r="KLZ462" s="435"/>
      <c r="KMA462" s="435"/>
      <c r="KMB462" s="435"/>
      <c r="KMC462" s="435"/>
      <c r="KMD462" s="435"/>
      <c r="KME462" s="435"/>
      <c r="KMF462" s="435"/>
      <c r="KMG462" s="435"/>
      <c r="KMH462" s="435"/>
      <c r="KMI462" s="435"/>
      <c r="KMJ462" s="435"/>
      <c r="KMK462" s="435"/>
      <c r="KML462" s="435"/>
      <c r="KMM462" s="435"/>
      <c r="KMN462" s="435"/>
      <c r="KMO462" s="435"/>
      <c r="KMP462" s="435"/>
      <c r="KMQ462" s="435"/>
      <c r="KMR462" s="435"/>
      <c r="KMS462" s="435"/>
      <c r="KMT462" s="435"/>
      <c r="KMU462" s="435"/>
      <c r="KMV462" s="435"/>
      <c r="KMW462" s="435"/>
      <c r="KMX462" s="435"/>
      <c r="KMY462" s="435"/>
      <c r="KMZ462" s="435"/>
      <c r="KNA462" s="435"/>
      <c r="KNB462" s="435"/>
      <c r="KNC462" s="435"/>
      <c r="KND462" s="435"/>
      <c r="KNE462" s="435"/>
      <c r="KNF462" s="435"/>
      <c r="KNG462" s="435"/>
      <c r="KNH462" s="435"/>
      <c r="KNI462" s="435"/>
      <c r="KNJ462" s="435"/>
      <c r="KNK462" s="435"/>
      <c r="KNL462" s="435"/>
      <c r="KNM462" s="435"/>
      <c r="KNN462" s="435"/>
      <c r="KNO462" s="435"/>
      <c r="KNP462" s="435"/>
      <c r="KNQ462" s="435"/>
      <c r="KNR462" s="435"/>
      <c r="KNS462" s="435"/>
      <c r="KNT462" s="435"/>
      <c r="KNU462" s="435"/>
      <c r="KNV462" s="435"/>
      <c r="KNW462" s="435"/>
      <c r="KNX462" s="435"/>
      <c r="KNY462" s="435"/>
      <c r="KNZ462" s="435"/>
      <c r="KOA462" s="435"/>
      <c r="KOB462" s="435"/>
      <c r="KOC462" s="435"/>
      <c r="KOD462" s="435"/>
      <c r="KOE462" s="435"/>
      <c r="KOF462" s="435"/>
      <c r="KOG462" s="435"/>
      <c r="KOH462" s="435"/>
      <c r="KOI462" s="435"/>
      <c r="KOJ462" s="435"/>
      <c r="KOK462" s="435"/>
      <c r="KOL462" s="435"/>
      <c r="KOM462" s="435"/>
      <c r="KON462" s="435"/>
      <c r="KOO462" s="435"/>
      <c r="KOP462" s="435"/>
      <c r="KOQ462" s="435"/>
      <c r="KOR462" s="435"/>
      <c r="KOS462" s="435"/>
      <c r="KOT462" s="435"/>
      <c r="KOU462" s="435"/>
      <c r="KOV462" s="435"/>
      <c r="KOW462" s="435"/>
      <c r="KOX462" s="435"/>
      <c r="KOY462" s="435"/>
      <c r="KOZ462" s="435"/>
      <c r="KPA462" s="435"/>
      <c r="KPB462" s="435"/>
      <c r="KPC462" s="435"/>
      <c r="KPD462" s="435"/>
      <c r="KPE462" s="435"/>
      <c r="KPF462" s="435"/>
      <c r="KPG462" s="435"/>
      <c r="KPH462" s="435"/>
      <c r="KPI462" s="435"/>
      <c r="KPJ462" s="435"/>
      <c r="KPK462" s="435"/>
      <c r="KPL462" s="435"/>
      <c r="KPM462" s="435"/>
      <c r="KPN462" s="435"/>
      <c r="KPO462" s="435"/>
      <c r="KPP462" s="435"/>
      <c r="KPQ462" s="435"/>
      <c r="KPR462" s="435"/>
      <c r="KPS462" s="435"/>
      <c r="KPT462" s="435"/>
      <c r="KPU462" s="435"/>
      <c r="KPV462" s="435"/>
      <c r="KPW462" s="435"/>
      <c r="KPX462" s="435"/>
      <c r="KPY462" s="435"/>
      <c r="KPZ462" s="435"/>
      <c r="KQA462" s="435"/>
      <c r="KQB462" s="435"/>
      <c r="KQC462" s="435"/>
      <c r="KQD462" s="435"/>
      <c r="KQE462" s="435"/>
      <c r="KQF462" s="435"/>
      <c r="KQG462" s="435"/>
      <c r="KQH462" s="435"/>
      <c r="KQI462" s="435"/>
      <c r="KQJ462" s="435"/>
      <c r="KQK462" s="435"/>
      <c r="KQL462" s="435"/>
      <c r="KQM462" s="435"/>
      <c r="KQN462" s="435"/>
      <c r="KQO462" s="435"/>
      <c r="KQP462" s="435"/>
      <c r="KQQ462" s="435"/>
      <c r="KQR462" s="435"/>
      <c r="KQS462" s="435"/>
      <c r="KQT462" s="435"/>
      <c r="KQU462" s="435"/>
      <c r="KQV462" s="435"/>
      <c r="KQW462" s="435"/>
      <c r="KQX462" s="435"/>
      <c r="KQY462" s="435"/>
      <c r="KQZ462" s="435"/>
      <c r="KRA462" s="435"/>
      <c r="KRB462" s="435"/>
      <c r="KRC462" s="435"/>
      <c r="KRD462" s="435"/>
      <c r="KRE462" s="435"/>
      <c r="KRF462" s="435"/>
      <c r="KRG462" s="435"/>
      <c r="KRH462" s="435"/>
      <c r="KRI462" s="435"/>
      <c r="KRJ462" s="435"/>
      <c r="KRK462" s="435"/>
      <c r="KRL462" s="435"/>
      <c r="KRM462" s="435"/>
      <c r="KRN462" s="435"/>
      <c r="KRO462" s="435"/>
      <c r="KRP462" s="435"/>
      <c r="KRQ462" s="435"/>
      <c r="KRR462" s="435"/>
      <c r="KRS462" s="435"/>
      <c r="KRT462" s="435"/>
      <c r="KRU462" s="435"/>
      <c r="KRV462" s="435"/>
      <c r="KRW462" s="435"/>
      <c r="KRX462" s="435"/>
      <c r="KRY462" s="435"/>
      <c r="KRZ462" s="435"/>
      <c r="KSA462" s="435"/>
      <c r="KSB462" s="435"/>
      <c r="KSC462" s="435"/>
      <c r="KSD462" s="435"/>
      <c r="KSE462" s="435"/>
      <c r="KSF462" s="435"/>
      <c r="KSG462" s="435"/>
      <c r="KSH462" s="435"/>
      <c r="KSI462" s="435"/>
      <c r="KSJ462" s="435"/>
      <c r="KSK462" s="435"/>
      <c r="KSL462" s="435"/>
      <c r="KSM462" s="435"/>
      <c r="KSN462" s="435"/>
      <c r="KSO462" s="435"/>
      <c r="KSP462" s="435"/>
      <c r="KSQ462" s="435"/>
      <c r="KSR462" s="435"/>
      <c r="KSS462" s="435"/>
      <c r="KST462" s="435"/>
      <c r="KSU462" s="435"/>
      <c r="KSV462" s="435"/>
      <c r="KSW462" s="435"/>
      <c r="KSX462" s="435"/>
      <c r="KSY462" s="435"/>
      <c r="KSZ462" s="435"/>
      <c r="KTA462" s="435"/>
      <c r="KTB462" s="435"/>
      <c r="KTC462" s="435"/>
      <c r="KTD462" s="435"/>
      <c r="KTE462" s="435"/>
      <c r="KTF462" s="435"/>
      <c r="KTG462" s="435"/>
      <c r="KTH462" s="435"/>
      <c r="KTI462" s="435"/>
      <c r="KTJ462" s="435"/>
      <c r="KTK462" s="435"/>
      <c r="KTL462" s="435"/>
      <c r="KTM462" s="435"/>
      <c r="KTN462" s="435"/>
      <c r="KTO462" s="435"/>
      <c r="KTP462" s="435"/>
      <c r="KTQ462" s="435"/>
      <c r="KTR462" s="435"/>
      <c r="KTS462" s="435"/>
      <c r="KTT462" s="435"/>
      <c r="KTU462" s="435"/>
      <c r="KTV462" s="435"/>
      <c r="KTW462" s="435"/>
      <c r="KTX462" s="435"/>
      <c r="KTY462" s="435"/>
      <c r="KTZ462" s="435"/>
      <c r="KUA462" s="435"/>
      <c r="KUB462" s="435"/>
      <c r="KUC462" s="435"/>
      <c r="KUD462" s="435"/>
      <c r="KUE462" s="435"/>
      <c r="KUF462" s="435"/>
      <c r="KUG462" s="435"/>
      <c r="KUH462" s="435"/>
      <c r="KUI462" s="435"/>
      <c r="KUJ462" s="435"/>
      <c r="KUK462" s="435"/>
      <c r="KUL462" s="435"/>
      <c r="KUM462" s="435"/>
      <c r="KUN462" s="435"/>
      <c r="KUO462" s="435"/>
      <c r="KUP462" s="435"/>
      <c r="KUQ462" s="435"/>
      <c r="KUR462" s="435"/>
      <c r="KUS462" s="435"/>
      <c r="KUT462" s="435"/>
      <c r="KUU462" s="435"/>
      <c r="KUV462" s="435"/>
      <c r="KUW462" s="435"/>
      <c r="KUX462" s="435"/>
      <c r="KUY462" s="435"/>
      <c r="KUZ462" s="435"/>
      <c r="KVA462" s="435"/>
      <c r="KVB462" s="435"/>
      <c r="KVC462" s="435"/>
      <c r="KVD462" s="435"/>
      <c r="KVE462" s="435"/>
      <c r="KVF462" s="435"/>
      <c r="KVG462" s="435"/>
      <c r="KVH462" s="435"/>
      <c r="KVI462" s="435"/>
      <c r="KVJ462" s="435"/>
      <c r="KVK462" s="435"/>
      <c r="KVL462" s="435"/>
      <c r="KVM462" s="435"/>
      <c r="KVN462" s="435"/>
      <c r="KVO462" s="435"/>
      <c r="KVP462" s="435"/>
      <c r="KVQ462" s="435"/>
      <c r="KVR462" s="435"/>
      <c r="KVS462" s="435"/>
      <c r="KVT462" s="435"/>
      <c r="KVU462" s="435"/>
      <c r="KVV462" s="435"/>
      <c r="KVW462" s="435"/>
      <c r="KVX462" s="435"/>
      <c r="KVY462" s="435"/>
      <c r="KVZ462" s="435"/>
      <c r="KWA462" s="435"/>
      <c r="KWB462" s="435"/>
      <c r="KWC462" s="435"/>
      <c r="KWD462" s="435"/>
      <c r="KWE462" s="435"/>
      <c r="KWF462" s="435"/>
      <c r="KWG462" s="435"/>
      <c r="KWH462" s="435"/>
      <c r="KWI462" s="435"/>
      <c r="KWJ462" s="435"/>
      <c r="KWK462" s="435"/>
      <c r="KWL462" s="435"/>
      <c r="KWM462" s="435"/>
      <c r="KWN462" s="435"/>
      <c r="KWO462" s="435"/>
      <c r="KWP462" s="435"/>
      <c r="KWQ462" s="435"/>
      <c r="KWR462" s="435"/>
      <c r="KWS462" s="435"/>
      <c r="KWT462" s="435"/>
      <c r="KWU462" s="435"/>
      <c r="KWV462" s="435"/>
      <c r="KWW462" s="435"/>
      <c r="KWX462" s="435"/>
      <c r="KWY462" s="435"/>
      <c r="KWZ462" s="435"/>
      <c r="KXA462" s="435"/>
      <c r="KXB462" s="435"/>
      <c r="KXC462" s="435"/>
      <c r="KXD462" s="435"/>
      <c r="KXE462" s="435"/>
      <c r="KXF462" s="435"/>
      <c r="KXG462" s="435"/>
      <c r="KXH462" s="435"/>
      <c r="KXI462" s="435"/>
      <c r="KXJ462" s="435"/>
      <c r="KXK462" s="435"/>
      <c r="KXL462" s="435"/>
      <c r="KXM462" s="435"/>
      <c r="KXN462" s="435"/>
      <c r="KXO462" s="435"/>
      <c r="KXP462" s="435"/>
      <c r="KXQ462" s="435"/>
      <c r="KXR462" s="435"/>
      <c r="KXS462" s="435"/>
      <c r="KXT462" s="435"/>
      <c r="KXU462" s="435"/>
      <c r="KXV462" s="435"/>
      <c r="KXW462" s="435"/>
      <c r="KXX462" s="435"/>
      <c r="KXY462" s="435"/>
      <c r="KXZ462" s="435"/>
      <c r="KYA462" s="435"/>
      <c r="KYB462" s="435"/>
      <c r="KYC462" s="435"/>
      <c r="KYD462" s="435"/>
      <c r="KYE462" s="435"/>
      <c r="KYF462" s="435"/>
      <c r="KYG462" s="435"/>
      <c r="KYH462" s="435"/>
      <c r="KYI462" s="435"/>
      <c r="KYJ462" s="435"/>
      <c r="KYK462" s="435"/>
      <c r="KYL462" s="435"/>
      <c r="KYM462" s="435"/>
      <c r="KYN462" s="435"/>
      <c r="KYO462" s="435"/>
      <c r="KYP462" s="435"/>
      <c r="KYQ462" s="435"/>
      <c r="KYR462" s="435"/>
      <c r="KYS462" s="435"/>
      <c r="KYT462" s="435"/>
      <c r="KYU462" s="435"/>
      <c r="KYV462" s="435"/>
      <c r="KYW462" s="435"/>
      <c r="KYX462" s="435"/>
      <c r="KYY462" s="435"/>
      <c r="KYZ462" s="435"/>
      <c r="KZA462" s="435"/>
      <c r="KZB462" s="435"/>
      <c r="KZC462" s="435"/>
      <c r="KZD462" s="435"/>
      <c r="KZE462" s="435"/>
      <c r="KZF462" s="435"/>
      <c r="KZG462" s="435"/>
      <c r="KZH462" s="435"/>
      <c r="KZI462" s="435"/>
      <c r="KZJ462" s="435"/>
      <c r="KZK462" s="435"/>
      <c r="KZL462" s="435"/>
      <c r="KZM462" s="435"/>
      <c r="KZN462" s="435"/>
      <c r="KZO462" s="435"/>
      <c r="KZP462" s="435"/>
      <c r="KZQ462" s="435"/>
      <c r="KZR462" s="435"/>
      <c r="KZS462" s="435"/>
      <c r="KZT462" s="435"/>
      <c r="KZU462" s="435"/>
      <c r="KZV462" s="435"/>
      <c r="KZW462" s="435"/>
      <c r="KZX462" s="435"/>
      <c r="KZY462" s="435"/>
      <c r="KZZ462" s="435"/>
      <c r="LAA462" s="435"/>
      <c r="LAB462" s="435"/>
      <c r="LAC462" s="435"/>
      <c r="LAD462" s="435"/>
      <c r="LAE462" s="435"/>
      <c r="LAF462" s="435"/>
      <c r="LAG462" s="435"/>
      <c r="LAH462" s="435"/>
      <c r="LAI462" s="435"/>
      <c r="LAJ462" s="435"/>
      <c r="LAK462" s="435"/>
      <c r="LAL462" s="435"/>
      <c r="LAM462" s="435"/>
      <c r="LAN462" s="435"/>
      <c r="LAO462" s="435"/>
      <c r="LAP462" s="435"/>
      <c r="LAQ462" s="435"/>
      <c r="LAR462" s="435"/>
      <c r="LAS462" s="435"/>
      <c r="LAT462" s="435"/>
      <c r="LAU462" s="435"/>
      <c r="LAV462" s="435"/>
      <c r="LAW462" s="435"/>
      <c r="LAX462" s="435"/>
      <c r="LAY462" s="435"/>
      <c r="LAZ462" s="435"/>
      <c r="LBA462" s="435"/>
      <c r="LBB462" s="435"/>
      <c r="LBC462" s="435"/>
      <c r="LBD462" s="435"/>
      <c r="LBE462" s="435"/>
      <c r="LBF462" s="435"/>
      <c r="LBG462" s="435"/>
      <c r="LBH462" s="435"/>
      <c r="LBI462" s="435"/>
      <c r="LBJ462" s="435"/>
      <c r="LBK462" s="435"/>
      <c r="LBL462" s="435"/>
      <c r="LBM462" s="435"/>
      <c r="LBN462" s="435"/>
      <c r="LBO462" s="435"/>
      <c r="LBP462" s="435"/>
      <c r="LBQ462" s="435"/>
      <c r="LBR462" s="435"/>
      <c r="LBS462" s="435"/>
      <c r="LBT462" s="435"/>
      <c r="LBU462" s="435"/>
      <c r="LBV462" s="435"/>
      <c r="LBW462" s="435"/>
      <c r="LBX462" s="435"/>
      <c r="LBY462" s="435"/>
      <c r="LBZ462" s="435"/>
      <c r="LCA462" s="435"/>
      <c r="LCB462" s="435"/>
      <c r="LCC462" s="435"/>
      <c r="LCD462" s="435"/>
      <c r="LCE462" s="435"/>
      <c r="LCF462" s="435"/>
      <c r="LCG462" s="435"/>
      <c r="LCH462" s="435"/>
      <c r="LCI462" s="435"/>
      <c r="LCJ462" s="435"/>
      <c r="LCK462" s="435"/>
      <c r="LCL462" s="435"/>
      <c r="LCM462" s="435"/>
      <c r="LCN462" s="435"/>
      <c r="LCO462" s="435"/>
      <c r="LCP462" s="435"/>
      <c r="LCQ462" s="435"/>
      <c r="LCR462" s="435"/>
      <c r="LCS462" s="435"/>
      <c r="LCT462" s="435"/>
      <c r="LCU462" s="435"/>
      <c r="LCV462" s="435"/>
      <c r="LCW462" s="435"/>
      <c r="LCX462" s="435"/>
      <c r="LCY462" s="435"/>
      <c r="LCZ462" s="435"/>
      <c r="LDA462" s="435"/>
      <c r="LDB462" s="435"/>
      <c r="LDC462" s="435"/>
      <c r="LDD462" s="435"/>
      <c r="LDE462" s="435"/>
      <c r="LDF462" s="435"/>
      <c r="LDG462" s="435"/>
      <c r="LDH462" s="435"/>
      <c r="LDI462" s="435"/>
      <c r="LDJ462" s="435"/>
      <c r="LDK462" s="435"/>
      <c r="LDL462" s="435"/>
      <c r="LDM462" s="435"/>
      <c r="LDN462" s="435"/>
      <c r="LDO462" s="435"/>
      <c r="LDP462" s="435"/>
      <c r="LDQ462" s="435"/>
      <c r="LDR462" s="435"/>
      <c r="LDS462" s="435"/>
      <c r="LDT462" s="435"/>
      <c r="LDU462" s="435"/>
      <c r="LDV462" s="435"/>
      <c r="LDW462" s="435"/>
      <c r="LDX462" s="435"/>
      <c r="LDY462" s="435"/>
      <c r="LDZ462" s="435"/>
      <c r="LEA462" s="435"/>
      <c r="LEB462" s="435"/>
      <c r="LEC462" s="435"/>
      <c r="LED462" s="435"/>
      <c r="LEE462" s="435"/>
      <c r="LEF462" s="435"/>
      <c r="LEG462" s="435"/>
      <c r="LEH462" s="435"/>
      <c r="LEI462" s="435"/>
      <c r="LEJ462" s="435"/>
      <c r="LEK462" s="435"/>
      <c r="LEL462" s="435"/>
      <c r="LEM462" s="435"/>
      <c r="LEN462" s="435"/>
      <c r="LEO462" s="435"/>
      <c r="LEP462" s="435"/>
      <c r="LEQ462" s="435"/>
      <c r="LER462" s="435"/>
      <c r="LES462" s="435"/>
      <c r="LET462" s="435"/>
      <c r="LEU462" s="435"/>
      <c r="LEV462" s="435"/>
      <c r="LEW462" s="435"/>
      <c r="LEX462" s="435"/>
      <c r="LEY462" s="435"/>
      <c r="LEZ462" s="435"/>
      <c r="LFA462" s="435"/>
      <c r="LFB462" s="435"/>
      <c r="LFC462" s="435"/>
      <c r="LFD462" s="435"/>
      <c r="LFE462" s="435"/>
      <c r="LFF462" s="435"/>
      <c r="LFG462" s="435"/>
      <c r="LFH462" s="435"/>
      <c r="LFI462" s="435"/>
      <c r="LFJ462" s="435"/>
      <c r="LFK462" s="435"/>
      <c r="LFL462" s="435"/>
      <c r="LFM462" s="435"/>
      <c r="LFN462" s="435"/>
      <c r="LFO462" s="435"/>
      <c r="LFP462" s="435"/>
      <c r="LFQ462" s="435"/>
      <c r="LFR462" s="435"/>
      <c r="LFS462" s="435"/>
      <c r="LFT462" s="435"/>
      <c r="LFU462" s="435"/>
      <c r="LFV462" s="435"/>
      <c r="LFW462" s="435"/>
      <c r="LFX462" s="435"/>
      <c r="LFY462" s="435"/>
      <c r="LFZ462" s="435"/>
      <c r="LGA462" s="435"/>
      <c r="LGB462" s="435"/>
      <c r="LGC462" s="435"/>
      <c r="LGD462" s="435"/>
      <c r="LGE462" s="435"/>
      <c r="LGF462" s="435"/>
      <c r="LGG462" s="435"/>
      <c r="LGH462" s="435"/>
      <c r="LGI462" s="435"/>
      <c r="LGJ462" s="435"/>
      <c r="LGK462" s="435"/>
      <c r="LGL462" s="435"/>
      <c r="LGM462" s="435"/>
      <c r="LGN462" s="435"/>
      <c r="LGO462" s="435"/>
      <c r="LGP462" s="435"/>
      <c r="LGQ462" s="435"/>
      <c r="LGR462" s="435"/>
      <c r="LGS462" s="435"/>
      <c r="LGT462" s="435"/>
      <c r="LGU462" s="435"/>
      <c r="LGV462" s="435"/>
      <c r="LGW462" s="435"/>
      <c r="LGX462" s="435"/>
      <c r="LGY462" s="435"/>
      <c r="LGZ462" s="435"/>
      <c r="LHA462" s="435"/>
      <c r="LHB462" s="435"/>
      <c r="LHC462" s="435"/>
      <c r="LHD462" s="435"/>
      <c r="LHE462" s="435"/>
      <c r="LHF462" s="435"/>
      <c r="LHG462" s="435"/>
      <c r="LHH462" s="435"/>
      <c r="LHI462" s="435"/>
      <c r="LHJ462" s="435"/>
      <c r="LHK462" s="435"/>
      <c r="LHL462" s="435"/>
      <c r="LHM462" s="435"/>
      <c r="LHN462" s="435"/>
      <c r="LHO462" s="435"/>
      <c r="LHP462" s="435"/>
      <c r="LHQ462" s="435"/>
      <c r="LHR462" s="435"/>
      <c r="LHS462" s="435"/>
      <c r="LHT462" s="435"/>
      <c r="LHU462" s="435"/>
      <c r="LHV462" s="435"/>
      <c r="LHW462" s="435"/>
      <c r="LHX462" s="435"/>
      <c r="LHY462" s="435"/>
      <c r="LHZ462" s="435"/>
      <c r="LIA462" s="435"/>
      <c r="LIB462" s="435"/>
      <c r="LIC462" s="435"/>
      <c r="LID462" s="435"/>
      <c r="LIE462" s="435"/>
      <c r="LIF462" s="435"/>
      <c r="LIG462" s="435"/>
      <c r="LIH462" s="435"/>
      <c r="LII462" s="435"/>
      <c r="LIJ462" s="435"/>
      <c r="LIK462" s="435"/>
      <c r="LIL462" s="435"/>
      <c r="LIM462" s="435"/>
      <c r="LIN462" s="435"/>
      <c r="LIO462" s="435"/>
      <c r="LIP462" s="435"/>
      <c r="LIQ462" s="435"/>
      <c r="LIR462" s="435"/>
      <c r="LIS462" s="435"/>
      <c r="LIT462" s="435"/>
      <c r="LIU462" s="435"/>
      <c r="LIV462" s="435"/>
      <c r="LIW462" s="435"/>
      <c r="LIX462" s="435"/>
      <c r="LIY462" s="435"/>
      <c r="LIZ462" s="435"/>
      <c r="LJA462" s="435"/>
      <c r="LJB462" s="435"/>
      <c r="LJC462" s="435"/>
      <c r="LJD462" s="435"/>
      <c r="LJE462" s="435"/>
      <c r="LJF462" s="435"/>
      <c r="LJG462" s="435"/>
      <c r="LJH462" s="435"/>
      <c r="LJI462" s="435"/>
      <c r="LJJ462" s="435"/>
      <c r="LJK462" s="435"/>
      <c r="LJL462" s="435"/>
      <c r="LJM462" s="435"/>
      <c r="LJN462" s="435"/>
      <c r="LJO462" s="435"/>
      <c r="LJP462" s="435"/>
      <c r="LJQ462" s="435"/>
      <c r="LJR462" s="435"/>
      <c r="LJS462" s="435"/>
      <c r="LJT462" s="435"/>
      <c r="LJU462" s="435"/>
      <c r="LJV462" s="435"/>
      <c r="LJW462" s="435"/>
      <c r="LJX462" s="435"/>
      <c r="LJY462" s="435"/>
      <c r="LJZ462" s="435"/>
      <c r="LKA462" s="435"/>
      <c r="LKB462" s="435"/>
      <c r="LKC462" s="435"/>
      <c r="LKD462" s="435"/>
      <c r="LKE462" s="435"/>
      <c r="LKF462" s="435"/>
      <c r="LKG462" s="435"/>
      <c r="LKH462" s="435"/>
      <c r="LKI462" s="435"/>
      <c r="LKJ462" s="435"/>
      <c r="LKK462" s="435"/>
      <c r="LKL462" s="435"/>
      <c r="LKM462" s="435"/>
      <c r="LKN462" s="435"/>
      <c r="LKO462" s="435"/>
      <c r="LKP462" s="435"/>
      <c r="LKQ462" s="435"/>
      <c r="LKR462" s="435"/>
      <c r="LKS462" s="435"/>
      <c r="LKT462" s="435"/>
      <c r="LKU462" s="435"/>
      <c r="LKV462" s="435"/>
      <c r="LKW462" s="435"/>
      <c r="LKX462" s="435"/>
      <c r="LKY462" s="435"/>
      <c r="LKZ462" s="435"/>
      <c r="LLA462" s="435"/>
      <c r="LLB462" s="435"/>
      <c r="LLC462" s="435"/>
      <c r="LLD462" s="435"/>
      <c r="LLE462" s="435"/>
      <c r="LLF462" s="435"/>
      <c r="LLG462" s="435"/>
      <c r="LLH462" s="435"/>
      <c r="LLI462" s="435"/>
      <c r="LLJ462" s="435"/>
      <c r="LLK462" s="435"/>
      <c r="LLL462" s="435"/>
      <c r="LLM462" s="435"/>
      <c r="LLN462" s="435"/>
      <c r="LLO462" s="435"/>
      <c r="LLP462" s="435"/>
      <c r="LLQ462" s="435"/>
      <c r="LLR462" s="435"/>
      <c r="LLS462" s="435"/>
      <c r="LLT462" s="435"/>
      <c r="LLU462" s="435"/>
      <c r="LLV462" s="435"/>
      <c r="LLW462" s="435"/>
      <c r="LLX462" s="435"/>
      <c r="LLY462" s="435"/>
      <c r="LLZ462" s="435"/>
      <c r="LMA462" s="435"/>
      <c r="LMB462" s="435"/>
      <c r="LMC462" s="435"/>
      <c r="LMD462" s="435"/>
      <c r="LME462" s="435"/>
      <c r="LMF462" s="435"/>
      <c r="LMG462" s="435"/>
      <c r="LMH462" s="435"/>
      <c r="LMI462" s="435"/>
      <c r="LMJ462" s="435"/>
      <c r="LMK462" s="435"/>
      <c r="LML462" s="435"/>
      <c r="LMM462" s="435"/>
      <c r="LMN462" s="435"/>
      <c r="LMO462" s="435"/>
      <c r="LMP462" s="435"/>
      <c r="LMQ462" s="435"/>
      <c r="LMR462" s="435"/>
      <c r="LMS462" s="435"/>
      <c r="LMT462" s="435"/>
      <c r="LMU462" s="435"/>
      <c r="LMV462" s="435"/>
      <c r="LMW462" s="435"/>
      <c r="LMX462" s="435"/>
      <c r="LMY462" s="435"/>
      <c r="LMZ462" s="435"/>
      <c r="LNA462" s="435"/>
      <c r="LNB462" s="435"/>
      <c r="LNC462" s="435"/>
      <c r="LND462" s="435"/>
      <c r="LNE462" s="435"/>
      <c r="LNF462" s="435"/>
      <c r="LNG462" s="435"/>
      <c r="LNH462" s="435"/>
      <c r="LNI462" s="435"/>
      <c r="LNJ462" s="435"/>
      <c r="LNK462" s="435"/>
      <c r="LNL462" s="435"/>
      <c r="LNM462" s="435"/>
      <c r="LNN462" s="435"/>
      <c r="LNO462" s="435"/>
      <c r="LNP462" s="435"/>
      <c r="LNQ462" s="435"/>
      <c r="LNR462" s="435"/>
      <c r="LNS462" s="435"/>
      <c r="LNT462" s="435"/>
      <c r="LNU462" s="435"/>
      <c r="LNV462" s="435"/>
      <c r="LNW462" s="435"/>
      <c r="LNX462" s="435"/>
      <c r="LNY462" s="435"/>
      <c r="LNZ462" s="435"/>
      <c r="LOA462" s="435"/>
      <c r="LOB462" s="435"/>
      <c r="LOC462" s="435"/>
      <c r="LOD462" s="435"/>
      <c r="LOE462" s="435"/>
      <c r="LOF462" s="435"/>
      <c r="LOG462" s="435"/>
      <c r="LOH462" s="435"/>
      <c r="LOI462" s="435"/>
      <c r="LOJ462" s="435"/>
      <c r="LOK462" s="435"/>
      <c r="LOL462" s="435"/>
      <c r="LOM462" s="435"/>
      <c r="LON462" s="435"/>
      <c r="LOO462" s="435"/>
      <c r="LOP462" s="435"/>
      <c r="LOQ462" s="435"/>
      <c r="LOR462" s="435"/>
      <c r="LOS462" s="435"/>
      <c r="LOT462" s="435"/>
      <c r="LOU462" s="435"/>
      <c r="LOV462" s="435"/>
      <c r="LOW462" s="435"/>
      <c r="LOX462" s="435"/>
      <c r="LOY462" s="435"/>
      <c r="LOZ462" s="435"/>
      <c r="LPA462" s="435"/>
      <c r="LPB462" s="435"/>
      <c r="LPC462" s="435"/>
      <c r="LPD462" s="435"/>
      <c r="LPE462" s="435"/>
      <c r="LPF462" s="435"/>
      <c r="LPG462" s="435"/>
      <c r="LPH462" s="435"/>
      <c r="LPI462" s="435"/>
      <c r="LPJ462" s="435"/>
      <c r="LPK462" s="435"/>
      <c r="LPL462" s="435"/>
      <c r="LPM462" s="435"/>
      <c r="LPN462" s="435"/>
      <c r="LPO462" s="435"/>
      <c r="LPP462" s="435"/>
      <c r="LPQ462" s="435"/>
      <c r="LPR462" s="435"/>
      <c r="LPS462" s="435"/>
      <c r="LPT462" s="435"/>
      <c r="LPU462" s="435"/>
      <c r="LPV462" s="435"/>
      <c r="LPW462" s="435"/>
      <c r="LPX462" s="435"/>
      <c r="LPY462" s="435"/>
      <c r="LPZ462" s="435"/>
      <c r="LQA462" s="435"/>
      <c r="LQB462" s="435"/>
      <c r="LQC462" s="435"/>
      <c r="LQD462" s="435"/>
      <c r="LQE462" s="435"/>
      <c r="LQF462" s="435"/>
      <c r="LQG462" s="435"/>
      <c r="LQH462" s="435"/>
      <c r="LQI462" s="435"/>
      <c r="LQJ462" s="435"/>
      <c r="LQK462" s="435"/>
      <c r="LQL462" s="435"/>
      <c r="LQM462" s="435"/>
      <c r="LQN462" s="435"/>
      <c r="LQO462" s="435"/>
      <c r="LQP462" s="435"/>
      <c r="LQQ462" s="435"/>
      <c r="LQR462" s="435"/>
      <c r="LQS462" s="435"/>
      <c r="LQT462" s="435"/>
      <c r="LQU462" s="435"/>
      <c r="LQV462" s="435"/>
      <c r="LQW462" s="435"/>
      <c r="LQX462" s="435"/>
      <c r="LQY462" s="435"/>
      <c r="LQZ462" s="435"/>
      <c r="LRA462" s="435"/>
      <c r="LRB462" s="435"/>
      <c r="LRC462" s="435"/>
      <c r="LRD462" s="435"/>
      <c r="LRE462" s="435"/>
      <c r="LRF462" s="435"/>
      <c r="LRG462" s="435"/>
      <c r="LRH462" s="435"/>
      <c r="LRI462" s="435"/>
      <c r="LRJ462" s="435"/>
      <c r="LRK462" s="435"/>
      <c r="LRL462" s="435"/>
      <c r="LRM462" s="435"/>
      <c r="LRN462" s="435"/>
      <c r="LRO462" s="435"/>
      <c r="LRP462" s="435"/>
      <c r="LRQ462" s="435"/>
      <c r="LRR462" s="435"/>
      <c r="LRS462" s="435"/>
      <c r="LRT462" s="435"/>
      <c r="LRU462" s="435"/>
      <c r="LRV462" s="435"/>
      <c r="LRW462" s="435"/>
      <c r="LRX462" s="435"/>
      <c r="LRY462" s="435"/>
      <c r="LRZ462" s="435"/>
      <c r="LSA462" s="435"/>
      <c r="LSB462" s="435"/>
      <c r="LSC462" s="435"/>
      <c r="LSD462" s="435"/>
      <c r="LSE462" s="435"/>
      <c r="LSF462" s="435"/>
      <c r="LSG462" s="435"/>
      <c r="LSH462" s="435"/>
      <c r="LSI462" s="435"/>
      <c r="LSJ462" s="435"/>
      <c r="LSK462" s="435"/>
      <c r="LSL462" s="435"/>
      <c r="LSM462" s="435"/>
      <c r="LSN462" s="435"/>
      <c r="LSO462" s="435"/>
      <c r="LSP462" s="435"/>
      <c r="LSQ462" s="435"/>
      <c r="LSR462" s="435"/>
      <c r="LSS462" s="435"/>
      <c r="LST462" s="435"/>
      <c r="LSU462" s="435"/>
      <c r="LSV462" s="435"/>
      <c r="LSW462" s="435"/>
      <c r="LSX462" s="435"/>
      <c r="LSY462" s="435"/>
      <c r="LSZ462" s="435"/>
      <c r="LTA462" s="435"/>
      <c r="LTB462" s="435"/>
      <c r="LTC462" s="435"/>
      <c r="LTD462" s="435"/>
      <c r="LTE462" s="435"/>
      <c r="LTF462" s="435"/>
      <c r="LTG462" s="435"/>
      <c r="LTH462" s="435"/>
      <c r="LTI462" s="435"/>
      <c r="LTJ462" s="435"/>
      <c r="LTK462" s="435"/>
      <c r="LTL462" s="435"/>
      <c r="LTM462" s="435"/>
      <c r="LTN462" s="435"/>
      <c r="LTO462" s="435"/>
      <c r="LTP462" s="435"/>
      <c r="LTQ462" s="435"/>
      <c r="LTR462" s="435"/>
      <c r="LTS462" s="435"/>
      <c r="LTT462" s="435"/>
      <c r="LTU462" s="435"/>
      <c r="LTV462" s="435"/>
      <c r="LTW462" s="435"/>
      <c r="LTX462" s="435"/>
      <c r="LTY462" s="435"/>
      <c r="LTZ462" s="435"/>
      <c r="LUA462" s="435"/>
      <c r="LUB462" s="435"/>
      <c r="LUC462" s="435"/>
      <c r="LUD462" s="435"/>
      <c r="LUE462" s="435"/>
      <c r="LUF462" s="435"/>
      <c r="LUG462" s="435"/>
      <c r="LUH462" s="435"/>
      <c r="LUI462" s="435"/>
      <c r="LUJ462" s="435"/>
      <c r="LUK462" s="435"/>
      <c r="LUL462" s="435"/>
      <c r="LUM462" s="435"/>
      <c r="LUN462" s="435"/>
      <c r="LUO462" s="435"/>
      <c r="LUP462" s="435"/>
      <c r="LUQ462" s="435"/>
      <c r="LUR462" s="435"/>
      <c r="LUS462" s="435"/>
      <c r="LUT462" s="435"/>
      <c r="LUU462" s="435"/>
      <c r="LUV462" s="435"/>
      <c r="LUW462" s="435"/>
      <c r="LUX462" s="435"/>
      <c r="LUY462" s="435"/>
      <c r="LUZ462" s="435"/>
      <c r="LVA462" s="435"/>
      <c r="LVB462" s="435"/>
      <c r="LVC462" s="435"/>
      <c r="LVD462" s="435"/>
      <c r="LVE462" s="435"/>
      <c r="LVF462" s="435"/>
      <c r="LVG462" s="435"/>
      <c r="LVH462" s="435"/>
      <c r="LVI462" s="435"/>
      <c r="LVJ462" s="435"/>
      <c r="LVK462" s="435"/>
      <c r="LVL462" s="435"/>
      <c r="LVM462" s="435"/>
      <c r="LVN462" s="435"/>
      <c r="LVO462" s="435"/>
      <c r="LVP462" s="435"/>
      <c r="LVQ462" s="435"/>
      <c r="LVR462" s="435"/>
      <c r="LVS462" s="435"/>
      <c r="LVT462" s="435"/>
      <c r="LVU462" s="435"/>
      <c r="LVV462" s="435"/>
      <c r="LVW462" s="435"/>
      <c r="LVX462" s="435"/>
      <c r="LVY462" s="435"/>
      <c r="LVZ462" s="435"/>
      <c r="LWA462" s="435"/>
      <c r="LWB462" s="435"/>
      <c r="LWC462" s="435"/>
      <c r="LWD462" s="435"/>
      <c r="LWE462" s="435"/>
      <c r="LWF462" s="435"/>
      <c r="LWG462" s="435"/>
      <c r="LWH462" s="435"/>
      <c r="LWI462" s="435"/>
      <c r="LWJ462" s="435"/>
      <c r="LWK462" s="435"/>
      <c r="LWL462" s="435"/>
      <c r="LWM462" s="435"/>
      <c r="LWN462" s="435"/>
      <c r="LWO462" s="435"/>
      <c r="LWP462" s="435"/>
      <c r="LWQ462" s="435"/>
      <c r="LWR462" s="435"/>
      <c r="LWS462" s="435"/>
      <c r="LWT462" s="435"/>
      <c r="LWU462" s="435"/>
      <c r="LWV462" s="435"/>
      <c r="LWW462" s="435"/>
      <c r="LWX462" s="435"/>
      <c r="LWY462" s="435"/>
      <c r="LWZ462" s="435"/>
      <c r="LXA462" s="435"/>
      <c r="LXB462" s="435"/>
      <c r="LXC462" s="435"/>
      <c r="LXD462" s="435"/>
      <c r="LXE462" s="435"/>
      <c r="LXF462" s="435"/>
      <c r="LXG462" s="435"/>
      <c r="LXH462" s="435"/>
      <c r="LXI462" s="435"/>
      <c r="LXJ462" s="435"/>
      <c r="LXK462" s="435"/>
      <c r="LXL462" s="435"/>
      <c r="LXM462" s="435"/>
      <c r="LXN462" s="435"/>
      <c r="LXO462" s="435"/>
      <c r="LXP462" s="435"/>
      <c r="LXQ462" s="435"/>
      <c r="LXR462" s="435"/>
      <c r="LXS462" s="435"/>
      <c r="LXT462" s="435"/>
      <c r="LXU462" s="435"/>
      <c r="LXV462" s="435"/>
      <c r="LXW462" s="435"/>
      <c r="LXX462" s="435"/>
      <c r="LXY462" s="435"/>
      <c r="LXZ462" s="435"/>
      <c r="LYA462" s="435"/>
      <c r="LYB462" s="435"/>
      <c r="LYC462" s="435"/>
      <c r="LYD462" s="435"/>
      <c r="LYE462" s="435"/>
      <c r="LYF462" s="435"/>
      <c r="LYG462" s="435"/>
      <c r="LYH462" s="435"/>
      <c r="LYI462" s="435"/>
      <c r="LYJ462" s="435"/>
      <c r="LYK462" s="435"/>
      <c r="LYL462" s="435"/>
      <c r="LYM462" s="435"/>
      <c r="LYN462" s="435"/>
      <c r="LYO462" s="435"/>
      <c r="LYP462" s="435"/>
      <c r="LYQ462" s="435"/>
      <c r="LYR462" s="435"/>
      <c r="LYS462" s="435"/>
      <c r="LYT462" s="435"/>
      <c r="LYU462" s="435"/>
      <c r="LYV462" s="435"/>
      <c r="LYW462" s="435"/>
      <c r="LYX462" s="435"/>
      <c r="LYY462" s="435"/>
      <c r="LYZ462" s="435"/>
      <c r="LZA462" s="435"/>
      <c r="LZB462" s="435"/>
      <c r="LZC462" s="435"/>
      <c r="LZD462" s="435"/>
      <c r="LZE462" s="435"/>
      <c r="LZF462" s="435"/>
      <c r="LZG462" s="435"/>
      <c r="LZH462" s="435"/>
      <c r="LZI462" s="435"/>
      <c r="LZJ462" s="435"/>
      <c r="LZK462" s="435"/>
      <c r="LZL462" s="435"/>
      <c r="LZM462" s="435"/>
      <c r="LZN462" s="435"/>
      <c r="LZO462" s="435"/>
      <c r="LZP462" s="435"/>
      <c r="LZQ462" s="435"/>
      <c r="LZR462" s="435"/>
      <c r="LZS462" s="435"/>
      <c r="LZT462" s="435"/>
      <c r="LZU462" s="435"/>
      <c r="LZV462" s="435"/>
      <c r="LZW462" s="435"/>
      <c r="LZX462" s="435"/>
      <c r="LZY462" s="435"/>
      <c r="LZZ462" s="435"/>
      <c r="MAA462" s="435"/>
      <c r="MAB462" s="435"/>
      <c r="MAC462" s="435"/>
      <c r="MAD462" s="435"/>
      <c r="MAE462" s="435"/>
      <c r="MAF462" s="435"/>
      <c r="MAG462" s="435"/>
      <c r="MAH462" s="435"/>
      <c r="MAI462" s="435"/>
      <c r="MAJ462" s="435"/>
      <c r="MAK462" s="435"/>
      <c r="MAL462" s="435"/>
      <c r="MAM462" s="435"/>
      <c r="MAN462" s="435"/>
      <c r="MAO462" s="435"/>
      <c r="MAP462" s="435"/>
      <c r="MAQ462" s="435"/>
      <c r="MAR462" s="435"/>
      <c r="MAS462" s="435"/>
      <c r="MAT462" s="435"/>
      <c r="MAU462" s="435"/>
      <c r="MAV462" s="435"/>
      <c r="MAW462" s="435"/>
      <c r="MAX462" s="435"/>
      <c r="MAY462" s="435"/>
      <c r="MAZ462" s="435"/>
      <c r="MBA462" s="435"/>
      <c r="MBB462" s="435"/>
      <c r="MBC462" s="435"/>
      <c r="MBD462" s="435"/>
      <c r="MBE462" s="435"/>
      <c r="MBF462" s="435"/>
      <c r="MBG462" s="435"/>
      <c r="MBH462" s="435"/>
      <c r="MBI462" s="435"/>
      <c r="MBJ462" s="435"/>
      <c r="MBK462" s="435"/>
      <c r="MBL462" s="435"/>
      <c r="MBM462" s="435"/>
      <c r="MBN462" s="435"/>
      <c r="MBO462" s="435"/>
      <c r="MBP462" s="435"/>
      <c r="MBQ462" s="435"/>
      <c r="MBR462" s="435"/>
      <c r="MBS462" s="435"/>
      <c r="MBT462" s="435"/>
      <c r="MBU462" s="435"/>
      <c r="MBV462" s="435"/>
      <c r="MBW462" s="435"/>
      <c r="MBX462" s="435"/>
      <c r="MBY462" s="435"/>
      <c r="MBZ462" s="435"/>
      <c r="MCA462" s="435"/>
      <c r="MCB462" s="435"/>
      <c r="MCC462" s="435"/>
      <c r="MCD462" s="435"/>
      <c r="MCE462" s="435"/>
      <c r="MCF462" s="435"/>
      <c r="MCG462" s="435"/>
      <c r="MCH462" s="435"/>
      <c r="MCI462" s="435"/>
      <c r="MCJ462" s="435"/>
      <c r="MCK462" s="435"/>
      <c r="MCL462" s="435"/>
      <c r="MCM462" s="435"/>
      <c r="MCN462" s="435"/>
      <c r="MCO462" s="435"/>
      <c r="MCP462" s="435"/>
      <c r="MCQ462" s="435"/>
      <c r="MCR462" s="435"/>
      <c r="MCS462" s="435"/>
      <c r="MCT462" s="435"/>
      <c r="MCU462" s="435"/>
      <c r="MCV462" s="435"/>
      <c r="MCW462" s="435"/>
      <c r="MCX462" s="435"/>
      <c r="MCY462" s="435"/>
      <c r="MCZ462" s="435"/>
      <c r="MDA462" s="435"/>
      <c r="MDB462" s="435"/>
      <c r="MDC462" s="435"/>
      <c r="MDD462" s="435"/>
      <c r="MDE462" s="435"/>
      <c r="MDF462" s="435"/>
      <c r="MDG462" s="435"/>
      <c r="MDH462" s="435"/>
      <c r="MDI462" s="435"/>
      <c r="MDJ462" s="435"/>
      <c r="MDK462" s="435"/>
      <c r="MDL462" s="435"/>
      <c r="MDM462" s="435"/>
      <c r="MDN462" s="435"/>
      <c r="MDO462" s="435"/>
      <c r="MDP462" s="435"/>
      <c r="MDQ462" s="435"/>
      <c r="MDR462" s="435"/>
      <c r="MDS462" s="435"/>
      <c r="MDT462" s="435"/>
      <c r="MDU462" s="435"/>
      <c r="MDV462" s="435"/>
      <c r="MDW462" s="435"/>
      <c r="MDX462" s="435"/>
      <c r="MDY462" s="435"/>
      <c r="MDZ462" s="435"/>
      <c r="MEA462" s="435"/>
      <c r="MEB462" s="435"/>
      <c r="MEC462" s="435"/>
      <c r="MED462" s="435"/>
      <c r="MEE462" s="435"/>
      <c r="MEF462" s="435"/>
      <c r="MEG462" s="435"/>
      <c r="MEH462" s="435"/>
      <c r="MEI462" s="435"/>
      <c r="MEJ462" s="435"/>
      <c r="MEK462" s="435"/>
      <c r="MEL462" s="435"/>
      <c r="MEM462" s="435"/>
      <c r="MEN462" s="435"/>
      <c r="MEO462" s="435"/>
      <c r="MEP462" s="435"/>
      <c r="MEQ462" s="435"/>
      <c r="MER462" s="435"/>
      <c r="MES462" s="435"/>
      <c r="MET462" s="435"/>
      <c r="MEU462" s="435"/>
      <c r="MEV462" s="435"/>
      <c r="MEW462" s="435"/>
      <c r="MEX462" s="435"/>
      <c r="MEY462" s="435"/>
      <c r="MEZ462" s="435"/>
      <c r="MFA462" s="435"/>
      <c r="MFB462" s="435"/>
      <c r="MFC462" s="435"/>
      <c r="MFD462" s="435"/>
      <c r="MFE462" s="435"/>
      <c r="MFF462" s="435"/>
      <c r="MFG462" s="435"/>
      <c r="MFH462" s="435"/>
      <c r="MFI462" s="435"/>
      <c r="MFJ462" s="435"/>
      <c r="MFK462" s="435"/>
      <c r="MFL462" s="435"/>
      <c r="MFM462" s="435"/>
      <c r="MFN462" s="435"/>
      <c r="MFO462" s="435"/>
      <c r="MFP462" s="435"/>
      <c r="MFQ462" s="435"/>
      <c r="MFR462" s="435"/>
      <c r="MFS462" s="435"/>
      <c r="MFT462" s="435"/>
      <c r="MFU462" s="435"/>
      <c r="MFV462" s="435"/>
      <c r="MFW462" s="435"/>
      <c r="MFX462" s="435"/>
      <c r="MFY462" s="435"/>
      <c r="MFZ462" s="435"/>
      <c r="MGA462" s="435"/>
      <c r="MGB462" s="435"/>
      <c r="MGC462" s="435"/>
      <c r="MGD462" s="435"/>
      <c r="MGE462" s="435"/>
      <c r="MGF462" s="435"/>
      <c r="MGG462" s="435"/>
      <c r="MGH462" s="435"/>
      <c r="MGI462" s="435"/>
      <c r="MGJ462" s="435"/>
      <c r="MGK462" s="435"/>
      <c r="MGL462" s="435"/>
      <c r="MGM462" s="435"/>
      <c r="MGN462" s="435"/>
      <c r="MGO462" s="435"/>
      <c r="MGP462" s="435"/>
      <c r="MGQ462" s="435"/>
      <c r="MGR462" s="435"/>
      <c r="MGS462" s="435"/>
      <c r="MGT462" s="435"/>
      <c r="MGU462" s="435"/>
      <c r="MGV462" s="435"/>
      <c r="MGW462" s="435"/>
      <c r="MGX462" s="435"/>
      <c r="MGY462" s="435"/>
      <c r="MGZ462" s="435"/>
      <c r="MHA462" s="435"/>
      <c r="MHB462" s="435"/>
      <c r="MHC462" s="435"/>
      <c r="MHD462" s="435"/>
      <c r="MHE462" s="435"/>
      <c r="MHF462" s="435"/>
      <c r="MHG462" s="435"/>
      <c r="MHH462" s="435"/>
      <c r="MHI462" s="435"/>
      <c r="MHJ462" s="435"/>
      <c r="MHK462" s="435"/>
      <c r="MHL462" s="435"/>
      <c r="MHM462" s="435"/>
      <c r="MHN462" s="435"/>
      <c r="MHO462" s="435"/>
      <c r="MHP462" s="435"/>
      <c r="MHQ462" s="435"/>
      <c r="MHR462" s="435"/>
      <c r="MHS462" s="435"/>
      <c r="MHT462" s="435"/>
      <c r="MHU462" s="435"/>
      <c r="MHV462" s="435"/>
      <c r="MHW462" s="435"/>
      <c r="MHX462" s="435"/>
      <c r="MHY462" s="435"/>
      <c r="MHZ462" s="435"/>
      <c r="MIA462" s="435"/>
      <c r="MIB462" s="435"/>
      <c r="MIC462" s="435"/>
      <c r="MID462" s="435"/>
      <c r="MIE462" s="435"/>
      <c r="MIF462" s="435"/>
      <c r="MIG462" s="435"/>
      <c r="MIH462" s="435"/>
      <c r="MII462" s="435"/>
      <c r="MIJ462" s="435"/>
      <c r="MIK462" s="435"/>
      <c r="MIL462" s="435"/>
      <c r="MIM462" s="435"/>
      <c r="MIN462" s="435"/>
      <c r="MIO462" s="435"/>
      <c r="MIP462" s="435"/>
      <c r="MIQ462" s="435"/>
      <c r="MIR462" s="435"/>
      <c r="MIS462" s="435"/>
      <c r="MIT462" s="435"/>
      <c r="MIU462" s="435"/>
      <c r="MIV462" s="435"/>
      <c r="MIW462" s="435"/>
      <c r="MIX462" s="435"/>
      <c r="MIY462" s="435"/>
      <c r="MIZ462" s="435"/>
      <c r="MJA462" s="435"/>
      <c r="MJB462" s="435"/>
      <c r="MJC462" s="435"/>
      <c r="MJD462" s="435"/>
      <c r="MJE462" s="435"/>
      <c r="MJF462" s="435"/>
      <c r="MJG462" s="435"/>
      <c r="MJH462" s="435"/>
      <c r="MJI462" s="435"/>
      <c r="MJJ462" s="435"/>
      <c r="MJK462" s="435"/>
      <c r="MJL462" s="435"/>
      <c r="MJM462" s="435"/>
      <c r="MJN462" s="435"/>
      <c r="MJO462" s="435"/>
      <c r="MJP462" s="435"/>
      <c r="MJQ462" s="435"/>
      <c r="MJR462" s="435"/>
      <c r="MJS462" s="435"/>
      <c r="MJT462" s="435"/>
      <c r="MJU462" s="435"/>
      <c r="MJV462" s="435"/>
      <c r="MJW462" s="435"/>
      <c r="MJX462" s="435"/>
      <c r="MJY462" s="435"/>
      <c r="MJZ462" s="435"/>
      <c r="MKA462" s="435"/>
      <c r="MKB462" s="435"/>
      <c r="MKC462" s="435"/>
      <c r="MKD462" s="435"/>
      <c r="MKE462" s="435"/>
      <c r="MKF462" s="435"/>
      <c r="MKG462" s="435"/>
      <c r="MKH462" s="435"/>
      <c r="MKI462" s="435"/>
      <c r="MKJ462" s="435"/>
      <c r="MKK462" s="435"/>
      <c r="MKL462" s="435"/>
      <c r="MKM462" s="435"/>
      <c r="MKN462" s="435"/>
      <c r="MKO462" s="435"/>
      <c r="MKP462" s="435"/>
      <c r="MKQ462" s="435"/>
      <c r="MKR462" s="435"/>
      <c r="MKS462" s="435"/>
      <c r="MKT462" s="435"/>
      <c r="MKU462" s="435"/>
      <c r="MKV462" s="435"/>
      <c r="MKW462" s="435"/>
      <c r="MKX462" s="435"/>
      <c r="MKY462" s="435"/>
      <c r="MKZ462" s="435"/>
      <c r="MLA462" s="435"/>
      <c r="MLB462" s="435"/>
      <c r="MLC462" s="435"/>
      <c r="MLD462" s="435"/>
      <c r="MLE462" s="435"/>
      <c r="MLF462" s="435"/>
      <c r="MLG462" s="435"/>
      <c r="MLH462" s="435"/>
      <c r="MLI462" s="435"/>
      <c r="MLJ462" s="435"/>
      <c r="MLK462" s="435"/>
      <c r="MLL462" s="435"/>
      <c r="MLM462" s="435"/>
      <c r="MLN462" s="435"/>
      <c r="MLO462" s="435"/>
      <c r="MLP462" s="435"/>
      <c r="MLQ462" s="435"/>
      <c r="MLR462" s="435"/>
      <c r="MLS462" s="435"/>
      <c r="MLT462" s="435"/>
      <c r="MLU462" s="435"/>
      <c r="MLV462" s="435"/>
      <c r="MLW462" s="435"/>
      <c r="MLX462" s="435"/>
      <c r="MLY462" s="435"/>
      <c r="MLZ462" s="435"/>
      <c r="MMA462" s="435"/>
      <c r="MMB462" s="435"/>
      <c r="MMC462" s="435"/>
      <c r="MMD462" s="435"/>
      <c r="MME462" s="435"/>
      <c r="MMF462" s="435"/>
      <c r="MMG462" s="435"/>
      <c r="MMH462" s="435"/>
      <c r="MMI462" s="435"/>
      <c r="MMJ462" s="435"/>
      <c r="MMK462" s="435"/>
      <c r="MML462" s="435"/>
      <c r="MMM462" s="435"/>
      <c r="MMN462" s="435"/>
      <c r="MMO462" s="435"/>
      <c r="MMP462" s="435"/>
      <c r="MMQ462" s="435"/>
      <c r="MMR462" s="435"/>
      <c r="MMS462" s="435"/>
      <c r="MMT462" s="435"/>
      <c r="MMU462" s="435"/>
      <c r="MMV462" s="435"/>
      <c r="MMW462" s="435"/>
      <c r="MMX462" s="435"/>
      <c r="MMY462" s="435"/>
      <c r="MMZ462" s="435"/>
      <c r="MNA462" s="435"/>
      <c r="MNB462" s="435"/>
      <c r="MNC462" s="435"/>
      <c r="MND462" s="435"/>
      <c r="MNE462" s="435"/>
      <c r="MNF462" s="435"/>
      <c r="MNG462" s="435"/>
      <c r="MNH462" s="435"/>
      <c r="MNI462" s="435"/>
      <c r="MNJ462" s="435"/>
      <c r="MNK462" s="435"/>
      <c r="MNL462" s="435"/>
      <c r="MNM462" s="435"/>
      <c r="MNN462" s="435"/>
      <c r="MNO462" s="435"/>
      <c r="MNP462" s="435"/>
      <c r="MNQ462" s="435"/>
      <c r="MNR462" s="435"/>
      <c r="MNS462" s="435"/>
      <c r="MNT462" s="435"/>
      <c r="MNU462" s="435"/>
      <c r="MNV462" s="435"/>
      <c r="MNW462" s="435"/>
      <c r="MNX462" s="435"/>
      <c r="MNY462" s="435"/>
      <c r="MNZ462" s="435"/>
      <c r="MOA462" s="435"/>
      <c r="MOB462" s="435"/>
      <c r="MOC462" s="435"/>
      <c r="MOD462" s="435"/>
      <c r="MOE462" s="435"/>
      <c r="MOF462" s="435"/>
      <c r="MOG462" s="435"/>
      <c r="MOH462" s="435"/>
      <c r="MOI462" s="435"/>
      <c r="MOJ462" s="435"/>
      <c r="MOK462" s="435"/>
      <c r="MOL462" s="435"/>
      <c r="MOM462" s="435"/>
      <c r="MON462" s="435"/>
      <c r="MOO462" s="435"/>
      <c r="MOP462" s="435"/>
      <c r="MOQ462" s="435"/>
      <c r="MOR462" s="435"/>
      <c r="MOS462" s="435"/>
      <c r="MOT462" s="435"/>
      <c r="MOU462" s="435"/>
      <c r="MOV462" s="435"/>
      <c r="MOW462" s="435"/>
      <c r="MOX462" s="435"/>
      <c r="MOY462" s="435"/>
      <c r="MOZ462" s="435"/>
      <c r="MPA462" s="435"/>
      <c r="MPB462" s="435"/>
      <c r="MPC462" s="435"/>
      <c r="MPD462" s="435"/>
      <c r="MPE462" s="435"/>
      <c r="MPF462" s="435"/>
      <c r="MPG462" s="435"/>
      <c r="MPH462" s="435"/>
      <c r="MPI462" s="435"/>
      <c r="MPJ462" s="435"/>
      <c r="MPK462" s="435"/>
      <c r="MPL462" s="435"/>
      <c r="MPM462" s="435"/>
      <c r="MPN462" s="435"/>
      <c r="MPO462" s="435"/>
      <c r="MPP462" s="435"/>
      <c r="MPQ462" s="435"/>
      <c r="MPR462" s="435"/>
      <c r="MPS462" s="435"/>
      <c r="MPT462" s="435"/>
      <c r="MPU462" s="435"/>
      <c r="MPV462" s="435"/>
      <c r="MPW462" s="435"/>
      <c r="MPX462" s="435"/>
      <c r="MPY462" s="435"/>
      <c r="MPZ462" s="435"/>
      <c r="MQA462" s="435"/>
      <c r="MQB462" s="435"/>
      <c r="MQC462" s="435"/>
      <c r="MQD462" s="435"/>
      <c r="MQE462" s="435"/>
      <c r="MQF462" s="435"/>
      <c r="MQG462" s="435"/>
      <c r="MQH462" s="435"/>
      <c r="MQI462" s="435"/>
      <c r="MQJ462" s="435"/>
      <c r="MQK462" s="435"/>
      <c r="MQL462" s="435"/>
      <c r="MQM462" s="435"/>
      <c r="MQN462" s="435"/>
      <c r="MQO462" s="435"/>
      <c r="MQP462" s="435"/>
      <c r="MQQ462" s="435"/>
      <c r="MQR462" s="435"/>
      <c r="MQS462" s="435"/>
      <c r="MQT462" s="435"/>
      <c r="MQU462" s="435"/>
      <c r="MQV462" s="435"/>
      <c r="MQW462" s="435"/>
      <c r="MQX462" s="435"/>
      <c r="MQY462" s="435"/>
      <c r="MQZ462" s="435"/>
      <c r="MRA462" s="435"/>
      <c r="MRB462" s="435"/>
      <c r="MRC462" s="435"/>
      <c r="MRD462" s="435"/>
      <c r="MRE462" s="435"/>
      <c r="MRF462" s="435"/>
      <c r="MRG462" s="435"/>
      <c r="MRH462" s="435"/>
      <c r="MRI462" s="435"/>
      <c r="MRJ462" s="435"/>
      <c r="MRK462" s="435"/>
      <c r="MRL462" s="435"/>
      <c r="MRM462" s="435"/>
      <c r="MRN462" s="435"/>
      <c r="MRO462" s="435"/>
      <c r="MRP462" s="435"/>
      <c r="MRQ462" s="435"/>
      <c r="MRR462" s="435"/>
      <c r="MRS462" s="435"/>
      <c r="MRT462" s="435"/>
      <c r="MRU462" s="435"/>
      <c r="MRV462" s="435"/>
      <c r="MRW462" s="435"/>
      <c r="MRX462" s="435"/>
      <c r="MRY462" s="435"/>
      <c r="MRZ462" s="435"/>
      <c r="MSA462" s="435"/>
      <c r="MSB462" s="435"/>
      <c r="MSC462" s="435"/>
      <c r="MSD462" s="435"/>
      <c r="MSE462" s="435"/>
      <c r="MSF462" s="435"/>
      <c r="MSG462" s="435"/>
      <c r="MSH462" s="435"/>
      <c r="MSI462" s="435"/>
      <c r="MSJ462" s="435"/>
      <c r="MSK462" s="435"/>
      <c r="MSL462" s="435"/>
      <c r="MSM462" s="435"/>
      <c r="MSN462" s="435"/>
      <c r="MSO462" s="435"/>
      <c r="MSP462" s="435"/>
      <c r="MSQ462" s="435"/>
      <c r="MSR462" s="435"/>
      <c r="MSS462" s="435"/>
      <c r="MST462" s="435"/>
      <c r="MSU462" s="435"/>
      <c r="MSV462" s="435"/>
      <c r="MSW462" s="435"/>
      <c r="MSX462" s="435"/>
      <c r="MSY462" s="435"/>
      <c r="MSZ462" s="435"/>
      <c r="MTA462" s="435"/>
      <c r="MTB462" s="435"/>
      <c r="MTC462" s="435"/>
      <c r="MTD462" s="435"/>
      <c r="MTE462" s="435"/>
      <c r="MTF462" s="435"/>
      <c r="MTG462" s="435"/>
      <c r="MTH462" s="435"/>
      <c r="MTI462" s="435"/>
      <c r="MTJ462" s="435"/>
      <c r="MTK462" s="435"/>
      <c r="MTL462" s="435"/>
      <c r="MTM462" s="435"/>
      <c r="MTN462" s="435"/>
      <c r="MTO462" s="435"/>
      <c r="MTP462" s="435"/>
      <c r="MTQ462" s="435"/>
      <c r="MTR462" s="435"/>
      <c r="MTS462" s="435"/>
      <c r="MTT462" s="435"/>
      <c r="MTU462" s="435"/>
      <c r="MTV462" s="435"/>
      <c r="MTW462" s="435"/>
      <c r="MTX462" s="435"/>
      <c r="MTY462" s="435"/>
      <c r="MTZ462" s="435"/>
      <c r="MUA462" s="435"/>
      <c r="MUB462" s="435"/>
      <c r="MUC462" s="435"/>
      <c r="MUD462" s="435"/>
      <c r="MUE462" s="435"/>
      <c r="MUF462" s="435"/>
      <c r="MUG462" s="435"/>
      <c r="MUH462" s="435"/>
      <c r="MUI462" s="435"/>
      <c r="MUJ462" s="435"/>
      <c r="MUK462" s="435"/>
      <c r="MUL462" s="435"/>
      <c r="MUM462" s="435"/>
      <c r="MUN462" s="435"/>
      <c r="MUO462" s="435"/>
      <c r="MUP462" s="435"/>
      <c r="MUQ462" s="435"/>
      <c r="MUR462" s="435"/>
      <c r="MUS462" s="435"/>
      <c r="MUT462" s="435"/>
      <c r="MUU462" s="435"/>
      <c r="MUV462" s="435"/>
      <c r="MUW462" s="435"/>
      <c r="MUX462" s="435"/>
      <c r="MUY462" s="435"/>
      <c r="MUZ462" s="435"/>
      <c r="MVA462" s="435"/>
      <c r="MVB462" s="435"/>
      <c r="MVC462" s="435"/>
      <c r="MVD462" s="435"/>
      <c r="MVE462" s="435"/>
      <c r="MVF462" s="435"/>
      <c r="MVG462" s="435"/>
      <c r="MVH462" s="435"/>
      <c r="MVI462" s="435"/>
      <c r="MVJ462" s="435"/>
      <c r="MVK462" s="435"/>
      <c r="MVL462" s="435"/>
      <c r="MVM462" s="435"/>
      <c r="MVN462" s="435"/>
      <c r="MVO462" s="435"/>
      <c r="MVP462" s="435"/>
      <c r="MVQ462" s="435"/>
      <c r="MVR462" s="435"/>
      <c r="MVS462" s="435"/>
      <c r="MVT462" s="435"/>
      <c r="MVU462" s="435"/>
      <c r="MVV462" s="435"/>
      <c r="MVW462" s="435"/>
      <c r="MVX462" s="435"/>
      <c r="MVY462" s="435"/>
      <c r="MVZ462" s="435"/>
      <c r="MWA462" s="435"/>
      <c r="MWB462" s="435"/>
      <c r="MWC462" s="435"/>
      <c r="MWD462" s="435"/>
      <c r="MWE462" s="435"/>
      <c r="MWF462" s="435"/>
      <c r="MWG462" s="435"/>
      <c r="MWH462" s="435"/>
      <c r="MWI462" s="435"/>
      <c r="MWJ462" s="435"/>
      <c r="MWK462" s="435"/>
      <c r="MWL462" s="435"/>
      <c r="MWM462" s="435"/>
      <c r="MWN462" s="435"/>
      <c r="MWO462" s="435"/>
      <c r="MWP462" s="435"/>
      <c r="MWQ462" s="435"/>
      <c r="MWR462" s="435"/>
      <c r="MWS462" s="435"/>
      <c r="MWT462" s="435"/>
      <c r="MWU462" s="435"/>
      <c r="MWV462" s="435"/>
      <c r="MWW462" s="435"/>
      <c r="MWX462" s="435"/>
      <c r="MWY462" s="435"/>
      <c r="MWZ462" s="435"/>
      <c r="MXA462" s="435"/>
      <c r="MXB462" s="435"/>
      <c r="MXC462" s="435"/>
      <c r="MXD462" s="435"/>
      <c r="MXE462" s="435"/>
      <c r="MXF462" s="435"/>
      <c r="MXG462" s="435"/>
      <c r="MXH462" s="435"/>
      <c r="MXI462" s="435"/>
      <c r="MXJ462" s="435"/>
      <c r="MXK462" s="435"/>
      <c r="MXL462" s="435"/>
      <c r="MXM462" s="435"/>
      <c r="MXN462" s="435"/>
      <c r="MXO462" s="435"/>
      <c r="MXP462" s="435"/>
      <c r="MXQ462" s="435"/>
      <c r="MXR462" s="435"/>
      <c r="MXS462" s="435"/>
      <c r="MXT462" s="435"/>
      <c r="MXU462" s="435"/>
      <c r="MXV462" s="435"/>
      <c r="MXW462" s="435"/>
      <c r="MXX462" s="435"/>
      <c r="MXY462" s="435"/>
      <c r="MXZ462" s="435"/>
      <c r="MYA462" s="435"/>
      <c r="MYB462" s="435"/>
      <c r="MYC462" s="435"/>
      <c r="MYD462" s="435"/>
      <c r="MYE462" s="435"/>
      <c r="MYF462" s="435"/>
      <c r="MYG462" s="435"/>
      <c r="MYH462" s="435"/>
      <c r="MYI462" s="435"/>
      <c r="MYJ462" s="435"/>
      <c r="MYK462" s="435"/>
      <c r="MYL462" s="435"/>
      <c r="MYM462" s="435"/>
      <c r="MYN462" s="435"/>
      <c r="MYO462" s="435"/>
      <c r="MYP462" s="435"/>
      <c r="MYQ462" s="435"/>
      <c r="MYR462" s="435"/>
      <c r="MYS462" s="435"/>
      <c r="MYT462" s="435"/>
      <c r="MYU462" s="435"/>
      <c r="MYV462" s="435"/>
      <c r="MYW462" s="435"/>
      <c r="MYX462" s="435"/>
      <c r="MYY462" s="435"/>
      <c r="MYZ462" s="435"/>
      <c r="MZA462" s="435"/>
      <c r="MZB462" s="435"/>
      <c r="MZC462" s="435"/>
      <c r="MZD462" s="435"/>
      <c r="MZE462" s="435"/>
      <c r="MZF462" s="435"/>
      <c r="MZG462" s="435"/>
      <c r="MZH462" s="435"/>
      <c r="MZI462" s="435"/>
      <c r="MZJ462" s="435"/>
      <c r="MZK462" s="435"/>
      <c r="MZL462" s="435"/>
      <c r="MZM462" s="435"/>
      <c r="MZN462" s="435"/>
      <c r="MZO462" s="435"/>
      <c r="MZP462" s="435"/>
      <c r="MZQ462" s="435"/>
      <c r="MZR462" s="435"/>
      <c r="MZS462" s="435"/>
      <c r="MZT462" s="435"/>
      <c r="MZU462" s="435"/>
      <c r="MZV462" s="435"/>
      <c r="MZW462" s="435"/>
      <c r="MZX462" s="435"/>
      <c r="MZY462" s="435"/>
      <c r="MZZ462" s="435"/>
      <c r="NAA462" s="435"/>
      <c r="NAB462" s="435"/>
      <c r="NAC462" s="435"/>
      <c r="NAD462" s="435"/>
      <c r="NAE462" s="435"/>
      <c r="NAF462" s="435"/>
      <c r="NAG462" s="435"/>
      <c r="NAH462" s="435"/>
      <c r="NAI462" s="435"/>
      <c r="NAJ462" s="435"/>
      <c r="NAK462" s="435"/>
      <c r="NAL462" s="435"/>
      <c r="NAM462" s="435"/>
      <c r="NAN462" s="435"/>
      <c r="NAO462" s="435"/>
      <c r="NAP462" s="435"/>
      <c r="NAQ462" s="435"/>
      <c r="NAR462" s="435"/>
      <c r="NAS462" s="435"/>
      <c r="NAT462" s="435"/>
      <c r="NAU462" s="435"/>
      <c r="NAV462" s="435"/>
      <c r="NAW462" s="435"/>
      <c r="NAX462" s="435"/>
      <c r="NAY462" s="435"/>
      <c r="NAZ462" s="435"/>
      <c r="NBA462" s="435"/>
      <c r="NBB462" s="435"/>
      <c r="NBC462" s="435"/>
      <c r="NBD462" s="435"/>
      <c r="NBE462" s="435"/>
      <c r="NBF462" s="435"/>
      <c r="NBG462" s="435"/>
      <c r="NBH462" s="435"/>
      <c r="NBI462" s="435"/>
      <c r="NBJ462" s="435"/>
      <c r="NBK462" s="435"/>
      <c r="NBL462" s="435"/>
      <c r="NBM462" s="435"/>
      <c r="NBN462" s="435"/>
      <c r="NBO462" s="435"/>
      <c r="NBP462" s="435"/>
      <c r="NBQ462" s="435"/>
      <c r="NBR462" s="435"/>
      <c r="NBS462" s="435"/>
      <c r="NBT462" s="435"/>
      <c r="NBU462" s="435"/>
      <c r="NBV462" s="435"/>
      <c r="NBW462" s="435"/>
      <c r="NBX462" s="435"/>
      <c r="NBY462" s="435"/>
      <c r="NBZ462" s="435"/>
      <c r="NCA462" s="435"/>
      <c r="NCB462" s="435"/>
      <c r="NCC462" s="435"/>
      <c r="NCD462" s="435"/>
      <c r="NCE462" s="435"/>
      <c r="NCF462" s="435"/>
      <c r="NCG462" s="435"/>
      <c r="NCH462" s="435"/>
      <c r="NCI462" s="435"/>
      <c r="NCJ462" s="435"/>
      <c r="NCK462" s="435"/>
      <c r="NCL462" s="435"/>
      <c r="NCM462" s="435"/>
      <c r="NCN462" s="435"/>
      <c r="NCO462" s="435"/>
      <c r="NCP462" s="435"/>
      <c r="NCQ462" s="435"/>
      <c r="NCR462" s="435"/>
      <c r="NCS462" s="435"/>
      <c r="NCT462" s="435"/>
      <c r="NCU462" s="435"/>
      <c r="NCV462" s="435"/>
      <c r="NCW462" s="435"/>
      <c r="NCX462" s="435"/>
      <c r="NCY462" s="435"/>
      <c r="NCZ462" s="435"/>
      <c r="NDA462" s="435"/>
      <c r="NDB462" s="435"/>
      <c r="NDC462" s="435"/>
      <c r="NDD462" s="435"/>
      <c r="NDE462" s="435"/>
      <c r="NDF462" s="435"/>
      <c r="NDG462" s="435"/>
      <c r="NDH462" s="435"/>
      <c r="NDI462" s="435"/>
      <c r="NDJ462" s="435"/>
      <c r="NDK462" s="435"/>
      <c r="NDL462" s="435"/>
      <c r="NDM462" s="435"/>
      <c r="NDN462" s="435"/>
      <c r="NDO462" s="435"/>
      <c r="NDP462" s="435"/>
      <c r="NDQ462" s="435"/>
      <c r="NDR462" s="435"/>
      <c r="NDS462" s="435"/>
      <c r="NDT462" s="435"/>
      <c r="NDU462" s="435"/>
      <c r="NDV462" s="435"/>
      <c r="NDW462" s="435"/>
      <c r="NDX462" s="435"/>
      <c r="NDY462" s="435"/>
      <c r="NDZ462" s="435"/>
      <c r="NEA462" s="435"/>
      <c r="NEB462" s="435"/>
      <c r="NEC462" s="435"/>
      <c r="NED462" s="435"/>
      <c r="NEE462" s="435"/>
      <c r="NEF462" s="435"/>
      <c r="NEG462" s="435"/>
      <c r="NEH462" s="435"/>
      <c r="NEI462" s="435"/>
      <c r="NEJ462" s="435"/>
      <c r="NEK462" s="435"/>
      <c r="NEL462" s="435"/>
      <c r="NEM462" s="435"/>
      <c r="NEN462" s="435"/>
      <c r="NEO462" s="435"/>
      <c r="NEP462" s="435"/>
      <c r="NEQ462" s="435"/>
      <c r="NER462" s="435"/>
      <c r="NES462" s="435"/>
      <c r="NET462" s="435"/>
      <c r="NEU462" s="435"/>
      <c r="NEV462" s="435"/>
      <c r="NEW462" s="435"/>
      <c r="NEX462" s="435"/>
      <c r="NEY462" s="435"/>
      <c r="NEZ462" s="435"/>
      <c r="NFA462" s="435"/>
      <c r="NFB462" s="435"/>
      <c r="NFC462" s="435"/>
      <c r="NFD462" s="435"/>
      <c r="NFE462" s="435"/>
      <c r="NFF462" s="435"/>
      <c r="NFG462" s="435"/>
      <c r="NFH462" s="435"/>
      <c r="NFI462" s="435"/>
      <c r="NFJ462" s="435"/>
      <c r="NFK462" s="435"/>
      <c r="NFL462" s="435"/>
      <c r="NFM462" s="435"/>
      <c r="NFN462" s="435"/>
      <c r="NFO462" s="435"/>
      <c r="NFP462" s="435"/>
      <c r="NFQ462" s="435"/>
      <c r="NFR462" s="435"/>
      <c r="NFS462" s="435"/>
      <c r="NFT462" s="435"/>
      <c r="NFU462" s="435"/>
      <c r="NFV462" s="435"/>
      <c r="NFW462" s="435"/>
      <c r="NFX462" s="435"/>
      <c r="NFY462" s="435"/>
      <c r="NFZ462" s="435"/>
      <c r="NGA462" s="435"/>
      <c r="NGB462" s="435"/>
      <c r="NGC462" s="435"/>
      <c r="NGD462" s="435"/>
      <c r="NGE462" s="435"/>
      <c r="NGF462" s="435"/>
      <c r="NGG462" s="435"/>
      <c r="NGH462" s="435"/>
      <c r="NGI462" s="435"/>
      <c r="NGJ462" s="435"/>
      <c r="NGK462" s="435"/>
      <c r="NGL462" s="435"/>
      <c r="NGM462" s="435"/>
      <c r="NGN462" s="435"/>
      <c r="NGO462" s="435"/>
      <c r="NGP462" s="435"/>
      <c r="NGQ462" s="435"/>
      <c r="NGR462" s="435"/>
      <c r="NGS462" s="435"/>
      <c r="NGT462" s="435"/>
      <c r="NGU462" s="435"/>
      <c r="NGV462" s="435"/>
      <c r="NGW462" s="435"/>
      <c r="NGX462" s="435"/>
      <c r="NGY462" s="435"/>
      <c r="NGZ462" s="435"/>
      <c r="NHA462" s="435"/>
      <c r="NHB462" s="435"/>
      <c r="NHC462" s="435"/>
      <c r="NHD462" s="435"/>
      <c r="NHE462" s="435"/>
      <c r="NHF462" s="435"/>
      <c r="NHG462" s="435"/>
      <c r="NHH462" s="435"/>
      <c r="NHI462" s="435"/>
      <c r="NHJ462" s="435"/>
      <c r="NHK462" s="435"/>
      <c r="NHL462" s="435"/>
      <c r="NHM462" s="435"/>
      <c r="NHN462" s="435"/>
      <c r="NHO462" s="435"/>
      <c r="NHP462" s="435"/>
      <c r="NHQ462" s="435"/>
      <c r="NHR462" s="435"/>
      <c r="NHS462" s="435"/>
      <c r="NHT462" s="435"/>
      <c r="NHU462" s="435"/>
      <c r="NHV462" s="435"/>
      <c r="NHW462" s="435"/>
      <c r="NHX462" s="435"/>
      <c r="NHY462" s="435"/>
      <c r="NHZ462" s="435"/>
      <c r="NIA462" s="435"/>
      <c r="NIB462" s="435"/>
      <c r="NIC462" s="435"/>
      <c r="NID462" s="435"/>
      <c r="NIE462" s="435"/>
      <c r="NIF462" s="435"/>
      <c r="NIG462" s="435"/>
      <c r="NIH462" s="435"/>
      <c r="NII462" s="435"/>
      <c r="NIJ462" s="435"/>
      <c r="NIK462" s="435"/>
      <c r="NIL462" s="435"/>
      <c r="NIM462" s="435"/>
      <c r="NIN462" s="435"/>
      <c r="NIO462" s="435"/>
      <c r="NIP462" s="435"/>
      <c r="NIQ462" s="435"/>
      <c r="NIR462" s="435"/>
      <c r="NIS462" s="435"/>
      <c r="NIT462" s="435"/>
      <c r="NIU462" s="435"/>
      <c r="NIV462" s="435"/>
      <c r="NIW462" s="435"/>
      <c r="NIX462" s="435"/>
      <c r="NIY462" s="435"/>
      <c r="NIZ462" s="435"/>
      <c r="NJA462" s="435"/>
      <c r="NJB462" s="435"/>
      <c r="NJC462" s="435"/>
      <c r="NJD462" s="435"/>
      <c r="NJE462" s="435"/>
      <c r="NJF462" s="435"/>
      <c r="NJG462" s="435"/>
      <c r="NJH462" s="435"/>
      <c r="NJI462" s="435"/>
      <c r="NJJ462" s="435"/>
      <c r="NJK462" s="435"/>
      <c r="NJL462" s="435"/>
      <c r="NJM462" s="435"/>
      <c r="NJN462" s="435"/>
      <c r="NJO462" s="435"/>
      <c r="NJP462" s="435"/>
      <c r="NJQ462" s="435"/>
      <c r="NJR462" s="435"/>
      <c r="NJS462" s="435"/>
      <c r="NJT462" s="435"/>
      <c r="NJU462" s="435"/>
      <c r="NJV462" s="435"/>
      <c r="NJW462" s="435"/>
      <c r="NJX462" s="435"/>
      <c r="NJY462" s="435"/>
      <c r="NJZ462" s="435"/>
      <c r="NKA462" s="435"/>
      <c r="NKB462" s="435"/>
      <c r="NKC462" s="435"/>
      <c r="NKD462" s="435"/>
      <c r="NKE462" s="435"/>
      <c r="NKF462" s="435"/>
      <c r="NKG462" s="435"/>
      <c r="NKH462" s="435"/>
      <c r="NKI462" s="435"/>
      <c r="NKJ462" s="435"/>
      <c r="NKK462" s="435"/>
      <c r="NKL462" s="435"/>
      <c r="NKM462" s="435"/>
      <c r="NKN462" s="435"/>
      <c r="NKO462" s="435"/>
      <c r="NKP462" s="435"/>
      <c r="NKQ462" s="435"/>
      <c r="NKR462" s="435"/>
      <c r="NKS462" s="435"/>
      <c r="NKT462" s="435"/>
      <c r="NKU462" s="435"/>
      <c r="NKV462" s="435"/>
      <c r="NKW462" s="435"/>
      <c r="NKX462" s="435"/>
      <c r="NKY462" s="435"/>
      <c r="NKZ462" s="435"/>
      <c r="NLA462" s="435"/>
      <c r="NLB462" s="435"/>
      <c r="NLC462" s="435"/>
      <c r="NLD462" s="435"/>
      <c r="NLE462" s="435"/>
      <c r="NLF462" s="435"/>
      <c r="NLG462" s="435"/>
      <c r="NLH462" s="435"/>
      <c r="NLI462" s="435"/>
      <c r="NLJ462" s="435"/>
      <c r="NLK462" s="435"/>
      <c r="NLL462" s="435"/>
      <c r="NLM462" s="435"/>
      <c r="NLN462" s="435"/>
      <c r="NLO462" s="435"/>
      <c r="NLP462" s="435"/>
      <c r="NLQ462" s="435"/>
      <c r="NLR462" s="435"/>
      <c r="NLS462" s="435"/>
      <c r="NLT462" s="435"/>
      <c r="NLU462" s="435"/>
      <c r="NLV462" s="435"/>
      <c r="NLW462" s="435"/>
      <c r="NLX462" s="435"/>
      <c r="NLY462" s="435"/>
      <c r="NLZ462" s="435"/>
      <c r="NMA462" s="435"/>
      <c r="NMB462" s="435"/>
      <c r="NMC462" s="435"/>
      <c r="NMD462" s="435"/>
      <c r="NME462" s="435"/>
      <c r="NMF462" s="435"/>
      <c r="NMG462" s="435"/>
      <c r="NMH462" s="435"/>
      <c r="NMI462" s="435"/>
      <c r="NMJ462" s="435"/>
      <c r="NMK462" s="435"/>
      <c r="NML462" s="435"/>
      <c r="NMM462" s="435"/>
      <c r="NMN462" s="435"/>
      <c r="NMO462" s="435"/>
      <c r="NMP462" s="435"/>
      <c r="NMQ462" s="435"/>
      <c r="NMR462" s="435"/>
      <c r="NMS462" s="435"/>
      <c r="NMT462" s="435"/>
      <c r="NMU462" s="435"/>
      <c r="NMV462" s="435"/>
      <c r="NMW462" s="435"/>
      <c r="NMX462" s="435"/>
      <c r="NMY462" s="435"/>
      <c r="NMZ462" s="435"/>
      <c r="NNA462" s="435"/>
      <c r="NNB462" s="435"/>
      <c r="NNC462" s="435"/>
      <c r="NND462" s="435"/>
      <c r="NNE462" s="435"/>
      <c r="NNF462" s="435"/>
      <c r="NNG462" s="435"/>
      <c r="NNH462" s="435"/>
      <c r="NNI462" s="435"/>
      <c r="NNJ462" s="435"/>
      <c r="NNK462" s="435"/>
      <c r="NNL462" s="435"/>
      <c r="NNM462" s="435"/>
      <c r="NNN462" s="435"/>
      <c r="NNO462" s="435"/>
      <c r="NNP462" s="435"/>
      <c r="NNQ462" s="435"/>
      <c r="NNR462" s="435"/>
      <c r="NNS462" s="435"/>
      <c r="NNT462" s="435"/>
      <c r="NNU462" s="435"/>
      <c r="NNV462" s="435"/>
      <c r="NNW462" s="435"/>
      <c r="NNX462" s="435"/>
      <c r="NNY462" s="435"/>
      <c r="NNZ462" s="435"/>
      <c r="NOA462" s="435"/>
      <c r="NOB462" s="435"/>
      <c r="NOC462" s="435"/>
      <c r="NOD462" s="435"/>
      <c r="NOE462" s="435"/>
      <c r="NOF462" s="435"/>
      <c r="NOG462" s="435"/>
      <c r="NOH462" s="435"/>
      <c r="NOI462" s="435"/>
      <c r="NOJ462" s="435"/>
      <c r="NOK462" s="435"/>
      <c r="NOL462" s="435"/>
      <c r="NOM462" s="435"/>
      <c r="NON462" s="435"/>
      <c r="NOO462" s="435"/>
      <c r="NOP462" s="435"/>
      <c r="NOQ462" s="435"/>
      <c r="NOR462" s="435"/>
      <c r="NOS462" s="435"/>
      <c r="NOT462" s="435"/>
      <c r="NOU462" s="435"/>
      <c r="NOV462" s="435"/>
      <c r="NOW462" s="435"/>
      <c r="NOX462" s="435"/>
      <c r="NOY462" s="435"/>
      <c r="NOZ462" s="435"/>
      <c r="NPA462" s="435"/>
      <c r="NPB462" s="435"/>
      <c r="NPC462" s="435"/>
      <c r="NPD462" s="435"/>
      <c r="NPE462" s="435"/>
      <c r="NPF462" s="435"/>
      <c r="NPG462" s="435"/>
      <c r="NPH462" s="435"/>
      <c r="NPI462" s="435"/>
      <c r="NPJ462" s="435"/>
      <c r="NPK462" s="435"/>
      <c r="NPL462" s="435"/>
      <c r="NPM462" s="435"/>
      <c r="NPN462" s="435"/>
      <c r="NPO462" s="435"/>
      <c r="NPP462" s="435"/>
      <c r="NPQ462" s="435"/>
      <c r="NPR462" s="435"/>
      <c r="NPS462" s="435"/>
      <c r="NPT462" s="435"/>
      <c r="NPU462" s="435"/>
      <c r="NPV462" s="435"/>
      <c r="NPW462" s="435"/>
      <c r="NPX462" s="435"/>
      <c r="NPY462" s="435"/>
      <c r="NPZ462" s="435"/>
      <c r="NQA462" s="435"/>
      <c r="NQB462" s="435"/>
      <c r="NQC462" s="435"/>
      <c r="NQD462" s="435"/>
      <c r="NQE462" s="435"/>
      <c r="NQF462" s="435"/>
      <c r="NQG462" s="435"/>
      <c r="NQH462" s="435"/>
      <c r="NQI462" s="435"/>
      <c r="NQJ462" s="435"/>
      <c r="NQK462" s="435"/>
      <c r="NQL462" s="435"/>
      <c r="NQM462" s="435"/>
      <c r="NQN462" s="435"/>
      <c r="NQO462" s="435"/>
      <c r="NQP462" s="435"/>
      <c r="NQQ462" s="435"/>
      <c r="NQR462" s="435"/>
      <c r="NQS462" s="435"/>
      <c r="NQT462" s="435"/>
      <c r="NQU462" s="435"/>
      <c r="NQV462" s="435"/>
      <c r="NQW462" s="435"/>
      <c r="NQX462" s="435"/>
      <c r="NQY462" s="435"/>
      <c r="NQZ462" s="435"/>
      <c r="NRA462" s="435"/>
      <c r="NRB462" s="435"/>
      <c r="NRC462" s="435"/>
      <c r="NRD462" s="435"/>
      <c r="NRE462" s="435"/>
      <c r="NRF462" s="435"/>
      <c r="NRG462" s="435"/>
      <c r="NRH462" s="435"/>
      <c r="NRI462" s="435"/>
      <c r="NRJ462" s="435"/>
      <c r="NRK462" s="435"/>
      <c r="NRL462" s="435"/>
      <c r="NRM462" s="435"/>
      <c r="NRN462" s="435"/>
      <c r="NRO462" s="435"/>
      <c r="NRP462" s="435"/>
      <c r="NRQ462" s="435"/>
      <c r="NRR462" s="435"/>
      <c r="NRS462" s="435"/>
      <c r="NRT462" s="435"/>
      <c r="NRU462" s="435"/>
      <c r="NRV462" s="435"/>
      <c r="NRW462" s="435"/>
      <c r="NRX462" s="435"/>
      <c r="NRY462" s="435"/>
      <c r="NRZ462" s="435"/>
      <c r="NSA462" s="435"/>
      <c r="NSB462" s="435"/>
      <c r="NSC462" s="435"/>
      <c r="NSD462" s="435"/>
      <c r="NSE462" s="435"/>
      <c r="NSF462" s="435"/>
      <c r="NSG462" s="435"/>
      <c r="NSH462" s="435"/>
      <c r="NSI462" s="435"/>
      <c r="NSJ462" s="435"/>
      <c r="NSK462" s="435"/>
      <c r="NSL462" s="435"/>
      <c r="NSM462" s="435"/>
      <c r="NSN462" s="435"/>
      <c r="NSO462" s="435"/>
      <c r="NSP462" s="435"/>
      <c r="NSQ462" s="435"/>
      <c r="NSR462" s="435"/>
      <c r="NSS462" s="435"/>
      <c r="NST462" s="435"/>
      <c r="NSU462" s="435"/>
      <c r="NSV462" s="435"/>
      <c r="NSW462" s="435"/>
      <c r="NSX462" s="435"/>
      <c r="NSY462" s="435"/>
      <c r="NSZ462" s="435"/>
      <c r="NTA462" s="435"/>
      <c r="NTB462" s="435"/>
      <c r="NTC462" s="435"/>
      <c r="NTD462" s="435"/>
      <c r="NTE462" s="435"/>
      <c r="NTF462" s="435"/>
      <c r="NTG462" s="435"/>
      <c r="NTH462" s="435"/>
      <c r="NTI462" s="435"/>
      <c r="NTJ462" s="435"/>
      <c r="NTK462" s="435"/>
      <c r="NTL462" s="435"/>
      <c r="NTM462" s="435"/>
      <c r="NTN462" s="435"/>
      <c r="NTO462" s="435"/>
      <c r="NTP462" s="435"/>
      <c r="NTQ462" s="435"/>
      <c r="NTR462" s="435"/>
      <c r="NTS462" s="435"/>
      <c r="NTT462" s="435"/>
      <c r="NTU462" s="435"/>
      <c r="NTV462" s="435"/>
      <c r="NTW462" s="435"/>
      <c r="NTX462" s="435"/>
      <c r="NTY462" s="435"/>
      <c r="NTZ462" s="435"/>
      <c r="NUA462" s="435"/>
      <c r="NUB462" s="435"/>
      <c r="NUC462" s="435"/>
      <c r="NUD462" s="435"/>
      <c r="NUE462" s="435"/>
      <c r="NUF462" s="435"/>
      <c r="NUG462" s="435"/>
      <c r="NUH462" s="435"/>
      <c r="NUI462" s="435"/>
      <c r="NUJ462" s="435"/>
      <c r="NUK462" s="435"/>
      <c r="NUL462" s="435"/>
      <c r="NUM462" s="435"/>
      <c r="NUN462" s="435"/>
      <c r="NUO462" s="435"/>
      <c r="NUP462" s="435"/>
      <c r="NUQ462" s="435"/>
      <c r="NUR462" s="435"/>
      <c r="NUS462" s="435"/>
      <c r="NUT462" s="435"/>
      <c r="NUU462" s="435"/>
      <c r="NUV462" s="435"/>
      <c r="NUW462" s="435"/>
      <c r="NUX462" s="435"/>
      <c r="NUY462" s="435"/>
      <c r="NUZ462" s="435"/>
      <c r="NVA462" s="435"/>
      <c r="NVB462" s="435"/>
      <c r="NVC462" s="435"/>
      <c r="NVD462" s="435"/>
      <c r="NVE462" s="435"/>
      <c r="NVF462" s="435"/>
      <c r="NVG462" s="435"/>
      <c r="NVH462" s="435"/>
      <c r="NVI462" s="435"/>
      <c r="NVJ462" s="435"/>
      <c r="NVK462" s="435"/>
      <c r="NVL462" s="435"/>
      <c r="NVM462" s="435"/>
      <c r="NVN462" s="435"/>
      <c r="NVO462" s="435"/>
      <c r="NVP462" s="435"/>
      <c r="NVQ462" s="435"/>
      <c r="NVR462" s="435"/>
      <c r="NVS462" s="435"/>
      <c r="NVT462" s="435"/>
      <c r="NVU462" s="435"/>
      <c r="NVV462" s="435"/>
      <c r="NVW462" s="435"/>
      <c r="NVX462" s="435"/>
      <c r="NVY462" s="435"/>
      <c r="NVZ462" s="435"/>
      <c r="NWA462" s="435"/>
      <c r="NWB462" s="435"/>
      <c r="NWC462" s="435"/>
      <c r="NWD462" s="435"/>
      <c r="NWE462" s="435"/>
      <c r="NWF462" s="435"/>
      <c r="NWG462" s="435"/>
      <c r="NWH462" s="435"/>
      <c r="NWI462" s="435"/>
      <c r="NWJ462" s="435"/>
      <c r="NWK462" s="435"/>
      <c r="NWL462" s="435"/>
      <c r="NWM462" s="435"/>
      <c r="NWN462" s="435"/>
      <c r="NWO462" s="435"/>
      <c r="NWP462" s="435"/>
      <c r="NWQ462" s="435"/>
      <c r="NWR462" s="435"/>
      <c r="NWS462" s="435"/>
      <c r="NWT462" s="435"/>
      <c r="NWU462" s="435"/>
      <c r="NWV462" s="435"/>
      <c r="NWW462" s="435"/>
      <c r="NWX462" s="435"/>
      <c r="NWY462" s="435"/>
      <c r="NWZ462" s="435"/>
      <c r="NXA462" s="435"/>
      <c r="NXB462" s="435"/>
      <c r="NXC462" s="435"/>
      <c r="NXD462" s="435"/>
      <c r="NXE462" s="435"/>
      <c r="NXF462" s="435"/>
      <c r="NXG462" s="435"/>
      <c r="NXH462" s="435"/>
      <c r="NXI462" s="435"/>
      <c r="NXJ462" s="435"/>
      <c r="NXK462" s="435"/>
      <c r="NXL462" s="435"/>
      <c r="NXM462" s="435"/>
      <c r="NXN462" s="435"/>
      <c r="NXO462" s="435"/>
      <c r="NXP462" s="435"/>
      <c r="NXQ462" s="435"/>
      <c r="NXR462" s="435"/>
      <c r="NXS462" s="435"/>
      <c r="NXT462" s="435"/>
      <c r="NXU462" s="435"/>
      <c r="NXV462" s="435"/>
      <c r="NXW462" s="435"/>
      <c r="NXX462" s="435"/>
      <c r="NXY462" s="435"/>
      <c r="NXZ462" s="435"/>
      <c r="NYA462" s="435"/>
      <c r="NYB462" s="435"/>
      <c r="NYC462" s="435"/>
      <c r="NYD462" s="435"/>
      <c r="NYE462" s="435"/>
      <c r="NYF462" s="435"/>
      <c r="NYG462" s="435"/>
      <c r="NYH462" s="435"/>
      <c r="NYI462" s="435"/>
      <c r="NYJ462" s="435"/>
      <c r="NYK462" s="435"/>
      <c r="NYL462" s="435"/>
      <c r="NYM462" s="435"/>
      <c r="NYN462" s="435"/>
      <c r="NYO462" s="435"/>
      <c r="NYP462" s="435"/>
      <c r="NYQ462" s="435"/>
      <c r="NYR462" s="435"/>
      <c r="NYS462" s="435"/>
      <c r="NYT462" s="435"/>
      <c r="NYU462" s="435"/>
      <c r="NYV462" s="435"/>
      <c r="NYW462" s="435"/>
      <c r="NYX462" s="435"/>
      <c r="NYY462" s="435"/>
      <c r="NYZ462" s="435"/>
      <c r="NZA462" s="435"/>
      <c r="NZB462" s="435"/>
      <c r="NZC462" s="435"/>
      <c r="NZD462" s="435"/>
      <c r="NZE462" s="435"/>
      <c r="NZF462" s="435"/>
      <c r="NZG462" s="435"/>
      <c r="NZH462" s="435"/>
      <c r="NZI462" s="435"/>
      <c r="NZJ462" s="435"/>
      <c r="NZK462" s="435"/>
      <c r="NZL462" s="435"/>
      <c r="NZM462" s="435"/>
      <c r="NZN462" s="435"/>
      <c r="NZO462" s="435"/>
      <c r="NZP462" s="435"/>
      <c r="NZQ462" s="435"/>
      <c r="NZR462" s="435"/>
      <c r="NZS462" s="435"/>
      <c r="NZT462" s="435"/>
      <c r="NZU462" s="435"/>
      <c r="NZV462" s="435"/>
      <c r="NZW462" s="435"/>
      <c r="NZX462" s="435"/>
      <c r="NZY462" s="435"/>
      <c r="NZZ462" s="435"/>
      <c r="OAA462" s="435"/>
      <c r="OAB462" s="435"/>
      <c r="OAC462" s="435"/>
      <c r="OAD462" s="435"/>
      <c r="OAE462" s="435"/>
      <c r="OAF462" s="435"/>
      <c r="OAG462" s="435"/>
      <c r="OAH462" s="435"/>
      <c r="OAI462" s="435"/>
      <c r="OAJ462" s="435"/>
      <c r="OAK462" s="435"/>
      <c r="OAL462" s="435"/>
      <c r="OAM462" s="435"/>
      <c r="OAN462" s="435"/>
      <c r="OAO462" s="435"/>
      <c r="OAP462" s="435"/>
      <c r="OAQ462" s="435"/>
      <c r="OAR462" s="435"/>
      <c r="OAS462" s="435"/>
      <c r="OAT462" s="435"/>
      <c r="OAU462" s="435"/>
      <c r="OAV462" s="435"/>
      <c r="OAW462" s="435"/>
      <c r="OAX462" s="435"/>
      <c r="OAY462" s="435"/>
      <c r="OAZ462" s="435"/>
      <c r="OBA462" s="435"/>
      <c r="OBB462" s="435"/>
      <c r="OBC462" s="435"/>
      <c r="OBD462" s="435"/>
      <c r="OBE462" s="435"/>
      <c r="OBF462" s="435"/>
      <c r="OBG462" s="435"/>
      <c r="OBH462" s="435"/>
      <c r="OBI462" s="435"/>
      <c r="OBJ462" s="435"/>
      <c r="OBK462" s="435"/>
      <c r="OBL462" s="435"/>
      <c r="OBM462" s="435"/>
      <c r="OBN462" s="435"/>
      <c r="OBO462" s="435"/>
      <c r="OBP462" s="435"/>
      <c r="OBQ462" s="435"/>
      <c r="OBR462" s="435"/>
      <c r="OBS462" s="435"/>
      <c r="OBT462" s="435"/>
      <c r="OBU462" s="435"/>
      <c r="OBV462" s="435"/>
      <c r="OBW462" s="435"/>
      <c r="OBX462" s="435"/>
      <c r="OBY462" s="435"/>
      <c r="OBZ462" s="435"/>
      <c r="OCA462" s="435"/>
      <c r="OCB462" s="435"/>
      <c r="OCC462" s="435"/>
      <c r="OCD462" s="435"/>
      <c r="OCE462" s="435"/>
      <c r="OCF462" s="435"/>
      <c r="OCG462" s="435"/>
      <c r="OCH462" s="435"/>
      <c r="OCI462" s="435"/>
      <c r="OCJ462" s="435"/>
      <c r="OCK462" s="435"/>
      <c r="OCL462" s="435"/>
      <c r="OCM462" s="435"/>
      <c r="OCN462" s="435"/>
      <c r="OCO462" s="435"/>
      <c r="OCP462" s="435"/>
      <c r="OCQ462" s="435"/>
      <c r="OCR462" s="435"/>
      <c r="OCS462" s="435"/>
      <c r="OCT462" s="435"/>
      <c r="OCU462" s="435"/>
      <c r="OCV462" s="435"/>
      <c r="OCW462" s="435"/>
      <c r="OCX462" s="435"/>
      <c r="OCY462" s="435"/>
      <c r="OCZ462" s="435"/>
      <c r="ODA462" s="435"/>
      <c r="ODB462" s="435"/>
      <c r="ODC462" s="435"/>
      <c r="ODD462" s="435"/>
      <c r="ODE462" s="435"/>
      <c r="ODF462" s="435"/>
      <c r="ODG462" s="435"/>
      <c r="ODH462" s="435"/>
      <c r="ODI462" s="435"/>
      <c r="ODJ462" s="435"/>
      <c r="ODK462" s="435"/>
      <c r="ODL462" s="435"/>
      <c r="ODM462" s="435"/>
      <c r="ODN462" s="435"/>
      <c r="ODO462" s="435"/>
      <c r="ODP462" s="435"/>
      <c r="ODQ462" s="435"/>
      <c r="ODR462" s="435"/>
      <c r="ODS462" s="435"/>
      <c r="ODT462" s="435"/>
      <c r="ODU462" s="435"/>
      <c r="ODV462" s="435"/>
      <c r="ODW462" s="435"/>
      <c r="ODX462" s="435"/>
      <c r="ODY462" s="435"/>
      <c r="ODZ462" s="435"/>
      <c r="OEA462" s="435"/>
      <c r="OEB462" s="435"/>
      <c r="OEC462" s="435"/>
      <c r="OED462" s="435"/>
      <c r="OEE462" s="435"/>
      <c r="OEF462" s="435"/>
      <c r="OEG462" s="435"/>
      <c r="OEH462" s="435"/>
      <c r="OEI462" s="435"/>
      <c r="OEJ462" s="435"/>
      <c r="OEK462" s="435"/>
      <c r="OEL462" s="435"/>
      <c r="OEM462" s="435"/>
      <c r="OEN462" s="435"/>
      <c r="OEO462" s="435"/>
      <c r="OEP462" s="435"/>
      <c r="OEQ462" s="435"/>
      <c r="OER462" s="435"/>
      <c r="OES462" s="435"/>
      <c r="OET462" s="435"/>
      <c r="OEU462" s="435"/>
      <c r="OEV462" s="435"/>
      <c r="OEW462" s="435"/>
      <c r="OEX462" s="435"/>
      <c r="OEY462" s="435"/>
      <c r="OEZ462" s="435"/>
      <c r="OFA462" s="435"/>
      <c r="OFB462" s="435"/>
      <c r="OFC462" s="435"/>
      <c r="OFD462" s="435"/>
      <c r="OFE462" s="435"/>
      <c r="OFF462" s="435"/>
      <c r="OFG462" s="435"/>
      <c r="OFH462" s="435"/>
      <c r="OFI462" s="435"/>
      <c r="OFJ462" s="435"/>
      <c r="OFK462" s="435"/>
      <c r="OFL462" s="435"/>
      <c r="OFM462" s="435"/>
      <c r="OFN462" s="435"/>
      <c r="OFO462" s="435"/>
      <c r="OFP462" s="435"/>
      <c r="OFQ462" s="435"/>
      <c r="OFR462" s="435"/>
      <c r="OFS462" s="435"/>
      <c r="OFT462" s="435"/>
      <c r="OFU462" s="435"/>
      <c r="OFV462" s="435"/>
      <c r="OFW462" s="435"/>
      <c r="OFX462" s="435"/>
      <c r="OFY462" s="435"/>
      <c r="OFZ462" s="435"/>
      <c r="OGA462" s="435"/>
      <c r="OGB462" s="435"/>
      <c r="OGC462" s="435"/>
      <c r="OGD462" s="435"/>
      <c r="OGE462" s="435"/>
      <c r="OGF462" s="435"/>
      <c r="OGG462" s="435"/>
      <c r="OGH462" s="435"/>
      <c r="OGI462" s="435"/>
      <c r="OGJ462" s="435"/>
      <c r="OGK462" s="435"/>
      <c r="OGL462" s="435"/>
      <c r="OGM462" s="435"/>
      <c r="OGN462" s="435"/>
      <c r="OGO462" s="435"/>
      <c r="OGP462" s="435"/>
      <c r="OGQ462" s="435"/>
      <c r="OGR462" s="435"/>
      <c r="OGS462" s="435"/>
      <c r="OGT462" s="435"/>
      <c r="OGU462" s="435"/>
      <c r="OGV462" s="435"/>
      <c r="OGW462" s="435"/>
      <c r="OGX462" s="435"/>
      <c r="OGY462" s="435"/>
      <c r="OGZ462" s="435"/>
      <c r="OHA462" s="435"/>
      <c r="OHB462" s="435"/>
      <c r="OHC462" s="435"/>
      <c r="OHD462" s="435"/>
      <c r="OHE462" s="435"/>
      <c r="OHF462" s="435"/>
      <c r="OHG462" s="435"/>
      <c r="OHH462" s="435"/>
      <c r="OHI462" s="435"/>
      <c r="OHJ462" s="435"/>
      <c r="OHK462" s="435"/>
      <c r="OHL462" s="435"/>
      <c r="OHM462" s="435"/>
      <c r="OHN462" s="435"/>
      <c r="OHO462" s="435"/>
      <c r="OHP462" s="435"/>
      <c r="OHQ462" s="435"/>
      <c r="OHR462" s="435"/>
      <c r="OHS462" s="435"/>
      <c r="OHT462" s="435"/>
      <c r="OHU462" s="435"/>
      <c r="OHV462" s="435"/>
      <c r="OHW462" s="435"/>
      <c r="OHX462" s="435"/>
      <c r="OHY462" s="435"/>
      <c r="OHZ462" s="435"/>
      <c r="OIA462" s="435"/>
      <c r="OIB462" s="435"/>
      <c r="OIC462" s="435"/>
      <c r="OID462" s="435"/>
      <c r="OIE462" s="435"/>
      <c r="OIF462" s="435"/>
      <c r="OIG462" s="435"/>
      <c r="OIH462" s="435"/>
      <c r="OII462" s="435"/>
      <c r="OIJ462" s="435"/>
      <c r="OIK462" s="435"/>
      <c r="OIL462" s="435"/>
      <c r="OIM462" s="435"/>
      <c r="OIN462" s="435"/>
      <c r="OIO462" s="435"/>
      <c r="OIP462" s="435"/>
      <c r="OIQ462" s="435"/>
      <c r="OIR462" s="435"/>
      <c r="OIS462" s="435"/>
      <c r="OIT462" s="435"/>
      <c r="OIU462" s="435"/>
      <c r="OIV462" s="435"/>
      <c r="OIW462" s="435"/>
      <c r="OIX462" s="435"/>
      <c r="OIY462" s="435"/>
      <c r="OIZ462" s="435"/>
      <c r="OJA462" s="435"/>
      <c r="OJB462" s="435"/>
      <c r="OJC462" s="435"/>
      <c r="OJD462" s="435"/>
      <c r="OJE462" s="435"/>
      <c r="OJF462" s="435"/>
      <c r="OJG462" s="435"/>
      <c r="OJH462" s="435"/>
      <c r="OJI462" s="435"/>
      <c r="OJJ462" s="435"/>
      <c r="OJK462" s="435"/>
      <c r="OJL462" s="435"/>
      <c r="OJM462" s="435"/>
      <c r="OJN462" s="435"/>
      <c r="OJO462" s="435"/>
      <c r="OJP462" s="435"/>
      <c r="OJQ462" s="435"/>
      <c r="OJR462" s="435"/>
      <c r="OJS462" s="435"/>
      <c r="OJT462" s="435"/>
      <c r="OJU462" s="435"/>
      <c r="OJV462" s="435"/>
      <c r="OJW462" s="435"/>
      <c r="OJX462" s="435"/>
      <c r="OJY462" s="435"/>
      <c r="OJZ462" s="435"/>
      <c r="OKA462" s="435"/>
      <c r="OKB462" s="435"/>
      <c r="OKC462" s="435"/>
      <c r="OKD462" s="435"/>
      <c r="OKE462" s="435"/>
      <c r="OKF462" s="435"/>
      <c r="OKG462" s="435"/>
      <c r="OKH462" s="435"/>
      <c r="OKI462" s="435"/>
      <c r="OKJ462" s="435"/>
      <c r="OKK462" s="435"/>
      <c r="OKL462" s="435"/>
      <c r="OKM462" s="435"/>
      <c r="OKN462" s="435"/>
      <c r="OKO462" s="435"/>
      <c r="OKP462" s="435"/>
      <c r="OKQ462" s="435"/>
      <c r="OKR462" s="435"/>
      <c r="OKS462" s="435"/>
      <c r="OKT462" s="435"/>
      <c r="OKU462" s="435"/>
      <c r="OKV462" s="435"/>
      <c r="OKW462" s="435"/>
      <c r="OKX462" s="435"/>
      <c r="OKY462" s="435"/>
      <c r="OKZ462" s="435"/>
      <c r="OLA462" s="435"/>
      <c r="OLB462" s="435"/>
      <c r="OLC462" s="435"/>
      <c r="OLD462" s="435"/>
      <c r="OLE462" s="435"/>
      <c r="OLF462" s="435"/>
      <c r="OLG462" s="435"/>
      <c r="OLH462" s="435"/>
      <c r="OLI462" s="435"/>
      <c r="OLJ462" s="435"/>
      <c r="OLK462" s="435"/>
      <c r="OLL462" s="435"/>
      <c r="OLM462" s="435"/>
      <c r="OLN462" s="435"/>
      <c r="OLO462" s="435"/>
      <c r="OLP462" s="435"/>
      <c r="OLQ462" s="435"/>
      <c r="OLR462" s="435"/>
      <c r="OLS462" s="435"/>
      <c r="OLT462" s="435"/>
      <c r="OLU462" s="435"/>
      <c r="OLV462" s="435"/>
      <c r="OLW462" s="435"/>
      <c r="OLX462" s="435"/>
      <c r="OLY462" s="435"/>
      <c r="OLZ462" s="435"/>
      <c r="OMA462" s="435"/>
      <c r="OMB462" s="435"/>
      <c r="OMC462" s="435"/>
      <c r="OMD462" s="435"/>
      <c r="OME462" s="435"/>
      <c r="OMF462" s="435"/>
      <c r="OMG462" s="435"/>
      <c r="OMH462" s="435"/>
      <c r="OMI462" s="435"/>
      <c r="OMJ462" s="435"/>
      <c r="OMK462" s="435"/>
      <c r="OML462" s="435"/>
      <c r="OMM462" s="435"/>
      <c r="OMN462" s="435"/>
      <c r="OMO462" s="435"/>
      <c r="OMP462" s="435"/>
      <c r="OMQ462" s="435"/>
      <c r="OMR462" s="435"/>
      <c r="OMS462" s="435"/>
      <c r="OMT462" s="435"/>
      <c r="OMU462" s="435"/>
      <c r="OMV462" s="435"/>
      <c r="OMW462" s="435"/>
      <c r="OMX462" s="435"/>
      <c r="OMY462" s="435"/>
      <c r="OMZ462" s="435"/>
      <c r="ONA462" s="435"/>
      <c r="ONB462" s="435"/>
      <c r="ONC462" s="435"/>
      <c r="OND462" s="435"/>
      <c r="ONE462" s="435"/>
      <c r="ONF462" s="435"/>
      <c r="ONG462" s="435"/>
      <c r="ONH462" s="435"/>
      <c r="ONI462" s="435"/>
      <c r="ONJ462" s="435"/>
      <c r="ONK462" s="435"/>
      <c r="ONL462" s="435"/>
      <c r="ONM462" s="435"/>
      <c r="ONN462" s="435"/>
      <c r="ONO462" s="435"/>
      <c r="ONP462" s="435"/>
      <c r="ONQ462" s="435"/>
      <c r="ONR462" s="435"/>
      <c r="ONS462" s="435"/>
      <c r="ONT462" s="435"/>
      <c r="ONU462" s="435"/>
      <c r="ONV462" s="435"/>
      <c r="ONW462" s="435"/>
      <c r="ONX462" s="435"/>
      <c r="ONY462" s="435"/>
      <c r="ONZ462" s="435"/>
      <c r="OOA462" s="435"/>
      <c r="OOB462" s="435"/>
      <c r="OOC462" s="435"/>
      <c r="OOD462" s="435"/>
      <c r="OOE462" s="435"/>
      <c r="OOF462" s="435"/>
      <c r="OOG462" s="435"/>
      <c r="OOH462" s="435"/>
      <c r="OOI462" s="435"/>
      <c r="OOJ462" s="435"/>
      <c r="OOK462" s="435"/>
      <c r="OOL462" s="435"/>
      <c r="OOM462" s="435"/>
      <c r="OON462" s="435"/>
      <c r="OOO462" s="435"/>
      <c r="OOP462" s="435"/>
      <c r="OOQ462" s="435"/>
      <c r="OOR462" s="435"/>
      <c r="OOS462" s="435"/>
      <c r="OOT462" s="435"/>
      <c r="OOU462" s="435"/>
      <c r="OOV462" s="435"/>
      <c r="OOW462" s="435"/>
      <c r="OOX462" s="435"/>
      <c r="OOY462" s="435"/>
      <c r="OOZ462" s="435"/>
      <c r="OPA462" s="435"/>
      <c r="OPB462" s="435"/>
      <c r="OPC462" s="435"/>
      <c r="OPD462" s="435"/>
      <c r="OPE462" s="435"/>
      <c r="OPF462" s="435"/>
      <c r="OPG462" s="435"/>
      <c r="OPH462" s="435"/>
      <c r="OPI462" s="435"/>
      <c r="OPJ462" s="435"/>
      <c r="OPK462" s="435"/>
      <c r="OPL462" s="435"/>
      <c r="OPM462" s="435"/>
      <c r="OPN462" s="435"/>
      <c r="OPO462" s="435"/>
      <c r="OPP462" s="435"/>
      <c r="OPQ462" s="435"/>
      <c r="OPR462" s="435"/>
      <c r="OPS462" s="435"/>
      <c r="OPT462" s="435"/>
      <c r="OPU462" s="435"/>
      <c r="OPV462" s="435"/>
      <c r="OPW462" s="435"/>
      <c r="OPX462" s="435"/>
      <c r="OPY462" s="435"/>
      <c r="OPZ462" s="435"/>
      <c r="OQA462" s="435"/>
      <c r="OQB462" s="435"/>
      <c r="OQC462" s="435"/>
      <c r="OQD462" s="435"/>
      <c r="OQE462" s="435"/>
      <c r="OQF462" s="435"/>
      <c r="OQG462" s="435"/>
      <c r="OQH462" s="435"/>
      <c r="OQI462" s="435"/>
      <c r="OQJ462" s="435"/>
      <c r="OQK462" s="435"/>
      <c r="OQL462" s="435"/>
      <c r="OQM462" s="435"/>
      <c r="OQN462" s="435"/>
      <c r="OQO462" s="435"/>
      <c r="OQP462" s="435"/>
      <c r="OQQ462" s="435"/>
      <c r="OQR462" s="435"/>
      <c r="OQS462" s="435"/>
      <c r="OQT462" s="435"/>
      <c r="OQU462" s="435"/>
      <c r="OQV462" s="435"/>
      <c r="OQW462" s="435"/>
      <c r="OQX462" s="435"/>
      <c r="OQY462" s="435"/>
      <c r="OQZ462" s="435"/>
      <c r="ORA462" s="435"/>
      <c r="ORB462" s="435"/>
      <c r="ORC462" s="435"/>
      <c r="ORD462" s="435"/>
      <c r="ORE462" s="435"/>
      <c r="ORF462" s="435"/>
      <c r="ORG462" s="435"/>
      <c r="ORH462" s="435"/>
      <c r="ORI462" s="435"/>
      <c r="ORJ462" s="435"/>
      <c r="ORK462" s="435"/>
      <c r="ORL462" s="435"/>
      <c r="ORM462" s="435"/>
      <c r="ORN462" s="435"/>
      <c r="ORO462" s="435"/>
      <c r="ORP462" s="435"/>
      <c r="ORQ462" s="435"/>
      <c r="ORR462" s="435"/>
      <c r="ORS462" s="435"/>
      <c r="ORT462" s="435"/>
      <c r="ORU462" s="435"/>
      <c r="ORV462" s="435"/>
      <c r="ORW462" s="435"/>
      <c r="ORX462" s="435"/>
      <c r="ORY462" s="435"/>
      <c r="ORZ462" s="435"/>
      <c r="OSA462" s="435"/>
      <c r="OSB462" s="435"/>
      <c r="OSC462" s="435"/>
      <c r="OSD462" s="435"/>
      <c r="OSE462" s="435"/>
      <c r="OSF462" s="435"/>
      <c r="OSG462" s="435"/>
      <c r="OSH462" s="435"/>
      <c r="OSI462" s="435"/>
      <c r="OSJ462" s="435"/>
      <c r="OSK462" s="435"/>
      <c r="OSL462" s="435"/>
      <c r="OSM462" s="435"/>
      <c r="OSN462" s="435"/>
      <c r="OSO462" s="435"/>
      <c r="OSP462" s="435"/>
      <c r="OSQ462" s="435"/>
      <c r="OSR462" s="435"/>
      <c r="OSS462" s="435"/>
      <c r="OST462" s="435"/>
      <c r="OSU462" s="435"/>
      <c r="OSV462" s="435"/>
      <c r="OSW462" s="435"/>
      <c r="OSX462" s="435"/>
      <c r="OSY462" s="435"/>
      <c r="OSZ462" s="435"/>
      <c r="OTA462" s="435"/>
      <c r="OTB462" s="435"/>
      <c r="OTC462" s="435"/>
      <c r="OTD462" s="435"/>
      <c r="OTE462" s="435"/>
      <c r="OTF462" s="435"/>
      <c r="OTG462" s="435"/>
      <c r="OTH462" s="435"/>
      <c r="OTI462" s="435"/>
      <c r="OTJ462" s="435"/>
      <c r="OTK462" s="435"/>
      <c r="OTL462" s="435"/>
      <c r="OTM462" s="435"/>
      <c r="OTN462" s="435"/>
      <c r="OTO462" s="435"/>
      <c r="OTP462" s="435"/>
      <c r="OTQ462" s="435"/>
      <c r="OTR462" s="435"/>
      <c r="OTS462" s="435"/>
      <c r="OTT462" s="435"/>
      <c r="OTU462" s="435"/>
      <c r="OTV462" s="435"/>
      <c r="OTW462" s="435"/>
      <c r="OTX462" s="435"/>
      <c r="OTY462" s="435"/>
      <c r="OTZ462" s="435"/>
      <c r="OUA462" s="435"/>
      <c r="OUB462" s="435"/>
      <c r="OUC462" s="435"/>
      <c r="OUD462" s="435"/>
      <c r="OUE462" s="435"/>
      <c r="OUF462" s="435"/>
      <c r="OUG462" s="435"/>
      <c r="OUH462" s="435"/>
      <c r="OUI462" s="435"/>
      <c r="OUJ462" s="435"/>
      <c r="OUK462" s="435"/>
      <c r="OUL462" s="435"/>
      <c r="OUM462" s="435"/>
      <c r="OUN462" s="435"/>
      <c r="OUO462" s="435"/>
      <c r="OUP462" s="435"/>
      <c r="OUQ462" s="435"/>
      <c r="OUR462" s="435"/>
      <c r="OUS462" s="435"/>
      <c r="OUT462" s="435"/>
      <c r="OUU462" s="435"/>
      <c r="OUV462" s="435"/>
      <c r="OUW462" s="435"/>
      <c r="OUX462" s="435"/>
      <c r="OUY462" s="435"/>
      <c r="OUZ462" s="435"/>
      <c r="OVA462" s="435"/>
      <c r="OVB462" s="435"/>
      <c r="OVC462" s="435"/>
      <c r="OVD462" s="435"/>
      <c r="OVE462" s="435"/>
      <c r="OVF462" s="435"/>
      <c r="OVG462" s="435"/>
      <c r="OVH462" s="435"/>
      <c r="OVI462" s="435"/>
      <c r="OVJ462" s="435"/>
      <c r="OVK462" s="435"/>
      <c r="OVL462" s="435"/>
      <c r="OVM462" s="435"/>
      <c r="OVN462" s="435"/>
      <c r="OVO462" s="435"/>
      <c r="OVP462" s="435"/>
      <c r="OVQ462" s="435"/>
      <c r="OVR462" s="435"/>
      <c r="OVS462" s="435"/>
      <c r="OVT462" s="435"/>
      <c r="OVU462" s="435"/>
      <c r="OVV462" s="435"/>
      <c r="OVW462" s="435"/>
      <c r="OVX462" s="435"/>
      <c r="OVY462" s="435"/>
      <c r="OVZ462" s="435"/>
      <c r="OWA462" s="435"/>
      <c r="OWB462" s="435"/>
      <c r="OWC462" s="435"/>
      <c r="OWD462" s="435"/>
      <c r="OWE462" s="435"/>
      <c r="OWF462" s="435"/>
      <c r="OWG462" s="435"/>
      <c r="OWH462" s="435"/>
      <c r="OWI462" s="435"/>
      <c r="OWJ462" s="435"/>
      <c r="OWK462" s="435"/>
      <c r="OWL462" s="435"/>
      <c r="OWM462" s="435"/>
      <c r="OWN462" s="435"/>
      <c r="OWO462" s="435"/>
      <c r="OWP462" s="435"/>
      <c r="OWQ462" s="435"/>
      <c r="OWR462" s="435"/>
      <c r="OWS462" s="435"/>
      <c r="OWT462" s="435"/>
      <c r="OWU462" s="435"/>
      <c r="OWV462" s="435"/>
      <c r="OWW462" s="435"/>
      <c r="OWX462" s="435"/>
      <c r="OWY462" s="435"/>
      <c r="OWZ462" s="435"/>
      <c r="OXA462" s="435"/>
      <c r="OXB462" s="435"/>
      <c r="OXC462" s="435"/>
      <c r="OXD462" s="435"/>
      <c r="OXE462" s="435"/>
      <c r="OXF462" s="435"/>
      <c r="OXG462" s="435"/>
      <c r="OXH462" s="435"/>
      <c r="OXI462" s="435"/>
      <c r="OXJ462" s="435"/>
      <c r="OXK462" s="435"/>
      <c r="OXL462" s="435"/>
      <c r="OXM462" s="435"/>
      <c r="OXN462" s="435"/>
      <c r="OXO462" s="435"/>
      <c r="OXP462" s="435"/>
      <c r="OXQ462" s="435"/>
      <c r="OXR462" s="435"/>
      <c r="OXS462" s="435"/>
      <c r="OXT462" s="435"/>
      <c r="OXU462" s="435"/>
      <c r="OXV462" s="435"/>
      <c r="OXW462" s="435"/>
      <c r="OXX462" s="435"/>
      <c r="OXY462" s="435"/>
      <c r="OXZ462" s="435"/>
      <c r="OYA462" s="435"/>
      <c r="OYB462" s="435"/>
      <c r="OYC462" s="435"/>
      <c r="OYD462" s="435"/>
      <c r="OYE462" s="435"/>
      <c r="OYF462" s="435"/>
      <c r="OYG462" s="435"/>
      <c r="OYH462" s="435"/>
      <c r="OYI462" s="435"/>
      <c r="OYJ462" s="435"/>
      <c r="OYK462" s="435"/>
      <c r="OYL462" s="435"/>
      <c r="OYM462" s="435"/>
      <c r="OYN462" s="435"/>
      <c r="OYO462" s="435"/>
      <c r="OYP462" s="435"/>
      <c r="OYQ462" s="435"/>
      <c r="OYR462" s="435"/>
      <c r="OYS462" s="435"/>
      <c r="OYT462" s="435"/>
      <c r="OYU462" s="435"/>
      <c r="OYV462" s="435"/>
      <c r="OYW462" s="435"/>
      <c r="OYX462" s="435"/>
      <c r="OYY462" s="435"/>
      <c r="OYZ462" s="435"/>
      <c r="OZA462" s="435"/>
      <c r="OZB462" s="435"/>
      <c r="OZC462" s="435"/>
      <c r="OZD462" s="435"/>
      <c r="OZE462" s="435"/>
      <c r="OZF462" s="435"/>
      <c r="OZG462" s="435"/>
      <c r="OZH462" s="435"/>
      <c r="OZI462" s="435"/>
      <c r="OZJ462" s="435"/>
      <c r="OZK462" s="435"/>
      <c r="OZL462" s="435"/>
      <c r="OZM462" s="435"/>
      <c r="OZN462" s="435"/>
      <c r="OZO462" s="435"/>
      <c r="OZP462" s="435"/>
      <c r="OZQ462" s="435"/>
      <c r="OZR462" s="435"/>
      <c r="OZS462" s="435"/>
      <c r="OZT462" s="435"/>
      <c r="OZU462" s="435"/>
      <c r="OZV462" s="435"/>
      <c r="OZW462" s="435"/>
      <c r="OZX462" s="435"/>
      <c r="OZY462" s="435"/>
      <c r="OZZ462" s="435"/>
      <c r="PAA462" s="435"/>
      <c r="PAB462" s="435"/>
      <c r="PAC462" s="435"/>
      <c r="PAD462" s="435"/>
      <c r="PAE462" s="435"/>
      <c r="PAF462" s="435"/>
      <c r="PAG462" s="435"/>
      <c r="PAH462" s="435"/>
      <c r="PAI462" s="435"/>
      <c r="PAJ462" s="435"/>
      <c r="PAK462" s="435"/>
      <c r="PAL462" s="435"/>
      <c r="PAM462" s="435"/>
      <c r="PAN462" s="435"/>
      <c r="PAO462" s="435"/>
      <c r="PAP462" s="435"/>
      <c r="PAQ462" s="435"/>
      <c r="PAR462" s="435"/>
      <c r="PAS462" s="435"/>
      <c r="PAT462" s="435"/>
      <c r="PAU462" s="435"/>
      <c r="PAV462" s="435"/>
      <c r="PAW462" s="435"/>
      <c r="PAX462" s="435"/>
      <c r="PAY462" s="435"/>
      <c r="PAZ462" s="435"/>
      <c r="PBA462" s="435"/>
      <c r="PBB462" s="435"/>
      <c r="PBC462" s="435"/>
      <c r="PBD462" s="435"/>
      <c r="PBE462" s="435"/>
      <c r="PBF462" s="435"/>
      <c r="PBG462" s="435"/>
      <c r="PBH462" s="435"/>
      <c r="PBI462" s="435"/>
      <c r="PBJ462" s="435"/>
      <c r="PBK462" s="435"/>
      <c r="PBL462" s="435"/>
      <c r="PBM462" s="435"/>
      <c r="PBN462" s="435"/>
      <c r="PBO462" s="435"/>
      <c r="PBP462" s="435"/>
      <c r="PBQ462" s="435"/>
      <c r="PBR462" s="435"/>
      <c r="PBS462" s="435"/>
      <c r="PBT462" s="435"/>
      <c r="PBU462" s="435"/>
      <c r="PBV462" s="435"/>
      <c r="PBW462" s="435"/>
      <c r="PBX462" s="435"/>
      <c r="PBY462" s="435"/>
      <c r="PBZ462" s="435"/>
      <c r="PCA462" s="435"/>
      <c r="PCB462" s="435"/>
      <c r="PCC462" s="435"/>
      <c r="PCD462" s="435"/>
      <c r="PCE462" s="435"/>
      <c r="PCF462" s="435"/>
      <c r="PCG462" s="435"/>
      <c r="PCH462" s="435"/>
      <c r="PCI462" s="435"/>
      <c r="PCJ462" s="435"/>
      <c r="PCK462" s="435"/>
      <c r="PCL462" s="435"/>
      <c r="PCM462" s="435"/>
      <c r="PCN462" s="435"/>
      <c r="PCO462" s="435"/>
      <c r="PCP462" s="435"/>
      <c r="PCQ462" s="435"/>
      <c r="PCR462" s="435"/>
      <c r="PCS462" s="435"/>
      <c r="PCT462" s="435"/>
      <c r="PCU462" s="435"/>
      <c r="PCV462" s="435"/>
      <c r="PCW462" s="435"/>
      <c r="PCX462" s="435"/>
      <c r="PCY462" s="435"/>
      <c r="PCZ462" s="435"/>
      <c r="PDA462" s="435"/>
      <c r="PDB462" s="435"/>
      <c r="PDC462" s="435"/>
      <c r="PDD462" s="435"/>
      <c r="PDE462" s="435"/>
      <c r="PDF462" s="435"/>
      <c r="PDG462" s="435"/>
      <c r="PDH462" s="435"/>
      <c r="PDI462" s="435"/>
      <c r="PDJ462" s="435"/>
      <c r="PDK462" s="435"/>
      <c r="PDL462" s="435"/>
      <c r="PDM462" s="435"/>
      <c r="PDN462" s="435"/>
      <c r="PDO462" s="435"/>
      <c r="PDP462" s="435"/>
      <c r="PDQ462" s="435"/>
      <c r="PDR462" s="435"/>
      <c r="PDS462" s="435"/>
      <c r="PDT462" s="435"/>
      <c r="PDU462" s="435"/>
      <c r="PDV462" s="435"/>
      <c r="PDW462" s="435"/>
      <c r="PDX462" s="435"/>
      <c r="PDY462" s="435"/>
      <c r="PDZ462" s="435"/>
      <c r="PEA462" s="435"/>
      <c r="PEB462" s="435"/>
      <c r="PEC462" s="435"/>
      <c r="PED462" s="435"/>
      <c r="PEE462" s="435"/>
      <c r="PEF462" s="435"/>
      <c r="PEG462" s="435"/>
      <c r="PEH462" s="435"/>
      <c r="PEI462" s="435"/>
      <c r="PEJ462" s="435"/>
      <c r="PEK462" s="435"/>
      <c r="PEL462" s="435"/>
      <c r="PEM462" s="435"/>
      <c r="PEN462" s="435"/>
      <c r="PEO462" s="435"/>
      <c r="PEP462" s="435"/>
      <c r="PEQ462" s="435"/>
      <c r="PER462" s="435"/>
      <c r="PES462" s="435"/>
      <c r="PET462" s="435"/>
      <c r="PEU462" s="435"/>
      <c r="PEV462" s="435"/>
      <c r="PEW462" s="435"/>
      <c r="PEX462" s="435"/>
      <c r="PEY462" s="435"/>
      <c r="PEZ462" s="435"/>
      <c r="PFA462" s="435"/>
      <c r="PFB462" s="435"/>
      <c r="PFC462" s="435"/>
      <c r="PFD462" s="435"/>
      <c r="PFE462" s="435"/>
      <c r="PFF462" s="435"/>
      <c r="PFG462" s="435"/>
      <c r="PFH462" s="435"/>
      <c r="PFI462" s="435"/>
      <c r="PFJ462" s="435"/>
      <c r="PFK462" s="435"/>
      <c r="PFL462" s="435"/>
      <c r="PFM462" s="435"/>
      <c r="PFN462" s="435"/>
      <c r="PFO462" s="435"/>
      <c r="PFP462" s="435"/>
      <c r="PFQ462" s="435"/>
      <c r="PFR462" s="435"/>
      <c r="PFS462" s="435"/>
      <c r="PFT462" s="435"/>
      <c r="PFU462" s="435"/>
      <c r="PFV462" s="435"/>
      <c r="PFW462" s="435"/>
      <c r="PFX462" s="435"/>
      <c r="PFY462" s="435"/>
      <c r="PFZ462" s="435"/>
      <c r="PGA462" s="435"/>
      <c r="PGB462" s="435"/>
      <c r="PGC462" s="435"/>
      <c r="PGD462" s="435"/>
      <c r="PGE462" s="435"/>
      <c r="PGF462" s="435"/>
      <c r="PGG462" s="435"/>
      <c r="PGH462" s="435"/>
      <c r="PGI462" s="435"/>
      <c r="PGJ462" s="435"/>
      <c r="PGK462" s="435"/>
      <c r="PGL462" s="435"/>
      <c r="PGM462" s="435"/>
      <c r="PGN462" s="435"/>
      <c r="PGO462" s="435"/>
      <c r="PGP462" s="435"/>
      <c r="PGQ462" s="435"/>
      <c r="PGR462" s="435"/>
      <c r="PGS462" s="435"/>
      <c r="PGT462" s="435"/>
      <c r="PGU462" s="435"/>
      <c r="PGV462" s="435"/>
      <c r="PGW462" s="435"/>
      <c r="PGX462" s="435"/>
      <c r="PGY462" s="435"/>
      <c r="PGZ462" s="435"/>
      <c r="PHA462" s="435"/>
      <c r="PHB462" s="435"/>
      <c r="PHC462" s="435"/>
      <c r="PHD462" s="435"/>
      <c r="PHE462" s="435"/>
      <c r="PHF462" s="435"/>
      <c r="PHG462" s="435"/>
      <c r="PHH462" s="435"/>
      <c r="PHI462" s="435"/>
      <c r="PHJ462" s="435"/>
      <c r="PHK462" s="435"/>
      <c r="PHL462" s="435"/>
      <c r="PHM462" s="435"/>
      <c r="PHN462" s="435"/>
      <c r="PHO462" s="435"/>
      <c r="PHP462" s="435"/>
      <c r="PHQ462" s="435"/>
      <c r="PHR462" s="435"/>
      <c r="PHS462" s="435"/>
      <c r="PHT462" s="435"/>
      <c r="PHU462" s="435"/>
      <c r="PHV462" s="435"/>
      <c r="PHW462" s="435"/>
      <c r="PHX462" s="435"/>
      <c r="PHY462" s="435"/>
      <c r="PHZ462" s="435"/>
      <c r="PIA462" s="435"/>
      <c r="PIB462" s="435"/>
      <c r="PIC462" s="435"/>
      <c r="PID462" s="435"/>
      <c r="PIE462" s="435"/>
      <c r="PIF462" s="435"/>
      <c r="PIG462" s="435"/>
      <c r="PIH462" s="435"/>
      <c r="PII462" s="435"/>
      <c r="PIJ462" s="435"/>
      <c r="PIK462" s="435"/>
      <c r="PIL462" s="435"/>
      <c r="PIM462" s="435"/>
      <c r="PIN462" s="435"/>
      <c r="PIO462" s="435"/>
      <c r="PIP462" s="435"/>
      <c r="PIQ462" s="435"/>
      <c r="PIR462" s="435"/>
      <c r="PIS462" s="435"/>
      <c r="PIT462" s="435"/>
      <c r="PIU462" s="435"/>
      <c r="PIV462" s="435"/>
      <c r="PIW462" s="435"/>
      <c r="PIX462" s="435"/>
      <c r="PIY462" s="435"/>
      <c r="PIZ462" s="435"/>
      <c r="PJA462" s="435"/>
      <c r="PJB462" s="435"/>
      <c r="PJC462" s="435"/>
      <c r="PJD462" s="435"/>
      <c r="PJE462" s="435"/>
      <c r="PJF462" s="435"/>
      <c r="PJG462" s="435"/>
      <c r="PJH462" s="435"/>
      <c r="PJI462" s="435"/>
      <c r="PJJ462" s="435"/>
      <c r="PJK462" s="435"/>
      <c r="PJL462" s="435"/>
      <c r="PJM462" s="435"/>
      <c r="PJN462" s="435"/>
      <c r="PJO462" s="435"/>
      <c r="PJP462" s="435"/>
      <c r="PJQ462" s="435"/>
      <c r="PJR462" s="435"/>
      <c r="PJS462" s="435"/>
      <c r="PJT462" s="435"/>
      <c r="PJU462" s="435"/>
      <c r="PJV462" s="435"/>
      <c r="PJW462" s="435"/>
      <c r="PJX462" s="435"/>
      <c r="PJY462" s="435"/>
      <c r="PJZ462" s="435"/>
      <c r="PKA462" s="435"/>
      <c r="PKB462" s="435"/>
      <c r="PKC462" s="435"/>
      <c r="PKD462" s="435"/>
      <c r="PKE462" s="435"/>
      <c r="PKF462" s="435"/>
      <c r="PKG462" s="435"/>
      <c r="PKH462" s="435"/>
      <c r="PKI462" s="435"/>
      <c r="PKJ462" s="435"/>
      <c r="PKK462" s="435"/>
      <c r="PKL462" s="435"/>
      <c r="PKM462" s="435"/>
      <c r="PKN462" s="435"/>
      <c r="PKO462" s="435"/>
      <c r="PKP462" s="435"/>
      <c r="PKQ462" s="435"/>
      <c r="PKR462" s="435"/>
      <c r="PKS462" s="435"/>
      <c r="PKT462" s="435"/>
      <c r="PKU462" s="435"/>
      <c r="PKV462" s="435"/>
      <c r="PKW462" s="435"/>
      <c r="PKX462" s="435"/>
      <c r="PKY462" s="435"/>
      <c r="PKZ462" s="435"/>
      <c r="PLA462" s="435"/>
      <c r="PLB462" s="435"/>
      <c r="PLC462" s="435"/>
      <c r="PLD462" s="435"/>
      <c r="PLE462" s="435"/>
      <c r="PLF462" s="435"/>
      <c r="PLG462" s="435"/>
      <c r="PLH462" s="435"/>
      <c r="PLI462" s="435"/>
      <c r="PLJ462" s="435"/>
      <c r="PLK462" s="435"/>
      <c r="PLL462" s="435"/>
      <c r="PLM462" s="435"/>
      <c r="PLN462" s="435"/>
      <c r="PLO462" s="435"/>
      <c r="PLP462" s="435"/>
      <c r="PLQ462" s="435"/>
      <c r="PLR462" s="435"/>
      <c r="PLS462" s="435"/>
      <c r="PLT462" s="435"/>
      <c r="PLU462" s="435"/>
      <c r="PLV462" s="435"/>
      <c r="PLW462" s="435"/>
      <c r="PLX462" s="435"/>
      <c r="PLY462" s="435"/>
      <c r="PLZ462" s="435"/>
      <c r="PMA462" s="435"/>
      <c r="PMB462" s="435"/>
      <c r="PMC462" s="435"/>
      <c r="PMD462" s="435"/>
      <c r="PME462" s="435"/>
      <c r="PMF462" s="435"/>
      <c r="PMG462" s="435"/>
      <c r="PMH462" s="435"/>
      <c r="PMI462" s="435"/>
      <c r="PMJ462" s="435"/>
      <c r="PMK462" s="435"/>
      <c r="PML462" s="435"/>
      <c r="PMM462" s="435"/>
      <c r="PMN462" s="435"/>
      <c r="PMO462" s="435"/>
      <c r="PMP462" s="435"/>
      <c r="PMQ462" s="435"/>
      <c r="PMR462" s="435"/>
      <c r="PMS462" s="435"/>
      <c r="PMT462" s="435"/>
      <c r="PMU462" s="435"/>
      <c r="PMV462" s="435"/>
      <c r="PMW462" s="435"/>
      <c r="PMX462" s="435"/>
      <c r="PMY462" s="435"/>
      <c r="PMZ462" s="435"/>
      <c r="PNA462" s="435"/>
      <c r="PNB462" s="435"/>
      <c r="PNC462" s="435"/>
      <c r="PND462" s="435"/>
      <c r="PNE462" s="435"/>
      <c r="PNF462" s="435"/>
      <c r="PNG462" s="435"/>
      <c r="PNH462" s="435"/>
      <c r="PNI462" s="435"/>
      <c r="PNJ462" s="435"/>
      <c r="PNK462" s="435"/>
      <c r="PNL462" s="435"/>
      <c r="PNM462" s="435"/>
      <c r="PNN462" s="435"/>
      <c r="PNO462" s="435"/>
      <c r="PNP462" s="435"/>
      <c r="PNQ462" s="435"/>
      <c r="PNR462" s="435"/>
      <c r="PNS462" s="435"/>
      <c r="PNT462" s="435"/>
      <c r="PNU462" s="435"/>
      <c r="PNV462" s="435"/>
      <c r="PNW462" s="435"/>
      <c r="PNX462" s="435"/>
      <c r="PNY462" s="435"/>
      <c r="PNZ462" s="435"/>
      <c r="POA462" s="435"/>
      <c r="POB462" s="435"/>
      <c r="POC462" s="435"/>
      <c r="POD462" s="435"/>
      <c r="POE462" s="435"/>
      <c r="POF462" s="435"/>
      <c r="POG462" s="435"/>
      <c r="POH462" s="435"/>
      <c r="POI462" s="435"/>
      <c r="POJ462" s="435"/>
      <c r="POK462" s="435"/>
      <c r="POL462" s="435"/>
      <c r="POM462" s="435"/>
      <c r="PON462" s="435"/>
      <c r="POO462" s="435"/>
      <c r="POP462" s="435"/>
      <c r="POQ462" s="435"/>
      <c r="POR462" s="435"/>
      <c r="POS462" s="435"/>
      <c r="POT462" s="435"/>
      <c r="POU462" s="435"/>
      <c r="POV462" s="435"/>
      <c r="POW462" s="435"/>
      <c r="POX462" s="435"/>
      <c r="POY462" s="435"/>
      <c r="POZ462" s="435"/>
      <c r="PPA462" s="435"/>
      <c r="PPB462" s="435"/>
      <c r="PPC462" s="435"/>
      <c r="PPD462" s="435"/>
      <c r="PPE462" s="435"/>
      <c r="PPF462" s="435"/>
      <c r="PPG462" s="435"/>
      <c r="PPH462" s="435"/>
      <c r="PPI462" s="435"/>
      <c r="PPJ462" s="435"/>
      <c r="PPK462" s="435"/>
      <c r="PPL462" s="435"/>
      <c r="PPM462" s="435"/>
      <c r="PPN462" s="435"/>
      <c r="PPO462" s="435"/>
      <c r="PPP462" s="435"/>
      <c r="PPQ462" s="435"/>
      <c r="PPR462" s="435"/>
      <c r="PPS462" s="435"/>
      <c r="PPT462" s="435"/>
      <c r="PPU462" s="435"/>
      <c r="PPV462" s="435"/>
      <c r="PPW462" s="435"/>
      <c r="PPX462" s="435"/>
      <c r="PPY462" s="435"/>
      <c r="PPZ462" s="435"/>
      <c r="PQA462" s="435"/>
      <c r="PQB462" s="435"/>
      <c r="PQC462" s="435"/>
      <c r="PQD462" s="435"/>
      <c r="PQE462" s="435"/>
      <c r="PQF462" s="435"/>
      <c r="PQG462" s="435"/>
      <c r="PQH462" s="435"/>
      <c r="PQI462" s="435"/>
      <c r="PQJ462" s="435"/>
      <c r="PQK462" s="435"/>
      <c r="PQL462" s="435"/>
      <c r="PQM462" s="435"/>
      <c r="PQN462" s="435"/>
      <c r="PQO462" s="435"/>
      <c r="PQP462" s="435"/>
      <c r="PQQ462" s="435"/>
      <c r="PQR462" s="435"/>
      <c r="PQS462" s="435"/>
      <c r="PQT462" s="435"/>
      <c r="PQU462" s="435"/>
      <c r="PQV462" s="435"/>
      <c r="PQW462" s="435"/>
      <c r="PQX462" s="435"/>
      <c r="PQY462" s="435"/>
      <c r="PQZ462" s="435"/>
      <c r="PRA462" s="435"/>
      <c r="PRB462" s="435"/>
      <c r="PRC462" s="435"/>
      <c r="PRD462" s="435"/>
      <c r="PRE462" s="435"/>
      <c r="PRF462" s="435"/>
      <c r="PRG462" s="435"/>
      <c r="PRH462" s="435"/>
      <c r="PRI462" s="435"/>
      <c r="PRJ462" s="435"/>
      <c r="PRK462" s="435"/>
      <c r="PRL462" s="435"/>
      <c r="PRM462" s="435"/>
      <c r="PRN462" s="435"/>
      <c r="PRO462" s="435"/>
      <c r="PRP462" s="435"/>
      <c r="PRQ462" s="435"/>
      <c r="PRR462" s="435"/>
      <c r="PRS462" s="435"/>
      <c r="PRT462" s="435"/>
      <c r="PRU462" s="435"/>
      <c r="PRV462" s="435"/>
      <c r="PRW462" s="435"/>
      <c r="PRX462" s="435"/>
      <c r="PRY462" s="435"/>
      <c r="PRZ462" s="435"/>
      <c r="PSA462" s="435"/>
      <c r="PSB462" s="435"/>
      <c r="PSC462" s="435"/>
      <c r="PSD462" s="435"/>
      <c r="PSE462" s="435"/>
      <c r="PSF462" s="435"/>
      <c r="PSG462" s="435"/>
      <c r="PSH462" s="435"/>
      <c r="PSI462" s="435"/>
      <c r="PSJ462" s="435"/>
      <c r="PSK462" s="435"/>
      <c r="PSL462" s="435"/>
      <c r="PSM462" s="435"/>
      <c r="PSN462" s="435"/>
      <c r="PSO462" s="435"/>
      <c r="PSP462" s="435"/>
      <c r="PSQ462" s="435"/>
      <c r="PSR462" s="435"/>
      <c r="PSS462" s="435"/>
      <c r="PST462" s="435"/>
      <c r="PSU462" s="435"/>
      <c r="PSV462" s="435"/>
      <c r="PSW462" s="435"/>
      <c r="PSX462" s="435"/>
      <c r="PSY462" s="435"/>
      <c r="PSZ462" s="435"/>
      <c r="PTA462" s="435"/>
      <c r="PTB462" s="435"/>
      <c r="PTC462" s="435"/>
      <c r="PTD462" s="435"/>
      <c r="PTE462" s="435"/>
      <c r="PTF462" s="435"/>
      <c r="PTG462" s="435"/>
      <c r="PTH462" s="435"/>
      <c r="PTI462" s="435"/>
      <c r="PTJ462" s="435"/>
      <c r="PTK462" s="435"/>
      <c r="PTL462" s="435"/>
      <c r="PTM462" s="435"/>
      <c r="PTN462" s="435"/>
      <c r="PTO462" s="435"/>
      <c r="PTP462" s="435"/>
      <c r="PTQ462" s="435"/>
      <c r="PTR462" s="435"/>
      <c r="PTS462" s="435"/>
      <c r="PTT462" s="435"/>
      <c r="PTU462" s="435"/>
      <c r="PTV462" s="435"/>
      <c r="PTW462" s="435"/>
      <c r="PTX462" s="435"/>
      <c r="PTY462" s="435"/>
      <c r="PTZ462" s="435"/>
      <c r="PUA462" s="435"/>
      <c r="PUB462" s="435"/>
      <c r="PUC462" s="435"/>
      <c r="PUD462" s="435"/>
      <c r="PUE462" s="435"/>
      <c r="PUF462" s="435"/>
      <c r="PUG462" s="435"/>
      <c r="PUH462" s="435"/>
      <c r="PUI462" s="435"/>
      <c r="PUJ462" s="435"/>
      <c r="PUK462" s="435"/>
      <c r="PUL462" s="435"/>
      <c r="PUM462" s="435"/>
      <c r="PUN462" s="435"/>
      <c r="PUO462" s="435"/>
      <c r="PUP462" s="435"/>
      <c r="PUQ462" s="435"/>
      <c r="PUR462" s="435"/>
      <c r="PUS462" s="435"/>
      <c r="PUT462" s="435"/>
      <c r="PUU462" s="435"/>
      <c r="PUV462" s="435"/>
      <c r="PUW462" s="435"/>
      <c r="PUX462" s="435"/>
      <c r="PUY462" s="435"/>
      <c r="PUZ462" s="435"/>
      <c r="PVA462" s="435"/>
      <c r="PVB462" s="435"/>
      <c r="PVC462" s="435"/>
      <c r="PVD462" s="435"/>
      <c r="PVE462" s="435"/>
      <c r="PVF462" s="435"/>
      <c r="PVG462" s="435"/>
      <c r="PVH462" s="435"/>
      <c r="PVI462" s="435"/>
      <c r="PVJ462" s="435"/>
      <c r="PVK462" s="435"/>
      <c r="PVL462" s="435"/>
      <c r="PVM462" s="435"/>
      <c r="PVN462" s="435"/>
      <c r="PVO462" s="435"/>
      <c r="PVP462" s="435"/>
      <c r="PVQ462" s="435"/>
      <c r="PVR462" s="435"/>
      <c r="PVS462" s="435"/>
      <c r="PVT462" s="435"/>
      <c r="PVU462" s="435"/>
      <c r="PVV462" s="435"/>
      <c r="PVW462" s="435"/>
      <c r="PVX462" s="435"/>
      <c r="PVY462" s="435"/>
      <c r="PVZ462" s="435"/>
      <c r="PWA462" s="435"/>
      <c r="PWB462" s="435"/>
      <c r="PWC462" s="435"/>
      <c r="PWD462" s="435"/>
      <c r="PWE462" s="435"/>
      <c r="PWF462" s="435"/>
      <c r="PWG462" s="435"/>
      <c r="PWH462" s="435"/>
      <c r="PWI462" s="435"/>
      <c r="PWJ462" s="435"/>
      <c r="PWK462" s="435"/>
      <c r="PWL462" s="435"/>
      <c r="PWM462" s="435"/>
      <c r="PWN462" s="435"/>
      <c r="PWO462" s="435"/>
      <c r="PWP462" s="435"/>
      <c r="PWQ462" s="435"/>
      <c r="PWR462" s="435"/>
      <c r="PWS462" s="435"/>
      <c r="PWT462" s="435"/>
      <c r="PWU462" s="435"/>
      <c r="PWV462" s="435"/>
      <c r="PWW462" s="435"/>
      <c r="PWX462" s="435"/>
      <c r="PWY462" s="435"/>
      <c r="PWZ462" s="435"/>
      <c r="PXA462" s="435"/>
      <c r="PXB462" s="435"/>
      <c r="PXC462" s="435"/>
      <c r="PXD462" s="435"/>
      <c r="PXE462" s="435"/>
      <c r="PXF462" s="435"/>
      <c r="PXG462" s="435"/>
      <c r="PXH462" s="435"/>
      <c r="PXI462" s="435"/>
      <c r="PXJ462" s="435"/>
      <c r="PXK462" s="435"/>
      <c r="PXL462" s="435"/>
      <c r="PXM462" s="435"/>
      <c r="PXN462" s="435"/>
      <c r="PXO462" s="435"/>
      <c r="PXP462" s="435"/>
      <c r="PXQ462" s="435"/>
      <c r="PXR462" s="435"/>
      <c r="PXS462" s="435"/>
      <c r="PXT462" s="435"/>
      <c r="PXU462" s="435"/>
      <c r="PXV462" s="435"/>
      <c r="PXW462" s="435"/>
      <c r="PXX462" s="435"/>
      <c r="PXY462" s="435"/>
      <c r="PXZ462" s="435"/>
      <c r="PYA462" s="435"/>
      <c r="PYB462" s="435"/>
      <c r="PYC462" s="435"/>
      <c r="PYD462" s="435"/>
      <c r="PYE462" s="435"/>
      <c r="PYF462" s="435"/>
      <c r="PYG462" s="435"/>
      <c r="PYH462" s="435"/>
      <c r="PYI462" s="435"/>
      <c r="PYJ462" s="435"/>
      <c r="PYK462" s="435"/>
      <c r="PYL462" s="435"/>
      <c r="PYM462" s="435"/>
      <c r="PYN462" s="435"/>
      <c r="PYO462" s="435"/>
      <c r="PYP462" s="435"/>
      <c r="PYQ462" s="435"/>
      <c r="PYR462" s="435"/>
      <c r="PYS462" s="435"/>
      <c r="PYT462" s="435"/>
      <c r="PYU462" s="435"/>
      <c r="PYV462" s="435"/>
      <c r="PYW462" s="435"/>
      <c r="PYX462" s="435"/>
      <c r="PYY462" s="435"/>
      <c r="PYZ462" s="435"/>
      <c r="PZA462" s="435"/>
      <c r="PZB462" s="435"/>
      <c r="PZC462" s="435"/>
      <c r="PZD462" s="435"/>
      <c r="PZE462" s="435"/>
      <c r="PZF462" s="435"/>
      <c r="PZG462" s="435"/>
      <c r="PZH462" s="435"/>
      <c r="PZI462" s="435"/>
      <c r="PZJ462" s="435"/>
      <c r="PZK462" s="435"/>
      <c r="PZL462" s="435"/>
      <c r="PZM462" s="435"/>
      <c r="PZN462" s="435"/>
      <c r="PZO462" s="435"/>
      <c r="PZP462" s="435"/>
      <c r="PZQ462" s="435"/>
      <c r="PZR462" s="435"/>
      <c r="PZS462" s="435"/>
      <c r="PZT462" s="435"/>
      <c r="PZU462" s="435"/>
      <c r="PZV462" s="435"/>
      <c r="PZW462" s="435"/>
      <c r="PZX462" s="435"/>
      <c r="PZY462" s="435"/>
      <c r="PZZ462" s="435"/>
      <c r="QAA462" s="435"/>
      <c r="QAB462" s="435"/>
      <c r="QAC462" s="435"/>
      <c r="QAD462" s="435"/>
      <c r="QAE462" s="435"/>
      <c r="QAF462" s="435"/>
      <c r="QAG462" s="435"/>
      <c r="QAH462" s="435"/>
      <c r="QAI462" s="435"/>
      <c r="QAJ462" s="435"/>
      <c r="QAK462" s="435"/>
      <c r="QAL462" s="435"/>
      <c r="QAM462" s="435"/>
      <c r="QAN462" s="435"/>
      <c r="QAO462" s="435"/>
      <c r="QAP462" s="435"/>
      <c r="QAQ462" s="435"/>
      <c r="QAR462" s="435"/>
      <c r="QAS462" s="435"/>
      <c r="QAT462" s="435"/>
      <c r="QAU462" s="435"/>
      <c r="QAV462" s="435"/>
      <c r="QAW462" s="435"/>
      <c r="QAX462" s="435"/>
      <c r="QAY462" s="435"/>
      <c r="QAZ462" s="435"/>
      <c r="QBA462" s="435"/>
      <c r="QBB462" s="435"/>
      <c r="QBC462" s="435"/>
      <c r="QBD462" s="435"/>
      <c r="QBE462" s="435"/>
      <c r="QBF462" s="435"/>
      <c r="QBG462" s="435"/>
      <c r="QBH462" s="435"/>
      <c r="QBI462" s="435"/>
      <c r="QBJ462" s="435"/>
      <c r="QBK462" s="435"/>
      <c r="QBL462" s="435"/>
      <c r="QBM462" s="435"/>
      <c r="QBN462" s="435"/>
      <c r="QBO462" s="435"/>
      <c r="QBP462" s="435"/>
      <c r="QBQ462" s="435"/>
      <c r="QBR462" s="435"/>
      <c r="QBS462" s="435"/>
      <c r="QBT462" s="435"/>
      <c r="QBU462" s="435"/>
      <c r="QBV462" s="435"/>
      <c r="QBW462" s="435"/>
      <c r="QBX462" s="435"/>
      <c r="QBY462" s="435"/>
      <c r="QBZ462" s="435"/>
      <c r="QCA462" s="435"/>
      <c r="QCB462" s="435"/>
      <c r="QCC462" s="435"/>
      <c r="QCD462" s="435"/>
      <c r="QCE462" s="435"/>
      <c r="QCF462" s="435"/>
      <c r="QCG462" s="435"/>
      <c r="QCH462" s="435"/>
      <c r="QCI462" s="435"/>
      <c r="QCJ462" s="435"/>
      <c r="QCK462" s="435"/>
      <c r="QCL462" s="435"/>
      <c r="QCM462" s="435"/>
      <c r="QCN462" s="435"/>
      <c r="QCO462" s="435"/>
      <c r="QCP462" s="435"/>
      <c r="QCQ462" s="435"/>
      <c r="QCR462" s="435"/>
      <c r="QCS462" s="435"/>
      <c r="QCT462" s="435"/>
      <c r="QCU462" s="435"/>
      <c r="QCV462" s="435"/>
      <c r="QCW462" s="435"/>
      <c r="QCX462" s="435"/>
      <c r="QCY462" s="435"/>
      <c r="QCZ462" s="435"/>
      <c r="QDA462" s="435"/>
      <c r="QDB462" s="435"/>
      <c r="QDC462" s="435"/>
      <c r="QDD462" s="435"/>
      <c r="QDE462" s="435"/>
      <c r="QDF462" s="435"/>
      <c r="QDG462" s="435"/>
      <c r="QDH462" s="435"/>
      <c r="QDI462" s="435"/>
      <c r="QDJ462" s="435"/>
      <c r="QDK462" s="435"/>
      <c r="QDL462" s="435"/>
      <c r="QDM462" s="435"/>
      <c r="QDN462" s="435"/>
      <c r="QDO462" s="435"/>
      <c r="QDP462" s="435"/>
      <c r="QDQ462" s="435"/>
      <c r="QDR462" s="435"/>
      <c r="QDS462" s="435"/>
      <c r="QDT462" s="435"/>
      <c r="QDU462" s="435"/>
      <c r="QDV462" s="435"/>
      <c r="QDW462" s="435"/>
      <c r="QDX462" s="435"/>
      <c r="QDY462" s="435"/>
      <c r="QDZ462" s="435"/>
      <c r="QEA462" s="435"/>
      <c r="QEB462" s="435"/>
      <c r="QEC462" s="435"/>
      <c r="QED462" s="435"/>
      <c r="QEE462" s="435"/>
      <c r="QEF462" s="435"/>
      <c r="QEG462" s="435"/>
      <c r="QEH462" s="435"/>
      <c r="QEI462" s="435"/>
      <c r="QEJ462" s="435"/>
      <c r="QEK462" s="435"/>
      <c r="QEL462" s="435"/>
      <c r="QEM462" s="435"/>
      <c r="QEN462" s="435"/>
      <c r="QEO462" s="435"/>
      <c r="QEP462" s="435"/>
      <c r="QEQ462" s="435"/>
      <c r="QER462" s="435"/>
      <c r="QES462" s="435"/>
      <c r="QET462" s="435"/>
      <c r="QEU462" s="435"/>
      <c r="QEV462" s="435"/>
      <c r="QEW462" s="435"/>
      <c r="QEX462" s="435"/>
      <c r="QEY462" s="435"/>
      <c r="QEZ462" s="435"/>
      <c r="QFA462" s="435"/>
      <c r="QFB462" s="435"/>
      <c r="QFC462" s="435"/>
      <c r="QFD462" s="435"/>
      <c r="QFE462" s="435"/>
      <c r="QFF462" s="435"/>
      <c r="QFG462" s="435"/>
      <c r="QFH462" s="435"/>
      <c r="QFI462" s="435"/>
      <c r="QFJ462" s="435"/>
      <c r="QFK462" s="435"/>
      <c r="QFL462" s="435"/>
      <c r="QFM462" s="435"/>
      <c r="QFN462" s="435"/>
      <c r="QFO462" s="435"/>
      <c r="QFP462" s="435"/>
      <c r="QFQ462" s="435"/>
      <c r="QFR462" s="435"/>
      <c r="QFS462" s="435"/>
      <c r="QFT462" s="435"/>
      <c r="QFU462" s="435"/>
      <c r="QFV462" s="435"/>
      <c r="QFW462" s="435"/>
      <c r="QFX462" s="435"/>
      <c r="QFY462" s="435"/>
      <c r="QFZ462" s="435"/>
      <c r="QGA462" s="435"/>
      <c r="QGB462" s="435"/>
      <c r="QGC462" s="435"/>
      <c r="QGD462" s="435"/>
      <c r="QGE462" s="435"/>
      <c r="QGF462" s="435"/>
      <c r="QGG462" s="435"/>
      <c r="QGH462" s="435"/>
      <c r="QGI462" s="435"/>
      <c r="QGJ462" s="435"/>
      <c r="QGK462" s="435"/>
      <c r="QGL462" s="435"/>
      <c r="QGM462" s="435"/>
      <c r="QGN462" s="435"/>
      <c r="QGO462" s="435"/>
      <c r="QGP462" s="435"/>
      <c r="QGQ462" s="435"/>
      <c r="QGR462" s="435"/>
      <c r="QGS462" s="435"/>
      <c r="QGT462" s="435"/>
      <c r="QGU462" s="435"/>
      <c r="QGV462" s="435"/>
      <c r="QGW462" s="435"/>
      <c r="QGX462" s="435"/>
      <c r="QGY462" s="435"/>
      <c r="QGZ462" s="435"/>
      <c r="QHA462" s="435"/>
      <c r="QHB462" s="435"/>
      <c r="QHC462" s="435"/>
      <c r="QHD462" s="435"/>
      <c r="QHE462" s="435"/>
      <c r="QHF462" s="435"/>
      <c r="QHG462" s="435"/>
      <c r="QHH462" s="435"/>
      <c r="QHI462" s="435"/>
      <c r="QHJ462" s="435"/>
      <c r="QHK462" s="435"/>
      <c r="QHL462" s="435"/>
      <c r="QHM462" s="435"/>
      <c r="QHN462" s="435"/>
      <c r="QHO462" s="435"/>
      <c r="QHP462" s="435"/>
      <c r="QHQ462" s="435"/>
      <c r="QHR462" s="435"/>
      <c r="QHS462" s="435"/>
      <c r="QHT462" s="435"/>
      <c r="QHU462" s="435"/>
      <c r="QHV462" s="435"/>
      <c r="QHW462" s="435"/>
      <c r="QHX462" s="435"/>
      <c r="QHY462" s="435"/>
      <c r="QHZ462" s="435"/>
      <c r="QIA462" s="435"/>
      <c r="QIB462" s="435"/>
      <c r="QIC462" s="435"/>
      <c r="QID462" s="435"/>
      <c r="QIE462" s="435"/>
      <c r="QIF462" s="435"/>
      <c r="QIG462" s="435"/>
      <c r="QIH462" s="435"/>
      <c r="QII462" s="435"/>
      <c r="QIJ462" s="435"/>
      <c r="QIK462" s="435"/>
      <c r="QIL462" s="435"/>
      <c r="QIM462" s="435"/>
      <c r="QIN462" s="435"/>
      <c r="QIO462" s="435"/>
      <c r="QIP462" s="435"/>
      <c r="QIQ462" s="435"/>
      <c r="QIR462" s="435"/>
      <c r="QIS462" s="435"/>
      <c r="QIT462" s="435"/>
      <c r="QIU462" s="435"/>
      <c r="QIV462" s="435"/>
      <c r="QIW462" s="435"/>
      <c r="QIX462" s="435"/>
      <c r="QIY462" s="435"/>
      <c r="QIZ462" s="435"/>
      <c r="QJA462" s="435"/>
      <c r="QJB462" s="435"/>
      <c r="QJC462" s="435"/>
      <c r="QJD462" s="435"/>
      <c r="QJE462" s="435"/>
      <c r="QJF462" s="435"/>
      <c r="QJG462" s="435"/>
      <c r="QJH462" s="435"/>
      <c r="QJI462" s="435"/>
      <c r="QJJ462" s="435"/>
      <c r="QJK462" s="435"/>
      <c r="QJL462" s="435"/>
      <c r="QJM462" s="435"/>
      <c r="QJN462" s="435"/>
      <c r="QJO462" s="435"/>
      <c r="QJP462" s="435"/>
      <c r="QJQ462" s="435"/>
      <c r="QJR462" s="435"/>
      <c r="QJS462" s="435"/>
      <c r="QJT462" s="435"/>
      <c r="QJU462" s="435"/>
      <c r="QJV462" s="435"/>
      <c r="QJW462" s="435"/>
      <c r="QJX462" s="435"/>
      <c r="QJY462" s="435"/>
      <c r="QJZ462" s="435"/>
      <c r="QKA462" s="435"/>
      <c r="QKB462" s="435"/>
      <c r="QKC462" s="435"/>
      <c r="QKD462" s="435"/>
      <c r="QKE462" s="435"/>
      <c r="QKF462" s="435"/>
      <c r="QKG462" s="435"/>
      <c r="QKH462" s="435"/>
      <c r="QKI462" s="435"/>
      <c r="QKJ462" s="435"/>
      <c r="QKK462" s="435"/>
      <c r="QKL462" s="435"/>
      <c r="QKM462" s="435"/>
      <c r="QKN462" s="435"/>
      <c r="QKO462" s="435"/>
      <c r="QKP462" s="435"/>
      <c r="QKQ462" s="435"/>
      <c r="QKR462" s="435"/>
      <c r="QKS462" s="435"/>
      <c r="QKT462" s="435"/>
      <c r="QKU462" s="435"/>
      <c r="QKV462" s="435"/>
      <c r="QKW462" s="435"/>
      <c r="QKX462" s="435"/>
      <c r="QKY462" s="435"/>
      <c r="QKZ462" s="435"/>
      <c r="QLA462" s="435"/>
      <c r="QLB462" s="435"/>
      <c r="QLC462" s="435"/>
      <c r="QLD462" s="435"/>
      <c r="QLE462" s="435"/>
      <c r="QLF462" s="435"/>
      <c r="QLG462" s="435"/>
      <c r="QLH462" s="435"/>
      <c r="QLI462" s="435"/>
      <c r="QLJ462" s="435"/>
      <c r="QLK462" s="435"/>
      <c r="QLL462" s="435"/>
      <c r="QLM462" s="435"/>
      <c r="QLN462" s="435"/>
      <c r="QLO462" s="435"/>
      <c r="QLP462" s="435"/>
      <c r="QLQ462" s="435"/>
      <c r="QLR462" s="435"/>
      <c r="QLS462" s="435"/>
      <c r="QLT462" s="435"/>
      <c r="QLU462" s="435"/>
      <c r="QLV462" s="435"/>
      <c r="QLW462" s="435"/>
      <c r="QLX462" s="435"/>
      <c r="QLY462" s="435"/>
      <c r="QLZ462" s="435"/>
      <c r="QMA462" s="435"/>
      <c r="QMB462" s="435"/>
      <c r="QMC462" s="435"/>
      <c r="QMD462" s="435"/>
      <c r="QME462" s="435"/>
      <c r="QMF462" s="435"/>
      <c r="QMG462" s="435"/>
      <c r="QMH462" s="435"/>
      <c r="QMI462" s="435"/>
      <c r="QMJ462" s="435"/>
      <c r="QMK462" s="435"/>
      <c r="QML462" s="435"/>
      <c r="QMM462" s="435"/>
      <c r="QMN462" s="435"/>
      <c r="QMO462" s="435"/>
      <c r="QMP462" s="435"/>
      <c r="QMQ462" s="435"/>
      <c r="QMR462" s="435"/>
      <c r="QMS462" s="435"/>
      <c r="QMT462" s="435"/>
      <c r="QMU462" s="435"/>
      <c r="QMV462" s="435"/>
      <c r="QMW462" s="435"/>
      <c r="QMX462" s="435"/>
      <c r="QMY462" s="435"/>
      <c r="QMZ462" s="435"/>
      <c r="QNA462" s="435"/>
      <c r="QNB462" s="435"/>
      <c r="QNC462" s="435"/>
      <c r="QND462" s="435"/>
      <c r="QNE462" s="435"/>
      <c r="QNF462" s="435"/>
      <c r="QNG462" s="435"/>
      <c r="QNH462" s="435"/>
      <c r="QNI462" s="435"/>
      <c r="QNJ462" s="435"/>
      <c r="QNK462" s="435"/>
      <c r="QNL462" s="435"/>
      <c r="QNM462" s="435"/>
      <c r="QNN462" s="435"/>
      <c r="QNO462" s="435"/>
      <c r="QNP462" s="435"/>
      <c r="QNQ462" s="435"/>
      <c r="QNR462" s="435"/>
      <c r="QNS462" s="435"/>
      <c r="QNT462" s="435"/>
      <c r="QNU462" s="435"/>
      <c r="QNV462" s="435"/>
      <c r="QNW462" s="435"/>
      <c r="QNX462" s="435"/>
      <c r="QNY462" s="435"/>
      <c r="QNZ462" s="435"/>
      <c r="QOA462" s="435"/>
      <c r="QOB462" s="435"/>
      <c r="QOC462" s="435"/>
      <c r="QOD462" s="435"/>
      <c r="QOE462" s="435"/>
      <c r="QOF462" s="435"/>
      <c r="QOG462" s="435"/>
      <c r="QOH462" s="435"/>
      <c r="QOI462" s="435"/>
      <c r="QOJ462" s="435"/>
      <c r="QOK462" s="435"/>
      <c r="QOL462" s="435"/>
      <c r="QOM462" s="435"/>
      <c r="QON462" s="435"/>
      <c r="QOO462" s="435"/>
      <c r="QOP462" s="435"/>
      <c r="QOQ462" s="435"/>
      <c r="QOR462" s="435"/>
      <c r="QOS462" s="435"/>
      <c r="QOT462" s="435"/>
      <c r="QOU462" s="435"/>
      <c r="QOV462" s="435"/>
      <c r="QOW462" s="435"/>
      <c r="QOX462" s="435"/>
      <c r="QOY462" s="435"/>
      <c r="QOZ462" s="435"/>
      <c r="QPA462" s="435"/>
      <c r="QPB462" s="435"/>
      <c r="QPC462" s="435"/>
      <c r="QPD462" s="435"/>
      <c r="QPE462" s="435"/>
      <c r="QPF462" s="435"/>
      <c r="QPG462" s="435"/>
      <c r="QPH462" s="435"/>
      <c r="QPI462" s="435"/>
      <c r="QPJ462" s="435"/>
      <c r="QPK462" s="435"/>
      <c r="QPL462" s="435"/>
      <c r="QPM462" s="435"/>
      <c r="QPN462" s="435"/>
      <c r="QPO462" s="435"/>
      <c r="QPP462" s="435"/>
      <c r="QPQ462" s="435"/>
      <c r="QPR462" s="435"/>
      <c r="QPS462" s="435"/>
      <c r="QPT462" s="435"/>
      <c r="QPU462" s="435"/>
      <c r="QPV462" s="435"/>
      <c r="QPW462" s="435"/>
      <c r="QPX462" s="435"/>
      <c r="QPY462" s="435"/>
      <c r="QPZ462" s="435"/>
      <c r="QQA462" s="435"/>
      <c r="QQB462" s="435"/>
      <c r="QQC462" s="435"/>
      <c r="QQD462" s="435"/>
      <c r="QQE462" s="435"/>
      <c r="QQF462" s="435"/>
      <c r="QQG462" s="435"/>
      <c r="QQH462" s="435"/>
      <c r="QQI462" s="435"/>
      <c r="QQJ462" s="435"/>
      <c r="QQK462" s="435"/>
      <c r="QQL462" s="435"/>
      <c r="QQM462" s="435"/>
      <c r="QQN462" s="435"/>
      <c r="QQO462" s="435"/>
      <c r="QQP462" s="435"/>
      <c r="QQQ462" s="435"/>
      <c r="QQR462" s="435"/>
      <c r="QQS462" s="435"/>
      <c r="QQT462" s="435"/>
      <c r="QQU462" s="435"/>
      <c r="QQV462" s="435"/>
      <c r="QQW462" s="435"/>
      <c r="QQX462" s="435"/>
      <c r="QQY462" s="435"/>
      <c r="QQZ462" s="435"/>
      <c r="QRA462" s="435"/>
      <c r="QRB462" s="435"/>
      <c r="QRC462" s="435"/>
      <c r="QRD462" s="435"/>
      <c r="QRE462" s="435"/>
      <c r="QRF462" s="435"/>
      <c r="QRG462" s="435"/>
      <c r="QRH462" s="435"/>
      <c r="QRI462" s="435"/>
      <c r="QRJ462" s="435"/>
      <c r="QRK462" s="435"/>
      <c r="QRL462" s="435"/>
      <c r="QRM462" s="435"/>
      <c r="QRN462" s="435"/>
      <c r="QRO462" s="435"/>
      <c r="QRP462" s="435"/>
      <c r="QRQ462" s="435"/>
      <c r="QRR462" s="435"/>
      <c r="QRS462" s="435"/>
      <c r="QRT462" s="435"/>
      <c r="QRU462" s="435"/>
      <c r="QRV462" s="435"/>
      <c r="QRW462" s="435"/>
      <c r="QRX462" s="435"/>
      <c r="QRY462" s="435"/>
      <c r="QRZ462" s="435"/>
      <c r="QSA462" s="435"/>
      <c r="QSB462" s="435"/>
      <c r="QSC462" s="435"/>
      <c r="QSD462" s="435"/>
      <c r="QSE462" s="435"/>
      <c r="QSF462" s="435"/>
      <c r="QSG462" s="435"/>
      <c r="QSH462" s="435"/>
      <c r="QSI462" s="435"/>
      <c r="QSJ462" s="435"/>
      <c r="QSK462" s="435"/>
      <c r="QSL462" s="435"/>
      <c r="QSM462" s="435"/>
      <c r="QSN462" s="435"/>
      <c r="QSO462" s="435"/>
      <c r="QSP462" s="435"/>
      <c r="QSQ462" s="435"/>
      <c r="QSR462" s="435"/>
      <c r="QSS462" s="435"/>
      <c r="QST462" s="435"/>
      <c r="QSU462" s="435"/>
      <c r="QSV462" s="435"/>
      <c r="QSW462" s="435"/>
      <c r="QSX462" s="435"/>
      <c r="QSY462" s="435"/>
      <c r="QSZ462" s="435"/>
      <c r="QTA462" s="435"/>
      <c r="QTB462" s="435"/>
      <c r="QTC462" s="435"/>
      <c r="QTD462" s="435"/>
      <c r="QTE462" s="435"/>
      <c r="QTF462" s="435"/>
      <c r="QTG462" s="435"/>
      <c r="QTH462" s="435"/>
      <c r="QTI462" s="435"/>
      <c r="QTJ462" s="435"/>
      <c r="QTK462" s="435"/>
      <c r="QTL462" s="435"/>
      <c r="QTM462" s="435"/>
      <c r="QTN462" s="435"/>
      <c r="QTO462" s="435"/>
      <c r="QTP462" s="435"/>
      <c r="QTQ462" s="435"/>
      <c r="QTR462" s="435"/>
      <c r="QTS462" s="435"/>
      <c r="QTT462" s="435"/>
      <c r="QTU462" s="435"/>
      <c r="QTV462" s="435"/>
      <c r="QTW462" s="435"/>
      <c r="QTX462" s="435"/>
      <c r="QTY462" s="435"/>
      <c r="QTZ462" s="435"/>
      <c r="QUA462" s="435"/>
      <c r="QUB462" s="435"/>
      <c r="QUC462" s="435"/>
      <c r="QUD462" s="435"/>
      <c r="QUE462" s="435"/>
      <c r="QUF462" s="435"/>
      <c r="QUG462" s="435"/>
      <c r="QUH462" s="435"/>
      <c r="QUI462" s="435"/>
      <c r="QUJ462" s="435"/>
      <c r="QUK462" s="435"/>
      <c r="QUL462" s="435"/>
      <c r="QUM462" s="435"/>
      <c r="QUN462" s="435"/>
      <c r="QUO462" s="435"/>
      <c r="QUP462" s="435"/>
      <c r="QUQ462" s="435"/>
      <c r="QUR462" s="435"/>
      <c r="QUS462" s="435"/>
      <c r="QUT462" s="435"/>
      <c r="QUU462" s="435"/>
      <c r="QUV462" s="435"/>
      <c r="QUW462" s="435"/>
      <c r="QUX462" s="435"/>
      <c r="QUY462" s="435"/>
      <c r="QUZ462" s="435"/>
      <c r="QVA462" s="435"/>
      <c r="QVB462" s="435"/>
      <c r="QVC462" s="435"/>
      <c r="QVD462" s="435"/>
      <c r="QVE462" s="435"/>
      <c r="QVF462" s="435"/>
      <c r="QVG462" s="435"/>
      <c r="QVH462" s="435"/>
      <c r="QVI462" s="435"/>
      <c r="QVJ462" s="435"/>
      <c r="QVK462" s="435"/>
      <c r="QVL462" s="435"/>
      <c r="QVM462" s="435"/>
      <c r="QVN462" s="435"/>
      <c r="QVO462" s="435"/>
      <c r="QVP462" s="435"/>
      <c r="QVQ462" s="435"/>
      <c r="QVR462" s="435"/>
      <c r="QVS462" s="435"/>
      <c r="QVT462" s="435"/>
      <c r="QVU462" s="435"/>
      <c r="QVV462" s="435"/>
      <c r="QVW462" s="435"/>
      <c r="QVX462" s="435"/>
      <c r="QVY462" s="435"/>
      <c r="QVZ462" s="435"/>
      <c r="QWA462" s="435"/>
      <c r="QWB462" s="435"/>
      <c r="QWC462" s="435"/>
      <c r="QWD462" s="435"/>
      <c r="QWE462" s="435"/>
      <c r="QWF462" s="435"/>
      <c r="QWG462" s="435"/>
      <c r="QWH462" s="435"/>
      <c r="QWI462" s="435"/>
      <c r="QWJ462" s="435"/>
      <c r="QWK462" s="435"/>
      <c r="QWL462" s="435"/>
      <c r="QWM462" s="435"/>
      <c r="QWN462" s="435"/>
      <c r="QWO462" s="435"/>
      <c r="QWP462" s="435"/>
      <c r="QWQ462" s="435"/>
      <c r="QWR462" s="435"/>
      <c r="QWS462" s="435"/>
      <c r="QWT462" s="435"/>
      <c r="QWU462" s="435"/>
      <c r="QWV462" s="435"/>
      <c r="QWW462" s="435"/>
      <c r="QWX462" s="435"/>
      <c r="QWY462" s="435"/>
      <c r="QWZ462" s="435"/>
      <c r="QXA462" s="435"/>
      <c r="QXB462" s="435"/>
      <c r="QXC462" s="435"/>
      <c r="QXD462" s="435"/>
      <c r="QXE462" s="435"/>
      <c r="QXF462" s="435"/>
      <c r="QXG462" s="435"/>
      <c r="QXH462" s="435"/>
      <c r="QXI462" s="435"/>
      <c r="QXJ462" s="435"/>
      <c r="QXK462" s="435"/>
      <c r="QXL462" s="435"/>
      <c r="QXM462" s="435"/>
      <c r="QXN462" s="435"/>
      <c r="QXO462" s="435"/>
      <c r="QXP462" s="435"/>
      <c r="QXQ462" s="435"/>
      <c r="QXR462" s="435"/>
      <c r="QXS462" s="435"/>
      <c r="QXT462" s="435"/>
      <c r="QXU462" s="435"/>
      <c r="QXV462" s="435"/>
      <c r="QXW462" s="435"/>
      <c r="QXX462" s="435"/>
      <c r="QXY462" s="435"/>
      <c r="QXZ462" s="435"/>
      <c r="QYA462" s="435"/>
      <c r="QYB462" s="435"/>
      <c r="QYC462" s="435"/>
      <c r="QYD462" s="435"/>
      <c r="QYE462" s="435"/>
      <c r="QYF462" s="435"/>
      <c r="QYG462" s="435"/>
      <c r="QYH462" s="435"/>
      <c r="QYI462" s="435"/>
      <c r="QYJ462" s="435"/>
      <c r="QYK462" s="435"/>
      <c r="QYL462" s="435"/>
      <c r="QYM462" s="435"/>
      <c r="QYN462" s="435"/>
      <c r="QYO462" s="435"/>
      <c r="QYP462" s="435"/>
      <c r="QYQ462" s="435"/>
      <c r="QYR462" s="435"/>
      <c r="QYS462" s="435"/>
      <c r="QYT462" s="435"/>
      <c r="QYU462" s="435"/>
      <c r="QYV462" s="435"/>
      <c r="QYW462" s="435"/>
      <c r="QYX462" s="435"/>
      <c r="QYY462" s="435"/>
      <c r="QYZ462" s="435"/>
      <c r="QZA462" s="435"/>
      <c r="QZB462" s="435"/>
      <c r="QZC462" s="435"/>
      <c r="QZD462" s="435"/>
      <c r="QZE462" s="435"/>
      <c r="QZF462" s="435"/>
      <c r="QZG462" s="435"/>
      <c r="QZH462" s="435"/>
      <c r="QZI462" s="435"/>
      <c r="QZJ462" s="435"/>
      <c r="QZK462" s="435"/>
      <c r="QZL462" s="435"/>
      <c r="QZM462" s="435"/>
      <c r="QZN462" s="435"/>
      <c r="QZO462" s="435"/>
      <c r="QZP462" s="435"/>
      <c r="QZQ462" s="435"/>
      <c r="QZR462" s="435"/>
      <c r="QZS462" s="435"/>
      <c r="QZT462" s="435"/>
      <c r="QZU462" s="435"/>
      <c r="QZV462" s="435"/>
      <c r="QZW462" s="435"/>
      <c r="QZX462" s="435"/>
      <c r="QZY462" s="435"/>
      <c r="QZZ462" s="435"/>
      <c r="RAA462" s="435"/>
      <c r="RAB462" s="435"/>
      <c r="RAC462" s="435"/>
      <c r="RAD462" s="435"/>
      <c r="RAE462" s="435"/>
      <c r="RAF462" s="435"/>
      <c r="RAG462" s="435"/>
      <c r="RAH462" s="435"/>
      <c r="RAI462" s="435"/>
      <c r="RAJ462" s="435"/>
      <c r="RAK462" s="435"/>
      <c r="RAL462" s="435"/>
      <c r="RAM462" s="435"/>
      <c r="RAN462" s="435"/>
      <c r="RAO462" s="435"/>
      <c r="RAP462" s="435"/>
      <c r="RAQ462" s="435"/>
      <c r="RAR462" s="435"/>
      <c r="RAS462" s="435"/>
      <c r="RAT462" s="435"/>
      <c r="RAU462" s="435"/>
      <c r="RAV462" s="435"/>
      <c r="RAW462" s="435"/>
      <c r="RAX462" s="435"/>
      <c r="RAY462" s="435"/>
      <c r="RAZ462" s="435"/>
      <c r="RBA462" s="435"/>
      <c r="RBB462" s="435"/>
      <c r="RBC462" s="435"/>
      <c r="RBD462" s="435"/>
      <c r="RBE462" s="435"/>
      <c r="RBF462" s="435"/>
      <c r="RBG462" s="435"/>
      <c r="RBH462" s="435"/>
      <c r="RBI462" s="435"/>
      <c r="RBJ462" s="435"/>
      <c r="RBK462" s="435"/>
      <c r="RBL462" s="435"/>
      <c r="RBM462" s="435"/>
      <c r="RBN462" s="435"/>
      <c r="RBO462" s="435"/>
      <c r="RBP462" s="435"/>
      <c r="RBQ462" s="435"/>
      <c r="RBR462" s="435"/>
      <c r="RBS462" s="435"/>
      <c r="RBT462" s="435"/>
      <c r="RBU462" s="435"/>
      <c r="RBV462" s="435"/>
      <c r="RBW462" s="435"/>
      <c r="RBX462" s="435"/>
      <c r="RBY462" s="435"/>
      <c r="RBZ462" s="435"/>
      <c r="RCA462" s="435"/>
      <c r="RCB462" s="435"/>
      <c r="RCC462" s="435"/>
      <c r="RCD462" s="435"/>
      <c r="RCE462" s="435"/>
      <c r="RCF462" s="435"/>
      <c r="RCG462" s="435"/>
      <c r="RCH462" s="435"/>
      <c r="RCI462" s="435"/>
      <c r="RCJ462" s="435"/>
      <c r="RCK462" s="435"/>
      <c r="RCL462" s="435"/>
      <c r="RCM462" s="435"/>
      <c r="RCN462" s="435"/>
      <c r="RCO462" s="435"/>
      <c r="RCP462" s="435"/>
      <c r="RCQ462" s="435"/>
      <c r="RCR462" s="435"/>
      <c r="RCS462" s="435"/>
      <c r="RCT462" s="435"/>
      <c r="RCU462" s="435"/>
      <c r="RCV462" s="435"/>
      <c r="RCW462" s="435"/>
      <c r="RCX462" s="435"/>
      <c r="RCY462" s="435"/>
      <c r="RCZ462" s="435"/>
      <c r="RDA462" s="435"/>
      <c r="RDB462" s="435"/>
      <c r="RDC462" s="435"/>
      <c r="RDD462" s="435"/>
      <c r="RDE462" s="435"/>
      <c r="RDF462" s="435"/>
      <c r="RDG462" s="435"/>
      <c r="RDH462" s="435"/>
      <c r="RDI462" s="435"/>
      <c r="RDJ462" s="435"/>
      <c r="RDK462" s="435"/>
      <c r="RDL462" s="435"/>
      <c r="RDM462" s="435"/>
      <c r="RDN462" s="435"/>
      <c r="RDO462" s="435"/>
      <c r="RDP462" s="435"/>
      <c r="RDQ462" s="435"/>
      <c r="RDR462" s="435"/>
      <c r="RDS462" s="435"/>
      <c r="RDT462" s="435"/>
      <c r="RDU462" s="435"/>
      <c r="RDV462" s="435"/>
      <c r="RDW462" s="435"/>
      <c r="RDX462" s="435"/>
      <c r="RDY462" s="435"/>
      <c r="RDZ462" s="435"/>
      <c r="REA462" s="435"/>
      <c r="REB462" s="435"/>
      <c r="REC462" s="435"/>
      <c r="RED462" s="435"/>
      <c r="REE462" s="435"/>
      <c r="REF462" s="435"/>
      <c r="REG462" s="435"/>
      <c r="REH462" s="435"/>
      <c r="REI462" s="435"/>
      <c r="REJ462" s="435"/>
      <c r="REK462" s="435"/>
      <c r="REL462" s="435"/>
      <c r="REM462" s="435"/>
      <c r="REN462" s="435"/>
      <c r="REO462" s="435"/>
      <c r="REP462" s="435"/>
      <c r="REQ462" s="435"/>
      <c r="RER462" s="435"/>
      <c r="RES462" s="435"/>
      <c r="RET462" s="435"/>
      <c r="REU462" s="435"/>
      <c r="REV462" s="435"/>
      <c r="REW462" s="435"/>
      <c r="REX462" s="435"/>
      <c r="REY462" s="435"/>
      <c r="REZ462" s="435"/>
      <c r="RFA462" s="435"/>
      <c r="RFB462" s="435"/>
      <c r="RFC462" s="435"/>
      <c r="RFD462" s="435"/>
      <c r="RFE462" s="435"/>
      <c r="RFF462" s="435"/>
      <c r="RFG462" s="435"/>
      <c r="RFH462" s="435"/>
      <c r="RFI462" s="435"/>
      <c r="RFJ462" s="435"/>
      <c r="RFK462" s="435"/>
      <c r="RFL462" s="435"/>
      <c r="RFM462" s="435"/>
      <c r="RFN462" s="435"/>
      <c r="RFO462" s="435"/>
      <c r="RFP462" s="435"/>
      <c r="RFQ462" s="435"/>
      <c r="RFR462" s="435"/>
      <c r="RFS462" s="435"/>
      <c r="RFT462" s="435"/>
      <c r="RFU462" s="435"/>
      <c r="RFV462" s="435"/>
      <c r="RFW462" s="435"/>
      <c r="RFX462" s="435"/>
      <c r="RFY462" s="435"/>
      <c r="RFZ462" s="435"/>
      <c r="RGA462" s="435"/>
      <c r="RGB462" s="435"/>
      <c r="RGC462" s="435"/>
      <c r="RGD462" s="435"/>
      <c r="RGE462" s="435"/>
      <c r="RGF462" s="435"/>
      <c r="RGG462" s="435"/>
      <c r="RGH462" s="435"/>
      <c r="RGI462" s="435"/>
      <c r="RGJ462" s="435"/>
      <c r="RGK462" s="435"/>
      <c r="RGL462" s="435"/>
      <c r="RGM462" s="435"/>
      <c r="RGN462" s="435"/>
      <c r="RGO462" s="435"/>
      <c r="RGP462" s="435"/>
      <c r="RGQ462" s="435"/>
      <c r="RGR462" s="435"/>
      <c r="RGS462" s="435"/>
      <c r="RGT462" s="435"/>
      <c r="RGU462" s="435"/>
      <c r="RGV462" s="435"/>
      <c r="RGW462" s="435"/>
      <c r="RGX462" s="435"/>
      <c r="RGY462" s="435"/>
      <c r="RGZ462" s="435"/>
      <c r="RHA462" s="435"/>
      <c r="RHB462" s="435"/>
      <c r="RHC462" s="435"/>
      <c r="RHD462" s="435"/>
      <c r="RHE462" s="435"/>
      <c r="RHF462" s="435"/>
      <c r="RHG462" s="435"/>
      <c r="RHH462" s="435"/>
      <c r="RHI462" s="435"/>
      <c r="RHJ462" s="435"/>
      <c r="RHK462" s="435"/>
      <c r="RHL462" s="435"/>
      <c r="RHM462" s="435"/>
      <c r="RHN462" s="435"/>
      <c r="RHO462" s="435"/>
      <c r="RHP462" s="435"/>
      <c r="RHQ462" s="435"/>
      <c r="RHR462" s="435"/>
      <c r="RHS462" s="435"/>
      <c r="RHT462" s="435"/>
      <c r="RHU462" s="435"/>
      <c r="RHV462" s="435"/>
      <c r="RHW462" s="435"/>
      <c r="RHX462" s="435"/>
      <c r="RHY462" s="435"/>
      <c r="RHZ462" s="435"/>
      <c r="RIA462" s="435"/>
      <c r="RIB462" s="435"/>
      <c r="RIC462" s="435"/>
      <c r="RID462" s="435"/>
      <c r="RIE462" s="435"/>
      <c r="RIF462" s="435"/>
      <c r="RIG462" s="435"/>
      <c r="RIH462" s="435"/>
      <c r="RII462" s="435"/>
      <c r="RIJ462" s="435"/>
      <c r="RIK462" s="435"/>
      <c r="RIL462" s="435"/>
      <c r="RIM462" s="435"/>
      <c r="RIN462" s="435"/>
      <c r="RIO462" s="435"/>
      <c r="RIP462" s="435"/>
      <c r="RIQ462" s="435"/>
      <c r="RIR462" s="435"/>
      <c r="RIS462" s="435"/>
      <c r="RIT462" s="435"/>
      <c r="RIU462" s="435"/>
      <c r="RIV462" s="435"/>
      <c r="RIW462" s="435"/>
      <c r="RIX462" s="435"/>
      <c r="RIY462" s="435"/>
      <c r="RIZ462" s="435"/>
      <c r="RJA462" s="435"/>
      <c r="RJB462" s="435"/>
      <c r="RJC462" s="435"/>
      <c r="RJD462" s="435"/>
      <c r="RJE462" s="435"/>
      <c r="RJF462" s="435"/>
      <c r="RJG462" s="435"/>
      <c r="RJH462" s="435"/>
      <c r="RJI462" s="435"/>
      <c r="RJJ462" s="435"/>
      <c r="RJK462" s="435"/>
      <c r="RJL462" s="435"/>
      <c r="RJM462" s="435"/>
      <c r="RJN462" s="435"/>
      <c r="RJO462" s="435"/>
      <c r="RJP462" s="435"/>
      <c r="RJQ462" s="435"/>
      <c r="RJR462" s="435"/>
      <c r="RJS462" s="435"/>
      <c r="RJT462" s="435"/>
      <c r="RJU462" s="435"/>
      <c r="RJV462" s="435"/>
      <c r="RJW462" s="435"/>
      <c r="RJX462" s="435"/>
      <c r="RJY462" s="435"/>
      <c r="RJZ462" s="435"/>
      <c r="RKA462" s="435"/>
      <c r="RKB462" s="435"/>
      <c r="RKC462" s="435"/>
      <c r="RKD462" s="435"/>
      <c r="RKE462" s="435"/>
      <c r="RKF462" s="435"/>
      <c r="RKG462" s="435"/>
      <c r="RKH462" s="435"/>
      <c r="RKI462" s="435"/>
      <c r="RKJ462" s="435"/>
      <c r="RKK462" s="435"/>
      <c r="RKL462" s="435"/>
      <c r="RKM462" s="435"/>
      <c r="RKN462" s="435"/>
      <c r="RKO462" s="435"/>
      <c r="RKP462" s="435"/>
      <c r="RKQ462" s="435"/>
      <c r="RKR462" s="435"/>
      <c r="RKS462" s="435"/>
      <c r="RKT462" s="435"/>
      <c r="RKU462" s="435"/>
      <c r="RKV462" s="435"/>
      <c r="RKW462" s="435"/>
      <c r="RKX462" s="435"/>
      <c r="RKY462" s="435"/>
      <c r="RKZ462" s="435"/>
      <c r="RLA462" s="435"/>
      <c r="RLB462" s="435"/>
      <c r="RLC462" s="435"/>
      <c r="RLD462" s="435"/>
      <c r="RLE462" s="435"/>
      <c r="RLF462" s="435"/>
      <c r="RLG462" s="435"/>
      <c r="RLH462" s="435"/>
      <c r="RLI462" s="435"/>
      <c r="RLJ462" s="435"/>
      <c r="RLK462" s="435"/>
      <c r="RLL462" s="435"/>
      <c r="RLM462" s="435"/>
      <c r="RLN462" s="435"/>
      <c r="RLO462" s="435"/>
      <c r="RLP462" s="435"/>
      <c r="RLQ462" s="435"/>
      <c r="RLR462" s="435"/>
      <c r="RLS462" s="435"/>
      <c r="RLT462" s="435"/>
      <c r="RLU462" s="435"/>
      <c r="RLV462" s="435"/>
      <c r="RLW462" s="435"/>
      <c r="RLX462" s="435"/>
      <c r="RLY462" s="435"/>
      <c r="RLZ462" s="435"/>
      <c r="RMA462" s="435"/>
      <c r="RMB462" s="435"/>
      <c r="RMC462" s="435"/>
      <c r="RMD462" s="435"/>
      <c r="RME462" s="435"/>
      <c r="RMF462" s="435"/>
      <c r="RMG462" s="435"/>
      <c r="RMH462" s="435"/>
      <c r="RMI462" s="435"/>
      <c r="RMJ462" s="435"/>
      <c r="RMK462" s="435"/>
      <c r="RML462" s="435"/>
      <c r="RMM462" s="435"/>
      <c r="RMN462" s="435"/>
      <c r="RMO462" s="435"/>
      <c r="RMP462" s="435"/>
      <c r="RMQ462" s="435"/>
      <c r="RMR462" s="435"/>
      <c r="RMS462" s="435"/>
      <c r="RMT462" s="435"/>
      <c r="RMU462" s="435"/>
      <c r="RMV462" s="435"/>
      <c r="RMW462" s="435"/>
      <c r="RMX462" s="435"/>
      <c r="RMY462" s="435"/>
      <c r="RMZ462" s="435"/>
      <c r="RNA462" s="435"/>
      <c r="RNB462" s="435"/>
      <c r="RNC462" s="435"/>
      <c r="RND462" s="435"/>
      <c r="RNE462" s="435"/>
      <c r="RNF462" s="435"/>
      <c r="RNG462" s="435"/>
      <c r="RNH462" s="435"/>
      <c r="RNI462" s="435"/>
      <c r="RNJ462" s="435"/>
      <c r="RNK462" s="435"/>
      <c r="RNL462" s="435"/>
      <c r="RNM462" s="435"/>
      <c r="RNN462" s="435"/>
      <c r="RNO462" s="435"/>
      <c r="RNP462" s="435"/>
      <c r="RNQ462" s="435"/>
      <c r="RNR462" s="435"/>
      <c r="RNS462" s="435"/>
      <c r="RNT462" s="435"/>
      <c r="RNU462" s="435"/>
      <c r="RNV462" s="435"/>
      <c r="RNW462" s="435"/>
      <c r="RNX462" s="435"/>
      <c r="RNY462" s="435"/>
      <c r="RNZ462" s="435"/>
      <c r="ROA462" s="435"/>
      <c r="ROB462" s="435"/>
      <c r="ROC462" s="435"/>
      <c r="ROD462" s="435"/>
      <c r="ROE462" s="435"/>
      <c r="ROF462" s="435"/>
      <c r="ROG462" s="435"/>
      <c r="ROH462" s="435"/>
      <c r="ROI462" s="435"/>
      <c r="ROJ462" s="435"/>
      <c r="ROK462" s="435"/>
      <c r="ROL462" s="435"/>
      <c r="ROM462" s="435"/>
      <c r="RON462" s="435"/>
      <c r="ROO462" s="435"/>
      <c r="ROP462" s="435"/>
      <c r="ROQ462" s="435"/>
      <c r="ROR462" s="435"/>
      <c r="ROS462" s="435"/>
      <c r="ROT462" s="435"/>
      <c r="ROU462" s="435"/>
      <c r="ROV462" s="435"/>
      <c r="ROW462" s="435"/>
      <c r="ROX462" s="435"/>
      <c r="ROY462" s="435"/>
      <c r="ROZ462" s="435"/>
      <c r="RPA462" s="435"/>
      <c r="RPB462" s="435"/>
      <c r="RPC462" s="435"/>
      <c r="RPD462" s="435"/>
      <c r="RPE462" s="435"/>
      <c r="RPF462" s="435"/>
      <c r="RPG462" s="435"/>
      <c r="RPH462" s="435"/>
      <c r="RPI462" s="435"/>
      <c r="RPJ462" s="435"/>
      <c r="RPK462" s="435"/>
      <c r="RPL462" s="435"/>
      <c r="RPM462" s="435"/>
      <c r="RPN462" s="435"/>
      <c r="RPO462" s="435"/>
      <c r="RPP462" s="435"/>
      <c r="RPQ462" s="435"/>
      <c r="RPR462" s="435"/>
      <c r="RPS462" s="435"/>
      <c r="RPT462" s="435"/>
      <c r="RPU462" s="435"/>
      <c r="RPV462" s="435"/>
      <c r="RPW462" s="435"/>
      <c r="RPX462" s="435"/>
      <c r="RPY462" s="435"/>
      <c r="RPZ462" s="435"/>
      <c r="RQA462" s="435"/>
      <c r="RQB462" s="435"/>
      <c r="RQC462" s="435"/>
      <c r="RQD462" s="435"/>
      <c r="RQE462" s="435"/>
      <c r="RQF462" s="435"/>
      <c r="RQG462" s="435"/>
      <c r="RQH462" s="435"/>
      <c r="RQI462" s="435"/>
      <c r="RQJ462" s="435"/>
      <c r="RQK462" s="435"/>
      <c r="RQL462" s="435"/>
      <c r="RQM462" s="435"/>
      <c r="RQN462" s="435"/>
      <c r="RQO462" s="435"/>
      <c r="RQP462" s="435"/>
      <c r="RQQ462" s="435"/>
      <c r="RQR462" s="435"/>
      <c r="RQS462" s="435"/>
      <c r="RQT462" s="435"/>
      <c r="RQU462" s="435"/>
      <c r="RQV462" s="435"/>
      <c r="RQW462" s="435"/>
      <c r="RQX462" s="435"/>
      <c r="RQY462" s="435"/>
      <c r="RQZ462" s="435"/>
      <c r="RRA462" s="435"/>
      <c r="RRB462" s="435"/>
      <c r="RRC462" s="435"/>
      <c r="RRD462" s="435"/>
      <c r="RRE462" s="435"/>
      <c r="RRF462" s="435"/>
      <c r="RRG462" s="435"/>
      <c r="RRH462" s="435"/>
      <c r="RRI462" s="435"/>
      <c r="RRJ462" s="435"/>
      <c r="RRK462" s="435"/>
      <c r="RRL462" s="435"/>
      <c r="RRM462" s="435"/>
      <c r="RRN462" s="435"/>
      <c r="RRO462" s="435"/>
      <c r="RRP462" s="435"/>
      <c r="RRQ462" s="435"/>
      <c r="RRR462" s="435"/>
      <c r="RRS462" s="435"/>
      <c r="RRT462" s="435"/>
      <c r="RRU462" s="435"/>
      <c r="RRV462" s="435"/>
      <c r="RRW462" s="435"/>
      <c r="RRX462" s="435"/>
      <c r="RRY462" s="435"/>
      <c r="RRZ462" s="435"/>
      <c r="RSA462" s="435"/>
      <c r="RSB462" s="435"/>
      <c r="RSC462" s="435"/>
      <c r="RSD462" s="435"/>
      <c r="RSE462" s="435"/>
      <c r="RSF462" s="435"/>
      <c r="RSG462" s="435"/>
      <c r="RSH462" s="435"/>
      <c r="RSI462" s="435"/>
      <c r="RSJ462" s="435"/>
      <c r="RSK462" s="435"/>
      <c r="RSL462" s="435"/>
      <c r="RSM462" s="435"/>
      <c r="RSN462" s="435"/>
      <c r="RSO462" s="435"/>
      <c r="RSP462" s="435"/>
      <c r="RSQ462" s="435"/>
      <c r="RSR462" s="435"/>
      <c r="RSS462" s="435"/>
      <c r="RST462" s="435"/>
      <c r="RSU462" s="435"/>
      <c r="RSV462" s="435"/>
      <c r="RSW462" s="435"/>
      <c r="RSX462" s="435"/>
      <c r="RSY462" s="435"/>
      <c r="RSZ462" s="435"/>
      <c r="RTA462" s="435"/>
      <c r="RTB462" s="435"/>
      <c r="RTC462" s="435"/>
      <c r="RTD462" s="435"/>
      <c r="RTE462" s="435"/>
      <c r="RTF462" s="435"/>
      <c r="RTG462" s="435"/>
      <c r="RTH462" s="435"/>
      <c r="RTI462" s="435"/>
      <c r="RTJ462" s="435"/>
      <c r="RTK462" s="435"/>
      <c r="RTL462" s="435"/>
      <c r="RTM462" s="435"/>
      <c r="RTN462" s="435"/>
      <c r="RTO462" s="435"/>
      <c r="RTP462" s="435"/>
      <c r="RTQ462" s="435"/>
      <c r="RTR462" s="435"/>
      <c r="RTS462" s="435"/>
      <c r="RTT462" s="435"/>
      <c r="RTU462" s="435"/>
      <c r="RTV462" s="435"/>
      <c r="RTW462" s="435"/>
      <c r="RTX462" s="435"/>
      <c r="RTY462" s="435"/>
      <c r="RTZ462" s="435"/>
      <c r="RUA462" s="435"/>
      <c r="RUB462" s="435"/>
      <c r="RUC462" s="435"/>
      <c r="RUD462" s="435"/>
      <c r="RUE462" s="435"/>
      <c r="RUF462" s="435"/>
      <c r="RUG462" s="435"/>
      <c r="RUH462" s="435"/>
      <c r="RUI462" s="435"/>
      <c r="RUJ462" s="435"/>
      <c r="RUK462" s="435"/>
      <c r="RUL462" s="435"/>
      <c r="RUM462" s="435"/>
      <c r="RUN462" s="435"/>
      <c r="RUO462" s="435"/>
      <c r="RUP462" s="435"/>
      <c r="RUQ462" s="435"/>
      <c r="RUR462" s="435"/>
      <c r="RUS462" s="435"/>
      <c r="RUT462" s="435"/>
      <c r="RUU462" s="435"/>
      <c r="RUV462" s="435"/>
      <c r="RUW462" s="435"/>
      <c r="RUX462" s="435"/>
      <c r="RUY462" s="435"/>
      <c r="RUZ462" s="435"/>
      <c r="RVA462" s="435"/>
      <c r="RVB462" s="435"/>
      <c r="RVC462" s="435"/>
      <c r="RVD462" s="435"/>
      <c r="RVE462" s="435"/>
      <c r="RVF462" s="435"/>
      <c r="RVG462" s="435"/>
      <c r="RVH462" s="435"/>
      <c r="RVI462" s="435"/>
      <c r="RVJ462" s="435"/>
      <c r="RVK462" s="435"/>
      <c r="RVL462" s="435"/>
      <c r="RVM462" s="435"/>
      <c r="RVN462" s="435"/>
      <c r="RVO462" s="435"/>
      <c r="RVP462" s="435"/>
      <c r="RVQ462" s="435"/>
      <c r="RVR462" s="435"/>
      <c r="RVS462" s="435"/>
      <c r="RVT462" s="435"/>
      <c r="RVU462" s="435"/>
      <c r="RVV462" s="435"/>
      <c r="RVW462" s="435"/>
      <c r="RVX462" s="435"/>
      <c r="RVY462" s="435"/>
      <c r="RVZ462" s="435"/>
      <c r="RWA462" s="435"/>
      <c r="RWB462" s="435"/>
      <c r="RWC462" s="435"/>
      <c r="RWD462" s="435"/>
      <c r="RWE462" s="435"/>
      <c r="RWF462" s="435"/>
      <c r="RWG462" s="435"/>
      <c r="RWH462" s="435"/>
      <c r="RWI462" s="435"/>
      <c r="RWJ462" s="435"/>
      <c r="RWK462" s="435"/>
      <c r="RWL462" s="435"/>
      <c r="RWM462" s="435"/>
      <c r="RWN462" s="435"/>
      <c r="RWO462" s="435"/>
      <c r="RWP462" s="435"/>
      <c r="RWQ462" s="435"/>
      <c r="RWR462" s="435"/>
      <c r="RWS462" s="435"/>
      <c r="RWT462" s="435"/>
      <c r="RWU462" s="435"/>
      <c r="RWV462" s="435"/>
      <c r="RWW462" s="435"/>
      <c r="RWX462" s="435"/>
      <c r="RWY462" s="435"/>
      <c r="RWZ462" s="435"/>
      <c r="RXA462" s="435"/>
      <c r="RXB462" s="435"/>
      <c r="RXC462" s="435"/>
      <c r="RXD462" s="435"/>
      <c r="RXE462" s="435"/>
      <c r="RXF462" s="435"/>
      <c r="RXG462" s="435"/>
      <c r="RXH462" s="435"/>
      <c r="RXI462" s="435"/>
      <c r="RXJ462" s="435"/>
      <c r="RXK462" s="435"/>
      <c r="RXL462" s="435"/>
      <c r="RXM462" s="435"/>
      <c r="RXN462" s="435"/>
      <c r="RXO462" s="435"/>
      <c r="RXP462" s="435"/>
      <c r="RXQ462" s="435"/>
      <c r="RXR462" s="435"/>
      <c r="RXS462" s="435"/>
      <c r="RXT462" s="435"/>
      <c r="RXU462" s="435"/>
      <c r="RXV462" s="435"/>
      <c r="RXW462" s="435"/>
      <c r="RXX462" s="435"/>
      <c r="RXY462" s="435"/>
      <c r="RXZ462" s="435"/>
      <c r="RYA462" s="435"/>
      <c r="RYB462" s="435"/>
      <c r="RYC462" s="435"/>
      <c r="RYD462" s="435"/>
      <c r="RYE462" s="435"/>
      <c r="RYF462" s="435"/>
      <c r="RYG462" s="435"/>
      <c r="RYH462" s="435"/>
      <c r="RYI462" s="435"/>
      <c r="RYJ462" s="435"/>
      <c r="RYK462" s="435"/>
      <c r="RYL462" s="435"/>
      <c r="RYM462" s="435"/>
      <c r="RYN462" s="435"/>
      <c r="RYO462" s="435"/>
      <c r="RYP462" s="435"/>
      <c r="RYQ462" s="435"/>
      <c r="RYR462" s="435"/>
      <c r="RYS462" s="435"/>
      <c r="RYT462" s="435"/>
      <c r="RYU462" s="435"/>
      <c r="RYV462" s="435"/>
      <c r="RYW462" s="435"/>
      <c r="RYX462" s="435"/>
      <c r="RYY462" s="435"/>
      <c r="RYZ462" s="435"/>
      <c r="RZA462" s="435"/>
      <c r="RZB462" s="435"/>
      <c r="RZC462" s="435"/>
      <c r="RZD462" s="435"/>
      <c r="RZE462" s="435"/>
      <c r="RZF462" s="435"/>
      <c r="RZG462" s="435"/>
      <c r="RZH462" s="435"/>
      <c r="RZI462" s="435"/>
      <c r="RZJ462" s="435"/>
      <c r="RZK462" s="435"/>
      <c r="RZL462" s="435"/>
      <c r="RZM462" s="435"/>
      <c r="RZN462" s="435"/>
      <c r="RZO462" s="435"/>
      <c r="RZP462" s="435"/>
      <c r="RZQ462" s="435"/>
      <c r="RZR462" s="435"/>
      <c r="RZS462" s="435"/>
      <c r="RZT462" s="435"/>
      <c r="RZU462" s="435"/>
      <c r="RZV462" s="435"/>
      <c r="RZW462" s="435"/>
      <c r="RZX462" s="435"/>
      <c r="RZY462" s="435"/>
      <c r="RZZ462" s="435"/>
      <c r="SAA462" s="435"/>
      <c r="SAB462" s="435"/>
      <c r="SAC462" s="435"/>
      <c r="SAD462" s="435"/>
      <c r="SAE462" s="435"/>
      <c r="SAF462" s="435"/>
      <c r="SAG462" s="435"/>
      <c r="SAH462" s="435"/>
      <c r="SAI462" s="435"/>
      <c r="SAJ462" s="435"/>
      <c r="SAK462" s="435"/>
      <c r="SAL462" s="435"/>
      <c r="SAM462" s="435"/>
      <c r="SAN462" s="435"/>
      <c r="SAO462" s="435"/>
      <c r="SAP462" s="435"/>
      <c r="SAQ462" s="435"/>
      <c r="SAR462" s="435"/>
      <c r="SAS462" s="435"/>
      <c r="SAT462" s="435"/>
      <c r="SAU462" s="435"/>
      <c r="SAV462" s="435"/>
      <c r="SAW462" s="435"/>
      <c r="SAX462" s="435"/>
      <c r="SAY462" s="435"/>
      <c r="SAZ462" s="435"/>
      <c r="SBA462" s="435"/>
      <c r="SBB462" s="435"/>
      <c r="SBC462" s="435"/>
      <c r="SBD462" s="435"/>
      <c r="SBE462" s="435"/>
      <c r="SBF462" s="435"/>
      <c r="SBG462" s="435"/>
      <c r="SBH462" s="435"/>
      <c r="SBI462" s="435"/>
      <c r="SBJ462" s="435"/>
      <c r="SBK462" s="435"/>
      <c r="SBL462" s="435"/>
      <c r="SBM462" s="435"/>
      <c r="SBN462" s="435"/>
      <c r="SBO462" s="435"/>
      <c r="SBP462" s="435"/>
      <c r="SBQ462" s="435"/>
      <c r="SBR462" s="435"/>
      <c r="SBS462" s="435"/>
      <c r="SBT462" s="435"/>
      <c r="SBU462" s="435"/>
      <c r="SBV462" s="435"/>
      <c r="SBW462" s="435"/>
      <c r="SBX462" s="435"/>
      <c r="SBY462" s="435"/>
      <c r="SBZ462" s="435"/>
      <c r="SCA462" s="435"/>
      <c r="SCB462" s="435"/>
      <c r="SCC462" s="435"/>
      <c r="SCD462" s="435"/>
      <c r="SCE462" s="435"/>
      <c r="SCF462" s="435"/>
      <c r="SCG462" s="435"/>
      <c r="SCH462" s="435"/>
      <c r="SCI462" s="435"/>
      <c r="SCJ462" s="435"/>
      <c r="SCK462" s="435"/>
      <c r="SCL462" s="435"/>
      <c r="SCM462" s="435"/>
      <c r="SCN462" s="435"/>
      <c r="SCO462" s="435"/>
      <c r="SCP462" s="435"/>
      <c r="SCQ462" s="435"/>
      <c r="SCR462" s="435"/>
      <c r="SCS462" s="435"/>
      <c r="SCT462" s="435"/>
      <c r="SCU462" s="435"/>
      <c r="SCV462" s="435"/>
      <c r="SCW462" s="435"/>
      <c r="SCX462" s="435"/>
      <c r="SCY462" s="435"/>
      <c r="SCZ462" s="435"/>
      <c r="SDA462" s="435"/>
      <c r="SDB462" s="435"/>
      <c r="SDC462" s="435"/>
      <c r="SDD462" s="435"/>
      <c r="SDE462" s="435"/>
      <c r="SDF462" s="435"/>
      <c r="SDG462" s="435"/>
      <c r="SDH462" s="435"/>
      <c r="SDI462" s="435"/>
      <c r="SDJ462" s="435"/>
      <c r="SDK462" s="435"/>
      <c r="SDL462" s="435"/>
      <c r="SDM462" s="435"/>
      <c r="SDN462" s="435"/>
      <c r="SDO462" s="435"/>
      <c r="SDP462" s="435"/>
      <c r="SDQ462" s="435"/>
      <c r="SDR462" s="435"/>
      <c r="SDS462" s="435"/>
      <c r="SDT462" s="435"/>
      <c r="SDU462" s="435"/>
      <c r="SDV462" s="435"/>
      <c r="SDW462" s="435"/>
      <c r="SDX462" s="435"/>
      <c r="SDY462" s="435"/>
      <c r="SDZ462" s="435"/>
      <c r="SEA462" s="435"/>
      <c r="SEB462" s="435"/>
      <c r="SEC462" s="435"/>
      <c r="SED462" s="435"/>
      <c r="SEE462" s="435"/>
      <c r="SEF462" s="435"/>
      <c r="SEG462" s="435"/>
      <c r="SEH462" s="435"/>
      <c r="SEI462" s="435"/>
      <c r="SEJ462" s="435"/>
      <c r="SEK462" s="435"/>
      <c r="SEL462" s="435"/>
      <c r="SEM462" s="435"/>
      <c r="SEN462" s="435"/>
      <c r="SEO462" s="435"/>
      <c r="SEP462" s="435"/>
      <c r="SEQ462" s="435"/>
      <c r="SER462" s="435"/>
      <c r="SES462" s="435"/>
      <c r="SET462" s="435"/>
      <c r="SEU462" s="435"/>
      <c r="SEV462" s="435"/>
      <c r="SEW462" s="435"/>
      <c r="SEX462" s="435"/>
      <c r="SEY462" s="435"/>
      <c r="SEZ462" s="435"/>
      <c r="SFA462" s="435"/>
      <c r="SFB462" s="435"/>
      <c r="SFC462" s="435"/>
      <c r="SFD462" s="435"/>
      <c r="SFE462" s="435"/>
      <c r="SFF462" s="435"/>
      <c r="SFG462" s="435"/>
      <c r="SFH462" s="435"/>
      <c r="SFI462" s="435"/>
      <c r="SFJ462" s="435"/>
      <c r="SFK462" s="435"/>
      <c r="SFL462" s="435"/>
      <c r="SFM462" s="435"/>
      <c r="SFN462" s="435"/>
      <c r="SFO462" s="435"/>
      <c r="SFP462" s="435"/>
      <c r="SFQ462" s="435"/>
      <c r="SFR462" s="435"/>
      <c r="SFS462" s="435"/>
      <c r="SFT462" s="435"/>
      <c r="SFU462" s="435"/>
      <c r="SFV462" s="435"/>
      <c r="SFW462" s="435"/>
      <c r="SFX462" s="435"/>
      <c r="SFY462" s="435"/>
      <c r="SFZ462" s="435"/>
      <c r="SGA462" s="435"/>
      <c r="SGB462" s="435"/>
      <c r="SGC462" s="435"/>
      <c r="SGD462" s="435"/>
      <c r="SGE462" s="435"/>
      <c r="SGF462" s="435"/>
      <c r="SGG462" s="435"/>
      <c r="SGH462" s="435"/>
      <c r="SGI462" s="435"/>
      <c r="SGJ462" s="435"/>
      <c r="SGK462" s="435"/>
      <c r="SGL462" s="435"/>
      <c r="SGM462" s="435"/>
      <c r="SGN462" s="435"/>
      <c r="SGO462" s="435"/>
      <c r="SGP462" s="435"/>
      <c r="SGQ462" s="435"/>
      <c r="SGR462" s="435"/>
      <c r="SGS462" s="435"/>
      <c r="SGT462" s="435"/>
      <c r="SGU462" s="435"/>
      <c r="SGV462" s="435"/>
      <c r="SGW462" s="435"/>
      <c r="SGX462" s="435"/>
      <c r="SGY462" s="435"/>
      <c r="SGZ462" s="435"/>
      <c r="SHA462" s="435"/>
      <c r="SHB462" s="435"/>
      <c r="SHC462" s="435"/>
      <c r="SHD462" s="435"/>
      <c r="SHE462" s="435"/>
      <c r="SHF462" s="435"/>
      <c r="SHG462" s="435"/>
      <c r="SHH462" s="435"/>
      <c r="SHI462" s="435"/>
      <c r="SHJ462" s="435"/>
      <c r="SHK462" s="435"/>
      <c r="SHL462" s="435"/>
      <c r="SHM462" s="435"/>
      <c r="SHN462" s="435"/>
      <c r="SHO462" s="435"/>
      <c r="SHP462" s="435"/>
      <c r="SHQ462" s="435"/>
      <c r="SHR462" s="435"/>
      <c r="SHS462" s="435"/>
      <c r="SHT462" s="435"/>
      <c r="SHU462" s="435"/>
      <c r="SHV462" s="435"/>
      <c r="SHW462" s="435"/>
      <c r="SHX462" s="435"/>
      <c r="SHY462" s="435"/>
      <c r="SHZ462" s="435"/>
      <c r="SIA462" s="435"/>
      <c r="SIB462" s="435"/>
      <c r="SIC462" s="435"/>
      <c r="SID462" s="435"/>
      <c r="SIE462" s="435"/>
      <c r="SIF462" s="435"/>
      <c r="SIG462" s="435"/>
      <c r="SIH462" s="435"/>
      <c r="SII462" s="435"/>
      <c r="SIJ462" s="435"/>
      <c r="SIK462" s="435"/>
      <c r="SIL462" s="435"/>
      <c r="SIM462" s="435"/>
      <c r="SIN462" s="435"/>
      <c r="SIO462" s="435"/>
      <c r="SIP462" s="435"/>
      <c r="SIQ462" s="435"/>
      <c r="SIR462" s="435"/>
      <c r="SIS462" s="435"/>
      <c r="SIT462" s="435"/>
      <c r="SIU462" s="435"/>
      <c r="SIV462" s="435"/>
      <c r="SIW462" s="435"/>
      <c r="SIX462" s="435"/>
      <c r="SIY462" s="435"/>
      <c r="SIZ462" s="435"/>
      <c r="SJA462" s="435"/>
      <c r="SJB462" s="435"/>
      <c r="SJC462" s="435"/>
      <c r="SJD462" s="435"/>
      <c r="SJE462" s="435"/>
      <c r="SJF462" s="435"/>
      <c r="SJG462" s="435"/>
      <c r="SJH462" s="435"/>
      <c r="SJI462" s="435"/>
      <c r="SJJ462" s="435"/>
      <c r="SJK462" s="435"/>
      <c r="SJL462" s="435"/>
      <c r="SJM462" s="435"/>
      <c r="SJN462" s="435"/>
      <c r="SJO462" s="435"/>
      <c r="SJP462" s="435"/>
      <c r="SJQ462" s="435"/>
      <c r="SJR462" s="435"/>
      <c r="SJS462" s="435"/>
      <c r="SJT462" s="435"/>
      <c r="SJU462" s="435"/>
      <c r="SJV462" s="435"/>
      <c r="SJW462" s="435"/>
      <c r="SJX462" s="435"/>
      <c r="SJY462" s="435"/>
      <c r="SJZ462" s="435"/>
      <c r="SKA462" s="435"/>
      <c r="SKB462" s="435"/>
      <c r="SKC462" s="435"/>
      <c r="SKD462" s="435"/>
      <c r="SKE462" s="435"/>
      <c r="SKF462" s="435"/>
      <c r="SKG462" s="435"/>
      <c r="SKH462" s="435"/>
      <c r="SKI462" s="435"/>
      <c r="SKJ462" s="435"/>
      <c r="SKK462" s="435"/>
      <c r="SKL462" s="435"/>
      <c r="SKM462" s="435"/>
      <c r="SKN462" s="435"/>
      <c r="SKO462" s="435"/>
      <c r="SKP462" s="435"/>
      <c r="SKQ462" s="435"/>
      <c r="SKR462" s="435"/>
      <c r="SKS462" s="435"/>
      <c r="SKT462" s="435"/>
      <c r="SKU462" s="435"/>
      <c r="SKV462" s="435"/>
      <c r="SKW462" s="435"/>
      <c r="SKX462" s="435"/>
      <c r="SKY462" s="435"/>
      <c r="SKZ462" s="435"/>
      <c r="SLA462" s="435"/>
      <c r="SLB462" s="435"/>
      <c r="SLC462" s="435"/>
      <c r="SLD462" s="435"/>
      <c r="SLE462" s="435"/>
      <c r="SLF462" s="435"/>
      <c r="SLG462" s="435"/>
      <c r="SLH462" s="435"/>
      <c r="SLI462" s="435"/>
      <c r="SLJ462" s="435"/>
      <c r="SLK462" s="435"/>
      <c r="SLL462" s="435"/>
      <c r="SLM462" s="435"/>
      <c r="SLN462" s="435"/>
      <c r="SLO462" s="435"/>
      <c r="SLP462" s="435"/>
      <c r="SLQ462" s="435"/>
      <c r="SLR462" s="435"/>
      <c r="SLS462" s="435"/>
      <c r="SLT462" s="435"/>
      <c r="SLU462" s="435"/>
      <c r="SLV462" s="435"/>
      <c r="SLW462" s="435"/>
      <c r="SLX462" s="435"/>
      <c r="SLY462" s="435"/>
      <c r="SLZ462" s="435"/>
      <c r="SMA462" s="435"/>
      <c r="SMB462" s="435"/>
      <c r="SMC462" s="435"/>
      <c r="SMD462" s="435"/>
      <c r="SME462" s="435"/>
      <c r="SMF462" s="435"/>
      <c r="SMG462" s="435"/>
      <c r="SMH462" s="435"/>
      <c r="SMI462" s="435"/>
      <c r="SMJ462" s="435"/>
      <c r="SMK462" s="435"/>
      <c r="SML462" s="435"/>
      <c r="SMM462" s="435"/>
      <c r="SMN462" s="435"/>
      <c r="SMO462" s="435"/>
      <c r="SMP462" s="435"/>
      <c r="SMQ462" s="435"/>
      <c r="SMR462" s="435"/>
      <c r="SMS462" s="435"/>
      <c r="SMT462" s="435"/>
      <c r="SMU462" s="435"/>
      <c r="SMV462" s="435"/>
      <c r="SMW462" s="435"/>
      <c r="SMX462" s="435"/>
      <c r="SMY462" s="435"/>
      <c r="SMZ462" s="435"/>
      <c r="SNA462" s="435"/>
      <c r="SNB462" s="435"/>
      <c r="SNC462" s="435"/>
      <c r="SND462" s="435"/>
      <c r="SNE462" s="435"/>
      <c r="SNF462" s="435"/>
      <c r="SNG462" s="435"/>
      <c r="SNH462" s="435"/>
      <c r="SNI462" s="435"/>
      <c r="SNJ462" s="435"/>
      <c r="SNK462" s="435"/>
      <c r="SNL462" s="435"/>
      <c r="SNM462" s="435"/>
      <c r="SNN462" s="435"/>
      <c r="SNO462" s="435"/>
      <c r="SNP462" s="435"/>
      <c r="SNQ462" s="435"/>
      <c r="SNR462" s="435"/>
      <c r="SNS462" s="435"/>
      <c r="SNT462" s="435"/>
      <c r="SNU462" s="435"/>
      <c r="SNV462" s="435"/>
      <c r="SNW462" s="435"/>
      <c r="SNX462" s="435"/>
      <c r="SNY462" s="435"/>
      <c r="SNZ462" s="435"/>
      <c r="SOA462" s="435"/>
      <c r="SOB462" s="435"/>
      <c r="SOC462" s="435"/>
      <c r="SOD462" s="435"/>
      <c r="SOE462" s="435"/>
      <c r="SOF462" s="435"/>
      <c r="SOG462" s="435"/>
      <c r="SOH462" s="435"/>
      <c r="SOI462" s="435"/>
      <c r="SOJ462" s="435"/>
      <c r="SOK462" s="435"/>
      <c r="SOL462" s="435"/>
      <c r="SOM462" s="435"/>
      <c r="SON462" s="435"/>
      <c r="SOO462" s="435"/>
      <c r="SOP462" s="435"/>
      <c r="SOQ462" s="435"/>
      <c r="SOR462" s="435"/>
      <c r="SOS462" s="435"/>
      <c r="SOT462" s="435"/>
      <c r="SOU462" s="435"/>
      <c r="SOV462" s="435"/>
      <c r="SOW462" s="435"/>
      <c r="SOX462" s="435"/>
      <c r="SOY462" s="435"/>
      <c r="SOZ462" s="435"/>
      <c r="SPA462" s="435"/>
      <c r="SPB462" s="435"/>
      <c r="SPC462" s="435"/>
      <c r="SPD462" s="435"/>
      <c r="SPE462" s="435"/>
      <c r="SPF462" s="435"/>
      <c r="SPG462" s="435"/>
      <c r="SPH462" s="435"/>
      <c r="SPI462" s="435"/>
      <c r="SPJ462" s="435"/>
      <c r="SPK462" s="435"/>
      <c r="SPL462" s="435"/>
      <c r="SPM462" s="435"/>
      <c r="SPN462" s="435"/>
      <c r="SPO462" s="435"/>
      <c r="SPP462" s="435"/>
      <c r="SPQ462" s="435"/>
      <c r="SPR462" s="435"/>
      <c r="SPS462" s="435"/>
      <c r="SPT462" s="435"/>
      <c r="SPU462" s="435"/>
      <c r="SPV462" s="435"/>
      <c r="SPW462" s="435"/>
      <c r="SPX462" s="435"/>
      <c r="SPY462" s="435"/>
      <c r="SPZ462" s="435"/>
      <c r="SQA462" s="435"/>
      <c r="SQB462" s="435"/>
      <c r="SQC462" s="435"/>
      <c r="SQD462" s="435"/>
      <c r="SQE462" s="435"/>
      <c r="SQF462" s="435"/>
      <c r="SQG462" s="435"/>
      <c r="SQH462" s="435"/>
      <c r="SQI462" s="435"/>
      <c r="SQJ462" s="435"/>
      <c r="SQK462" s="435"/>
      <c r="SQL462" s="435"/>
      <c r="SQM462" s="435"/>
      <c r="SQN462" s="435"/>
      <c r="SQO462" s="435"/>
      <c r="SQP462" s="435"/>
      <c r="SQQ462" s="435"/>
      <c r="SQR462" s="435"/>
      <c r="SQS462" s="435"/>
      <c r="SQT462" s="435"/>
      <c r="SQU462" s="435"/>
      <c r="SQV462" s="435"/>
      <c r="SQW462" s="435"/>
      <c r="SQX462" s="435"/>
      <c r="SQY462" s="435"/>
      <c r="SQZ462" s="435"/>
      <c r="SRA462" s="435"/>
      <c r="SRB462" s="435"/>
      <c r="SRC462" s="435"/>
      <c r="SRD462" s="435"/>
      <c r="SRE462" s="435"/>
      <c r="SRF462" s="435"/>
      <c r="SRG462" s="435"/>
      <c r="SRH462" s="435"/>
      <c r="SRI462" s="435"/>
      <c r="SRJ462" s="435"/>
      <c r="SRK462" s="435"/>
      <c r="SRL462" s="435"/>
      <c r="SRM462" s="435"/>
      <c r="SRN462" s="435"/>
      <c r="SRO462" s="435"/>
      <c r="SRP462" s="435"/>
      <c r="SRQ462" s="435"/>
      <c r="SRR462" s="435"/>
      <c r="SRS462" s="435"/>
      <c r="SRT462" s="435"/>
      <c r="SRU462" s="435"/>
      <c r="SRV462" s="435"/>
      <c r="SRW462" s="435"/>
      <c r="SRX462" s="435"/>
      <c r="SRY462" s="435"/>
      <c r="SRZ462" s="435"/>
      <c r="SSA462" s="435"/>
      <c r="SSB462" s="435"/>
      <c r="SSC462" s="435"/>
      <c r="SSD462" s="435"/>
      <c r="SSE462" s="435"/>
      <c r="SSF462" s="435"/>
      <c r="SSG462" s="435"/>
      <c r="SSH462" s="435"/>
      <c r="SSI462" s="435"/>
      <c r="SSJ462" s="435"/>
      <c r="SSK462" s="435"/>
      <c r="SSL462" s="435"/>
      <c r="SSM462" s="435"/>
      <c r="SSN462" s="435"/>
      <c r="SSO462" s="435"/>
      <c r="SSP462" s="435"/>
      <c r="SSQ462" s="435"/>
      <c r="SSR462" s="435"/>
      <c r="SSS462" s="435"/>
      <c r="SST462" s="435"/>
      <c r="SSU462" s="435"/>
      <c r="SSV462" s="435"/>
      <c r="SSW462" s="435"/>
      <c r="SSX462" s="435"/>
      <c r="SSY462" s="435"/>
      <c r="SSZ462" s="435"/>
      <c r="STA462" s="435"/>
      <c r="STB462" s="435"/>
      <c r="STC462" s="435"/>
      <c r="STD462" s="435"/>
      <c r="STE462" s="435"/>
      <c r="STF462" s="435"/>
      <c r="STG462" s="435"/>
      <c r="STH462" s="435"/>
      <c r="STI462" s="435"/>
      <c r="STJ462" s="435"/>
      <c r="STK462" s="435"/>
      <c r="STL462" s="435"/>
      <c r="STM462" s="435"/>
      <c r="STN462" s="435"/>
      <c r="STO462" s="435"/>
      <c r="STP462" s="435"/>
      <c r="STQ462" s="435"/>
      <c r="STR462" s="435"/>
      <c r="STS462" s="435"/>
      <c r="STT462" s="435"/>
      <c r="STU462" s="435"/>
      <c r="STV462" s="435"/>
      <c r="STW462" s="435"/>
      <c r="STX462" s="435"/>
      <c r="STY462" s="435"/>
      <c r="STZ462" s="435"/>
      <c r="SUA462" s="435"/>
      <c r="SUB462" s="435"/>
      <c r="SUC462" s="435"/>
      <c r="SUD462" s="435"/>
      <c r="SUE462" s="435"/>
      <c r="SUF462" s="435"/>
      <c r="SUG462" s="435"/>
      <c r="SUH462" s="435"/>
      <c r="SUI462" s="435"/>
      <c r="SUJ462" s="435"/>
      <c r="SUK462" s="435"/>
      <c r="SUL462" s="435"/>
      <c r="SUM462" s="435"/>
      <c r="SUN462" s="435"/>
      <c r="SUO462" s="435"/>
      <c r="SUP462" s="435"/>
      <c r="SUQ462" s="435"/>
      <c r="SUR462" s="435"/>
      <c r="SUS462" s="435"/>
      <c r="SUT462" s="435"/>
      <c r="SUU462" s="435"/>
      <c r="SUV462" s="435"/>
      <c r="SUW462" s="435"/>
      <c r="SUX462" s="435"/>
      <c r="SUY462" s="435"/>
      <c r="SUZ462" s="435"/>
      <c r="SVA462" s="435"/>
      <c r="SVB462" s="435"/>
      <c r="SVC462" s="435"/>
      <c r="SVD462" s="435"/>
      <c r="SVE462" s="435"/>
      <c r="SVF462" s="435"/>
      <c r="SVG462" s="435"/>
      <c r="SVH462" s="435"/>
      <c r="SVI462" s="435"/>
      <c r="SVJ462" s="435"/>
      <c r="SVK462" s="435"/>
      <c r="SVL462" s="435"/>
      <c r="SVM462" s="435"/>
      <c r="SVN462" s="435"/>
      <c r="SVO462" s="435"/>
      <c r="SVP462" s="435"/>
      <c r="SVQ462" s="435"/>
      <c r="SVR462" s="435"/>
      <c r="SVS462" s="435"/>
      <c r="SVT462" s="435"/>
      <c r="SVU462" s="435"/>
      <c r="SVV462" s="435"/>
      <c r="SVW462" s="435"/>
      <c r="SVX462" s="435"/>
      <c r="SVY462" s="435"/>
      <c r="SVZ462" s="435"/>
      <c r="SWA462" s="435"/>
      <c r="SWB462" s="435"/>
      <c r="SWC462" s="435"/>
      <c r="SWD462" s="435"/>
      <c r="SWE462" s="435"/>
      <c r="SWF462" s="435"/>
      <c r="SWG462" s="435"/>
      <c r="SWH462" s="435"/>
      <c r="SWI462" s="435"/>
      <c r="SWJ462" s="435"/>
      <c r="SWK462" s="435"/>
      <c r="SWL462" s="435"/>
      <c r="SWM462" s="435"/>
      <c r="SWN462" s="435"/>
      <c r="SWO462" s="435"/>
      <c r="SWP462" s="435"/>
      <c r="SWQ462" s="435"/>
      <c r="SWR462" s="435"/>
      <c r="SWS462" s="435"/>
      <c r="SWT462" s="435"/>
      <c r="SWU462" s="435"/>
      <c r="SWV462" s="435"/>
      <c r="SWW462" s="435"/>
      <c r="SWX462" s="435"/>
      <c r="SWY462" s="435"/>
      <c r="SWZ462" s="435"/>
      <c r="SXA462" s="435"/>
      <c r="SXB462" s="435"/>
      <c r="SXC462" s="435"/>
      <c r="SXD462" s="435"/>
      <c r="SXE462" s="435"/>
      <c r="SXF462" s="435"/>
      <c r="SXG462" s="435"/>
      <c r="SXH462" s="435"/>
      <c r="SXI462" s="435"/>
      <c r="SXJ462" s="435"/>
      <c r="SXK462" s="435"/>
      <c r="SXL462" s="435"/>
      <c r="SXM462" s="435"/>
      <c r="SXN462" s="435"/>
      <c r="SXO462" s="435"/>
      <c r="SXP462" s="435"/>
      <c r="SXQ462" s="435"/>
      <c r="SXR462" s="435"/>
      <c r="SXS462" s="435"/>
      <c r="SXT462" s="435"/>
      <c r="SXU462" s="435"/>
      <c r="SXV462" s="435"/>
      <c r="SXW462" s="435"/>
      <c r="SXX462" s="435"/>
      <c r="SXY462" s="435"/>
      <c r="SXZ462" s="435"/>
      <c r="SYA462" s="435"/>
      <c r="SYB462" s="435"/>
      <c r="SYC462" s="435"/>
      <c r="SYD462" s="435"/>
      <c r="SYE462" s="435"/>
      <c r="SYF462" s="435"/>
      <c r="SYG462" s="435"/>
      <c r="SYH462" s="435"/>
      <c r="SYI462" s="435"/>
      <c r="SYJ462" s="435"/>
      <c r="SYK462" s="435"/>
      <c r="SYL462" s="435"/>
      <c r="SYM462" s="435"/>
      <c r="SYN462" s="435"/>
      <c r="SYO462" s="435"/>
      <c r="SYP462" s="435"/>
      <c r="SYQ462" s="435"/>
      <c r="SYR462" s="435"/>
      <c r="SYS462" s="435"/>
      <c r="SYT462" s="435"/>
      <c r="SYU462" s="435"/>
      <c r="SYV462" s="435"/>
      <c r="SYW462" s="435"/>
      <c r="SYX462" s="435"/>
      <c r="SYY462" s="435"/>
      <c r="SYZ462" s="435"/>
      <c r="SZA462" s="435"/>
      <c r="SZB462" s="435"/>
      <c r="SZC462" s="435"/>
      <c r="SZD462" s="435"/>
      <c r="SZE462" s="435"/>
      <c r="SZF462" s="435"/>
      <c r="SZG462" s="435"/>
      <c r="SZH462" s="435"/>
      <c r="SZI462" s="435"/>
      <c r="SZJ462" s="435"/>
      <c r="SZK462" s="435"/>
      <c r="SZL462" s="435"/>
      <c r="SZM462" s="435"/>
      <c r="SZN462" s="435"/>
      <c r="SZO462" s="435"/>
      <c r="SZP462" s="435"/>
      <c r="SZQ462" s="435"/>
      <c r="SZR462" s="435"/>
      <c r="SZS462" s="435"/>
      <c r="SZT462" s="435"/>
      <c r="SZU462" s="435"/>
      <c r="SZV462" s="435"/>
      <c r="SZW462" s="435"/>
      <c r="SZX462" s="435"/>
      <c r="SZY462" s="435"/>
      <c r="SZZ462" s="435"/>
      <c r="TAA462" s="435"/>
      <c r="TAB462" s="435"/>
      <c r="TAC462" s="435"/>
      <c r="TAD462" s="435"/>
      <c r="TAE462" s="435"/>
      <c r="TAF462" s="435"/>
      <c r="TAG462" s="435"/>
      <c r="TAH462" s="435"/>
      <c r="TAI462" s="435"/>
      <c r="TAJ462" s="435"/>
      <c r="TAK462" s="435"/>
      <c r="TAL462" s="435"/>
      <c r="TAM462" s="435"/>
      <c r="TAN462" s="435"/>
      <c r="TAO462" s="435"/>
      <c r="TAP462" s="435"/>
      <c r="TAQ462" s="435"/>
      <c r="TAR462" s="435"/>
      <c r="TAS462" s="435"/>
      <c r="TAT462" s="435"/>
      <c r="TAU462" s="435"/>
      <c r="TAV462" s="435"/>
      <c r="TAW462" s="435"/>
      <c r="TAX462" s="435"/>
      <c r="TAY462" s="435"/>
      <c r="TAZ462" s="435"/>
      <c r="TBA462" s="435"/>
      <c r="TBB462" s="435"/>
      <c r="TBC462" s="435"/>
      <c r="TBD462" s="435"/>
      <c r="TBE462" s="435"/>
      <c r="TBF462" s="435"/>
      <c r="TBG462" s="435"/>
      <c r="TBH462" s="435"/>
      <c r="TBI462" s="435"/>
      <c r="TBJ462" s="435"/>
      <c r="TBK462" s="435"/>
      <c r="TBL462" s="435"/>
      <c r="TBM462" s="435"/>
      <c r="TBN462" s="435"/>
      <c r="TBO462" s="435"/>
      <c r="TBP462" s="435"/>
      <c r="TBQ462" s="435"/>
      <c r="TBR462" s="435"/>
      <c r="TBS462" s="435"/>
      <c r="TBT462" s="435"/>
      <c r="TBU462" s="435"/>
      <c r="TBV462" s="435"/>
      <c r="TBW462" s="435"/>
      <c r="TBX462" s="435"/>
      <c r="TBY462" s="435"/>
      <c r="TBZ462" s="435"/>
      <c r="TCA462" s="435"/>
      <c r="TCB462" s="435"/>
      <c r="TCC462" s="435"/>
      <c r="TCD462" s="435"/>
      <c r="TCE462" s="435"/>
      <c r="TCF462" s="435"/>
      <c r="TCG462" s="435"/>
      <c r="TCH462" s="435"/>
      <c r="TCI462" s="435"/>
      <c r="TCJ462" s="435"/>
      <c r="TCK462" s="435"/>
      <c r="TCL462" s="435"/>
      <c r="TCM462" s="435"/>
      <c r="TCN462" s="435"/>
      <c r="TCO462" s="435"/>
      <c r="TCP462" s="435"/>
      <c r="TCQ462" s="435"/>
      <c r="TCR462" s="435"/>
      <c r="TCS462" s="435"/>
      <c r="TCT462" s="435"/>
      <c r="TCU462" s="435"/>
      <c r="TCV462" s="435"/>
      <c r="TCW462" s="435"/>
      <c r="TCX462" s="435"/>
      <c r="TCY462" s="435"/>
      <c r="TCZ462" s="435"/>
      <c r="TDA462" s="435"/>
      <c r="TDB462" s="435"/>
      <c r="TDC462" s="435"/>
      <c r="TDD462" s="435"/>
      <c r="TDE462" s="435"/>
      <c r="TDF462" s="435"/>
      <c r="TDG462" s="435"/>
      <c r="TDH462" s="435"/>
      <c r="TDI462" s="435"/>
      <c r="TDJ462" s="435"/>
      <c r="TDK462" s="435"/>
      <c r="TDL462" s="435"/>
      <c r="TDM462" s="435"/>
      <c r="TDN462" s="435"/>
      <c r="TDO462" s="435"/>
      <c r="TDP462" s="435"/>
      <c r="TDQ462" s="435"/>
      <c r="TDR462" s="435"/>
      <c r="TDS462" s="435"/>
      <c r="TDT462" s="435"/>
      <c r="TDU462" s="435"/>
      <c r="TDV462" s="435"/>
      <c r="TDW462" s="435"/>
      <c r="TDX462" s="435"/>
      <c r="TDY462" s="435"/>
      <c r="TDZ462" s="435"/>
      <c r="TEA462" s="435"/>
      <c r="TEB462" s="435"/>
      <c r="TEC462" s="435"/>
      <c r="TED462" s="435"/>
      <c r="TEE462" s="435"/>
      <c r="TEF462" s="435"/>
      <c r="TEG462" s="435"/>
      <c r="TEH462" s="435"/>
      <c r="TEI462" s="435"/>
      <c r="TEJ462" s="435"/>
      <c r="TEK462" s="435"/>
      <c r="TEL462" s="435"/>
      <c r="TEM462" s="435"/>
      <c r="TEN462" s="435"/>
      <c r="TEO462" s="435"/>
      <c r="TEP462" s="435"/>
      <c r="TEQ462" s="435"/>
      <c r="TER462" s="435"/>
      <c r="TES462" s="435"/>
      <c r="TET462" s="435"/>
      <c r="TEU462" s="435"/>
      <c r="TEV462" s="435"/>
      <c r="TEW462" s="435"/>
      <c r="TEX462" s="435"/>
      <c r="TEY462" s="435"/>
      <c r="TEZ462" s="435"/>
      <c r="TFA462" s="435"/>
      <c r="TFB462" s="435"/>
      <c r="TFC462" s="435"/>
      <c r="TFD462" s="435"/>
      <c r="TFE462" s="435"/>
      <c r="TFF462" s="435"/>
      <c r="TFG462" s="435"/>
      <c r="TFH462" s="435"/>
      <c r="TFI462" s="435"/>
      <c r="TFJ462" s="435"/>
      <c r="TFK462" s="435"/>
      <c r="TFL462" s="435"/>
      <c r="TFM462" s="435"/>
      <c r="TFN462" s="435"/>
      <c r="TFO462" s="435"/>
      <c r="TFP462" s="435"/>
      <c r="TFQ462" s="435"/>
      <c r="TFR462" s="435"/>
      <c r="TFS462" s="435"/>
      <c r="TFT462" s="435"/>
      <c r="TFU462" s="435"/>
      <c r="TFV462" s="435"/>
      <c r="TFW462" s="435"/>
      <c r="TFX462" s="435"/>
      <c r="TFY462" s="435"/>
      <c r="TFZ462" s="435"/>
      <c r="TGA462" s="435"/>
      <c r="TGB462" s="435"/>
      <c r="TGC462" s="435"/>
      <c r="TGD462" s="435"/>
      <c r="TGE462" s="435"/>
      <c r="TGF462" s="435"/>
      <c r="TGG462" s="435"/>
      <c r="TGH462" s="435"/>
      <c r="TGI462" s="435"/>
      <c r="TGJ462" s="435"/>
      <c r="TGK462" s="435"/>
      <c r="TGL462" s="435"/>
      <c r="TGM462" s="435"/>
      <c r="TGN462" s="435"/>
      <c r="TGO462" s="435"/>
      <c r="TGP462" s="435"/>
      <c r="TGQ462" s="435"/>
      <c r="TGR462" s="435"/>
      <c r="TGS462" s="435"/>
      <c r="TGT462" s="435"/>
      <c r="TGU462" s="435"/>
      <c r="TGV462" s="435"/>
      <c r="TGW462" s="435"/>
      <c r="TGX462" s="435"/>
      <c r="TGY462" s="435"/>
      <c r="TGZ462" s="435"/>
      <c r="THA462" s="435"/>
      <c r="THB462" s="435"/>
      <c r="THC462" s="435"/>
      <c r="THD462" s="435"/>
      <c r="THE462" s="435"/>
      <c r="THF462" s="435"/>
      <c r="THG462" s="435"/>
      <c r="THH462" s="435"/>
      <c r="THI462" s="435"/>
      <c r="THJ462" s="435"/>
      <c r="THK462" s="435"/>
      <c r="THL462" s="435"/>
      <c r="THM462" s="435"/>
      <c r="THN462" s="435"/>
      <c r="THO462" s="435"/>
      <c r="THP462" s="435"/>
      <c r="THQ462" s="435"/>
      <c r="THR462" s="435"/>
      <c r="THS462" s="435"/>
      <c r="THT462" s="435"/>
      <c r="THU462" s="435"/>
      <c r="THV462" s="435"/>
      <c r="THW462" s="435"/>
      <c r="THX462" s="435"/>
      <c r="THY462" s="435"/>
      <c r="THZ462" s="435"/>
      <c r="TIA462" s="435"/>
      <c r="TIB462" s="435"/>
      <c r="TIC462" s="435"/>
      <c r="TID462" s="435"/>
      <c r="TIE462" s="435"/>
      <c r="TIF462" s="435"/>
      <c r="TIG462" s="435"/>
      <c r="TIH462" s="435"/>
      <c r="TII462" s="435"/>
      <c r="TIJ462" s="435"/>
      <c r="TIK462" s="435"/>
      <c r="TIL462" s="435"/>
      <c r="TIM462" s="435"/>
      <c r="TIN462" s="435"/>
      <c r="TIO462" s="435"/>
      <c r="TIP462" s="435"/>
      <c r="TIQ462" s="435"/>
      <c r="TIR462" s="435"/>
      <c r="TIS462" s="435"/>
      <c r="TIT462" s="435"/>
      <c r="TIU462" s="435"/>
      <c r="TIV462" s="435"/>
      <c r="TIW462" s="435"/>
      <c r="TIX462" s="435"/>
      <c r="TIY462" s="435"/>
      <c r="TIZ462" s="435"/>
      <c r="TJA462" s="435"/>
      <c r="TJB462" s="435"/>
      <c r="TJC462" s="435"/>
      <c r="TJD462" s="435"/>
      <c r="TJE462" s="435"/>
      <c r="TJF462" s="435"/>
      <c r="TJG462" s="435"/>
      <c r="TJH462" s="435"/>
      <c r="TJI462" s="435"/>
      <c r="TJJ462" s="435"/>
      <c r="TJK462" s="435"/>
      <c r="TJL462" s="435"/>
      <c r="TJM462" s="435"/>
      <c r="TJN462" s="435"/>
      <c r="TJO462" s="435"/>
      <c r="TJP462" s="435"/>
      <c r="TJQ462" s="435"/>
      <c r="TJR462" s="435"/>
      <c r="TJS462" s="435"/>
      <c r="TJT462" s="435"/>
      <c r="TJU462" s="435"/>
      <c r="TJV462" s="435"/>
      <c r="TJW462" s="435"/>
      <c r="TJX462" s="435"/>
      <c r="TJY462" s="435"/>
      <c r="TJZ462" s="435"/>
      <c r="TKA462" s="435"/>
      <c r="TKB462" s="435"/>
      <c r="TKC462" s="435"/>
      <c r="TKD462" s="435"/>
      <c r="TKE462" s="435"/>
      <c r="TKF462" s="435"/>
      <c r="TKG462" s="435"/>
      <c r="TKH462" s="435"/>
      <c r="TKI462" s="435"/>
      <c r="TKJ462" s="435"/>
      <c r="TKK462" s="435"/>
      <c r="TKL462" s="435"/>
      <c r="TKM462" s="435"/>
      <c r="TKN462" s="435"/>
      <c r="TKO462" s="435"/>
      <c r="TKP462" s="435"/>
      <c r="TKQ462" s="435"/>
      <c r="TKR462" s="435"/>
      <c r="TKS462" s="435"/>
      <c r="TKT462" s="435"/>
      <c r="TKU462" s="435"/>
      <c r="TKV462" s="435"/>
      <c r="TKW462" s="435"/>
      <c r="TKX462" s="435"/>
      <c r="TKY462" s="435"/>
      <c r="TKZ462" s="435"/>
      <c r="TLA462" s="435"/>
      <c r="TLB462" s="435"/>
      <c r="TLC462" s="435"/>
      <c r="TLD462" s="435"/>
      <c r="TLE462" s="435"/>
      <c r="TLF462" s="435"/>
      <c r="TLG462" s="435"/>
      <c r="TLH462" s="435"/>
      <c r="TLI462" s="435"/>
      <c r="TLJ462" s="435"/>
      <c r="TLK462" s="435"/>
      <c r="TLL462" s="435"/>
      <c r="TLM462" s="435"/>
      <c r="TLN462" s="435"/>
      <c r="TLO462" s="435"/>
      <c r="TLP462" s="435"/>
      <c r="TLQ462" s="435"/>
      <c r="TLR462" s="435"/>
      <c r="TLS462" s="435"/>
      <c r="TLT462" s="435"/>
      <c r="TLU462" s="435"/>
      <c r="TLV462" s="435"/>
      <c r="TLW462" s="435"/>
      <c r="TLX462" s="435"/>
      <c r="TLY462" s="435"/>
      <c r="TLZ462" s="435"/>
      <c r="TMA462" s="435"/>
      <c r="TMB462" s="435"/>
      <c r="TMC462" s="435"/>
      <c r="TMD462" s="435"/>
      <c r="TME462" s="435"/>
      <c r="TMF462" s="435"/>
      <c r="TMG462" s="435"/>
      <c r="TMH462" s="435"/>
      <c r="TMI462" s="435"/>
      <c r="TMJ462" s="435"/>
      <c r="TMK462" s="435"/>
      <c r="TML462" s="435"/>
      <c r="TMM462" s="435"/>
      <c r="TMN462" s="435"/>
      <c r="TMO462" s="435"/>
      <c r="TMP462" s="435"/>
      <c r="TMQ462" s="435"/>
      <c r="TMR462" s="435"/>
      <c r="TMS462" s="435"/>
      <c r="TMT462" s="435"/>
      <c r="TMU462" s="435"/>
      <c r="TMV462" s="435"/>
      <c r="TMW462" s="435"/>
      <c r="TMX462" s="435"/>
      <c r="TMY462" s="435"/>
      <c r="TMZ462" s="435"/>
      <c r="TNA462" s="435"/>
      <c r="TNB462" s="435"/>
      <c r="TNC462" s="435"/>
      <c r="TND462" s="435"/>
      <c r="TNE462" s="435"/>
      <c r="TNF462" s="435"/>
      <c r="TNG462" s="435"/>
      <c r="TNH462" s="435"/>
      <c r="TNI462" s="435"/>
      <c r="TNJ462" s="435"/>
      <c r="TNK462" s="435"/>
      <c r="TNL462" s="435"/>
      <c r="TNM462" s="435"/>
      <c r="TNN462" s="435"/>
      <c r="TNO462" s="435"/>
      <c r="TNP462" s="435"/>
      <c r="TNQ462" s="435"/>
      <c r="TNR462" s="435"/>
      <c r="TNS462" s="435"/>
      <c r="TNT462" s="435"/>
      <c r="TNU462" s="435"/>
      <c r="TNV462" s="435"/>
      <c r="TNW462" s="435"/>
      <c r="TNX462" s="435"/>
      <c r="TNY462" s="435"/>
      <c r="TNZ462" s="435"/>
      <c r="TOA462" s="435"/>
      <c r="TOB462" s="435"/>
      <c r="TOC462" s="435"/>
      <c r="TOD462" s="435"/>
      <c r="TOE462" s="435"/>
      <c r="TOF462" s="435"/>
      <c r="TOG462" s="435"/>
      <c r="TOH462" s="435"/>
      <c r="TOI462" s="435"/>
      <c r="TOJ462" s="435"/>
      <c r="TOK462" s="435"/>
      <c r="TOL462" s="435"/>
      <c r="TOM462" s="435"/>
      <c r="TON462" s="435"/>
      <c r="TOO462" s="435"/>
      <c r="TOP462" s="435"/>
      <c r="TOQ462" s="435"/>
      <c r="TOR462" s="435"/>
      <c r="TOS462" s="435"/>
      <c r="TOT462" s="435"/>
      <c r="TOU462" s="435"/>
      <c r="TOV462" s="435"/>
      <c r="TOW462" s="435"/>
      <c r="TOX462" s="435"/>
      <c r="TOY462" s="435"/>
      <c r="TOZ462" s="435"/>
      <c r="TPA462" s="435"/>
      <c r="TPB462" s="435"/>
      <c r="TPC462" s="435"/>
      <c r="TPD462" s="435"/>
      <c r="TPE462" s="435"/>
      <c r="TPF462" s="435"/>
      <c r="TPG462" s="435"/>
      <c r="TPH462" s="435"/>
      <c r="TPI462" s="435"/>
      <c r="TPJ462" s="435"/>
      <c r="TPK462" s="435"/>
      <c r="TPL462" s="435"/>
      <c r="TPM462" s="435"/>
      <c r="TPN462" s="435"/>
      <c r="TPO462" s="435"/>
      <c r="TPP462" s="435"/>
      <c r="TPQ462" s="435"/>
      <c r="TPR462" s="435"/>
      <c r="TPS462" s="435"/>
      <c r="TPT462" s="435"/>
      <c r="TPU462" s="435"/>
      <c r="TPV462" s="435"/>
      <c r="TPW462" s="435"/>
      <c r="TPX462" s="435"/>
      <c r="TPY462" s="435"/>
      <c r="TPZ462" s="435"/>
      <c r="TQA462" s="435"/>
      <c r="TQB462" s="435"/>
      <c r="TQC462" s="435"/>
      <c r="TQD462" s="435"/>
      <c r="TQE462" s="435"/>
      <c r="TQF462" s="435"/>
      <c r="TQG462" s="435"/>
      <c r="TQH462" s="435"/>
      <c r="TQI462" s="435"/>
      <c r="TQJ462" s="435"/>
      <c r="TQK462" s="435"/>
      <c r="TQL462" s="435"/>
      <c r="TQM462" s="435"/>
      <c r="TQN462" s="435"/>
      <c r="TQO462" s="435"/>
      <c r="TQP462" s="435"/>
      <c r="TQQ462" s="435"/>
      <c r="TQR462" s="435"/>
      <c r="TQS462" s="435"/>
      <c r="TQT462" s="435"/>
      <c r="TQU462" s="435"/>
      <c r="TQV462" s="435"/>
      <c r="TQW462" s="435"/>
      <c r="TQX462" s="435"/>
      <c r="TQY462" s="435"/>
      <c r="TQZ462" s="435"/>
      <c r="TRA462" s="435"/>
      <c r="TRB462" s="435"/>
      <c r="TRC462" s="435"/>
      <c r="TRD462" s="435"/>
      <c r="TRE462" s="435"/>
      <c r="TRF462" s="435"/>
      <c r="TRG462" s="435"/>
      <c r="TRH462" s="435"/>
      <c r="TRI462" s="435"/>
      <c r="TRJ462" s="435"/>
      <c r="TRK462" s="435"/>
      <c r="TRL462" s="435"/>
      <c r="TRM462" s="435"/>
      <c r="TRN462" s="435"/>
      <c r="TRO462" s="435"/>
      <c r="TRP462" s="435"/>
      <c r="TRQ462" s="435"/>
      <c r="TRR462" s="435"/>
      <c r="TRS462" s="435"/>
      <c r="TRT462" s="435"/>
      <c r="TRU462" s="435"/>
      <c r="TRV462" s="435"/>
      <c r="TRW462" s="435"/>
      <c r="TRX462" s="435"/>
      <c r="TRY462" s="435"/>
      <c r="TRZ462" s="435"/>
      <c r="TSA462" s="435"/>
      <c r="TSB462" s="435"/>
      <c r="TSC462" s="435"/>
      <c r="TSD462" s="435"/>
      <c r="TSE462" s="435"/>
      <c r="TSF462" s="435"/>
      <c r="TSG462" s="435"/>
      <c r="TSH462" s="435"/>
      <c r="TSI462" s="435"/>
      <c r="TSJ462" s="435"/>
      <c r="TSK462" s="435"/>
      <c r="TSL462" s="435"/>
      <c r="TSM462" s="435"/>
      <c r="TSN462" s="435"/>
      <c r="TSO462" s="435"/>
      <c r="TSP462" s="435"/>
      <c r="TSQ462" s="435"/>
      <c r="TSR462" s="435"/>
      <c r="TSS462" s="435"/>
      <c r="TST462" s="435"/>
      <c r="TSU462" s="435"/>
      <c r="TSV462" s="435"/>
      <c r="TSW462" s="435"/>
      <c r="TSX462" s="435"/>
      <c r="TSY462" s="435"/>
      <c r="TSZ462" s="435"/>
      <c r="TTA462" s="435"/>
      <c r="TTB462" s="435"/>
      <c r="TTC462" s="435"/>
      <c r="TTD462" s="435"/>
      <c r="TTE462" s="435"/>
      <c r="TTF462" s="435"/>
      <c r="TTG462" s="435"/>
      <c r="TTH462" s="435"/>
      <c r="TTI462" s="435"/>
      <c r="TTJ462" s="435"/>
      <c r="TTK462" s="435"/>
      <c r="TTL462" s="435"/>
      <c r="TTM462" s="435"/>
      <c r="TTN462" s="435"/>
      <c r="TTO462" s="435"/>
      <c r="TTP462" s="435"/>
      <c r="TTQ462" s="435"/>
      <c r="TTR462" s="435"/>
      <c r="TTS462" s="435"/>
      <c r="TTT462" s="435"/>
      <c r="TTU462" s="435"/>
      <c r="TTV462" s="435"/>
      <c r="TTW462" s="435"/>
      <c r="TTX462" s="435"/>
      <c r="TTY462" s="435"/>
      <c r="TTZ462" s="435"/>
      <c r="TUA462" s="435"/>
      <c r="TUB462" s="435"/>
      <c r="TUC462" s="435"/>
      <c r="TUD462" s="435"/>
      <c r="TUE462" s="435"/>
      <c r="TUF462" s="435"/>
      <c r="TUG462" s="435"/>
      <c r="TUH462" s="435"/>
      <c r="TUI462" s="435"/>
      <c r="TUJ462" s="435"/>
      <c r="TUK462" s="435"/>
      <c r="TUL462" s="435"/>
      <c r="TUM462" s="435"/>
      <c r="TUN462" s="435"/>
      <c r="TUO462" s="435"/>
      <c r="TUP462" s="435"/>
      <c r="TUQ462" s="435"/>
      <c r="TUR462" s="435"/>
      <c r="TUS462" s="435"/>
      <c r="TUT462" s="435"/>
      <c r="TUU462" s="435"/>
      <c r="TUV462" s="435"/>
      <c r="TUW462" s="435"/>
      <c r="TUX462" s="435"/>
      <c r="TUY462" s="435"/>
      <c r="TUZ462" s="435"/>
      <c r="TVA462" s="435"/>
      <c r="TVB462" s="435"/>
      <c r="TVC462" s="435"/>
      <c r="TVD462" s="435"/>
      <c r="TVE462" s="435"/>
      <c r="TVF462" s="435"/>
      <c r="TVG462" s="435"/>
      <c r="TVH462" s="435"/>
      <c r="TVI462" s="435"/>
      <c r="TVJ462" s="435"/>
      <c r="TVK462" s="435"/>
      <c r="TVL462" s="435"/>
      <c r="TVM462" s="435"/>
      <c r="TVN462" s="435"/>
      <c r="TVO462" s="435"/>
      <c r="TVP462" s="435"/>
      <c r="TVQ462" s="435"/>
      <c r="TVR462" s="435"/>
      <c r="TVS462" s="435"/>
      <c r="TVT462" s="435"/>
      <c r="TVU462" s="435"/>
      <c r="TVV462" s="435"/>
      <c r="TVW462" s="435"/>
      <c r="TVX462" s="435"/>
      <c r="TVY462" s="435"/>
      <c r="TVZ462" s="435"/>
      <c r="TWA462" s="435"/>
      <c r="TWB462" s="435"/>
      <c r="TWC462" s="435"/>
      <c r="TWD462" s="435"/>
      <c r="TWE462" s="435"/>
      <c r="TWF462" s="435"/>
      <c r="TWG462" s="435"/>
      <c r="TWH462" s="435"/>
      <c r="TWI462" s="435"/>
      <c r="TWJ462" s="435"/>
      <c r="TWK462" s="435"/>
      <c r="TWL462" s="435"/>
      <c r="TWM462" s="435"/>
      <c r="TWN462" s="435"/>
      <c r="TWO462" s="435"/>
      <c r="TWP462" s="435"/>
      <c r="TWQ462" s="435"/>
      <c r="TWR462" s="435"/>
      <c r="TWS462" s="435"/>
      <c r="TWT462" s="435"/>
      <c r="TWU462" s="435"/>
      <c r="TWV462" s="435"/>
      <c r="TWW462" s="435"/>
      <c r="TWX462" s="435"/>
      <c r="TWY462" s="435"/>
      <c r="TWZ462" s="435"/>
      <c r="TXA462" s="435"/>
      <c r="TXB462" s="435"/>
      <c r="TXC462" s="435"/>
      <c r="TXD462" s="435"/>
      <c r="TXE462" s="435"/>
      <c r="TXF462" s="435"/>
      <c r="TXG462" s="435"/>
      <c r="TXH462" s="435"/>
      <c r="TXI462" s="435"/>
      <c r="TXJ462" s="435"/>
      <c r="TXK462" s="435"/>
      <c r="TXL462" s="435"/>
      <c r="TXM462" s="435"/>
      <c r="TXN462" s="435"/>
      <c r="TXO462" s="435"/>
      <c r="TXP462" s="435"/>
      <c r="TXQ462" s="435"/>
      <c r="TXR462" s="435"/>
      <c r="TXS462" s="435"/>
      <c r="TXT462" s="435"/>
      <c r="TXU462" s="435"/>
      <c r="TXV462" s="435"/>
      <c r="TXW462" s="435"/>
      <c r="TXX462" s="435"/>
      <c r="TXY462" s="435"/>
      <c r="TXZ462" s="435"/>
      <c r="TYA462" s="435"/>
      <c r="TYB462" s="435"/>
      <c r="TYC462" s="435"/>
      <c r="TYD462" s="435"/>
      <c r="TYE462" s="435"/>
      <c r="TYF462" s="435"/>
      <c r="TYG462" s="435"/>
      <c r="TYH462" s="435"/>
      <c r="TYI462" s="435"/>
      <c r="TYJ462" s="435"/>
      <c r="TYK462" s="435"/>
      <c r="TYL462" s="435"/>
      <c r="TYM462" s="435"/>
      <c r="TYN462" s="435"/>
      <c r="TYO462" s="435"/>
      <c r="TYP462" s="435"/>
      <c r="TYQ462" s="435"/>
      <c r="TYR462" s="435"/>
      <c r="TYS462" s="435"/>
      <c r="TYT462" s="435"/>
      <c r="TYU462" s="435"/>
      <c r="TYV462" s="435"/>
      <c r="TYW462" s="435"/>
      <c r="TYX462" s="435"/>
      <c r="TYY462" s="435"/>
      <c r="TYZ462" s="435"/>
      <c r="TZA462" s="435"/>
      <c r="TZB462" s="435"/>
      <c r="TZC462" s="435"/>
      <c r="TZD462" s="435"/>
      <c r="TZE462" s="435"/>
      <c r="TZF462" s="435"/>
      <c r="TZG462" s="435"/>
      <c r="TZH462" s="435"/>
      <c r="TZI462" s="435"/>
      <c r="TZJ462" s="435"/>
      <c r="TZK462" s="435"/>
      <c r="TZL462" s="435"/>
      <c r="TZM462" s="435"/>
      <c r="TZN462" s="435"/>
      <c r="TZO462" s="435"/>
      <c r="TZP462" s="435"/>
      <c r="TZQ462" s="435"/>
      <c r="TZR462" s="435"/>
      <c r="TZS462" s="435"/>
      <c r="TZT462" s="435"/>
      <c r="TZU462" s="435"/>
      <c r="TZV462" s="435"/>
      <c r="TZW462" s="435"/>
      <c r="TZX462" s="435"/>
      <c r="TZY462" s="435"/>
      <c r="TZZ462" s="435"/>
      <c r="UAA462" s="435"/>
      <c r="UAB462" s="435"/>
      <c r="UAC462" s="435"/>
      <c r="UAD462" s="435"/>
      <c r="UAE462" s="435"/>
      <c r="UAF462" s="435"/>
      <c r="UAG462" s="435"/>
      <c r="UAH462" s="435"/>
      <c r="UAI462" s="435"/>
      <c r="UAJ462" s="435"/>
      <c r="UAK462" s="435"/>
      <c r="UAL462" s="435"/>
      <c r="UAM462" s="435"/>
      <c r="UAN462" s="435"/>
      <c r="UAO462" s="435"/>
      <c r="UAP462" s="435"/>
      <c r="UAQ462" s="435"/>
      <c r="UAR462" s="435"/>
      <c r="UAS462" s="435"/>
      <c r="UAT462" s="435"/>
      <c r="UAU462" s="435"/>
      <c r="UAV462" s="435"/>
      <c r="UAW462" s="435"/>
      <c r="UAX462" s="435"/>
      <c r="UAY462" s="435"/>
      <c r="UAZ462" s="435"/>
      <c r="UBA462" s="435"/>
      <c r="UBB462" s="435"/>
      <c r="UBC462" s="435"/>
      <c r="UBD462" s="435"/>
      <c r="UBE462" s="435"/>
      <c r="UBF462" s="435"/>
      <c r="UBG462" s="435"/>
      <c r="UBH462" s="435"/>
      <c r="UBI462" s="435"/>
      <c r="UBJ462" s="435"/>
      <c r="UBK462" s="435"/>
      <c r="UBL462" s="435"/>
      <c r="UBM462" s="435"/>
      <c r="UBN462" s="435"/>
      <c r="UBO462" s="435"/>
      <c r="UBP462" s="435"/>
      <c r="UBQ462" s="435"/>
      <c r="UBR462" s="435"/>
      <c r="UBS462" s="435"/>
      <c r="UBT462" s="435"/>
      <c r="UBU462" s="435"/>
      <c r="UBV462" s="435"/>
      <c r="UBW462" s="435"/>
      <c r="UBX462" s="435"/>
      <c r="UBY462" s="435"/>
      <c r="UBZ462" s="435"/>
      <c r="UCA462" s="435"/>
      <c r="UCB462" s="435"/>
      <c r="UCC462" s="435"/>
      <c r="UCD462" s="435"/>
      <c r="UCE462" s="435"/>
      <c r="UCF462" s="435"/>
      <c r="UCG462" s="435"/>
      <c r="UCH462" s="435"/>
      <c r="UCI462" s="435"/>
      <c r="UCJ462" s="435"/>
      <c r="UCK462" s="435"/>
      <c r="UCL462" s="435"/>
      <c r="UCM462" s="435"/>
      <c r="UCN462" s="435"/>
      <c r="UCO462" s="435"/>
      <c r="UCP462" s="435"/>
      <c r="UCQ462" s="435"/>
      <c r="UCR462" s="435"/>
      <c r="UCS462" s="435"/>
      <c r="UCT462" s="435"/>
      <c r="UCU462" s="435"/>
      <c r="UCV462" s="435"/>
      <c r="UCW462" s="435"/>
      <c r="UCX462" s="435"/>
      <c r="UCY462" s="435"/>
      <c r="UCZ462" s="435"/>
      <c r="UDA462" s="435"/>
      <c r="UDB462" s="435"/>
      <c r="UDC462" s="435"/>
      <c r="UDD462" s="435"/>
      <c r="UDE462" s="435"/>
      <c r="UDF462" s="435"/>
      <c r="UDG462" s="435"/>
      <c r="UDH462" s="435"/>
      <c r="UDI462" s="435"/>
      <c r="UDJ462" s="435"/>
      <c r="UDK462" s="435"/>
      <c r="UDL462" s="435"/>
      <c r="UDM462" s="435"/>
      <c r="UDN462" s="435"/>
      <c r="UDO462" s="435"/>
      <c r="UDP462" s="435"/>
      <c r="UDQ462" s="435"/>
      <c r="UDR462" s="435"/>
      <c r="UDS462" s="435"/>
      <c r="UDT462" s="435"/>
      <c r="UDU462" s="435"/>
      <c r="UDV462" s="435"/>
      <c r="UDW462" s="435"/>
      <c r="UDX462" s="435"/>
      <c r="UDY462" s="435"/>
      <c r="UDZ462" s="435"/>
      <c r="UEA462" s="435"/>
      <c r="UEB462" s="435"/>
      <c r="UEC462" s="435"/>
      <c r="UED462" s="435"/>
      <c r="UEE462" s="435"/>
      <c r="UEF462" s="435"/>
      <c r="UEG462" s="435"/>
      <c r="UEH462" s="435"/>
      <c r="UEI462" s="435"/>
      <c r="UEJ462" s="435"/>
      <c r="UEK462" s="435"/>
      <c r="UEL462" s="435"/>
      <c r="UEM462" s="435"/>
      <c r="UEN462" s="435"/>
      <c r="UEO462" s="435"/>
      <c r="UEP462" s="435"/>
      <c r="UEQ462" s="435"/>
      <c r="UER462" s="435"/>
      <c r="UES462" s="435"/>
      <c r="UET462" s="435"/>
      <c r="UEU462" s="435"/>
      <c r="UEV462" s="435"/>
      <c r="UEW462" s="435"/>
      <c r="UEX462" s="435"/>
      <c r="UEY462" s="435"/>
      <c r="UEZ462" s="435"/>
      <c r="UFA462" s="435"/>
      <c r="UFB462" s="435"/>
      <c r="UFC462" s="435"/>
      <c r="UFD462" s="435"/>
      <c r="UFE462" s="435"/>
      <c r="UFF462" s="435"/>
      <c r="UFG462" s="435"/>
      <c r="UFH462" s="435"/>
      <c r="UFI462" s="435"/>
      <c r="UFJ462" s="435"/>
      <c r="UFK462" s="435"/>
      <c r="UFL462" s="435"/>
      <c r="UFM462" s="435"/>
      <c r="UFN462" s="435"/>
      <c r="UFO462" s="435"/>
      <c r="UFP462" s="435"/>
      <c r="UFQ462" s="435"/>
      <c r="UFR462" s="435"/>
      <c r="UFS462" s="435"/>
      <c r="UFT462" s="435"/>
      <c r="UFU462" s="435"/>
      <c r="UFV462" s="435"/>
      <c r="UFW462" s="435"/>
      <c r="UFX462" s="435"/>
      <c r="UFY462" s="435"/>
      <c r="UFZ462" s="435"/>
      <c r="UGA462" s="435"/>
      <c r="UGB462" s="435"/>
      <c r="UGC462" s="435"/>
      <c r="UGD462" s="435"/>
      <c r="UGE462" s="435"/>
      <c r="UGF462" s="435"/>
      <c r="UGG462" s="435"/>
      <c r="UGH462" s="435"/>
      <c r="UGI462" s="435"/>
      <c r="UGJ462" s="435"/>
      <c r="UGK462" s="435"/>
      <c r="UGL462" s="435"/>
      <c r="UGM462" s="435"/>
      <c r="UGN462" s="435"/>
      <c r="UGO462" s="435"/>
      <c r="UGP462" s="435"/>
      <c r="UGQ462" s="435"/>
      <c r="UGR462" s="435"/>
      <c r="UGS462" s="435"/>
      <c r="UGT462" s="435"/>
      <c r="UGU462" s="435"/>
      <c r="UGV462" s="435"/>
      <c r="UGW462" s="435"/>
      <c r="UGX462" s="435"/>
      <c r="UGY462" s="435"/>
      <c r="UGZ462" s="435"/>
      <c r="UHA462" s="435"/>
      <c r="UHB462" s="435"/>
      <c r="UHC462" s="435"/>
      <c r="UHD462" s="435"/>
      <c r="UHE462" s="435"/>
      <c r="UHF462" s="435"/>
      <c r="UHG462" s="435"/>
      <c r="UHH462" s="435"/>
      <c r="UHI462" s="435"/>
      <c r="UHJ462" s="435"/>
      <c r="UHK462" s="435"/>
      <c r="UHL462" s="435"/>
      <c r="UHM462" s="435"/>
      <c r="UHN462" s="435"/>
      <c r="UHO462" s="435"/>
      <c r="UHP462" s="435"/>
      <c r="UHQ462" s="435"/>
      <c r="UHR462" s="435"/>
      <c r="UHS462" s="435"/>
      <c r="UHT462" s="435"/>
      <c r="UHU462" s="435"/>
      <c r="UHV462" s="435"/>
      <c r="UHW462" s="435"/>
      <c r="UHX462" s="435"/>
      <c r="UHY462" s="435"/>
      <c r="UHZ462" s="435"/>
      <c r="UIA462" s="435"/>
      <c r="UIB462" s="435"/>
      <c r="UIC462" s="435"/>
      <c r="UID462" s="435"/>
      <c r="UIE462" s="435"/>
      <c r="UIF462" s="435"/>
      <c r="UIG462" s="435"/>
      <c r="UIH462" s="435"/>
      <c r="UII462" s="435"/>
      <c r="UIJ462" s="435"/>
      <c r="UIK462" s="435"/>
      <c r="UIL462" s="435"/>
      <c r="UIM462" s="435"/>
      <c r="UIN462" s="435"/>
      <c r="UIO462" s="435"/>
      <c r="UIP462" s="435"/>
      <c r="UIQ462" s="435"/>
      <c r="UIR462" s="435"/>
      <c r="UIS462" s="435"/>
      <c r="UIT462" s="435"/>
      <c r="UIU462" s="435"/>
      <c r="UIV462" s="435"/>
      <c r="UIW462" s="435"/>
      <c r="UIX462" s="435"/>
      <c r="UIY462" s="435"/>
      <c r="UIZ462" s="435"/>
      <c r="UJA462" s="435"/>
      <c r="UJB462" s="435"/>
      <c r="UJC462" s="435"/>
      <c r="UJD462" s="435"/>
      <c r="UJE462" s="435"/>
      <c r="UJF462" s="435"/>
      <c r="UJG462" s="435"/>
      <c r="UJH462" s="435"/>
      <c r="UJI462" s="435"/>
      <c r="UJJ462" s="435"/>
      <c r="UJK462" s="435"/>
      <c r="UJL462" s="435"/>
      <c r="UJM462" s="435"/>
      <c r="UJN462" s="435"/>
      <c r="UJO462" s="435"/>
      <c r="UJP462" s="435"/>
      <c r="UJQ462" s="435"/>
      <c r="UJR462" s="435"/>
      <c r="UJS462" s="435"/>
      <c r="UJT462" s="435"/>
      <c r="UJU462" s="435"/>
      <c r="UJV462" s="435"/>
      <c r="UJW462" s="435"/>
      <c r="UJX462" s="435"/>
      <c r="UJY462" s="435"/>
      <c r="UJZ462" s="435"/>
      <c r="UKA462" s="435"/>
      <c r="UKB462" s="435"/>
      <c r="UKC462" s="435"/>
      <c r="UKD462" s="435"/>
      <c r="UKE462" s="435"/>
      <c r="UKF462" s="435"/>
      <c r="UKG462" s="435"/>
      <c r="UKH462" s="435"/>
      <c r="UKI462" s="435"/>
      <c r="UKJ462" s="435"/>
      <c r="UKK462" s="435"/>
      <c r="UKL462" s="435"/>
      <c r="UKM462" s="435"/>
      <c r="UKN462" s="435"/>
      <c r="UKO462" s="435"/>
      <c r="UKP462" s="435"/>
      <c r="UKQ462" s="435"/>
      <c r="UKR462" s="435"/>
      <c r="UKS462" s="435"/>
      <c r="UKT462" s="435"/>
      <c r="UKU462" s="435"/>
      <c r="UKV462" s="435"/>
      <c r="UKW462" s="435"/>
      <c r="UKX462" s="435"/>
      <c r="UKY462" s="435"/>
      <c r="UKZ462" s="435"/>
      <c r="ULA462" s="435"/>
      <c r="ULB462" s="435"/>
      <c r="ULC462" s="435"/>
      <c r="ULD462" s="435"/>
      <c r="ULE462" s="435"/>
      <c r="ULF462" s="435"/>
      <c r="ULG462" s="435"/>
      <c r="ULH462" s="435"/>
      <c r="ULI462" s="435"/>
      <c r="ULJ462" s="435"/>
      <c r="ULK462" s="435"/>
      <c r="ULL462" s="435"/>
      <c r="ULM462" s="435"/>
      <c r="ULN462" s="435"/>
      <c r="ULO462" s="435"/>
      <c r="ULP462" s="435"/>
      <c r="ULQ462" s="435"/>
      <c r="ULR462" s="435"/>
      <c r="ULS462" s="435"/>
      <c r="ULT462" s="435"/>
      <c r="ULU462" s="435"/>
      <c r="ULV462" s="435"/>
      <c r="ULW462" s="435"/>
      <c r="ULX462" s="435"/>
      <c r="ULY462" s="435"/>
      <c r="ULZ462" s="435"/>
      <c r="UMA462" s="435"/>
      <c r="UMB462" s="435"/>
      <c r="UMC462" s="435"/>
      <c r="UMD462" s="435"/>
      <c r="UME462" s="435"/>
      <c r="UMF462" s="435"/>
      <c r="UMG462" s="435"/>
      <c r="UMH462" s="435"/>
      <c r="UMI462" s="435"/>
      <c r="UMJ462" s="435"/>
      <c r="UMK462" s="435"/>
      <c r="UML462" s="435"/>
      <c r="UMM462" s="435"/>
      <c r="UMN462" s="435"/>
      <c r="UMO462" s="435"/>
      <c r="UMP462" s="435"/>
      <c r="UMQ462" s="435"/>
      <c r="UMR462" s="435"/>
      <c r="UMS462" s="435"/>
      <c r="UMT462" s="435"/>
      <c r="UMU462" s="435"/>
      <c r="UMV462" s="435"/>
      <c r="UMW462" s="435"/>
      <c r="UMX462" s="435"/>
      <c r="UMY462" s="435"/>
      <c r="UMZ462" s="435"/>
      <c r="UNA462" s="435"/>
      <c r="UNB462" s="435"/>
      <c r="UNC462" s="435"/>
      <c r="UND462" s="435"/>
      <c r="UNE462" s="435"/>
      <c r="UNF462" s="435"/>
      <c r="UNG462" s="435"/>
      <c r="UNH462" s="435"/>
      <c r="UNI462" s="435"/>
      <c r="UNJ462" s="435"/>
      <c r="UNK462" s="435"/>
      <c r="UNL462" s="435"/>
      <c r="UNM462" s="435"/>
      <c r="UNN462" s="435"/>
      <c r="UNO462" s="435"/>
      <c r="UNP462" s="435"/>
      <c r="UNQ462" s="435"/>
      <c r="UNR462" s="435"/>
      <c r="UNS462" s="435"/>
      <c r="UNT462" s="435"/>
      <c r="UNU462" s="435"/>
      <c r="UNV462" s="435"/>
      <c r="UNW462" s="435"/>
      <c r="UNX462" s="435"/>
      <c r="UNY462" s="435"/>
      <c r="UNZ462" s="435"/>
      <c r="UOA462" s="435"/>
      <c r="UOB462" s="435"/>
      <c r="UOC462" s="435"/>
      <c r="UOD462" s="435"/>
      <c r="UOE462" s="435"/>
      <c r="UOF462" s="435"/>
      <c r="UOG462" s="435"/>
      <c r="UOH462" s="435"/>
      <c r="UOI462" s="435"/>
      <c r="UOJ462" s="435"/>
      <c r="UOK462" s="435"/>
      <c r="UOL462" s="435"/>
      <c r="UOM462" s="435"/>
      <c r="UON462" s="435"/>
      <c r="UOO462" s="435"/>
      <c r="UOP462" s="435"/>
      <c r="UOQ462" s="435"/>
      <c r="UOR462" s="435"/>
      <c r="UOS462" s="435"/>
      <c r="UOT462" s="435"/>
      <c r="UOU462" s="435"/>
      <c r="UOV462" s="435"/>
      <c r="UOW462" s="435"/>
      <c r="UOX462" s="435"/>
      <c r="UOY462" s="435"/>
      <c r="UOZ462" s="435"/>
      <c r="UPA462" s="435"/>
      <c r="UPB462" s="435"/>
      <c r="UPC462" s="435"/>
      <c r="UPD462" s="435"/>
      <c r="UPE462" s="435"/>
      <c r="UPF462" s="435"/>
      <c r="UPG462" s="435"/>
      <c r="UPH462" s="435"/>
      <c r="UPI462" s="435"/>
      <c r="UPJ462" s="435"/>
      <c r="UPK462" s="435"/>
      <c r="UPL462" s="435"/>
      <c r="UPM462" s="435"/>
      <c r="UPN462" s="435"/>
      <c r="UPO462" s="435"/>
      <c r="UPP462" s="435"/>
      <c r="UPQ462" s="435"/>
      <c r="UPR462" s="435"/>
      <c r="UPS462" s="435"/>
      <c r="UPT462" s="435"/>
      <c r="UPU462" s="435"/>
      <c r="UPV462" s="435"/>
      <c r="UPW462" s="435"/>
      <c r="UPX462" s="435"/>
      <c r="UPY462" s="435"/>
      <c r="UPZ462" s="435"/>
      <c r="UQA462" s="435"/>
      <c r="UQB462" s="435"/>
      <c r="UQC462" s="435"/>
      <c r="UQD462" s="435"/>
      <c r="UQE462" s="435"/>
      <c r="UQF462" s="435"/>
      <c r="UQG462" s="435"/>
      <c r="UQH462" s="435"/>
      <c r="UQI462" s="435"/>
      <c r="UQJ462" s="435"/>
      <c r="UQK462" s="435"/>
      <c r="UQL462" s="435"/>
      <c r="UQM462" s="435"/>
      <c r="UQN462" s="435"/>
      <c r="UQO462" s="435"/>
      <c r="UQP462" s="435"/>
      <c r="UQQ462" s="435"/>
      <c r="UQR462" s="435"/>
      <c r="UQS462" s="435"/>
      <c r="UQT462" s="435"/>
      <c r="UQU462" s="435"/>
      <c r="UQV462" s="435"/>
      <c r="UQW462" s="435"/>
      <c r="UQX462" s="435"/>
      <c r="UQY462" s="435"/>
      <c r="UQZ462" s="435"/>
      <c r="URA462" s="435"/>
      <c r="URB462" s="435"/>
      <c r="URC462" s="435"/>
      <c r="URD462" s="435"/>
      <c r="URE462" s="435"/>
      <c r="URF462" s="435"/>
      <c r="URG462" s="435"/>
      <c r="URH462" s="435"/>
      <c r="URI462" s="435"/>
      <c r="URJ462" s="435"/>
      <c r="URK462" s="435"/>
      <c r="URL462" s="435"/>
      <c r="URM462" s="435"/>
      <c r="URN462" s="435"/>
      <c r="URO462" s="435"/>
      <c r="URP462" s="435"/>
      <c r="URQ462" s="435"/>
      <c r="URR462" s="435"/>
      <c r="URS462" s="435"/>
      <c r="URT462" s="435"/>
      <c r="URU462" s="435"/>
      <c r="URV462" s="435"/>
      <c r="URW462" s="435"/>
      <c r="URX462" s="435"/>
      <c r="URY462" s="435"/>
      <c r="URZ462" s="435"/>
      <c r="USA462" s="435"/>
      <c r="USB462" s="435"/>
      <c r="USC462" s="435"/>
      <c r="USD462" s="435"/>
      <c r="USE462" s="435"/>
      <c r="USF462" s="435"/>
      <c r="USG462" s="435"/>
      <c r="USH462" s="435"/>
      <c r="USI462" s="435"/>
      <c r="USJ462" s="435"/>
      <c r="USK462" s="435"/>
      <c r="USL462" s="435"/>
      <c r="USM462" s="435"/>
      <c r="USN462" s="435"/>
      <c r="USO462" s="435"/>
      <c r="USP462" s="435"/>
      <c r="USQ462" s="435"/>
      <c r="USR462" s="435"/>
      <c r="USS462" s="435"/>
      <c r="UST462" s="435"/>
      <c r="USU462" s="435"/>
      <c r="USV462" s="435"/>
      <c r="USW462" s="435"/>
      <c r="USX462" s="435"/>
      <c r="USY462" s="435"/>
      <c r="USZ462" s="435"/>
      <c r="UTA462" s="435"/>
      <c r="UTB462" s="435"/>
      <c r="UTC462" s="435"/>
      <c r="UTD462" s="435"/>
      <c r="UTE462" s="435"/>
      <c r="UTF462" s="435"/>
      <c r="UTG462" s="435"/>
      <c r="UTH462" s="435"/>
      <c r="UTI462" s="435"/>
      <c r="UTJ462" s="435"/>
      <c r="UTK462" s="435"/>
      <c r="UTL462" s="435"/>
      <c r="UTM462" s="435"/>
      <c r="UTN462" s="435"/>
      <c r="UTO462" s="435"/>
      <c r="UTP462" s="435"/>
      <c r="UTQ462" s="435"/>
      <c r="UTR462" s="435"/>
      <c r="UTS462" s="435"/>
      <c r="UTT462" s="435"/>
      <c r="UTU462" s="435"/>
      <c r="UTV462" s="435"/>
      <c r="UTW462" s="435"/>
      <c r="UTX462" s="435"/>
      <c r="UTY462" s="435"/>
      <c r="UTZ462" s="435"/>
      <c r="UUA462" s="435"/>
      <c r="UUB462" s="435"/>
      <c r="UUC462" s="435"/>
      <c r="UUD462" s="435"/>
      <c r="UUE462" s="435"/>
      <c r="UUF462" s="435"/>
      <c r="UUG462" s="435"/>
      <c r="UUH462" s="435"/>
      <c r="UUI462" s="435"/>
      <c r="UUJ462" s="435"/>
      <c r="UUK462" s="435"/>
      <c r="UUL462" s="435"/>
      <c r="UUM462" s="435"/>
      <c r="UUN462" s="435"/>
      <c r="UUO462" s="435"/>
      <c r="UUP462" s="435"/>
      <c r="UUQ462" s="435"/>
      <c r="UUR462" s="435"/>
      <c r="UUS462" s="435"/>
      <c r="UUT462" s="435"/>
      <c r="UUU462" s="435"/>
      <c r="UUV462" s="435"/>
      <c r="UUW462" s="435"/>
      <c r="UUX462" s="435"/>
      <c r="UUY462" s="435"/>
      <c r="UUZ462" s="435"/>
      <c r="UVA462" s="435"/>
      <c r="UVB462" s="435"/>
      <c r="UVC462" s="435"/>
      <c r="UVD462" s="435"/>
      <c r="UVE462" s="435"/>
      <c r="UVF462" s="435"/>
      <c r="UVG462" s="435"/>
      <c r="UVH462" s="435"/>
      <c r="UVI462" s="435"/>
      <c r="UVJ462" s="435"/>
      <c r="UVK462" s="435"/>
      <c r="UVL462" s="435"/>
      <c r="UVM462" s="435"/>
      <c r="UVN462" s="435"/>
      <c r="UVO462" s="435"/>
      <c r="UVP462" s="435"/>
      <c r="UVQ462" s="435"/>
      <c r="UVR462" s="435"/>
      <c r="UVS462" s="435"/>
      <c r="UVT462" s="435"/>
      <c r="UVU462" s="435"/>
      <c r="UVV462" s="435"/>
      <c r="UVW462" s="435"/>
      <c r="UVX462" s="435"/>
      <c r="UVY462" s="435"/>
      <c r="UVZ462" s="435"/>
      <c r="UWA462" s="435"/>
      <c r="UWB462" s="435"/>
      <c r="UWC462" s="435"/>
      <c r="UWD462" s="435"/>
      <c r="UWE462" s="435"/>
      <c r="UWF462" s="435"/>
      <c r="UWG462" s="435"/>
      <c r="UWH462" s="435"/>
      <c r="UWI462" s="435"/>
      <c r="UWJ462" s="435"/>
      <c r="UWK462" s="435"/>
      <c r="UWL462" s="435"/>
      <c r="UWM462" s="435"/>
      <c r="UWN462" s="435"/>
      <c r="UWO462" s="435"/>
      <c r="UWP462" s="435"/>
      <c r="UWQ462" s="435"/>
      <c r="UWR462" s="435"/>
      <c r="UWS462" s="435"/>
      <c r="UWT462" s="435"/>
      <c r="UWU462" s="435"/>
      <c r="UWV462" s="435"/>
      <c r="UWW462" s="435"/>
      <c r="UWX462" s="435"/>
      <c r="UWY462" s="435"/>
      <c r="UWZ462" s="435"/>
      <c r="UXA462" s="435"/>
      <c r="UXB462" s="435"/>
      <c r="UXC462" s="435"/>
      <c r="UXD462" s="435"/>
      <c r="UXE462" s="435"/>
      <c r="UXF462" s="435"/>
      <c r="UXG462" s="435"/>
      <c r="UXH462" s="435"/>
      <c r="UXI462" s="435"/>
      <c r="UXJ462" s="435"/>
      <c r="UXK462" s="435"/>
      <c r="UXL462" s="435"/>
      <c r="UXM462" s="435"/>
      <c r="UXN462" s="435"/>
      <c r="UXO462" s="435"/>
      <c r="UXP462" s="435"/>
      <c r="UXQ462" s="435"/>
      <c r="UXR462" s="435"/>
      <c r="UXS462" s="435"/>
      <c r="UXT462" s="435"/>
      <c r="UXU462" s="435"/>
      <c r="UXV462" s="435"/>
      <c r="UXW462" s="435"/>
      <c r="UXX462" s="435"/>
      <c r="UXY462" s="435"/>
      <c r="UXZ462" s="435"/>
      <c r="UYA462" s="435"/>
      <c r="UYB462" s="435"/>
      <c r="UYC462" s="435"/>
      <c r="UYD462" s="435"/>
      <c r="UYE462" s="435"/>
      <c r="UYF462" s="435"/>
      <c r="UYG462" s="435"/>
      <c r="UYH462" s="435"/>
      <c r="UYI462" s="435"/>
      <c r="UYJ462" s="435"/>
      <c r="UYK462" s="435"/>
      <c r="UYL462" s="435"/>
      <c r="UYM462" s="435"/>
      <c r="UYN462" s="435"/>
      <c r="UYO462" s="435"/>
      <c r="UYP462" s="435"/>
      <c r="UYQ462" s="435"/>
      <c r="UYR462" s="435"/>
      <c r="UYS462" s="435"/>
      <c r="UYT462" s="435"/>
      <c r="UYU462" s="435"/>
      <c r="UYV462" s="435"/>
      <c r="UYW462" s="435"/>
      <c r="UYX462" s="435"/>
      <c r="UYY462" s="435"/>
      <c r="UYZ462" s="435"/>
      <c r="UZA462" s="435"/>
      <c r="UZB462" s="435"/>
      <c r="UZC462" s="435"/>
      <c r="UZD462" s="435"/>
      <c r="UZE462" s="435"/>
      <c r="UZF462" s="435"/>
      <c r="UZG462" s="435"/>
      <c r="UZH462" s="435"/>
      <c r="UZI462" s="435"/>
      <c r="UZJ462" s="435"/>
      <c r="UZK462" s="435"/>
      <c r="UZL462" s="435"/>
      <c r="UZM462" s="435"/>
      <c r="UZN462" s="435"/>
      <c r="UZO462" s="435"/>
      <c r="UZP462" s="435"/>
      <c r="UZQ462" s="435"/>
      <c r="UZR462" s="435"/>
      <c r="UZS462" s="435"/>
      <c r="UZT462" s="435"/>
      <c r="UZU462" s="435"/>
      <c r="UZV462" s="435"/>
      <c r="UZW462" s="435"/>
      <c r="UZX462" s="435"/>
      <c r="UZY462" s="435"/>
      <c r="UZZ462" s="435"/>
      <c r="VAA462" s="435"/>
      <c r="VAB462" s="435"/>
      <c r="VAC462" s="435"/>
      <c r="VAD462" s="435"/>
      <c r="VAE462" s="435"/>
      <c r="VAF462" s="435"/>
      <c r="VAG462" s="435"/>
      <c r="VAH462" s="435"/>
      <c r="VAI462" s="435"/>
      <c r="VAJ462" s="435"/>
      <c r="VAK462" s="435"/>
      <c r="VAL462" s="435"/>
      <c r="VAM462" s="435"/>
      <c r="VAN462" s="435"/>
      <c r="VAO462" s="435"/>
      <c r="VAP462" s="435"/>
      <c r="VAQ462" s="435"/>
      <c r="VAR462" s="435"/>
      <c r="VAS462" s="435"/>
      <c r="VAT462" s="435"/>
      <c r="VAU462" s="435"/>
      <c r="VAV462" s="435"/>
      <c r="VAW462" s="435"/>
      <c r="VAX462" s="435"/>
      <c r="VAY462" s="435"/>
      <c r="VAZ462" s="435"/>
      <c r="VBA462" s="435"/>
      <c r="VBB462" s="435"/>
      <c r="VBC462" s="435"/>
      <c r="VBD462" s="435"/>
      <c r="VBE462" s="435"/>
      <c r="VBF462" s="435"/>
      <c r="VBG462" s="435"/>
      <c r="VBH462" s="435"/>
      <c r="VBI462" s="435"/>
      <c r="VBJ462" s="435"/>
      <c r="VBK462" s="435"/>
      <c r="VBL462" s="435"/>
      <c r="VBM462" s="435"/>
      <c r="VBN462" s="435"/>
      <c r="VBO462" s="435"/>
      <c r="VBP462" s="435"/>
      <c r="VBQ462" s="435"/>
      <c r="VBR462" s="435"/>
      <c r="VBS462" s="435"/>
      <c r="VBT462" s="435"/>
      <c r="VBU462" s="435"/>
      <c r="VBV462" s="435"/>
      <c r="VBW462" s="435"/>
      <c r="VBX462" s="435"/>
      <c r="VBY462" s="435"/>
      <c r="VBZ462" s="435"/>
      <c r="VCA462" s="435"/>
      <c r="VCB462" s="435"/>
      <c r="VCC462" s="435"/>
      <c r="VCD462" s="435"/>
      <c r="VCE462" s="435"/>
      <c r="VCF462" s="435"/>
      <c r="VCG462" s="435"/>
      <c r="VCH462" s="435"/>
      <c r="VCI462" s="435"/>
      <c r="VCJ462" s="435"/>
      <c r="VCK462" s="435"/>
      <c r="VCL462" s="435"/>
      <c r="VCM462" s="435"/>
      <c r="VCN462" s="435"/>
      <c r="VCO462" s="435"/>
      <c r="VCP462" s="435"/>
      <c r="VCQ462" s="435"/>
      <c r="VCR462" s="435"/>
      <c r="VCS462" s="435"/>
      <c r="VCT462" s="435"/>
      <c r="VCU462" s="435"/>
      <c r="VCV462" s="435"/>
      <c r="VCW462" s="435"/>
      <c r="VCX462" s="435"/>
      <c r="VCY462" s="435"/>
      <c r="VCZ462" s="435"/>
      <c r="VDA462" s="435"/>
      <c r="VDB462" s="435"/>
      <c r="VDC462" s="435"/>
      <c r="VDD462" s="435"/>
      <c r="VDE462" s="435"/>
      <c r="VDF462" s="435"/>
      <c r="VDG462" s="435"/>
      <c r="VDH462" s="435"/>
      <c r="VDI462" s="435"/>
      <c r="VDJ462" s="435"/>
      <c r="VDK462" s="435"/>
      <c r="VDL462" s="435"/>
      <c r="VDM462" s="435"/>
      <c r="VDN462" s="435"/>
      <c r="VDO462" s="435"/>
      <c r="VDP462" s="435"/>
      <c r="VDQ462" s="435"/>
      <c r="VDR462" s="435"/>
      <c r="VDS462" s="435"/>
      <c r="VDT462" s="435"/>
      <c r="VDU462" s="435"/>
      <c r="VDV462" s="435"/>
      <c r="VDW462" s="435"/>
      <c r="VDX462" s="435"/>
      <c r="VDY462" s="435"/>
      <c r="VDZ462" s="435"/>
      <c r="VEA462" s="435"/>
      <c r="VEB462" s="435"/>
      <c r="VEC462" s="435"/>
      <c r="VED462" s="435"/>
      <c r="VEE462" s="435"/>
      <c r="VEF462" s="435"/>
      <c r="VEG462" s="435"/>
      <c r="VEH462" s="435"/>
      <c r="VEI462" s="435"/>
      <c r="VEJ462" s="435"/>
      <c r="VEK462" s="435"/>
      <c r="VEL462" s="435"/>
      <c r="VEM462" s="435"/>
      <c r="VEN462" s="435"/>
      <c r="VEO462" s="435"/>
      <c r="VEP462" s="435"/>
      <c r="VEQ462" s="435"/>
      <c r="VER462" s="435"/>
      <c r="VES462" s="435"/>
      <c r="VET462" s="435"/>
      <c r="VEU462" s="435"/>
      <c r="VEV462" s="435"/>
      <c r="VEW462" s="435"/>
      <c r="VEX462" s="435"/>
      <c r="VEY462" s="435"/>
      <c r="VEZ462" s="435"/>
      <c r="VFA462" s="435"/>
      <c r="VFB462" s="435"/>
      <c r="VFC462" s="435"/>
      <c r="VFD462" s="435"/>
      <c r="VFE462" s="435"/>
      <c r="VFF462" s="435"/>
      <c r="VFG462" s="435"/>
      <c r="VFH462" s="435"/>
      <c r="VFI462" s="435"/>
      <c r="VFJ462" s="435"/>
      <c r="VFK462" s="435"/>
      <c r="VFL462" s="435"/>
      <c r="VFM462" s="435"/>
      <c r="VFN462" s="435"/>
      <c r="VFO462" s="435"/>
      <c r="VFP462" s="435"/>
      <c r="VFQ462" s="435"/>
      <c r="VFR462" s="435"/>
      <c r="VFS462" s="435"/>
      <c r="VFT462" s="435"/>
      <c r="VFU462" s="435"/>
      <c r="VFV462" s="435"/>
      <c r="VFW462" s="435"/>
      <c r="VFX462" s="435"/>
      <c r="VFY462" s="435"/>
      <c r="VFZ462" s="435"/>
      <c r="VGA462" s="435"/>
      <c r="VGB462" s="435"/>
      <c r="VGC462" s="435"/>
      <c r="VGD462" s="435"/>
      <c r="VGE462" s="435"/>
      <c r="VGF462" s="435"/>
      <c r="VGG462" s="435"/>
      <c r="VGH462" s="435"/>
      <c r="VGI462" s="435"/>
      <c r="VGJ462" s="435"/>
      <c r="VGK462" s="435"/>
      <c r="VGL462" s="435"/>
      <c r="VGM462" s="435"/>
      <c r="VGN462" s="435"/>
      <c r="VGO462" s="435"/>
      <c r="VGP462" s="435"/>
      <c r="VGQ462" s="435"/>
      <c r="VGR462" s="435"/>
      <c r="VGS462" s="435"/>
      <c r="VGT462" s="435"/>
      <c r="VGU462" s="435"/>
      <c r="VGV462" s="435"/>
      <c r="VGW462" s="435"/>
      <c r="VGX462" s="435"/>
      <c r="VGY462" s="435"/>
      <c r="VGZ462" s="435"/>
      <c r="VHA462" s="435"/>
      <c r="VHB462" s="435"/>
      <c r="VHC462" s="435"/>
      <c r="VHD462" s="435"/>
      <c r="VHE462" s="435"/>
      <c r="VHF462" s="435"/>
      <c r="VHG462" s="435"/>
      <c r="VHH462" s="435"/>
      <c r="VHI462" s="435"/>
      <c r="VHJ462" s="435"/>
      <c r="VHK462" s="435"/>
      <c r="VHL462" s="435"/>
      <c r="VHM462" s="435"/>
      <c r="VHN462" s="435"/>
      <c r="VHO462" s="435"/>
      <c r="VHP462" s="435"/>
      <c r="VHQ462" s="435"/>
      <c r="VHR462" s="435"/>
      <c r="VHS462" s="435"/>
      <c r="VHT462" s="435"/>
      <c r="VHU462" s="435"/>
      <c r="VHV462" s="435"/>
      <c r="VHW462" s="435"/>
      <c r="VHX462" s="435"/>
      <c r="VHY462" s="435"/>
      <c r="VHZ462" s="435"/>
      <c r="VIA462" s="435"/>
      <c r="VIB462" s="435"/>
      <c r="VIC462" s="435"/>
      <c r="VID462" s="435"/>
      <c r="VIE462" s="435"/>
      <c r="VIF462" s="435"/>
      <c r="VIG462" s="435"/>
      <c r="VIH462" s="435"/>
      <c r="VII462" s="435"/>
      <c r="VIJ462" s="435"/>
      <c r="VIK462" s="435"/>
      <c r="VIL462" s="435"/>
      <c r="VIM462" s="435"/>
      <c r="VIN462" s="435"/>
      <c r="VIO462" s="435"/>
      <c r="VIP462" s="435"/>
      <c r="VIQ462" s="435"/>
      <c r="VIR462" s="435"/>
      <c r="VIS462" s="435"/>
      <c r="VIT462" s="435"/>
      <c r="VIU462" s="435"/>
      <c r="VIV462" s="435"/>
      <c r="VIW462" s="435"/>
      <c r="VIX462" s="435"/>
      <c r="VIY462" s="435"/>
      <c r="VIZ462" s="435"/>
      <c r="VJA462" s="435"/>
      <c r="VJB462" s="435"/>
      <c r="VJC462" s="435"/>
      <c r="VJD462" s="435"/>
      <c r="VJE462" s="435"/>
      <c r="VJF462" s="435"/>
      <c r="VJG462" s="435"/>
      <c r="VJH462" s="435"/>
      <c r="VJI462" s="435"/>
      <c r="VJJ462" s="435"/>
      <c r="VJK462" s="435"/>
      <c r="VJL462" s="435"/>
      <c r="VJM462" s="435"/>
      <c r="VJN462" s="435"/>
      <c r="VJO462" s="435"/>
      <c r="VJP462" s="435"/>
      <c r="VJQ462" s="435"/>
      <c r="VJR462" s="435"/>
      <c r="VJS462" s="435"/>
      <c r="VJT462" s="435"/>
      <c r="VJU462" s="435"/>
      <c r="VJV462" s="435"/>
      <c r="VJW462" s="435"/>
      <c r="VJX462" s="435"/>
      <c r="VJY462" s="435"/>
      <c r="VJZ462" s="435"/>
      <c r="VKA462" s="435"/>
      <c r="VKB462" s="435"/>
      <c r="VKC462" s="435"/>
      <c r="VKD462" s="435"/>
      <c r="VKE462" s="435"/>
      <c r="VKF462" s="435"/>
      <c r="VKG462" s="435"/>
      <c r="VKH462" s="435"/>
      <c r="VKI462" s="435"/>
      <c r="VKJ462" s="435"/>
      <c r="VKK462" s="435"/>
      <c r="VKL462" s="435"/>
      <c r="VKM462" s="435"/>
      <c r="VKN462" s="435"/>
      <c r="VKO462" s="435"/>
      <c r="VKP462" s="435"/>
      <c r="VKQ462" s="435"/>
      <c r="VKR462" s="435"/>
      <c r="VKS462" s="435"/>
      <c r="VKT462" s="435"/>
      <c r="VKU462" s="435"/>
      <c r="VKV462" s="435"/>
      <c r="VKW462" s="435"/>
      <c r="VKX462" s="435"/>
      <c r="VKY462" s="435"/>
      <c r="VKZ462" s="435"/>
      <c r="VLA462" s="435"/>
      <c r="VLB462" s="435"/>
      <c r="VLC462" s="435"/>
      <c r="VLD462" s="435"/>
      <c r="VLE462" s="435"/>
      <c r="VLF462" s="435"/>
      <c r="VLG462" s="435"/>
      <c r="VLH462" s="435"/>
      <c r="VLI462" s="435"/>
      <c r="VLJ462" s="435"/>
      <c r="VLK462" s="435"/>
      <c r="VLL462" s="435"/>
      <c r="VLM462" s="435"/>
      <c r="VLN462" s="435"/>
      <c r="VLO462" s="435"/>
      <c r="VLP462" s="435"/>
      <c r="VLQ462" s="435"/>
      <c r="VLR462" s="435"/>
      <c r="VLS462" s="435"/>
      <c r="VLT462" s="435"/>
      <c r="VLU462" s="435"/>
      <c r="VLV462" s="435"/>
      <c r="VLW462" s="435"/>
      <c r="VLX462" s="435"/>
      <c r="VLY462" s="435"/>
      <c r="VLZ462" s="435"/>
      <c r="VMA462" s="435"/>
      <c r="VMB462" s="435"/>
      <c r="VMC462" s="435"/>
      <c r="VMD462" s="435"/>
      <c r="VME462" s="435"/>
      <c r="VMF462" s="435"/>
      <c r="VMG462" s="435"/>
      <c r="VMH462" s="435"/>
      <c r="VMI462" s="435"/>
      <c r="VMJ462" s="435"/>
      <c r="VMK462" s="435"/>
      <c r="VML462" s="435"/>
      <c r="VMM462" s="435"/>
      <c r="VMN462" s="435"/>
      <c r="VMO462" s="435"/>
      <c r="VMP462" s="435"/>
      <c r="VMQ462" s="435"/>
      <c r="VMR462" s="435"/>
      <c r="VMS462" s="435"/>
      <c r="VMT462" s="435"/>
      <c r="VMU462" s="435"/>
      <c r="VMV462" s="435"/>
      <c r="VMW462" s="435"/>
      <c r="VMX462" s="435"/>
      <c r="VMY462" s="435"/>
      <c r="VMZ462" s="435"/>
      <c r="VNA462" s="435"/>
      <c r="VNB462" s="435"/>
      <c r="VNC462" s="435"/>
      <c r="VND462" s="435"/>
      <c r="VNE462" s="435"/>
      <c r="VNF462" s="435"/>
      <c r="VNG462" s="435"/>
      <c r="VNH462" s="435"/>
      <c r="VNI462" s="435"/>
      <c r="VNJ462" s="435"/>
      <c r="VNK462" s="435"/>
      <c r="VNL462" s="435"/>
      <c r="VNM462" s="435"/>
      <c r="VNN462" s="435"/>
      <c r="VNO462" s="435"/>
      <c r="VNP462" s="435"/>
      <c r="VNQ462" s="435"/>
      <c r="VNR462" s="435"/>
      <c r="VNS462" s="435"/>
      <c r="VNT462" s="435"/>
      <c r="VNU462" s="435"/>
      <c r="VNV462" s="435"/>
      <c r="VNW462" s="435"/>
      <c r="VNX462" s="435"/>
      <c r="VNY462" s="435"/>
      <c r="VNZ462" s="435"/>
      <c r="VOA462" s="435"/>
      <c r="VOB462" s="435"/>
      <c r="VOC462" s="435"/>
      <c r="VOD462" s="435"/>
      <c r="VOE462" s="435"/>
      <c r="VOF462" s="435"/>
      <c r="VOG462" s="435"/>
      <c r="VOH462" s="435"/>
      <c r="VOI462" s="435"/>
      <c r="VOJ462" s="435"/>
      <c r="VOK462" s="435"/>
      <c r="VOL462" s="435"/>
      <c r="VOM462" s="435"/>
      <c r="VON462" s="435"/>
      <c r="VOO462" s="435"/>
      <c r="VOP462" s="435"/>
      <c r="VOQ462" s="435"/>
      <c r="VOR462" s="435"/>
      <c r="VOS462" s="435"/>
      <c r="VOT462" s="435"/>
      <c r="VOU462" s="435"/>
      <c r="VOV462" s="435"/>
      <c r="VOW462" s="435"/>
      <c r="VOX462" s="435"/>
      <c r="VOY462" s="435"/>
      <c r="VOZ462" s="435"/>
      <c r="VPA462" s="435"/>
      <c r="VPB462" s="435"/>
      <c r="VPC462" s="435"/>
      <c r="VPD462" s="435"/>
      <c r="VPE462" s="435"/>
      <c r="VPF462" s="435"/>
      <c r="VPG462" s="435"/>
      <c r="VPH462" s="435"/>
      <c r="VPI462" s="435"/>
      <c r="VPJ462" s="435"/>
      <c r="VPK462" s="435"/>
      <c r="VPL462" s="435"/>
      <c r="VPM462" s="435"/>
      <c r="VPN462" s="435"/>
      <c r="VPO462" s="435"/>
      <c r="VPP462" s="435"/>
      <c r="VPQ462" s="435"/>
      <c r="VPR462" s="435"/>
      <c r="VPS462" s="435"/>
      <c r="VPT462" s="435"/>
      <c r="VPU462" s="435"/>
      <c r="VPV462" s="435"/>
      <c r="VPW462" s="435"/>
      <c r="VPX462" s="435"/>
      <c r="VPY462" s="435"/>
      <c r="VPZ462" s="435"/>
      <c r="VQA462" s="435"/>
      <c r="VQB462" s="435"/>
      <c r="VQC462" s="435"/>
      <c r="VQD462" s="435"/>
      <c r="VQE462" s="435"/>
      <c r="VQF462" s="435"/>
      <c r="VQG462" s="435"/>
      <c r="VQH462" s="435"/>
      <c r="VQI462" s="435"/>
      <c r="VQJ462" s="435"/>
      <c r="VQK462" s="435"/>
      <c r="VQL462" s="435"/>
      <c r="VQM462" s="435"/>
      <c r="VQN462" s="435"/>
      <c r="VQO462" s="435"/>
      <c r="VQP462" s="435"/>
      <c r="VQQ462" s="435"/>
      <c r="VQR462" s="435"/>
      <c r="VQS462" s="435"/>
      <c r="VQT462" s="435"/>
      <c r="VQU462" s="435"/>
      <c r="VQV462" s="435"/>
      <c r="VQW462" s="435"/>
      <c r="VQX462" s="435"/>
      <c r="VQY462" s="435"/>
      <c r="VQZ462" s="435"/>
      <c r="VRA462" s="435"/>
      <c r="VRB462" s="435"/>
      <c r="VRC462" s="435"/>
      <c r="VRD462" s="435"/>
      <c r="VRE462" s="435"/>
      <c r="VRF462" s="435"/>
      <c r="VRG462" s="435"/>
      <c r="VRH462" s="435"/>
      <c r="VRI462" s="435"/>
      <c r="VRJ462" s="435"/>
      <c r="VRK462" s="435"/>
      <c r="VRL462" s="435"/>
      <c r="VRM462" s="435"/>
      <c r="VRN462" s="435"/>
      <c r="VRO462" s="435"/>
      <c r="VRP462" s="435"/>
      <c r="VRQ462" s="435"/>
      <c r="VRR462" s="435"/>
      <c r="VRS462" s="435"/>
      <c r="VRT462" s="435"/>
      <c r="VRU462" s="435"/>
      <c r="VRV462" s="435"/>
      <c r="VRW462" s="435"/>
      <c r="VRX462" s="435"/>
      <c r="VRY462" s="435"/>
      <c r="VRZ462" s="435"/>
      <c r="VSA462" s="435"/>
      <c r="VSB462" s="435"/>
      <c r="VSC462" s="435"/>
      <c r="VSD462" s="435"/>
      <c r="VSE462" s="435"/>
      <c r="VSF462" s="435"/>
      <c r="VSG462" s="435"/>
      <c r="VSH462" s="435"/>
      <c r="VSI462" s="435"/>
      <c r="VSJ462" s="435"/>
      <c r="VSK462" s="435"/>
      <c r="VSL462" s="435"/>
      <c r="VSM462" s="435"/>
      <c r="VSN462" s="435"/>
      <c r="VSO462" s="435"/>
      <c r="VSP462" s="435"/>
      <c r="VSQ462" s="435"/>
      <c r="VSR462" s="435"/>
      <c r="VSS462" s="435"/>
      <c r="VST462" s="435"/>
      <c r="VSU462" s="435"/>
      <c r="VSV462" s="435"/>
      <c r="VSW462" s="435"/>
      <c r="VSX462" s="435"/>
      <c r="VSY462" s="435"/>
      <c r="VSZ462" s="435"/>
      <c r="VTA462" s="435"/>
      <c r="VTB462" s="435"/>
      <c r="VTC462" s="435"/>
      <c r="VTD462" s="435"/>
      <c r="VTE462" s="435"/>
      <c r="VTF462" s="435"/>
      <c r="VTG462" s="435"/>
      <c r="VTH462" s="435"/>
      <c r="VTI462" s="435"/>
      <c r="VTJ462" s="435"/>
      <c r="VTK462" s="435"/>
      <c r="VTL462" s="435"/>
      <c r="VTM462" s="435"/>
      <c r="VTN462" s="435"/>
      <c r="VTO462" s="435"/>
      <c r="VTP462" s="435"/>
      <c r="VTQ462" s="435"/>
      <c r="VTR462" s="435"/>
      <c r="VTS462" s="435"/>
      <c r="VTT462" s="435"/>
      <c r="VTU462" s="435"/>
      <c r="VTV462" s="435"/>
      <c r="VTW462" s="435"/>
      <c r="VTX462" s="435"/>
      <c r="VTY462" s="435"/>
      <c r="VTZ462" s="435"/>
      <c r="VUA462" s="435"/>
      <c r="VUB462" s="435"/>
      <c r="VUC462" s="435"/>
      <c r="VUD462" s="435"/>
      <c r="VUE462" s="435"/>
      <c r="VUF462" s="435"/>
      <c r="VUG462" s="435"/>
      <c r="VUH462" s="435"/>
      <c r="VUI462" s="435"/>
      <c r="VUJ462" s="435"/>
      <c r="VUK462" s="435"/>
      <c r="VUL462" s="435"/>
      <c r="VUM462" s="435"/>
      <c r="VUN462" s="435"/>
      <c r="VUO462" s="435"/>
      <c r="VUP462" s="435"/>
      <c r="VUQ462" s="435"/>
      <c r="VUR462" s="435"/>
      <c r="VUS462" s="435"/>
      <c r="VUT462" s="435"/>
      <c r="VUU462" s="435"/>
      <c r="VUV462" s="435"/>
      <c r="VUW462" s="435"/>
      <c r="VUX462" s="435"/>
      <c r="VUY462" s="435"/>
      <c r="VUZ462" s="435"/>
      <c r="VVA462" s="435"/>
      <c r="VVB462" s="435"/>
      <c r="VVC462" s="435"/>
      <c r="VVD462" s="435"/>
      <c r="VVE462" s="435"/>
      <c r="VVF462" s="435"/>
      <c r="VVG462" s="435"/>
      <c r="VVH462" s="435"/>
      <c r="VVI462" s="435"/>
      <c r="VVJ462" s="435"/>
      <c r="VVK462" s="435"/>
      <c r="VVL462" s="435"/>
      <c r="VVM462" s="435"/>
      <c r="VVN462" s="435"/>
      <c r="VVO462" s="435"/>
      <c r="VVP462" s="435"/>
      <c r="VVQ462" s="435"/>
      <c r="VVR462" s="435"/>
      <c r="VVS462" s="435"/>
      <c r="VVT462" s="435"/>
      <c r="VVU462" s="435"/>
      <c r="VVV462" s="435"/>
      <c r="VVW462" s="435"/>
      <c r="VVX462" s="435"/>
      <c r="VVY462" s="435"/>
      <c r="VVZ462" s="435"/>
      <c r="VWA462" s="435"/>
      <c r="VWB462" s="435"/>
      <c r="VWC462" s="435"/>
      <c r="VWD462" s="435"/>
      <c r="VWE462" s="435"/>
      <c r="VWF462" s="435"/>
      <c r="VWG462" s="435"/>
      <c r="VWH462" s="435"/>
      <c r="VWI462" s="435"/>
      <c r="VWJ462" s="435"/>
      <c r="VWK462" s="435"/>
      <c r="VWL462" s="435"/>
      <c r="VWM462" s="435"/>
      <c r="VWN462" s="435"/>
      <c r="VWO462" s="435"/>
      <c r="VWP462" s="435"/>
      <c r="VWQ462" s="435"/>
      <c r="VWR462" s="435"/>
      <c r="VWS462" s="435"/>
      <c r="VWT462" s="435"/>
      <c r="VWU462" s="435"/>
      <c r="VWV462" s="435"/>
      <c r="VWW462" s="435"/>
      <c r="VWX462" s="435"/>
      <c r="VWY462" s="435"/>
      <c r="VWZ462" s="435"/>
      <c r="VXA462" s="435"/>
      <c r="VXB462" s="435"/>
      <c r="VXC462" s="435"/>
      <c r="VXD462" s="435"/>
      <c r="VXE462" s="435"/>
      <c r="VXF462" s="435"/>
      <c r="VXG462" s="435"/>
      <c r="VXH462" s="435"/>
      <c r="VXI462" s="435"/>
      <c r="VXJ462" s="435"/>
      <c r="VXK462" s="435"/>
      <c r="VXL462" s="435"/>
      <c r="VXM462" s="435"/>
      <c r="VXN462" s="435"/>
      <c r="VXO462" s="435"/>
      <c r="VXP462" s="435"/>
      <c r="VXQ462" s="435"/>
      <c r="VXR462" s="435"/>
      <c r="VXS462" s="435"/>
      <c r="VXT462" s="435"/>
      <c r="VXU462" s="435"/>
      <c r="VXV462" s="435"/>
      <c r="VXW462" s="435"/>
      <c r="VXX462" s="435"/>
      <c r="VXY462" s="435"/>
      <c r="VXZ462" s="435"/>
      <c r="VYA462" s="435"/>
      <c r="VYB462" s="435"/>
      <c r="VYC462" s="435"/>
      <c r="VYD462" s="435"/>
      <c r="VYE462" s="435"/>
      <c r="VYF462" s="435"/>
      <c r="VYG462" s="435"/>
      <c r="VYH462" s="435"/>
      <c r="VYI462" s="435"/>
      <c r="VYJ462" s="435"/>
      <c r="VYK462" s="435"/>
      <c r="VYL462" s="435"/>
      <c r="VYM462" s="435"/>
      <c r="VYN462" s="435"/>
      <c r="VYO462" s="435"/>
      <c r="VYP462" s="435"/>
      <c r="VYQ462" s="435"/>
      <c r="VYR462" s="435"/>
      <c r="VYS462" s="435"/>
      <c r="VYT462" s="435"/>
      <c r="VYU462" s="435"/>
      <c r="VYV462" s="435"/>
      <c r="VYW462" s="435"/>
      <c r="VYX462" s="435"/>
      <c r="VYY462" s="435"/>
      <c r="VYZ462" s="435"/>
      <c r="VZA462" s="435"/>
      <c r="VZB462" s="435"/>
      <c r="VZC462" s="435"/>
      <c r="VZD462" s="435"/>
      <c r="VZE462" s="435"/>
      <c r="VZF462" s="435"/>
      <c r="VZG462" s="435"/>
      <c r="VZH462" s="435"/>
      <c r="VZI462" s="435"/>
      <c r="VZJ462" s="435"/>
      <c r="VZK462" s="435"/>
      <c r="VZL462" s="435"/>
      <c r="VZM462" s="435"/>
      <c r="VZN462" s="435"/>
      <c r="VZO462" s="435"/>
      <c r="VZP462" s="435"/>
      <c r="VZQ462" s="435"/>
      <c r="VZR462" s="435"/>
      <c r="VZS462" s="435"/>
      <c r="VZT462" s="435"/>
      <c r="VZU462" s="435"/>
      <c r="VZV462" s="435"/>
      <c r="VZW462" s="435"/>
      <c r="VZX462" s="435"/>
      <c r="VZY462" s="435"/>
      <c r="VZZ462" s="435"/>
      <c r="WAA462" s="435"/>
      <c r="WAB462" s="435"/>
      <c r="WAC462" s="435"/>
      <c r="WAD462" s="435"/>
      <c r="WAE462" s="435"/>
      <c r="WAF462" s="435"/>
      <c r="WAG462" s="435"/>
      <c r="WAH462" s="435"/>
      <c r="WAI462" s="435"/>
      <c r="WAJ462" s="435"/>
      <c r="WAK462" s="435"/>
      <c r="WAL462" s="435"/>
      <c r="WAM462" s="435"/>
      <c r="WAN462" s="435"/>
      <c r="WAO462" s="435"/>
      <c r="WAP462" s="435"/>
      <c r="WAQ462" s="435"/>
      <c r="WAR462" s="435"/>
      <c r="WAS462" s="435"/>
      <c r="WAT462" s="435"/>
      <c r="WAU462" s="435"/>
      <c r="WAV462" s="435"/>
      <c r="WAW462" s="435"/>
      <c r="WAX462" s="435"/>
      <c r="WAY462" s="435"/>
      <c r="WAZ462" s="435"/>
      <c r="WBA462" s="435"/>
      <c r="WBB462" s="435"/>
      <c r="WBC462" s="435"/>
      <c r="WBD462" s="435"/>
      <c r="WBE462" s="435"/>
      <c r="WBF462" s="435"/>
      <c r="WBG462" s="435"/>
      <c r="WBH462" s="435"/>
      <c r="WBI462" s="435"/>
      <c r="WBJ462" s="435"/>
      <c r="WBK462" s="435"/>
      <c r="WBL462" s="435"/>
      <c r="WBM462" s="435"/>
      <c r="WBN462" s="435"/>
      <c r="WBO462" s="435"/>
      <c r="WBP462" s="435"/>
      <c r="WBQ462" s="435"/>
      <c r="WBR462" s="435"/>
      <c r="WBS462" s="435"/>
      <c r="WBT462" s="435"/>
      <c r="WBU462" s="435"/>
      <c r="WBV462" s="435"/>
      <c r="WBW462" s="435"/>
      <c r="WBX462" s="435"/>
      <c r="WBY462" s="435"/>
      <c r="WBZ462" s="435"/>
      <c r="WCA462" s="435"/>
      <c r="WCB462" s="435"/>
      <c r="WCC462" s="435"/>
      <c r="WCD462" s="435"/>
      <c r="WCE462" s="435"/>
      <c r="WCF462" s="435"/>
      <c r="WCG462" s="435"/>
      <c r="WCH462" s="435"/>
      <c r="WCI462" s="435"/>
      <c r="WCJ462" s="435"/>
      <c r="WCK462" s="435"/>
      <c r="WCL462" s="435"/>
      <c r="WCM462" s="435"/>
      <c r="WCN462" s="435"/>
      <c r="WCO462" s="435"/>
      <c r="WCP462" s="435"/>
      <c r="WCQ462" s="435"/>
      <c r="WCR462" s="435"/>
      <c r="WCS462" s="435"/>
      <c r="WCT462" s="435"/>
      <c r="WCU462" s="435"/>
      <c r="WCV462" s="435"/>
      <c r="WCW462" s="435"/>
      <c r="WCX462" s="435"/>
      <c r="WCY462" s="435"/>
      <c r="WCZ462" s="435"/>
      <c r="WDA462" s="435"/>
      <c r="WDB462" s="435"/>
      <c r="WDC462" s="435"/>
      <c r="WDD462" s="435"/>
      <c r="WDE462" s="435"/>
      <c r="WDF462" s="435"/>
      <c r="WDG462" s="435"/>
      <c r="WDH462" s="435"/>
      <c r="WDI462" s="435"/>
      <c r="WDJ462" s="435"/>
      <c r="WDK462" s="435"/>
      <c r="WDL462" s="435"/>
      <c r="WDM462" s="435"/>
      <c r="WDN462" s="435"/>
      <c r="WDO462" s="435"/>
      <c r="WDP462" s="435"/>
      <c r="WDQ462" s="435"/>
      <c r="WDR462" s="435"/>
      <c r="WDS462" s="435"/>
      <c r="WDT462" s="435"/>
      <c r="WDU462" s="435"/>
      <c r="WDV462" s="435"/>
      <c r="WDW462" s="435"/>
      <c r="WDX462" s="435"/>
      <c r="WDY462" s="435"/>
      <c r="WDZ462" s="435"/>
      <c r="WEA462" s="435"/>
      <c r="WEB462" s="435"/>
      <c r="WEC462" s="435"/>
      <c r="WED462" s="435"/>
      <c r="WEE462" s="435"/>
      <c r="WEF462" s="435"/>
      <c r="WEG462" s="435"/>
      <c r="WEH462" s="435"/>
      <c r="WEI462" s="435"/>
      <c r="WEJ462" s="435"/>
      <c r="WEK462" s="435"/>
      <c r="WEL462" s="435"/>
      <c r="WEM462" s="435"/>
      <c r="WEN462" s="435"/>
      <c r="WEO462" s="435"/>
      <c r="WEP462" s="435"/>
      <c r="WEQ462" s="435"/>
      <c r="WER462" s="435"/>
      <c r="WES462" s="435"/>
      <c r="WET462" s="435"/>
      <c r="WEU462" s="435"/>
      <c r="WEV462" s="435"/>
      <c r="WEW462" s="435"/>
      <c r="WEX462" s="435"/>
      <c r="WEY462" s="435"/>
      <c r="WEZ462" s="435"/>
      <c r="WFA462" s="435"/>
      <c r="WFB462" s="435"/>
      <c r="WFC462" s="435"/>
      <c r="WFD462" s="435"/>
      <c r="WFE462" s="435"/>
      <c r="WFF462" s="435"/>
      <c r="WFG462" s="435"/>
      <c r="WFH462" s="435"/>
      <c r="WFI462" s="435"/>
      <c r="WFJ462" s="435"/>
      <c r="WFK462" s="435"/>
      <c r="WFL462" s="435"/>
      <c r="WFM462" s="435"/>
      <c r="WFN462" s="435"/>
      <c r="WFO462" s="435"/>
      <c r="WFP462" s="435"/>
      <c r="WFQ462" s="435"/>
      <c r="WFR462" s="435"/>
      <c r="WFS462" s="435"/>
      <c r="WFT462" s="435"/>
      <c r="WFU462" s="435"/>
      <c r="WFV462" s="435"/>
      <c r="WFW462" s="435"/>
      <c r="WFX462" s="435"/>
      <c r="WFY462" s="435"/>
      <c r="WFZ462" s="435"/>
      <c r="WGA462" s="435"/>
      <c r="WGB462" s="435"/>
      <c r="WGC462" s="435"/>
      <c r="WGD462" s="435"/>
      <c r="WGE462" s="435"/>
      <c r="WGF462" s="435"/>
      <c r="WGG462" s="435"/>
      <c r="WGH462" s="435"/>
      <c r="WGI462" s="435"/>
      <c r="WGJ462" s="435"/>
      <c r="WGK462" s="435"/>
      <c r="WGL462" s="435"/>
      <c r="WGM462" s="435"/>
      <c r="WGN462" s="435"/>
      <c r="WGO462" s="435"/>
      <c r="WGP462" s="435"/>
      <c r="WGQ462" s="435"/>
      <c r="WGR462" s="435"/>
      <c r="WGS462" s="435"/>
      <c r="WGT462" s="435"/>
      <c r="WGU462" s="435"/>
      <c r="WGV462" s="435"/>
      <c r="WGW462" s="435"/>
      <c r="WGX462" s="435"/>
      <c r="WGY462" s="435"/>
      <c r="WGZ462" s="435"/>
      <c r="WHA462" s="435"/>
      <c r="WHB462" s="435"/>
      <c r="WHC462" s="435"/>
      <c r="WHD462" s="435"/>
      <c r="WHE462" s="435"/>
      <c r="WHF462" s="435"/>
      <c r="WHG462" s="435"/>
      <c r="WHH462" s="435"/>
      <c r="WHI462" s="435"/>
      <c r="WHJ462" s="435"/>
      <c r="WHK462" s="435"/>
      <c r="WHL462" s="435"/>
      <c r="WHM462" s="435"/>
      <c r="WHN462" s="435"/>
      <c r="WHO462" s="435"/>
      <c r="WHP462" s="435"/>
      <c r="WHQ462" s="435"/>
      <c r="WHR462" s="435"/>
      <c r="WHS462" s="435"/>
      <c r="WHT462" s="435"/>
      <c r="WHU462" s="435"/>
      <c r="WHV462" s="435"/>
      <c r="WHW462" s="435"/>
      <c r="WHX462" s="435"/>
      <c r="WHY462" s="435"/>
      <c r="WHZ462" s="435"/>
      <c r="WIA462" s="435"/>
      <c r="WIB462" s="435"/>
      <c r="WIC462" s="435"/>
      <c r="WID462" s="435"/>
      <c r="WIE462" s="435"/>
      <c r="WIF462" s="435"/>
      <c r="WIG462" s="435"/>
      <c r="WIH462" s="435"/>
      <c r="WII462" s="435"/>
      <c r="WIJ462" s="435"/>
      <c r="WIK462" s="435"/>
      <c r="WIL462" s="435"/>
      <c r="WIM462" s="435"/>
      <c r="WIN462" s="435"/>
      <c r="WIO462" s="435"/>
      <c r="WIP462" s="435"/>
      <c r="WIQ462" s="435"/>
      <c r="WIR462" s="435"/>
      <c r="WIS462" s="435"/>
      <c r="WIT462" s="435"/>
      <c r="WIU462" s="435"/>
      <c r="WIV462" s="435"/>
      <c r="WIW462" s="435"/>
      <c r="WIX462" s="435"/>
      <c r="WIY462" s="435"/>
      <c r="WIZ462" s="435"/>
      <c r="WJA462" s="435"/>
      <c r="WJB462" s="435"/>
      <c r="WJC462" s="435"/>
      <c r="WJD462" s="435"/>
      <c r="WJE462" s="435"/>
      <c r="WJF462" s="435"/>
      <c r="WJG462" s="435"/>
      <c r="WJH462" s="435"/>
      <c r="WJI462" s="435"/>
      <c r="WJJ462" s="435"/>
      <c r="WJK462" s="435"/>
      <c r="WJL462" s="435"/>
      <c r="WJM462" s="435"/>
      <c r="WJN462" s="435"/>
      <c r="WJO462" s="435"/>
      <c r="WJP462" s="435"/>
      <c r="WJQ462" s="435"/>
      <c r="WJR462" s="435"/>
      <c r="WJS462" s="435"/>
      <c r="WJT462" s="435"/>
      <c r="WJU462" s="435"/>
      <c r="WJV462" s="435"/>
      <c r="WJW462" s="435"/>
      <c r="WJX462" s="435"/>
      <c r="WJY462" s="435"/>
      <c r="WJZ462" s="435"/>
      <c r="WKA462" s="435"/>
      <c r="WKB462" s="435"/>
      <c r="WKC462" s="435"/>
      <c r="WKD462" s="435"/>
      <c r="WKE462" s="435"/>
      <c r="WKF462" s="435"/>
      <c r="WKG462" s="435"/>
      <c r="WKH462" s="435"/>
      <c r="WKI462" s="435"/>
      <c r="WKJ462" s="435"/>
      <c r="WKK462" s="435"/>
      <c r="WKL462" s="435"/>
      <c r="WKM462" s="435"/>
      <c r="WKN462" s="435"/>
      <c r="WKO462" s="435"/>
      <c r="WKP462" s="435"/>
      <c r="WKQ462" s="435"/>
      <c r="WKR462" s="435"/>
      <c r="WKS462" s="435"/>
      <c r="WKT462" s="435"/>
      <c r="WKU462" s="435"/>
      <c r="WKV462" s="435"/>
      <c r="WKW462" s="435"/>
      <c r="WKX462" s="435"/>
      <c r="WKY462" s="435"/>
      <c r="WKZ462" s="435"/>
      <c r="WLA462" s="435"/>
      <c r="WLB462" s="435"/>
      <c r="WLC462" s="435"/>
      <c r="WLD462" s="435"/>
      <c r="WLE462" s="435"/>
      <c r="WLF462" s="435"/>
      <c r="WLG462" s="435"/>
      <c r="WLH462" s="435"/>
      <c r="WLI462" s="435"/>
      <c r="WLJ462" s="435"/>
      <c r="WLK462" s="435"/>
      <c r="WLL462" s="435"/>
      <c r="WLM462" s="435"/>
      <c r="WLN462" s="435"/>
      <c r="WLO462" s="435"/>
      <c r="WLP462" s="435"/>
      <c r="WLQ462" s="435"/>
      <c r="WLR462" s="435"/>
      <c r="WLS462" s="435"/>
      <c r="WLT462" s="435"/>
      <c r="WLU462" s="435"/>
      <c r="WLV462" s="435"/>
      <c r="WLW462" s="435"/>
      <c r="WLX462" s="435"/>
      <c r="WLY462" s="435"/>
      <c r="WLZ462" s="435"/>
      <c r="WMA462" s="435"/>
      <c r="WMB462" s="435"/>
      <c r="WMC462" s="435"/>
      <c r="WMD462" s="435"/>
      <c r="WME462" s="435"/>
      <c r="WMF462" s="435"/>
      <c r="WMG462" s="435"/>
      <c r="WMH462" s="435"/>
      <c r="WMI462" s="435"/>
      <c r="WMJ462" s="435"/>
      <c r="WMK462" s="435"/>
      <c r="WML462" s="435"/>
      <c r="WMM462" s="435"/>
      <c r="WMN462" s="435"/>
      <c r="WMO462" s="435"/>
      <c r="WMP462" s="435"/>
      <c r="WMQ462" s="435"/>
      <c r="WMR462" s="435"/>
      <c r="WMS462" s="435"/>
      <c r="WMT462" s="435"/>
      <c r="WMU462" s="435"/>
      <c r="WMV462" s="435"/>
      <c r="WMW462" s="435"/>
      <c r="WMX462" s="435"/>
      <c r="WMY462" s="435"/>
      <c r="WMZ462" s="435"/>
      <c r="WNA462" s="435"/>
      <c r="WNB462" s="435"/>
      <c r="WNC462" s="435"/>
      <c r="WND462" s="435"/>
      <c r="WNE462" s="435"/>
      <c r="WNF462" s="435"/>
      <c r="WNG462" s="435"/>
      <c r="WNH462" s="435"/>
      <c r="WNI462" s="435"/>
      <c r="WNJ462" s="435"/>
      <c r="WNK462" s="435"/>
      <c r="WNL462" s="435"/>
      <c r="WNM462" s="435"/>
      <c r="WNN462" s="435"/>
      <c r="WNO462" s="435"/>
      <c r="WNP462" s="435"/>
      <c r="WNQ462" s="435"/>
      <c r="WNR462" s="435"/>
      <c r="WNS462" s="435"/>
      <c r="WNT462" s="435"/>
      <c r="WNU462" s="435"/>
      <c r="WNV462" s="435"/>
      <c r="WNW462" s="435"/>
      <c r="WNX462" s="435"/>
      <c r="WNY462" s="435"/>
      <c r="WNZ462" s="435"/>
      <c r="WOA462" s="435"/>
      <c r="WOB462" s="435"/>
      <c r="WOC462" s="435"/>
      <c r="WOD462" s="435"/>
      <c r="WOE462" s="435"/>
      <c r="WOF462" s="435"/>
      <c r="WOG462" s="435"/>
      <c r="WOH462" s="435"/>
      <c r="WOI462" s="435"/>
      <c r="WOJ462" s="435"/>
      <c r="WOK462" s="435"/>
      <c r="WOL462" s="435"/>
      <c r="WOM462" s="435"/>
      <c r="WON462" s="435"/>
      <c r="WOO462" s="435"/>
      <c r="WOP462" s="435"/>
      <c r="WOQ462" s="435"/>
      <c r="WOR462" s="435"/>
      <c r="WOS462" s="435"/>
      <c r="WOT462" s="435"/>
      <c r="WOU462" s="435"/>
      <c r="WOV462" s="435"/>
      <c r="WOW462" s="435"/>
      <c r="WOX462" s="435"/>
      <c r="WOY462" s="435"/>
      <c r="WOZ462" s="435"/>
      <c r="WPA462" s="435"/>
      <c r="WPB462" s="435"/>
      <c r="WPC462" s="435"/>
      <c r="WPD462" s="435"/>
      <c r="WPE462" s="435"/>
      <c r="WPF462" s="435"/>
      <c r="WPG462" s="435"/>
      <c r="WPH462" s="435"/>
      <c r="WPI462" s="435"/>
      <c r="WPJ462" s="435"/>
      <c r="WPK462" s="435"/>
      <c r="WPL462" s="435"/>
      <c r="WPM462" s="435"/>
      <c r="WPN462" s="435"/>
      <c r="WPO462" s="435"/>
      <c r="WPP462" s="435"/>
      <c r="WPQ462" s="435"/>
      <c r="WPR462" s="435"/>
      <c r="WPS462" s="435"/>
      <c r="WPT462" s="435"/>
      <c r="WPU462" s="435"/>
      <c r="WPV462" s="435"/>
      <c r="WPW462" s="435"/>
      <c r="WPX462" s="435"/>
      <c r="WPY462" s="435"/>
      <c r="WPZ462" s="435"/>
      <c r="WQA462" s="435"/>
      <c r="WQB462" s="435"/>
      <c r="WQC462" s="435"/>
      <c r="WQD462" s="435"/>
      <c r="WQE462" s="435"/>
      <c r="WQF462" s="435"/>
      <c r="WQG462" s="435"/>
      <c r="WQH462" s="435"/>
      <c r="WQI462" s="435"/>
      <c r="WQJ462" s="435"/>
      <c r="WQK462" s="435"/>
      <c r="WQL462" s="435"/>
      <c r="WQM462" s="435"/>
      <c r="WQN462" s="435"/>
      <c r="WQO462" s="435"/>
      <c r="WQP462" s="435"/>
      <c r="WQQ462" s="435"/>
      <c r="WQR462" s="435"/>
      <c r="WQS462" s="435"/>
      <c r="WQT462" s="435"/>
      <c r="WQU462" s="435"/>
      <c r="WQV462" s="435"/>
      <c r="WQW462" s="435"/>
      <c r="WQX462" s="435"/>
      <c r="WQY462" s="435"/>
      <c r="WQZ462" s="435"/>
      <c r="WRA462" s="435"/>
      <c r="WRB462" s="435"/>
      <c r="WRC462" s="435"/>
      <c r="WRD462" s="435"/>
      <c r="WRE462" s="435"/>
      <c r="WRF462" s="435"/>
      <c r="WRG462" s="435"/>
      <c r="WRH462" s="435"/>
      <c r="WRI462" s="435"/>
      <c r="WRJ462" s="435"/>
      <c r="WRK462" s="435"/>
      <c r="WRL462" s="435"/>
      <c r="WRM462" s="435"/>
      <c r="WRN462" s="435"/>
      <c r="WRO462" s="435"/>
      <c r="WRP462" s="435"/>
      <c r="WRQ462" s="435"/>
      <c r="WRR462" s="435"/>
      <c r="WRS462" s="435"/>
      <c r="WRT462" s="435"/>
      <c r="WRU462" s="435"/>
      <c r="WRV462" s="435"/>
      <c r="WRW462" s="435"/>
      <c r="WRX462" s="435"/>
      <c r="WRY462" s="435"/>
      <c r="WRZ462" s="435"/>
      <c r="WSA462" s="435"/>
      <c r="WSB462" s="435"/>
      <c r="WSC462" s="435"/>
      <c r="WSD462" s="435"/>
      <c r="WSE462" s="435"/>
      <c r="WSF462" s="435"/>
      <c r="WSG462" s="435"/>
      <c r="WSH462" s="435"/>
      <c r="WSI462" s="435"/>
      <c r="WSJ462" s="435"/>
      <c r="WSK462" s="435"/>
      <c r="WSL462" s="435"/>
      <c r="WSM462" s="435"/>
      <c r="WSN462" s="435"/>
      <c r="WSO462" s="435"/>
      <c r="WSP462" s="435"/>
      <c r="WSQ462" s="435"/>
      <c r="WSR462" s="435"/>
      <c r="WSS462" s="435"/>
      <c r="WST462" s="435"/>
      <c r="WSU462" s="435"/>
      <c r="WSV462" s="435"/>
      <c r="WSW462" s="435"/>
      <c r="WSX462" s="435"/>
      <c r="WSY462" s="435"/>
      <c r="WSZ462" s="435"/>
      <c r="WTA462" s="435"/>
      <c r="WTB462" s="435"/>
      <c r="WTC462" s="435"/>
      <c r="WTD462" s="435"/>
      <c r="WTE462" s="435"/>
      <c r="WTF462" s="435"/>
      <c r="WTG462" s="435"/>
      <c r="WTH462" s="435"/>
      <c r="WTI462" s="435"/>
      <c r="WTJ462" s="435"/>
      <c r="WTK462" s="435"/>
      <c r="WTL462" s="435"/>
      <c r="WTM462" s="435"/>
      <c r="WTN462" s="435"/>
      <c r="WTO462" s="435"/>
      <c r="WTP462" s="435"/>
      <c r="WTQ462" s="435"/>
      <c r="WTR462" s="435"/>
      <c r="WTS462" s="435"/>
      <c r="WTT462" s="435"/>
      <c r="WTU462" s="435"/>
      <c r="WTV462" s="435"/>
      <c r="WTW462" s="435"/>
      <c r="WTX462" s="435"/>
      <c r="WTY462" s="435"/>
      <c r="WTZ462" s="435"/>
      <c r="WUA462" s="435"/>
      <c r="WUB462" s="435"/>
      <c r="WUC462" s="435"/>
      <c r="WUD462" s="435"/>
      <c r="WUE462" s="435"/>
      <c r="WUF462" s="435"/>
      <c r="WUG462" s="435"/>
      <c r="WUH462" s="435"/>
      <c r="WUI462" s="435"/>
      <c r="WUJ462" s="435"/>
      <c r="WUK462" s="435"/>
      <c r="WUL462" s="435"/>
      <c r="WUM462" s="435"/>
      <c r="WUN462" s="435"/>
      <c r="WUO462" s="435"/>
      <c r="WUP462" s="435"/>
      <c r="WUQ462" s="435"/>
      <c r="WUR462" s="435"/>
      <c r="WUS462" s="435"/>
      <c r="WUT462" s="435"/>
      <c r="WUU462" s="435"/>
      <c r="WUV462" s="435"/>
      <c r="WUW462" s="435"/>
      <c r="WUX462" s="435"/>
      <c r="WUY462" s="435"/>
      <c r="WUZ462" s="435"/>
      <c r="WVA462" s="435"/>
      <c r="WVB462" s="435"/>
      <c r="WVC462" s="435"/>
      <c r="WVD462" s="435"/>
      <c r="WVE462" s="435"/>
      <c r="WVF462" s="435"/>
      <c r="WVG462" s="435"/>
      <c r="WVH462" s="435"/>
      <c r="WVI462" s="435"/>
      <c r="WVJ462" s="435"/>
      <c r="WVK462" s="435"/>
      <c r="WVL462" s="435"/>
      <c r="WVM462" s="435"/>
      <c r="WVN462" s="435"/>
      <c r="WVO462" s="435"/>
      <c r="WVP462" s="435"/>
      <c r="WVQ462" s="435"/>
      <c r="WVR462" s="435"/>
      <c r="WVS462" s="435"/>
      <c r="WVT462" s="435"/>
      <c r="WVU462" s="435"/>
      <c r="WVV462" s="435"/>
      <c r="WVW462" s="435"/>
      <c r="WVX462" s="435"/>
      <c r="WVY462" s="435"/>
      <c r="WVZ462" s="435"/>
      <c r="WWA462" s="435"/>
      <c r="WWB462" s="435"/>
      <c r="WWC462" s="435"/>
      <c r="WWD462" s="435"/>
      <c r="WWE462" s="435"/>
      <c r="WWF462" s="435"/>
      <c r="WWG462" s="435"/>
      <c r="WWH462" s="435"/>
      <c r="WWI462" s="435"/>
      <c r="WWJ462" s="435"/>
      <c r="WWK462" s="435"/>
      <c r="WWL462" s="435"/>
      <c r="WWM462" s="435"/>
      <c r="WWN462" s="435"/>
      <c r="WWO462" s="435"/>
      <c r="WWP462" s="435"/>
      <c r="WWQ462" s="435"/>
      <c r="WWR462" s="435"/>
      <c r="WWS462" s="435"/>
      <c r="WWT462" s="435"/>
      <c r="WWU462" s="435"/>
      <c r="WWV462" s="435"/>
      <c r="WWW462" s="435"/>
      <c r="WWX462" s="435"/>
      <c r="WWY462" s="435"/>
      <c r="WWZ462" s="435"/>
      <c r="WXA462" s="435"/>
      <c r="WXB462" s="435"/>
      <c r="WXC462" s="435"/>
      <c r="WXD462" s="435"/>
      <c r="WXE462" s="435"/>
      <c r="WXF462" s="435"/>
      <c r="WXG462" s="435"/>
      <c r="WXH462" s="435"/>
      <c r="WXI462" s="435"/>
      <c r="WXJ462" s="435"/>
      <c r="WXK462" s="435"/>
      <c r="WXL462" s="435"/>
      <c r="WXM462" s="435"/>
      <c r="WXN462" s="435"/>
      <c r="WXO462" s="435"/>
      <c r="WXP462" s="435"/>
      <c r="WXQ462" s="435"/>
      <c r="WXR462" s="435"/>
      <c r="WXS462" s="435"/>
      <c r="WXT462" s="435"/>
      <c r="WXU462" s="435"/>
      <c r="WXV462" s="435"/>
      <c r="WXW462" s="435"/>
      <c r="WXX462" s="435"/>
      <c r="WXY462" s="435"/>
      <c r="WXZ462" s="435"/>
      <c r="WYA462" s="435"/>
      <c r="WYB462" s="435"/>
      <c r="WYC462" s="435"/>
      <c r="WYD462" s="435"/>
      <c r="WYE462" s="435"/>
      <c r="WYF462" s="435"/>
      <c r="WYG462" s="435"/>
      <c r="WYH462" s="435"/>
      <c r="WYI462" s="435"/>
      <c r="WYJ462" s="435"/>
      <c r="WYK462" s="435"/>
      <c r="WYL462" s="435"/>
      <c r="WYM462" s="435"/>
      <c r="WYN462" s="435"/>
      <c r="WYO462" s="435"/>
      <c r="WYP462" s="435"/>
      <c r="WYQ462" s="435"/>
      <c r="WYR462" s="435"/>
      <c r="WYS462" s="435"/>
      <c r="WYT462" s="435"/>
      <c r="WYU462" s="435"/>
      <c r="WYV462" s="435"/>
      <c r="WYW462" s="435"/>
      <c r="WYX462" s="435"/>
      <c r="WYY462" s="435"/>
      <c r="WYZ462" s="435"/>
      <c r="WZA462" s="435"/>
      <c r="WZB462" s="435"/>
      <c r="WZC462" s="435"/>
      <c r="WZD462" s="435"/>
      <c r="WZE462" s="435"/>
      <c r="WZF462" s="435"/>
      <c r="WZG462" s="435"/>
      <c r="WZH462" s="435"/>
      <c r="WZI462" s="435"/>
      <c r="WZJ462" s="435"/>
      <c r="WZK462" s="435"/>
      <c r="WZL462" s="435"/>
      <c r="WZM462" s="435"/>
      <c r="WZN462" s="435"/>
      <c r="WZO462" s="435"/>
      <c r="WZP462" s="435"/>
      <c r="WZQ462" s="435"/>
      <c r="WZR462" s="435"/>
      <c r="WZS462" s="435"/>
      <c r="WZT462" s="435"/>
      <c r="WZU462" s="435"/>
      <c r="WZV462" s="435"/>
      <c r="WZW462" s="435"/>
      <c r="WZX462" s="435"/>
      <c r="WZY462" s="435"/>
      <c r="WZZ462" s="435"/>
      <c r="XAA462" s="435"/>
      <c r="XAB462" s="435"/>
      <c r="XAC462" s="435"/>
      <c r="XAD462" s="435"/>
      <c r="XAE462" s="435"/>
      <c r="XAF462" s="435"/>
      <c r="XAG462" s="435"/>
      <c r="XAH462" s="435"/>
      <c r="XAI462" s="435"/>
      <c r="XAJ462" s="435"/>
      <c r="XAK462" s="435"/>
      <c r="XAL462" s="435"/>
      <c r="XAM462" s="435"/>
      <c r="XAN462" s="435"/>
      <c r="XAO462" s="435"/>
      <c r="XAP462" s="435"/>
      <c r="XAQ462" s="435"/>
      <c r="XAR462" s="435"/>
      <c r="XAS462" s="435"/>
      <c r="XAT462" s="435"/>
      <c r="XAU462" s="435"/>
      <c r="XAV462" s="435"/>
      <c r="XAW462" s="435"/>
      <c r="XAX462" s="435"/>
      <c r="XAY462" s="435"/>
      <c r="XAZ462" s="435"/>
      <c r="XBA462" s="435"/>
      <c r="XBB462" s="435"/>
      <c r="XBC462" s="435"/>
      <c r="XBD462" s="435"/>
      <c r="XBE462" s="435"/>
      <c r="XBF462" s="435"/>
      <c r="XBG462" s="435"/>
      <c r="XBH462" s="435"/>
      <c r="XBI462" s="435"/>
      <c r="XBJ462" s="435"/>
      <c r="XBK462" s="435"/>
      <c r="XBL462" s="435"/>
      <c r="XBM462" s="435"/>
      <c r="XBN462" s="435"/>
      <c r="XBO462" s="435"/>
      <c r="XBP462" s="435"/>
      <c r="XBQ462" s="435"/>
      <c r="XBR462" s="435"/>
      <c r="XBS462" s="435"/>
      <c r="XBT462" s="435"/>
      <c r="XBU462" s="435"/>
      <c r="XBV462" s="435"/>
      <c r="XBW462" s="435"/>
      <c r="XBX462" s="435"/>
      <c r="XBY462" s="435"/>
      <c r="XBZ462" s="435"/>
      <c r="XCA462" s="435"/>
      <c r="XCB462" s="435"/>
      <c r="XCC462" s="435"/>
      <c r="XCD462" s="435"/>
      <c r="XCE462" s="435"/>
      <c r="XCF462" s="435"/>
      <c r="XCG462" s="435"/>
      <c r="XCH462" s="435"/>
      <c r="XCI462" s="435"/>
      <c r="XCJ462" s="435"/>
      <c r="XCK462" s="435"/>
      <c r="XCL462" s="435"/>
      <c r="XCM462" s="435"/>
      <c r="XCN462" s="435"/>
      <c r="XCO462" s="435"/>
      <c r="XCP462" s="435"/>
      <c r="XCQ462" s="435"/>
      <c r="XCR462" s="435"/>
      <c r="XCS462" s="435"/>
      <c r="XCT462" s="435"/>
      <c r="XCU462" s="435"/>
      <c r="XCV462" s="435"/>
      <c r="XCW462" s="435"/>
      <c r="XCX462" s="435"/>
      <c r="XCY462" s="435"/>
      <c r="XCZ462" s="435"/>
      <c r="XDA462" s="435"/>
      <c r="XDB462" s="435"/>
      <c r="XDC462" s="435"/>
      <c r="XDD462" s="435"/>
      <c r="XDE462" s="435"/>
      <c r="XDF462" s="435"/>
      <c r="XDG462" s="435"/>
      <c r="XDH462" s="435"/>
      <c r="XDI462" s="435"/>
      <c r="XDJ462" s="435"/>
      <c r="XDK462" s="435"/>
      <c r="XDL462" s="435"/>
      <c r="XDM462" s="435"/>
      <c r="XDN462" s="435"/>
      <c r="XDO462" s="435"/>
      <c r="XDP462" s="435"/>
      <c r="XDQ462" s="435"/>
      <c r="XDR462" s="435"/>
      <c r="XDS462" s="435"/>
      <c r="XDT462" s="435"/>
      <c r="XDU462" s="435"/>
      <c r="XDV462" s="435"/>
      <c r="XDW462" s="435"/>
      <c r="XDX462" s="435"/>
      <c r="XDY462" s="435"/>
      <c r="XDZ462" s="435"/>
      <c r="XEA462" s="435"/>
      <c r="XEB462" s="435"/>
      <c r="XEC462" s="435"/>
      <c r="XED462" s="435"/>
      <c r="XEE462" s="435"/>
      <c r="XEF462" s="435"/>
      <c r="XEG462" s="435"/>
      <c r="XEH462" s="435"/>
      <c r="XEI462" s="435"/>
      <c r="XEJ462" s="435"/>
      <c r="XEK462" s="435"/>
      <c r="XEL462" s="435"/>
      <c r="XEM462" s="435"/>
    </row>
    <row r="463" spans="1:16367" x14ac:dyDescent="0.25">
      <c r="R463" s="446"/>
      <c r="S463" s="602"/>
      <c r="T463" s="435"/>
      <c r="U463" s="445"/>
    </row>
  </sheetData>
  <autoFilter ref="A5:EW158">
    <filterColumn colId="18">
      <customFilters>
        <customFilter operator="notEqual" val=" "/>
      </customFilters>
    </filterColumn>
    <filterColumn colId="24" showButton="0"/>
  </autoFilter>
  <sortState ref="V161:V167">
    <sortCondition ref="V161:V167"/>
  </sortState>
  <mergeCells count="37">
    <mergeCell ref="A1:A4"/>
    <mergeCell ref="B1:B4"/>
    <mergeCell ref="C1:C4"/>
    <mergeCell ref="D1:D4"/>
    <mergeCell ref="E1:E4"/>
    <mergeCell ref="V4:V5"/>
    <mergeCell ref="W4:W5"/>
    <mergeCell ref="X4:X5"/>
    <mergeCell ref="F1:F4"/>
    <mergeCell ref="G1:G4"/>
    <mergeCell ref="H1:H4"/>
    <mergeCell ref="I1:I4"/>
    <mergeCell ref="J1:J4"/>
    <mergeCell ref="M1:M4"/>
    <mergeCell ref="L1:L4"/>
    <mergeCell ref="K1:K4"/>
    <mergeCell ref="R1:R4"/>
    <mergeCell ref="N1:N4"/>
    <mergeCell ref="O1:O4"/>
    <mergeCell ref="P1:P4"/>
    <mergeCell ref="Q1:Q4"/>
    <mergeCell ref="AG3:AG6"/>
    <mergeCell ref="AI4:AI5"/>
    <mergeCell ref="DO188:DQ188"/>
    <mergeCell ref="AC1:AF1"/>
    <mergeCell ref="Y3:Z3"/>
    <mergeCell ref="Y4:Z5"/>
    <mergeCell ref="AA4:AA5"/>
    <mergeCell ref="AB4:AB5"/>
    <mergeCell ref="AC4:AC5"/>
    <mergeCell ref="AD4:AD5"/>
    <mergeCell ref="AF4:AF5"/>
    <mergeCell ref="AE4:AE5"/>
    <mergeCell ref="T1:AB1"/>
    <mergeCell ref="T2:AB2"/>
    <mergeCell ref="T4:T5"/>
    <mergeCell ref="U4:U5"/>
  </mergeCells>
  <conditionalFormatting sqref="DF120 DF122:DF125 DF70 DF117 DF127:DF133 DF8:DF10 DF65:DF67 DF137:DF140 DF114:DF115 DF143:DF147 DF72:DF73 DF112 DF58:DF63 DF82:DF94 DC13 DF20:DF33 DF77:DF80 DF149 DF152:DF153 DC149:DC153 DF36:DF56 DF156:DF161 DC156:DC161 DF12:DF16 DF96:DF110">
    <cfRule type="cellIs" dxfId="1990" priority="157" stopIfTrue="1" operator="notEqual">
      <formula>$DJ8</formula>
    </cfRule>
  </conditionalFormatting>
  <conditionalFormatting sqref="DC120 DC122:DC125 DC117 DC70 DC127:DC133 DC20:DC33 DC8:DC10 DC65:DC67 DC143:DC146 DC137:DC140 DC72:DC73 DC58:DC63 DC82:DC94 DC77:DC80 DC35:DC56 DC14:DC16 DC96:DC115">
    <cfRule type="cellIs" dxfId="1989" priority="158" stopIfTrue="1" operator="notEqual">
      <formula>$DF8</formula>
    </cfRule>
  </conditionalFormatting>
  <conditionalFormatting sqref="DF34">
    <cfRule type="cellIs" dxfId="1988" priority="155" stopIfTrue="1" operator="notEqual">
      <formula>$DJ34</formula>
    </cfRule>
  </conditionalFormatting>
  <conditionalFormatting sqref="DC34">
    <cfRule type="cellIs" dxfId="1987" priority="156" stopIfTrue="1" operator="notEqual">
      <formula>$DF34</formula>
    </cfRule>
  </conditionalFormatting>
  <conditionalFormatting sqref="DF64">
    <cfRule type="cellIs" dxfId="1986" priority="153" stopIfTrue="1" operator="notEqual">
      <formula>$DJ64</formula>
    </cfRule>
  </conditionalFormatting>
  <conditionalFormatting sqref="DC64">
    <cfRule type="cellIs" dxfId="1985" priority="154" stopIfTrue="1" operator="notEqual">
      <formula>$DF64</formula>
    </cfRule>
  </conditionalFormatting>
  <conditionalFormatting sqref="DC12">
    <cfRule type="cellIs" dxfId="1984" priority="150" stopIfTrue="1" operator="notEqual">
      <formula>$DJ12</formula>
    </cfRule>
  </conditionalFormatting>
  <conditionalFormatting sqref="CZ120:CZ125 CZ127 CZ143:CZ146 CZ129:CZ134 CZ136:CZ140 CZ70:CZ73 CZ58:CZ67 CZ77:CZ94 CZ19:CZ56 CZ7:CZ16 CZ96:CZ118">
    <cfRule type="cellIs" dxfId="1983" priority="152" operator="notEqual">
      <formula>$CZ7</formula>
    </cfRule>
  </conditionalFormatting>
  <conditionalFormatting sqref="CW149 CT149 CT152:CT153 CW152:CW153 CZ149:CZ153 CT156:CT161 CW156:CW161 CZ156:CZ161">
    <cfRule type="cellIs" dxfId="1982" priority="151" stopIfTrue="1" operator="notEqual">
      <formula>$DC149</formula>
    </cfRule>
  </conditionalFormatting>
  <conditionalFormatting sqref="DF71">
    <cfRule type="cellIs" dxfId="1981" priority="148" stopIfTrue="1" operator="notEqual">
      <formula>$DJ71</formula>
    </cfRule>
  </conditionalFormatting>
  <conditionalFormatting sqref="DC71">
    <cfRule type="cellIs" dxfId="1980" priority="149" stopIfTrue="1" operator="notEqual">
      <formula>$DF71</formula>
    </cfRule>
  </conditionalFormatting>
  <conditionalFormatting sqref="DC149">
    <cfRule type="cellIs" dxfId="1979" priority="147" stopIfTrue="1" operator="notEqual">
      <formula>$DJ149</formula>
    </cfRule>
  </conditionalFormatting>
  <conditionalFormatting sqref="DF116">
    <cfRule type="cellIs" dxfId="1978" priority="145" stopIfTrue="1" operator="notEqual">
      <formula>$DJ116</formula>
    </cfRule>
  </conditionalFormatting>
  <conditionalFormatting sqref="DC116">
    <cfRule type="cellIs" dxfId="1977" priority="146" stopIfTrue="1" operator="notEqual">
      <formula>$DF116</formula>
    </cfRule>
  </conditionalFormatting>
  <conditionalFormatting sqref="DF81">
    <cfRule type="cellIs" dxfId="1976" priority="141" stopIfTrue="1" operator="notEqual">
      <formula>$DJ81</formula>
    </cfRule>
  </conditionalFormatting>
  <conditionalFormatting sqref="DC81">
    <cfRule type="cellIs" dxfId="1975" priority="142" stopIfTrue="1" operator="notEqual">
      <formula>$DF81</formula>
    </cfRule>
  </conditionalFormatting>
  <conditionalFormatting sqref="DF70">
    <cfRule type="cellIs" dxfId="1974" priority="139" stopIfTrue="1" operator="notEqual">
      <formula>$DJ70</formula>
    </cfRule>
  </conditionalFormatting>
  <conditionalFormatting sqref="DC70">
    <cfRule type="cellIs" dxfId="1973" priority="140" stopIfTrue="1" operator="notEqual">
      <formula>$DF70</formula>
    </cfRule>
  </conditionalFormatting>
  <conditionalFormatting sqref="DF71">
    <cfRule type="cellIs" dxfId="1972" priority="137" stopIfTrue="1" operator="notEqual">
      <formula>$DJ71</formula>
    </cfRule>
  </conditionalFormatting>
  <conditionalFormatting sqref="DC71">
    <cfRule type="cellIs" dxfId="1971" priority="138" stopIfTrue="1" operator="notEqual">
      <formula>$DF71</formula>
    </cfRule>
  </conditionalFormatting>
  <conditionalFormatting sqref="DF121">
    <cfRule type="cellIs" dxfId="1970" priority="134" stopIfTrue="1" operator="notEqual">
      <formula>$DJ121</formula>
    </cfRule>
  </conditionalFormatting>
  <conditionalFormatting sqref="DC121">
    <cfRule type="cellIs" dxfId="1969" priority="135" stopIfTrue="1" operator="notEqual">
      <formula>$DF121</formula>
    </cfRule>
  </conditionalFormatting>
  <conditionalFormatting sqref="DC147">
    <cfRule type="cellIs" dxfId="1968" priority="133" stopIfTrue="1" operator="notEqual">
      <formula>$DJ147</formula>
    </cfRule>
  </conditionalFormatting>
  <conditionalFormatting sqref="CZ147">
    <cfRule type="cellIs" dxfId="1967" priority="132" stopIfTrue="1" operator="notEqual">
      <formula>$DC147</formula>
    </cfRule>
  </conditionalFormatting>
  <conditionalFormatting sqref="DF136">
    <cfRule type="cellIs" dxfId="1966" priority="130" stopIfTrue="1" operator="notEqual">
      <formula>$DJ136</formula>
    </cfRule>
  </conditionalFormatting>
  <conditionalFormatting sqref="DC136">
    <cfRule type="cellIs" dxfId="1965" priority="131" stopIfTrue="1" operator="notEqual">
      <formula>$DF136</formula>
    </cfRule>
  </conditionalFormatting>
  <conditionalFormatting sqref="DF134">
    <cfRule type="cellIs" dxfId="1964" priority="128" stopIfTrue="1" operator="notEqual">
      <formula>$DJ134</formula>
    </cfRule>
  </conditionalFormatting>
  <conditionalFormatting sqref="DC134">
    <cfRule type="cellIs" dxfId="1963" priority="129" stopIfTrue="1" operator="notEqual">
      <formula>$DF134</formula>
    </cfRule>
  </conditionalFormatting>
  <conditionalFormatting sqref="DF72:DF73">
    <cfRule type="cellIs" dxfId="1962" priority="126" stopIfTrue="1" operator="notEqual">
      <formula>$DJ72</formula>
    </cfRule>
  </conditionalFormatting>
  <conditionalFormatting sqref="DC72:DC73">
    <cfRule type="cellIs" dxfId="1961" priority="127" stopIfTrue="1" operator="notEqual">
      <formula>$DF72</formula>
    </cfRule>
  </conditionalFormatting>
  <conditionalFormatting sqref="DF72:DF73">
    <cfRule type="cellIs" dxfId="1960" priority="124" stopIfTrue="1" operator="notEqual">
      <formula>$DJ72</formula>
    </cfRule>
  </conditionalFormatting>
  <conditionalFormatting sqref="DC72:DC73">
    <cfRule type="cellIs" dxfId="1959" priority="125" stopIfTrue="1" operator="notEqual">
      <formula>$DF72</formula>
    </cfRule>
  </conditionalFormatting>
  <conditionalFormatting sqref="DF118">
    <cfRule type="cellIs" dxfId="1958" priority="120" stopIfTrue="1" operator="notEqual">
      <formula>$DJ118</formula>
    </cfRule>
  </conditionalFormatting>
  <conditionalFormatting sqref="DC118">
    <cfRule type="cellIs" dxfId="1957" priority="121" stopIfTrue="1" operator="notEqual">
      <formula>$DF118</formula>
    </cfRule>
  </conditionalFormatting>
  <conditionalFormatting sqref="DF19">
    <cfRule type="cellIs" dxfId="1956" priority="118" stopIfTrue="1" operator="notEqual">
      <formula>$DJ19</formula>
    </cfRule>
  </conditionalFormatting>
  <conditionalFormatting sqref="DC19">
    <cfRule type="cellIs" dxfId="1955" priority="119" stopIfTrue="1" operator="notEqual">
      <formula>$DF19</formula>
    </cfRule>
  </conditionalFormatting>
  <conditionalFormatting sqref="CW147">
    <cfRule type="cellIs" dxfId="1954" priority="117" stopIfTrue="1" operator="notEqual">
      <formula>$DC147</formula>
    </cfRule>
  </conditionalFormatting>
  <conditionalFormatting sqref="CW120:CW125 CW143:CW146 CW127:CW134 CW136:CW140 CW70:CW73 CW58:CW67 CW77:CW94 CW19:CW56 CW7:CW16 CW96:CW118">
    <cfRule type="expression" dxfId="1953" priority="115" stopIfTrue="1">
      <formula>$CZ7=""</formula>
    </cfRule>
    <cfRule type="cellIs" dxfId="1952" priority="116" stopIfTrue="1" operator="notEqual">
      <formula>$CZ7</formula>
    </cfRule>
  </conditionalFormatting>
  <conditionalFormatting sqref="CW6">
    <cfRule type="expression" dxfId="1951" priority="112" stopIfTrue="1">
      <formula>$CZ6=""</formula>
    </cfRule>
    <cfRule type="cellIs" dxfId="1950" priority="113" stopIfTrue="1" operator="notEqual">
      <formula>$CZ6</formula>
    </cfRule>
  </conditionalFormatting>
  <conditionalFormatting sqref="CZ6">
    <cfRule type="cellIs" dxfId="1949" priority="114" operator="notEqual">
      <formula>$CZ6</formula>
    </cfRule>
  </conditionalFormatting>
  <conditionalFormatting sqref="DF69">
    <cfRule type="cellIs" dxfId="1948" priority="110" stopIfTrue="1" operator="notEqual">
      <formula>$DJ69</formula>
    </cfRule>
  </conditionalFormatting>
  <conditionalFormatting sqref="DC69">
    <cfRule type="cellIs" dxfId="1947" priority="111" stopIfTrue="1" operator="notEqual">
      <formula>$DF69</formula>
    </cfRule>
  </conditionalFormatting>
  <conditionalFormatting sqref="CZ69">
    <cfRule type="cellIs" dxfId="1946" priority="109" operator="notEqual">
      <formula>$CZ69</formula>
    </cfRule>
  </conditionalFormatting>
  <conditionalFormatting sqref="CW69">
    <cfRule type="expression" dxfId="1945" priority="107" stopIfTrue="1">
      <formula>$CZ69=""</formula>
    </cfRule>
    <cfRule type="cellIs" dxfId="1944" priority="108" stopIfTrue="1" operator="notEqual">
      <formula>$CZ69</formula>
    </cfRule>
  </conditionalFormatting>
  <conditionalFormatting sqref="DF57">
    <cfRule type="cellIs" dxfId="1943" priority="105" stopIfTrue="1" operator="notEqual">
      <formula>$DJ57</formula>
    </cfRule>
  </conditionalFormatting>
  <conditionalFormatting sqref="DC57">
    <cfRule type="cellIs" dxfId="1942" priority="106" stopIfTrue="1" operator="notEqual">
      <formula>$DF57</formula>
    </cfRule>
  </conditionalFormatting>
  <conditionalFormatting sqref="CZ57">
    <cfRule type="cellIs" dxfId="1941" priority="104" operator="notEqual">
      <formula>$CZ57</formula>
    </cfRule>
  </conditionalFormatting>
  <conditionalFormatting sqref="CW57">
    <cfRule type="expression" dxfId="1940" priority="102" stopIfTrue="1">
      <formula>$CZ57=""</formula>
    </cfRule>
    <cfRule type="cellIs" dxfId="1939" priority="103" stopIfTrue="1" operator="notEqual">
      <formula>$CZ57</formula>
    </cfRule>
  </conditionalFormatting>
  <conditionalFormatting sqref="DF119">
    <cfRule type="cellIs" dxfId="1938" priority="100" stopIfTrue="1" operator="notEqual">
      <formula>$DJ119</formula>
    </cfRule>
  </conditionalFormatting>
  <conditionalFormatting sqref="DC119">
    <cfRule type="cellIs" dxfId="1937" priority="101" stopIfTrue="1" operator="notEqual">
      <formula>$DF119</formula>
    </cfRule>
  </conditionalFormatting>
  <conditionalFormatting sqref="CZ119">
    <cfRule type="cellIs" dxfId="1936" priority="99" operator="notEqual">
      <formula>$CZ119</formula>
    </cfRule>
  </conditionalFormatting>
  <conditionalFormatting sqref="CW119">
    <cfRule type="expression" dxfId="1935" priority="97" stopIfTrue="1">
      <formula>$CZ119=""</formula>
    </cfRule>
    <cfRule type="cellIs" dxfId="1934" priority="98" stopIfTrue="1" operator="notEqual">
      <formula>$CZ119</formula>
    </cfRule>
  </conditionalFormatting>
  <conditionalFormatting sqref="DF126">
    <cfRule type="cellIs" dxfId="1933" priority="95" stopIfTrue="1" operator="notEqual">
      <formula>$DJ126</formula>
    </cfRule>
  </conditionalFormatting>
  <conditionalFormatting sqref="DC126">
    <cfRule type="cellIs" dxfId="1932" priority="96" stopIfTrue="1" operator="notEqual">
      <formula>$DF126</formula>
    </cfRule>
  </conditionalFormatting>
  <conditionalFormatting sqref="CZ126">
    <cfRule type="cellIs" dxfId="1931" priority="94" operator="notEqual">
      <formula>$CZ126</formula>
    </cfRule>
  </conditionalFormatting>
  <conditionalFormatting sqref="CW126">
    <cfRule type="expression" dxfId="1930" priority="92" stopIfTrue="1">
      <formula>$CZ126=""</formula>
    </cfRule>
    <cfRule type="cellIs" dxfId="1929" priority="93" stopIfTrue="1" operator="notEqual">
      <formula>$CZ126</formula>
    </cfRule>
  </conditionalFormatting>
  <conditionalFormatting sqref="CZ74">
    <cfRule type="cellIs" dxfId="1928" priority="91" operator="notEqual">
      <formula>$CZ74</formula>
    </cfRule>
  </conditionalFormatting>
  <conditionalFormatting sqref="DF74">
    <cfRule type="cellIs" dxfId="1927" priority="89" stopIfTrue="1" operator="notEqual">
      <formula>$DJ74</formula>
    </cfRule>
  </conditionalFormatting>
  <conditionalFormatting sqref="DC74">
    <cfRule type="cellIs" dxfId="1926" priority="90" stopIfTrue="1" operator="notEqual">
      <formula>$DF74</formula>
    </cfRule>
  </conditionalFormatting>
  <conditionalFormatting sqref="CW74">
    <cfRule type="expression" dxfId="1925" priority="87" stopIfTrue="1">
      <formula>$CZ74=""</formula>
    </cfRule>
    <cfRule type="cellIs" dxfId="1924" priority="88" stopIfTrue="1" operator="notEqual">
      <formula>$CZ74</formula>
    </cfRule>
  </conditionalFormatting>
  <conditionalFormatting sqref="DC116">
    <cfRule type="cellIs" dxfId="1923" priority="86" stopIfTrue="1" operator="notEqual">
      <formula>$DJ116</formula>
    </cfRule>
  </conditionalFormatting>
  <conditionalFormatting sqref="DF115">
    <cfRule type="cellIs" dxfId="1922" priority="84" stopIfTrue="1" operator="notEqual">
      <formula>$DJ115</formula>
    </cfRule>
  </conditionalFormatting>
  <conditionalFormatting sqref="DC115">
    <cfRule type="cellIs" dxfId="1921" priority="85" stopIfTrue="1" operator="notEqual">
      <formula>$DF115</formula>
    </cfRule>
  </conditionalFormatting>
  <conditionalFormatting sqref="DF116">
    <cfRule type="cellIs" dxfId="1920" priority="83" stopIfTrue="1" operator="notEqual">
      <formula>$DJ116</formula>
    </cfRule>
  </conditionalFormatting>
  <conditionalFormatting sqref="DF150:DF151">
    <cfRule type="cellIs" dxfId="1919" priority="82" stopIfTrue="1" operator="notEqual">
      <formula>$DJ150</formula>
    </cfRule>
  </conditionalFormatting>
  <conditionalFormatting sqref="CW150:CW151">
    <cfRule type="cellIs" dxfId="1918" priority="81" stopIfTrue="1" operator="notEqual">
      <formula>$DC150</formula>
    </cfRule>
  </conditionalFormatting>
  <conditionalFormatting sqref="CZ74">
    <cfRule type="cellIs" dxfId="1917" priority="78" operator="notEqual">
      <formula>$CZ74</formula>
    </cfRule>
  </conditionalFormatting>
  <conditionalFormatting sqref="DF74">
    <cfRule type="cellIs" dxfId="1916" priority="76" stopIfTrue="1" operator="notEqual">
      <formula>$DJ74</formula>
    </cfRule>
  </conditionalFormatting>
  <conditionalFormatting sqref="DC74">
    <cfRule type="cellIs" dxfId="1915" priority="77" stopIfTrue="1" operator="notEqual">
      <formula>$DF74</formula>
    </cfRule>
  </conditionalFormatting>
  <conditionalFormatting sqref="CW74">
    <cfRule type="expression" dxfId="1914" priority="74" stopIfTrue="1">
      <formula>$CZ74=""</formula>
    </cfRule>
    <cfRule type="cellIs" dxfId="1913" priority="75" stopIfTrue="1" operator="notEqual">
      <formula>$CZ74</formula>
    </cfRule>
  </conditionalFormatting>
  <conditionalFormatting sqref="CZ73">
    <cfRule type="cellIs" dxfId="1912" priority="73" operator="notEqual">
      <formula>$CZ73</formula>
    </cfRule>
  </conditionalFormatting>
  <conditionalFormatting sqref="DF73">
    <cfRule type="cellIs" dxfId="1911" priority="71" stopIfTrue="1" operator="notEqual">
      <formula>$DJ73</formula>
    </cfRule>
  </conditionalFormatting>
  <conditionalFormatting sqref="DC73">
    <cfRule type="cellIs" dxfId="1910" priority="72" stopIfTrue="1" operator="notEqual">
      <formula>$DF73</formula>
    </cfRule>
  </conditionalFormatting>
  <conditionalFormatting sqref="CW73">
    <cfRule type="expression" dxfId="1909" priority="69" stopIfTrue="1">
      <formula>$CZ73=""</formula>
    </cfRule>
    <cfRule type="cellIs" dxfId="1908" priority="70" stopIfTrue="1" operator="notEqual">
      <formula>$CZ73</formula>
    </cfRule>
  </conditionalFormatting>
  <conditionalFormatting sqref="CZ75">
    <cfRule type="cellIs" dxfId="1907" priority="68" operator="notEqual">
      <formula>$CZ75</formula>
    </cfRule>
  </conditionalFormatting>
  <conditionalFormatting sqref="DF75">
    <cfRule type="cellIs" dxfId="1906" priority="66" stopIfTrue="1" operator="notEqual">
      <formula>$DJ75</formula>
    </cfRule>
  </conditionalFormatting>
  <conditionalFormatting sqref="DC75">
    <cfRule type="cellIs" dxfId="1905" priority="67" stopIfTrue="1" operator="notEqual">
      <formula>$DF75</formula>
    </cfRule>
  </conditionalFormatting>
  <conditionalFormatting sqref="CW75">
    <cfRule type="expression" dxfId="1904" priority="64" stopIfTrue="1">
      <formula>$CZ75=""</formula>
    </cfRule>
    <cfRule type="cellIs" dxfId="1903" priority="65" stopIfTrue="1" operator="notEqual">
      <formula>$CZ75</formula>
    </cfRule>
  </conditionalFormatting>
  <conditionalFormatting sqref="DF17">
    <cfRule type="cellIs" dxfId="1902" priority="62" stopIfTrue="1" operator="notEqual">
      <formula>$DJ17</formula>
    </cfRule>
  </conditionalFormatting>
  <conditionalFormatting sqref="DC17">
    <cfRule type="cellIs" dxfId="1901" priority="63" stopIfTrue="1" operator="notEqual">
      <formula>$DF17</formula>
    </cfRule>
  </conditionalFormatting>
  <conditionalFormatting sqref="CZ17">
    <cfRule type="cellIs" dxfId="1900" priority="61" operator="notEqual">
      <formula>$CZ17</formula>
    </cfRule>
  </conditionalFormatting>
  <conditionalFormatting sqref="CW17">
    <cfRule type="expression" dxfId="1899" priority="59" stopIfTrue="1">
      <formula>$CZ17=""</formula>
    </cfRule>
    <cfRule type="cellIs" dxfId="1898" priority="60" stopIfTrue="1" operator="notEqual">
      <formula>$CZ17</formula>
    </cfRule>
  </conditionalFormatting>
  <conditionalFormatting sqref="CZ128">
    <cfRule type="cellIs" dxfId="1897" priority="58" operator="notEqual">
      <formula>$CZ128</formula>
    </cfRule>
  </conditionalFormatting>
  <conditionalFormatting sqref="DF95">
    <cfRule type="cellIs" dxfId="1896" priority="56" stopIfTrue="1" operator="notEqual">
      <formula>$DJ95</formula>
    </cfRule>
  </conditionalFormatting>
  <conditionalFormatting sqref="DC95">
    <cfRule type="cellIs" dxfId="1895" priority="57" stopIfTrue="1" operator="notEqual">
      <formula>$DF95</formula>
    </cfRule>
  </conditionalFormatting>
  <conditionalFormatting sqref="CZ95">
    <cfRule type="cellIs" dxfId="1894" priority="55" operator="notEqual">
      <formula>$CZ95</formula>
    </cfRule>
  </conditionalFormatting>
  <conditionalFormatting sqref="CW95">
    <cfRule type="expression" dxfId="1893" priority="53" stopIfTrue="1">
      <formula>$CZ95=""</formula>
    </cfRule>
    <cfRule type="cellIs" dxfId="1892" priority="54" stopIfTrue="1" operator="notEqual">
      <formula>$CZ95</formula>
    </cfRule>
  </conditionalFormatting>
  <conditionalFormatting sqref="DF141:DF142">
    <cfRule type="cellIs" dxfId="1891" priority="51" stopIfTrue="1" operator="notEqual">
      <formula>$DJ141</formula>
    </cfRule>
  </conditionalFormatting>
  <conditionalFormatting sqref="DC141:DC142">
    <cfRule type="cellIs" dxfId="1890" priority="52" stopIfTrue="1" operator="notEqual">
      <formula>$DF141</formula>
    </cfRule>
  </conditionalFormatting>
  <conditionalFormatting sqref="CZ141:CZ142">
    <cfRule type="cellIs" dxfId="1889" priority="50" operator="notEqual">
      <formula>$CZ141</formula>
    </cfRule>
  </conditionalFormatting>
  <conditionalFormatting sqref="CW141:CW142">
    <cfRule type="expression" dxfId="1888" priority="48" stopIfTrue="1">
      <formula>$CZ141=""</formula>
    </cfRule>
    <cfRule type="cellIs" dxfId="1887" priority="49" stopIfTrue="1" operator="notEqual">
      <formula>$CZ141</formula>
    </cfRule>
  </conditionalFormatting>
  <conditionalFormatting sqref="CT147">
    <cfRule type="cellIs" dxfId="1886" priority="46" stopIfTrue="1" operator="notEqual">
      <formula>$DC147</formula>
    </cfRule>
  </conditionalFormatting>
  <conditionalFormatting sqref="CT69:CT75 CT19:CT67 CT6:CT17 CT77:CT134">
    <cfRule type="expression" dxfId="1885" priority="44" stopIfTrue="1">
      <formula>$CW6=""</formula>
    </cfRule>
    <cfRule type="cellIs" dxfId="1884" priority="45" stopIfTrue="1" operator="notEqual">
      <formula>$CW6</formula>
    </cfRule>
  </conditionalFormatting>
  <conditionalFormatting sqref="CT150:CT151">
    <cfRule type="cellIs" dxfId="1883" priority="43" stopIfTrue="1" operator="notEqual">
      <formula>$DC150</formula>
    </cfRule>
  </conditionalFormatting>
  <conditionalFormatting sqref="CT136:CT146">
    <cfRule type="expression" dxfId="1882" priority="40" stopIfTrue="1">
      <formula>$CW136=""</formula>
    </cfRule>
    <cfRule type="cellIs" dxfId="1881" priority="41" stopIfTrue="1" operator="notEqual">
      <formula>$CW136</formula>
    </cfRule>
  </conditionalFormatting>
  <conditionalFormatting sqref="DF68">
    <cfRule type="cellIs" dxfId="1880" priority="38" stopIfTrue="1" operator="notEqual">
      <formula>$DJ68</formula>
    </cfRule>
  </conditionalFormatting>
  <conditionalFormatting sqref="DC68">
    <cfRule type="cellIs" dxfId="1879" priority="39" stopIfTrue="1" operator="notEqual">
      <formula>$DF68</formula>
    </cfRule>
  </conditionalFormatting>
  <conditionalFormatting sqref="CZ68">
    <cfRule type="cellIs" dxfId="1878" priority="37" operator="notEqual">
      <formula>$CZ68</formula>
    </cfRule>
  </conditionalFormatting>
  <conditionalFormatting sqref="CW68">
    <cfRule type="expression" dxfId="1877" priority="35" stopIfTrue="1">
      <formula>$CZ68=""</formula>
    </cfRule>
    <cfRule type="cellIs" dxfId="1876" priority="36" stopIfTrue="1" operator="notEqual">
      <formula>$CZ68</formula>
    </cfRule>
  </conditionalFormatting>
  <conditionalFormatting sqref="CT68">
    <cfRule type="expression" dxfId="1875" priority="33" stopIfTrue="1">
      <formula>$CW68=""</formula>
    </cfRule>
    <cfRule type="cellIs" dxfId="1874" priority="34" stopIfTrue="1" operator="notEqual">
      <formula>$CW68</formula>
    </cfRule>
  </conditionalFormatting>
  <conditionalFormatting sqref="CZ135">
    <cfRule type="cellIs" dxfId="1873" priority="32" operator="notEqual">
      <formula>$CZ135</formula>
    </cfRule>
  </conditionalFormatting>
  <conditionalFormatting sqref="DF135">
    <cfRule type="cellIs" dxfId="1872" priority="30" stopIfTrue="1" operator="notEqual">
      <formula>$DJ135</formula>
    </cfRule>
  </conditionalFormatting>
  <conditionalFormatting sqref="DC135">
    <cfRule type="cellIs" dxfId="1871" priority="31" stopIfTrue="1" operator="notEqual">
      <formula>$DF135</formula>
    </cfRule>
  </conditionalFormatting>
  <conditionalFormatting sqref="CW135">
    <cfRule type="expression" dxfId="1870" priority="28" stopIfTrue="1">
      <formula>$CZ135=""</formula>
    </cfRule>
    <cfRule type="cellIs" dxfId="1869" priority="29" stopIfTrue="1" operator="notEqual">
      <formula>$CZ135</formula>
    </cfRule>
  </conditionalFormatting>
  <conditionalFormatting sqref="CT135">
    <cfRule type="expression" dxfId="1868" priority="26" stopIfTrue="1">
      <formula>$CW135=""</formula>
    </cfRule>
    <cfRule type="cellIs" dxfId="1867" priority="27" stopIfTrue="1" operator="notEqual">
      <formula>$CW135</formula>
    </cfRule>
  </conditionalFormatting>
  <conditionalFormatting sqref="DF18">
    <cfRule type="cellIs" dxfId="1866" priority="24" stopIfTrue="1" operator="notEqual">
      <formula>$DJ18</formula>
    </cfRule>
  </conditionalFormatting>
  <conditionalFormatting sqref="DC18">
    <cfRule type="cellIs" dxfId="1865" priority="25" stopIfTrue="1" operator="notEqual">
      <formula>$DF18</formula>
    </cfRule>
  </conditionalFormatting>
  <conditionalFormatting sqref="CZ18">
    <cfRule type="cellIs" dxfId="1864" priority="23" operator="notEqual">
      <formula>$CZ18</formula>
    </cfRule>
  </conditionalFormatting>
  <conditionalFormatting sqref="CW18">
    <cfRule type="expression" dxfId="1863" priority="21" stopIfTrue="1">
      <formula>$CZ18=""</formula>
    </cfRule>
    <cfRule type="cellIs" dxfId="1862" priority="22" stopIfTrue="1" operator="notEqual">
      <formula>$CZ18</formula>
    </cfRule>
  </conditionalFormatting>
  <conditionalFormatting sqref="CT18">
    <cfRule type="expression" dxfId="1861" priority="19" stopIfTrue="1">
      <formula>$CW18=""</formula>
    </cfRule>
    <cfRule type="cellIs" dxfId="1860" priority="20" stopIfTrue="1" operator="notEqual">
      <formula>$CW18</formula>
    </cfRule>
  </conditionalFormatting>
  <conditionalFormatting sqref="CZ76">
    <cfRule type="cellIs" dxfId="1859" priority="18" operator="notEqual">
      <formula>$CZ76</formula>
    </cfRule>
  </conditionalFormatting>
  <conditionalFormatting sqref="DF76">
    <cfRule type="cellIs" dxfId="1858" priority="16" stopIfTrue="1" operator="notEqual">
      <formula>$DJ76</formula>
    </cfRule>
  </conditionalFormatting>
  <conditionalFormatting sqref="DC76">
    <cfRule type="cellIs" dxfId="1857" priority="17" stopIfTrue="1" operator="notEqual">
      <formula>$DF76</formula>
    </cfRule>
  </conditionalFormatting>
  <conditionalFormatting sqref="CW76">
    <cfRule type="expression" dxfId="1856" priority="14" stopIfTrue="1">
      <formula>$CZ76=""</formula>
    </cfRule>
    <cfRule type="cellIs" dxfId="1855" priority="15" stopIfTrue="1" operator="notEqual">
      <formula>$CZ76</formula>
    </cfRule>
  </conditionalFormatting>
  <conditionalFormatting sqref="CT76">
    <cfRule type="expression" dxfId="1854" priority="12" stopIfTrue="1">
      <formula>$CW76=""</formula>
    </cfRule>
    <cfRule type="cellIs" dxfId="1853" priority="13" stopIfTrue="1" operator="notEqual">
      <formula>$CW76</formula>
    </cfRule>
  </conditionalFormatting>
  <conditionalFormatting sqref="DC154:DC155 DF154:DF155">
    <cfRule type="cellIs" dxfId="1852" priority="8" stopIfTrue="1" operator="notEqual">
      <formula>$DJ154</formula>
    </cfRule>
  </conditionalFormatting>
  <conditionalFormatting sqref="CZ154:CZ155 CW154:CW155 CT154:CT155">
    <cfRule type="cellIs" dxfId="1851" priority="7" stopIfTrue="1" operator="notEqual">
      <formula>$DC154</formula>
    </cfRule>
  </conditionalFormatting>
  <conditionalFormatting sqref="DC148 DF148">
    <cfRule type="cellIs" dxfId="1850" priority="4" stopIfTrue="1" operator="notEqual">
      <formula>$DJ148</formula>
    </cfRule>
  </conditionalFormatting>
  <conditionalFormatting sqref="CZ148 CW148 CT148">
    <cfRule type="cellIs" dxfId="1849" priority="3" stopIfTrue="1" operator="notEqual">
      <formula>$DC148</formula>
    </cfRule>
  </conditionalFormatting>
  <printOptions horizontalCentered="1"/>
  <pageMargins left="0.35" right="0.21" top="0.69" bottom="0.37" header="0.23622047244094491" footer="0.17"/>
  <pageSetup paperSize="9" scale="80" fitToHeight="0" orientation="landscape" r:id="rId1"/>
  <headerFooter>
    <oddHeader>&amp;R&amp;G</oddHeader>
    <oddFooter>&amp;L&amp;F&amp;R&amp;9Seite &amp;P (&amp;N)</oddFooter>
  </headerFooter>
  <legacy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S421"/>
  <sheetViews>
    <sheetView zoomScaleNormal="100" zoomScaleSheetLayoutView="75" workbookViewId="0">
      <pane ySplit="4" topLeftCell="A119" activePane="bottomLeft" state="frozen"/>
      <selection activeCell="AC1" sqref="AC1:AE1"/>
      <selection pane="bottomLeft" activeCell="T131" sqref="T131:AE131"/>
    </sheetView>
  </sheetViews>
  <sheetFormatPr baseColWidth="10" defaultColWidth="3.7109375" defaultRowHeight="13.5" x14ac:dyDescent="0.25"/>
  <cols>
    <col min="1" max="3" width="3.28515625" style="432" customWidth="1"/>
    <col min="4" max="5" width="3.28515625" style="436" customWidth="1"/>
    <col min="6" max="6" width="3.28515625" style="443" customWidth="1"/>
    <col min="7" max="8" width="3.28515625" style="444" customWidth="1"/>
    <col min="9" max="9" width="3.28515625" style="443" customWidth="1"/>
    <col min="10" max="10" width="3.28515625" style="444" customWidth="1"/>
    <col min="11" max="13" width="3.28515625" style="443" customWidth="1"/>
    <col min="14" max="14" width="3.28515625" style="689" customWidth="1"/>
    <col min="15" max="15" width="3.28515625" style="443" customWidth="1"/>
    <col min="16" max="16" width="3.85546875" style="688" customWidth="1"/>
    <col min="17" max="17" width="3.85546875" style="441" customWidth="1"/>
    <col min="18" max="18" width="3.7109375" style="442" customWidth="1"/>
    <col min="19" max="19" width="3.85546875" style="441" customWidth="1"/>
    <col min="20" max="20" width="15.42578125" style="432" customWidth="1"/>
    <col min="21" max="21" width="4.7109375" style="434" customWidth="1"/>
    <col min="22" max="22" width="23.28515625" style="438" customWidth="1"/>
    <col min="23" max="23" width="5.28515625" style="434" customWidth="1"/>
    <col min="24" max="24" width="19.7109375" style="440" customWidth="1"/>
    <col min="25" max="25" width="4.28515625" style="434" customWidth="1"/>
    <col min="26" max="26" width="1.140625" style="439" customWidth="1"/>
    <col min="27" max="27" width="29.85546875" style="438" customWidth="1"/>
    <col min="28" max="28" width="4.85546875" style="434" customWidth="1"/>
    <col min="29" max="29" width="32.42578125" style="437" customWidth="1"/>
    <col min="30" max="30" width="5.28515625" style="434" customWidth="1"/>
    <col min="31" max="31" width="7.28515625" style="434" customWidth="1"/>
    <col min="32" max="32" width="3.5703125" style="434" customWidth="1"/>
    <col min="33" max="33" width="25.140625" style="432" customWidth="1"/>
    <col min="34" max="16384" width="3.7109375" style="432"/>
  </cols>
  <sheetData>
    <row r="1" spans="1:33" s="435" customFormat="1" ht="23.25" x14ac:dyDescent="0.25">
      <c r="A1" s="852" t="s">
        <v>346</v>
      </c>
      <c r="B1" s="850" t="s">
        <v>347</v>
      </c>
      <c r="C1" s="850" t="s">
        <v>348</v>
      </c>
      <c r="D1" s="849" t="s">
        <v>349</v>
      </c>
      <c r="E1" s="849" t="s">
        <v>1849</v>
      </c>
      <c r="F1" s="849" t="s">
        <v>351</v>
      </c>
      <c r="G1" s="850" t="s">
        <v>352</v>
      </c>
      <c r="H1" s="850" t="s">
        <v>110</v>
      </c>
      <c r="I1" s="849" t="s">
        <v>141</v>
      </c>
      <c r="J1" s="850" t="s">
        <v>353</v>
      </c>
      <c r="K1" s="851" t="s">
        <v>1268</v>
      </c>
      <c r="L1" s="851" t="s">
        <v>355</v>
      </c>
      <c r="M1" s="851" t="s">
        <v>1521</v>
      </c>
      <c r="N1" s="853" t="s">
        <v>1523</v>
      </c>
      <c r="O1" s="852" t="s">
        <v>265</v>
      </c>
      <c r="P1" s="850" t="s">
        <v>1848</v>
      </c>
      <c r="Q1" s="850" t="s">
        <v>431</v>
      </c>
      <c r="R1" s="850" t="s">
        <v>363</v>
      </c>
      <c r="S1" s="850" t="s">
        <v>1527</v>
      </c>
      <c r="T1" s="808" t="s">
        <v>1581</v>
      </c>
      <c r="U1" s="802"/>
      <c r="V1" s="807"/>
      <c r="W1" s="805"/>
      <c r="X1" s="806"/>
      <c r="Y1" s="805"/>
      <c r="Z1" s="804"/>
      <c r="AA1" s="803"/>
      <c r="AB1" s="802"/>
      <c r="AC1" s="827">
        <v>44652</v>
      </c>
      <c r="AD1" s="827"/>
      <c r="AE1" s="827"/>
      <c r="AF1" s="801"/>
      <c r="AG1" s="592" t="s">
        <v>1525</v>
      </c>
    </row>
    <row r="2" spans="1:33" s="471" customFormat="1" ht="20.25" x14ac:dyDescent="0.2">
      <c r="A2" s="852"/>
      <c r="B2" s="850"/>
      <c r="C2" s="850"/>
      <c r="D2" s="849"/>
      <c r="E2" s="849"/>
      <c r="F2" s="849"/>
      <c r="G2" s="850"/>
      <c r="H2" s="850"/>
      <c r="I2" s="849"/>
      <c r="J2" s="850"/>
      <c r="K2" s="851"/>
      <c r="L2" s="851"/>
      <c r="M2" s="851"/>
      <c r="N2" s="853"/>
      <c r="O2" s="852"/>
      <c r="P2" s="850"/>
      <c r="Q2" s="850"/>
      <c r="R2" s="850"/>
      <c r="S2" s="850"/>
      <c r="T2" s="585" t="s">
        <v>80</v>
      </c>
      <c r="U2" s="584" t="s">
        <v>364</v>
      </c>
      <c r="V2" s="583" t="s">
        <v>81</v>
      </c>
      <c r="W2" s="578" t="s">
        <v>82</v>
      </c>
      <c r="X2" s="582" t="s">
        <v>304</v>
      </c>
      <c r="Y2" s="829" t="s">
        <v>82</v>
      </c>
      <c r="Z2" s="830"/>
      <c r="AA2" s="581" t="s">
        <v>83</v>
      </c>
      <c r="AB2" s="687"/>
      <c r="AC2" s="580" t="s">
        <v>654</v>
      </c>
      <c r="AD2" s="687"/>
      <c r="AE2" s="578" t="s">
        <v>325</v>
      </c>
      <c r="AF2" s="501"/>
      <c r="AG2" s="577"/>
    </row>
    <row r="3" spans="1:33" s="471" customFormat="1" x14ac:dyDescent="0.2">
      <c r="A3" s="852"/>
      <c r="B3" s="850"/>
      <c r="C3" s="850"/>
      <c r="D3" s="849"/>
      <c r="E3" s="849"/>
      <c r="F3" s="849"/>
      <c r="G3" s="850"/>
      <c r="H3" s="850"/>
      <c r="I3" s="849"/>
      <c r="J3" s="850"/>
      <c r="K3" s="851"/>
      <c r="L3" s="851"/>
      <c r="M3" s="851"/>
      <c r="N3" s="853"/>
      <c r="O3" s="852"/>
      <c r="P3" s="850"/>
      <c r="Q3" s="850"/>
      <c r="R3" s="850"/>
      <c r="S3" s="850"/>
      <c r="T3" s="847"/>
      <c r="U3" s="847"/>
      <c r="V3" s="837" t="s">
        <v>311</v>
      </c>
      <c r="W3" s="839" t="s">
        <v>312</v>
      </c>
      <c r="X3" s="837" t="s">
        <v>310</v>
      </c>
      <c r="Y3" s="831" t="s">
        <v>87</v>
      </c>
      <c r="Z3" s="832"/>
      <c r="AA3" s="835" t="s">
        <v>85</v>
      </c>
      <c r="AB3" s="837" t="s">
        <v>313</v>
      </c>
      <c r="AC3" s="837" t="s">
        <v>690</v>
      </c>
      <c r="AD3" s="839" t="s">
        <v>1565</v>
      </c>
      <c r="AE3" s="847"/>
      <c r="AF3" s="501"/>
      <c r="AG3" s="822" t="s">
        <v>1558</v>
      </c>
    </row>
    <row r="4" spans="1:33" s="471" customFormat="1" x14ac:dyDescent="0.2">
      <c r="A4" s="571"/>
      <c r="B4" s="570"/>
      <c r="C4" s="570"/>
      <c r="D4" s="574"/>
      <c r="E4" s="574"/>
      <c r="F4" s="574"/>
      <c r="G4" s="570"/>
      <c r="H4" s="570"/>
      <c r="I4" s="574"/>
      <c r="J4" s="570"/>
      <c r="K4" s="573"/>
      <c r="L4" s="573"/>
      <c r="M4" s="573"/>
      <c r="N4" s="800"/>
      <c r="O4" s="571"/>
      <c r="P4" s="570"/>
      <c r="Q4" s="570"/>
      <c r="R4" s="570"/>
      <c r="S4" s="570"/>
      <c r="T4" s="848"/>
      <c r="U4" s="848"/>
      <c r="V4" s="838"/>
      <c r="W4" s="840"/>
      <c r="X4" s="838"/>
      <c r="Y4" s="833"/>
      <c r="Z4" s="834"/>
      <c r="AA4" s="836"/>
      <c r="AB4" s="838"/>
      <c r="AC4" s="838"/>
      <c r="AD4" s="840"/>
      <c r="AE4" s="848"/>
      <c r="AF4" s="501"/>
      <c r="AG4" s="823"/>
    </row>
    <row r="5" spans="1:33" s="491" customFormat="1" ht="27" x14ac:dyDescent="0.25">
      <c r="A5" s="799">
        <v>1</v>
      </c>
      <c r="B5" s="799"/>
      <c r="C5" s="745">
        <f t="shared" ref="C5:C36" si="0">IF(AB5&gt;=10,1,"")</f>
        <v>1</v>
      </c>
      <c r="D5" s="798">
        <v>1</v>
      </c>
      <c r="E5" s="798"/>
      <c r="F5" s="796"/>
      <c r="G5" s="797"/>
      <c r="H5" s="797">
        <v>1</v>
      </c>
      <c r="I5" s="796"/>
      <c r="J5" s="797"/>
      <c r="K5" s="796"/>
      <c r="L5" s="796"/>
      <c r="M5" s="796"/>
      <c r="N5" s="795"/>
      <c r="O5" s="795"/>
      <c r="P5" s="794">
        <v>5558</v>
      </c>
      <c r="Q5" s="792" t="s">
        <v>433</v>
      </c>
      <c r="R5" s="793" t="s">
        <v>357</v>
      </c>
      <c r="S5" s="792" t="s">
        <v>1514</v>
      </c>
      <c r="T5" s="791" t="s">
        <v>92</v>
      </c>
      <c r="U5" s="789">
        <v>1956</v>
      </c>
      <c r="V5" s="790" t="s">
        <v>194</v>
      </c>
      <c r="W5" s="789">
        <v>1982</v>
      </c>
      <c r="X5" s="788"/>
      <c r="Y5" s="787"/>
      <c r="Z5" s="786"/>
      <c r="AA5" s="785" t="s">
        <v>332</v>
      </c>
      <c r="AB5" s="784">
        <f t="shared" ref="AB5:AB36" si="1">IF(Z5="",YEAR($AC$1)-$W5,YEAR($AC$1)-$Y5)</f>
        <v>40</v>
      </c>
      <c r="AC5" s="783" t="s">
        <v>1292</v>
      </c>
      <c r="AD5" s="782">
        <v>1985</v>
      </c>
      <c r="AE5" s="781" t="s">
        <v>1286</v>
      </c>
      <c r="AF5" s="780"/>
      <c r="AG5" s="779" t="s">
        <v>399</v>
      </c>
    </row>
    <row r="6" spans="1:33" s="491" customFormat="1" ht="27" x14ac:dyDescent="0.25">
      <c r="A6" s="745">
        <v>1</v>
      </c>
      <c r="B6" s="745"/>
      <c r="C6" s="745">
        <f t="shared" si="0"/>
        <v>1</v>
      </c>
      <c r="D6" s="744">
        <v>1</v>
      </c>
      <c r="E6" s="744"/>
      <c r="F6" s="762"/>
      <c r="G6" s="763"/>
      <c r="H6" s="763">
        <v>1</v>
      </c>
      <c r="I6" s="762"/>
      <c r="J6" s="763"/>
      <c r="K6" s="762"/>
      <c r="L6" s="762"/>
      <c r="M6" s="762"/>
      <c r="N6" s="761"/>
      <c r="O6" s="761"/>
      <c r="P6" s="748">
        <v>4182</v>
      </c>
      <c r="Q6" s="739" t="s">
        <v>436</v>
      </c>
      <c r="R6" s="765" t="s">
        <v>361</v>
      </c>
      <c r="S6" s="739" t="s">
        <v>1514</v>
      </c>
      <c r="T6" s="754" t="s">
        <v>101</v>
      </c>
      <c r="U6" s="733">
        <v>1961</v>
      </c>
      <c r="V6" s="736" t="s">
        <v>197</v>
      </c>
      <c r="W6" s="733">
        <v>1988</v>
      </c>
      <c r="X6" s="732"/>
      <c r="Y6" s="752"/>
      <c r="Z6" s="734"/>
      <c r="AA6" s="753" t="s">
        <v>102</v>
      </c>
      <c r="AB6" s="751">
        <f t="shared" si="1"/>
        <v>34</v>
      </c>
      <c r="AC6" s="750" t="s">
        <v>1294</v>
      </c>
      <c r="AD6" s="749">
        <v>1989</v>
      </c>
      <c r="AE6" s="730" t="s">
        <v>1286</v>
      </c>
      <c r="AF6" s="729"/>
      <c r="AG6" s="728" t="s">
        <v>401</v>
      </c>
    </row>
    <row r="7" spans="1:33" s="491" customFormat="1" ht="40.5" x14ac:dyDescent="0.25">
      <c r="A7" s="745"/>
      <c r="B7" s="745"/>
      <c r="C7" s="745">
        <f t="shared" si="0"/>
        <v>1</v>
      </c>
      <c r="D7" s="744">
        <v>1</v>
      </c>
      <c r="E7" s="744"/>
      <c r="F7" s="762"/>
      <c r="G7" s="763"/>
      <c r="H7" s="763">
        <v>1</v>
      </c>
      <c r="I7" s="762"/>
      <c r="J7" s="763"/>
      <c r="K7" s="762"/>
      <c r="L7" s="762"/>
      <c r="M7" s="762"/>
      <c r="N7" s="761"/>
      <c r="O7" s="761"/>
      <c r="P7" s="748">
        <v>3201</v>
      </c>
      <c r="Q7" s="739" t="s">
        <v>443</v>
      </c>
      <c r="R7" s="765" t="s">
        <v>1301</v>
      </c>
      <c r="S7" s="739" t="s">
        <v>1514</v>
      </c>
      <c r="T7" s="754" t="s">
        <v>253</v>
      </c>
      <c r="U7" s="733">
        <v>1967</v>
      </c>
      <c r="V7" s="736" t="s">
        <v>194</v>
      </c>
      <c r="W7" s="733">
        <v>1992</v>
      </c>
      <c r="X7" s="732" t="s">
        <v>1835</v>
      </c>
      <c r="Y7" s="752">
        <v>1999</v>
      </c>
      <c r="Z7" s="734"/>
      <c r="AA7" s="753" t="s">
        <v>315</v>
      </c>
      <c r="AB7" s="751">
        <f t="shared" si="1"/>
        <v>30</v>
      </c>
      <c r="AC7" s="750" t="s">
        <v>1532</v>
      </c>
      <c r="AD7" s="749">
        <v>2003</v>
      </c>
      <c r="AE7" s="730" t="s">
        <v>1286</v>
      </c>
      <c r="AF7" s="729"/>
      <c r="AG7" s="728" t="s">
        <v>399</v>
      </c>
    </row>
    <row r="8" spans="1:33" s="491" customFormat="1" ht="27" x14ac:dyDescent="0.25">
      <c r="A8" s="745">
        <v>1</v>
      </c>
      <c r="B8" s="745"/>
      <c r="C8" s="745">
        <f t="shared" si="0"/>
        <v>1</v>
      </c>
      <c r="D8" s="744">
        <v>1</v>
      </c>
      <c r="E8" s="744"/>
      <c r="F8" s="762"/>
      <c r="G8" s="763"/>
      <c r="H8" s="763">
        <v>1</v>
      </c>
      <c r="I8" s="762"/>
      <c r="J8" s="763"/>
      <c r="K8" s="762"/>
      <c r="L8" s="762"/>
      <c r="M8" s="762"/>
      <c r="N8" s="761"/>
      <c r="O8" s="761"/>
      <c r="P8" s="765">
        <v>7679</v>
      </c>
      <c r="Q8" s="765" t="s">
        <v>467</v>
      </c>
      <c r="R8" s="765" t="s">
        <v>1140</v>
      </c>
      <c r="S8" s="765" t="s">
        <v>1514</v>
      </c>
      <c r="T8" s="754" t="s">
        <v>124</v>
      </c>
      <c r="U8" s="733">
        <v>1971</v>
      </c>
      <c r="V8" s="736" t="s">
        <v>197</v>
      </c>
      <c r="W8" s="733">
        <v>1997</v>
      </c>
      <c r="X8" s="732" t="s">
        <v>1847</v>
      </c>
      <c r="Y8" s="752">
        <v>2007</v>
      </c>
      <c r="Z8" s="734"/>
      <c r="AA8" s="753" t="s">
        <v>317</v>
      </c>
      <c r="AB8" s="751">
        <f t="shared" si="1"/>
        <v>25</v>
      </c>
      <c r="AC8" s="750" t="s">
        <v>1298</v>
      </c>
      <c r="AD8" s="749">
        <v>1996</v>
      </c>
      <c r="AE8" s="730" t="s">
        <v>1286</v>
      </c>
      <c r="AF8" s="729"/>
      <c r="AG8" s="728" t="s">
        <v>399</v>
      </c>
    </row>
    <row r="9" spans="1:33" s="491" customFormat="1" ht="27" x14ac:dyDescent="0.25">
      <c r="A9" s="745">
        <v>1</v>
      </c>
      <c r="B9" s="745"/>
      <c r="C9" s="745">
        <f t="shared" si="0"/>
        <v>1</v>
      </c>
      <c r="D9" s="744">
        <v>1</v>
      </c>
      <c r="E9" s="744"/>
      <c r="F9" s="762"/>
      <c r="G9" s="763"/>
      <c r="H9" s="763">
        <v>1</v>
      </c>
      <c r="I9" s="762"/>
      <c r="J9" s="763"/>
      <c r="K9" s="762"/>
      <c r="L9" s="762"/>
      <c r="M9" s="762"/>
      <c r="N9" s="761"/>
      <c r="O9" s="761"/>
      <c r="P9" s="748">
        <v>4258</v>
      </c>
      <c r="Q9" s="739" t="s">
        <v>463</v>
      </c>
      <c r="R9" s="765" t="s">
        <v>358</v>
      </c>
      <c r="S9" s="739" t="s">
        <v>1514</v>
      </c>
      <c r="T9" s="754" t="s">
        <v>190</v>
      </c>
      <c r="U9" s="733">
        <v>1972</v>
      </c>
      <c r="V9" s="736" t="s">
        <v>194</v>
      </c>
      <c r="W9" s="733">
        <v>1997</v>
      </c>
      <c r="X9" s="732"/>
      <c r="Y9" s="752"/>
      <c r="Z9" s="734"/>
      <c r="AA9" s="753" t="s">
        <v>1021</v>
      </c>
      <c r="AB9" s="751">
        <f t="shared" si="1"/>
        <v>25</v>
      </c>
      <c r="AC9" s="750" t="s">
        <v>1299</v>
      </c>
      <c r="AD9" s="749">
        <v>2000</v>
      </c>
      <c r="AE9" s="730" t="s">
        <v>1286</v>
      </c>
      <c r="AF9" s="729"/>
      <c r="AG9" s="728" t="s">
        <v>399</v>
      </c>
    </row>
    <row r="10" spans="1:33" s="491" customFormat="1" ht="27" x14ac:dyDescent="0.25">
      <c r="A10" s="745"/>
      <c r="B10" s="745"/>
      <c r="C10" s="745">
        <f t="shared" si="0"/>
        <v>1</v>
      </c>
      <c r="D10" s="744">
        <v>1</v>
      </c>
      <c r="E10" s="744"/>
      <c r="F10" s="762"/>
      <c r="G10" s="763"/>
      <c r="H10" s="763"/>
      <c r="I10" s="762"/>
      <c r="J10" s="763"/>
      <c r="K10" s="762"/>
      <c r="L10" s="762"/>
      <c r="M10" s="762"/>
      <c r="N10" s="761"/>
      <c r="O10" s="761"/>
      <c r="P10" s="748">
        <v>7695</v>
      </c>
      <c r="Q10" s="739" t="s">
        <v>471</v>
      </c>
      <c r="R10" s="765" t="s">
        <v>359</v>
      </c>
      <c r="S10" s="739" t="s">
        <v>1514</v>
      </c>
      <c r="T10" s="754" t="s">
        <v>229</v>
      </c>
      <c r="U10" s="733">
        <v>1976</v>
      </c>
      <c r="V10" s="736" t="s">
        <v>241</v>
      </c>
      <c r="W10" s="733">
        <v>2001</v>
      </c>
      <c r="X10" s="732"/>
      <c r="Y10" s="752"/>
      <c r="Z10" s="734"/>
      <c r="AA10" s="753" t="s">
        <v>337</v>
      </c>
      <c r="AB10" s="751">
        <f t="shared" si="1"/>
        <v>21</v>
      </c>
      <c r="AC10" s="750" t="s">
        <v>1846</v>
      </c>
      <c r="AD10" s="749">
        <v>2010</v>
      </c>
      <c r="AE10" s="730" t="s">
        <v>1286</v>
      </c>
      <c r="AF10" s="729"/>
      <c r="AG10" s="728" t="s">
        <v>399</v>
      </c>
    </row>
    <row r="11" spans="1:33" s="491" customFormat="1" ht="27" x14ac:dyDescent="0.25">
      <c r="A11" s="745">
        <v>1</v>
      </c>
      <c r="B11" s="745"/>
      <c r="C11" s="745">
        <f t="shared" si="0"/>
        <v>1</v>
      </c>
      <c r="D11" s="744">
        <v>1</v>
      </c>
      <c r="E11" s="744"/>
      <c r="F11" s="762"/>
      <c r="G11" s="763"/>
      <c r="H11" s="763"/>
      <c r="I11" s="762"/>
      <c r="J11" s="763"/>
      <c r="K11" s="762"/>
      <c r="L11" s="762"/>
      <c r="M11" s="762"/>
      <c r="N11" s="761">
        <v>1</v>
      </c>
      <c r="O11" s="761"/>
      <c r="P11" s="748">
        <v>4155</v>
      </c>
      <c r="Q11" s="739" t="s">
        <v>434</v>
      </c>
      <c r="R11" s="765" t="s">
        <v>359</v>
      </c>
      <c r="S11" s="739" t="s">
        <v>1514</v>
      </c>
      <c r="T11" s="754" t="s">
        <v>93</v>
      </c>
      <c r="U11" s="733">
        <v>1958</v>
      </c>
      <c r="V11" s="736" t="s">
        <v>194</v>
      </c>
      <c r="W11" s="733">
        <v>1983</v>
      </c>
      <c r="X11" s="732"/>
      <c r="Y11" s="752"/>
      <c r="Z11" s="734"/>
      <c r="AA11" s="753" t="s">
        <v>331</v>
      </c>
      <c r="AB11" s="751">
        <f t="shared" si="1"/>
        <v>39</v>
      </c>
      <c r="AC11" s="750" t="s">
        <v>1845</v>
      </c>
      <c r="AD11" s="749">
        <v>1986</v>
      </c>
      <c r="AE11" s="730" t="s">
        <v>1287</v>
      </c>
      <c r="AF11" s="729"/>
      <c r="AG11" s="756" t="s">
        <v>1078</v>
      </c>
    </row>
    <row r="12" spans="1:33" s="491" customFormat="1" ht="27" x14ac:dyDescent="0.25">
      <c r="A12" s="745">
        <v>1</v>
      </c>
      <c r="B12" s="745"/>
      <c r="C12" s="745">
        <f t="shared" si="0"/>
        <v>1</v>
      </c>
      <c r="D12" s="744">
        <v>1</v>
      </c>
      <c r="E12" s="744"/>
      <c r="F12" s="762"/>
      <c r="G12" s="763"/>
      <c r="H12" s="763">
        <v>1</v>
      </c>
      <c r="I12" s="762"/>
      <c r="J12" s="763"/>
      <c r="K12" s="762"/>
      <c r="L12" s="762"/>
      <c r="M12" s="762"/>
      <c r="N12" s="761"/>
      <c r="O12" s="761"/>
      <c r="P12" s="748">
        <v>5574</v>
      </c>
      <c r="Q12" s="739" t="s">
        <v>435</v>
      </c>
      <c r="R12" s="765" t="s">
        <v>358</v>
      </c>
      <c r="S12" s="739" t="s">
        <v>1514</v>
      </c>
      <c r="T12" s="754" t="s">
        <v>94</v>
      </c>
      <c r="U12" s="733">
        <v>1962</v>
      </c>
      <c r="V12" s="736" t="s">
        <v>194</v>
      </c>
      <c r="W12" s="733">
        <v>1987</v>
      </c>
      <c r="X12" s="732" t="s">
        <v>1835</v>
      </c>
      <c r="Y12" s="752">
        <v>2000</v>
      </c>
      <c r="Z12" s="734"/>
      <c r="AA12" s="753" t="s">
        <v>333</v>
      </c>
      <c r="AB12" s="751">
        <f t="shared" si="1"/>
        <v>35</v>
      </c>
      <c r="AC12" s="750" t="s">
        <v>1844</v>
      </c>
      <c r="AD12" s="749">
        <v>1988</v>
      </c>
      <c r="AE12" s="730" t="s">
        <v>1287</v>
      </c>
      <c r="AF12" s="729"/>
      <c r="AG12" s="754" t="s">
        <v>1304</v>
      </c>
    </row>
    <row r="13" spans="1:33" s="491" customFormat="1" x14ac:dyDescent="0.25">
      <c r="A13" s="745"/>
      <c r="B13" s="745"/>
      <c r="C13" s="745">
        <f t="shared" si="0"/>
        <v>1</v>
      </c>
      <c r="D13" s="744">
        <v>1</v>
      </c>
      <c r="E13" s="744"/>
      <c r="F13" s="762"/>
      <c r="G13" s="763"/>
      <c r="H13" s="763"/>
      <c r="I13" s="762"/>
      <c r="J13" s="763"/>
      <c r="K13" s="762"/>
      <c r="L13" s="762"/>
      <c r="M13" s="762"/>
      <c r="N13" s="761"/>
      <c r="O13" s="761"/>
      <c r="P13" s="742">
        <v>4557</v>
      </c>
      <c r="Q13" s="741" t="s">
        <v>1843</v>
      </c>
      <c r="R13" s="747" t="s">
        <v>1301</v>
      </c>
      <c r="S13" s="741" t="s">
        <v>1514</v>
      </c>
      <c r="T13" s="746" t="s">
        <v>1842</v>
      </c>
      <c r="U13" s="737">
        <v>1955</v>
      </c>
      <c r="V13" s="736" t="s">
        <v>194</v>
      </c>
      <c r="W13" s="733">
        <v>1980</v>
      </c>
      <c r="X13" s="732"/>
      <c r="Y13" s="752"/>
      <c r="Z13" s="734"/>
      <c r="AA13" s="750"/>
      <c r="AB13" s="751">
        <f t="shared" si="1"/>
        <v>42</v>
      </c>
      <c r="AC13" s="750" t="s">
        <v>1841</v>
      </c>
      <c r="AD13" s="731">
        <v>2021</v>
      </c>
      <c r="AE13" s="730" t="s">
        <v>95</v>
      </c>
      <c r="AF13" s="729"/>
      <c r="AG13" s="728" t="s">
        <v>373</v>
      </c>
    </row>
    <row r="14" spans="1:33" s="491" customFormat="1" x14ac:dyDescent="0.25">
      <c r="A14" s="745"/>
      <c r="B14" s="745"/>
      <c r="C14" s="745">
        <f t="shared" si="0"/>
        <v>1</v>
      </c>
      <c r="D14" s="744"/>
      <c r="E14" s="744">
        <v>1</v>
      </c>
      <c r="F14" s="762"/>
      <c r="G14" s="763"/>
      <c r="H14" s="763">
        <v>1</v>
      </c>
      <c r="I14" s="762"/>
      <c r="J14" s="763"/>
      <c r="K14" s="762"/>
      <c r="L14" s="762"/>
      <c r="M14" s="762"/>
      <c r="N14" s="761"/>
      <c r="O14" s="761"/>
      <c r="P14" s="748">
        <v>5557</v>
      </c>
      <c r="Q14" s="739" t="s">
        <v>441</v>
      </c>
      <c r="R14" s="765" t="s">
        <v>358</v>
      </c>
      <c r="S14" s="739" t="s">
        <v>1514</v>
      </c>
      <c r="T14" s="754" t="s">
        <v>113</v>
      </c>
      <c r="U14" s="733">
        <v>1958</v>
      </c>
      <c r="V14" s="736" t="s">
        <v>195</v>
      </c>
      <c r="W14" s="733">
        <v>1981</v>
      </c>
      <c r="X14" s="732"/>
      <c r="Y14" s="752"/>
      <c r="Z14" s="734"/>
      <c r="AA14" s="753" t="s">
        <v>222</v>
      </c>
      <c r="AB14" s="751">
        <f t="shared" si="1"/>
        <v>41</v>
      </c>
      <c r="AC14" s="750" t="s">
        <v>1253</v>
      </c>
      <c r="AD14" s="749">
        <v>1985</v>
      </c>
      <c r="AE14" s="730" t="s">
        <v>95</v>
      </c>
      <c r="AF14" s="729"/>
      <c r="AG14" s="728" t="s">
        <v>1840</v>
      </c>
    </row>
    <row r="15" spans="1:33" s="491" customFormat="1" x14ac:dyDescent="0.25">
      <c r="A15" s="745"/>
      <c r="B15" s="745"/>
      <c r="C15" s="745">
        <f t="shared" si="0"/>
        <v>1</v>
      </c>
      <c r="D15" s="744"/>
      <c r="E15" s="744">
        <v>1</v>
      </c>
      <c r="F15" s="762"/>
      <c r="G15" s="763"/>
      <c r="H15" s="763">
        <v>1</v>
      </c>
      <c r="I15" s="762"/>
      <c r="J15" s="763"/>
      <c r="K15" s="762"/>
      <c r="L15" s="762"/>
      <c r="M15" s="762"/>
      <c r="N15" s="761"/>
      <c r="O15" s="761"/>
      <c r="P15" s="748">
        <v>4209</v>
      </c>
      <c r="Q15" s="739" t="s">
        <v>449</v>
      </c>
      <c r="R15" s="765" t="s">
        <v>359</v>
      </c>
      <c r="S15" s="739" t="s">
        <v>1514</v>
      </c>
      <c r="T15" s="754" t="s">
        <v>1568</v>
      </c>
      <c r="U15" s="733">
        <v>1957</v>
      </c>
      <c r="V15" s="736" t="s">
        <v>195</v>
      </c>
      <c r="W15" s="733">
        <v>1984</v>
      </c>
      <c r="X15" s="732"/>
      <c r="Y15" s="752"/>
      <c r="Z15" s="734"/>
      <c r="AA15" s="753" t="s">
        <v>90</v>
      </c>
      <c r="AB15" s="751">
        <f t="shared" si="1"/>
        <v>38</v>
      </c>
      <c r="AC15" s="750" t="s">
        <v>663</v>
      </c>
      <c r="AD15" s="749">
        <v>1994</v>
      </c>
      <c r="AE15" s="730" t="s">
        <v>95</v>
      </c>
      <c r="AF15" s="729"/>
      <c r="AG15" s="728" t="s">
        <v>1212</v>
      </c>
    </row>
    <row r="16" spans="1:33" s="491" customFormat="1" ht="13.5" customHeight="1" x14ac:dyDescent="0.25">
      <c r="A16" s="745"/>
      <c r="B16" s="745"/>
      <c r="C16" s="745">
        <f t="shared" si="0"/>
        <v>1</v>
      </c>
      <c r="D16" s="744">
        <v>1</v>
      </c>
      <c r="E16" s="744"/>
      <c r="F16" s="762"/>
      <c r="G16" s="763"/>
      <c r="H16" s="763"/>
      <c r="I16" s="762"/>
      <c r="J16" s="763"/>
      <c r="K16" s="762"/>
      <c r="L16" s="762"/>
      <c r="M16" s="762"/>
      <c r="N16" s="761">
        <v>1</v>
      </c>
      <c r="O16" s="761"/>
      <c r="P16" s="748">
        <v>5625</v>
      </c>
      <c r="Q16" s="739" t="s">
        <v>439</v>
      </c>
      <c r="R16" s="765" t="s">
        <v>361</v>
      </c>
      <c r="S16" s="739" t="s">
        <v>1514</v>
      </c>
      <c r="T16" s="754" t="s">
        <v>115</v>
      </c>
      <c r="U16" s="733">
        <v>1959</v>
      </c>
      <c r="V16" s="736" t="s">
        <v>100</v>
      </c>
      <c r="W16" s="733">
        <v>1985</v>
      </c>
      <c r="X16" s="732"/>
      <c r="Y16" s="752"/>
      <c r="Z16" s="734"/>
      <c r="AA16" s="753" t="s">
        <v>335</v>
      </c>
      <c r="AB16" s="751">
        <f t="shared" si="1"/>
        <v>37</v>
      </c>
      <c r="AC16" s="750" t="s">
        <v>1533</v>
      </c>
      <c r="AD16" s="749">
        <v>1987</v>
      </c>
      <c r="AE16" s="730" t="s">
        <v>95</v>
      </c>
      <c r="AF16" s="729"/>
      <c r="AG16" s="756" t="s">
        <v>1078</v>
      </c>
    </row>
    <row r="17" spans="1:33" s="491" customFormat="1" x14ac:dyDescent="0.25">
      <c r="A17" s="745"/>
      <c r="B17" s="745"/>
      <c r="C17" s="745">
        <f t="shared" si="0"/>
        <v>1</v>
      </c>
      <c r="D17" s="744">
        <v>1</v>
      </c>
      <c r="E17" s="744"/>
      <c r="F17" s="762"/>
      <c r="G17" s="763"/>
      <c r="H17" s="763"/>
      <c r="I17" s="762"/>
      <c r="J17" s="763"/>
      <c r="K17" s="762"/>
      <c r="L17" s="762"/>
      <c r="M17" s="762"/>
      <c r="N17" s="761"/>
      <c r="O17" s="761"/>
      <c r="P17" s="748">
        <v>3218</v>
      </c>
      <c r="Q17" s="739" t="s">
        <v>1281</v>
      </c>
      <c r="R17" s="765" t="s">
        <v>1301</v>
      </c>
      <c r="S17" s="739" t="s">
        <v>1514</v>
      </c>
      <c r="T17" s="754" t="s">
        <v>1282</v>
      </c>
      <c r="U17" s="733">
        <v>1959</v>
      </c>
      <c r="V17" s="736" t="s">
        <v>194</v>
      </c>
      <c r="W17" s="733">
        <v>1985</v>
      </c>
      <c r="X17" s="732"/>
      <c r="Y17" s="752"/>
      <c r="Z17" s="734"/>
      <c r="AA17" s="753" t="s">
        <v>1284</v>
      </c>
      <c r="AB17" s="751">
        <f t="shared" si="1"/>
        <v>37</v>
      </c>
      <c r="AC17" s="750" t="s">
        <v>1283</v>
      </c>
      <c r="AD17" s="749">
        <v>2017</v>
      </c>
      <c r="AE17" s="730" t="s">
        <v>95</v>
      </c>
      <c r="AF17" s="729"/>
      <c r="AG17" s="728" t="s">
        <v>373</v>
      </c>
    </row>
    <row r="18" spans="1:33" s="491" customFormat="1" x14ac:dyDescent="0.25">
      <c r="A18" s="745"/>
      <c r="B18" s="745"/>
      <c r="C18" s="745">
        <f t="shared" si="0"/>
        <v>1</v>
      </c>
      <c r="D18" s="744"/>
      <c r="E18" s="744">
        <v>1</v>
      </c>
      <c r="F18" s="762"/>
      <c r="G18" s="763"/>
      <c r="H18" s="763"/>
      <c r="I18" s="762"/>
      <c r="J18" s="763"/>
      <c r="K18" s="762"/>
      <c r="L18" s="762"/>
      <c r="M18" s="762"/>
      <c r="N18" s="761"/>
      <c r="O18" s="761"/>
      <c r="P18" s="748">
        <v>3214</v>
      </c>
      <c r="Q18" s="739" t="s">
        <v>1193</v>
      </c>
      <c r="R18" s="765" t="s">
        <v>1140</v>
      </c>
      <c r="S18" s="739" t="s">
        <v>1514</v>
      </c>
      <c r="T18" s="754" t="s">
        <v>1194</v>
      </c>
      <c r="U18" s="733">
        <v>1962</v>
      </c>
      <c r="V18" s="736" t="s">
        <v>195</v>
      </c>
      <c r="W18" s="733">
        <v>1986</v>
      </c>
      <c r="X18" s="732"/>
      <c r="Y18" s="752"/>
      <c r="Z18" s="734"/>
      <c r="AA18" s="753" t="s">
        <v>1196</v>
      </c>
      <c r="AB18" s="751">
        <f t="shared" si="1"/>
        <v>36</v>
      </c>
      <c r="AC18" s="750" t="s">
        <v>1598</v>
      </c>
      <c r="AD18" s="749">
        <v>2016</v>
      </c>
      <c r="AE18" s="730" t="s">
        <v>95</v>
      </c>
      <c r="AF18" s="729"/>
      <c r="AG18" s="728" t="s">
        <v>373</v>
      </c>
    </row>
    <row r="19" spans="1:33" s="491" customFormat="1" ht="27" x14ac:dyDescent="0.25">
      <c r="A19" s="745"/>
      <c r="B19" s="745"/>
      <c r="C19" s="745">
        <f t="shared" si="0"/>
        <v>1</v>
      </c>
      <c r="D19" s="744"/>
      <c r="E19" s="744">
        <v>1</v>
      </c>
      <c r="F19" s="762"/>
      <c r="G19" s="763"/>
      <c r="H19" s="763">
        <v>1</v>
      </c>
      <c r="I19" s="762"/>
      <c r="J19" s="763"/>
      <c r="K19" s="762"/>
      <c r="L19" s="762"/>
      <c r="M19" s="762"/>
      <c r="N19" s="761"/>
      <c r="O19" s="761"/>
      <c r="P19" s="748">
        <v>4179</v>
      </c>
      <c r="Q19" s="739" t="s">
        <v>445</v>
      </c>
      <c r="R19" s="765" t="s">
        <v>358</v>
      </c>
      <c r="S19" s="739" t="s">
        <v>1514</v>
      </c>
      <c r="T19" s="754" t="s">
        <v>118</v>
      </c>
      <c r="U19" s="733">
        <v>1962</v>
      </c>
      <c r="V19" s="736" t="s">
        <v>1069</v>
      </c>
      <c r="W19" s="733">
        <v>1987</v>
      </c>
      <c r="X19" s="732"/>
      <c r="Y19" s="752"/>
      <c r="Z19" s="734"/>
      <c r="AA19" s="753" t="s">
        <v>223</v>
      </c>
      <c r="AB19" s="751">
        <f t="shared" si="1"/>
        <v>35</v>
      </c>
      <c r="AC19" s="750" t="s">
        <v>704</v>
      </c>
      <c r="AD19" s="749">
        <v>1995</v>
      </c>
      <c r="AE19" s="730" t="s">
        <v>95</v>
      </c>
      <c r="AF19" s="729"/>
      <c r="AG19" s="728" t="s">
        <v>1213</v>
      </c>
    </row>
    <row r="20" spans="1:33" s="491" customFormat="1" x14ac:dyDescent="0.25">
      <c r="A20" s="745"/>
      <c r="B20" s="745"/>
      <c r="C20" s="745">
        <f t="shared" si="0"/>
        <v>1</v>
      </c>
      <c r="D20" s="744"/>
      <c r="E20" s="744">
        <v>1</v>
      </c>
      <c r="F20" s="762"/>
      <c r="G20" s="763"/>
      <c r="H20" s="763"/>
      <c r="I20" s="762"/>
      <c r="J20" s="763"/>
      <c r="K20" s="762"/>
      <c r="L20" s="762"/>
      <c r="M20" s="762"/>
      <c r="N20" s="761"/>
      <c r="O20" s="761"/>
      <c r="P20" s="748">
        <v>4187</v>
      </c>
      <c r="Q20" s="739" t="s">
        <v>442</v>
      </c>
      <c r="R20" s="765" t="s">
        <v>358</v>
      </c>
      <c r="S20" s="739" t="s">
        <v>1514</v>
      </c>
      <c r="T20" s="754" t="s">
        <v>116</v>
      </c>
      <c r="U20" s="733">
        <v>1962</v>
      </c>
      <c r="V20" s="736" t="s">
        <v>1061</v>
      </c>
      <c r="W20" s="733">
        <v>1987</v>
      </c>
      <c r="X20" s="732"/>
      <c r="Y20" s="752"/>
      <c r="Z20" s="734"/>
      <c r="AA20" s="753" t="s">
        <v>222</v>
      </c>
      <c r="AB20" s="751">
        <f t="shared" si="1"/>
        <v>35</v>
      </c>
      <c r="AC20" s="750" t="s">
        <v>664</v>
      </c>
      <c r="AD20" s="749">
        <v>1990</v>
      </c>
      <c r="AE20" s="730" t="s">
        <v>95</v>
      </c>
      <c r="AF20" s="729"/>
      <c r="AG20" s="728" t="s">
        <v>1213</v>
      </c>
    </row>
    <row r="21" spans="1:33" s="491" customFormat="1" ht="27" x14ac:dyDescent="0.25">
      <c r="A21" s="745">
        <v>1</v>
      </c>
      <c r="B21" s="745"/>
      <c r="C21" s="745">
        <f t="shared" si="0"/>
        <v>1</v>
      </c>
      <c r="D21" s="744">
        <v>1</v>
      </c>
      <c r="E21" s="744"/>
      <c r="F21" s="762"/>
      <c r="G21" s="763"/>
      <c r="H21" s="763">
        <v>1</v>
      </c>
      <c r="I21" s="762"/>
      <c r="J21" s="763"/>
      <c r="K21" s="762"/>
      <c r="L21" s="762"/>
      <c r="M21" s="762"/>
      <c r="N21" s="761"/>
      <c r="O21" s="761"/>
      <c r="P21" s="748">
        <v>4168</v>
      </c>
      <c r="Q21" s="739" t="s">
        <v>440</v>
      </c>
      <c r="R21" s="765" t="s">
        <v>361</v>
      </c>
      <c r="S21" s="739" t="s">
        <v>1514</v>
      </c>
      <c r="T21" s="754" t="s">
        <v>119</v>
      </c>
      <c r="U21" s="733">
        <v>1960</v>
      </c>
      <c r="V21" s="736" t="s">
        <v>197</v>
      </c>
      <c r="W21" s="733">
        <v>1988</v>
      </c>
      <c r="X21" s="732"/>
      <c r="Y21" s="752"/>
      <c r="Z21" s="734"/>
      <c r="AA21" s="753" t="s">
        <v>238</v>
      </c>
      <c r="AB21" s="751">
        <f t="shared" si="1"/>
        <v>34</v>
      </c>
      <c r="AC21" s="750" t="s">
        <v>1130</v>
      </c>
      <c r="AD21" s="749">
        <v>1989</v>
      </c>
      <c r="AE21" s="730" t="s">
        <v>95</v>
      </c>
      <c r="AF21" s="729"/>
      <c r="AG21" s="728" t="s">
        <v>418</v>
      </c>
    </row>
    <row r="22" spans="1:33" s="491" customFormat="1" x14ac:dyDescent="0.25">
      <c r="A22" s="745"/>
      <c r="B22" s="745">
        <v>1</v>
      </c>
      <c r="C22" s="745">
        <f t="shared" si="0"/>
        <v>1</v>
      </c>
      <c r="D22" s="744">
        <v>1</v>
      </c>
      <c r="E22" s="744"/>
      <c r="F22" s="762"/>
      <c r="G22" s="763"/>
      <c r="H22" s="763">
        <v>1</v>
      </c>
      <c r="I22" s="762"/>
      <c r="J22" s="763"/>
      <c r="K22" s="762"/>
      <c r="L22" s="762"/>
      <c r="M22" s="762"/>
      <c r="N22" s="761"/>
      <c r="O22" s="761"/>
      <c r="P22" s="748">
        <v>4176</v>
      </c>
      <c r="Q22" s="739" t="s">
        <v>451</v>
      </c>
      <c r="R22" s="765" t="s">
        <v>1140</v>
      </c>
      <c r="S22" s="739" t="s">
        <v>1514</v>
      </c>
      <c r="T22" s="754" t="s">
        <v>120</v>
      </c>
      <c r="U22" s="733">
        <v>1961</v>
      </c>
      <c r="V22" s="736" t="s">
        <v>197</v>
      </c>
      <c r="W22" s="733">
        <v>1988</v>
      </c>
      <c r="X22" s="732"/>
      <c r="Y22" s="752"/>
      <c r="Z22" s="734"/>
      <c r="AA22" s="753" t="s">
        <v>91</v>
      </c>
      <c r="AB22" s="751">
        <f t="shared" si="1"/>
        <v>34</v>
      </c>
      <c r="AC22" s="750" t="s">
        <v>1599</v>
      </c>
      <c r="AD22" s="749">
        <v>1989</v>
      </c>
      <c r="AE22" s="730" t="s">
        <v>95</v>
      </c>
      <c r="AF22" s="729"/>
      <c r="AG22" s="728" t="s">
        <v>373</v>
      </c>
    </row>
    <row r="23" spans="1:33" s="491" customFormat="1" x14ac:dyDescent="0.25">
      <c r="A23" s="745"/>
      <c r="B23" s="745"/>
      <c r="C23" s="745">
        <f t="shared" si="0"/>
        <v>1</v>
      </c>
      <c r="D23" s="744"/>
      <c r="E23" s="744">
        <v>1</v>
      </c>
      <c r="F23" s="744"/>
      <c r="G23" s="745"/>
      <c r="H23" s="745"/>
      <c r="I23" s="744"/>
      <c r="J23" s="745"/>
      <c r="K23" s="744"/>
      <c r="L23" s="744"/>
      <c r="M23" s="744"/>
      <c r="N23" s="743"/>
      <c r="O23" s="743"/>
      <c r="P23" s="748">
        <v>4529</v>
      </c>
      <c r="Q23" s="739" t="s">
        <v>1839</v>
      </c>
      <c r="R23" s="740" t="s">
        <v>1301</v>
      </c>
      <c r="S23" s="739" t="s">
        <v>1514</v>
      </c>
      <c r="T23" s="738" t="s">
        <v>1838</v>
      </c>
      <c r="U23" s="733">
        <v>1965</v>
      </c>
      <c r="V23" s="736" t="s">
        <v>1837</v>
      </c>
      <c r="W23" s="733">
        <v>1993</v>
      </c>
      <c r="X23" s="732"/>
      <c r="Y23" s="735"/>
      <c r="Z23" s="734"/>
      <c r="AA23" s="732" t="s">
        <v>1836</v>
      </c>
      <c r="AB23" s="751">
        <f t="shared" si="1"/>
        <v>29</v>
      </c>
      <c r="AC23" s="750" t="s">
        <v>1283</v>
      </c>
      <c r="AD23" s="731">
        <v>2020</v>
      </c>
      <c r="AE23" s="730" t="s">
        <v>95</v>
      </c>
      <c r="AF23" s="729"/>
      <c r="AG23" s="728" t="s">
        <v>373</v>
      </c>
    </row>
    <row r="24" spans="1:33" s="491" customFormat="1" ht="40.5" x14ac:dyDescent="0.25">
      <c r="A24" s="745"/>
      <c r="B24" s="745"/>
      <c r="C24" s="745">
        <f t="shared" si="0"/>
        <v>1</v>
      </c>
      <c r="D24" s="744"/>
      <c r="E24" s="744">
        <v>1</v>
      </c>
      <c r="F24" s="762"/>
      <c r="G24" s="763"/>
      <c r="H24" s="763">
        <v>1</v>
      </c>
      <c r="I24" s="762"/>
      <c r="J24" s="763"/>
      <c r="K24" s="762"/>
      <c r="L24" s="762"/>
      <c r="M24" s="762"/>
      <c r="N24" s="761"/>
      <c r="O24" s="761"/>
      <c r="P24" s="748">
        <v>4276</v>
      </c>
      <c r="Q24" s="739" t="s">
        <v>461</v>
      </c>
      <c r="R24" s="765" t="s">
        <v>1301</v>
      </c>
      <c r="S24" s="739" t="s">
        <v>1514</v>
      </c>
      <c r="T24" s="754" t="s">
        <v>234</v>
      </c>
      <c r="U24" s="733">
        <v>1972</v>
      </c>
      <c r="V24" s="736" t="s">
        <v>195</v>
      </c>
      <c r="W24" s="733">
        <v>1996</v>
      </c>
      <c r="X24" s="732" t="s">
        <v>1835</v>
      </c>
      <c r="Y24" s="752">
        <v>2002</v>
      </c>
      <c r="Z24" s="734"/>
      <c r="AA24" s="753" t="s">
        <v>547</v>
      </c>
      <c r="AB24" s="751">
        <f t="shared" si="1"/>
        <v>26</v>
      </c>
      <c r="AC24" s="750" t="s">
        <v>1534</v>
      </c>
      <c r="AD24" s="749">
        <v>2002</v>
      </c>
      <c r="AE24" s="730" t="s">
        <v>95</v>
      </c>
      <c r="AF24" s="729"/>
      <c r="AG24" s="728" t="s">
        <v>402</v>
      </c>
    </row>
    <row r="25" spans="1:33" s="491" customFormat="1" ht="27" x14ac:dyDescent="0.25">
      <c r="A25" s="745"/>
      <c r="B25" s="745"/>
      <c r="C25" s="745">
        <f t="shared" si="0"/>
        <v>1</v>
      </c>
      <c r="D25" s="744">
        <v>1</v>
      </c>
      <c r="E25" s="744"/>
      <c r="F25" s="762"/>
      <c r="G25" s="763"/>
      <c r="H25" s="763"/>
      <c r="I25" s="762"/>
      <c r="J25" s="763"/>
      <c r="K25" s="762"/>
      <c r="L25" s="762"/>
      <c r="M25" s="762"/>
      <c r="N25" s="761"/>
      <c r="O25" s="761"/>
      <c r="P25" s="748">
        <v>4263</v>
      </c>
      <c r="Q25" s="739" t="s">
        <v>464</v>
      </c>
      <c r="R25" s="765" t="s">
        <v>359</v>
      </c>
      <c r="S25" s="739" t="s">
        <v>1514</v>
      </c>
      <c r="T25" s="754" t="s">
        <v>206</v>
      </c>
      <c r="U25" s="733">
        <v>1969</v>
      </c>
      <c r="V25" s="736" t="s">
        <v>221</v>
      </c>
      <c r="W25" s="733">
        <v>1998</v>
      </c>
      <c r="X25" s="732"/>
      <c r="Y25" s="752"/>
      <c r="Z25" s="734"/>
      <c r="AA25" s="753" t="s">
        <v>548</v>
      </c>
      <c r="AB25" s="751">
        <f t="shared" si="1"/>
        <v>24</v>
      </c>
      <c r="AC25" s="750" t="s">
        <v>1131</v>
      </c>
      <c r="AD25" s="749">
        <v>2001</v>
      </c>
      <c r="AE25" s="730" t="s">
        <v>95</v>
      </c>
      <c r="AF25" s="729"/>
      <c r="AG25" s="728" t="s">
        <v>402</v>
      </c>
    </row>
    <row r="26" spans="1:33" s="491" customFormat="1" ht="27" x14ac:dyDescent="0.25">
      <c r="A26" s="745"/>
      <c r="B26" s="745">
        <v>1</v>
      </c>
      <c r="C26" s="745">
        <f t="shared" si="0"/>
        <v>1</v>
      </c>
      <c r="D26" s="744"/>
      <c r="E26" s="744">
        <v>1</v>
      </c>
      <c r="F26" s="762"/>
      <c r="G26" s="763"/>
      <c r="H26" s="763"/>
      <c r="I26" s="762"/>
      <c r="J26" s="763"/>
      <c r="K26" s="762"/>
      <c r="L26" s="762"/>
      <c r="M26" s="762"/>
      <c r="N26" s="761"/>
      <c r="O26" s="761"/>
      <c r="P26" s="748">
        <v>4288</v>
      </c>
      <c r="Q26" s="739" t="s">
        <v>465</v>
      </c>
      <c r="R26" s="765" t="s">
        <v>361</v>
      </c>
      <c r="S26" s="739" t="s">
        <v>1514</v>
      </c>
      <c r="T26" s="754" t="s">
        <v>1571</v>
      </c>
      <c r="U26" s="733">
        <v>1969</v>
      </c>
      <c r="V26" s="736" t="s">
        <v>1072</v>
      </c>
      <c r="W26" s="733">
        <v>1998</v>
      </c>
      <c r="X26" s="732"/>
      <c r="Y26" s="752"/>
      <c r="Z26" s="734"/>
      <c r="AA26" s="753" t="s">
        <v>335</v>
      </c>
      <c r="AB26" s="751">
        <f t="shared" si="1"/>
        <v>24</v>
      </c>
      <c r="AC26" s="750" t="s">
        <v>680</v>
      </c>
      <c r="AD26" s="749">
        <v>2005</v>
      </c>
      <c r="AE26" s="730" t="s">
        <v>95</v>
      </c>
      <c r="AF26" s="729"/>
      <c r="AG26" s="728" t="s">
        <v>1213</v>
      </c>
    </row>
    <row r="27" spans="1:33" s="491" customFormat="1" x14ac:dyDescent="0.25">
      <c r="A27" s="745"/>
      <c r="B27" s="745"/>
      <c r="C27" s="745">
        <f t="shared" si="0"/>
        <v>1</v>
      </c>
      <c r="D27" s="744"/>
      <c r="E27" s="744">
        <v>1</v>
      </c>
      <c r="F27" s="744"/>
      <c r="G27" s="745"/>
      <c r="H27" s="745"/>
      <c r="I27" s="744"/>
      <c r="J27" s="745"/>
      <c r="K27" s="744"/>
      <c r="L27" s="744"/>
      <c r="M27" s="744"/>
      <c r="N27" s="743"/>
      <c r="O27" s="743"/>
      <c r="P27" s="742">
        <v>4562</v>
      </c>
      <c r="Q27" s="741" t="s">
        <v>1834</v>
      </c>
      <c r="R27" s="740" t="s">
        <v>358</v>
      </c>
      <c r="S27" s="739" t="s">
        <v>1514</v>
      </c>
      <c r="T27" s="738" t="s">
        <v>1833</v>
      </c>
      <c r="U27" s="737">
        <v>1972</v>
      </c>
      <c r="V27" s="736" t="s">
        <v>197</v>
      </c>
      <c r="W27" s="733">
        <v>1999</v>
      </c>
      <c r="X27" s="732" t="s">
        <v>1832</v>
      </c>
      <c r="Y27" s="735">
        <v>2017</v>
      </c>
      <c r="Z27" s="734"/>
      <c r="AA27" s="732"/>
      <c r="AB27" s="751">
        <f t="shared" si="1"/>
        <v>23</v>
      </c>
      <c r="AC27" s="732" t="s">
        <v>1828</v>
      </c>
      <c r="AD27" s="731">
        <v>2021</v>
      </c>
      <c r="AE27" s="730" t="s">
        <v>95</v>
      </c>
      <c r="AF27" s="729"/>
      <c r="AG27" s="728" t="s">
        <v>373</v>
      </c>
    </row>
    <row r="28" spans="1:33" s="491" customFormat="1" x14ac:dyDescent="0.25">
      <c r="A28" s="745"/>
      <c r="B28" s="745"/>
      <c r="C28" s="745">
        <f t="shared" si="0"/>
        <v>1</v>
      </c>
      <c r="D28" s="744">
        <v>1</v>
      </c>
      <c r="E28" s="744"/>
      <c r="F28" s="762"/>
      <c r="G28" s="763"/>
      <c r="H28" s="763"/>
      <c r="I28" s="762"/>
      <c r="J28" s="763"/>
      <c r="K28" s="762"/>
      <c r="L28" s="762"/>
      <c r="M28" s="762"/>
      <c r="N28" s="761"/>
      <c r="O28" s="761"/>
      <c r="P28" s="748">
        <v>4512</v>
      </c>
      <c r="Q28" s="739" t="s">
        <v>1831</v>
      </c>
      <c r="R28" s="765" t="s">
        <v>358</v>
      </c>
      <c r="S28" s="739" t="s">
        <v>1514</v>
      </c>
      <c r="T28" s="754" t="s">
        <v>1830</v>
      </c>
      <c r="U28" s="733">
        <v>1973</v>
      </c>
      <c r="V28" s="736" t="s">
        <v>194</v>
      </c>
      <c r="W28" s="733">
        <v>2000</v>
      </c>
      <c r="X28" s="732" t="s">
        <v>1829</v>
      </c>
      <c r="Y28" s="752">
        <v>2018</v>
      </c>
      <c r="Z28" s="734"/>
      <c r="AA28" s="753"/>
      <c r="AB28" s="751">
        <f t="shared" si="1"/>
        <v>22</v>
      </c>
      <c r="AC28" s="750" t="s">
        <v>1828</v>
      </c>
      <c r="AD28" s="749">
        <v>2019</v>
      </c>
      <c r="AE28" s="730" t="s">
        <v>95</v>
      </c>
      <c r="AF28" s="729"/>
      <c r="AG28" s="728" t="s">
        <v>373</v>
      </c>
    </row>
    <row r="29" spans="1:33" s="491" customFormat="1" x14ac:dyDescent="0.25">
      <c r="A29" s="745"/>
      <c r="B29" s="745"/>
      <c r="C29" s="745">
        <f t="shared" si="0"/>
        <v>1</v>
      </c>
      <c r="D29" s="744">
        <v>1</v>
      </c>
      <c r="E29" s="744"/>
      <c r="F29" s="762"/>
      <c r="G29" s="763"/>
      <c r="H29" s="763">
        <v>1</v>
      </c>
      <c r="I29" s="762"/>
      <c r="J29" s="763"/>
      <c r="K29" s="762"/>
      <c r="L29" s="762"/>
      <c r="M29" s="762"/>
      <c r="N29" s="761"/>
      <c r="O29" s="761"/>
      <c r="P29" s="748">
        <v>3206</v>
      </c>
      <c r="Q29" s="739" t="s">
        <v>602</v>
      </c>
      <c r="R29" s="765" t="s">
        <v>1301</v>
      </c>
      <c r="S29" s="739" t="s">
        <v>1514</v>
      </c>
      <c r="T29" s="754" t="s">
        <v>599</v>
      </c>
      <c r="U29" s="733">
        <v>1977</v>
      </c>
      <c r="V29" s="736" t="s">
        <v>1550</v>
      </c>
      <c r="W29" s="733">
        <v>2000</v>
      </c>
      <c r="X29" s="732"/>
      <c r="Y29" s="752"/>
      <c r="Z29" s="734"/>
      <c r="AA29" s="753" t="s">
        <v>601</v>
      </c>
      <c r="AB29" s="751">
        <f t="shared" si="1"/>
        <v>22</v>
      </c>
      <c r="AC29" s="750" t="s">
        <v>1134</v>
      </c>
      <c r="AD29" s="749">
        <v>2009</v>
      </c>
      <c r="AE29" s="730" t="s">
        <v>95</v>
      </c>
      <c r="AF29" s="729"/>
      <c r="AG29" s="728" t="s">
        <v>1213</v>
      </c>
    </row>
    <row r="30" spans="1:33" s="491" customFormat="1" x14ac:dyDescent="0.25">
      <c r="A30" s="745"/>
      <c r="B30" s="745"/>
      <c r="C30" s="745">
        <f t="shared" si="0"/>
        <v>1</v>
      </c>
      <c r="D30" s="744">
        <v>1</v>
      </c>
      <c r="E30" s="744"/>
      <c r="F30" s="762"/>
      <c r="G30" s="763"/>
      <c r="H30" s="763"/>
      <c r="I30" s="762"/>
      <c r="J30" s="763"/>
      <c r="K30" s="762"/>
      <c r="L30" s="762"/>
      <c r="M30" s="762"/>
      <c r="N30" s="761"/>
      <c r="O30" s="761"/>
      <c r="P30" s="748">
        <v>4317</v>
      </c>
      <c r="Q30" s="739" t="s">
        <v>1145</v>
      </c>
      <c r="R30" s="765" t="s">
        <v>1301</v>
      </c>
      <c r="S30" s="739" t="s">
        <v>1514</v>
      </c>
      <c r="T30" s="754" t="s">
        <v>1146</v>
      </c>
      <c r="U30" s="733">
        <v>1974</v>
      </c>
      <c r="V30" s="736" t="s">
        <v>194</v>
      </c>
      <c r="W30" s="733">
        <v>2001</v>
      </c>
      <c r="X30" s="732"/>
      <c r="Y30" s="752"/>
      <c r="Z30" s="734"/>
      <c r="AA30" s="753" t="s">
        <v>1148</v>
      </c>
      <c r="AB30" s="751">
        <f t="shared" si="1"/>
        <v>21</v>
      </c>
      <c r="AC30" s="750" t="s">
        <v>1535</v>
      </c>
      <c r="AD30" s="749">
        <v>2015</v>
      </c>
      <c r="AE30" s="730" t="s">
        <v>95</v>
      </c>
      <c r="AF30" s="729"/>
      <c r="AG30" s="728" t="s">
        <v>1213</v>
      </c>
    </row>
    <row r="31" spans="1:33" s="491" customFormat="1" ht="27" x14ac:dyDescent="0.25">
      <c r="A31" s="745"/>
      <c r="B31" s="745"/>
      <c r="C31" s="745">
        <f t="shared" si="0"/>
        <v>1</v>
      </c>
      <c r="D31" s="744"/>
      <c r="E31" s="744">
        <v>1</v>
      </c>
      <c r="F31" s="762"/>
      <c r="G31" s="763"/>
      <c r="H31" s="763"/>
      <c r="I31" s="762"/>
      <c r="J31" s="763"/>
      <c r="K31" s="762"/>
      <c r="L31" s="762"/>
      <c r="M31" s="762"/>
      <c r="N31" s="761"/>
      <c r="O31" s="761"/>
      <c r="P31" s="748">
        <v>4299</v>
      </c>
      <c r="Q31" s="739" t="s">
        <v>469</v>
      </c>
      <c r="R31" s="765" t="s">
        <v>361</v>
      </c>
      <c r="S31" s="739" t="s">
        <v>1514</v>
      </c>
      <c r="T31" s="754" t="s">
        <v>301</v>
      </c>
      <c r="U31" s="733">
        <v>1975</v>
      </c>
      <c r="V31" s="736" t="s">
        <v>302</v>
      </c>
      <c r="W31" s="733">
        <v>2001</v>
      </c>
      <c r="X31" s="732"/>
      <c r="Y31" s="752"/>
      <c r="Z31" s="734"/>
      <c r="AA31" s="753" t="s">
        <v>303</v>
      </c>
      <c r="AB31" s="751">
        <f t="shared" si="1"/>
        <v>21</v>
      </c>
      <c r="AC31" s="753" t="s">
        <v>682</v>
      </c>
      <c r="AD31" s="749">
        <v>2008</v>
      </c>
      <c r="AE31" s="730" t="s">
        <v>95</v>
      </c>
      <c r="AF31" s="729"/>
      <c r="AG31" s="728" t="s">
        <v>373</v>
      </c>
    </row>
    <row r="32" spans="1:33" s="491" customFormat="1" x14ac:dyDescent="0.25">
      <c r="A32" s="745"/>
      <c r="B32" s="745">
        <v>1</v>
      </c>
      <c r="C32" s="745">
        <f t="shared" si="0"/>
        <v>1</v>
      </c>
      <c r="D32" s="744">
        <v>1</v>
      </c>
      <c r="E32" s="744"/>
      <c r="F32" s="762"/>
      <c r="G32" s="763"/>
      <c r="H32" s="763"/>
      <c r="I32" s="762"/>
      <c r="J32" s="763"/>
      <c r="K32" s="762"/>
      <c r="L32" s="762"/>
      <c r="M32" s="762"/>
      <c r="N32" s="761"/>
      <c r="O32" s="761"/>
      <c r="P32" s="748">
        <v>4350</v>
      </c>
      <c r="Q32" s="739" t="s">
        <v>588</v>
      </c>
      <c r="R32" s="765" t="s">
        <v>1301</v>
      </c>
      <c r="S32" s="739" t="s">
        <v>1514</v>
      </c>
      <c r="T32" s="754" t="s">
        <v>589</v>
      </c>
      <c r="U32" s="733">
        <v>1976</v>
      </c>
      <c r="V32" s="736" t="s">
        <v>194</v>
      </c>
      <c r="W32" s="733">
        <v>2001</v>
      </c>
      <c r="X32" s="732"/>
      <c r="Y32" s="752"/>
      <c r="Z32" s="734"/>
      <c r="AA32" s="753" t="s">
        <v>1024</v>
      </c>
      <c r="AB32" s="751">
        <f t="shared" si="1"/>
        <v>21</v>
      </c>
      <c r="AC32" s="750" t="s">
        <v>684</v>
      </c>
      <c r="AD32" s="749">
        <v>2009</v>
      </c>
      <c r="AE32" s="730" t="s">
        <v>95</v>
      </c>
      <c r="AF32" s="729"/>
      <c r="AG32" s="728" t="s">
        <v>1213</v>
      </c>
    </row>
    <row r="33" spans="1:33" s="491" customFormat="1" x14ac:dyDescent="0.25">
      <c r="A33" s="745"/>
      <c r="B33" s="745"/>
      <c r="C33" s="745">
        <f t="shared" si="0"/>
        <v>1</v>
      </c>
      <c r="D33" s="744"/>
      <c r="E33" s="744">
        <v>1</v>
      </c>
      <c r="F33" s="762"/>
      <c r="G33" s="763"/>
      <c r="H33" s="763"/>
      <c r="I33" s="762"/>
      <c r="J33" s="763"/>
      <c r="K33" s="762"/>
      <c r="L33" s="762"/>
      <c r="M33" s="762"/>
      <c r="N33" s="761"/>
      <c r="O33" s="761"/>
      <c r="P33" s="748">
        <v>4521</v>
      </c>
      <c r="Q33" s="739" t="s">
        <v>1827</v>
      </c>
      <c r="R33" s="765" t="s">
        <v>1140</v>
      </c>
      <c r="S33" s="739" t="s">
        <v>1514</v>
      </c>
      <c r="T33" s="754" t="s">
        <v>1826</v>
      </c>
      <c r="U33" s="733">
        <v>1959</v>
      </c>
      <c r="V33" s="736" t="s">
        <v>1825</v>
      </c>
      <c r="W33" s="733">
        <v>1985</v>
      </c>
      <c r="X33" s="732" t="s">
        <v>1824</v>
      </c>
      <c r="Y33" s="752">
        <v>2004</v>
      </c>
      <c r="Z33" s="734" t="s">
        <v>1641</v>
      </c>
      <c r="AA33" s="753" t="s">
        <v>1823</v>
      </c>
      <c r="AB33" s="751">
        <f t="shared" si="1"/>
        <v>18</v>
      </c>
      <c r="AC33" s="750"/>
      <c r="AD33" s="749">
        <v>2020</v>
      </c>
      <c r="AE33" s="730" t="s">
        <v>95</v>
      </c>
      <c r="AF33" s="729"/>
      <c r="AG33" s="728" t="s">
        <v>373</v>
      </c>
    </row>
    <row r="34" spans="1:33" s="491" customFormat="1" ht="15.75" x14ac:dyDescent="0.25">
      <c r="A34" s="745"/>
      <c r="B34" s="745"/>
      <c r="C34" s="745">
        <f t="shared" si="0"/>
        <v>1</v>
      </c>
      <c r="D34" s="744"/>
      <c r="E34" s="744">
        <v>1</v>
      </c>
      <c r="F34" s="762"/>
      <c r="G34" s="763"/>
      <c r="H34" s="763"/>
      <c r="I34" s="762"/>
      <c r="J34" s="763"/>
      <c r="K34" s="762"/>
      <c r="L34" s="762"/>
      <c r="M34" s="762"/>
      <c r="N34" s="761">
        <v>1</v>
      </c>
      <c r="O34" s="761"/>
      <c r="P34" s="748">
        <v>4162</v>
      </c>
      <c r="Q34" s="739" t="s">
        <v>446</v>
      </c>
      <c r="R34" s="765" t="s">
        <v>1301</v>
      </c>
      <c r="S34" s="739" t="s">
        <v>1514</v>
      </c>
      <c r="T34" s="754" t="s">
        <v>109</v>
      </c>
      <c r="U34" s="733">
        <v>1947</v>
      </c>
      <c r="V34" s="736" t="s">
        <v>1069</v>
      </c>
      <c r="W34" s="733">
        <v>1971</v>
      </c>
      <c r="X34" s="732"/>
      <c r="Y34" s="752"/>
      <c r="Z34" s="734"/>
      <c r="AA34" s="753" t="s">
        <v>1020</v>
      </c>
      <c r="AB34" s="751">
        <f t="shared" si="1"/>
        <v>51</v>
      </c>
      <c r="AC34" s="750" t="s">
        <v>938</v>
      </c>
      <c r="AD34" s="749">
        <v>2013</v>
      </c>
      <c r="AE34" s="730" t="s">
        <v>309</v>
      </c>
      <c r="AF34" s="729"/>
      <c r="AG34" s="756" t="s">
        <v>1078</v>
      </c>
    </row>
    <row r="35" spans="1:33" s="491" customFormat="1" ht="15.75" x14ac:dyDescent="0.25">
      <c r="A35" s="745"/>
      <c r="B35" s="745"/>
      <c r="C35" s="745">
        <f t="shared" si="0"/>
        <v>1</v>
      </c>
      <c r="D35" s="744">
        <v>1</v>
      </c>
      <c r="E35" s="744"/>
      <c r="F35" s="762"/>
      <c r="G35" s="763"/>
      <c r="H35" s="763">
        <v>1</v>
      </c>
      <c r="I35" s="762"/>
      <c r="J35" s="763"/>
      <c r="K35" s="762"/>
      <c r="L35" s="762"/>
      <c r="M35" s="762"/>
      <c r="N35" s="761"/>
      <c r="O35" s="761"/>
      <c r="P35" s="748">
        <v>4185</v>
      </c>
      <c r="Q35" s="739" t="s">
        <v>448</v>
      </c>
      <c r="R35" s="765" t="s">
        <v>359</v>
      </c>
      <c r="S35" s="739" t="s">
        <v>1514</v>
      </c>
      <c r="T35" s="754" t="s">
        <v>112</v>
      </c>
      <c r="U35" s="733">
        <v>1956</v>
      </c>
      <c r="V35" s="778" t="s">
        <v>854</v>
      </c>
      <c r="W35" s="733">
        <v>1981</v>
      </c>
      <c r="X35" s="732" t="s">
        <v>855</v>
      </c>
      <c r="Y35" s="752">
        <v>1990</v>
      </c>
      <c r="Z35" s="734"/>
      <c r="AA35" s="753" t="s">
        <v>329</v>
      </c>
      <c r="AB35" s="751">
        <f t="shared" si="1"/>
        <v>41</v>
      </c>
      <c r="AC35" s="750" t="s">
        <v>671</v>
      </c>
      <c r="AD35" s="749">
        <v>1990</v>
      </c>
      <c r="AE35" s="730" t="s">
        <v>1039</v>
      </c>
      <c r="AF35" s="729"/>
      <c r="AG35" s="756" t="s">
        <v>1078</v>
      </c>
    </row>
    <row r="36" spans="1:33" s="491" customFormat="1" ht="15.75" x14ac:dyDescent="0.25">
      <c r="A36" s="745"/>
      <c r="B36" s="745"/>
      <c r="C36" s="745">
        <f t="shared" si="0"/>
        <v>1</v>
      </c>
      <c r="D36" s="744"/>
      <c r="E36" s="744">
        <v>1</v>
      </c>
      <c r="F36" s="762"/>
      <c r="G36" s="763"/>
      <c r="H36" s="763"/>
      <c r="I36" s="762"/>
      <c r="J36" s="763"/>
      <c r="K36" s="762"/>
      <c r="L36" s="762"/>
      <c r="M36" s="762"/>
      <c r="N36" s="761"/>
      <c r="O36" s="761"/>
      <c r="P36" s="748">
        <v>4269</v>
      </c>
      <c r="Q36" s="739" t="s">
        <v>450</v>
      </c>
      <c r="R36" s="765" t="s">
        <v>359</v>
      </c>
      <c r="S36" s="739" t="s">
        <v>1514</v>
      </c>
      <c r="T36" s="754" t="s">
        <v>214</v>
      </c>
      <c r="U36" s="733">
        <v>1960</v>
      </c>
      <c r="V36" s="736" t="s">
        <v>237</v>
      </c>
      <c r="W36" s="733">
        <v>1986</v>
      </c>
      <c r="X36" s="732"/>
      <c r="Y36" s="752"/>
      <c r="Z36" s="734"/>
      <c r="AA36" s="753" t="s">
        <v>228</v>
      </c>
      <c r="AB36" s="751">
        <f t="shared" si="1"/>
        <v>36</v>
      </c>
      <c r="AC36" s="750" t="s">
        <v>672</v>
      </c>
      <c r="AD36" s="749">
        <v>2001</v>
      </c>
      <c r="AE36" s="730" t="s">
        <v>1039</v>
      </c>
      <c r="AF36" s="729"/>
      <c r="AG36" s="728" t="s">
        <v>1213</v>
      </c>
    </row>
    <row r="37" spans="1:33" s="491" customFormat="1" ht="15.75" x14ac:dyDescent="0.25">
      <c r="A37" s="745"/>
      <c r="B37" s="745"/>
      <c r="C37" s="745">
        <f t="shared" ref="C37:C68" si="2">IF(AB37&gt;=10,1,"")</f>
        <v>1</v>
      </c>
      <c r="D37" s="744">
        <v>1</v>
      </c>
      <c r="E37" s="744"/>
      <c r="F37" s="762"/>
      <c r="G37" s="763"/>
      <c r="H37" s="763"/>
      <c r="I37" s="762"/>
      <c r="J37" s="763"/>
      <c r="K37" s="762"/>
      <c r="L37" s="762"/>
      <c r="M37" s="762"/>
      <c r="N37" s="761"/>
      <c r="O37" s="761"/>
      <c r="P37" s="748">
        <v>4500</v>
      </c>
      <c r="Q37" s="739" t="s">
        <v>1591</v>
      </c>
      <c r="R37" s="765" t="s">
        <v>1301</v>
      </c>
      <c r="S37" s="739" t="s">
        <v>1514</v>
      </c>
      <c r="T37" s="754" t="s">
        <v>1592</v>
      </c>
      <c r="U37" s="733">
        <v>1963</v>
      </c>
      <c r="V37" s="736" t="s">
        <v>1593</v>
      </c>
      <c r="W37" s="733">
        <v>1987</v>
      </c>
      <c r="X37" s="732"/>
      <c r="Y37" s="752"/>
      <c r="Z37" s="734"/>
      <c r="AA37" s="753"/>
      <c r="AB37" s="751">
        <f t="shared" ref="AB37:AB68" si="3">IF(Z37="",YEAR($AC$1)-$W37,YEAR($AC$1)-$Y37)</f>
        <v>35</v>
      </c>
      <c r="AC37" s="750" t="s">
        <v>1283</v>
      </c>
      <c r="AD37" s="749">
        <v>2018</v>
      </c>
      <c r="AE37" s="730" t="s">
        <v>1039</v>
      </c>
      <c r="AF37" s="729"/>
      <c r="AG37" s="728" t="s">
        <v>373</v>
      </c>
    </row>
    <row r="38" spans="1:33" s="491" customFormat="1" ht="27" x14ac:dyDescent="0.25">
      <c r="A38" s="745"/>
      <c r="B38" s="745"/>
      <c r="C38" s="745">
        <f t="shared" si="2"/>
        <v>1</v>
      </c>
      <c r="D38" s="744"/>
      <c r="E38" s="744">
        <v>1</v>
      </c>
      <c r="F38" s="762"/>
      <c r="G38" s="763"/>
      <c r="H38" s="763">
        <v>1</v>
      </c>
      <c r="I38" s="762"/>
      <c r="J38" s="763"/>
      <c r="K38" s="762"/>
      <c r="L38" s="762"/>
      <c r="M38" s="762"/>
      <c r="N38" s="761"/>
      <c r="O38" s="761"/>
      <c r="P38" s="748">
        <v>3208</v>
      </c>
      <c r="Q38" s="739" t="s">
        <v>873</v>
      </c>
      <c r="R38" s="765" t="s">
        <v>1140</v>
      </c>
      <c r="S38" s="739" t="s">
        <v>1514</v>
      </c>
      <c r="T38" s="754" t="s">
        <v>874</v>
      </c>
      <c r="U38" s="733">
        <v>1959</v>
      </c>
      <c r="V38" s="778" t="s">
        <v>1070</v>
      </c>
      <c r="W38" s="733">
        <v>1990</v>
      </c>
      <c r="X38" s="732"/>
      <c r="Y38" s="752"/>
      <c r="Z38" s="734"/>
      <c r="AA38" s="753" t="s">
        <v>1141</v>
      </c>
      <c r="AB38" s="751">
        <f t="shared" si="3"/>
        <v>32</v>
      </c>
      <c r="AC38" s="750" t="s">
        <v>1539</v>
      </c>
      <c r="AD38" s="749">
        <v>2011</v>
      </c>
      <c r="AE38" s="730" t="s">
        <v>1039</v>
      </c>
      <c r="AF38" s="729"/>
      <c r="AG38" s="728" t="s">
        <v>1540</v>
      </c>
    </row>
    <row r="39" spans="1:33" s="491" customFormat="1" x14ac:dyDescent="0.25">
      <c r="A39" s="745"/>
      <c r="B39" s="745">
        <v>1</v>
      </c>
      <c r="C39" s="745">
        <f t="shared" si="2"/>
        <v>1</v>
      </c>
      <c r="D39" s="744"/>
      <c r="E39" s="744"/>
      <c r="F39" s="762">
        <v>1</v>
      </c>
      <c r="G39" s="763"/>
      <c r="H39" s="763"/>
      <c r="I39" s="762"/>
      <c r="J39" s="763"/>
      <c r="K39" s="762"/>
      <c r="L39" s="762"/>
      <c r="M39" s="762"/>
      <c r="N39" s="761"/>
      <c r="O39" s="761"/>
      <c r="P39" s="748">
        <v>4307</v>
      </c>
      <c r="Q39" s="739" t="s">
        <v>918</v>
      </c>
      <c r="R39" s="765" t="s">
        <v>361</v>
      </c>
      <c r="S39" s="739" t="s">
        <v>1514</v>
      </c>
      <c r="T39" s="754" t="s">
        <v>919</v>
      </c>
      <c r="U39" s="733">
        <v>1962</v>
      </c>
      <c r="V39" s="736" t="s">
        <v>1583</v>
      </c>
      <c r="W39" s="733">
        <v>1992</v>
      </c>
      <c r="X39" s="732" t="s">
        <v>921</v>
      </c>
      <c r="Y39" s="752">
        <v>2002</v>
      </c>
      <c r="Z39" s="734"/>
      <c r="AA39" s="753" t="s">
        <v>922</v>
      </c>
      <c r="AB39" s="751">
        <f t="shared" si="3"/>
        <v>30</v>
      </c>
      <c r="AC39" s="753" t="s">
        <v>1190</v>
      </c>
      <c r="AD39" s="749">
        <v>2012</v>
      </c>
      <c r="AE39" s="730" t="s">
        <v>95</v>
      </c>
      <c r="AF39" s="729"/>
      <c r="AG39" s="728" t="s">
        <v>1213</v>
      </c>
    </row>
    <row r="40" spans="1:33" s="491" customFormat="1" ht="15.75" x14ac:dyDescent="0.25">
      <c r="A40" s="745">
        <v>1</v>
      </c>
      <c r="B40" s="745"/>
      <c r="C40" s="745">
        <f t="shared" si="2"/>
        <v>1</v>
      </c>
      <c r="D40" s="744">
        <v>1</v>
      </c>
      <c r="E40" s="744"/>
      <c r="F40" s="762"/>
      <c r="G40" s="763"/>
      <c r="H40" s="763">
        <v>1</v>
      </c>
      <c r="I40" s="762"/>
      <c r="J40" s="763"/>
      <c r="K40" s="762"/>
      <c r="L40" s="762"/>
      <c r="M40" s="762"/>
      <c r="N40" s="761"/>
      <c r="O40" s="761"/>
      <c r="P40" s="748">
        <v>4246</v>
      </c>
      <c r="Q40" s="739" t="s">
        <v>452</v>
      </c>
      <c r="R40" s="765" t="s">
        <v>359</v>
      </c>
      <c r="S40" s="739" t="s">
        <v>1514</v>
      </c>
      <c r="T40" s="738" t="s">
        <v>122</v>
      </c>
      <c r="U40" s="733">
        <v>1968</v>
      </c>
      <c r="V40" s="736" t="s">
        <v>201</v>
      </c>
      <c r="W40" s="733">
        <v>1994</v>
      </c>
      <c r="X40" s="732"/>
      <c r="Y40" s="752"/>
      <c r="Z40" s="734"/>
      <c r="AA40" s="777" t="s">
        <v>123</v>
      </c>
      <c r="AB40" s="751">
        <f t="shared" si="3"/>
        <v>28</v>
      </c>
      <c r="AC40" s="750" t="s">
        <v>673</v>
      </c>
      <c r="AD40" s="749">
        <v>1996</v>
      </c>
      <c r="AE40" s="730" t="s">
        <v>1039</v>
      </c>
      <c r="AF40" s="729"/>
      <c r="AG40" s="728" t="s">
        <v>1213</v>
      </c>
    </row>
    <row r="41" spans="1:33" s="491" customFormat="1" ht="27" x14ac:dyDescent="0.25">
      <c r="A41" s="745"/>
      <c r="B41" s="745">
        <v>1</v>
      </c>
      <c r="C41" s="745">
        <f t="shared" si="2"/>
        <v>1</v>
      </c>
      <c r="D41" s="744"/>
      <c r="E41" s="744"/>
      <c r="F41" s="762">
        <v>1</v>
      </c>
      <c r="G41" s="763"/>
      <c r="H41" s="763"/>
      <c r="I41" s="762"/>
      <c r="J41" s="763"/>
      <c r="K41" s="762"/>
      <c r="L41" s="762"/>
      <c r="M41" s="762"/>
      <c r="N41" s="761"/>
      <c r="O41" s="761"/>
      <c r="P41" s="748">
        <v>4277</v>
      </c>
      <c r="Q41" s="739" t="s">
        <v>460</v>
      </c>
      <c r="R41" s="765" t="s">
        <v>361</v>
      </c>
      <c r="S41" s="739" t="s">
        <v>1514</v>
      </c>
      <c r="T41" s="754" t="s">
        <v>231</v>
      </c>
      <c r="U41" s="733">
        <v>1967</v>
      </c>
      <c r="V41" s="736" t="s">
        <v>1582</v>
      </c>
      <c r="W41" s="733">
        <v>1996</v>
      </c>
      <c r="X41" s="732" t="s">
        <v>1538</v>
      </c>
      <c r="Y41" s="752">
        <v>2002</v>
      </c>
      <c r="Z41" s="734"/>
      <c r="AA41" s="753" t="s">
        <v>233</v>
      </c>
      <c r="AB41" s="751">
        <f t="shared" si="3"/>
        <v>26</v>
      </c>
      <c r="AC41" s="750" t="s">
        <v>675</v>
      </c>
      <c r="AD41" s="749">
        <v>2002</v>
      </c>
      <c r="AE41" s="730" t="s">
        <v>95</v>
      </c>
      <c r="AF41" s="729"/>
      <c r="AG41" s="728" t="s">
        <v>1213</v>
      </c>
    </row>
    <row r="42" spans="1:33" s="491" customFormat="1" x14ac:dyDescent="0.25">
      <c r="A42" s="745"/>
      <c r="B42" s="745"/>
      <c r="C42" s="745">
        <f t="shared" si="2"/>
        <v>1</v>
      </c>
      <c r="D42" s="744"/>
      <c r="E42" s="744">
        <v>1</v>
      </c>
      <c r="F42" s="744"/>
      <c r="G42" s="745"/>
      <c r="H42" s="745"/>
      <c r="I42" s="744"/>
      <c r="J42" s="745"/>
      <c r="K42" s="744"/>
      <c r="L42" s="744"/>
      <c r="M42" s="744"/>
      <c r="N42" s="743"/>
      <c r="O42" s="743"/>
      <c r="P42" s="748">
        <v>9615</v>
      </c>
      <c r="Q42" s="741" t="s">
        <v>1822</v>
      </c>
      <c r="R42" s="747" t="s">
        <v>359</v>
      </c>
      <c r="S42" s="741" t="s">
        <v>1514</v>
      </c>
      <c r="T42" s="746" t="s">
        <v>1821</v>
      </c>
      <c r="U42" s="737">
        <v>1969</v>
      </c>
      <c r="V42" s="736" t="s">
        <v>235</v>
      </c>
      <c r="W42" s="733">
        <v>1990</v>
      </c>
      <c r="X42" s="732" t="s">
        <v>1820</v>
      </c>
      <c r="Y42" s="735">
        <v>1996</v>
      </c>
      <c r="Z42" s="734" t="s">
        <v>1547</v>
      </c>
      <c r="AA42" s="732" t="s">
        <v>1819</v>
      </c>
      <c r="AB42" s="751">
        <f t="shared" si="3"/>
        <v>26</v>
      </c>
      <c r="AC42" s="732" t="s">
        <v>1818</v>
      </c>
      <c r="AD42" s="731">
        <v>2022</v>
      </c>
      <c r="AE42" s="733" t="s">
        <v>95</v>
      </c>
      <c r="AF42" s="729"/>
      <c r="AG42" s="728" t="s">
        <v>373</v>
      </c>
    </row>
    <row r="43" spans="1:33" s="491" customFormat="1" ht="15.75" x14ac:dyDescent="0.25">
      <c r="A43" s="745"/>
      <c r="B43" s="745"/>
      <c r="C43" s="745">
        <f t="shared" si="2"/>
        <v>1</v>
      </c>
      <c r="D43" s="744">
        <v>1</v>
      </c>
      <c r="E43" s="744"/>
      <c r="F43" s="762"/>
      <c r="G43" s="763"/>
      <c r="H43" s="763">
        <v>1</v>
      </c>
      <c r="I43" s="762"/>
      <c r="J43" s="763"/>
      <c r="K43" s="762"/>
      <c r="L43" s="762"/>
      <c r="M43" s="762"/>
      <c r="N43" s="761"/>
      <c r="O43" s="761"/>
      <c r="P43" s="748">
        <v>4291</v>
      </c>
      <c r="Q43" s="739" t="s">
        <v>1817</v>
      </c>
      <c r="R43" s="765" t="s">
        <v>1301</v>
      </c>
      <c r="S43" s="739" t="s">
        <v>1514</v>
      </c>
      <c r="T43" s="754" t="s">
        <v>275</v>
      </c>
      <c r="U43" s="733">
        <v>1969</v>
      </c>
      <c r="V43" s="736" t="s">
        <v>299</v>
      </c>
      <c r="W43" s="733">
        <v>1996</v>
      </c>
      <c r="X43" s="732"/>
      <c r="Y43" s="752"/>
      <c r="Z43" s="734"/>
      <c r="AA43" s="750" t="s">
        <v>276</v>
      </c>
      <c r="AB43" s="751">
        <f t="shared" si="3"/>
        <v>26</v>
      </c>
      <c r="AC43" s="750" t="s">
        <v>1816</v>
      </c>
      <c r="AD43" s="749">
        <v>2006</v>
      </c>
      <c r="AE43" s="730" t="s">
        <v>1039</v>
      </c>
      <c r="AF43" s="729"/>
      <c r="AG43" s="728" t="s">
        <v>376</v>
      </c>
    </row>
    <row r="44" spans="1:33" s="491" customFormat="1" x14ac:dyDescent="0.25">
      <c r="A44" s="745"/>
      <c r="B44" s="745">
        <v>1</v>
      </c>
      <c r="C44" s="745">
        <f t="shared" si="2"/>
        <v>1</v>
      </c>
      <c r="D44" s="744"/>
      <c r="E44" s="744"/>
      <c r="F44" s="744">
        <v>1</v>
      </c>
      <c r="G44" s="745"/>
      <c r="H44" s="745"/>
      <c r="I44" s="744"/>
      <c r="J44" s="745"/>
      <c r="K44" s="744"/>
      <c r="L44" s="744"/>
      <c r="M44" s="744"/>
      <c r="N44" s="743"/>
      <c r="O44" s="743"/>
      <c r="P44" s="742">
        <v>4524</v>
      </c>
      <c r="Q44" s="741" t="s">
        <v>1815</v>
      </c>
      <c r="R44" s="747" t="s">
        <v>1140</v>
      </c>
      <c r="S44" s="741" t="s">
        <v>1514</v>
      </c>
      <c r="T44" s="746" t="s">
        <v>1814</v>
      </c>
      <c r="U44" s="737">
        <v>1976</v>
      </c>
      <c r="V44" s="736" t="s">
        <v>1813</v>
      </c>
      <c r="W44" s="733">
        <v>1997</v>
      </c>
      <c r="X44" s="732" t="s">
        <v>1812</v>
      </c>
      <c r="Y44" s="752">
        <v>2009</v>
      </c>
      <c r="Z44" s="734"/>
      <c r="AA44" s="750"/>
      <c r="AB44" s="751">
        <f t="shared" si="3"/>
        <v>25</v>
      </c>
      <c r="AC44" s="750" t="s">
        <v>1773</v>
      </c>
      <c r="AD44" s="749">
        <v>2020</v>
      </c>
      <c r="AE44" s="730" t="s">
        <v>105</v>
      </c>
      <c r="AF44" s="729"/>
      <c r="AG44" s="728" t="s">
        <v>373</v>
      </c>
    </row>
    <row r="45" spans="1:33" s="491" customFormat="1" ht="15.75" x14ac:dyDescent="0.25">
      <c r="A45" s="745"/>
      <c r="B45" s="745"/>
      <c r="C45" s="745">
        <f t="shared" si="2"/>
        <v>1</v>
      </c>
      <c r="D45" s="744"/>
      <c r="E45" s="744">
        <v>1</v>
      </c>
      <c r="F45" s="762"/>
      <c r="G45" s="763"/>
      <c r="H45" s="763">
        <v>1</v>
      </c>
      <c r="I45" s="762"/>
      <c r="J45" s="763"/>
      <c r="K45" s="762"/>
      <c r="L45" s="762"/>
      <c r="M45" s="762"/>
      <c r="N45" s="761"/>
      <c r="O45" s="761"/>
      <c r="P45" s="748">
        <v>7696</v>
      </c>
      <c r="Q45" s="739" t="s">
        <v>466</v>
      </c>
      <c r="R45" s="765" t="s">
        <v>359</v>
      </c>
      <c r="S45" s="739" t="s">
        <v>1514</v>
      </c>
      <c r="T45" s="754" t="s">
        <v>246</v>
      </c>
      <c r="U45" s="733">
        <v>1972</v>
      </c>
      <c r="V45" s="736" t="s">
        <v>1064</v>
      </c>
      <c r="W45" s="733">
        <v>1998</v>
      </c>
      <c r="X45" s="732"/>
      <c r="Y45" s="752"/>
      <c r="Z45" s="734"/>
      <c r="AA45" s="753" t="s">
        <v>247</v>
      </c>
      <c r="AB45" s="751">
        <f t="shared" si="3"/>
        <v>24</v>
      </c>
      <c r="AC45" s="750" t="s">
        <v>671</v>
      </c>
      <c r="AD45" s="749">
        <v>2003</v>
      </c>
      <c r="AE45" s="730" t="s">
        <v>1039</v>
      </c>
      <c r="AF45" s="729"/>
      <c r="AG45" s="728" t="s">
        <v>1097</v>
      </c>
    </row>
    <row r="46" spans="1:33" s="491" customFormat="1" ht="15.75" x14ac:dyDescent="0.25">
      <c r="A46" s="745"/>
      <c r="B46" s="745"/>
      <c r="C46" s="745">
        <f t="shared" si="2"/>
        <v>1</v>
      </c>
      <c r="D46" s="744">
        <v>1</v>
      </c>
      <c r="E46" s="744"/>
      <c r="F46" s="762"/>
      <c r="G46" s="763"/>
      <c r="H46" s="763"/>
      <c r="I46" s="762"/>
      <c r="J46" s="763"/>
      <c r="K46" s="762"/>
      <c r="L46" s="762"/>
      <c r="M46" s="762"/>
      <c r="N46" s="761"/>
      <c r="O46" s="761"/>
      <c r="P46" s="748">
        <v>4503</v>
      </c>
      <c r="Q46" s="739" t="s">
        <v>1612</v>
      </c>
      <c r="R46" s="765" t="s">
        <v>1140</v>
      </c>
      <c r="S46" s="739" t="s">
        <v>1603</v>
      </c>
      <c r="T46" s="754" t="s">
        <v>1611</v>
      </c>
      <c r="U46" s="733">
        <v>1966</v>
      </c>
      <c r="V46" s="736" t="s">
        <v>1610</v>
      </c>
      <c r="W46" s="733">
        <v>1986</v>
      </c>
      <c r="X46" s="732" t="s">
        <v>1609</v>
      </c>
      <c r="Y46" s="752">
        <v>1999</v>
      </c>
      <c r="Z46" s="755" t="s">
        <v>1547</v>
      </c>
      <c r="AA46" s="753" t="s">
        <v>1613</v>
      </c>
      <c r="AB46" s="751">
        <f t="shared" si="3"/>
        <v>23</v>
      </c>
      <c r="AC46" s="750" t="s">
        <v>97</v>
      </c>
      <c r="AD46" s="749">
        <v>2018</v>
      </c>
      <c r="AE46" s="730" t="s">
        <v>1039</v>
      </c>
      <c r="AF46" s="729"/>
      <c r="AG46" s="728" t="s">
        <v>373</v>
      </c>
    </row>
    <row r="47" spans="1:33" s="491" customFormat="1" ht="15.75" x14ac:dyDescent="0.25">
      <c r="A47" s="745"/>
      <c r="B47" s="745"/>
      <c r="C47" s="745">
        <f t="shared" si="2"/>
        <v>1</v>
      </c>
      <c r="D47" s="744"/>
      <c r="E47" s="744">
        <v>1</v>
      </c>
      <c r="F47" s="762"/>
      <c r="G47" s="763"/>
      <c r="H47" s="763"/>
      <c r="I47" s="762"/>
      <c r="J47" s="763"/>
      <c r="K47" s="762"/>
      <c r="L47" s="762"/>
      <c r="M47" s="762"/>
      <c r="N47" s="761"/>
      <c r="O47" s="761"/>
      <c r="P47" s="748">
        <v>3215</v>
      </c>
      <c r="Q47" s="739" t="s">
        <v>1223</v>
      </c>
      <c r="R47" s="765" t="s">
        <v>1140</v>
      </c>
      <c r="S47" s="739" t="s">
        <v>1603</v>
      </c>
      <c r="T47" s="754" t="s">
        <v>1218</v>
      </c>
      <c r="U47" s="733">
        <v>1976</v>
      </c>
      <c r="V47" s="736" t="s">
        <v>1219</v>
      </c>
      <c r="W47" s="733">
        <v>2001</v>
      </c>
      <c r="X47" s="732"/>
      <c r="Y47" s="752"/>
      <c r="Z47" s="734"/>
      <c r="AA47" s="753"/>
      <c r="AB47" s="751">
        <f t="shared" si="3"/>
        <v>21</v>
      </c>
      <c r="AC47" s="753" t="s">
        <v>1598</v>
      </c>
      <c r="AD47" s="749">
        <v>2016</v>
      </c>
      <c r="AE47" s="730" t="s">
        <v>1039</v>
      </c>
      <c r="AF47" s="729"/>
      <c r="AG47" s="728" t="s">
        <v>373</v>
      </c>
    </row>
    <row r="48" spans="1:33" s="491" customFormat="1" ht="15.75" x14ac:dyDescent="0.25">
      <c r="A48" s="745"/>
      <c r="B48" s="745">
        <v>1</v>
      </c>
      <c r="C48" s="745">
        <f t="shared" si="2"/>
        <v>1</v>
      </c>
      <c r="D48" s="744"/>
      <c r="E48" s="744">
        <v>1</v>
      </c>
      <c r="F48" s="762"/>
      <c r="G48" s="763"/>
      <c r="H48" s="763"/>
      <c r="I48" s="762"/>
      <c r="J48" s="763"/>
      <c r="K48" s="762"/>
      <c r="L48" s="762"/>
      <c r="M48" s="762"/>
      <c r="N48" s="761"/>
      <c r="O48" s="761"/>
      <c r="P48" s="748">
        <v>4275</v>
      </c>
      <c r="Q48" s="739" t="s">
        <v>470</v>
      </c>
      <c r="R48" s="765" t="s">
        <v>359</v>
      </c>
      <c r="S48" s="739" t="s">
        <v>1514</v>
      </c>
      <c r="T48" s="754" t="s">
        <v>227</v>
      </c>
      <c r="U48" s="733">
        <v>1976</v>
      </c>
      <c r="V48" s="736" t="s">
        <v>1048</v>
      </c>
      <c r="W48" s="733">
        <v>2001</v>
      </c>
      <c r="X48" s="732" t="s">
        <v>1049</v>
      </c>
      <c r="Y48" s="752">
        <v>2009</v>
      </c>
      <c r="Z48" s="734"/>
      <c r="AA48" s="753" t="s">
        <v>106</v>
      </c>
      <c r="AB48" s="751">
        <f t="shared" si="3"/>
        <v>21</v>
      </c>
      <c r="AC48" s="753" t="s">
        <v>605</v>
      </c>
      <c r="AD48" s="749">
        <v>2020</v>
      </c>
      <c r="AE48" s="730" t="s">
        <v>1039</v>
      </c>
      <c r="AF48" s="729"/>
      <c r="AG48" s="728" t="s">
        <v>1097</v>
      </c>
    </row>
    <row r="49" spans="1:33" s="491" customFormat="1" ht="15.75" x14ac:dyDescent="0.25">
      <c r="A49" s="745"/>
      <c r="B49" s="745"/>
      <c r="C49" s="745">
        <f t="shared" si="2"/>
        <v>1</v>
      </c>
      <c r="D49" s="744"/>
      <c r="E49" s="744">
        <v>1</v>
      </c>
      <c r="F49" s="762"/>
      <c r="G49" s="763"/>
      <c r="H49" s="763">
        <v>1</v>
      </c>
      <c r="I49" s="762"/>
      <c r="J49" s="763"/>
      <c r="K49" s="762"/>
      <c r="L49" s="762"/>
      <c r="M49" s="762"/>
      <c r="N49" s="761"/>
      <c r="O49" s="761"/>
      <c r="P49" s="748">
        <v>4912</v>
      </c>
      <c r="Q49" s="739" t="s">
        <v>1149</v>
      </c>
      <c r="R49" s="765" t="s">
        <v>358</v>
      </c>
      <c r="S49" s="739" t="s">
        <v>1514</v>
      </c>
      <c r="T49" s="754" t="s">
        <v>1150</v>
      </c>
      <c r="U49" s="733">
        <v>1976</v>
      </c>
      <c r="V49" s="736" t="s">
        <v>1069</v>
      </c>
      <c r="W49" s="733">
        <v>2004</v>
      </c>
      <c r="X49" s="732" t="s">
        <v>1151</v>
      </c>
      <c r="Y49" s="752">
        <v>2011</v>
      </c>
      <c r="Z49" s="734"/>
      <c r="AA49" s="753" t="s">
        <v>1152</v>
      </c>
      <c r="AB49" s="751">
        <f t="shared" si="3"/>
        <v>18</v>
      </c>
      <c r="AC49" s="750" t="s">
        <v>671</v>
      </c>
      <c r="AD49" s="749">
        <v>2015</v>
      </c>
      <c r="AE49" s="730" t="s">
        <v>1039</v>
      </c>
      <c r="AF49" s="729"/>
      <c r="AG49" s="728" t="s">
        <v>373</v>
      </c>
    </row>
    <row r="50" spans="1:33" s="491" customFormat="1" x14ac:dyDescent="0.25">
      <c r="A50" s="745"/>
      <c r="B50" s="745"/>
      <c r="C50" s="745">
        <f t="shared" si="2"/>
        <v>1</v>
      </c>
      <c r="D50" s="744"/>
      <c r="E50" s="744">
        <v>1</v>
      </c>
      <c r="F50" s="762"/>
      <c r="G50" s="763"/>
      <c r="H50" s="763">
        <v>1</v>
      </c>
      <c r="I50" s="762"/>
      <c r="J50" s="763"/>
      <c r="K50" s="762"/>
      <c r="L50" s="762"/>
      <c r="M50" s="762"/>
      <c r="N50" s="761"/>
      <c r="O50" s="761"/>
      <c r="P50" s="748">
        <v>9648</v>
      </c>
      <c r="Q50" s="739" t="s">
        <v>852</v>
      </c>
      <c r="R50" s="765" t="s">
        <v>358</v>
      </c>
      <c r="S50" s="739" t="s">
        <v>1514</v>
      </c>
      <c r="T50" s="754" t="s">
        <v>870</v>
      </c>
      <c r="U50" s="733">
        <v>1978</v>
      </c>
      <c r="V50" s="736" t="s">
        <v>198</v>
      </c>
      <c r="W50" s="733">
        <v>2004</v>
      </c>
      <c r="X50" s="732"/>
      <c r="Y50" s="752"/>
      <c r="Z50" s="734"/>
      <c r="AA50" s="753" t="s">
        <v>853</v>
      </c>
      <c r="AB50" s="751">
        <f t="shared" si="3"/>
        <v>18</v>
      </c>
      <c r="AC50" s="750" t="s">
        <v>671</v>
      </c>
      <c r="AD50" s="749">
        <v>2011</v>
      </c>
      <c r="AE50" s="730" t="s">
        <v>95</v>
      </c>
      <c r="AF50" s="729"/>
      <c r="AG50" s="728" t="s">
        <v>1811</v>
      </c>
    </row>
    <row r="51" spans="1:33" s="491" customFormat="1" x14ac:dyDescent="0.25">
      <c r="A51" s="745"/>
      <c r="B51" s="745"/>
      <c r="C51" s="745">
        <f t="shared" si="2"/>
        <v>1</v>
      </c>
      <c r="D51" s="744"/>
      <c r="E51" s="744">
        <v>1</v>
      </c>
      <c r="F51" s="762"/>
      <c r="G51" s="763"/>
      <c r="H51" s="763"/>
      <c r="I51" s="762"/>
      <c r="J51" s="763"/>
      <c r="K51" s="762"/>
      <c r="L51" s="762"/>
      <c r="M51" s="762"/>
      <c r="N51" s="761"/>
      <c r="O51" s="761"/>
      <c r="P51" s="748">
        <v>4909</v>
      </c>
      <c r="Q51" s="739" t="s">
        <v>1120</v>
      </c>
      <c r="R51" s="765" t="s">
        <v>1140</v>
      </c>
      <c r="S51" s="739" t="s">
        <v>1603</v>
      </c>
      <c r="T51" s="754" t="s">
        <v>1118</v>
      </c>
      <c r="U51" s="733">
        <v>1976</v>
      </c>
      <c r="V51" s="736" t="s">
        <v>1551</v>
      </c>
      <c r="W51" s="733">
        <v>2005</v>
      </c>
      <c r="X51" s="732" t="s">
        <v>1810</v>
      </c>
      <c r="Y51" s="752">
        <v>2018</v>
      </c>
      <c r="Z51" s="734"/>
      <c r="AA51" s="753"/>
      <c r="AB51" s="751">
        <f t="shared" si="3"/>
        <v>17</v>
      </c>
      <c r="AC51" s="753" t="s">
        <v>1541</v>
      </c>
      <c r="AD51" s="749">
        <v>2015</v>
      </c>
      <c r="AE51" s="730" t="s">
        <v>95</v>
      </c>
      <c r="AF51" s="729"/>
      <c r="AG51" s="728" t="s">
        <v>1213</v>
      </c>
    </row>
    <row r="52" spans="1:33" s="491" customFormat="1" ht="15.75" x14ac:dyDescent="0.25">
      <c r="A52" s="745"/>
      <c r="B52" s="745"/>
      <c r="C52" s="745">
        <f t="shared" si="2"/>
        <v>1</v>
      </c>
      <c r="D52" s="744"/>
      <c r="E52" s="744">
        <v>1</v>
      </c>
      <c r="F52" s="762"/>
      <c r="G52" s="763"/>
      <c r="H52" s="763"/>
      <c r="I52" s="762"/>
      <c r="J52" s="763"/>
      <c r="K52" s="762"/>
      <c r="L52" s="762"/>
      <c r="M52" s="762"/>
      <c r="N52" s="761"/>
      <c r="O52" s="761"/>
      <c r="P52" s="748">
        <v>4513</v>
      </c>
      <c r="Q52" s="739" t="s">
        <v>1809</v>
      </c>
      <c r="R52" s="765" t="s">
        <v>358</v>
      </c>
      <c r="S52" s="739" t="s">
        <v>1514</v>
      </c>
      <c r="T52" s="754" t="s">
        <v>1808</v>
      </c>
      <c r="U52" s="733">
        <v>1978</v>
      </c>
      <c r="V52" s="736" t="s">
        <v>1068</v>
      </c>
      <c r="W52" s="733">
        <v>2005</v>
      </c>
      <c r="X52" s="732" t="s">
        <v>1806</v>
      </c>
      <c r="Y52" s="752">
        <v>2006</v>
      </c>
      <c r="Z52" s="734"/>
      <c r="AA52" s="753"/>
      <c r="AB52" s="751">
        <f t="shared" si="3"/>
        <v>17</v>
      </c>
      <c r="AC52" s="750" t="s">
        <v>97</v>
      </c>
      <c r="AD52" s="749">
        <v>2019</v>
      </c>
      <c r="AE52" s="730" t="s">
        <v>1039</v>
      </c>
      <c r="AF52" s="729"/>
      <c r="AG52" s="728" t="s">
        <v>373</v>
      </c>
    </row>
    <row r="53" spans="1:33" s="491" customFormat="1" x14ac:dyDescent="0.25">
      <c r="A53" s="745"/>
      <c r="B53" s="745">
        <v>1</v>
      </c>
      <c r="C53" s="745">
        <f t="shared" si="2"/>
        <v>1</v>
      </c>
      <c r="D53" s="744"/>
      <c r="E53" s="744">
        <v>1</v>
      </c>
      <c r="F53" s="762"/>
      <c r="G53" s="763"/>
      <c r="H53" s="763">
        <v>1</v>
      </c>
      <c r="I53" s="762"/>
      <c r="J53" s="763"/>
      <c r="K53" s="762"/>
      <c r="L53" s="762"/>
      <c r="M53" s="762"/>
      <c r="N53" s="761"/>
      <c r="O53" s="761"/>
      <c r="P53" s="748">
        <v>4353</v>
      </c>
      <c r="Q53" s="739" t="s">
        <v>612</v>
      </c>
      <c r="R53" s="765" t="s">
        <v>1301</v>
      </c>
      <c r="S53" s="739" t="s">
        <v>1514</v>
      </c>
      <c r="T53" s="754" t="s">
        <v>613</v>
      </c>
      <c r="U53" s="733">
        <v>1980</v>
      </c>
      <c r="V53" s="736" t="s">
        <v>1068</v>
      </c>
      <c r="W53" s="733">
        <v>2005</v>
      </c>
      <c r="X53" s="732"/>
      <c r="Y53" s="752"/>
      <c r="Z53" s="734"/>
      <c r="AA53" s="753"/>
      <c r="AB53" s="751">
        <f t="shared" si="3"/>
        <v>17</v>
      </c>
      <c r="AC53" s="750" t="s">
        <v>1807</v>
      </c>
      <c r="AD53" s="749">
        <v>2010</v>
      </c>
      <c r="AE53" s="730" t="s">
        <v>95</v>
      </c>
      <c r="AF53" s="729"/>
      <c r="AG53" s="728" t="s">
        <v>376</v>
      </c>
    </row>
    <row r="54" spans="1:33" s="491" customFormat="1" x14ac:dyDescent="0.25">
      <c r="A54" s="745"/>
      <c r="B54" s="745">
        <v>1</v>
      </c>
      <c r="C54" s="745">
        <f t="shared" si="2"/>
        <v>1</v>
      </c>
      <c r="D54" s="744"/>
      <c r="E54" s="744">
        <v>1</v>
      </c>
      <c r="F54" s="762"/>
      <c r="G54" s="763"/>
      <c r="H54" s="763"/>
      <c r="I54" s="762"/>
      <c r="J54" s="763"/>
      <c r="K54" s="762"/>
      <c r="L54" s="762"/>
      <c r="M54" s="762"/>
      <c r="N54" s="761"/>
      <c r="O54" s="761"/>
      <c r="P54" s="748">
        <v>4326</v>
      </c>
      <c r="Q54" s="739" t="s">
        <v>1262</v>
      </c>
      <c r="R54" s="765" t="s">
        <v>359</v>
      </c>
      <c r="S54" s="739" t="s">
        <v>1514</v>
      </c>
      <c r="T54" s="754" t="s">
        <v>1572</v>
      </c>
      <c r="U54" s="733">
        <v>1981</v>
      </c>
      <c r="V54" s="736" t="s">
        <v>1063</v>
      </c>
      <c r="W54" s="733">
        <v>2005</v>
      </c>
      <c r="X54" s="732"/>
      <c r="Y54" s="752"/>
      <c r="Z54" s="734"/>
      <c r="AA54" s="753"/>
      <c r="AB54" s="751">
        <f t="shared" si="3"/>
        <v>17</v>
      </c>
      <c r="AC54" s="750" t="s">
        <v>916</v>
      </c>
      <c r="AD54" s="749">
        <v>2017</v>
      </c>
      <c r="AE54" s="730" t="s">
        <v>105</v>
      </c>
      <c r="AF54" s="729"/>
      <c r="AG54" s="728" t="s">
        <v>375</v>
      </c>
    </row>
    <row r="55" spans="1:33" s="491" customFormat="1" ht="27" x14ac:dyDescent="0.25">
      <c r="A55" s="745"/>
      <c r="B55" s="745">
        <v>1</v>
      </c>
      <c r="C55" s="745">
        <f t="shared" si="2"/>
        <v>1</v>
      </c>
      <c r="D55" s="744">
        <v>1</v>
      </c>
      <c r="E55" s="744"/>
      <c r="F55" s="762"/>
      <c r="G55" s="763"/>
      <c r="H55" s="763"/>
      <c r="I55" s="762"/>
      <c r="J55" s="763"/>
      <c r="K55" s="762"/>
      <c r="L55" s="762"/>
      <c r="M55" s="762"/>
      <c r="N55" s="761"/>
      <c r="O55" s="761"/>
      <c r="P55" s="748">
        <v>4296</v>
      </c>
      <c r="Q55" s="739" t="s">
        <v>475</v>
      </c>
      <c r="R55" s="765" t="s">
        <v>358</v>
      </c>
      <c r="S55" s="739" t="s">
        <v>1514</v>
      </c>
      <c r="T55" s="754" t="s">
        <v>298</v>
      </c>
      <c r="U55" s="733">
        <v>1982</v>
      </c>
      <c r="V55" s="736" t="s">
        <v>1806</v>
      </c>
      <c r="W55" s="733">
        <v>2007</v>
      </c>
      <c r="X55" s="732" t="s">
        <v>1805</v>
      </c>
      <c r="Y55" s="752">
        <v>2019</v>
      </c>
      <c r="Z55" s="734"/>
      <c r="AA55" s="753"/>
      <c r="AB55" s="751">
        <f t="shared" si="3"/>
        <v>15</v>
      </c>
      <c r="AC55" s="750" t="s">
        <v>916</v>
      </c>
      <c r="AD55" s="749">
        <v>2019</v>
      </c>
      <c r="AE55" s="730" t="s">
        <v>95</v>
      </c>
      <c r="AF55" s="729"/>
      <c r="AG55" s="728" t="s">
        <v>373</v>
      </c>
    </row>
    <row r="56" spans="1:33" s="491" customFormat="1" ht="27" x14ac:dyDescent="0.25">
      <c r="A56" s="745"/>
      <c r="B56" s="745"/>
      <c r="C56" s="745">
        <f t="shared" si="2"/>
        <v>1</v>
      </c>
      <c r="D56" s="744"/>
      <c r="E56" s="744">
        <v>1</v>
      </c>
      <c r="F56" s="762"/>
      <c r="G56" s="763"/>
      <c r="H56" s="763"/>
      <c r="I56" s="762"/>
      <c r="J56" s="763"/>
      <c r="K56" s="762"/>
      <c r="L56" s="762"/>
      <c r="M56" s="762"/>
      <c r="N56" s="761"/>
      <c r="O56" s="761"/>
      <c r="P56" s="748">
        <v>9698</v>
      </c>
      <c r="Q56" s="739" t="s">
        <v>598</v>
      </c>
      <c r="R56" s="765" t="s">
        <v>1140</v>
      </c>
      <c r="S56" s="739" t="s">
        <v>1514</v>
      </c>
      <c r="T56" s="754" t="s">
        <v>281</v>
      </c>
      <c r="U56" s="733">
        <v>1983</v>
      </c>
      <c r="V56" s="736" t="s">
        <v>1076</v>
      </c>
      <c r="W56" s="733">
        <v>2008</v>
      </c>
      <c r="X56" s="732" t="s">
        <v>1505</v>
      </c>
      <c r="Y56" s="752">
        <v>2009</v>
      </c>
      <c r="Z56" s="734"/>
      <c r="AA56" s="753" t="s">
        <v>1023</v>
      </c>
      <c r="AB56" s="751">
        <f t="shared" si="3"/>
        <v>14</v>
      </c>
      <c r="AC56" s="750" t="s">
        <v>1543</v>
      </c>
      <c r="AD56" s="749">
        <v>2009</v>
      </c>
      <c r="AE56" s="730" t="s">
        <v>95</v>
      </c>
      <c r="AF56" s="729"/>
      <c r="AG56" s="728" t="s">
        <v>1544</v>
      </c>
    </row>
    <row r="57" spans="1:33" s="491" customFormat="1" ht="15.75" x14ac:dyDescent="0.25">
      <c r="A57" s="745"/>
      <c r="B57" s="745"/>
      <c r="C57" s="745">
        <f t="shared" si="2"/>
        <v>1</v>
      </c>
      <c r="D57" s="744"/>
      <c r="E57" s="744">
        <v>1</v>
      </c>
      <c r="F57" s="762"/>
      <c r="G57" s="763"/>
      <c r="H57" s="763"/>
      <c r="I57" s="762"/>
      <c r="J57" s="763"/>
      <c r="K57" s="762"/>
      <c r="L57" s="762"/>
      <c r="M57" s="762"/>
      <c r="N57" s="761"/>
      <c r="O57" s="761"/>
      <c r="P57" s="748">
        <v>9677</v>
      </c>
      <c r="Q57" s="739" t="s">
        <v>567</v>
      </c>
      <c r="R57" s="765" t="s">
        <v>1303</v>
      </c>
      <c r="S57" s="739" t="s">
        <v>1514</v>
      </c>
      <c r="T57" s="754" t="s">
        <v>213</v>
      </c>
      <c r="U57" s="733">
        <v>1985</v>
      </c>
      <c r="V57" s="736" t="s">
        <v>1640</v>
      </c>
      <c r="W57" s="733">
        <v>2008</v>
      </c>
      <c r="X57" s="732" t="s">
        <v>1181</v>
      </c>
      <c r="Y57" s="752">
        <v>2013</v>
      </c>
      <c r="Z57" s="734"/>
      <c r="AA57" s="753" t="s">
        <v>1023</v>
      </c>
      <c r="AB57" s="751">
        <f t="shared" si="3"/>
        <v>14</v>
      </c>
      <c r="AC57" s="750" t="s">
        <v>666</v>
      </c>
      <c r="AD57" s="749">
        <v>2009</v>
      </c>
      <c r="AE57" s="730" t="s">
        <v>1039</v>
      </c>
      <c r="AF57" s="729"/>
      <c r="AG57" s="728" t="s">
        <v>1213</v>
      </c>
    </row>
    <row r="58" spans="1:33" s="491" customFormat="1" x14ac:dyDescent="0.25">
      <c r="A58" s="745"/>
      <c r="B58" s="745"/>
      <c r="C58" s="745">
        <f t="shared" si="2"/>
        <v>1</v>
      </c>
      <c r="D58" s="744"/>
      <c r="E58" s="744">
        <v>1</v>
      </c>
      <c r="F58" s="762"/>
      <c r="G58" s="763"/>
      <c r="H58" s="763"/>
      <c r="I58" s="762"/>
      <c r="J58" s="763"/>
      <c r="K58" s="762"/>
      <c r="L58" s="762"/>
      <c r="M58" s="762"/>
      <c r="N58" s="761"/>
      <c r="O58" s="761"/>
      <c r="P58" s="748">
        <v>8565</v>
      </c>
      <c r="Q58" s="739" t="s">
        <v>528</v>
      </c>
      <c r="R58" s="765" t="s">
        <v>1301</v>
      </c>
      <c r="S58" s="739" t="s">
        <v>1514</v>
      </c>
      <c r="T58" s="754" t="s">
        <v>529</v>
      </c>
      <c r="U58" s="733">
        <v>1984</v>
      </c>
      <c r="V58" s="736" t="s">
        <v>1552</v>
      </c>
      <c r="W58" s="733">
        <v>2009</v>
      </c>
      <c r="X58" s="732"/>
      <c r="Y58" s="752"/>
      <c r="Z58" s="734"/>
      <c r="AA58" s="753"/>
      <c r="AB58" s="751">
        <f t="shared" si="3"/>
        <v>13</v>
      </c>
      <c r="AC58" s="750" t="s">
        <v>1542</v>
      </c>
      <c r="AD58" s="749">
        <v>2009</v>
      </c>
      <c r="AE58" s="730" t="s">
        <v>95</v>
      </c>
      <c r="AF58" s="729"/>
      <c r="AG58" s="728" t="s">
        <v>1213</v>
      </c>
    </row>
    <row r="59" spans="1:33" s="491" customFormat="1" x14ac:dyDescent="0.25">
      <c r="A59" s="745"/>
      <c r="B59" s="745"/>
      <c r="C59" s="745">
        <f t="shared" si="2"/>
        <v>1</v>
      </c>
      <c r="D59" s="744">
        <v>1</v>
      </c>
      <c r="E59" s="744"/>
      <c r="F59" s="762"/>
      <c r="G59" s="763"/>
      <c r="H59" s="763"/>
      <c r="I59" s="762"/>
      <c r="J59" s="763"/>
      <c r="K59" s="762"/>
      <c r="L59" s="762"/>
      <c r="M59" s="762"/>
      <c r="N59" s="761"/>
      <c r="O59" s="761"/>
      <c r="P59" s="748">
        <v>4514</v>
      </c>
      <c r="Q59" s="741" t="s">
        <v>1804</v>
      </c>
      <c r="R59" s="765" t="s">
        <v>1301</v>
      </c>
      <c r="S59" s="739" t="s">
        <v>1514</v>
      </c>
      <c r="T59" s="754" t="s">
        <v>1803</v>
      </c>
      <c r="U59" s="733">
        <v>1986</v>
      </c>
      <c r="V59" s="736" t="s">
        <v>1550</v>
      </c>
      <c r="W59" s="737">
        <v>2009</v>
      </c>
      <c r="X59" s="732"/>
      <c r="Y59" s="752"/>
      <c r="Z59" s="734"/>
      <c r="AA59" s="753"/>
      <c r="AB59" s="751">
        <f t="shared" si="3"/>
        <v>13</v>
      </c>
      <c r="AC59" s="750" t="s">
        <v>698</v>
      </c>
      <c r="AD59" s="749">
        <v>2019</v>
      </c>
      <c r="AE59" s="730" t="s">
        <v>105</v>
      </c>
      <c r="AF59" s="729"/>
      <c r="AG59" s="728" t="s">
        <v>375</v>
      </c>
    </row>
    <row r="60" spans="1:33" s="491" customFormat="1" ht="15.75" x14ac:dyDescent="0.25">
      <c r="A60" s="745"/>
      <c r="B60" s="745"/>
      <c r="C60" s="745">
        <f t="shared" si="2"/>
        <v>1</v>
      </c>
      <c r="D60" s="744">
        <v>1</v>
      </c>
      <c r="E60" s="744"/>
      <c r="F60" s="762"/>
      <c r="G60" s="763"/>
      <c r="H60" s="763"/>
      <c r="I60" s="762"/>
      <c r="J60" s="763"/>
      <c r="K60" s="762"/>
      <c r="L60" s="762"/>
      <c r="M60" s="762"/>
      <c r="N60" s="761"/>
      <c r="O60" s="761"/>
      <c r="P60" s="742">
        <v>4510</v>
      </c>
      <c r="Q60" s="741" t="s">
        <v>1802</v>
      </c>
      <c r="R60" s="776" t="s">
        <v>1301</v>
      </c>
      <c r="S60" s="741" t="s">
        <v>1514</v>
      </c>
      <c r="T60" s="754" t="s">
        <v>1801</v>
      </c>
      <c r="U60" s="733">
        <v>1980</v>
      </c>
      <c r="V60" s="736" t="s">
        <v>1800</v>
      </c>
      <c r="W60" s="737">
        <v>2010</v>
      </c>
      <c r="X60" s="775"/>
      <c r="Y60" s="774"/>
      <c r="Z60" s="773"/>
      <c r="AA60" s="772"/>
      <c r="AB60" s="770">
        <f t="shared" si="3"/>
        <v>12</v>
      </c>
      <c r="AC60" s="750" t="s">
        <v>698</v>
      </c>
      <c r="AD60" s="768">
        <v>2019</v>
      </c>
      <c r="AE60" s="730" t="s">
        <v>1039</v>
      </c>
      <c r="AF60" s="729"/>
      <c r="AG60" s="728" t="s">
        <v>373</v>
      </c>
    </row>
    <row r="61" spans="1:33" s="491" customFormat="1" ht="15.75" x14ac:dyDescent="0.25">
      <c r="A61" s="745"/>
      <c r="B61" s="745"/>
      <c r="C61" s="745">
        <f t="shared" si="2"/>
        <v>1</v>
      </c>
      <c r="D61" s="744"/>
      <c r="E61" s="744">
        <v>1</v>
      </c>
      <c r="F61" s="762"/>
      <c r="G61" s="763"/>
      <c r="H61" s="763"/>
      <c r="I61" s="762"/>
      <c r="J61" s="763"/>
      <c r="K61" s="762"/>
      <c r="L61" s="762"/>
      <c r="M61" s="762"/>
      <c r="N61" s="761"/>
      <c r="O61" s="761"/>
      <c r="P61" s="748">
        <v>4901</v>
      </c>
      <c r="Q61" s="739" t="s">
        <v>699</v>
      </c>
      <c r="R61" s="765" t="s">
        <v>358</v>
      </c>
      <c r="S61" s="739" t="s">
        <v>1514</v>
      </c>
      <c r="T61" s="754" t="s">
        <v>697</v>
      </c>
      <c r="U61" s="733">
        <v>1984</v>
      </c>
      <c r="V61" s="736" t="s">
        <v>1640</v>
      </c>
      <c r="W61" s="733">
        <v>2010</v>
      </c>
      <c r="X61" s="732"/>
      <c r="Y61" s="752"/>
      <c r="Z61" s="734"/>
      <c r="AA61" s="753"/>
      <c r="AB61" s="751">
        <f t="shared" si="3"/>
        <v>12</v>
      </c>
      <c r="AC61" s="750" t="s">
        <v>698</v>
      </c>
      <c r="AD61" s="749">
        <v>2011</v>
      </c>
      <c r="AE61" s="730" t="s">
        <v>1039</v>
      </c>
      <c r="AF61" s="729"/>
      <c r="AG61" s="728" t="s">
        <v>373</v>
      </c>
    </row>
    <row r="62" spans="1:33" s="491" customFormat="1" x14ac:dyDescent="0.25">
      <c r="A62" s="745"/>
      <c r="B62" s="745">
        <v>1</v>
      </c>
      <c r="C62" s="745">
        <f t="shared" si="2"/>
        <v>1</v>
      </c>
      <c r="D62" s="744"/>
      <c r="E62" s="744">
        <v>1</v>
      </c>
      <c r="F62" s="762"/>
      <c r="G62" s="763"/>
      <c r="H62" s="763"/>
      <c r="I62" s="762"/>
      <c r="J62" s="763"/>
      <c r="K62" s="762"/>
      <c r="L62" s="762"/>
      <c r="M62" s="762"/>
      <c r="N62" s="761"/>
      <c r="O62" s="761"/>
      <c r="P62" s="748">
        <v>7706</v>
      </c>
      <c r="Q62" s="739" t="s">
        <v>1799</v>
      </c>
      <c r="R62" s="765" t="s">
        <v>1301</v>
      </c>
      <c r="S62" s="739" t="s">
        <v>1514</v>
      </c>
      <c r="T62" s="754" t="s">
        <v>1798</v>
      </c>
      <c r="U62" s="733">
        <v>1986</v>
      </c>
      <c r="V62" s="736" t="s">
        <v>1640</v>
      </c>
      <c r="W62" s="733">
        <v>2010</v>
      </c>
      <c r="X62" s="732"/>
      <c r="Y62" s="752"/>
      <c r="Z62" s="734"/>
      <c r="AA62" s="753"/>
      <c r="AB62" s="751">
        <f t="shared" si="3"/>
        <v>12</v>
      </c>
      <c r="AC62" s="750" t="s">
        <v>916</v>
      </c>
      <c r="AD62" s="749">
        <v>2010</v>
      </c>
      <c r="AE62" s="730" t="s">
        <v>105</v>
      </c>
      <c r="AF62" s="729"/>
      <c r="AG62" s="728" t="s">
        <v>1797</v>
      </c>
    </row>
    <row r="63" spans="1:33" s="491" customFormat="1" x14ac:dyDescent="0.25">
      <c r="A63" s="745"/>
      <c r="B63" s="745"/>
      <c r="C63" s="745">
        <f t="shared" si="2"/>
        <v>1</v>
      </c>
      <c r="D63" s="744"/>
      <c r="E63" s="744">
        <v>1</v>
      </c>
      <c r="F63" s="762"/>
      <c r="G63" s="763"/>
      <c r="H63" s="763"/>
      <c r="I63" s="762"/>
      <c r="J63" s="763"/>
      <c r="K63" s="762"/>
      <c r="L63" s="762"/>
      <c r="M63" s="762"/>
      <c r="N63" s="761"/>
      <c r="O63" s="761"/>
      <c r="P63" s="742">
        <v>4556</v>
      </c>
      <c r="Q63" s="741" t="s">
        <v>1796</v>
      </c>
      <c r="R63" s="747" t="s">
        <v>1301</v>
      </c>
      <c r="S63" s="741" t="s">
        <v>1514</v>
      </c>
      <c r="T63" s="746" t="s">
        <v>1795</v>
      </c>
      <c r="U63" s="737">
        <v>1984</v>
      </c>
      <c r="V63" s="736" t="s">
        <v>1640</v>
      </c>
      <c r="W63" s="733">
        <v>2010</v>
      </c>
      <c r="X63" s="732"/>
      <c r="Y63" s="752"/>
      <c r="Z63" s="734"/>
      <c r="AA63" s="750"/>
      <c r="AB63" s="751">
        <f t="shared" si="3"/>
        <v>12</v>
      </c>
      <c r="AC63" s="750" t="s">
        <v>698</v>
      </c>
      <c r="AD63" s="731">
        <v>2021</v>
      </c>
      <c r="AE63" s="730" t="s">
        <v>105</v>
      </c>
      <c r="AF63" s="729"/>
      <c r="AG63" s="728" t="s">
        <v>373</v>
      </c>
    </row>
    <row r="64" spans="1:33" s="491" customFormat="1" x14ac:dyDescent="0.25">
      <c r="A64" s="745"/>
      <c r="B64" s="745"/>
      <c r="C64" s="745">
        <f t="shared" si="2"/>
        <v>1</v>
      </c>
      <c r="D64" s="744"/>
      <c r="E64" s="744"/>
      <c r="F64" s="762">
        <v>1</v>
      </c>
      <c r="G64" s="763">
        <v>1</v>
      </c>
      <c r="H64" s="763"/>
      <c r="I64" s="762"/>
      <c r="J64" s="763"/>
      <c r="K64" s="762"/>
      <c r="L64" s="762"/>
      <c r="M64" s="762"/>
      <c r="N64" s="761"/>
      <c r="O64" s="761"/>
      <c r="P64" s="748">
        <v>4324</v>
      </c>
      <c r="Q64" s="739" t="s">
        <v>1244</v>
      </c>
      <c r="R64" s="765" t="s">
        <v>1140</v>
      </c>
      <c r="S64" s="739" t="s">
        <v>1514</v>
      </c>
      <c r="T64" s="754" t="s">
        <v>1245</v>
      </c>
      <c r="U64" s="733">
        <v>1976</v>
      </c>
      <c r="V64" s="736" t="s">
        <v>1252</v>
      </c>
      <c r="W64" s="733">
        <v>2012</v>
      </c>
      <c r="X64" s="732"/>
      <c r="Y64" s="752"/>
      <c r="Z64" s="734"/>
      <c r="AA64" s="753"/>
      <c r="AB64" s="751">
        <f t="shared" si="3"/>
        <v>10</v>
      </c>
      <c r="AC64" s="750" t="s">
        <v>1600</v>
      </c>
      <c r="AD64" s="749">
        <v>2017</v>
      </c>
      <c r="AE64" s="730" t="s">
        <v>105</v>
      </c>
      <c r="AF64" s="729"/>
      <c r="AG64" s="728" t="s">
        <v>375</v>
      </c>
    </row>
    <row r="65" spans="1:33" s="491" customFormat="1" x14ac:dyDescent="0.25">
      <c r="A65" s="745"/>
      <c r="B65" s="745">
        <v>1</v>
      </c>
      <c r="C65" s="745">
        <f t="shared" si="2"/>
        <v>1</v>
      </c>
      <c r="D65" s="744"/>
      <c r="E65" s="744"/>
      <c r="F65" s="762">
        <v>1</v>
      </c>
      <c r="G65" s="763">
        <v>1</v>
      </c>
      <c r="H65" s="763"/>
      <c r="I65" s="762"/>
      <c r="J65" s="763"/>
      <c r="K65" s="762"/>
      <c r="L65" s="762"/>
      <c r="M65" s="762"/>
      <c r="N65" s="761"/>
      <c r="O65" s="761"/>
      <c r="P65" s="748">
        <v>4504</v>
      </c>
      <c r="Q65" s="739" t="s">
        <v>1794</v>
      </c>
      <c r="R65" s="765" t="s">
        <v>1140</v>
      </c>
      <c r="S65" s="739" t="s">
        <v>1514</v>
      </c>
      <c r="T65" s="754" t="s">
        <v>1793</v>
      </c>
      <c r="U65" s="733">
        <v>1979</v>
      </c>
      <c r="V65" s="736" t="s">
        <v>1792</v>
      </c>
      <c r="W65" s="733">
        <v>2008</v>
      </c>
      <c r="X65" s="732" t="s">
        <v>1791</v>
      </c>
      <c r="Y65" s="752">
        <v>2012</v>
      </c>
      <c r="Z65" s="734" t="s">
        <v>1547</v>
      </c>
      <c r="AA65" s="753" t="s">
        <v>1790</v>
      </c>
      <c r="AB65" s="751">
        <f t="shared" si="3"/>
        <v>10</v>
      </c>
      <c r="AC65" s="750" t="s">
        <v>1789</v>
      </c>
      <c r="AD65" s="749">
        <v>2018</v>
      </c>
      <c r="AE65" s="730" t="s">
        <v>95</v>
      </c>
      <c r="AF65" s="729"/>
      <c r="AG65" s="728" t="s">
        <v>1213</v>
      </c>
    </row>
    <row r="66" spans="1:33" s="491" customFormat="1" ht="15.75" x14ac:dyDescent="0.25">
      <c r="A66" s="745"/>
      <c r="B66" s="745">
        <v>1</v>
      </c>
      <c r="C66" s="745" t="str">
        <f t="shared" si="2"/>
        <v/>
      </c>
      <c r="D66" s="744"/>
      <c r="E66" s="744">
        <v>1</v>
      </c>
      <c r="F66" s="762"/>
      <c r="G66" s="763"/>
      <c r="H66" s="763"/>
      <c r="I66" s="762"/>
      <c r="J66" s="763"/>
      <c r="K66" s="762"/>
      <c r="L66" s="762"/>
      <c r="M66" s="762"/>
      <c r="N66" s="761"/>
      <c r="O66" s="761"/>
      <c r="P66" s="748">
        <v>8579</v>
      </c>
      <c r="Q66" s="739" t="s">
        <v>1014</v>
      </c>
      <c r="R66" s="765" t="s">
        <v>1301</v>
      </c>
      <c r="S66" s="739" t="s">
        <v>1514</v>
      </c>
      <c r="T66" s="754" t="s">
        <v>1015</v>
      </c>
      <c r="U66" s="733">
        <v>1980</v>
      </c>
      <c r="V66" s="736" t="s">
        <v>1515</v>
      </c>
      <c r="W66" s="733">
        <v>2002</v>
      </c>
      <c r="X66" s="736" t="s">
        <v>1640</v>
      </c>
      <c r="Y66" s="752">
        <v>2013</v>
      </c>
      <c r="Z66" s="734" t="s">
        <v>1547</v>
      </c>
      <c r="AA66" s="753"/>
      <c r="AB66" s="751">
        <f t="shared" si="3"/>
        <v>9</v>
      </c>
      <c r="AC66" s="750" t="s">
        <v>916</v>
      </c>
      <c r="AD66" s="749">
        <v>2013</v>
      </c>
      <c r="AE66" s="730" t="s">
        <v>1039</v>
      </c>
      <c r="AF66" s="729"/>
      <c r="AG66" s="728" t="s">
        <v>373</v>
      </c>
    </row>
    <row r="67" spans="1:33" s="491" customFormat="1" x14ac:dyDescent="0.25">
      <c r="A67" s="745"/>
      <c r="B67" s="745"/>
      <c r="C67" s="745" t="str">
        <f t="shared" si="2"/>
        <v/>
      </c>
      <c r="D67" s="744"/>
      <c r="E67" s="744">
        <v>1</v>
      </c>
      <c r="F67" s="762"/>
      <c r="G67" s="763"/>
      <c r="H67" s="763"/>
      <c r="I67" s="762"/>
      <c r="J67" s="763"/>
      <c r="K67" s="762"/>
      <c r="L67" s="762"/>
      <c r="M67" s="762"/>
      <c r="N67" s="761"/>
      <c r="O67" s="761"/>
      <c r="P67" s="748">
        <v>4315</v>
      </c>
      <c r="Q67" s="739" t="s">
        <v>1074</v>
      </c>
      <c r="R67" s="765" t="s">
        <v>1301</v>
      </c>
      <c r="S67" s="739" t="s">
        <v>1514</v>
      </c>
      <c r="T67" s="754" t="s">
        <v>1075</v>
      </c>
      <c r="U67" s="733">
        <v>1987</v>
      </c>
      <c r="V67" s="736" t="s">
        <v>1302</v>
      </c>
      <c r="W67" s="733">
        <v>2013</v>
      </c>
      <c r="X67" s="732"/>
      <c r="Y67" s="752"/>
      <c r="Z67" s="734"/>
      <c r="AA67" s="753"/>
      <c r="AB67" s="751">
        <f t="shared" si="3"/>
        <v>9</v>
      </c>
      <c r="AC67" s="750" t="s">
        <v>698</v>
      </c>
      <c r="AD67" s="749">
        <v>2014</v>
      </c>
      <c r="AE67" s="730" t="s">
        <v>105</v>
      </c>
      <c r="AF67" s="729"/>
      <c r="AG67" s="728" t="s">
        <v>373</v>
      </c>
    </row>
    <row r="68" spans="1:33" s="491" customFormat="1" ht="27" x14ac:dyDescent="0.25">
      <c r="A68" s="745"/>
      <c r="B68" s="745"/>
      <c r="C68" s="745" t="str">
        <f t="shared" si="2"/>
        <v/>
      </c>
      <c r="D68" s="744">
        <v>1</v>
      </c>
      <c r="E68" s="744"/>
      <c r="F68" s="744"/>
      <c r="G68" s="745"/>
      <c r="H68" s="745"/>
      <c r="I68" s="744"/>
      <c r="J68" s="745"/>
      <c r="K68" s="744"/>
      <c r="L68" s="744"/>
      <c r="M68" s="744"/>
      <c r="N68" s="743"/>
      <c r="O68" s="743"/>
      <c r="P68" s="748">
        <v>4565</v>
      </c>
      <c r="Q68" s="739" t="s">
        <v>1788</v>
      </c>
      <c r="R68" s="740" t="s">
        <v>1140</v>
      </c>
      <c r="S68" s="739" t="s">
        <v>1514</v>
      </c>
      <c r="T68" s="738" t="s">
        <v>1787</v>
      </c>
      <c r="U68" s="733">
        <v>1990</v>
      </c>
      <c r="V68" s="736" t="s">
        <v>1786</v>
      </c>
      <c r="W68" s="733">
        <v>2013</v>
      </c>
      <c r="X68" s="732" t="s">
        <v>1785</v>
      </c>
      <c r="Y68" s="735">
        <v>2015</v>
      </c>
      <c r="Z68" s="734"/>
      <c r="AA68" s="732" t="s">
        <v>1762</v>
      </c>
      <c r="AB68" s="751">
        <f t="shared" si="3"/>
        <v>9</v>
      </c>
      <c r="AC68" s="750" t="s">
        <v>1784</v>
      </c>
      <c r="AD68" s="731">
        <v>2022</v>
      </c>
      <c r="AE68" s="730" t="s">
        <v>105</v>
      </c>
      <c r="AF68" s="729"/>
      <c r="AG68" s="728" t="s">
        <v>373</v>
      </c>
    </row>
    <row r="69" spans="1:33" s="435" customFormat="1" ht="15.75" x14ac:dyDescent="0.25">
      <c r="A69" s="745"/>
      <c r="B69" s="745"/>
      <c r="C69" s="745" t="str">
        <f t="shared" ref="C69:C100" si="4">IF(AB69&gt;=10,1,"")</f>
        <v/>
      </c>
      <c r="D69" s="744">
        <v>1</v>
      </c>
      <c r="E69" s="744"/>
      <c r="F69" s="762"/>
      <c r="G69" s="763"/>
      <c r="H69" s="763"/>
      <c r="I69" s="762"/>
      <c r="J69" s="763"/>
      <c r="K69" s="762"/>
      <c r="L69" s="762"/>
      <c r="M69" s="762"/>
      <c r="N69" s="761"/>
      <c r="O69" s="761"/>
      <c r="P69" s="748">
        <v>4473</v>
      </c>
      <c r="Q69" s="739" t="s">
        <v>1783</v>
      </c>
      <c r="R69" s="765" t="s">
        <v>1140</v>
      </c>
      <c r="S69" s="739" t="s">
        <v>1514</v>
      </c>
      <c r="T69" s="754" t="s">
        <v>1782</v>
      </c>
      <c r="U69" s="733">
        <v>1987</v>
      </c>
      <c r="V69" s="736" t="s">
        <v>1781</v>
      </c>
      <c r="W69" s="733">
        <v>2014</v>
      </c>
      <c r="X69" s="732" t="s">
        <v>1780</v>
      </c>
      <c r="Y69" s="752">
        <v>2020</v>
      </c>
      <c r="Z69" s="734"/>
      <c r="AA69" s="753"/>
      <c r="AB69" s="751">
        <f t="shared" ref="AB69:AB82" si="5">IF(Z69="",YEAR($AC$1)-$W69,YEAR($AC$1)-$Y69)</f>
        <v>8</v>
      </c>
      <c r="AC69" s="750" t="s">
        <v>1779</v>
      </c>
      <c r="AD69" s="749">
        <v>2022</v>
      </c>
      <c r="AE69" s="730" t="s">
        <v>1778</v>
      </c>
      <c r="AF69" s="729"/>
      <c r="AG69" s="728" t="s">
        <v>1213</v>
      </c>
    </row>
    <row r="70" spans="1:33" s="491" customFormat="1" x14ac:dyDescent="0.25">
      <c r="A70" s="745"/>
      <c r="B70" s="745">
        <v>1</v>
      </c>
      <c r="C70" s="745" t="str">
        <f t="shared" si="4"/>
        <v/>
      </c>
      <c r="D70" s="744">
        <v>1</v>
      </c>
      <c r="E70" s="744"/>
      <c r="F70" s="744"/>
      <c r="G70" s="745"/>
      <c r="H70" s="745"/>
      <c r="I70" s="744"/>
      <c r="J70" s="745"/>
      <c r="K70" s="744"/>
      <c r="L70" s="744"/>
      <c r="M70" s="744"/>
      <c r="N70" s="743"/>
      <c r="O70" s="743"/>
      <c r="P70" s="742">
        <v>4522</v>
      </c>
      <c r="Q70" s="741" t="s">
        <v>1777</v>
      </c>
      <c r="R70" s="747" t="s">
        <v>1140</v>
      </c>
      <c r="S70" s="741" t="s">
        <v>1514</v>
      </c>
      <c r="T70" s="746" t="s">
        <v>1776</v>
      </c>
      <c r="U70" s="737">
        <v>1987</v>
      </c>
      <c r="V70" s="736" t="s">
        <v>1775</v>
      </c>
      <c r="W70" s="733">
        <v>2016</v>
      </c>
      <c r="X70" s="732" t="s">
        <v>1774</v>
      </c>
      <c r="Y70" s="752">
        <v>2018</v>
      </c>
      <c r="Z70" s="734"/>
      <c r="AA70" s="750"/>
      <c r="AB70" s="751">
        <f t="shared" si="5"/>
        <v>6</v>
      </c>
      <c r="AC70" s="750" t="s">
        <v>1773</v>
      </c>
      <c r="AD70" s="749">
        <v>2020</v>
      </c>
      <c r="AE70" s="730" t="s">
        <v>105</v>
      </c>
      <c r="AF70" s="729"/>
      <c r="AG70" s="728" t="s">
        <v>373</v>
      </c>
    </row>
    <row r="71" spans="1:33" s="491" customFormat="1" x14ac:dyDescent="0.25">
      <c r="A71" s="745"/>
      <c r="B71" s="745"/>
      <c r="C71" s="745" t="str">
        <f t="shared" si="4"/>
        <v/>
      </c>
      <c r="D71" s="744"/>
      <c r="E71" s="744">
        <v>1</v>
      </c>
      <c r="F71" s="762"/>
      <c r="G71" s="763"/>
      <c r="H71" s="763"/>
      <c r="I71" s="762"/>
      <c r="J71" s="763"/>
      <c r="K71" s="762"/>
      <c r="L71" s="762"/>
      <c r="M71" s="762"/>
      <c r="N71" s="761"/>
      <c r="O71" s="761"/>
      <c r="P71" s="748">
        <v>4502</v>
      </c>
      <c r="Q71" s="739" t="s">
        <v>1595</v>
      </c>
      <c r="R71" s="765" t="s">
        <v>1301</v>
      </c>
      <c r="S71" s="739" t="s">
        <v>1514</v>
      </c>
      <c r="T71" s="754" t="s">
        <v>1594</v>
      </c>
      <c r="U71" s="733">
        <v>1991</v>
      </c>
      <c r="V71" s="736" t="s">
        <v>1640</v>
      </c>
      <c r="W71" s="733">
        <v>2016</v>
      </c>
      <c r="X71" s="732" t="s">
        <v>1182</v>
      </c>
      <c r="Y71" s="752">
        <v>2018</v>
      </c>
      <c r="Z71" s="734"/>
      <c r="AA71" s="753"/>
      <c r="AB71" s="751">
        <f t="shared" si="5"/>
        <v>6</v>
      </c>
      <c r="AC71" s="750" t="s">
        <v>698</v>
      </c>
      <c r="AD71" s="749">
        <v>2018</v>
      </c>
      <c r="AE71" s="730" t="s">
        <v>105</v>
      </c>
      <c r="AF71" s="729"/>
      <c r="AG71" s="771" t="s">
        <v>375</v>
      </c>
    </row>
    <row r="72" spans="1:33" s="491" customFormat="1" x14ac:dyDescent="0.25">
      <c r="A72" s="745"/>
      <c r="B72" s="745">
        <v>1</v>
      </c>
      <c r="C72" s="745" t="str">
        <f t="shared" si="4"/>
        <v/>
      </c>
      <c r="D72" s="744"/>
      <c r="E72" s="744">
        <v>1</v>
      </c>
      <c r="F72" s="762"/>
      <c r="G72" s="763"/>
      <c r="H72" s="763"/>
      <c r="I72" s="762"/>
      <c r="J72" s="763"/>
      <c r="K72" s="762"/>
      <c r="L72" s="762"/>
      <c r="M72" s="762"/>
      <c r="N72" s="761"/>
      <c r="O72" s="761"/>
      <c r="P72" s="742">
        <v>9756</v>
      </c>
      <c r="Q72" s="741" t="s">
        <v>1772</v>
      </c>
      <c r="R72" s="747" t="s">
        <v>1140</v>
      </c>
      <c r="S72" s="741" t="s">
        <v>1514</v>
      </c>
      <c r="T72" s="746" t="s">
        <v>1771</v>
      </c>
      <c r="U72" s="737">
        <v>1994</v>
      </c>
      <c r="V72" s="736" t="s">
        <v>1640</v>
      </c>
      <c r="W72" s="737">
        <v>2016</v>
      </c>
      <c r="X72" s="732" t="s">
        <v>1733</v>
      </c>
      <c r="Y72" s="752">
        <v>2022</v>
      </c>
      <c r="Z72" s="734"/>
      <c r="AA72" s="753"/>
      <c r="AB72" s="770">
        <f t="shared" si="5"/>
        <v>6</v>
      </c>
      <c r="AC72" s="769" t="s">
        <v>916</v>
      </c>
      <c r="AD72" s="768">
        <v>2019</v>
      </c>
      <c r="AE72" s="730" t="s">
        <v>105</v>
      </c>
      <c r="AF72" s="729"/>
      <c r="AG72" s="728" t="s">
        <v>375</v>
      </c>
    </row>
    <row r="73" spans="1:33" s="491" customFormat="1" x14ac:dyDescent="0.25">
      <c r="A73" s="745"/>
      <c r="B73" s="745"/>
      <c r="C73" s="745" t="str">
        <f t="shared" si="4"/>
        <v/>
      </c>
      <c r="D73" s="744">
        <v>1</v>
      </c>
      <c r="E73" s="744"/>
      <c r="F73" s="762"/>
      <c r="G73" s="763"/>
      <c r="H73" s="763"/>
      <c r="I73" s="762"/>
      <c r="J73" s="763"/>
      <c r="K73" s="762"/>
      <c r="L73" s="762"/>
      <c r="M73" s="762"/>
      <c r="N73" s="761"/>
      <c r="O73" s="761"/>
      <c r="P73" s="748">
        <v>8580</v>
      </c>
      <c r="Q73" s="739" t="s">
        <v>897</v>
      </c>
      <c r="R73" s="765" t="s">
        <v>359</v>
      </c>
      <c r="S73" s="739" t="s">
        <v>1514</v>
      </c>
      <c r="T73" s="754" t="s">
        <v>896</v>
      </c>
      <c r="U73" s="733">
        <v>1990</v>
      </c>
      <c r="V73" s="736" t="s">
        <v>1553</v>
      </c>
      <c r="W73" s="733">
        <v>2017</v>
      </c>
      <c r="X73" s="732"/>
      <c r="Y73" s="752"/>
      <c r="Z73" s="734"/>
      <c r="AA73" s="753" t="s">
        <v>1511</v>
      </c>
      <c r="AB73" s="751">
        <f t="shared" si="5"/>
        <v>5</v>
      </c>
      <c r="AC73" s="750" t="s">
        <v>698</v>
      </c>
      <c r="AD73" s="749">
        <v>2017</v>
      </c>
      <c r="AE73" s="730" t="s">
        <v>121</v>
      </c>
      <c r="AF73" s="729"/>
      <c r="AG73" s="728" t="s">
        <v>375</v>
      </c>
    </row>
    <row r="74" spans="1:33" s="491" customFormat="1" x14ac:dyDescent="0.25">
      <c r="A74" s="745"/>
      <c r="B74" s="745">
        <v>1</v>
      </c>
      <c r="C74" s="745" t="str">
        <f t="shared" si="4"/>
        <v/>
      </c>
      <c r="D74" s="744"/>
      <c r="E74" s="744">
        <v>1</v>
      </c>
      <c r="F74" s="744"/>
      <c r="G74" s="745"/>
      <c r="H74" s="745"/>
      <c r="I74" s="744"/>
      <c r="J74" s="745"/>
      <c r="K74" s="744"/>
      <c r="L74" s="744"/>
      <c r="M74" s="744"/>
      <c r="N74" s="743"/>
      <c r="O74" s="743"/>
      <c r="P74" s="748">
        <v>4552</v>
      </c>
      <c r="Q74" s="739" t="s">
        <v>1770</v>
      </c>
      <c r="R74" s="740" t="s">
        <v>1140</v>
      </c>
      <c r="S74" s="739" t="s">
        <v>1514</v>
      </c>
      <c r="T74" s="738" t="s">
        <v>1769</v>
      </c>
      <c r="U74" s="733">
        <v>1991</v>
      </c>
      <c r="V74" s="736" t="s">
        <v>1768</v>
      </c>
      <c r="W74" s="733">
        <v>2017</v>
      </c>
      <c r="X74" s="732" t="s">
        <v>1767</v>
      </c>
      <c r="Y74" s="735"/>
      <c r="Z74" s="734"/>
      <c r="AA74" s="750"/>
      <c r="AB74" s="751">
        <f t="shared" si="5"/>
        <v>5</v>
      </c>
      <c r="AC74" s="732" t="s">
        <v>1766</v>
      </c>
      <c r="AD74" s="731">
        <v>2021</v>
      </c>
      <c r="AE74" s="730" t="s">
        <v>121</v>
      </c>
      <c r="AF74" s="729"/>
      <c r="AG74" s="728" t="s">
        <v>373</v>
      </c>
    </row>
    <row r="75" spans="1:33" s="491" customFormat="1" x14ac:dyDescent="0.25">
      <c r="A75" s="745"/>
      <c r="B75" s="745"/>
      <c r="C75" s="745" t="str">
        <f t="shared" si="4"/>
        <v/>
      </c>
      <c r="D75" s="744"/>
      <c r="E75" s="744">
        <v>1</v>
      </c>
      <c r="F75" s="762"/>
      <c r="G75" s="763"/>
      <c r="H75" s="763"/>
      <c r="I75" s="762"/>
      <c r="J75" s="763"/>
      <c r="K75" s="762"/>
      <c r="L75" s="762"/>
      <c r="M75" s="762"/>
      <c r="N75" s="761"/>
      <c r="O75" s="761"/>
      <c r="P75" s="748">
        <v>4501</v>
      </c>
      <c r="Q75" s="739" t="s">
        <v>1606</v>
      </c>
      <c r="R75" s="765" t="s">
        <v>1303</v>
      </c>
      <c r="S75" s="739" t="s">
        <v>1514</v>
      </c>
      <c r="T75" s="754" t="s">
        <v>1605</v>
      </c>
      <c r="U75" s="733">
        <v>1992</v>
      </c>
      <c r="V75" s="736" t="s">
        <v>1640</v>
      </c>
      <c r="W75" s="733">
        <v>2018</v>
      </c>
      <c r="X75" s="732"/>
      <c r="Y75" s="752"/>
      <c r="Z75" s="734"/>
      <c r="AA75" s="753"/>
      <c r="AB75" s="751">
        <f t="shared" si="5"/>
        <v>4</v>
      </c>
      <c r="AC75" s="750" t="s">
        <v>698</v>
      </c>
      <c r="AD75" s="749">
        <v>2018</v>
      </c>
      <c r="AE75" s="730" t="s">
        <v>121</v>
      </c>
      <c r="AF75" s="729"/>
      <c r="AG75" s="728" t="s">
        <v>375</v>
      </c>
    </row>
    <row r="76" spans="1:33" s="491" customFormat="1" x14ac:dyDescent="0.25">
      <c r="A76" s="745"/>
      <c r="B76" s="745"/>
      <c r="C76" s="745" t="str">
        <f t="shared" si="4"/>
        <v/>
      </c>
      <c r="D76" s="744"/>
      <c r="E76" s="744">
        <v>1</v>
      </c>
      <c r="F76" s="744"/>
      <c r="G76" s="745"/>
      <c r="H76" s="745"/>
      <c r="I76" s="744"/>
      <c r="J76" s="745"/>
      <c r="K76" s="744"/>
      <c r="L76" s="744"/>
      <c r="M76" s="744"/>
      <c r="N76" s="743"/>
      <c r="O76" s="743"/>
      <c r="P76" s="742">
        <v>4523</v>
      </c>
      <c r="Q76" s="741" t="s">
        <v>1765</v>
      </c>
      <c r="R76" s="747" t="s">
        <v>1140</v>
      </c>
      <c r="S76" s="741" t="s">
        <v>1514</v>
      </c>
      <c r="T76" s="746" t="s">
        <v>1764</v>
      </c>
      <c r="U76" s="737">
        <v>1991</v>
      </c>
      <c r="V76" s="736" t="s">
        <v>1763</v>
      </c>
      <c r="W76" s="733">
        <v>2018</v>
      </c>
      <c r="X76" s="732"/>
      <c r="Y76" s="752"/>
      <c r="Z76" s="734"/>
      <c r="AA76" s="750"/>
      <c r="AB76" s="751">
        <f t="shared" si="5"/>
        <v>4</v>
      </c>
      <c r="AC76" s="750" t="s">
        <v>1762</v>
      </c>
      <c r="AD76" s="749">
        <v>2020</v>
      </c>
      <c r="AE76" s="730" t="s">
        <v>121</v>
      </c>
      <c r="AF76" s="729"/>
      <c r="AG76" s="728" t="s">
        <v>373</v>
      </c>
    </row>
    <row r="77" spans="1:33" s="491" customFormat="1" x14ac:dyDescent="0.25">
      <c r="A77" s="745"/>
      <c r="B77" s="745"/>
      <c r="C77" s="745" t="str">
        <f t="shared" si="4"/>
        <v/>
      </c>
      <c r="D77" s="744">
        <v>1</v>
      </c>
      <c r="E77" s="744"/>
      <c r="F77" s="762"/>
      <c r="G77" s="763"/>
      <c r="H77" s="763"/>
      <c r="I77" s="762"/>
      <c r="J77" s="763"/>
      <c r="K77" s="762"/>
      <c r="L77" s="762"/>
      <c r="M77" s="762"/>
      <c r="N77" s="761"/>
      <c r="O77" s="761"/>
      <c r="P77" s="748">
        <v>4902</v>
      </c>
      <c r="Q77" s="739" t="s">
        <v>1608</v>
      </c>
      <c r="R77" s="765" t="s">
        <v>358</v>
      </c>
      <c r="S77" s="739" t="s">
        <v>1514</v>
      </c>
      <c r="T77" s="754" t="s">
        <v>1607</v>
      </c>
      <c r="U77" s="733">
        <v>1991</v>
      </c>
      <c r="V77" s="736" t="s">
        <v>1553</v>
      </c>
      <c r="W77" s="733">
        <v>2018</v>
      </c>
      <c r="X77" s="732"/>
      <c r="Y77" s="752"/>
      <c r="Z77" s="734"/>
      <c r="AA77" s="753"/>
      <c r="AB77" s="751">
        <f t="shared" si="5"/>
        <v>4</v>
      </c>
      <c r="AC77" s="750" t="s">
        <v>698</v>
      </c>
      <c r="AD77" s="749">
        <v>2018</v>
      </c>
      <c r="AE77" s="730" t="s">
        <v>121</v>
      </c>
      <c r="AF77" s="729"/>
      <c r="AG77" s="728" t="s">
        <v>375</v>
      </c>
    </row>
    <row r="78" spans="1:33" s="491" customFormat="1" x14ac:dyDescent="0.25">
      <c r="A78" s="745"/>
      <c r="B78" s="745"/>
      <c r="C78" s="745" t="str">
        <f t="shared" si="4"/>
        <v/>
      </c>
      <c r="D78" s="744">
        <v>1</v>
      </c>
      <c r="E78" s="744"/>
      <c r="F78" s="762"/>
      <c r="G78" s="763"/>
      <c r="H78" s="763"/>
      <c r="I78" s="762"/>
      <c r="J78" s="763"/>
      <c r="K78" s="762"/>
      <c r="L78" s="762"/>
      <c r="M78" s="762"/>
      <c r="N78" s="761"/>
      <c r="O78" s="761"/>
      <c r="P78" s="748">
        <v>4515</v>
      </c>
      <c r="Q78" s="739" t="s">
        <v>1761</v>
      </c>
      <c r="R78" s="765" t="s">
        <v>448</v>
      </c>
      <c r="S78" s="739" t="s">
        <v>1514</v>
      </c>
      <c r="T78" s="754" t="s">
        <v>1632</v>
      </c>
      <c r="U78" s="733">
        <v>1991</v>
      </c>
      <c r="V78" s="736" t="s">
        <v>1553</v>
      </c>
      <c r="W78" s="733">
        <v>2019</v>
      </c>
      <c r="X78" s="732"/>
      <c r="Y78" s="752"/>
      <c r="Z78" s="734"/>
      <c r="AA78" s="753"/>
      <c r="AB78" s="751">
        <f t="shared" si="5"/>
        <v>3</v>
      </c>
      <c r="AC78" s="750" t="s">
        <v>698</v>
      </c>
      <c r="AD78" s="749">
        <v>2019</v>
      </c>
      <c r="AE78" s="730" t="s">
        <v>121</v>
      </c>
      <c r="AF78" s="729"/>
      <c r="AG78" s="728" t="s">
        <v>375</v>
      </c>
    </row>
    <row r="79" spans="1:33" s="491" customFormat="1" x14ac:dyDescent="0.25">
      <c r="A79" s="745"/>
      <c r="B79" s="745">
        <v>1</v>
      </c>
      <c r="C79" s="745" t="str">
        <f t="shared" si="4"/>
        <v/>
      </c>
      <c r="D79" s="744"/>
      <c r="E79" s="744"/>
      <c r="F79" s="744">
        <v>1</v>
      </c>
      <c r="G79" s="745"/>
      <c r="H79" s="745"/>
      <c r="I79" s="744"/>
      <c r="J79" s="745"/>
      <c r="K79" s="744"/>
      <c r="L79" s="744"/>
      <c r="M79" s="744"/>
      <c r="N79" s="743"/>
      <c r="O79" s="743"/>
      <c r="P79" s="748">
        <v>4554</v>
      </c>
      <c r="Q79" s="739" t="s">
        <v>1760</v>
      </c>
      <c r="R79" s="740" t="s">
        <v>359</v>
      </c>
      <c r="S79" s="739" t="s">
        <v>1514</v>
      </c>
      <c r="T79" s="738" t="s">
        <v>1759</v>
      </c>
      <c r="U79" s="733">
        <v>1996</v>
      </c>
      <c r="V79" s="767" t="s">
        <v>1758</v>
      </c>
      <c r="W79" s="733">
        <v>2019</v>
      </c>
      <c r="X79" s="732"/>
      <c r="Y79" s="752"/>
      <c r="Z79" s="734"/>
      <c r="AA79" s="750"/>
      <c r="AB79" s="751">
        <f t="shared" si="5"/>
        <v>3</v>
      </c>
      <c r="AC79" s="750" t="s">
        <v>1757</v>
      </c>
      <c r="AD79" s="731">
        <v>2021</v>
      </c>
      <c r="AE79" s="730" t="s">
        <v>121</v>
      </c>
      <c r="AF79" s="729"/>
      <c r="AG79" s="728" t="s">
        <v>375</v>
      </c>
    </row>
    <row r="80" spans="1:33" s="491" customFormat="1" x14ac:dyDescent="0.25">
      <c r="A80" s="745"/>
      <c r="B80" s="745">
        <v>1</v>
      </c>
      <c r="C80" s="745" t="str">
        <f t="shared" si="4"/>
        <v/>
      </c>
      <c r="D80" s="744">
        <v>1</v>
      </c>
      <c r="E80" s="744"/>
      <c r="F80" s="744"/>
      <c r="G80" s="745"/>
      <c r="H80" s="745"/>
      <c r="I80" s="744"/>
      <c r="J80" s="745"/>
      <c r="K80" s="744"/>
      <c r="L80" s="744"/>
      <c r="M80" s="744"/>
      <c r="N80" s="743"/>
      <c r="O80" s="743"/>
      <c r="P80" s="748">
        <v>4561</v>
      </c>
      <c r="Q80" s="739" t="s">
        <v>1756</v>
      </c>
      <c r="R80" s="740" t="s">
        <v>361</v>
      </c>
      <c r="S80" s="739" t="s">
        <v>1514</v>
      </c>
      <c r="T80" s="738" t="s">
        <v>1755</v>
      </c>
      <c r="U80" s="733">
        <v>1994</v>
      </c>
      <c r="V80" s="736" t="s">
        <v>1754</v>
      </c>
      <c r="W80" s="733">
        <v>2019</v>
      </c>
      <c r="X80" s="732"/>
      <c r="Y80" s="735"/>
      <c r="Z80" s="734"/>
      <c r="AA80" s="732"/>
      <c r="AB80" s="751">
        <f t="shared" si="5"/>
        <v>3</v>
      </c>
      <c r="AC80" s="732" t="s">
        <v>1753</v>
      </c>
      <c r="AD80" s="731">
        <v>2021</v>
      </c>
      <c r="AE80" s="730" t="s">
        <v>121</v>
      </c>
      <c r="AF80" s="729"/>
      <c r="AG80" s="728" t="s">
        <v>375</v>
      </c>
    </row>
    <row r="81" spans="1:33" s="491" customFormat="1" x14ac:dyDescent="0.25">
      <c r="A81" s="745"/>
      <c r="B81" s="745"/>
      <c r="C81" s="745" t="str">
        <f t="shared" si="4"/>
        <v/>
      </c>
      <c r="D81" s="744"/>
      <c r="E81" s="744">
        <v>1</v>
      </c>
      <c r="F81" s="762"/>
      <c r="G81" s="763"/>
      <c r="H81" s="763"/>
      <c r="I81" s="762"/>
      <c r="J81" s="763"/>
      <c r="K81" s="762"/>
      <c r="L81" s="762"/>
      <c r="M81" s="762"/>
      <c r="N81" s="761"/>
      <c r="O81" s="761"/>
      <c r="P81" s="748">
        <v>4533</v>
      </c>
      <c r="Q81" s="739" t="s">
        <v>1752</v>
      </c>
      <c r="R81" s="765" t="s">
        <v>1301</v>
      </c>
      <c r="S81" s="739" t="s">
        <v>1514</v>
      </c>
      <c r="T81" s="754" t="s">
        <v>1751</v>
      </c>
      <c r="U81" s="733">
        <v>1989</v>
      </c>
      <c r="V81" s="736" t="s">
        <v>1640</v>
      </c>
      <c r="W81" s="733">
        <v>2020</v>
      </c>
      <c r="X81" s="732"/>
      <c r="Y81" s="752"/>
      <c r="Z81" s="734"/>
      <c r="AA81" s="753"/>
      <c r="AB81" s="751">
        <f t="shared" si="5"/>
        <v>2</v>
      </c>
      <c r="AC81" s="750" t="s">
        <v>698</v>
      </c>
      <c r="AD81" s="749">
        <v>2020</v>
      </c>
      <c r="AE81" s="730" t="s">
        <v>121</v>
      </c>
      <c r="AF81" s="729"/>
      <c r="AG81" s="728" t="s">
        <v>375</v>
      </c>
    </row>
    <row r="82" spans="1:33" s="491" customFormat="1" x14ac:dyDescent="0.25">
      <c r="A82" s="745"/>
      <c r="B82" s="745"/>
      <c r="C82" s="745" t="str">
        <f t="shared" si="4"/>
        <v/>
      </c>
      <c r="D82" s="744">
        <v>1</v>
      </c>
      <c r="E82" s="744"/>
      <c r="F82" s="744"/>
      <c r="G82" s="745"/>
      <c r="H82" s="745"/>
      <c r="I82" s="744"/>
      <c r="J82" s="745"/>
      <c r="K82" s="744"/>
      <c r="L82" s="744"/>
      <c r="M82" s="744"/>
      <c r="N82" s="743"/>
      <c r="O82" s="743"/>
      <c r="P82" s="748">
        <v>4551</v>
      </c>
      <c r="Q82" s="739" t="s">
        <v>1750</v>
      </c>
      <c r="R82" s="740" t="s">
        <v>1301</v>
      </c>
      <c r="S82" s="739" t="s">
        <v>1514</v>
      </c>
      <c r="T82" s="738" t="s">
        <v>1749</v>
      </c>
      <c r="U82" s="733">
        <v>1993</v>
      </c>
      <c r="V82" s="736" t="s">
        <v>1553</v>
      </c>
      <c r="W82" s="733">
        <v>2020</v>
      </c>
      <c r="X82" s="732"/>
      <c r="Y82" s="752"/>
      <c r="Z82" s="734"/>
      <c r="AA82" s="750"/>
      <c r="AB82" s="751">
        <f t="shared" si="5"/>
        <v>2</v>
      </c>
      <c r="AC82" s="750" t="s">
        <v>698</v>
      </c>
      <c r="AD82" s="749">
        <v>2021</v>
      </c>
      <c r="AE82" s="730" t="s">
        <v>121</v>
      </c>
      <c r="AF82" s="729"/>
      <c r="AG82" s="728" t="s">
        <v>375</v>
      </c>
    </row>
    <row r="83" spans="1:33" s="491" customFormat="1" x14ac:dyDescent="0.25">
      <c r="A83" s="745"/>
      <c r="B83" s="745"/>
      <c r="C83" s="745" t="str">
        <f t="shared" si="4"/>
        <v/>
      </c>
      <c r="D83" s="744"/>
      <c r="E83" s="744">
        <v>1</v>
      </c>
      <c r="F83" s="744"/>
      <c r="G83" s="745"/>
      <c r="H83" s="745"/>
      <c r="I83" s="744"/>
      <c r="J83" s="745"/>
      <c r="K83" s="744"/>
      <c r="L83" s="744"/>
      <c r="M83" s="744"/>
      <c r="N83" s="743">
        <v>1</v>
      </c>
      <c r="O83" s="743"/>
      <c r="P83" s="748">
        <v>4566</v>
      </c>
      <c r="Q83" s="741" t="s">
        <v>1748</v>
      </c>
      <c r="R83" s="747" t="s">
        <v>1301</v>
      </c>
      <c r="S83" s="739" t="s">
        <v>1514</v>
      </c>
      <c r="T83" s="746" t="s">
        <v>1747</v>
      </c>
      <c r="U83" s="737">
        <v>1989</v>
      </c>
      <c r="V83" s="754" t="s">
        <v>1640</v>
      </c>
      <c r="W83" s="733">
        <v>2020</v>
      </c>
      <c r="X83" s="754"/>
      <c r="Y83" s="752"/>
      <c r="Z83" s="734"/>
      <c r="AA83" s="750"/>
      <c r="AB83" s="751">
        <f>IF(Z83="",YEAR('[1]11.2021'!$AC$1)-$W83,YEAR('[1]11.2021'!$AC$1)-$Y83)</f>
        <v>1</v>
      </c>
      <c r="AC83" s="732" t="s">
        <v>698</v>
      </c>
      <c r="AD83" s="731">
        <v>2022</v>
      </c>
      <c r="AE83" s="730" t="s">
        <v>121</v>
      </c>
      <c r="AF83" s="729"/>
      <c r="AG83" s="728" t="s">
        <v>375</v>
      </c>
    </row>
    <row r="84" spans="1:33" s="491" customFormat="1" x14ac:dyDescent="0.25">
      <c r="A84" s="745"/>
      <c r="B84" s="745"/>
      <c r="C84" s="745" t="str">
        <f t="shared" si="4"/>
        <v/>
      </c>
      <c r="D84" s="744"/>
      <c r="E84" s="744">
        <v>1</v>
      </c>
      <c r="F84" s="744"/>
      <c r="G84" s="745"/>
      <c r="H84" s="745"/>
      <c r="I84" s="744"/>
      <c r="J84" s="745"/>
      <c r="K84" s="744"/>
      <c r="L84" s="744"/>
      <c r="M84" s="744"/>
      <c r="N84" s="743"/>
      <c r="O84" s="743"/>
      <c r="P84" s="748">
        <v>9739</v>
      </c>
      <c r="Q84" s="741" t="s">
        <v>902</v>
      </c>
      <c r="R84" s="747" t="s">
        <v>359</v>
      </c>
      <c r="S84" s="739" t="s">
        <v>1514</v>
      </c>
      <c r="T84" s="746" t="s">
        <v>899</v>
      </c>
      <c r="U84" s="737">
        <v>1995</v>
      </c>
      <c r="V84" s="736" t="s">
        <v>628</v>
      </c>
      <c r="W84" s="733">
        <v>2016</v>
      </c>
      <c r="X84" s="736" t="s">
        <v>1640</v>
      </c>
      <c r="Y84" s="752">
        <v>2021</v>
      </c>
      <c r="Z84" s="734" t="s">
        <v>1547</v>
      </c>
      <c r="AA84" s="750"/>
      <c r="AB84" s="751">
        <f t="shared" ref="AB84:AB115" si="6">IF(Z84="",YEAR($AC$1)-$W84,YEAR($AC$1)-$Y84)</f>
        <v>1</v>
      </c>
      <c r="AC84" s="750" t="s">
        <v>698</v>
      </c>
      <c r="AD84" s="749">
        <v>2019</v>
      </c>
      <c r="AE84" s="730" t="s">
        <v>121</v>
      </c>
      <c r="AF84" s="729"/>
      <c r="AG84" s="728" t="s">
        <v>375</v>
      </c>
    </row>
    <row r="85" spans="1:33" s="491" customFormat="1" x14ac:dyDescent="0.25">
      <c r="A85" s="745"/>
      <c r="B85" s="745"/>
      <c r="C85" s="745" t="str">
        <f t="shared" si="4"/>
        <v/>
      </c>
      <c r="D85" s="744"/>
      <c r="E85" s="744">
        <v>1</v>
      </c>
      <c r="F85" s="744"/>
      <c r="G85" s="745"/>
      <c r="H85" s="745"/>
      <c r="I85" s="744"/>
      <c r="J85" s="745"/>
      <c r="K85" s="744"/>
      <c r="L85" s="744"/>
      <c r="M85" s="744"/>
      <c r="N85" s="743"/>
      <c r="O85" s="743"/>
      <c r="P85" s="748">
        <v>4564</v>
      </c>
      <c r="Q85" s="741" t="s">
        <v>1746</v>
      </c>
      <c r="R85" s="747" t="s">
        <v>1301</v>
      </c>
      <c r="S85" s="739" t="s">
        <v>1514</v>
      </c>
      <c r="T85" s="746" t="s">
        <v>1745</v>
      </c>
      <c r="U85" s="737">
        <v>1989</v>
      </c>
      <c r="V85" s="736" t="s">
        <v>1640</v>
      </c>
      <c r="W85" s="733">
        <v>2021</v>
      </c>
      <c r="X85" s="736"/>
      <c r="Y85" s="752"/>
      <c r="Z85" s="734"/>
      <c r="AA85" s="750"/>
      <c r="AB85" s="751">
        <f t="shared" si="6"/>
        <v>1</v>
      </c>
      <c r="AC85" s="750" t="s">
        <v>698</v>
      </c>
      <c r="AD85" s="749">
        <v>2021</v>
      </c>
      <c r="AE85" s="730" t="s">
        <v>121</v>
      </c>
      <c r="AF85" s="729"/>
      <c r="AG85" s="728" t="s">
        <v>375</v>
      </c>
    </row>
    <row r="86" spans="1:33" s="491" customFormat="1" x14ac:dyDescent="0.25">
      <c r="A86" s="745"/>
      <c r="B86" s="745"/>
      <c r="C86" s="745">
        <f t="shared" si="4"/>
        <v>1</v>
      </c>
      <c r="D86" s="744"/>
      <c r="E86" s="744"/>
      <c r="F86" s="762"/>
      <c r="G86" s="763"/>
      <c r="H86" s="763">
        <v>1</v>
      </c>
      <c r="I86" s="762">
        <v>1</v>
      </c>
      <c r="J86" s="763"/>
      <c r="K86" s="762"/>
      <c r="L86" s="762"/>
      <c r="M86" s="762"/>
      <c r="N86" s="761">
        <v>1</v>
      </c>
      <c r="O86" s="761"/>
      <c r="P86" s="748">
        <v>3211</v>
      </c>
      <c r="Q86" s="739" t="s">
        <v>1125</v>
      </c>
      <c r="R86" s="765" t="s">
        <v>358</v>
      </c>
      <c r="S86" s="739" t="s">
        <v>928</v>
      </c>
      <c r="T86" s="754" t="s">
        <v>1126</v>
      </c>
      <c r="U86" s="733">
        <v>1954</v>
      </c>
      <c r="V86" s="736" t="s">
        <v>126</v>
      </c>
      <c r="W86" s="733">
        <v>1973</v>
      </c>
      <c r="X86" s="732" t="s">
        <v>1127</v>
      </c>
      <c r="Y86" s="752">
        <v>1979</v>
      </c>
      <c r="Z86" s="734"/>
      <c r="AA86" s="753"/>
      <c r="AB86" s="751">
        <f t="shared" si="6"/>
        <v>49</v>
      </c>
      <c r="AC86" s="750" t="s">
        <v>110</v>
      </c>
      <c r="AD86" s="749">
        <v>2015</v>
      </c>
      <c r="AE86" s="730" t="s">
        <v>105</v>
      </c>
      <c r="AF86" s="729"/>
      <c r="AG86" s="756" t="s">
        <v>1078</v>
      </c>
    </row>
    <row r="87" spans="1:33" s="491" customFormat="1" ht="15.75" x14ac:dyDescent="0.25">
      <c r="A87" s="745"/>
      <c r="B87" s="745"/>
      <c r="C87" s="745">
        <f t="shared" si="4"/>
        <v>1</v>
      </c>
      <c r="D87" s="744"/>
      <c r="E87" s="744"/>
      <c r="F87" s="762"/>
      <c r="G87" s="763"/>
      <c r="H87" s="763">
        <v>1</v>
      </c>
      <c r="I87" s="762">
        <v>1</v>
      </c>
      <c r="J87" s="763">
        <v>1</v>
      </c>
      <c r="K87" s="762"/>
      <c r="L87" s="762"/>
      <c r="M87" s="762"/>
      <c r="N87" s="761">
        <v>1</v>
      </c>
      <c r="O87" s="761"/>
      <c r="P87" s="748">
        <v>4250</v>
      </c>
      <c r="Q87" s="739" t="s">
        <v>478</v>
      </c>
      <c r="R87" s="765" t="s">
        <v>1303</v>
      </c>
      <c r="S87" s="739" t="s">
        <v>928</v>
      </c>
      <c r="T87" s="754" t="s">
        <v>136</v>
      </c>
      <c r="U87" s="733">
        <v>1955</v>
      </c>
      <c r="V87" s="736" t="s">
        <v>126</v>
      </c>
      <c r="W87" s="733">
        <v>1975</v>
      </c>
      <c r="X87" s="732"/>
      <c r="Y87" s="752"/>
      <c r="Z87" s="734"/>
      <c r="AA87" s="753" t="s">
        <v>135</v>
      </c>
      <c r="AB87" s="751">
        <f t="shared" si="6"/>
        <v>47</v>
      </c>
      <c r="AC87" s="750" t="s">
        <v>110</v>
      </c>
      <c r="AD87" s="749">
        <v>1996</v>
      </c>
      <c r="AE87" s="730" t="s">
        <v>1040</v>
      </c>
      <c r="AF87" s="729"/>
      <c r="AG87" s="756" t="s">
        <v>1078</v>
      </c>
    </row>
    <row r="88" spans="1:33" s="491" customFormat="1" x14ac:dyDescent="0.25">
      <c r="A88" s="745"/>
      <c r="B88" s="745"/>
      <c r="C88" s="745">
        <f t="shared" si="4"/>
        <v>1</v>
      </c>
      <c r="D88" s="744"/>
      <c r="E88" s="744"/>
      <c r="F88" s="762"/>
      <c r="G88" s="763"/>
      <c r="H88" s="763">
        <v>1</v>
      </c>
      <c r="I88" s="762">
        <v>1</v>
      </c>
      <c r="J88" s="763"/>
      <c r="K88" s="762"/>
      <c r="L88" s="762"/>
      <c r="M88" s="762"/>
      <c r="N88" s="761"/>
      <c r="O88" s="761"/>
      <c r="P88" s="748">
        <v>7622</v>
      </c>
      <c r="Q88" s="739" t="s">
        <v>486</v>
      </c>
      <c r="R88" s="765" t="s">
        <v>358</v>
      </c>
      <c r="S88" s="739" t="s">
        <v>928</v>
      </c>
      <c r="T88" s="754" t="s">
        <v>138</v>
      </c>
      <c r="U88" s="733">
        <v>1964</v>
      </c>
      <c r="V88" s="736" t="s">
        <v>126</v>
      </c>
      <c r="W88" s="733">
        <v>1985</v>
      </c>
      <c r="X88" s="732"/>
      <c r="Y88" s="752"/>
      <c r="Z88" s="734"/>
      <c r="AA88" s="753" t="s">
        <v>203</v>
      </c>
      <c r="AB88" s="751">
        <f t="shared" si="6"/>
        <v>37</v>
      </c>
      <c r="AC88" s="750" t="s">
        <v>110</v>
      </c>
      <c r="AD88" s="749">
        <v>1985</v>
      </c>
      <c r="AE88" s="730" t="s">
        <v>105</v>
      </c>
      <c r="AF88" s="729"/>
      <c r="AG88" s="728" t="s">
        <v>376</v>
      </c>
    </row>
    <row r="89" spans="1:33" s="491" customFormat="1" x14ac:dyDescent="0.25">
      <c r="A89" s="745"/>
      <c r="B89" s="745"/>
      <c r="C89" s="745">
        <f t="shared" si="4"/>
        <v>1</v>
      </c>
      <c r="D89" s="744"/>
      <c r="E89" s="744"/>
      <c r="F89" s="762">
        <v>1</v>
      </c>
      <c r="G89" s="763"/>
      <c r="H89" s="763"/>
      <c r="I89" s="762"/>
      <c r="J89" s="763"/>
      <c r="K89" s="762"/>
      <c r="L89" s="762"/>
      <c r="M89" s="762"/>
      <c r="N89" s="761"/>
      <c r="O89" s="761"/>
      <c r="P89" s="748">
        <v>4518</v>
      </c>
      <c r="Q89" s="739" t="s">
        <v>1744</v>
      </c>
      <c r="R89" s="765" t="s">
        <v>1301</v>
      </c>
      <c r="S89" s="739" t="s">
        <v>928</v>
      </c>
      <c r="T89" s="754" t="s">
        <v>1743</v>
      </c>
      <c r="U89" s="733">
        <v>1965</v>
      </c>
      <c r="V89" s="736" t="s">
        <v>1742</v>
      </c>
      <c r="W89" s="733">
        <v>1988</v>
      </c>
      <c r="X89" s="732"/>
      <c r="Y89" s="752"/>
      <c r="Z89" s="734"/>
      <c r="AA89" s="753" t="s">
        <v>1741</v>
      </c>
      <c r="AB89" s="751">
        <f t="shared" si="6"/>
        <v>34</v>
      </c>
      <c r="AC89" s="750" t="s">
        <v>110</v>
      </c>
      <c r="AD89" s="749">
        <v>2020</v>
      </c>
      <c r="AE89" s="730" t="s">
        <v>105</v>
      </c>
      <c r="AF89" s="729"/>
      <c r="AG89" s="728" t="s">
        <v>376</v>
      </c>
    </row>
    <row r="90" spans="1:33" s="491" customFormat="1" x14ac:dyDescent="0.25">
      <c r="A90" s="745"/>
      <c r="B90" s="745"/>
      <c r="C90" s="745">
        <f t="shared" si="4"/>
        <v>1</v>
      </c>
      <c r="D90" s="744"/>
      <c r="E90" s="744"/>
      <c r="F90" s="762"/>
      <c r="G90" s="763"/>
      <c r="H90" s="763">
        <v>1</v>
      </c>
      <c r="I90" s="762">
        <v>1</v>
      </c>
      <c r="J90" s="763"/>
      <c r="K90" s="762"/>
      <c r="L90" s="762"/>
      <c r="M90" s="762"/>
      <c r="N90" s="761"/>
      <c r="O90" s="761"/>
      <c r="P90" s="748">
        <v>9658</v>
      </c>
      <c r="Q90" s="739" t="s">
        <v>494</v>
      </c>
      <c r="R90" s="765" t="s">
        <v>358</v>
      </c>
      <c r="S90" s="739" t="s">
        <v>928</v>
      </c>
      <c r="T90" s="738" t="s">
        <v>178</v>
      </c>
      <c r="U90" s="733">
        <v>1978</v>
      </c>
      <c r="V90" s="736" t="s">
        <v>235</v>
      </c>
      <c r="W90" s="733">
        <v>2001</v>
      </c>
      <c r="X90" s="732"/>
      <c r="Y90" s="752"/>
      <c r="Z90" s="734"/>
      <c r="AA90" s="750" t="s">
        <v>289</v>
      </c>
      <c r="AB90" s="751">
        <f t="shared" si="6"/>
        <v>21</v>
      </c>
      <c r="AC90" s="750" t="s">
        <v>110</v>
      </c>
      <c r="AD90" s="749">
        <v>2002</v>
      </c>
      <c r="AE90" s="730" t="s">
        <v>105</v>
      </c>
      <c r="AF90" s="729"/>
      <c r="AG90" s="728" t="s">
        <v>376</v>
      </c>
    </row>
    <row r="91" spans="1:33" s="491" customFormat="1" ht="27" x14ac:dyDescent="0.25">
      <c r="A91" s="745"/>
      <c r="B91" s="745"/>
      <c r="C91" s="745">
        <f t="shared" si="4"/>
        <v>1</v>
      </c>
      <c r="D91" s="744"/>
      <c r="E91" s="744">
        <v>1</v>
      </c>
      <c r="F91" s="762"/>
      <c r="G91" s="763"/>
      <c r="H91" s="763">
        <v>1</v>
      </c>
      <c r="I91" s="762"/>
      <c r="J91" s="763"/>
      <c r="K91" s="762"/>
      <c r="L91" s="762"/>
      <c r="M91" s="762"/>
      <c r="N91" s="761"/>
      <c r="O91" s="761"/>
      <c r="P91" s="748">
        <v>3216</v>
      </c>
      <c r="Q91" s="739" t="s">
        <v>1258</v>
      </c>
      <c r="R91" s="765" t="s">
        <v>1301</v>
      </c>
      <c r="S91" s="739" t="s">
        <v>928</v>
      </c>
      <c r="T91" s="738" t="s">
        <v>1259</v>
      </c>
      <c r="U91" s="733">
        <v>1972</v>
      </c>
      <c r="V91" s="736" t="s">
        <v>1740</v>
      </c>
      <c r="W91" s="733">
        <v>2009</v>
      </c>
      <c r="X91" s="732"/>
      <c r="Y91" s="752"/>
      <c r="Z91" s="734"/>
      <c r="AA91" s="753"/>
      <c r="AB91" s="751">
        <f t="shared" si="6"/>
        <v>13</v>
      </c>
      <c r="AC91" s="734" t="s">
        <v>1261</v>
      </c>
      <c r="AD91" s="730">
        <v>2017</v>
      </c>
      <c r="AE91" s="730" t="s">
        <v>95</v>
      </c>
      <c r="AF91" s="729"/>
      <c r="AG91" s="766" t="s">
        <v>376</v>
      </c>
    </row>
    <row r="92" spans="1:33" s="491" customFormat="1" x14ac:dyDescent="0.25">
      <c r="A92" s="745"/>
      <c r="B92" s="745"/>
      <c r="C92" s="745" t="str">
        <f t="shared" si="4"/>
        <v/>
      </c>
      <c r="D92" s="744"/>
      <c r="E92" s="744"/>
      <c r="F92" s="762">
        <v>1</v>
      </c>
      <c r="G92" s="763">
        <v>1</v>
      </c>
      <c r="H92" s="763"/>
      <c r="I92" s="762"/>
      <c r="J92" s="763"/>
      <c r="K92" s="762"/>
      <c r="L92" s="762"/>
      <c r="M92" s="762"/>
      <c r="N92" s="761"/>
      <c r="O92" s="761"/>
      <c r="P92" s="748">
        <v>4511</v>
      </c>
      <c r="Q92" s="739" t="s">
        <v>1739</v>
      </c>
      <c r="R92" s="765" t="s">
        <v>1140</v>
      </c>
      <c r="S92" s="739" t="s">
        <v>928</v>
      </c>
      <c r="T92" s="738" t="s">
        <v>1738</v>
      </c>
      <c r="U92" s="733">
        <v>1987</v>
      </c>
      <c r="V92" s="736" t="s">
        <v>1737</v>
      </c>
      <c r="W92" s="733">
        <v>2008</v>
      </c>
      <c r="X92" s="736" t="s">
        <v>1736</v>
      </c>
      <c r="Y92" s="752">
        <v>2013</v>
      </c>
      <c r="Z92" s="755" t="s">
        <v>1547</v>
      </c>
      <c r="AA92" s="750"/>
      <c r="AB92" s="751">
        <f t="shared" si="6"/>
        <v>9</v>
      </c>
      <c r="AC92" s="734" t="s">
        <v>110</v>
      </c>
      <c r="AD92" s="730">
        <v>2019</v>
      </c>
      <c r="AE92" s="730" t="s">
        <v>105</v>
      </c>
      <c r="AF92" s="729"/>
      <c r="AG92" s="766" t="s">
        <v>1735</v>
      </c>
    </row>
    <row r="93" spans="1:33" s="491" customFormat="1" ht="27" x14ac:dyDescent="0.25">
      <c r="A93" s="745"/>
      <c r="B93" s="745"/>
      <c r="C93" s="745" t="str">
        <f t="shared" si="4"/>
        <v/>
      </c>
      <c r="D93" s="744"/>
      <c r="E93" s="744"/>
      <c r="F93" s="762"/>
      <c r="G93" s="763"/>
      <c r="H93" s="763">
        <v>1</v>
      </c>
      <c r="I93" s="762">
        <v>1</v>
      </c>
      <c r="J93" s="763"/>
      <c r="K93" s="762"/>
      <c r="L93" s="762"/>
      <c r="M93" s="762"/>
      <c r="N93" s="761"/>
      <c r="O93" s="761"/>
      <c r="P93" s="748">
        <v>6765</v>
      </c>
      <c r="Q93" s="739" t="s">
        <v>617</v>
      </c>
      <c r="R93" s="765" t="s">
        <v>358</v>
      </c>
      <c r="S93" s="739" t="s">
        <v>928</v>
      </c>
      <c r="T93" s="738" t="s">
        <v>618</v>
      </c>
      <c r="U93" s="733">
        <v>1985</v>
      </c>
      <c r="V93" s="736" t="s">
        <v>235</v>
      </c>
      <c r="W93" s="733">
        <v>2006</v>
      </c>
      <c r="X93" s="736" t="s">
        <v>1734</v>
      </c>
      <c r="Y93" s="752">
        <v>2014</v>
      </c>
      <c r="Z93" s="755" t="s">
        <v>1547</v>
      </c>
      <c r="AA93" s="750"/>
      <c r="AB93" s="751">
        <f t="shared" si="6"/>
        <v>8</v>
      </c>
      <c r="AC93" s="734" t="s">
        <v>110</v>
      </c>
      <c r="AD93" s="730">
        <v>2010</v>
      </c>
      <c r="AE93" s="730" t="s">
        <v>105</v>
      </c>
      <c r="AF93" s="729"/>
      <c r="AG93" s="766" t="s">
        <v>376</v>
      </c>
    </row>
    <row r="94" spans="1:33" s="491" customFormat="1" ht="27" x14ac:dyDescent="0.25">
      <c r="A94" s="745"/>
      <c r="B94" s="745"/>
      <c r="C94" s="745" t="str">
        <f t="shared" si="4"/>
        <v/>
      </c>
      <c r="D94" s="744"/>
      <c r="E94" s="744"/>
      <c r="F94" s="744"/>
      <c r="G94" s="745"/>
      <c r="H94" s="745"/>
      <c r="I94" s="744">
        <v>1</v>
      </c>
      <c r="J94" s="745"/>
      <c r="K94" s="744"/>
      <c r="L94" s="744"/>
      <c r="M94" s="744"/>
      <c r="N94" s="743"/>
      <c r="O94" s="743"/>
      <c r="P94" s="748">
        <v>9715</v>
      </c>
      <c r="Q94" s="739" t="s">
        <v>594</v>
      </c>
      <c r="R94" s="740" t="s">
        <v>359</v>
      </c>
      <c r="S94" s="739" t="s">
        <v>928</v>
      </c>
      <c r="T94" s="754" t="s">
        <v>595</v>
      </c>
      <c r="U94" s="733">
        <v>1992</v>
      </c>
      <c r="V94" s="736" t="s">
        <v>235</v>
      </c>
      <c r="W94" s="733">
        <v>2013</v>
      </c>
      <c r="X94" s="732" t="s">
        <v>1642</v>
      </c>
      <c r="Y94" s="752">
        <v>2021</v>
      </c>
      <c r="Z94" s="734" t="s">
        <v>1547</v>
      </c>
      <c r="AA94" s="750"/>
      <c r="AB94" s="751">
        <f t="shared" si="6"/>
        <v>1</v>
      </c>
      <c r="AC94" s="750" t="s">
        <v>235</v>
      </c>
      <c r="AD94" s="749">
        <v>2013</v>
      </c>
      <c r="AE94" s="730" t="s">
        <v>121</v>
      </c>
      <c r="AF94" s="729"/>
      <c r="AG94" s="728" t="s">
        <v>1211</v>
      </c>
    </row>
    <row r="95" spans="1:33" s="491" customFormat="1" x14ac:dyDescent="0.25">
      <c r="A95" s="745"/>
      <c r="B95" s="745"/>
      <c r="C95" s="745">
        <f t="shared" si="4"/>
        <v>1</v>
      </c>
      <c r="D95" s="744"/>
      <c r="E95" s="744"/>
      <c r="F95" s="762"/>
      <c r="G95" s="763"/>
      <c r="H95" s="763"/>
      <c r="I95" s="762">
        <v>1</v>
      </c>
      <c r="J95" s="763">
        <v>1</v>
      </c>
      <c r="K95" s="762"/>
      <c r="L95" s="762"/>
      <c r="M95" s="762"/>
      <c r="N95" s="761"/>
      <c r="O95" s="761"/>
      <c r="P95" s="748">
        <v>6628</v>
      </c>
      <c r="Q95" s="739" t="s">
        <v>483</v>
      </c>
      <c r="R95" s="765" t="s">
        <v>1301</v>
      </c>
      <c r="S95" s="739" t="s">
        <v>928</v>
      </c>
      <c r="T95" s="754" t="s">
        <v>137</v>
      </c>
      <c r="U95" s="733">
        <v>1958</v>
      </c>
      <c r="V95" s="736" t="s">
        <v>126</v>
      </c>
      <c r="W95" s="733">
        <v>1977</v>
      </c>
      <c r="X95" s="732"/>
      <c r="Y95" s="752"/>
      <c r="Z95" s="734"/>
      <c r="AA95" s="753"/>
      <c r="AB95" s="751">
        <f t="shared" si="6"/>
        <v>45</v>
      </c>
      <c r="AC95" s="750" t="s">
        <v>1588</v>
      </c>
      <c r="AD95" s="749">
        <v>1974</v>
      </c>
      <c r="AE95" s="730" t="s">
        <v>121</v>
      </c>
      <c r="AF95" s="729"/>
      <c r="AG95" s="728" t="s">
        <v>377</v>
      </c>
    </row>
    <row r="96" spans="1:33" s="491" customFormat="1" x14ac:dyDescent="0.25">
      <c r="A96" s="745"/>
      <c r="B96" s="745"/>
      <c r="C96" s="745">
        <f t="shared" si="4"/>
        <v>1</v>
      </c>
      <c r="D96" s="744"/>
      <c r="E96" s="744"/>
      <c r="F96" s="762"/>
      <c r="G96" s="763"/>
      <c r="H96" s="763"/>
      <c r="I96" s="762">
        <v>1</v>
      </c>
      <c r="J96" s="763">
        <v>1</v>
      </c>
      <c r="K96" s="762"/>
      <c r="L96" s="762"/>
      <c r="M96" s="762"/>
      <c r="N96" s="761">
        <v>1</v>
      </c>
      <c r="O96" s="761"/>
      <c r="P96" s="748">
        <v>6659</v>
      </c>
      <c r="Q96" s="739" t="s">
        <v>484</v>
      </c>
      <c r="R96" s="765" t="s">
        <v>358</v>
      </c>
      <c r="S96" s="739" t="s">
        <v>928</v>
      </c>
      <c r="T96" s="754" t="s">
        <v>271</v>
      </c>
      <c r="U96" s="733">
        <v>1958</v>
      </c>
      <c r="V96" s="736" t="s">
        <v>126</v>
      </c>
      <c r="W96" s="733">
        <v>1978</v>
      </c>
      <c r="X96" s="732"/>
      <c r="Y96" s="752"/>
      <c r="Z96" s="734"/>
      <c r="AA96" s="753"/>
      <c r="AB96" s="751">
        <f t="shared" si="6"/>
        <v>44</v>
      </c>
      <c r="AC96" s="750" t="s">
        <v>1589</v>
      </c>
      <c r="AD96" s="749">
        <v>1993</v>
      </c>
      <c r="AE96" s="730" t="s">
        <v>121</v>
      </c>
      <c r="AF96" s="729"/>
      <c r="AG96" s="756" t="s">
        <v>1078</v>
      </c>
    </row>
    <row r="97" spans="1:123" s="491" customFormat="1" x14ac:dyDescent="0.25">
      <c r="A97" s="745"/>
      <c r="B97" s="745"/>
      <c r="C97" s="745">
        <f t="shared" si="4"/>
        <v>1</v>
      </c>
      <c r="D97" s="744"/>
      <c r="E97" s="744"/>
      <c r="F97" s="762"/>
      <c r="G97" s="763"/>
      <c r="H97" s="763"/>
      <c r="I97" s="762">
        <v>1</v>
      </c>
      <c r="J97" s="763">
        <v>1</v>
      </c>
      <c r="K97" s="762"/>
      <c r="L97" s="762"/>
      <c r="M97" s="762"/>
      <c r="N97" s="761"/>
      <c r="O97" s="761"/>
      <c r="P97" s="748">
        <v>4354</v>
      </c>
      <c r="Q97" s="739" t="s">
        <v>632</v>
      </c>
      <c r="R97" s="765" t="s">
        <v>359</v>
      </c>
      <c r="S97" s="739" t="s">
        <v>928</v>
      </c>
      <c r="T97" s="754" t="s">
        <v>633</v>
      </c>
      <c r="U97" s="733">
        <v>1958</v>
      </c>
      <c r="V97" s="736" t="s">
        <v>634</v>
      </c>
      <c r="W97" s="733">
        <v>1980</v>
      </c>
      <c r="X97" s="732"/>
      <c r="Y97" s="752"/>
      <c r="Z97" s="734"/>
      <c r="AA97" s="753"/>
      <c r="AB97" s="751">
        <f t="shared" si="6"/>
        <v>42</v>
      </c>
      <c r="AC97" s="750" t="s">
        <v>107</v>
      </c>
      <c r="AD97" s="749">
        <v>2010</v>
      </c>
      <c r="AE97" s="730" t="s">
        <v>121</v>
      </c>
      <c r="AF97" s="729"/>
      <c r="AG97" s="764" t="s">
        <v>1098</v>
      </c>
    </row>
    <row r="98" spans="1:123" s="491" customFormat="1" x14ac:dyDescent="0.25">
      <c r="A98" s="745"/>
      <c r="B98" s="745"/>
      <c r="C98" s="745">
        <f t="shared" si="4"/>
        <v>1</v>
      </c>
      <c r="D98" s="744"/>
      <c r="E98" s="744"/>
      <c r="F98" s="762"/>
      <c r="G98" s="763"/>
      <c r="H98" s="763"/>
      <c r="I98" s="762">
        <v>1</v>
      </c>
      <c r="J98" s="763">
        <v>1</v>
      </c>
      <c r="K98" s="762"/>
      <c r="L98" s="762"/>
      <c r="M98" s="762"/>
      <c r="N98" s="761"/>
      <c r="O98" s="761"/>
      <c r="P98" s="748">
        <v>8585</v>
      </c>
      <c r="Q98" s="739" t="s">
        <v>1309</v>
      </c>
      <c r="R98" s="765" t="s">
        <v>358</v>
      </c>
      <c r="S98" s="739" t="s">
        <v>928</v>
      </c>
      <c r="T98" s="754" t="s">
        <v>1310</v>
      </c>
      <c r="U98" s="733">
        <v>1965</v>
      </c>
      <c r="V98" s="736" t="s">
        <v>126</v>
      </c>
      <c r="W98" s="733">
        <v>1985</v>
      </c>
      <c r="X98" s="732"/>
      <c r="Y98" s="752"/>
      <c r="Z98" s="734"/>
      <c r="AA98" s="753" t="s">
        <v>1224</v>
      </c>
      <c r="AB98" s="751">
        <f t="shared" si="6"/>
        <v>37</v>
      </c>
      <c r="AC98" s="750" t="s">
        <v>1588</v>
      </c>
      <c r="AD98" s="749">
        <v>2018</v>
      </c>
      <c r="AE98" s="730" t="s">
        <v>121</v>
      </c>
      <c r="AF98" s="729"/>
      <c r="AG98" s="728" t="s">
        <v>420</v>
      </c>
    </row>
    <row r="99" spans="1:123" s="491" customFormat="1" x14ac:dyDescent="0.25">
      <c r="A99" s="745"/>
      <c r="B99" s="745"/>
      <c r="C99" s="745">
        <f t="shared" si="4"/>
        <v>1</v>
      </c>
      <c r="D99" s="744"/>
      <c r="E99" s="744"/>
      <c r="F99" s="762"/>
      <c r="G99" s="763"/>
      <c r="H99" s="763"/>
      <c r="I99" s="762">
        <v>1</v>
      </c>
      <c r="J99" s="763"/>
      <c r="K99" s="762"/>
      <c r="L99" s="762"/>
      <c r="M99" s="762"/>
      <c r="N99" s="761"/>
      <c r="O99" s="761"/>
      <c r="P99" s="748">
        <v>6741</v>
      </c>
      <c r="Q99" s="739" t="s">
        <v>488</v>
      </c>
      <c r="R99" s="765" t="s">
        <v>361</v>
      </c>
      <c r="S99" s="739" t="s">
        <v>928</v>
      </c>
      <c r="T99" s="754" t="s">
        <v>144</v>
      </c>
      <c r="U99" s="733">
        <v>1968</v>
      </c>
      <c r="V99" s="736" t="s">
        <v>126</v>
      </c>
      <c r="W99" s="733">
        <v>1989</v>
      </c>
      <c r="X99" s="732"/>
      <c r="Y99" s="752"/>
      <c r="Z99" s="734"/>
      <c r="AA99" s="753" t="s">
        <v>940</v>
      </c>
      <c r="AB99" s="751">
        <f t="shared" si="6"/>
        <v>33</v>
      </c>
      <c r="AC99" s="750" t="s">
        <v>939</v>
      </c>
      <c r="AD99" s="749">
        <v>1994</v>
      </c>
      <c r="AE99" s="730" t="s">
        <v>121</v>
      </c>
      <c r="AF99" s="729"/>
      <c r="AG99" s="728" t="s">
        <v>375</v>
      </c>
    </row>
    <row r="100" spans="1:123" s="491" customFormat="1" x14ac:dyDescent="0.25">
      <c r="A100" s="745"/>
      <c r="B100" s="745">
        <v>1</v>
      </c>
      <c r="C100" s="745">
        <f t="shared" si="4"/>
        <v>1</v>
      </c>
      <c r="D100" s="744"/>
      <c r="E100" s="744"/>
      <c r="F100" s="762"/>
      <c r="G100" s="763"/>
      <c r="H100" s="763"/>
      <c r="I100" s="762">
        <v>1</v>
      </c>
      <c r="J100" s="763">
        <v>1</v>
      </c>
      <c r="K100" s="762"/>
      <c r="L100" s="762"/>
      <c r="M100" s="762"/>
      <c r="N100" s="761"/>
      <c r="O100" s="761"/>
      <c r="P100" s="748">
        <v>7637</v>
      </c>
      <c r="Q100" s="739" t="s">
        <v>492</v>
      </c>
      <c r="R100" s="765" t="s">
        <v>361</v>
      </c>
      <c r="S100" s="739" t="s">
        <v>928</v>
      </c>
      <c r="T100" s="754" t="s">
        <v>143</v>
      </c>
      <c r="U100" s="733">
        <v>1968</v>
      </c>
      <c r="V100" s="736" t="s">
        <v>128</v>
      </c>
      <c r="W100" s="733">
        <v>1989</v>
      </c>
      <c r="X100" s="732"/>
      <c r="Y100" s="752"/>
      <c r="Z100" s="734"/>
      <c r="AA100" s="753"/>
      <c r="AB100" s="751">
        <f t="shared" si="6"/>
        <v>33</v>
      </c>
      <c r="AC100" s="750" t="s">
        <v>1587</v>
      </c>
      <c r="AD100" s="749">
        <v>1989</v>
      </c>
      <c r="AE100" s="730" t="s">
        <v>121</v>
      </c>
      <c r="AF100" s="729"/>
      <c r="AG100" s="764" t="s">
        <v>377</v>
      </c>
    </row>
    <row r="101" spans="1:123" s="491" customFormat="1" ht="15.75" x14ac:dyDescent="0.25">
      <c r="A101" s="745"/>
      <c r="B101" s="745"/>
      <c r="C101" s="745" t="str">
        <f t="shared" ref="C101:C132" si="7">IF(AB101&gt;=10,1,"")</f>
        <v/>
      </c>
      <c r="D101" s="744"/>
      <c r="E101" s="744"/>
      <c r="F101" s="762"/>
      <c r="G101" s="763"/>
      <c r="H101" s="763"/>
      <c r="I101" s="762">
        <v>1</v>
      </c>
      <c r="J101" s="763">
        <v>1</v>
      </c>
      <c r="K101" s="762"/>
      <c r="L101" s="762"/>
      <c r="M101" s="762"/>
      <c r="N101" s="761"/>
      <c r="O101" s="761"/>
      <c r="P101" s="748">
        <v>7641</v>
      </c>
      <c r="Q101" s="739" t="s">
        <v>487</v>
      </c>
      <c r="R101" s="765" t="s">
        <v>1140</v>
      </c>
      <c r="S101" s="739" t="s">
        <v>928</v>
      </c>
      <c r="T101" s="754" t="s">
        <v>1573</v>
      </c>
      <c r="U101" s="733">
        <v>1970</v>
      </c>
      <c r="V101" s="736" t="s">
        <v>126</v>
      </c>
      <c r="W101" s="733">
        <v>1988</v>
      </c>
      <c r="X101" s="732" t="s">
        <v>1733</v>
      </c>
      <c r="Y101" s="752">
        <v>2019</v>
      </c>
      <c r="Z101" s="755" t="s">
        <v>1547</v>
      </c>
      <c r="AA101" s="753" t="s">
        <v>1224</v>
      </c>
      <c r="AB101" s="751">
        <f t="shared" si="6"/>
        <v>3</v>
      </c>
      <c r="AC101" s="750" t="s">
        <v>1545</v>
      </c>
      <c r="AD101" s="749">
        <v>1990</v>
      </c>
      <c r="AE101" s="730" t="s">
        <v>1040</v>
      </c>
      <c r="AF101" s="729"/>
      <c r="AG101" s="728" t="s">
        <v>1213</v>
      </c>
    </row>
    <row r="102" spans="1:123" s="491" customFormat="1" x14ac:dyDescent="0.25">
      <c r="A102" s="745"/>
      <c r="B102" s="745"/>
      <c r="C102" s="745">
        <f t="shared" si="7"/>
        <v>1</v>
      </c>
      <c r="D102" s="744"/>
      <c r="E102" s="744"/>
      <c r="F102" s="762"/>
      <c r="G102" s="763"/>
      <c r="H102" s="763"/>
      <c r="I102" s="762">
        <v>1</v>
      </c>
      <c r="J102" s="763">
        <v>1</v>
      </c>
      <c r="K102" s="762"/>
      <c r="L102" s="762"/>
      <c r="M102" s="762"/>
      <c r="N102" s="761"/>
      <c r="O102" s="761"/>
      <c r="P102" s="748">
        <v>9618</v>
      </c>
      <c r="Q102" s="739" t="s">
        <v>489</v>
      </c>
      <c r="R102" s="765" t="s">
        <v>359</v>
      </c>
      <c r="S102" s="739" t="s">
        <v>928</v>
      </c>
      <c r="T102" s="754" t="s">
        <v>146</v>
      </c>
      <c r="U102" s="733">
        <v>1970</v>
      </c>
      <c r="V102" s="736" t="s">
        <v>126</v>
      </c>
      <c r="W102" s="733">
        <v>1991</v>
      </c>
      <c r="X102" s="732"/>
      <c r="Y102" s="752"/>
      <c r="Z102" s="734"/>
      <c r="AA102" s="753"/>
      <c r="AB102" s="751">
        <f t="shared" si="6"/>
        <v>31</v>
      </c>
      <c r="AC102" s="750" t="s">
        <v>1588</v>
      </c>
      <c r="AD102" s="749">
        <v>1987</v>
      </c>
      <c r="AE102" s="730" t="s">
        <v>121</v>
      </c>
      <c r="AF102" s="729"/>
      <c r="AG102" s="728" t="s">
        <v>394</v>
      </c>
    </row>
    <row r="103" spans="1:123" s="491" customFormat="1" x14ac:dyDescent="0.25">
      <c r="A103" s="745"/>
      <c r="B103" s="745"/>
      <c r="C103" s="745">
        <f t="shared" si="7"/>
        <v>1</v>
      </c>
      <c r="D103" s="744"/>
      <c r="E103" s="744"/>
      <c r="F103" s="762"/>
      <c r="G103" s="763"/>
      <c r="H103" s="763"/>
      <c r="I103" s="762">
        <v>1</v>
      </c>
      <c r="J103" s="763">
        <v>1</v>
      </c>
      <c r="K103" s="762"/>
      <c r="L103" s="762"/>
      <c r="M103" s="762"/>
      <c r="N103" s="761"/>
      <c r="O103" s="761"/>
      <c r="P103" s="748">
        <v>9623</v>
      </c>
      <c r="Q103" s="739" t="s">
        <v>490</v>
      </c>
      <c r="R103" s="765" t="s">
        <v>1301</v>
      </c>
      <c r="S103" s="739" t="s">
        <v>928</v>
      </c>
      <c r="T103" s="754" t="s">
        <v>1574</v>
      </c>
      <c r="U103" s="733">
        <v>1970</v>
      </c>
      <c r="V103" s="736" t="s">
        <v>126</v>
      </c>
      <c r="W103" s="733">
        <v>1992</v>
      </c>
      <c r="X103" s="732"/>
      <c r="Y103" s="752"/>
      <c r="Z103" s="734"/>
      <c r="AA103" s="753"/>
      <c r="AB103" s="751">
        <f t="shared" si="6"/>
        <v>30</v>
      </c>
      <c r="AC103" s="750" t="s">
        <v>1588</v>
      </c>
      <c r="AD103" s="749">
        <v>1988</v>
      </c>
      <c r="AE103" s="730" t="s">
        <v>121</v>
      </c>
      <c r="AF103" s="729"/>
      <c r="AG103" s="728" t="s">
        <v>421</v>
      </c>
    </row>
    <row r="104" spans="1:123" s="491" customFormat="1" x14ac:dyDescent="0.25">
      <c r="A104" s="745"/>
      <c r="B104" s="745"/>
      <c r="C104" s="745">
        <f t="shared" si="7"/>
        <v>1</v>
      </c>
      <c r="D104" s="744"/>
      <c r="E104" s="744"/>
      <c r="F104" s="762"/>
      <c r="G104" s="763"/>
      <c r="H104" s="763"/>
      <c r="I104" s="762">
        <v>1</v>
      </c>
      <c r="J104" s="763">
        <v>1</v>
      </c>
      <c r="K104" s="762"/>
      <c r="L104" s="762"/>
      <c r="M104" s="762"/>
      <c r="N104" s="761"/>
      <c r="O104" s="761"/>
      <c r="P104" s="748">
        <v>4346</v>
      </c>
      <c r="Q104" s="739" t="s">
        <v>568</v>
      </c>
      <c r="R104" s="765" t="s">
        <v>1301</v>
      </c>
      <c r="S104" s="739" t="s">
        <v>928</v>
      </c>
      <c r="T104" s="754" t="s">
        <v>569</v>
      </c>
      <c r="U104" s="733">
        <v>1973</v>
      </c>
      <c r="V104" s="736" t="s">
        <v>126</v>
      </c>
      <c r="W104" s="733">
        <v>1993</v>
      </c>
      <c r="X104" s="732"/>
      <c r="Y104" s="752"/>
      <c r="Z104" s="734"/>
      <c r="AA104" s="753"/>
      <c r="AB104" s="751">
        <f t="shared" si="6"/>
        <v>29</v>
      </c>
      <c r="AC104" s="750" t="s">
        <v>1588</v>
      </c>
      <c r="AD104" s="749">
        <v>2009</v>
      </c>
      <c r="AE104" s="730" t="s">
        <v>121</v>
      </c>
      <c r="AF104" s="729"/>
      <c r="AG104" s="728" t="s">
        <v>377</v>
      </c>
    </row>
    <row r="105" spans="1:123" s="491" customFormat="1" x14ac:dyDescent="0.25">
      <c r="A105" s="745"/>
      <c r="B105" s="745"/>
      <c r="C105" s="745">
        <f t="shared" si="7"/>
        <v>1</v>
      </c>
      <c r="D105" s="744"/>
      <c r="E105" s="744"/>
      <c r="F105" s="762"/>
      <c r="G105" s="763"/>
      <c r="H105" s="763"/>
      <c r="I105" s="762">
        <v>1</v>
      </c>
      <c r="J105" s="763">
        <v>1</v>
      </c>
      <c r="K105" s="762"/>
      <c r="L105" s="762"/>
      <c r="M105" s="762"/>
      <c r="N105" s="761"/>
      <c r="O105" s="761"/>
      <c r="P105" s="748">
        <v>5636</v>
      </c>
      <c r="Q105" s="739" t="s">
        <v>558</v>
      </c>
      <c r="R105" s="765" t="s">
        <v>358</v>
      </c>
      <c r="S105" s="739" t="s">
        <v>928</v>
      </c>
      <c r="T105" s="754" t="s">
        <v>1575</v>
      </c>
      <c r="U105" s="733">
        <v>1973</v>
      </c>
      <c r="V105" s="736" t="s">
        <v>560</v>
      </c>
      <c r="W105" s="733">
        <v>1994</v>
      </c>
      <c r="X105" s="732"/>
      <c r="Y105" s="752"/>
      <c r="Z105" s="734"/>
      <c r="AA105" s="753"/>
      <c r="AB105" s="751">
        <f t="shared" si="6"/>
        <v>28</v>
      </c>
      <c r="AC105" s="750" t="s">
        <v>1588</v>
      </c>
      <c r="AD105" s="749">
        <v>2009</v>
      </c>
      <c r="AE105" s="730" t="s">
        <v>121</v>
      </c>
      <c r="AF105" s="729"/>
      <c r="AG105" s="764" t="s">
        <v>378</v>
      </c>
    </row>
    <row r="106" spans="1:123" s="491" customFormat="1" x14ac:dyDescent="0.25">
      <c r="A106" s="745"/>
      <c r="B106" s="745"/>
      <c r="C106" s="745">
        <f t="shared" si="7"/>
        <v>1</v>
      </c>
      <c r="D106" s="744"/>
      <c r="E106" s="744"/>
      <c r="F106" s="762"/>
      <c r="G106" s="763"/>
      <c r="H106" s="763"/>
      <c r="I106" s="762">
        <v>1</v>
      </c>
      <c r="J106" s="763">
        <v>1</v>
      </c>
      <c r="K106" s="762"/>
      <c r="L106" s="762"/>
      <c r="M106" s="762"/>
      <c r="N106" s="761"/>
      <c r="O106" s="761"/>
      <c r="P106" s="748">
        <v>8544</v>
      </c>
      <c r="Q106" s="739" t="s">
        <v>1732</v>
      </c>
      <c r="R106" s="765" t="s">
        <v>1301</v>
      </c>
      <c r="S106" s="739" t="s">
        <v>928</v>
      </c>
      <c r="T106" s="754" t="s">
        <v>1731</v>
      </c>
      <c r="U106" s="733">
        <v>1976</v>
      </c>
      <c r="V106" s="736" t="s">
        <v>126</v>
      </c>
      <c r="W106" s="733">
        <v>1996</v>
      </c>
      <c r="X106" s="732" t="s">
        <v>1730</v>
      </c>
      <c r="Y106" s="752">
        <v>2002</v>
      </c>
      <c r="Z106" s="734"/>
      <c r="AA106" s="753"/>
      <c r="AB106" s="751">
        <f t="shared" si="6"/>
        <v>26</v>
      </c>
      <c r="AC106" s="750" t="s">
        <v>1588</v>
      </c>
      <c r="AD106" s="749">
        <v>2021</v>
      </c>
      <c r="AE106" s="730" t="s">
        <v>121</v>
      </c>
      <c r="AF106" s="729"/>
      <c r="AG106" s="728" t="s">
        <v>377</v>
      </c>
    </row>
    <row r="107" spans="1:123" s="491" customFormat="1" x14ac:dyDescent="0.25">
      <c r="A107" s="745"/>
      <c r="B107" s="745"/>
      <c r="C107" s="745">
        <f t="shared" si="7"/>
        <v>1</v>
      </c>
      <c r="D107" s="744"/>
      <c r="E107" s="744"/>
      <c r="F107" s="762"/>
      <c r="G107" s="763"/>
      <c r="H107" s="763"/>
      <c r="I107" s="762">
        <v>1</v>
      </c>
      <c r="J107" s="763">
        <v>1</v>
      </c>
      <c r="K107" s="762"/>
      <c r="L107" s="762"/>
      <c r="M107" s="762"/>
      <c r="N107" s="761"/>
      <c r="O107" s="761"/>
      <c r="P107" s="748">
        <v>9654</v>
      </c>
      <c r="Q107" s="739" t="s">
        <v>493</v>
      </c>
      <c r="R107" s="765" t="s">
        <v>1301</v>
      </c>
      <c r="S107" s="739" t="s">
        <v>928</v>
      </c>
      <c r="T107" s="754" t="s">
        <v>1576</v>
      </c>
      <c r="U107" s="733">
        <v>1976</v>
      </c>
      <c r="V107" s="736" t="s">
        <v>126</v>
      </c>
      <c r="W107" s="733">
        <v>1998</v>
      </c>
      <c r="X107" s="732"/>
      <c r="Y107" s="752"/>
      <c r="Z107" s="734"/>
      <c r="AA107" s="753"/>
      <c r="AB107" s="751">
        <f t="shared" si="6"/>
        <v>24</v>
      </c>
      <c r="AC107" s="750" t="s">
        <v>1588</v>
      </c>
      <c r="AD107" s="749">
        <v>2007</v>
      </c>
      <c r="AE107" s="730" t="s">
        <v>121</v>
      </c>
      <c r="AF107" s="729"/>
      <c r="AG107" s="728" t="s">
        <v>377</v>
      </c>
    </row>
    <row r="108" spans="1:123" s="491" customFormat="1" x14ac:dyDescent="0.25">
      <c r="A108" s="745"/>
      <c r="B108" s="745"/>
      <c r="C108" s="745">
        <f t="shared" si="7"/>
        <v>1</v>
      </c>
      <c r="D108" s="744"/>
      <c r="E108" s="744"/>
      <c r="F108" s="762"/>
      <c r="G108" s="763"/>
      <c r="H108" s="763"/>
      <c r="I108" s="762">
        <v>1</v>
      </c>
      <c r="J108" s="763">
        <v>1</v>
      </c>
      <c r="K108" s="762"/>
      <c r="L108" s="762"/>
      <c r="M108" s="762"/>
      <c r="N108" s="761"/>
      <c r="O108" s="761"/>
      <c r="P108" s="748">
        <v>7711</v>
      </c>
      <c r="Q108" s="739" t="s">
        <v>1274</v>
      </c>
      <c r="R108" s="765" t="s">
        <v>1301</v>
      </c>
      <c r="S108" s="739" t="s">
        <v>928</v>
      </c>
      <c r="T108" s="754" t="s">
        <v>1275</v>
      </c>
      <c r="U108" s="733">
        <v>1960</v>
      </c>
      <c r="V108" s="736" t="s">
        <v>1276</v>
      </c>
      <c r="W108" s="733">
        <v>2001</v>
      </c>
      <c r="X108" s="732"/>
      <c r="Y108" s="752"/>
      <c r="Z108" s="734"/>
      <c r="AA108" s="753"/>
      <c r="AB108" s="751">
        <f t="shared" si="6"/>
        <v>21</v>
      </c>
      <c r="AC108" s="750" t="s">
        <v>1588</v>
      </c>
      <c r="AD108" s="749">
        <v>2017</v>
      </c>
      <c r="AE108" s="730" t="s">
        <v>121</v>
      </c>
      <c r="AF108" s="729"/>
      <c r="AG108" s="728" t="s">
        <v>377</v>
      </c>
    </row>
    <row r="109" spans="1:123" s="491" customFormat="1" ht="15.75" x14ac:dyDescent="0.25">
      <c r="A109" s="745"/>
      <c r="B109" s="745">
        <v>1</v>
      </c>
      <c r="C109" s="745">
        <f t="shared" si="7"/>
        <v>1</v>
      </c>
      <c r="D109" s="744">
        <v>1</v>
      </c>
      <c r="E109" s="744"/>
      <c r="F109" s="744"/>
      <c r="G109" s="745"/>
      <c r="H109" s="745"/>
      <c r="I109" s="744"/>
      <c r="J109" s="745"/>
      <c r="K109" s="744"/>
      <c r="L109" s="744"/>
      <c r="M109" s="744"/>
      <c r="N109" s="743"/>
      <c r="O109" s="743"/>
      <c r="P109" s="748">
        <v>4525</v>
      </c>
      <c r="Q109" s="741" t="s">
        <v>1729</v>
      </c>
      <c r="R109" s="747" t="s">
        <v>1140</v>
      </c>
      <c r="S109" s="741" t="s">
        <v>1514</v>
      </c>
      <c r="T109" s="746" t="s">
        <v>1728</v>
      </c>
      <c r="U109" s="737">
        <v>1976</v>
      </c>
      <c r="V109" s="736" t="s">
        <v>1727</v>
      </c>
      <c r="W109" s="733">
        <v>2002</v>
      </c>
      <c r="X109" s="732"/>
      <c r="Y109" s="752"/>
      <c r="Z109" s="734"/>
      <c r="AA109" s="750"/>
      <c r="AB109" s="751">
        <f t="shared" si="6"/>
        <v>20</v>
      </c>
      <c r="AC109" s="750" t="s">
        <v>1726</v>
      </c>
      <c r="AD109" s="749">
        <v>2020</v>
      </c>
      <c r="AE109" s="730" t="s">
        <v>1040</v>
      </c>
      <c r="AF109" s="729"/>
      <c r="AG109" s="728" t="s">
        <v>1725</v>
      </c>
    </row>
    <row r="110" spans="1:123" s="491" customFormat="1" x14ac:dyDescent="0.25">
      <c r="A110" s="745"/>
      <c r="B110" s="745"/>
      <c r="C110" s="745">
        <f t="shared" si="7"/>
        <v>1</v>
      </c>
      <c r="D110" s="744"/>
      <c r="E110" s="744"/>
      <c r="F110" s="744">
        <v>1</v>
      </c>
      <c r="G110" s="745"/>
      <c r="H110" s="745"/>
      <c r="I110" s="744"/>
      <c r="J110" s="745"/>
      <c r="K110" s="744"/>
      <c r="L110" s="744"/>
      <c r="M110" s="744"/>
      <c r="N110" s="743"/>
      <c r="O110" s="743"/>
      <c r="P110" s="748">
        <v>4338</v>
      </c>
      <c r="Q110" s="739" t="s">
        <v>1724</v>
      </c>
      <c r="R110" s="740" t="s">
        <v>1140</v>
      </c>
      <c r="S110" s="739" t="s">
        <v>1514</v>
      </c>
      <c r="T110" s="738" t="s">
        <v>1249</v>
      </c>
      <c r="U110" s="733">
        <v>1967</v>
      </c>
      <c r="V110" s="736" t="s">
        <v>1252</v>
      </c>
      <c r="W110" s="733">
        <v>2002</v>
      </c>
      <c r="X110" s="732"/>
      <c r="Y110" s="735"/>
      <c r="Z110" s="734"/>
      <c r="AA110" s="734"/>
      <c r="AB110" s="751">
        <f t="shared" si="6"/>
        <v>20</v>
      </c>
      <c r="AC110" s="750" t="s">
        <v>1250</v>
      </c>
      <c r="AD110" s="749">
        <v>2021</v>
      </c>
      <c r="AE110" s="731" t="s">
        <v>121</v>
      </c>
      <c r="AF110" s="729"/>
      <c r="AG110" s="728" t="s">
        <v>375</v>
      </c>
      <c r="CQ110" s="491" t="s">
        <v>1249</v>
      </c>
      <c r="CS110" s="491">
        <v>16</v>
      </c>
      <c r="CT110" s="491" t="s">
        <v>121</v>
      </c>
      <c r="CU110" s="491">
        <v>4338</v>
      </c>
      <c r="CV110" s="491">
        <v>772</v>
      </c>
      <c r="CW110" s="491">
        <v>8</v>
      </c>
      <c r="CX110" s="491" t="s">
        <v>55</v>
      </c>
      <c r="DP110" s="491">
        <v>4338</v>
      </c>
      <c r="DQ110" s="491">
        <v>2</v>
      </c>
      <c r="DR110" s="491">
        <v>3</v>
      </c>
      <c r="DS110" s="491" t="s">
        <v>951</v>
      </c>
    </row>
    <row r="111" spans="1:123" s="491" customFormat="1" x14ac:dyDescent="0.25">
      <c r="A111" s="745"/>
      <c r="B111" s="745"/>
      <c r="C111" s="745">
        <f t="shared" si="7"/>
        <v>1</v>
      </c>
      <c r="D111" s="744"/>
      <c r="E111" s="744"/>
      <c r="F111" s="762"/>
      <c r="G111" s="763"/>
      <c r="H111" s="763"/>
      <c r="I111" s="762">
        <v>1</v>
      </c>
      <c r="J111" s="763">
        <v>1</v>
      </c>
      <c r="K111" s="762"/>
      <c r="L111" s="762"/>
      <c r="M111" s="762"/>
      <c r="N111" s="761"/>
      <c r="O111" s="761"/>
      <c r="P111" s="748">
        <v>9660</v>
      </c>
      <c r="Q111" s="739" t="s">
        <v>497</v>
      </c>
      <c r="R111" s="765" t="s">
        <v>361</v>
      </c>
      <c r="S111" s="739" t="s">
        <v>928</v>
      </c>
      <c r="T111" s="754" t="s">
        <v>179</v>
      </c>
      <c r="U111" s="733">
        <v>1982</v>
      </c>
      <c r="V111" s="736" t="s">
        <v>235</v>
      </c>
      <c r="W111" s="733">
        <v>2002</v>
      </c>
      <c r="X111" s="732"/>
      <c r="Y111" s="752"/>
      <c r="Z111" s="734"/>
      <c r="AA111" s="750"/>
      <c r="AB111" s="751">
        <f t="shared" si="6"/>
        <v>20</v>
      </c>
      <c r="AC111" s="750" t="s">
        <v>1588</v>
      </c>
      <c r="AD111" s="749">
        <v>2002</v>
      </c>
      <c r="AE111" s="730" t="s">
        <v>121</v>
      </c>
      <c r="AF111" s="729"/>
      <c r="AG111" s="764" t="s">
        <v>1723</v>
      </c>
    </row>
    <row r="112" spans="1:123" s="491" customFormat="1" x14ac:dyDescent="0.25">
      <c r="A112" s="745"/>
      <c r="B112" s="745">
        <v>1</v>
      </c>
      <c r="C112" s="745">
        <f t="shared" si="7"/>
        <v>1</v>
      </c>
      <c r="D112" s="744"/>
      <c r="E112" s="744"/>
      <c r="F112" s="762"/>
      <c r="G112" s="763"/>
      <c r="H112" s="763"/>
      <c r="I112" s="762">
        <v>1</v>
      </c>
      <c r="J112" s="763">
        <v>1</v>
      </c>
      <c r="K112" s="762"/>
      <c r="L112" s="762"/>
      <c r="M112" s="762"/>
      <c r="N112" s="761"/>
      <c r="O112" s="761"/>
      <c r="P112" s="748">
        <v>4337</v>
      </c>
      <c r="Q112" s="739" t="s">
        <v>1584</v>
      </c>
      <c r="R112" s="765" t="s">
        <v>1303</v>
      </c>
      <c r="S112" s="739" t="s">
        <v>928</v>
      </c>
      <c r="T112" s="754" t="s">
        <v>1585</v>
      </c>
      <c r="U112" s="733">
        <v>1983</v>
      </c>
      <c r="V112" s="736" t="s">
        <v>1586</v>
      </c>
      <c r="W112" s="733">
        <v>2003</v>
      </c>
      <c r="X112" s="732"/>
      <c r="Y112" s="752"/>
      <c r="Z112" s="755"/>
      <c r="AA112" s="753"/>
      <c r="AB112" s="751">
        <f t="shared" si="6"/>
        <v>19</v>
      </c>
      <c r="AC112" s="750" t="s">
        <v>1587</v>
      </c>
      <c r="AD112" s="749">
        <v>2018</v>
      </c>
      <c r="AE112" s="730" t="s">
        <v>121</v>
      </c>
      <c r="AF112" s="729"/>
      <c r="AG112" s="764" t="s">
        <v>378</v>
      </c>
    </row>
    <row r="113" spans="1:33" s="491" customFormat="1" x14ac:dyDescent="0.25">
      <c r="A113" s="745"/>
      <c r="B113" s="745"/>
      <c r="C113" s="745">
        <f t="shared" si="7"/>
        <v>1</v>
      </c>
      <c r="D113" s="744"/>
      <c r="E113" s="744"/>
      <c r="F113" s="744"/>
      <c r="G113" s="745"/>
      <c r="H113" s="745"/>
      <c r="I113" s="744">
        <v>1</v>
      </c>
      <c r="J113" s="745"/>
      <c r="K113" s="744"/>
      <c r="L113" s="744"/>
      <c r="M113" s="744"/>
      <c r="N113" s="743"/>
      <c r="O113" s="743"/>
      <c r="P113" s="748">
        <v>4572</v>
      </c>
      <c r="Q113" s="741" t="s">
        <v>1722</v>
      </c>
      <c r="R113" s="747" t="s">
        <v>358</v>
      </c>
      <c r="S113" s="741" t="s">
        <v>928</v>
      </c>
      <c r="T113" s="746" t="s">
        <v>1721</v>
      </c>
      <c r="U113" s="737">
        <v>1984</v>
      </c>
      <c r="V113" s="736" t="s">
        <v>1720</v>
      </c>
      <c r="W113" s="733">
        <v>2004</v>
      </c>
      <c r="X113" s="732"/>
      <c r="Y113" s="735"/>
      <c r="Z113" s="734"/>
      <c r="AA113" s="732"/>
      <c r="AB113" s="751">
        <f t="shared" si="6"/>
        <v>18</v>
      </c>
      <c r="AC113" s="750" t="s">
        <v>1588</v>
      </c>
      <c r="AD113" s="731">
        <v>2022</v>
      </c>
      <c r="AE113" s="733" t="s">
        <v>142</v>
      </c>
      <c r="AF113" s="729"/>
      <c r="AG113" s="728" t="s">
        <v>378</v>
      </c>
    </row>
    <row r="114" spans="1:33" s="491" customFormat="1" x14ac:dyDescent="0.25">
      <c r="A114" s="745"/>
      <c r="B114" s="745"/>
      <c r="C114" s="745">
        <f t="shared" si="7"/>
        <v>1</v>
      </c>
      <c r="D114" s="744"/>
      <c r="E114" s="744"/>
      <c r="F114" s="744"/>
      <c r="G114" s="745"/>
      <c r="H114" s="745"/>
      <c r="I114" s="744">
        <v>1</v>
      </c>
      <c r="J114" s="745">
        <v>1</v>
      </c>
      <c r="K114" s="744"/>
      <c r="L114" s="744"/>
      <c r="M114" s="744"/>
      <c r="N114" s="743"/>
      <c r="O114" s="743"/>
      <c r="P114" s="748">
        <v>9687</v>
      </c>
      <c r="Q114" s="739" t="s">
        <v>499</v>
      </c>
      <c r="R114" s="740" t="s">
        <v>1303</v>
      </c>
      <c r="S114" s="739" t="s">
        <v>928</v>
      </c>
      <c r="T114" s="754" t="s">
        <v>250</v>
      </c>
      <c r="U114" s="733">
        <v>1987</v>
      </c>
      <c r="V114" s="736" t="s">
        <v>235</v>
      </c>
      <c r="W114" s="733">
        <v>2007</v>
      </c>
      <c r="X114" s="732"/>
      <c r="Y114" s="752"/>
      <c r="Z114" s="734"/>
      <c r="AA114" s="750"/>
      <c r="AB114" s="751">
        <f t="shared" si="6"/>
        <v>15</v>
      </c>
      <c r="AC114" s="750" t="s">
        <v>1588</v>
      </c>
      <c r="AD114" s="749">
        <v>2008</v>
      </c>
      <c r="AE114" s="730" t="s">
        <v>121</v>
      </c>
      <c r="AF114" s="729"/>
      <c r="AG114" s="728" t="s">
        <v>420</v>
      </c>
    </row>
    <row r="115" spans="1:33" s="491" customFormat="1" ht="27" x14ac:dyDescent="0.25">
      <c r="A115" s="745"/>
      <c r="B115" s="745"/>
      <c r="C115" s="745">
        <f t="shared" si="7"/>
        <v>1</v>
      </c>
      <c r="D115" s="744"/>
      <c r="E115" s="744">
        <v>1</v>
      </c>
      <c r="F115" s="762"/>
      <c r="G115" s="763"/>
      <c r="H115" s="763"/>
      <c r="I115" s="762"/>
      <c r="J115" s="763">
        <v>1</v>
      </c>
      <c r="K115" s="762"/>
      <c r="L115" s="762"/>
      <c r="M115" s="762"/>
      <c r="N115" s="761"/>
      <c r="O115" s="760"/>
      <c r="P115" s="748">
        <v>5641</v>
      </c>
      <c r="Q115" s="758" t="s">
        <v>1200</v>
      </c>
      <c r="R115" s="759" t="s">
        <v>1301</v>
      </c>
      <c r="S115" s="758" t="s">
        <v>928</v>
      </c>
      <c r="T115" s="754" t="s">
        <v>1201</v>
      </c>
      <c r="U115" s="733">
        <v>1985</v>
      </c>
      <c r="V115" s="732" t="s">
        <v>1554</v>
      </c>
      <c r="W115" s="733">
        <v>2009</v>
      </c>
      <c r="X115" s="731"/>
      <c r="Y115" s="752"/>
      <c r="Z115" s="734"/>
      <c r="AA115" s="749"/>
      <c r="AB115" s="751">
        <f t="shared" si="6"/>
        <v>13</v>
      </c>
      <c r="AC115" s="750" t="s">
        <v>1588</v>
      </c>
      <c r="AD115" s="749">
        <v>2016</v>
      </c>
      <c r="AE115" s="730" t="s">
        <v>121</v>
      </c>
      <c r="AF115" s="729"/>
      <c r="AG115" s="757" t="s">
        <v>377</v>
      </c>
    </row>
    <row r="116" spans="1:33" s="491" customFormat="1" x14ac:dyDescent="0.25">
      <c r="A116" s="745"/>
      <c r="B116" s="745"/>
      <c r="C116" s="745">
        <f t="shared" si="7"/>
        <v>1</v>
      </c>
      <c r="D116" s="744"/>
      <c r="E116" s="744"/>
      <c r="F116" s="744"/>
      <c r="G116" s="745"/>
      <c r="H116" s="745"/>
      <c r="I116" s="744">
        <v>1</v>
      </c>
      <c r="J116" s="745">
        <v>1</v>
      </c>
      <c r="K116" s="744"/>
      <c r="L116" s="744"/>
      <c r="M116" s="744"/>
      <c r="N116" s="743"/>
      <c r="O116" s="743"/>
      <c r="P116" s="748">
        <v>7702</v>
      </c>
      <c r="Q116" s="739" t="s">
        <v>556</v>
      </c>
      <c r="R116" s="740" t="s">
        <v>358</v>
      </c>
      <c r="S116" s="739" t="s">
        <v>928</v>
      </c>
      <c r="T116" s="754" t="s">
        <v>557</v>
      </c>
      <c r="U116" s="733">
        <v>1987</v>
      </c>
      <c r="V116" s="736" t="s">
        <v>235</v>
      </c>
      <c r="W116" s="733">
        <v>2008</v>
      </c>
      <c r="X116" s="732"/>
      <c r="Y116" s="752"/>
      <c r="Z116" s="734"/>
      <c r="AA116" s="750"/>
      <c r="AB116" s="751">
        <f t="shared" ref="AB116:AB147" si="8">IF(Z116="",YEAR($AC$1)-$W116,YEAR($AC$1)-$Y116)</f>
        <v>14</v>
      </c>
      <c r="AC116" s="750" t="s">
        <v>1588</v>
      </c>
      <c r="AD116" s="749">
        <v>2014</v>
      </c>
      <c r="AE116" s="730" t="s">
        <v>121</v>
      </c>
      <c r="AF116" s="729"/>
      <c r="AG116" s="728" t="s">
        <v>378</v>
      </c>
    </row>
    <row r="117" spans="1:33" s="491" customFormat="1" x14ac:dyDescent="0.25">
      <c r="A117" s="745"/>
      <c r="B117" s="745"/>
      <c r="C117" s="745">
        <f t="shared" si="7"/>
        <v>1</v>
      </c>
      <c r="D117" s="744"/>
      <c r="E117" s="744"/>
      <c r="F117" s="744"/>
      <c r="G117" s="745"/>
      <c r="H117" s="745"/>
      <c r="I117" s="744">
        <v>1</v>
      </c>
      <c r="J117" s="745">
        <v>1</v>
      </c>
      <c r="K117" s="744"/>
      <c r="L117" s="744"/>
      <c r="M117" s="744"/>
      <c r="N117" s="743"/>
      <c r="O117" s="743"/>
      <c r="P117" s="748">
        <v>9701</v>
      </c>
      <c r="Q117" s="739" t="s">
        <v>524</v>
      </c>
      <c r="R117" s="740" t="s">
        <v>1140</v>
      </c>
      <c r="S117" s="739" t="s">
        <v>928</v>
      </c>
      <c r="T117" s="754" t="s">
        <v>283</v>
      </c>
      <c r="U117" s="733">
        <v>1988</v>
      </c>
      <c r="V117" s="736" t="s">
        <v>235</v>
      </c>
      <c r="W117" s="733">
        <v>2010</v>
      </c>
      <c r="X117" s="732"/>
      <c r="Y117" s="752"/>
      <c r="Z117" s="734"/>
      <c r="AA117" s="750"/>
      <c r="AB117" s="751">
        <f t="shared" si="8"/>
        <v>12</v>
      </c>
      <c r="AC117" s="750" t="s">
        <v>1588</v>
      </c>
      <c r="AD117" s="749">
        <v>2010</v>
      </c>
      <c r="AE117" s="730" t="s">
        <v>121</v>
      </c>
      <c r="AF117" s="729"/>
      <c r="AG117" s="728" t="s">
        <v>377</v>
      </c>
    </row>
    <row r="118" spans="1:33" s="491" customFormat="1" x14ac:dyDescent="0.25">
      <c r="A118" s="745"/>
      <c r="B118" s="745">
        <v>1</v>
      </c>
      <c r="C118" s="745">
        <f t="shared" si="7"/>
        <v>1</v>
      </c>
      <c r="D118" s="744"/>
      <c r="E118" s="744"/>
      <c r="F118" s="744"/>
      <c r="G118" s="745"/>
      <c r="H118" s="745"/>
      <c r="I118" s="744">
        <v>1</v>
      </c>
      <c r="J118" s="745"/>
      <c r="K118" s="744"/>
      <c r="L118" s="744"/>
      <c r="M118" s="744"/>
      <c r="N118" s="743"/>
      <c r="O118" s="743"/>
      <c r="P118" s="748">
        <v>7694</v>
      </c>
      <c r="Q118" s="741" t="s">
        <v>495</v>
      </c>
      <c r="R118" s="747" t="s">
        <v>1301</v>
      </c>
      <c r="S118" s="741" t="s">
        <v>928</v>
      </c>
      <c r="T118" s="746" t="s">
        <v>282</v>
      </c>
      <c r="U118" s="737">
        <v>1979</v>
      </c>
      <c r="V118" s="736" t="s">
        <v>239</v>
      </c>
      <c r="W118" s="733">
        <v>1999</v>
      </c>
      <c r="X118" s="732"/>
      <c r="Y118" s="752"/>
      <c r="Z118" s="734"/>
      <c r="AA118" s="750"/>
      <c r="AB118" s="751">
        <f t="shared" si="8"/>
        <v>23</v>
      </c>
      <c r="AC118" s="750" t="s">
        <v>239</v>
      </c>
      <c r="AD118" s="749">
        <v>2022</v>
      </c>
      <c r="AE118" s="730" t="s">
        <v>121</v>
      </c>
      <c r="AF118" s="729"/>
      <c r="AG118" s="728" t="s">
        <v>378</v>
      </c>
    </row>
    <row r="119" spans="1:33" s="491" customFormat="1" x14ac:dyDescent="0.25">
      <c r="A119" s="745"/>
      <c r="B119" s="745"/>
      <c r="C119" s="745">
        <f t="shared" si="7"/>
        <v>1</v>
      </c>
      <c r="D119" s="744"/>
      <c r="E119" s="744"/>
      <c r="F119" s="744"/>
      <c r="G119" s="745"/>
      <c r="H119" s="745"/>
      <c r="I119" s="744">
        <v>1</v>
      </c>
      <c r="J119" s="745"/>
      <c r="K119" s="744"/>
      <c r="L119" s="744"/>
      <c r="M119" s="744"/>
      <c r="N119" s="743"/>
      <c r="O119" s="743"/>
      <c r="P119" s="748">
        <v>4570</v>
      </c>
      <c r="Q119" s="741" t="s">
        <v>1719</v>
      </c>
      <c r="R119" s="747" t="s">
        <v>359</v>
      </c>
      <c r="S119" s="741" t="s">
        <v>928</v>
      </c>
      <c r="T119" s="746" t="s">
        <v>1718</v>
      </c>
      <c r="U119" s="737">
        <v>1991</v>
      </c>
      <c r="V119" s="736" t="s">
        <v>235</v>
      </c>
      <c r="W119" s="733">
        <v>2011</v>
      </c>
      <c r="X119" s="732"/>
      <c r="Y119" s="752"/>
      <c r="Z119" s="734"/>
      <c r="AA119" s="750"/>
      <c r="AB119" s="751">
        <f t="shared" si="8"/>
        <v>11</v>
      </c>
      <c r="AC119" s="750" t="s">
        <v>235</v>
      </c>
      <c r="AD119" s="749">
        <v>2022</v>
      </c>
      <c r="AE119" s="730" t="s">
        <v>121</v>
      </c>
      <c r="AF119" s="729"/>
      <c r="AG119" s="728" t="s">
        <v>378</v>
      </c>
    </row>
    <row r="120" spans="1:33" s="491" customFormat="1" x14ac:dyDescent="0.25">
      <c r="A120" s="745"/>
      <c r="B120" s="745"/>
      <c r="C120" s="745" t="str">
        <f t="shared" si="7"/>
        <v/>
      </c>
      <c r="D120" s="744"/>
      <c r="E120" s="744"/>
      <c r="F120" s="744"/>
      <c r="G120" s="745"/>
      <c r="H120" s="745"/>
      <c r="I120" s="744">
        <v>1</v>
      </c>
      <c r="J120" s="745"/>
      <c r="K120" s="744"/>
      <c r="L120" s="744"/>
      <c r="M120" s="744"/>
      <c r="N120" s="743"/>
      <c r="O120" s="743"/>
      <c r="P120" s="748">
        <v>9740</v>
      </c>
      <c r="Q120" s="739" t="s">
        <v>903</v>
      </c>
      <c r="R120" s="740" t="s">
        <v>359</v>
      </c>
      <c r="S120" s="739" t="s">
        <v>928</v>
      </c>
      <c r="T120" s="754" t="s">
        <v>900</v>
      </c>
      <c r="U120" s="733">
        <v>1996</v>
      </c>
      <c r="V120" s="736" t="s">
        <v>628</v>
      </c>
      <c r="W120" s="733">
        <v>2016</v>
      </c>
      <c r="X120" s="732"/>
      <c r="Y120" s="752"/>
      <c r="Z120" s="734"/>
      <c r="AA120" s="750"/>
      <c r="AB120" s="751">
        <f t="shared" si="8"/>
        <v>6</v>
      </c>
      <c r="AC120" s="750" t="s">
        <v>235</v>
      </c>
      <c r="AD120" s="749">
        <v>2016</v>
      </c>
      <c r="AE120" s="730" t="s">
        <v>142</v>
      </c>
      <c r="AF120" s="729"/>
      <c r="AG120" s="728" t="s">
        <v>378</v>
      </c>
    </row>
    <row r="121" spans="1:33" s="491" customFormat="1" x14ac:dyDescent="0.25">
      <c r="A121" s="745"/>
      <c r="B121" s="745"/>
      <c r="C121" s="745" t="str">
        <f t="shared" si="7"/>
        <v/>
      </c>
      <c r="D121" s="744"/>
      <c r="E121" s="744"/>
      <c r="F121" s="744"/>
      <c r="G121" s="745"/>
      <c r="H121" s="745"/>
      <c r="I121" s="744">
        <v>1</v>
      </c>
      <c r="J121" s="745"/>
      <c r="K121" s="744"/>
      <c r="L121" s="744"/>
      <c r="M121" s="744"/>
      <c r="N121" s="743"/>
      <c r="O121" s="743"/>
      <c r="P121" s="748">
        <v>9743</v>
      </c>
      <c r="Q121" s="739" t="s">
        <v>1012</v>
      </c>
      <c r="R121" s="740" t="s">
        <v>361</v>
      </c>
      <c r="S121" s="739" t="s">
        <v>928</v>
      </c>
      <c r="T121" s="754" t="s">
        <v>1085</v>
      </c>
      <c r="U121" s="733">
        <v>1997</v>
      </c>
      <c r="V121" s="736" t="s">
        <v>628</v>
      </c>
      <c r="W121" s="733">
        <v>2017</v>
      </c>
      <c r="X121" s="732"/>
      <c r="Y121" s="752"/>
      <c r="Z121" s="734"/>
      <c r="AA121" s="750"/>
      <c r="AB121" s="751">
        <f t="shared" si="8"/>
        <v>5</v>
      </c>
      <c r="AC121" s="750" t="s">
        <v>235</v>
      </c>
      <c r="AD121" s="749">
        <v>2017</v>
      </c>
      <c r="AE121" s="730" t="s">
        <v>142</v>
      </c>
      <c r="AF121" s="729"/>
      <c r="AG121" s="728" t="s">
        <v>377</v>
      </c>
    </row>
    <row r="122" spans="1:33" s="491" customFormat="1" x14ac:dyDescent="0.25">
      <c r="A122" s="745"/>
      <c r="B122" s="745"/>
      <c r="C122" s="745" t="str">
        <f t="shared" si="7"/>
        <v/>
      </c>
      <c r="D122" s="744"/>
      <c r="E122" s="744"/>
      <c r="F122" s="744"/>
      <c r="G122" s="745"/>
      <c r="H122" s="745"/>
      <c r="I122" s="744">
        <v>1</v>
      </c>
      <c r="J122" s="745"/>
      <c r="K122" s="744"/>
      <c r="L122" s="744"/>
      <c r="M122" s="744"/>
      <c r="N122" s="743"/>
      <c r="O122" s="743"/>
      <c r="P122" s="748">
        <v>9759</v>
      </c>
      <c r="Q122" s="739" t="s">
        <v>1161</v>
      </c>
      <c r="R122" s="740" t="s">
        <v>359</v>
      </c>
      <c r="S122" s="739" t="s">
        <v>928</v>
      </c>
      <c r="T122" s="738" t="s">
        <v>1159</v>
      </c>
      <c r="U122" s="733">
        <v>1998</v>
      </c>
      <c r="V122" s="736" t="s">
        <v>628</v>
      </c>
      <c r="W122" s="733">
        <v>2019</v>
      </c>
      <c r="X122" s="732"/>
      <c r="Y122" s="752"/>
      <c r="Z122" s="734"/>
      <c r="AA122" s="750"/>
      <c r="AB122" s="751">
        <f t="shared" si="8"/>
        <v>3</v>
      </c>
      <c r="AC122" s="750" t="s">
        <v>235</v>
      </c>
      <c r="AD122" s="749">
        <v>2016</v>
      </c>
      <c r="AE122" s="730" t="s">
        <v>147</v>
      </c>
      <c r="AF122" s="729"/>
      <c r="AG122" s="728" t="s">
        <v>378</v>
      </c>
    </row>
    <row r="123" spans="1:33" s="491" customFormat="1" x14ac:dyDescent="0.25">
      <c r="A123" s="745"/>
      <c r="B123" s="745"/>
      <c r="C123" s="745" t="str">
        <f t="shared" si="7"/>
        <v/>
      </c>
      <c r="D123" s="744"/>
      <c r="E123" s="744"/>
      <c r="F123" s="744"/>
      <c r="G123" s="745"/>
      <c r="H123" s="745"/>
      <c r="I123" s="744">
        <v>1</v>
      </c>
      <c r="J123" s="745"/>
      <c r="K123" s="744"/>
      <c r="L123" s="744"/>
      <c r="M123" s="744"/>
      <c r="N123" s="743"/>
      <c r="O123" s="743"/>
      <c r="P123" s="748">
        <v>9770</v>
      </c>
      <c r="Q123" s="741" t="s">
        <v>1209</v>
      </c>
      <c r="R123" s="747" t="s">
        <v>361</v>
      </c>
      <c r="S123" s="739" t="s">
        <v>928</v>
      </c>
      <c r="T123" s="746" t="s">
        <v>1206</v>
      </c>
      <c r="U123" s="737">
        <v>2000</v>
      </c>
      <c r="V123" s="736" t="s">
        <v>628</v>
      </c>
      <c r="W123" s="733">
        <v>2020</v>
      </c>
      <c r="X123" s="732"/>
      <c r="Y123" s="752"/>
      <c r="Z123" s="734"/>
      <c r="AA123" s="750"/>
      <c r="AB123" s="751">
        <f t="shared" si="8"/>
        <v>2</v>
      </c>
      <c r="AC123" s="750" t="s">
        <v>235</v>
      </c>
      <c r="AD123" s="749">
        <v>2016</v>
      </c>
      <c r="AE123" s="730" t="s">
        <v>147</v>
      </c>
      <c r="AF123" s="729"/>
      <c r="AG123" s="728" t="s">
        <v>378</v>
      </c>
    </row>
    <row r="124" spans="1:33" s="491" customFormat="1" x14ac:dyDescent="0.25">
      <c r="A124" s="745"/>
      <c r="B124" s="745">
        <v>1</v>
      </c>
      <c r="C124" s="745" t="str">
        <f t="shared" si="7"/>
        <v/>
      </c>
      <c r="D124" s="744"/>
      <c r="E124" s="744"/>
      <c r="F124" s="744"/>
      <c r="G124" s="745"/>
      <c r="H124" s="745"/>
      <c r="I124" s="744">
        <v>1</v>
      </c>
      <c r="J124" s="745"/>
      <c r="K124" s="744"/>
      <c r="L124" s="744"/>
      <c r="M124" s="744"/>
      <c r="N124" s="743"/>
      <c r="O124" s="743"/>
      <c r="P124" s="748">
        <v>9776</v>
      </c>
      <c r="Q124" s="739" t="s">
        <v>1266</v>
      </c>
      <c r="R124" s="740" t="s">
        <v>358</v>
      </c>
      <c r="S124" s="741" t="s">
        <v>928</v>
      </c>
      <c r="T124" s="738" t="s">
        <v>1264</v>
      </c>
      <c r="U124" s="733">
        <v>2000</v>
      </c>
      <c r="V124" s="736" t="s">
        <v>1566</v>
      </c>
      <c r="W124" s="733">
        <v>2021</v>
      </c>
      <c r="X124" s="732"/>
      <c r="Y124" s="752"/>
      <c r="Z124" s="734"/>
      <c r="AA124" s="750"/>
      <c r="AB124" s="751">
        <f t="shared" si="8"/>
        <v>1</v>
      </c>
      <c r="AC124" s="750" t="s">
        <v>239</v>
      </c>
      <c r="AD124" s="749">
        <v>2017</v>
      </c>
      <c r="AE124" s="730" t="s">
        <v>147</v>
      </c>
      <c r="AF124" s="729"/>
      <c r="AG124" s="728" t="s">
        <v>378</v>
      </c>
    </row>
    <row r="125" spans="1:33" s="491" customFormat="1" x14ac:dyDescent="0.25">
      <c r="A125" s="745"/>
      <c r="B125" s="745"/>
      <c r="C125" s="745" t="str">
        <f t="shared" si="7"/>
        <v/>
      </c>
      <c r="D125" s="744"/>
      <c r="E125" s="744"/>
      <c r="F125" s="744"/>
      <c r="G125" s="745"/>
      <c r="H125" s="745"/>
      <c r="I125" s="744">
        <v>1</v>
      </c>
      <c r="J125" s="745"/>
      <c r="K125" s="744"/>
      <c r="L125" s="744"/>
      <c r="M125" s="744"/>
      <c r="N125" s="743"/>
      <c r="O125" s="743"/>
      <c r="P125" s="748">
        <v>4567</v>
      </c>
      <c r="Q125" s="741" t="s">
        <v>1717</v>
      </c>
      <c r="R125" s="747" t="s">
        <v>359</v>
      </c>
      <c r="S125" s="741" t="s">
        <v>928</v>
      </c>
      <c r="T125" s="746" t="s">
        <v>1645</v>
      </c>
      <c r="U125" s="737">
        <v>1994</v>
      </c>
      <c r="V125" s="736" t="s">
        <v>1646</v>
      </c>
      <c r="W125" s="733">
        <v>2021</v>
      </c>
      <c r="X125" s="732"/>
      <c r="Y125" s="752"/>
      <c r="Z125" s="734"/>
      <c r="AA125" s="750"/>
      <c r="AB125" s="751">
        <f t="shared" si="8"/>
        <v>1</v>
      </c>
      <c r="AC125" s="750" t="s">
        <v>1647</v>
      </c>
      <c r="AD125" s="749">
        <v>2021</v>
      </c>
      <c r="AE125" s="730" t="s">
        <v>147</v>
      </c>
      <c r="AF125" s="729"/>
      <c r="AG125" s="728" t="s">
        <v>378</v>
      </c>
    </row>
    <row r="126" spans="1:33" s="491" customFormat="1" x14ac:dyDescent="0.25">
      <c r="A126" s="745"/>
      <c r="B126" s="745">
        <v>1</v>
      </c>
      <c r="C126" s="745">
        <f t="shared" si="7"/>
        <v>1</v>
      </c>
      <c r="D126" s="744"/>
      <c r="E126" s="744"/>
      <c r="F126" s="744"/>
      <c r="G126" s="745"/>
      <c r="H126" s="745"/>
      <c r="I126" s="744">
        <v>1</v>
      </c>
      <c r="J126" s="745"/>
      <c r="K126" s="744"/>
      <c r="L126" s="744"/>
      <c r="M126" s="744"/>
      <c r="N126" s="743">
        <v>1</v>
      </c>
      <c r="O126" s="743"/>
      <c r="P126" s="748">
        <v>9664</v>
      </c>
      <c r="Q126" s="739" t="s">
        <v>1716</v>
      </c>
      <c r="R126" s="740" t="s">
        <v>359</v>
      </c>
      <c r="S126" s="739" t="s">
        <v>928</v>
      </c>
      <c r="T126" s="738" t="s">
        <v>1184</v>
      </c>
      <c r="U126" s="733">
        <v>1982</v>
      </c>
      <c r="V126" s="736" t="s">
        <v>239</v>
      </c>
      <c r="W126" s="733">
        <v>2007</v>
      </c>
      <c r="X126" s="732" t="s">
        <v>1185</v>
      </c>
      <c r="Y126" s="752">
        <v>2012</v>
      </c>
      <c r="Z126" s="734" t="s">
        <v>1547</v>
      </c>
      <c r="AA126" s="750"/>
      <c r="AB126" s="751">
        <f t="shared" si="8"/>
        <v>10</v>
      </c>
      <c r="AC126" s="750" t="s">
        <v>1715</v>
      </c>
      <c r="AD126" s="749">
        <v>2020</v>
      </c>
      <c r="AE126" s="730" t="s">
        <v>121</v>
      </c>
      <c r="AF126" s="729"/>
      <c r="AG126" s="756" t="s">
        <v>1078</v>
      </c>
    </row>
    <row r="127" spans="1:33" s="491" customFormat="1" x14ac:dyDescent="0.25">
      <c r="A127" s="745"/>
      <c r="B127" s="745"/>
      <c r="C127" s="745" t="str">
        <f t="shared" si="7"/>
        <v/>
      </c>
      <c r="D127" s="744"/>
      <c r="E127" s="744"/>
      <c r="F127" s="744"/>
      <c r="G127" s="745"/>
      <c r="H127" s="745"/>
      <c r="I127" s="744">
        <v>1</v>
      </c>
      <c r="J127" s="745"/>
      <c r="K127" s="744"/>
      <c r="L127" s="744"/>
      <c r="M127" s="744"/>
      <c r="N127" s="743">
        <v>1</v>
      </c>
      <c r="O127" s="743"/>
      <c r="P127" s="748">
        <v>4559</v>
      </c>
      <c r="Q127" s="741" t="s">
        <v>1714</v>
      </c>
      <c r="R127" s="747" t="s">
        <v>1301</v>
      </c>
      <c r="S127" s="741" t="s">
        <v>928</v>
      </c>
      <c r="T127" s="746" t="s">
        <v>1713</v>
      </c>
      <c r="U127" s="737">
        <v>1999</v>
      </c>
      <c r="V127" s="736" t="s">
        <v>628</v>
      </c>
      <c r="W127" s="733">
        <v>2019</v>
      </c>
      <c r="X127" s="732"/>
      <c r="Y127" s="752"/>
      <c r="Z127" s="734"/>
      <c r="AA127" s="750"/>
      <c r="AB127" s="751">
        <f t="shared" si="8"/>
        <v>3</v>
      </c>
      <c r="AC127" s="750" t="s">
        <v>235</v>
      </c>
      <c r="AD127" s="731">
        <v>2021</v>
      </c>
      <c r="AE127" s="730" t="s">
        <v>147</v>
      </c>
      <c r="AF127" s="729"/>
      <c r="AG127" s="728" t="s">
        <v>378</v>
      </c>
    </row>
    <row r="128" spans="1:33" s="491" customFormat="1" x14ac:dyDescent="0.25">
      <c r="A128" s="745"/>
      <c r="B128" s="745">
        <v>1</v>
      </c>
      <c r="C128" s="745" t="str">
        <f t="shared" si="7"/>
        <v/>
      </c>
      <c r="D128" s="744"/>
      <c r="E128" s="744"/>
      <c r="F128" s="744"/>
      <c r="G128" s="745"/>
      <c r="H128" s="745"/>
      <c r="I128" s="744">
        <v>1</v>
      </c>
      <c r="J128" s="745"/>
      <c r="K128" s="744"/>
      <c r="L128" s="744"/>
      <c r="M128" s="744"/>
      <c r="N128" s="743">
        <v>1</v>
      </c>
      <c r="O128" s="743"/>
      <c r="P128" s="748">
        <v>4558</v>
      </c>
      <c r="Q128" s="741" t="s">
        <v>1712</v>
      </c>
      <c r="R128" s="747" t="s">
        <v>1301</v>
      </c>
      <c r="S128" s="741" t="s">
        <v>928</v>
      </c>
      <c r="T128" s="746" t="s">
        <v>1711</v>
      </c>
      <c r="U128" s="737">
        <v>1995</v>
      </c>
      <c r="V128" s="736" t="s">
        <v>1566</v>
      </c>
      <c r="W128" s="733">
        <v>2019</v>
      </c>
      <c r="X128" s="732"/>
      <c r="Y128" s="752"/>
      <c r="Z128" s="734"/>
      <c r="AA128" s="750"/>
      <c r="AB128" s="751">
        <f t="shared" si="8"/>
        <v>3</v>
      </c>
      <c r="AC128" s="750" t="s">
        <v>239</v>
      </c>
      <c r="AD128" s="731">
        <v>2021</v>
      </c>
      <c r="AE128" s="730" t="s">
        <v>147</v>
      </c>
      <c r="AF128" s="729"/>
      <c r="AG128" s="728" t="s">
        <v>378</v>
      </c>
    </row>
    <row r="129" spans="1:33" s="491" customFormat="1" ht="40.5" x14ac:dyDescent="0.25">
      <c r="A129" s="745"/>
      <c r="B129" s="745"/>
      <c r="C129" s="745">
        <f t="shared" si="7"/>
        <v>1</v>
      </c>
      <c r="D129" s="744"/>
      <c r="E129" s="744"/>
      <c r="F129" s="744"/>
      <c r="G129" s="745"/>
      <c r="H129" s="745"/>
      <c r="I129" s="744"/>
      <c r="J129" s="745"/>
      <c r="K129" s="744"/>
      <c r="L129" s="744">
        <v>1</v>
      </c>
      <c r="M129" s="744"/>
      <c r="N129" s="743"/>
      <c r="O129" s="743"/>
      <c r="P129" s="748">
        <v>6753</v>
      </c>
      <c r="Q129" s="739" t="s">
        <v>504</v>
      </c>
      <c r="R129" s="740" t="s">
        <v>357</v>
      </c>
      <c r="S129" s="739" t="s">
        <v>369</v>
      </c>
      <c r="T129" s="738" t="s">
        <v>157</v>
      </c>
      <c r="U129" s="733">
        <v>1976</v>
      </c>
      <c r="V129" s="732" t="s">
        <v>1710</v>
      </c>
      <c r="W129" s="733">
        <v>2002</v>
      </c>
      <c r="X129" s="732" t="s">
        <v>1709</v>
      </c>
      <c r="Y129" s="752">
        <v>2005</v>
      </c>
      <c r="Z129" s="755" t="s">
        <v>1547</v>
      </c>
      <c r="AA129" s="753"/>
      <c r="AB129" s="751">
        <f t="shared" si="8"/>
        <v>17</v>
      </c>
      <c r="AC129" s="750" t="s">
        <v>1520</v>
      </c>
      <c r="AD129" s="749">
        <v>1997</v>
      </c>
      <c r="AE129" s="730" t="s">
        <v>105</v>
      </c>
      <c r="AF129" s="729"/>
      <c r="AG129" s="728" t="s">
        <v>455</v>
      </c>
    </row>
    <row r="130" spans="1:33" s="491" customFormat="1" x14ac:dyDescent="0.25">
      <c r="A130" s="745"/>
      <c r="B130" s="745">
        <v>1</v>
      </c>
      <c r="C130" s="745">
        <f t="shared" si="7"/>
        <v>1</v>
      </c>
      <c r="D130" s="744"/>
      <c r="E130" s="744"/>
      <c r="F130" s="744"/>
      <c r="G130" s="745"/>
      <c r="H130" s="745"/>
      <c r="I130" s="744"/>
      <c r="J130" s="745"/>
      <c r="K130" s="744"/>
      <c r="L130" s="744">
        <v>1</v>
      </c>
      <c r="M130" s="744"/>
      <c r="N130" s="743"/>
      <c r="O130" s="743"/>
      <c r="P130" s="748">
        <v>5581</v>
      </c>
      <c r="Q130" s="739" t="s">
        <v>1168</v>
      </c>
      <c r="R130" s="740" t="s">
        <v>1301</v>
      </c>
      <c r="S130" s="739" t="s">
        <v>369</v>
      </c>
      <c r="T130" s="738" t="s">
        <v>650</v>
      </c>
      <c r="U130" s="733">
        <v>1961</v>
      </c>
      <c r="V130" s="736" t="s">
        <v>1708</v>
      </c>
      <c r="W130" s="733">
        <v>1982</v>
      </c>
      <c r="X130" s="732"/>
      <c r="Y130" s="752"/>
      <c r="Z130" s="734"/>
      <c r="AA130" s="750" t="s">
        <v>323</v>
      </c>
      <c r="AB130" s="751">
        <f t="shared" si="8"/>
        <v>40</v>
      </c>
      <c r="AC130" s="750" t="s">
        <v>696</v>
      </c>
      <c r="AD130" s="749">
        <v>1990</v>
      </c>
      <c r="AE130" s="730" t="s">
        <v>121</v>
      </c>
      <c r="AF130" s="729"/>
      <c r="AG130" s="728" t="s">
        <v>425</v>
      </c>
    </row>
    <row r="131" spans="1:33" s="491" customFormat="1" x14ac:dyDescent="0.25">
      <c r="A131" s="745"/>
      <c r="B131" s="745">
        <v>1</v>
      </c>
      <c r="C131" s="745">
        <f t="shared" si="7"/>
        <v>1</v>
      </c>
      <c r="D131" s="744"/>
      <c r="E131" s="744"/>
      <c r="F131" s="744"/>
      <c r="G131" s="745"/>
      <c r="H131" s="745"/>
      <c r="I131" s="744"/>
      <c r="J131" s="745"/>
      <c r="K131" s="744"/>
      <c r="L131" s="744">
        <v>1</v>
      </c>
      <c r="M131" s="744"/>
      <c r="N131" s="743"/>
      <c r="O131" s="743"/>
      <c r="P131" s="748">
        <v>4509</v>
      </c>
      <c r="Q131" s="739" t="s">
        <v>1707</v>
      </c>
      <c r="R131" s="740" t="s">
        <v>359</v>
      </c>
      <c r="S131" s="739" t="s">
        <v>369</v>
      </c>
      <c r="T131" s="738" t="s">
        <v>1706</v>
      </c>
      <c r="U131" s="733">
        <v>1963</v>
      </c>
      <c r="V131" s="736" t="s">
        <v>1705</v>
      </c>
      <c r="W131" s="733">
        <v>1983</v>
      </c>
      <c r="X131" s="732"/>
      <c r="Y131" s="752"/>
      <c r="Z131" s="734"/>
      <c r="AA131" s="750"/>
      <c r="AB131" s="751">
        <f t="shared" si="8"/>
        <v>39</v>
      </c>
      <c r="AC131" s="750" t="s">
        <v>1157</v>
      </c>
      <c r="AD131" s="749">
        <v>2018</v>
      </c>
      <c r="AE131" s="730" t="s">
        <v>121</v>
      </c>
      <c r="AF131" s="729"/>
      <c r="AG131" s="728" t="s">
        <v>1158</v>
      </c>
    </row>
    <row r="132" spans="1:33" s="491" customFormat="1" x14ac:dyDescent="0.25">
      <c r="A132" s="745"/>
      <c r="B132" s="745">
        <v>1</v>
      </c>
      <c r="C132" s="745">
        <f t="shared" si="7"/>
        <v>1</v>
      </c>
      <c r="D132" s="744"/>
      <c r="E132" s="744"/>
      <c r="F132" s="744"/>
      <c r="G132" s="745"/>
      <c r="H132" s="745"/>
      <c r="I132" s="744"/>
      <c r="J132" s="745"/>
      <c r="K132" s="744"/>
      <c r="L132" s="744">
        <v>1</v>
      </c>
      <c r="M132" s="744"/>
      <c r="N132" s="743"/>
      <c r="O132" s="743"/>
      <c r="P132" s="748">
        <v>5626</v>
      </c>
      <c r="Q132" s="739" t="s">
        <v>514</v>
      </c>
      <c r="R132" s="740" t="s">
        <v>1301</v>
      </c>
      <c r="S132" s="739" t="s">
        <v>369</v>
      </c>
      <c r="T132" s="738" t="s">
        <v>230</v>
      </c>
      <c r="U132" s="733">
        <v>1965</v>
      </c>
      <c r="V132" s="736" t="s">
        <v>151</v>
      </c>
      <c r="W132" s="733">
        <v>1984</v>
      </c>
      <c r="X132" s="732"/>
      <c r="Y132" s="752"/>
      <c r="Z132" s="734"/>
      <c r="AA132" s="750"/>
      <c r="AB132" s="751">
        <f t="shared" si="8"/>
        <v>38</v>
      </c>
      <c r="AC132" s="750" t="s">
        <v>339</v>
      </c>
      <c r="AD132" s="749">
        <v>2002</v>
      </c>
      <c r="AE132" s="730" t="s">
        <v>121</v>
      </c>
      <c r="AF132" s="729"/>
      <c r="AG132" s="728" t="s">
        <v>425</v>
      </c>
    </row>
    <row r="133" spans="1:33" s="491" customFormat="1" x14ac:dyDescent="0.25">
      <c r="A133" s="745"/>
      <c r="B133" s="745">
        <v>1</v>
      </c>
      <c r="C133" s="745">
        <f t="shared" ref="C133:C168" si="9">IF(AB133&gt;=10,1,"")</f>
        <v>1</v>
      </c>
      <c r="D133" s="744"/>
      <c r="E133" s="744"/>
      <c r="F133" s="744"/>
      <c r="G133" s="745"/>
      <c r="H133" s="745"/>
      <c r="I133" s="744"/>
      <c r="J133" s="745"/>
      <c r="K133" s="744"/>
      <c r="L133" s="744">
        <v>1</v>
      </c>
      <c r="M133" s="744"/>
      <c r="N133" s="743">
        <v>1</v>
      </c>
      <c r="O133" s="743"/>
      <c r="P133" s="748">
        <v>4352</v>
      </c>
      <c r="Q133" s="739" t="s">
        <v>607</v>
      </c>
      <c r="R133" s="740" t="s">
        <v>359</v>
      </c>
      <c r="S133" s="739" t="s">
        <v>369</v>
      </c>
      <c r="T133" s="738" t="s">
        <v>608</v>
      </c>
      <c r="U133" s="733">
        <v>1966</v>
      </c>
      <c r="V133" s="736" t="s">
        <v>151</v>
      </c>
      <c r="W133" s="733">
        <v>1985</v>
      </c>
      <c r="X133" s="732"/>
      <c r="Y133" s="752"/>
      <c r="Z133" s="734"/>
      <c r="AA133" s="750"/>
      <c r="AB133" s="751">
        <f t="shared" si="8"/>
        <v>37</v>
      </c>
      <c r="AC133" s="750" t="s">
        <v>696</v>
      </c>
      <c r="AD133" s="749">
        <v>2010</v>
      </c>
      <c r="AE133" s="730" t="s">
        <v>121</v>
      </c>
      <c r="AF133" s="729"/>
      <c r="AG133" s="728" t="s">
        <v>425</v>
      </c>
    </row>
    <row r="134" spans="1:33" s="491" customFormat="1" x14ac:dyDescent="0.25">
      <c r="A134" s="745"/>
      <c r="B134" s="745">
        <v>1</v>
      </c>
      <c r="C134" s="745">
        <f t="shared" si="9"/>
        <v>1</v>
      </c>
      <c r="D134" s="744"/>
      <c r="E134" s="744"/>
      <c r="F134" s="744"/>
      <c r="G134" s="745"/>
      <c r="H134" s="745"/>
      <c r="I134" s="744"/>
      <c r="J134" s="745"/>
      <c r="K134" s="744"/>
      <c r="L134" s="744">
        <v>1</v>
      </c>
      <c r="M134" s="744"/>
      <c r="N134" s="743"/>
      <c r="O134" s="743"/>
      <c r="P134" s="748">
        <v>4289</v>
      </c>
      <c r="Q134" s="739" t="s">
        <v>513</v>
      </c>
      <c r="R134" s="740" t="s">
        <v>357</v>
      </c>
      <c r="S134" s="739" t="s">
        <v>369</v>
      </c>
      <c r="T134" s="738" t="s">
        <v>272</v>
      </c>
      <c r="U134" s="733">
        <v>1967</v>
      </c>
      <c r="V134" s="736" t="s">
        <v>274</v>
      </c>
      <c r="W134" s="733">
        <v>1986</v>
      </c>
      <c r="X134" s="732" t="s">
        <v>193</v>
      </c>
      <c r="Y134" s="752">
        <v>2019</v>
      </c>
      <c r="Z134" s="734"/>
      <c r="AA134" s="750"/>
      <c r="AB134" s="751">
        <f t="shared" si="8"/>
        <v>36</v>
      </c>
      <c r="AC134" s="750" t="s">
        <v>1704</v>
      </c>
      <c r="AD134" s="749">
        <v>2006</v>
      </c>
      <c r="AE134" s="730" t="s">
        <v>121</v>
      </c>
      <c r="AF134" s="729"/>
      <c r="AG134" s="728" t="s">
        <v>1703</v>
      </c>
    </row>
    <row r="135" spans="1:33" s="491" customFormat="1" x14ac:dyDescent="0.25">
      <c r="A135" s="745"/>
      <c r="B135" s="745">
        <v>1</v>
      </c>
      <c r="C135" s="745">
        <f t="shared" si="9"/>
        <v>1</v>
      </c>
      <c r="D135" s="744"/>
      <c r="E135" s="744"/>
      <c r="F135" s="744"/>
      <c r="G135" s="745"/>
      <c r="H135" s="745"/>
      <c r="I135" s="744"/>
      <c r="J135" s="745"/>
      <c r="K135" s="744"/>
      <c r="L135" s="744">
        <v>1</v>
      </c>
      <c r="M135" s="744"/>
      <c r="N135" s="743"/>
      <c r="O135" s="743"/>
      <c r="P135" s="748">
        <v>4335</v>
      </c>
      <c r="Q135" s="739" t="s">
        <v>1506</v>
      </c>
      <c r="R135" s="740" t="s">
        <v>1140</v>
      </c>
      <c r="S135" s="739" t="s">
        <v>369</v>
      </c>
      <c r="T135" s="738" t="s">
        <v>1507</v>
      </c>
      <c r="U135" s="733">
        <v>1964</v>
      </c>
      <c r="V135" s="736" t="s">
        <v>1508</v>
      </c>
      <c r="W135" s="733">
        <v>1987</v>
      </c>
      <c r="X135" s="732"/>
      <c r="Y135" s="752"/>
      <c r="Z135" s="734"/>
      <c r="AA135" s="750"/>
      <c r="AB135" s="751">
        <f t="shared" si="8"/>
        <v>35</v>
      </c>
      <c r="AC135" s="750" t="s">
        <v>339</v>
      </c>
      <c r="AD135" s="749">
        <v>2018</v>
      </c>
      <c r="AE135" s="730" t="s">
        <v>121</v>
      </c>
      <c r="AF135" s="729"/>
      <c r="AG135" s="728" t="s">
        <v>425</v>
      </c>
    </row>
    <row r="136" spans="1:33" s="491" customFormat="1" x14ac:dyDescent="0.25">
      <c r="A136" s="745"/>
      <c r="B136" s="745">
        <v>1</v>
      </c>
      <c r="C136" s="745">
        <f t="shared" si="9"/>
        <v>1</v>
      </c>
      <c r="D136" s="744"/>
      <c r="E136" s="744"/>
      <c r="F136" s="744"/>
      <c r="G136" s="745"/>
      <c r="H136" s="745"/>
      <c r="I136" s="744"/>
      <c r="J136" s="745"/>
      <c r="K136" s="744"/>
      <c r="L136" s="744">
        <v>1</v>
      </c>
      <c r="M136" s="744"/>
      <c r="N136" s="743"/>
      <c r="O136" s="743"/>
      <c r="P136" s="748">
        <v>5604</v>
      </c>
      <c r="Q136" s="739" t="s">
        <v>1702</v>
      </c>
      <c r="R136" s="740" t="s">
        <v>359</v>
      </c>
      <c r="S136" s="739" t="s">
        <v>369</v>
      </c>
      <c r="T136" s="738" t="s">
        <v>1701</v>
      </c>
      <c r="U136" s="733">
        <v>1970</v>
      </c>
      <c r="V136" s="736" t="s">
        <v>165</v>
      </c>
      <c r="W136" s="733">
        <v>1990</v>
      </c>
      <c r="X136" s="732"/>
      <c r="Y136" s="752"/>
      <c r="Z136" s="734"/>
      <c r="AA136" s="750"/>
      <c r="AB136" s="751">
        <f t="shared" si="8"/>
        <v>32</v>
      </c>
      <c r="AC136" s="750" t="s">
        <v>696</v>
      </c>
      <c r="AD136" s="749">
        <v>1996</v>
      </c>
      <c r="AE136" s="730" t="s">
        <v>121</v>
      </c>
      <c r="AF136" s="729"/>
      <c r="AG136" s="728" t="s">
        <v>425</v>
      </c>
    </row>
    <row r="137" spans="1:33" s="491" customFormat="1" x14ac:dyDescent="0.25">
      <c r="A137" s="745"/>
      <c r="B137" s="745">
        <v>1</v>
      </c>
      <c r="C137" s="745">
        <f t="shared" si="9"/>
        <v>1</v>
      </c>
      <c r="D137" s="744"/>
      <c r="E137" s="744"/>
      <c r="F137" s="744"/>
      <c r="G137" s="745"/>
      <c r="H137" s="745"/>
      <c r="I137" s="744"/>
      <c r="J137" s="745"/>
      <c r="K137" s="744"/>
      <c r="L137" s="744">
        <v>1</v>
      </c>
      <c r="M137" s="744"/>
      <c r="N137" s="743"/>
      <c r="O137" s="743"/>
      <c r="P137" s="748">
        <v>4560</v>
      </c>
      <c r="Q137" s="739" t="s">
        <v>1700</v>
      </c>
      <c r="R137" s="740" t="s">
        <v>358</v>
      </c>
      <c r="S137" s="739" t="s">
        <v>369</v>
      </c>
      <c r="T137" s="738" t="s">
        <v>1699</v>
      </c>
      <c r="U137" s="733">
        <v>1969</v>
      </c>
      <c r="V137" s="736" t="s">
        <v>1698</v>
      </c>
      <c r="W137" s="733">
        <v>1990</v>
      </c>
      <c r="X137" s="732"/>
      <c r="Y137" s="752"/>
      <c r="Z137" s="734"/>
      <c r="AA137" s="750"/>
      <c r="AB137" s="751">
        <f t="shared" si="8"/>
        <v>32</v>
      </c>
      <c r="AC137" s="750" t="s">
        <v>339</v>
      </c>
      <c r="AD137" s="731">
        <v>2021</v>
      </c>
      <c r="AE137" s="730" t="s">
        <v>121</v>
      </c>
      <c r="AF137" s="729"/>
      <c r="AG137" s="728" t="s">
        <v>425</v>
      </c>
    </row>
    <row r="138" spans="1:33" s="491" customFormat="1" x14ac:dyDescent="0.25">
      <c r="A138" s="745"/>
      <c r="B138" s="745"/>
      <c r="C138" s="745">
        <f t="shared" si="9"/>
        <v>1</v>
      </c>
      <c r="D138" s="744"/>
      <c r="E138" s="744"/>
      <c r="F138" s="744"/>
      <c r="G138" s="745"/>
      <c r="H138" s="745"/>
      <c r="I138" s="744"/>
      <c r="J138" s="745"/>
      <c r="K138" s="744"/>
      <c r="L138" s="744">
        <v>1</v>
      </c>
      <c r="M138" s="744"/>
      <c r="N138" s="743"/>
      <c r="O138" s="743"/>
      <c r="P138" s="748">
        <v>8655</v>
      </c>
      <c r="Q138" s="739" t="s">
        <v>509</v>
      </c>
      <c r="R138" s="740" t="s">
        <v>357</v>
      </c>
      <c r="S138" s="739" t="s">
        <v>369</v>
      </c>
      <c r="T138" s="738" t="s">
        <v>244</v>
      </c>
      <c r="U138" s="733">
        <v>1976</v>
      </c>
      <c r="V138" s="732" t="s">
        <v>243</v>
      </c>
      <c r="W138" s="733">
        <v>2002</v>
      </c>
      <c r="X138" s="732"/>
      <c r="Y138" s="752"/>
      <c r="Z138" s="734"/>
      <c r="AA138" s="734" t="s">
        <v>327</v>
      </c>
      <c r="AB138" s="751">
        <f t="shared" si="8"/>
        <v>20</v>
      </c>
      <c r="AC138" s="750" t="s">
        <v>326</v>
      </c>
      <c r="AD138" s="749">
        <v>2003</v>
      </c>
      <c r="AE138" s="730" t="s">
        <v>121</v>
      </c>
      <c r="AF138" s="729"/>
      <c r="AG138" s="728" t="s">
        <v>1697</v>
      </c>
    </row>
    <row r="139" spans="1:33" s="491" customFormat="1" x14ac:dyDescent="0.25">
      <c r="A139" s="745"/>
      <c r="B139" s="745">
        <v>1</v>
      </c>
      <c r="C139" s="745">
        <f t="shared" si="9"/>
        <v>1</v>
      </c>
      <c r="D139" s="744"/>
      <c r="E139" s="744"/>
      <c r="F139" s="744"/>
      <c r="G139" s="745"/>
      <c r="H139" s="745"/>
      <c r="I139" s="744"/>
      <c r="J139" s="745"/>
      <c r="K139" s="744"/>
      <c r="L139" s="744">
        <v>1</v>
      </c>
      <c r="M139" s="744"/>
      <c r="N139" s="743"/>
      <c r="O139" s="743"/>
      <c r="P139" s="748">
        <v>7710</v>
      </c>
      <c r="Q139" s="739" t="s">
        <v>1278</v>
      </c>
      <c r="R139" s="740" t="s">
        <v>357</v>
      </c>
      <c r="S139" s="739" t="s">
        <v>369</v>
      </c>
      <c r="T139" s="738" t="s">
        <v>1277</v>
      </c>
      <c r="U139" s="733">
        <v>1964</v>
      </c>
      <c r="V139" s="736" t="s">
        <v>151</v>
      </c>
      <c r="W139" s="733">
        <v>1983</v>
      </c>
      <c r="X139" s="736"/>
      <c r="Y139" s="752"/>
      <c r="Z139" s="734"/>
      <c r="AA139" s="750"/>
      <c r="AB139" s="751">
        <f t="shared" si="8"/>
        <v>39</v>
      </c>
      <c r="AC139" s="750" t="s">
        <v>414</v>
      </c>
      <c r="AD139" s="749">
        <v>2017</v>
      </c>
      <c r="AE139" s="730" t="s">
        <v>142</v>
      </c>
      <c r="AF139" s="729"/>
      <c r="AG139" s="728" t="s">
        <v>428</v>
      </c>
    </row>
    <row r="140" spans="1:33" s="491" customFormat="1" x14ac:dyDescent="0.25">
      <c r="A140" s="745"/>
      <c r="B140" s="745">
        <v>1</v>
      </c>
      <c r="C140" s="745">
        <f t="shared" si="9"/>
        <v>1</v>
      </c>
      <c r="D140" s="744"/>
      <c r="E140" s="744"/>
      <c r="F140" s="744"/>
      <c r="G140" s="745"/>
      <c r="H140" s="745"/>
      <c r="I140" s="744"/>
      <c r="J140" s="745"/>
      <c r="K140" s="744"/>
      <c r="L140" s="744">
        <v>1</v>
      </c>
      <c r="M140" s="744"/>
      <c r="N140" s="743"/>
      <c r="O140" s="743"/>
      <c r="P140" s="748">
        <v>4555</v>
      </c>
      <c r="Q140" s="741" t="s">
        <v>1696</v>
      </c>
      <c r="R140" s="747" t="s">
        <v>1303</v>
      </c>
      <c r="S140" s="739" t="s">
        <v>369</v>
      </c>
      <c r="T140" s="746" t="s">
        <v>1695</v>
      </c>
      <c r="U140" s="737">
        <v>1965</v>
      </c>
      <c r="V140" s="736" t="s">
        <v>151</v>
      </c>
      <c r="W140" s="733">
        <v>1984</v>
      </c>
      <c r="X140" s="732"/>
      <c r="Y140" s="752"/>
      <c r="Z140" s="734"/>
      <c r="AA140" s="750"/>
      <c r="AB140" s="751">
        <f t="shared" si="8"/>
        <v>38</v>
      </c>
      <c r="AC140" s="750" t="s">
        <v>1694</v>
      </c>
      <c r="AD140" s="749">
        <v>2021</v>
      </c>
      <c r="AE140" s="730" t="s">
        <v>142</v>
      </c>
      <c r="AF140" s="729"/>
      <c r="AG140" s="728" t="s">
        <v>425</v>
      </c>
    </row>
    <row r="141" spans="1:33" s="491" customFormat="1" x14ac:dyDescent="0.25">
      <c r="A141" s="745"/>
      <c r="B141" s="745">
        <v>1</v>
      </c>
      <c r="C141" s="745">
        <f t="shared" si="9"/>
        <v>1</v>
      </c>
      <c r="D141" s="744"/>
      <c r="E141" s="744"/>
      <c r="F141" s="744"/>
      <c r="G141" s="745"/>
      <c r="H141" s="745"/>
      <c r="I141" s="744"/>
      <c r="J141" s="745"/>
      <c r="K141" s="744"/>
      <c r="L141" s="744">
        <v>1</v>
      </c>
      <c r="M141" s="744"/>
      <c r="N141" s="743"/>
      <c r="O141" s="743"/>
      <c r="P141" s="748">
        <v>7703</v>
      </c>
      <c r="Q141" s="739" t="s">
        <v>579</v>
      </c>
      <c r="R141" s="740" t="s">
        <v>357</v>
      </c>
      <c r="S141" s="739" t="s">
        <v>369</v>
      </c>
      <c r="T141" s="738" t="s">
        <v>580</v>
      </c>
      <c r="U141" s="733">
        <v>1965</v>
      </c>
      <c r="V141" s="736" t="s">
        <v>581</v>
      </c>
      <c r="W141" s="733">
        <v>1985</v>
      </c>
      <c r="X141" s="736" t="s">
        <v>1693</v>
      </c>
      <c r="Y141" s="752">
        <v>2014</v>
      </c>
      <c r="Z141" s="734"/>
      <c r="AA141" s="750"/>
      <c r="AB141" s="751">
        <f t="shared" si="8"/>
        <v>37</v>
      </c>
      <c r="AC141" s="750" t="s">
        <v>156</v>
      </c>
      <c r="AD141" s="749">
        <v>2009</v>
      </c>
      <c r="AE141" s="730" t="s">
        <v>142</v>
      </c>
      <c r="AF141" s="729"/>
      <c r="AG141" s="728" t="s">
        <v>457</v>
      </c>
    </row>
    <row r="142" spans="1:33" s="491" customFormat="1" x14ac:dyDescent="0.25">
      <c r="A142" s="745"/>
      <c r="B142" s="745">
        <v>1</v>
      </c>
      <c r="C142" s="745">
        <f t="shared" si="9"/>
        <v>1</v>
      </c>
      <c r="D142" s="744"/>
      <c r="E142" s="744"/>
      <c r="F142" s="744"/>
      <c r="G142" s="745"/>
      <c r="H142" s="745"/>
      <c r="I142" s="744"/>
      <c r="J142" s="745"/>
      <c r="K142" s="744"/>
      <c r="L142" s="744">
        <v>1</v>
      </c>
      <c r="M142" s="744"/>
      <c r="N142" s="743"/>
      <c r="O142" s="743"/>
      <c r="P142" s="748">
        <v>7700</v>
      </c>
      <c r="Q142" s="739" t="s">
        <v>1167</v>
      </c>
      <c r="R142" s="740" t="s">
        <v>357</v>
      </c>
      <c r="S142" s="739" t="s">
        <v>369</v>
      </c>
      <c r="T142" s="738" t="s">
        <v>1005</v>
      </c>
      <c r="U142" s="733">
        <v>1967</v>
      </c>
      <c r="V142" s="736" t="s">
        <v>151</v>
      </c>
      <c r="W142" s="733">
        <v>1987</v>
      </c>
      <c r="X142" s="732"/>
      <c r="Y142" s="752"/>
      <c r="Z142" s="734"/>
      <c r="AA142" s="750"/>
      <c r="AB142" s="751">
        <f t="shared" si="8"/>
        <v>35</v>
      </c>
      <c r="AC142" s="750" t="s">
        <v>691</v>
      </c>
      <c r="AD142" s="749">
        <v>2007</v>
      </c>
      <c r="AE142" s="730" t="s">
        <v>142</v>
      </c>
      <c r="AF142" s="729"/>
      <c r="AG142" s="728" t="s">
        <v>457</v>
      </c>
    </row>
    <row r="143" spans="1:33" s="491" customFormat="1" x14ac:dyDescent="0.25">
      <c r="A143" s="745"/>
      <c r="B143" s="745">
        <v>1</v>
      </c>
      <c r="C143" s="745">
        <f t="shared" si="9"/>
        <v>1</v>
      </c>
      <c r="D143" s="744"/>
      <c r="E143" s="744"/>
      <c r="F143" s="744"/>
      <c r="G143" s="745"/>
      <c r="H143" s="745"/>
      <c r="I143" s="744"/>
      <c r="J143" s="745"/>
      <c r="K143" s="744"/>
      <c r="L143" s="744">
        <v>1</v>
      </c>
      <c r="M143" s="744"/>
      <c r="N143" s="743"/>
      <c r="O143" s="743"/>
      <c r="P143" s="748">
        <v>5627</v>
      </c>
      <c r="Q143" s="739" t="s">
        <v>884</v>
      </c>
      <c r="R143" s="740" t="s">
        <v>357</v>
      </c>
      <c r="S143" s="739" t="s">
        <v>369</v>
      </c>
      <c r="T143" s="738" t="s">
        <v>883</v>
      </c>
      <c r="U143" s="733">
        <v>1970</v>
      </c>
      <c r="V143" s="736" t="s">
        <v>264</v>
      </c>
      <c r="W143" s="733">
        <v>1987</v>
      </c>
      <c r="X143" s="732"/>
      <c r="Y143" s="735"/>
      <c r="Z143" s="734"/>
      <c r="AA143" s="732"/>
      <c r="AB143" s="751">
        <f t="shared" si="8"/>
        <v>35</v>
      </c>
      <c r="AC143" s="750" t="s">
        <v>414</v>
      </c>
      <c r="AD143" s="731">
        <v>2002</v>
      </c>
      <c r="AE143" s="730" t="s">
        <v>142</v>
      </c>
      <c r="AF143" s="729"/>
      <c r="AG143" s="728" t="s">
        <v>428</v>
      </c>
    </row>
    <row r="144" spans="1:33" s="491" customFormat="1" x14ac:dyDescent="0.25">
      <c r="A144" s="745"/>
      <c r="B144" s="745">
        <v>1</v>
      </c>
      <c r="C144" s="745">
        <f t="shared" si="9"/>
        <v>1</v>
      </c>
      <c r="D144" s="744"/>
      <c r="E144" s="744"/>
      <c r="F144" s="744"/>
      <c r="G144" s="745"/>
      <c r="H144" s="745"/>
      <c r="I144" s="744"/>
      <c r="J144" s="745"/>
      <c r="K144" s="744"/>
      <c r="L144" s="744">
        <v>1</v>
      </c>
      <c r="M144" s="744"/>
      <c r="N144" s="743">
        <v>1</v>
      </c>
      <c r="O144" s="743"/>
      <c r="P144" s="748">
        <v>5605</v>
      </c>
      <c r="Q144" s="739" t="s">
        <v>515</v>
      </c>
      <c r="R144" s="740" t="s">
        <v>1303</v>
      </c>
      <c r="S144" s="739" t="s">
        <v>369</v>
      </c>
      <c r="T144" s="738" t="s">
        <v>163</v>
      </c>
      <c r="U144" s="733">
        <v>1956</v>
      </c>
      <c r="V144" s="736"/>
      <c r="W144" s="733">
        <v>1989</v>
      </c>
      <c r="X144" s="732"/>
      <c r="Y144" s="752"/>
      <c r="Z144" s="734"/>
      <c r="AA144" s="750"/>
      <c r="AB144" s="751">
        <f t="shared" si="8"/>
        <v>33</v>
      </c>
      <c r="AC144" s="750" t="s">
        <v>339</v>
      </c>
      <c r="AD144" s="749">
        <v>1996</v>
      </c>
      <c r="AE144" s="730" t="s">
        <v>142</v>
      </c>
      <c r="AF144" s="729"/>
      <c r="AG144" s="756" t="s">
        <v>1078</v>
      </c>
    </row>
    <row r="145" spans="1:33" s="491" customFormat="1" x14ac:dyDescent="0.25">
      <c r="A145" s="745"/>
      <c r="B145" s="745">
        <v>1</v>
      </c>
      <c r="C145" s="745">
        <f t="shared" si="9"/>
        <v>1</v>
      </c>
      <c r="D145" s="744"/>
      <c r="E145" s="744"/>
      <c r="F145" s="744"/>
      <c r="G145" s="745"/>
      <c r="H145" s="745"/>
      <c r="I145" s="744"/>
      <c r="J145" s="745"/>
      <c r="K145" s="744"/>
      <c r="L145" s="744">
        <v>1</v>
      </c>
      <c r="M145" s="744"/>
      <c r="N145" s="743"/>
      <c r="O145" s="743"/>
      <c r="P145" s="748">
        <v>6762</v>
      </c>
      <c r="Q145" s="739" t="s">
        <v>510</v>
      </c>
      <c r="R145" s="740" t="s">
        <v>357</v>
      </c>
      <c r="S145" s="739" t="s">
        <v>369</v>
      </c>
      <c r="T145" s="738" t="s">
        <v>278</v>
      </c>
      <c r="U145" s="733">
        <v>1985</v>
      </c>
      <c r="V145" s="736" t="s">
        <v>279</v>
      </c>
      <c r="W145" s="733">
        <v>2005</v>
      </c>
      <c r="X145" s="732"/>
      <c r="Y145" s="752"/>
      <c r="Z145" s="734"/>
      <c r="AA145" s="750"/>
      <c r="AB145" s="751">
        <f t="shared" si="8"/>
        <v>17</v>
      </c>
      <c r="AC145" s="750" t="s">
        <v>691</v>
      </c>
      <c r="AD145" s="749">
        <v>2006</v>
      </c>
      <c r="AE145" s="730" t="s">
        <v>142</v>
      </c>
      <c r="AF145" s="729"/>
      <c r="AG145" s="728" t="s">
        <v>457</v>
      </c>
    </row>
    <row r="146" spans="1:33" s="491" customFormat="1" x14ac:dyDescent="0.25">
      <c r="A146" s="745"/>
      <c r="B146" s="745">
        <v>1</v>
      </c>
      <c r="C146" s="745">
        <f t="shared" si="9"/>
        <v>1</v>
      </c>
      <c r="D146" s="744"/>
      <c r="E146" s="744"/>
      <c r="F146" s="744"/>
      <c r="G146" s="745"/>
      <c r="H146" s="745"/>
      <c r="I146" s="744"/>
      <c r="J146" s="745"/>
      <c r="K146" s="744"/>
      <c r="L146" s="744">
        <v>1</v>
      </c>
      <c r="M146" s="744"/>
      <c r="N146" s="743"/>
      <c r="O146" s="743"/>
      <c r="P146" s="748">
        <v>4519</v>
      </c>
      <c r="Q146" s="739" t="s">
        <v>1692</v>
      </c>
      <c r="R146" s="740" t="s">
        <v>361</v>
      </c>
      <c r="S146" s="739" t="s">
        <v>369</v>
      </c>
      <c r="T146" s="738" t="s">
        <v>1691</v>
      </c>
      <c r="U146" s="733">
        <v>1985</v>
      </c>
      <c r="V146" s="736" t="s">
        <v>279</v>
      </c>
      <c r="W146" s="733">
        <v>2009</v>
      </c>
      <c r="X146" s="732"/>
      <c r="Y146" s="752"/>
      <c r="Z146" s="755"/>
      <c r="AA146" s="750"/>
      <c r="AB146" s="751">
        <f t="shared" si="8"/>
        <v>13</v>
      </c>
      <c r="AC146" s="750" t="s">
        <v>339</v>
      </c>
      <c r="AD146" s="749">
        <v>2019</v>
      </c>
      <c r="AE146" s="730" t="s">
        <v>142</v>
      </c>
      <c r="AF146" s="729"/>
      <c r="AG146" s="728" t="s">
        <v>425</v>
      </c>
    </row>
    <row r="147" spans="1:33" s="491" customFormat="1" x14ac:dyDescent="0.25">
      <c r="A147" s="745"/>
      <c r="B147" s="745">
        <v>1</v>
      </c>
      <c r="C147" s="745">
        <f t="shared" si="9"/>
        <v>1</v>
      </c>
      <c r="D147" s="744"/>
      <c r="E147" s="744"/>
      <c r="F147" s="744"/>
      <c r="G147" s="745"/>
      <c r="H147" s="745"/>
      <c r="I147" s="744"/>
      <c r="J147" s="745"/>
      <c r="K147" s="744"/>
      <c r="L147" s="744">
        <v>1</v>
      </c>
      <c r="M147" s="744"/>
      <c r="N147" s="743"/>
      <c r="O147" s="743"/>
      <c r="P147" s="748">
        <v>6767</v>
      </c>
      <c r="Q147" s="739" t="s">
        <v>1237</v>
      </c>
      <c r="R147" s="740" t="s">
        <v>357</v>
      </c>
      <c r="S147" s="739" t="s">
        <v>369</v>
      </c>
      <c r="T147" s="738" t="s">
        <v>1238</v>
      </c>
      <c r="U147" s="733">
        <v>1971</v>
      </c>
      <c r="V147" s="736" t="s">
        <v>1690</v>
      </c>
      <c r="W147" s="733">
        <v>1995</v>
      </c>
      <c r="X147" s="732" t="s">
        <v>1689</v>
      </c>
      <c r="Y147" s="752">
        <v>2012</v>
      </c>
      <c r="Z147" s="755" t="s">
        <v>1547</v>
      </c>
      <c r="AA147" s="750"/>
      <c r="AB147" s="751">
        <f t="shared" si="8"/>
        <v>10</v>
      </c>
      <c r="AC147" s="750" t="s">
        <v>209</v>
      </c>
      <c r="AD147" s="749">
        <v>2017</v>
      </c>
      <c r="AE147" s="730" t="s">
        <v>142</v>
      </c>
      <c r="AF147" s="729"/>
      <c r="AG147" s="728" t="s">
        <v>453</v>
      </c>
    </row>
    <row r="148" spans="1:33" s="491" customFormat="1" x14ac:dyDescent="0.25">
      <c r="A148" s="745"/>
      <c r="B148" s="745">
        <v>1</v>
      </c>
      <c r="C148" s="745" t="str">
        <f t="shared" si="9"/>
        <v/>
      </c>
      <c r="D148" s="744"/>
      <c r="E148" s="744"/>
      <c r="F148" s="744"/>
      <c r="G148" s="745"/>
      <c r="H148" s="745"/>
      <c r="I148" s="744"/>
      <c r="J148" s="745"/>
      <c r="K148" s="744"/>
      <c r="L148" s="744">
        <v>1</v>
      </c>
      <c r="M148" s="744"/>
      <c r="N148" s="743"/>
      <c r="O148" s="743"/>
      <c r="P148" s="748">
        <v>4526</v>
      </c>
      <c r="Q148" s="739" t="s">
        <v>1688</v>
      </c>
      <c r="R148" s="740" t="s">
        <v>1140</v>
      </c>
      <c r="S148" s="739" t="s">
        <v>369</v>
      </c>
      <c r="T148" s="738" t="s">
        <v>1687</v>
      </c>
      <c r="U148" s="733">
        <v>1994</v>
      </c>
      <c r="V148" s="736" t="s">
        <v>279</v>
      </c>
      <c r="W148" s="733">
        <v>2013</v>
      </c>
      <c r="X148" s="732"/>
      <c r="Y148" s="752"/>
      <c r="Z148" s="755"/>
      <c r="AA148" s="750"/>
      <c r="AB148" s="751">
        <f t="shared" ref="AB148:AB155" si="10">IF(Z148="",YEAR($AC$1)-$W148,YEAR($AC$1)-$Y148)</f>
        <v>9</v>
      </c>
      <c r="AC148" s="750" t="s">
        <v>1157</v>
      </c>
      <c r="AD148" s="749">
        <v>2020</v>
      </c>
      <c r="AE148" s="730" t="s">
        <v>142</v>
      </c>
      <c r="AF148" s="729"/>
      <c r="AG148" s="728" t="s">
        <v>375</v>
      </c>
    </row>
    <row r="149" spans="1:33" s="491" customFormat="1" x14ac:dyDescent="0.25">
      <c r="A149" s="745"/>
      <c r="B149" s="745"/>
      <c r="C149" s="745">
        <f t="shared" si="9"/>
        <v>1</v>
      </c>
      <c r="D149" s="744"/>
      <c r="E149" s="744"/>
      <c r="F149" s="744"/>
      <c r="G149" s="745"/>
      <c r="H149" s="745"/>
      <c r="I149" s="744"/>
      <c r="J149" s="745"/>
      <c r="K149" s="744"/>
      <c r="L149" s="744"/>
      <c r="M149" s="744">
        <v>1</v>
      </c>
      <c r="N149" s="743"/>
      <c r="O149" s="743"/>
      <c r="P149" s="748">
        <v>4226</v>
      </c>
      <c r="Q149" s="739" t="s">
        <v>511</v>
      </c>
      <c r="R149" s="740" t="s">
        <v>361</v>
      </c>
      <c r="S149" s="739" t="s">
        <v>341</v>
      </c>
      <c r="T149" s="738" t="s">
        <v>159</v>
      </c>
      <c r="U149" s="733">
        <v>1959</v>
      </c>
      <c r="V149" s="736" t="s">
        <v>126</v>
      </c>
      <c r="W149" s="733">
        <v>1979</v>
      </c>
      <c r="X149" s="732"/>
      <c r="Y149" s="752"/>
      <c r="Z149" s="734"/>
      <c r="AA149" s="750" t="s">
        <v>340</v>
      </c>
      <c r="AB149" s="751">
        <f t="shared" si="10"/>
        <v>43</v>
      </c>
      <c r="AC149" s="750" t="s">
        <v>160</v>
      </c>
      <c r="AD149" s="749">
        <v>1995</v>
      </c>
      <c r="AE149" s="730" t="s">
        <v>105</v>
      </c>
      <c r="AF149" s="729"/>
      <c r="AG149" s="728" t="s">
        <v>426</v>
      </c>
    </row>
    <row r="150" spans="1:33" s="491" customFormat="1" x14ac:dyDescent="0.25">
      <c r="A150" s="745"/>
      <c r="B150" s="745"/>
      <c r="C150" s="745">
        <f t="shared" si="9"/>
        <v>1</v>
      </c>
      <c r="D150" s="744"/>
      <c r="E150" s="744"/>
      <c r="F150" s="744"/>
      <c r="G150" s="745">
        <v>1</v>
      </c>
      <c r="H150" s="745"/>
      <c r="I150" s="744"/>
      <c r="J150" s="745"/>
      <c r="K150" s="744"/>
      <c r="L150" s="744"/>
      <c r="M150" s="744">
        <v>1</v>
      </c>
      <c r="N150" s="743"/>
      <c r="O150" s="743"/>
      <c r="P150" s="748">
        <v>3203</v>
      </c>
      <c r="Q150" s="739" t="s">
        <v>533</v>
      </c>
      <c r="R150" s="740" t="s">
        <v>361</v>
      </c>
      <c r="S150" s="739" t="s">
        <v>341</v>
      </c>
      <c r="T150" s="754" t="s">
        <v>532</v>
      </c>
      <c r="U150" s="733">
        <v>1966</v>
      </c>
      <c r="V150" s="736" t="s">
        <v>534</v>
      </c>
      <c r="W150" s="733">
        <v>1992</v>
      </c>
      <c r="X150" s="732" t="s">
        <v>1686</v>
      </c>
      <c r="Y150" s="752">
        <v>1995</v>
      </c>
      <c r="Z150" s="734"/>
      <c r="AA150" s="753" t="s">
        <v>211</v>
      </c>
      <c r="AB150" s="751">
        <f t="shared" si="10"/>
        <v>30</v>
      </c>
      <c r="AC150" s="750" t="s">
        <v>1317</v>
      </c>
      <c r="AD150" s="749">
        <v>2008</v>
      </c>
      <c r="AE150" s="730" t="s">
        <v>105</v>
      </c>
      <c r="AF150" s="729"/>
      <c r="AG150" s="728" t="s">
        <v>537</v>
      </c>
    </row>
    <row r="151" spans="1:33" s="491" customFormat="1" x14ac:dyDescent="0.25">
      <c r="A151" s="745"/>
      <c r="B151" s="745"/>
      <c r="C151" s="745">
        <f t="shared" si="9"/>
        <v>1</v>
      </c>
      <c r="D151" s="744"/>
      <c r="E151" s="744"/>
      <c r="F151" s="744"/>
      <c r="G151" s="745"/>
      <c r="H151" s="745"/>
      <c r="I151" s="744"/>
      <c r="J151" s="745"/>
      <c r="K151" s="744"/>
      <c r="L151" s="744"/>
      <c r="M151" s="744">
        <v>1</v>
      </c>
      <c r="N151" s="743"/>
      <c r="O151" s="743"/>
      <c r="P151" s="748">
        <v>6755</v>
      </c>
      <c r="Q151" s="739" t="s">
        <v>512</v>
      </c>
      <c r="R151" s="740" t="s">
        <v>361</v>
      </c>
      <c r="S151" s="739" t="s">
        <v>341</v>
      </c>
      <c r="T151" s="738" t="s">
        <v>204</v>
      </c>
      <c r="U151" s="733">
        <v>1978</v>
      </c>
      <c r="V151" s="736" t="s">
        <v>277</v>
      </c>
      <c r="W151" s="733">
        <v>1999</v>
      </c>
      <c r="X151" s="732"/>
      <c r="Y151" s="752"/>
      <c r="Z151" s="734"/>
      <c r="AA151" s="750" t="s">
        <v>316</v>
      </c>
      <c r="AB151" s="751">
        <f t="shared" si="10"/>
        <v>23</v>
      </c>
      <c r="AC151" s="750" t="s">
        <v>205</v>
      </c>
      <c r="AD151" s="749">
        <v>2001</v>
      </c>
      <c r="AE151" s="730" t="s">
        <v>121</v>
      </c>
      <c r="AF151" s="729"/>
      <c r="AG151" s="728" t="s">
        <v>427</v>
      </c>
    </row>
    <row r="152" spans="1:33" s="491" customFormat="1" x14ac:dyDescent="0.25">
      <c r="A152" s="745"/>
      <c r="B152" s="745"/>
      <c r="C152" s="745">
        <f t="shared" si="9"/>
        <v>1</v>
      </c>
      <c r="D152" s="744"/>
      <c r="E152" s="744"/>
      <c r="F152" s="744"/>
      <c r="G152" s="745"/>
      <c r="H152" s="745"/>
      <c r="I152" s="744"/>
      <c r="J152" s="745"/>
      <c r="K152" s="744"/>
      <c r="L152" s="744"/>
      <c r="M152" s="744">
        <v>1</v>
      </c>
      <c r="N152" s="743"/>
      <c r="O152" s="743"/>
      <c r="P152" s="748">
        <v>4530</v>
      </c>
      <c r="Q152" s="739" t="s">
        <v>1685</v>
      </c>
      <c r="R152" s="740" t="s">
        <v>361</v>
      </c>
      <c r="S152" s="739" t="s">
        <v>341</v>
      </c>
      <c r="T152" s="738" t="s">
        <v>1684</v>
      </c>
      <c r="U152" s="733">
        <v>1966</v>
      </c>
      <c r="V152" s="736" t="s">
        <v>1683</v>
      </c>
      <c r="W152" s="733">
        <v>1986</v>
      </c>
      <c r="X152" s="732"/>
      <c r="Y152" s="752"/>
      <c r="Z152" s="734"/>
      <c r="AA152" s="750"/>
      <c r="AB152" s="751">
        <f t="shared" si="10"/>
        <v>36</v>
      </c>
      <c r="AC152" s="750" t="s">
        <v>205</v>
      </c>
      <c r="AD152" s="749">
        <v>2020</v>
      </c>
      <c r="AE152" s="730" t="s">
        <v>142</v>
      </c>
      <c r="AF152" s="729"/>
      <c r="AG152" s="728" t="s">
        <v>427</v>
      </c>
    </row>
    <row r="153" spans="1:33" s="491" customFormat="1" x14ac:dyDescent="0.25">
      <c r="A153" s="745"/>
      <c r="B153" s="745">
        <v>1</v>
      </c>
      <c r="C153" s="745">
        <f t="shared" si="9"/>
        <v>1</v>
      </c>
      <c r="D153" s="744"/>
      <c r="E153" s="744"/>
      <c r="F153" s="744"/>
      <c r="G153" s="745"/>
      <c r="H153" s="745"/>
      <c r="I153" s="744"/>
      <c r="J153" s="745"/>
      <c r="K153" s="744"/>
      <c r="L153" s="744"/>
      <c r="M153" s="744">
        <v>1</v>
      </c>
      <c r="N153" s="743"/>
      <c r="O153" s="743"/>
      <c r="P153" s="748">
        <v>6740</v>
      </c>
      <c r="Q153" s="739" t="s">
        <v>521</v>
      </c>
      <c r="R153" s="740" t="s">
        <v>361</v>
      </c>
      <c r="S153" s="739" t="s">
        <v>367</v>
      </c>
      <c r="T153" s="738" t="s">
        <v>170</v>
      </c>
      <c r="U153" s="733">
        <v>1961</v>
      </c>
      <c r="V153" s="736" t="s">
        <v>169</v>
      </c>
      <c r="W153" s="733">
        <v>1980</v>
      </c>
      <c r="X153" s="732"/>
      <c r="Y153" s="752"/>
      <c r="Z153" s="734"/>
      <c r="AA153" s="750"/>
      <c r="AB153" s="751">
        <f t="shared" si="10"/>
        <v>42</v>
      </c>
      <c r="AC153" s="750" t="s">
        <v>169</v>
      </c>
      <c r="AD153" s="749">
        <v>1993</v>
      </c>
      <c r="AE153" s="730" t="s">
        <v>142</v>
      </c>
      <c r="AF153" s="729"/>
      <c r="AG153" s="728" t="s">
        <v>429</v>
      </c>
    </row>
    <row r="154" spans="1:33" s="491" customFormat="1" x14ac:dyDescent="0.25">
      <c r="A154" s="745"/>
      <c r="B154" s="745">
        <v>1</v>
      </c>
      <c r="C154" s="745">
        <f t="shared" si="9"/>
        <v>1</v>
      </c>
      <c r="D154" s="744"/>
      <c r="E154" s="744"/>
      <c r="F154" s="744"/>
      <c r="G154" s="745"/>
      <c r="H154" s="745"/>
      <c r="I154" s="744"/>
      <c r="J154" s="745"/>
      <c r="K154" s="744"/>
      <c r="L154" s="744"/>
      <c r="M154" s="744">
        <v>1</v>
      </c>
      <c r="N154" s="743"/>
      <c r="O154" s="743"/>
      <c r="P154" s="748">
        <v>7701</v>
      </c>
      <c r="Q154" s="739" t="s">
        <v>519</v>
      </c>
      <c r="R154" s="740" t="s">
        <v>361</v>
      </c>
      <c r="S154" s="739" t="s">
        <v>367</v>
      </c>
      <c r="T154" s="738" t="s">
        <v>911</v>
      </c>
      <c r="U154" s="733">
        <v>1969</v>
      </c>
      <c r="V154" s="736" t="s">
        <v>245</v>
      </c>
      <c r="W154" s="733">
        <v>1988</v>
      </c>
      <c r="X154" s="732"/>
      <c r="Y154" s="752"/>
      <c r="Z154" s="734"/>
      <c r="AA154" s="750"/>
      <c r="AB154" s="751">
        <f t="shared" si="10"/>
        <v>34</v>
      </c>
      <c r="AC154" s="750" t="s">
        <v>169</v>
      </c>
      <c r="AD154" s="749">
        <v>2007</v>
      </c>
      <c r="AE154" s="730" t="s">
        <v>142</v>
      </c>
      <c r="AF154" s="729"/>
      <c r="AG154" s="728" t="s">
        <v>429</v>
      </c>
    </row>
    <row r="155" spans="1:33" s="491" customFormat="1" x14ac:dyDescent="0.25">
      <c r="A155" s="745"/>
      <c r="B155" s="745"/>
      <c r="C155" s="745">
        <f t="shared" si="9"/>
        <v>1</v>
      </c>
      <c r="D155" s="744"/>
      <c r="E155" s="744"/>
      <c r="F155" s="744"/>
      <c r="G155" s="745"/>
      <c r="H155" s="745"/>
      <c r="I155" s="744"/>
      <c r="J155" s="745"/>
      <c r="K155" s="744"/>
      <c r="L155" s="744"/>
      <c r="M155" s="744">
        <v>1</v>
      </c>
      <c r="N155" s="743"/>
      <c r="O155" s="743"/>
      <c r="P155" s="748">
        <v>4568</v>
      </c>
      <c r="Q155" s="739" t="s">
        <v>1682</v>
      </c>
      <c r="R155" s="740" t="s">
        <v>359</v>
      </c>
      <c r="S155" s="739" t="s">
        <v>367</v>
      </c>
      <c r="T155" s="738" t="s">
        <v>1648</v>
      </c>
      <c r="U155" s="733">
        <v>1983</v>
      </c>
      <c r="V155" s="736" t="s">
        <v>1649</v>
      </c>
      <c r="W155" s="733">
        <v>2006</v>
      </c>
      <c r="X155" s="732"/>
      <c r="Y155" s="735"/>
      <c r="Z155" s="734"/>
      <c r="AA155" s="732"/>
      <c r="AB155" s="751">
        <f t="shared" si="10"/>
        <v>16</v>
      </c>
      <c r="AC155" s="732" t="s">
        <v>1650</v>
      </c>
      <c r="AD155" s="731">
        <v>2022</v>
      </c>
      <c r="AE155" s="730" t="s">
        <v>147</v>
      </c>
      <c r="AF155" s="729"/>
      <c r="AG155" s="728" t="s">
        <v>430</v>
      </c>
    </row>
    <row r="156" spans="1:33" s="491" customFormat="1" x14ac:dyDescent="0.25">
      <c r="A156" s="745"/>
      <c r="B156" s="745">
        <v>1</v>
      </c>
      <c r="C156" s="745" t="str">
        <f t="shared" si="9"/>
        <v/>
      </c>
      <c r="D156" s="744"/>
      <c r="E156" s="744"/>
      <c r="F156" s="744"/>
      <c r="G156" s="745"/>
      <c r="H156" s="745"/>
      <c r="I156" s="744"/>
      <c r="J156" s="745"/>
      <c r="K156" s="744"/>
      <c r="L156" s="744"/>
      <c r="M156" s="744"/>
      <c r="N156" s="743"/>
      <c r="O156" s="743">
        <v>1</v>
      </c>
      <c r="P156" s="748">
        <v>9809</v>
      </c>
      <c r="Q156" s="739" t="s">
        <v>1681</v>
      </c>
      <c r="R156" s="740" t="s">
        <v>1301</v>
      </c>
      <c r="S156" s="739" t="s">
        <v>1513</v>
      </c>
      <c r="T156" s="738" t="s">
        <v>1680</v>
      </c>
      <c r="U156" s="733">
        <v>1998</v>
      </c>
      <c r="V156" s="736" t="s">
        <v>1679</v>
      </c>
      <c r="W156" s="733"/>
      <c r="X156" s="732"/>
      <c r="Y156" s="735"/>
      <c r="Z156" s="734"/>
      <c r="AA156" s="732"/>
      <c r="AB156" s="733"/>
      <c r="AC156" s="732" t="s">
        <v>248</v>
      </c>
      <c r="AD156" s="731">
        <v>2022</v>
      </c>
      <c r="AE156" s="730" t="s">
        <v>147</v>
      </c>
      <c r="AF156" s="729"/>
      <c r="AG156" s="728" t="s">
        <v>365</v>
      </c>
    </row>
    <row r="157" spans="1:33" s="491" customFormat="1" x14ac:dyDescent="0.25">
      <c r="A157" s="745"/>
      <c r="B157" s="745"/>
      <c r="C157" s="745" t="str">
        <f t="shared" si="9"/>
        <v/>
      </c>
      <c r="D157" s="744"/>
      <c r="E157" s="744"/>
      <c r="F157" s="744"/>
      <c r="G157" s="745"/>
      <c r="H157" s="745"/>
      <c r="I157" s="744"/>
      <c r="J157" s="745"/>
      <c r="K157" s="744"/>
      <c r="L157" s="744"/>
      <c r="M157" s="744"/>
      <c r="N157" s="743"/>
      <c r="O157" s="743">
        <v>1</v>
      </c>
      <c r="P157" s="748">
        <v>9808</v>
      </c>
      <c r="Q157" s="741" t="s">
        <v>1678</v>
      </c>
      <c r="R157" s="747" t="s">
        <v>358</v>
      </c>
      <c r="S157" s="741" t="s">
        <v>1513</v>
      </c>
      <c r="T157" s="746" t="s">
        <v>1677</v>
      </c>
      <c r="U157" s="737">
        <v>1995</v>
      </c>
      <c r="V157" s="736"/>
      <c r="W157" s="733"/>
      <c r="X157" s="732"/>
      <c r="Y157" s="752"/>
      <c r="Z157" s="734"/>
      <c r="AA157" s="750"/>
      <c r="AB157" s="751"/>
      <c r="AC157" s="750" t="s">
        <v>265</v>
      </c>
      <c r="AD157" s="749">
        <v>2021</v>
      </c>
      <c r="AE157" s="730" t="s">
        <v>147</v>
      </c>
      <c r="AF157" s="729"/>
      <c r="AG157" s="728" t="s">
        <v>365</v>
      </c>
    </row>
    <row r="158" spans="1:33" s="491" customFormat="1" x14ac:dyDescent="0.25">
      <c r="A158" s="745"/>
      <c r="B158" s="745"/>
      <c r="C158" s="745" t="str">
        <f t="shared" si="9"/>
        <v/>
      </c>
      <c r="D158" s="744"/>
      <c r="E158" s="744"/>
      <c r="F158" s="744"/>
      <c r="G158" s="745"/>
      <c r="H158" s="745"/>
      <c r="I158" s="744"/>
      <c r="J158" s="745"/>
      <c r="K158" s="744"/>
      <c r="L158" s="744"/>
      <c r="M158" s="744">
        <v>1</v>
      </c>
      <c r="N158" s="743"/>
      <c r="O158" s="743">
        <v>1</v>
      </c>
      <c r="P158" s="748">
        <v>9810</v>
      </c>
      <c r="Q158" s="741" t="s">
        <v>1676</v>
      </c>
      <c r="R158" s="747" t="s">
        <v>359</v>
      </c>
      <c r="S158" s="741" t="s">
        <v>1513</v>
      </c>
      <c r="T158" s="746" t="s">
        <v>1675</v>
      </c>
      <c r="U158" s="737">
        <v>2003</v>
      </c>
      <c r="V158" s="736" t="s">
        <v>628</v>
      </c>
      <c r="W158" s="733"/>
      <c r="X158" s="732"/>
      <c r="Y158" s="735"/>
      <c r="Z158" s="734"/>
      <c r="AA158" s="732"/>
      <c r="AB158" s="733"/>
      <c r="AC158" s="732" t="s">
        <v>1674</v>
      </c>
      <c r="AD158" s="731">
        <v>2022</v>
      </c>
      <c r="AE158" s="733" t="s">
        <v>147</v>
      </c>
      <c r="AF158" s="729"/>
      <c r="AG158" s="728" t="s">
        <v>365</v>
      </c>
    </row>
    <row r="159" spans="1:33" s="491" customFormat="1" x14ac:dyDescent="0.25">
      <c r="A159" s="745"/>
      <c r="B159" s="745"/>
      <c r="C159" s="745" t="str">
        <f t="shared" si="9"/>
        <v/>
      </c>
      <c r="D159" s="744"/>
      <c r="E159" s="744"/>
      <c r="F159" s="744"/>
      <c r="G159" s="745"/>
      <c r="H159" s="745"/>
      <c r="I159" s="744"/>
      <c r="J159" s="745"/>
      <c r="K159" s="744">
        <v>1</v>
      </c>
      <c r="L159" s="744"/>
      <c r="M159" s="744"/>
      <c r="N159" s="743"/>
      <c r="O159" s="743"/>
      <c r="P159" s="748">
        <v>9782</v>
      </c>
      <c r="Q159" s="739" t="s">
        <v>1519</v>
      </c>
      <c r="R159" s="740" t="s">
        <v>358</v>
      </c>
      <c r="S159" s="739" t="s">
        <v>1513</v>
      </c>
      <c r="T159" s="738" t="s">
        <v>1570</v>
      </c>
      <c r="U159" s="733">
        <v>2002</v>
      </c>
      <c r="V159" s="736" t="s">
        <v>628</v>
      </c>
      <c r="W159" s="733"/>
      <c r="X159" s="732"/>
      <c r="Y159" s="735"/>
      <c r="Z159" s="734"/>
      <c r="AA159" s="732" t="s">
        <v>173</v>
      </c>
      <c r="AB159" s="733"/>
      <c r="AC159" s="732" t="s">
        <v>1268</v>
      </c>
      <c r="AD159" s="731">
        <v>2018</v>
      </c>
      <c r="AE159" s="730" t="s">
        <v>175</v>
      </c>
      <c r="AF159" s="729"/>
      <c r="AG159" s="728" t="s">
        <v>365</v>
      </c>
    </row>
    <row r="160" spans="1:33" s="491" customFormat="1" x14ac:dyDescent="0.25">
      <c r="A160" s="745"/>
      <c r="B160" s="745">
        <v>1</v>
      </c>
      <c r="C160" s="745" t="str">
        <f t="shared" si="9"/>
        <v/>
      </c>
      <c r="D160" s="744"/>
      <c r="E160" s="744"/>
      <c r="F160" s="744"/>
      <c r="G160" s="745"/>
      <c r="H160" s="745"/>
      <c r="I160" s="744"/>
      <c r="J160" s="745"/>
      <c r="K160" s="744">
        <v>1</v>
      </c>
      <c r="L160" s="744"/>
      <c r="M160" s="744"/>
      <c r="N160" s="743"/>
      <c r="O160" s="743"/>
      <c r="P160" s="748">
        <v>9792</v>
      </c>
      <c r="Q160" s="741" t="s">
        <v>1673</v>
      </c>
      <c r="R160" s="740" t="s">
        <v>1301</v>
      </c>
      <c r="S160" s="739" t="s">
        <v>1513</v>
      </c>
      <c r="T160" s="738" t="s">
        <v>1634</v>
      </c>
      <c r="U160" s="737">
        <v>2003</v>
      </c>
      <c r="V160" s="736" t="s">
        <v>1566</v>
      </c>
      <c r="W160" s="733"/>
      <c r="X160" s="732"/>
      <c r="Y160" s="735"/>
      <c r="Z160" s="734"/>
      <c r="AA160" s="732" t="s">
        <v>176</v>
      </c>
      <c r="AB160" s="733"/>
      <c r="AC160" s="732" t="s">
        <v>1268</v>
      </c>
      <c r="AD160" s="731">
        <v>2019</v>
      </c>
      <c r="AE160" s="730" t="s">
        <v>175</v>
      </c>
      <c r="AF160" s="729"/>
      <c r="AG160" s="728" t="s">
        <v>365</v>
      </c>
    </row>
    <row r="161" spans="1:33" s="491" customFormat="1" x14ac:dyDescent="0.25">
      <c r="A161" s="745"/>
      <c r="B161" s="745"/>
      <c r="C161" s="745" t="str">
        <f t="shared" si="9"/>
        <v/>
      </c>
      <c r="D161" s="744"/>
      <c r="E161" s="744"/>
      <c r="F161" s="744"/>
      <c r="G161" s="745"/>
      <c r="H161" s="745"/>
      <c r="I161" s="744"/>
      <c r="J161" s="745"/>
      <c r="K161" s="744">
        <v>1</v>
      </c>
      <c r="L161" s="744"/>
      <c r="M161" s="744"/>
      <c r="N161" s="743"/>
      <c r="O161" s="743"/>
      <c r="P161" s="748">
        <v>9793</v>
      </c>
      <c r="Q161" s="741" t="s">
        <v>1672</v>
      </c>
      <c r="R161" s="740" t="s">
        <v>359</v>
      </c>
      <c r="S161" s="739" t="s">
        <v>1513</v>
      </c>
      <c r="T161" s="738" t="s">
        <v>1653</v>
      </c>
      <c r="U161" s="737">
        <v>2003</v>
      </c>
      <c r="V161" s="736" t="s">
        <v>628</v>
      </c>
      <c r="W161" s="733"/>
      <c r="X161" s="732"/>
      <c r="Y161" s="735"/>
      <c r="Z161" s="734"/>
      <c r="AA161" s="732" t="s">
        <v>176</v>
      </c>
      <c r="AB161" s="733"/>
      <c r="AC161" s="732" t="s">
        <v>1268</v>
      </c>
      <c r="AD161" s="731">
        <v>2019</v>
      </c>
      <c r="AE161" s="730" t="s">
        <v>175</v>
      </c>
      <c r="AF161" s="729"/>
      <c r="AG161" s="728" t="s">
        <v>365</v>
      </c>
    </row>
    <row r="162" spans="1:33" s="491" customFormat="1" x14ac:dyDescent="0.25">
      <c r="A162" s="745"/>
      <c r="B162" s="745"/>
      <c r="C162" s="745" t="str">
        <f t="shared" si="9"/>
        <v/>
      </c>
      <c r="D162" s="744"/>
      <c r="E162" s="744"/>
      <c r="F162" s="744"/>
      <c r="G162" s="745"/>
      <c r="H162" s="745"/>
      <c r="I162" s="744"/>
      <c r="J162" s="745"/>
      <c r="K162" s="744">
        <v>1</v>
      </c>
      <c r="L162" s="744"/>
      <c r="M162" s="744"/>
      <c r="N162" s="743"/>
      <c r="O162" s="743"/>
      <c r="P162" s="748">
        <v>9796</v>
      </c>
      <c r="Q162" s="741" t="s">
        <v>1671</v>
      </c>
      <c r="R162" s="747" t="s">
        <v>358</v>
      </c>
      <c r="S162" s="741" t="s">
        <v>1513</v>
      </c>
      <c r="T162" s="746" t="s">
        <v>1670</v>
      </c>
      <c r="U162" s="737">
        <v>2005</v>
      </c>
      <c r="V162" s="736" t="s">
        <v>628</v>
      </c>
      <c r="W162" s="733"/>
      <c r="X162" s="732"/>
      <c r="Y162" s="735"/>
      <c r="Z162" s="734"/>
      <c r="AA162" s="732" t="s">
        <v>180</v>
      </c>
      <c r="AB162" s="733"/>
      <c r="AC162" s="732" t="s">
        <v>1268</v>
      </c>
      <c r="AD162" s="731">
        <v>2020</v>
      </c>
      <c r="AE162" s="733" t="s">
        <v>177</v>
      </c>
      <c r="AF162" s="729"/>
      <c r="AG162" s="728" t="s">
        <v>365</v>
      </c>
    </row>
    <row r="163" spans="1:33" s="491" customFormat="1" x14ac:dyDescent="0.25">
      <c r="A163" s="745"/>
      <c r="B163" s="745"/>
      <c r="C163" s="745" t="str">
        <f t="shared" si="9"/>
        <v/>
      </c>
      <c r="D163" s="744"/>
      <c r="E163" s="744"/>
      <c r="F163" s="744"/>
      <c r="G163" s="745"/>
      <c r="H163" s="745"/>
      <c r="I163" s="744"/>
      <c r="J163" s="745"/>
      <c r="K163" s="744">
        <v>1</v>
      </c>
      <c r="L163" s="744"/>
      <c r="M163" s="744"/>
      <c r="N163" s="743"/>
      <c r="O163" s="743"/>
      <c r="P163" s="748">
        <v>9797</v>
      </c>
      <c r="Q163" s="741" t="s">
        <v>1669</v>
      </c>
      <c r="R163" s="747" t="s">
        <v>1301</v>
      </c>
      <c r="S163" s="741" t="s">
        <v>1513</v>
      </c>
      <c r="T163" s="746" t="s">
        <v>1668</v>
      </c>
      <c r="U163" s="737">
        <v>2004</v>
      </c>
      <c r="V163" s="736" t="s">
        <v>628</v>
      </c>
      <c r="W163" s="733"/>
      <c r="X163" s="732"/>
      <c r="Y163" s="735"/>
      <c r="Z163" s="734"/>
      <c r="AA163" s="732" t="s">
        <v>180</v>
      </c>
      <c r="AB163" s="733"/>
      <c r="AC163" s="732" t="s">
        <v>1268</v>
      </c>
      <c r="AD163" s="731">
        <v>2020</v>
      </c>
      <c r="AE163" s="733" t="s">
        <v>177</v>
      </c>
      <c r="AF163" s="729"/>
      <c r="AG163" s="728" t="s">
        <v>365</v>
      </c>
    </row>
    <row r="164" spans="1:33" s="491" customFormat="1" x14ac:dyDescent="0.25">
      <c r="A164" s="745"/>
      <c r="B164" s="745"/>
      <c r="C164" s="745" t="str">
        <f t="shared" si="9"/>
        <v/>
      </c>
      <c r="D164" s="744"/>
      <c r="E164" s="744"/>
      <c r="F164" s="744"/>
      <c r="G164" s="745"/>
      <c r="H164" s="745"/>
      <c r="I164" s="744"/>
      <c r="J164" s="745"/>
      <c r="K164" s="744">
        <v>1</v>
      </c>
      <c r="L164" s="744"/>
      <c r="M164" s="744"/>
      <c r="N164" s="743"/>
      <c r="O164" s="743"/>
      <c r="P164" s="748">
        <v>9798</v>
      </c>
      <c r="Q164" s="741" t="s">
        <v>1667</v>
      </c>
      <c r="R164" s="747" t="s">
        <v>361</v>
      </c>
      <c r="S164" s="741" t="s">
        <v>1513</v>
      </c>
      <c r="T164" s="746" t="s">
        <v>1666</v>
      </c>
      <c r="U164" s="737">
        <v>2004</v>
      </c>
      <c r="V164" s="736" t="s">
        <v>628</v>
      </c>
      <c r="W164" s="733"/>
      <c r="X164" s="732"/>
      <c r="Y164" s="735"/>
      <c r="Z164" s="734"/>
      <c r="AA164" s="732" t="s">
        <v>180</v>
      </c>
      <c r="AB164" s="733"/>
      <c r="AC164" s="732" t="s">
        <v>1268</v>
      </c>
      <c r="AD164" s="731">
        <v>2020</v>
      </c>
      <c r="AE164" s="733" t="s">
        <v>177</v>
      </c>
      <c r="AF164" s="729"/>
      <c r="AG164" s="728" t="s">
        <v>365</v>
      </c>
    </row>
    <row r="165" spans="1:33" s="491" customFormat="1" x14ac:dyDescent="0.25">
      <c r="A165" s="745"/>
      <c r="B165" s="745"/>
      <c r="C165" s="745" t="str">
        <f t="shared" si="9"/>
        <v/>
      </c>
      <c r="D165" s="744"/>
      <c r="E165" s="744"/>
      <c r="F165" s="744"/>
      <c r="G165" s="745"/>
      <c r="H165" s="745"/>
      <c r="I165" s="744"/>
      <c r="J165" s="745"/>
      <c r="K165" s="744">
        <v>1</v>
      </c>
      <c r="L165" s="744"/>
      <c r="M165" s="744"/>
      <c r="N165" s="743"/>
      <c r="O165" s="743"/>
      <c r="P165" s="742">
        <v>9804</v>
      </c>
      <c r="Q165" s="741" t="s">
        <v>1665</v>
      </c>
      <c r="R165" s="740" t="s">
        <v>1301</v>
      </c>
      <c r="S165" s="739" t="s">
        <v>1513</v>
      </c>
      <c r="T165" s="738" t="s">
        <v>1664</v>
      </c>
      <c r="U165" s="737">
        <v>2001</v>
      </c>
      <c r="V165" s="736" t="s">
        <v>628</v>
      </c>
      <c r="W165" s="733"/>
      <c r="X165" s="732"/>
      <c r="Y165" s="735"/>
      <c r="Z165" s="734"/>
      <c r="AA165" s="732" t="s">
        <v>182</v>
      </c>
      <c r="AB165" s="733"/>
      <c r="AC165" s="732" t="s">
        <v>1268</v>
      </c>
      <c r="AD165" s="731">
        <v>2021</v>
      </c>
      <c r="AE165" s="730" t="s">
        <v>177</v>
      </c>
      <c r="AF165" s="729"/>
      <c r="AG165" s="728" t="s">
        <v>365</v>
      </c>
    </row>
    <row r="166" spans="1:33" s="491" customFormat="1" x14ac:dyDescent="0.25">
      <c r="A166" s="745"/>
      <c r="B166" s="745"/>
      <c r="C166" s="745" t="str">
        <f t="shared" si="9"/>
        <v/>
      </c>
      <c r="D166" s="744"/>
      <c r="E166" s="744"/>
      <c r="F166" s="744"/>
      <c r="G166" s="745"/>
      <c r="H166" s="745"/>
      <c r="I166" s="744"/>
      <c r="J166" s="745"/>
      <c r="K166" s="744">
        <v>1</v>
      </c>
      <c r="L166" s="744"/>
      <c r="M166" s="744"/>
      <c r="N166" s="743"/>
      <c r="O166" s="743"/>
      <c r="P166" s="742">
        <v>9807</v>
      </c>
      <c r="Q166" s="741" t="s">
        <v>1663</v>
      </c>
      <c r="R166" s="740" t="s">
        <v>1303</v>
      </c>
      <c r="S166" s="739" t="s">
        <v>1513</v>
      </c>
      <c r="T166" s="738" t="s">
        <v>1662</v>
      </c>
      <c r="U166" s="737">
        <v>2005</v>
      </c>
      <c r="V166" s="736" t="s">
        <v>628</v>
      </c>
      <c r="W166" s="733"/>
      <c r="X166" s="732"/>
      <c r="Y166" s="735"/>
      <c r="Z166" s="734"/>
      <c r="AA166" s="732" t="s">
        <v>182</v>
      </c>
      <c r="AB166" s="733"/>
      <c r="AC166" s="732" t="s">
        <v>1268</v>
      </c>
      <c r="AD166" s="731">
        <v>2021</v>
      </c>
      <c r="AE166" s="730" t="s">
        <v>177</v>
      </c>
      <c r="AF166" s="729"/>
      <c r="AG166" s="728" t="s">
        <v>365</v>
      </c>
    </row>
    <row r="167" spans="1:33" s="491" customFormat="1" x14ac:dyDescent="0.25">
      <c r="A167" s="745"/>
      <c r="B167" s="745">
        <v>1</v>
      </c>
      <c r="C167" s="745" t="str">
        <f t="shared" si="9"/>
        <v/>
      </c>
      <c r="D167" s="744"/>
      <c r="E167" s="744"/>
      <c r="F167" s="744"/>
      <c r="G167" s="745"/>
      <c r="H167" s="745"/>
      <c r="I167" s="744"/>
      <c r="J167" s="745"/>
      <c r="K167" s="744">
        <v>1</v>
      </c>
      <c r="L167" s="744"/>
      <c r="M167" s="744"/>
      <c r="N167" s="743"/>
      <c r="O167" s="743"/>
      <c r="P167" s="742">
        <v>9806</v>
      </c>
      <c r="Q167" s="741" t="s">
        <v>1661</v>
      </c>
      <c r="R167" s="740" t="s">
        <v>359</v>
      </c>
      <c r="S167" s="739" t="s">
        <v>1513</v>
      </c>
      <c r="T167" s="738" t="s">
        <v>1654</v>
      </c>
      <c r="U167" s="737">
        <v>2005</v>
      </c>
      <c r="V167" s="736" t="s">
        <v>1566</v>
      </c>
      <c r="W167" s="733"/>
      <c r="X167" s="732"/>
      <c r="Y167" s="735"/>
      <c r="Z167" s="734"/>
      <c r="AA167" s="732" t="s">
        <v>182</v>
      </c>
      <c r="AB167" s="733"/>
      <c r="AC167" s="732" t="s">
        <v>1268</v>
      </c>
      <c r="AD167" s="731">
        <v>2021</v>
      </c>
      <c r="AE167" s="730" t="s">
        <v>177</v>
      </c>
      <c r="AF167" s="729"/>
      <c r="AG167" s="728" t="s">
        <v>365</v>
      </c>
    </row>
    <row r="168" spans="1:33" s="491" customFormat="1" x14ac:dyDescent="0.25">
      <c r="A168" s="745"/>
      <c r="B168" s="745"/>
      <c r="C168" s="745" t="str">
        <f t="shared" si="9"/>
        <v/>
      </c>
      <c r="D168" s="744"/>
      <c r="E168" s="744"/>
      <c r="F168" s="744"/>
      <c r="G168" s="745"/>
      <c r="H168" s="745"/>
      <c r="I168" s="744"/>
      <c r="J168" s="745"/>
      <c r="K168" s="744">
        <v>1</v>
      </c>
      <c r="L168" s="744"/>
      <c r="M168" s="744"/>
      <c r="N168" s="743"/>
      <c r="O168" s="743"/>
      <c r="P168" s="742">
        <v>9805</v>
      </c>
      <c r="Q168" s="741" t="s">
        <v>1660</v>
      </c>
      <c r="R168" s="740" t="s">
        <v>1140</v>
      </c>
      <c r="S168" s="739" t="s">
        <v>1513</v>
      </c>
      <c r="T168" s="738" t="s">
        <v>1643</v>
      </c>
      <c r="U168" s="737">
        <v>2006</v>
      </c>
      <c r="V168" s="736" t="s">
        <v>628</v>
      </c>
      <c r="W168" s="733"/>
      <c r="X168" s="732"/>
      <c r="Y168" s="735"/>
      <c r="Z168" s="734"/>
      <c r="AA168" s="732" t="s">
        <v>182</v>
      </c>
      <c r="AB168" s="733"/>
      <c r="AC168" s="732" t="s">
        <v>1268</v>
      </c>
      <c r="AD168" s="731">
        <v>2021</v>
      </c>
      <c r="AE168" s="730" t="s">
        <v>177</v>
      </c>
      <c r="AF168" s="729"/>
      <c r="AG168" s="728" t="s">
        <v>365</v>
      </c>
    </row>
    <row r="169" spans="1:33" s="491" customFormat="1" ht="5.25" customHeight="1" x14ac:dyDescent="0.25">
      <c r="A169" s="727"/>
      <c r="B169" s="727"/>
      <c r="C169" s="727"/>
      <c r="D169" s="727"/>
      <c r="E169" s="727"/>
      <c r="F169" s="727"/>
      <c r="G169" s="727"/>
      <c r="H169" s="727"/>
      <c r="I169" s="727"/>
      <c r="J169" s="727"/>
      <c r="K169" s="727"/>
      <c r="L169" s="727"/>
      <c r="M169" s="727"/>
      <c r="N169" s="727"/>
      <c r="O169" s="727"/>
      <c r="P169" s="726"/>
      <c r="Q169" s="724"/>
      <c r="R169" s="725"/>
      <c r="S169" s="724"/>
      <c r="T169" s="723"/>
      <c r="U169" s="717"/>
      <c r="V169" s="722"/>
      <c r="W169" s="717"/>
      <c r="X169" s="719"/>
      <c r="Y169" s="721"/>
      <c r="Z169" s="720"/>
      <c r="AA169" s="719"/>
      <c r="AB169" s="717"/>
      <c r="AC169" s="719"/>
      <c r="AD169" s="718"/>
      <c r="AE169" s="717"/>
      <c r="AF169" s="716"/>
      <c r="AG169" s="715"/>
    </row>
    <row r="170" spans="1:33" s="465" customFormat="1" ht="27" x14ac:dyDescent="0.2">
      <c r="A170" s="490"/>
      <c r="B170" s="490"/>
      <c r="C170" s="490"/>
      <c r="D170" s="490"/>
      <c r="E170" s="490"/>
      <c r="F170" s="489"/>
      <c r="G170" s="489"/>
      <c r="H170" s="489"/>
      <c r="I170" s="489"/>
      <c r="J170" s="489"/>
      <c r="K170" s="489"/>
      <c r="L170" s="489"/>
      <c r="M170" s="489"/>
      <c r="N170" s="489"/>
      <c r="O170" s="489"/>
      <c r="P170" s="714"/>
      <c r="Q170" s="712"/>
      <c r="R170" s="713"/>
      <c r="S170" s="712"/>
      <c r="T170" s="711" t="s">
        <v>1548</v>
      </c>
      <c r="U170" s="710">
        <f>COUNTA(T5:T169)</f>
        <v>164</v>
      </c>
      <c r="V170" s="709" t="s">
        <v>1659</v>
      </c>
      <c r="W170" s="708"/>
      <c r="X170" s="704"/>
      <c r="Y170" s="707"/>
      <c r="Z170" s="706"/>
      <c r="AA170" s="705"/>
      <c r="AB170" s="488"/>
      <c r="AC170" s="704"/>
      <c r="AD170" s="703"/>
      <c r="AE170" s="488"/>
      <c r="AF170" s="702"/>
      <c r="AG170" s="701"/>
    </row>
    <row r="171" spans="1:33" s="447" customFormat="1" x14ac:dyDescent="0.2">
      <c r="A171" s="476">
        <f t="shared" ref="A171:J171" si="11">SUM(A5:A164)</f>
        <v>8</v>
      </c>
      <c r="B171" s="476">
        <f t="shared" si="11"/>
        <v>47</v>
      </c>
      <c r="C171" s="476">
        <f t="shared" si="11"/>
        <v>118</v>
      </c>
      <c r="D171" s="476">
        <f t="shared" si="11"/>
        <v>35</v>
      </c>
      <c r="E171" s="476">
        <f t="shared" si="11"/>
        <v>43</v>
      </c>
      <c r="F171" s="476">
        <f t="shared" si="11"/>
        <v>9</v>
      </c>
      <c r="G171" s="476">
        <f t="shared" si="11"/>
        <v>4</v>
      </c>
      <c r="H171" s="476">
        <f t="shared" si="11"/>
        <v>27</v>
      </c>
      <c r="I171" s="476">
        <f t="shared" si="11"/>
        <v>37</v>
      </c>
      <c r="J171" s="476">
        <f t="shared" si="11"/>
        <v>20</v>
      </c>
      <c r="K171" s="476">
        <f>SUM(K5:K168)</f>
        <v>10</v>
      </c>
      <c r="L171" s="476">
        <f>SUM(L5:L164)</f>
        <v>20</v>
      </c>
      <c r="M171" s="476">
        <f>SUM(M5:M164)</f>
        <v>8</v>
      </c>
      <c r="N171" s="539">
        <f>SUM(N5:N164)</f>
        <v>12</v>
      </c>
      <c r="O171" s="476">
        <f>SUM(O5:O164)</f>
        <v>3</v>
      </c>
      <c r="P171" s="693"/>
      <c r="Q171" s="472"/>
      <c r="R171" s="476">
        <f>SUM(D171+E171+F171+I171+K171+L171+M171)</f>
        <v>162</v>
      </c>
      <c r="S171" s="472" t="s">
        <v>1514</v>
      </c>
      <c r="T171" s="471" t="s">
        <v>88</v>
      </c>
      <c r="U171" s="470">
        <f t="shared" ref="U171:U177" si="12">COUNTIF($S$1:$S$169,S171)</f>
        <v>80</v>
      </c>
      <c r="V171" s="697" t="s">
        <v>359</v>
      </c>
      <c r="W171" s="696">
        <f t="shared" ref="W171:W177" si="13">COUNTIF($R$1:$R$169,V171)</f>
        <v>30</v>
      </c>
      <c r="X171" s="698"/>
      <c r="Y171" s="470"/>
      <c r="Z171" s="439"/>
      <c r="AA171" s="474"/>
      <c r="AB171" s="470"/>
      <c r="AC171" s="439" t="s">
        <v>1526</v>
      </c>
      <c r="AD171" s="470"/>
      <c r="AE171" s="470"/>
      <c r="AF171" s="692"/>
      <c r="AG171" s="483" t="s">
        <v>382</v>
      </c>
    </row>
    <row r="172" spans="1:33" s="447" customFormat="1" x14ac:dyDescent="0.2">
      <c r="A172" s="471">
        <f t="shared" ref="A172:J172" si="14">SUBTOTAL(9,A5:A164)</f>
        <v>8</v>
      </c>
      <c r="B172" s="471">
        <f t="shared" si="14"/>
        <v>47</v>
      </c>
      <c r="C172" s="471">
        <f t="shared" si="14"/>
        <v>118</v>
      </c>
      <c r="D172" s="471">
        <f t="shared" si="14"/>
        <v>35</v>
      </c>
      <c r="E172" s="471">
        <f t="shared" si="14"/>
        <v>43</v>
      </c>
      <c r="F172" s="471">
        <f t="shared" si="14"/>
        <v>9</v>
      </c>
      <c r="G172" s="471">
        <f t="shared" si="14"/>
        <v>4</v>
      </c>
      <c r="H172" s="471">
        <f t="shared" si="14"/>
        <v>27</v>
      </c>
      <c r="I172" s="471">
        <f t="shared" si="14"/>
        <v>37</v>
      </c>
      <c r="J172" s="471">
        <f t="shared" si="14"/>
        <v>20</v>
      </c>
      <c r="K172" s="471">
        <f>SUBTOTAL(9,K5:K168)</f>
        <v>10</v>
      </c>
      <c r="L172" s="471">
        <f>SUBTOTAL(9,L5:L164)</f>
        <v>20</v>
      </c>
      <c r="M172" s="471">
        <f>SUBTOTAL(9,M5:M164)</f>
        <v>8</v>
      </c>
      <c r="N172" s="510">
        <f>SUBTOTAL(9,N5:N164)</f>
        <v>12</v>
      </c>
      <c r="O172" s="471">
        <f>SUBTOTAL(9,O5:O164)</f>
        <v>3</v>
      </c>
      <c r="P172" s="693"/>
      <c r="Q172" s="472"/>
      <c r="R172" s="476">
        <f>SUM(D172+E172+F172+I172+K172+L172+M172)</f>
        <v>162</v>
      </c>
      <c r="S172" s="472" t="s">
        <v>1603</v>
      </c>
      <c r="T172" s="471" t="s">
        <v>1658</v>
      </c>
      <c r="U172" s="470">
        <f t="shared" si="12"/>
        <v>3</v>
      </c>
      <c r="V172" s="697" t="s">
        <v>1301</v>
      </c>
      <c r="W172" s="696">
        <f t="shared" si="13"/>
        <v>42</v>
      </c>
      <c r="X172" s="698"/>
      <c r="Y172" s="470"/>
      <c r="Z172" s="439"/>
      <c r="AA172" s="474"/>
      <c r="AB172" s="470" t="s">
        <v>185</v>
      </c>
      <c r="AC172" s="439" t="s">
        <v>886</v>
      </c>
      <c r="AD172" s="470"/>
      <c r="AE172" s="470"/>
      <c r="AF172" s="692"/>
      <c r="AG172" s="483" t="s">
        <v>373</v>
      </c>
    </row>
    <row r="173" spans="1:33" s="447" customFormat="1" x14ac:dyDescent="0.2">
      <c r="A173" s="471"/>
      <c r="B173" s="471"/>
      <c r="C173" s="471"/>
      <c r="D173" s="479"/>
      <c r="E173" s="479"/>
      <c r="F173" s="477"/>
      <c r="G173" s="478"/>
      <c r="H173" s="478"/>
      <c r="I173" s="477"/>
      <c r="J173" s="478"/>
      <c r="K173" s="477"/>
      <c r="L173" s="477"/>
      <c r="M173" s="477"/>
      <c r="N173" s="489"/>
      <c r="O173" s="477"/>
      <c r="P173" s="693"/>
      <c r="Q173" s="472"/>
      <c r="R173" s="487" t="str">
        <f>IF(O171+R171=U170,"ü","!")</f>
        <v>!</v>
      </c>
      <c r="S173" s="472" t="s">
        <v>928</v>
      </c>
      <c r="T173" s="471" t="s">
        <v>1522</v>
      </c>
      <c r="U173" s="470">
        <f t="shared" si="12"/>
        <v>41</v>
      </c>
      <c r="V173" s="697" t="s">
        <v>1303</v>
      </c>
      <c r="W173" s="696">
        <f t="shared" si="13"/>
        <v>8</v>
      </c>
      <c r="X173" s="698"/>
      <c r="Y173" s="470"/>
      <c r="Z173" s="439"/>
      <c r="AA173" s="474"/>
      <c r="AB173" s="470" t="s">
        <v>186</v>
      </c>
      <c r="AC173" s="439" t="s">
        <v>1226</v>
      </c>
      <c r="AD173" s="470"/>
      <c r="AE173" s="470"/>
      <c r="AF173" s="692"/>
      <c r="AG173" s="483" t="s">
        <v>375</v>
      </c>
    </row>
    <row r="174" spans="1:33" s="447" customFormat="1" x14ac:dyDescent="0.2">
      <c r="A174" s="471"/>
      <c r="B174" s="471"/>
      <c r="C174" s="471"/>
      <c r="D174" s="479"/>
      <c r="E174" s="479"/>
      <c r="F174" s="477"/>
      <c r="G174" s="478"/>
      <c r="H174" s="478"/>
      <c r="I174" s="477"/>
      <c r="J174" s="471"/>
      <c r="K174" s="477"/>
      <c r="L174" s="477"/>
      <c r="M174" s="477"/>
      <c r="N174" s="489"/>
      <c r="O174" s="477"/>
      <c r="P174" s="700"/>
      <c r="Q174" s="486"/>
      <c r="R174" s="476"/>
      <c r="S174" s="472" t="s">
        <v>369</v>
      </c>
      <c r="T174" s="471" t="s">
        <v>150</v>
      </c>
      <c r="U174" s="470">
        <f t="shared" si="12"/>
        <v>20</v>
      </c>
      <c r="V174" s="697" t="s">
        <v>1140</v>
      </c>
      <c r="W174" s="696">
        <f t="shared" si="13"/>
        <v>26</v>
      </c>
      <c r="X174" s="698"/>
      <c r="Y174" s="470"/>
      <c r="Z174" s="439"/>
      <c r="AA174" s="474"/>
      <c r="AB174" s="470" t="s">
        <v>189</v>
      </c>
      <c r="AC174" s="439" t="s">
        <v>888</v>
      </c>
      <c r="AD174" s="470"/>
      <c r="AE174" s="470"/>
      <c r="AF174" s="692"/>
      <c r="AG174" s="483" t="s">
        <v>376</v>
      </c>
    </row>
    <row r="175" spans="1:33" s="447" customFormat="1" x14ac:dyDescent="0.25">
      <c r="A175" s="471"/>
      <c r="B175" s="471"/>
      <c r="C175" s="471"/>
      <c r="D175" s="479"/>
      <c r="E175" s="479"/>
      <c r="F175" s="477"/>
      <c r="G175" s="478"/>
      <c r="H175" s="478"/>
      <c r="I175" s="477"/>
      <c r="J175" s="471"/>
      <c r="K175" s="477"/>
      <c r="L175" s="477"/>
      <c r="M175" s="477"/>
      <c r="N175" s="489"/>
      <c r="O175" s="477"/>
      <c r="P175" s="693"/>
      <c r="Q175" s="472"/>
      <c r="R175" s="476"/>
      <c r="S175" s="485" t="s">
        <v>341</v>
      </c>
      <c r="T175" s="471" t="s">
        <v>158</v>
      </c>
      <c r="U175" s="470">
        <f t="shared" si="12"/>
        <v>4</v>
      </c>
      <c r="V175" s="699" t="s">
        <v>358</v>
      </c>
      <c r="W175" s="696">
        <f t="shared" si="13"/>
        <v>27</v>
      </c>
      <c r="X175" s="698"/>
      <c r="Y175" s="470"/>
      <c r="Z175" s="439"/>
      <c r="AA175" s="474"/>
      <c r="AB175" s="470" t="s">
        <v>876</v>
      </c>
      <c r="AC175" s="439" t="s">
        <v>1227</v>
      </c>
      <c r="AD175" s="470"/>
      <c r="AE175" s="470"/>
      <c r="AF175" s="692"/>
      <c r="AG175" s="483" t="s">
        <v>379</v>
      </c>
    </row>
    <row r="176" spans="1:33" s="435" customFormat="1" x14ac:dyDescent="0.25">
      <c r="A176" s="471"/>
      <c r="B176" s="471"/>
      <c r="C176" s="471"/>
      <c r="D176" s="479"/>
      <c r="E176" s="479"/>
      <c r="F176" s="477"/>
      <c r="G176" s="478"/>
      <c r="H176" s="478"/>
      <c r="I176" s="477"/>
      <c r="J176" s="478"/>
      <c r="K176" s="477"/>
      <c r="L176" s="477"/>
      <c r="M176" s="477"/>
      <c r="N176" s="489"/>
      <c r="O176" s="477"/>
      <c r="P176" s="693"/>
      <c r="Q176" s="472"/>
      <c r="R176" s="476"/>
      <c r="S176" s="472" t="s">
        <v>367</v>
      </c>
      <c r="T176" s="471" t="s">
        <v>166</v>
      </c>
      <c r="U176" s="470">
        <f t="shared" si="12"/>
        <v>3</v>
      </c>
      <c r="V176" s="697" t="s">
        <v>361</v>
      </c>
      <c r="W176" s="696">
        <f t="shared" si="13"/>
        <v>21</v>
      </c>
      <c r="X176" s="450"/>
      <c r="Y176" s="470"/>
      <c r="Z176" s="439"/>
      <c r="AA176" s="474"/>
      <c r="AB176" s="470" t="s">
        <v>887</v>
      </c>
      <c r="AC176" s="439" t="s">
        <v>1288</v>
      </c>
      <c r="AD176" s="470"/>
      <c r="AE176" s="470"/>
      <c r="AF176" s="692"/>
      <c r="AG176" s="483" t="s">
        <v>394</v>
      </c>
    </row>
    <row r="177" spans="1:33" s="435" customFormat="1" x14ac:dyDescent="0.25">
      <c r="A177" s="471"/>
      <c r="B177" s="471"/>
      <c r="C177" s="471"/>
      <c r="D177" s="479"/>
      <c r="E177" s="479"/>
      <c r="F177" s="477"/>
      <c r="G177" s="478"/>
      <c r="H177" s="478"/>
      <c r="I177" s="477"/>
      <c r="J177" s="478"/>
      <c r="K177" s="477"/>
      <c r="L177" s="477"/>
      <c r="M177" s="477"/>
      <c r="N177" s="489"/>
      <c r="O177" s="477"/>
      <c r="P177" s="693"/>
      <c r="Q177" s="472"/>
      <c r="R177" s="476"/>
      <c r="S177" s="472" t="s">
        <v>1513</v>
      </c>
      <c r="T177" s="471" t="s">
        <v>1657</v>
      </c>
      <c r="U177" s="470">
        <f t="shared" si="12"/>
        <v>13</v>
      </c>
      <c r="V177" s="697" t="s">
        <v>357</v>
      </c>
      <c r="W177" s="696">
        <f t="shared" si="13"/>
        <v>10</v>
      </c>
      <c r="X177" s="450"/>
      <c r="Y177" s="470"/>
      <c r="Z177" s="439"/>
      <c r="AA177" s="474"/>
      <c r="AB177" s="484"/>
      <c r="AC177" s="439"/>
      <c r="AD177" s="470"/>
      <c r="AE177" s="470"/>
      <c r="AF177" s="692"/>
      <c r="AG177" s="483" t="s">
        <v>383</v>
      </c>
    </row>
    <row r="178" spans="1:33" s="435" customFormat="1" x14ac:dyDescent="0.25">
      <c r="A178" s="471"/>
      <c r="B178" s="471"/>
      <c r="C178" s="471"/>
      <c r="D178" s="479"/>
      <c r="E178" s="479"/>
      <c r="F178" s="477"/>
      <c r="G178" s="478"/>
      <c r="H178" s="478"/>
      <c r="I178" s="477"/>
      <c r="J178" s="478"/>
      <c r="K178" s="477"/>
      <c r="L178" s="477"/>
      <c r="M178" s="477"/>
      <c r="N178" s="489"/>
      <c r="O178" s="477"/>
      <c r="P178" s="693"/>
      <c r="Q178" s="472"/>
      <c r="R178" s="476"/>
      <c r="S178" s="472"/>
      <c r="T178" s="471"/>
      <c r="U178" s="484">
        <f>SUM(U171:U177)</f>
        <v>164</v>
      </c>
      <c r="V178" s="695"/>
      <c r="W178" s="694">
        <f>SUM(W171:W177)</f>
        <v>164</v>
      </c>
      <c r="X178" s="450"/>
      <c r="Y178" s="470"/>
      <c r="Z178" s="439"/>
      <c r="AA178" s="474"/>
      <c r="AB178" s="470"/>
      <c r="AC178" s="439"/>
      <c r="AD178" s="470"/>
      <c r="AE178" s="470"/>
      <c r="AF178" s="692"/>
      <c r="AG178" s="481" t="s">
        <v>365</v>
      </c>
    </row>
    <row r="179" spans="1:33" s="435" customFormat="1" x14ac:dyDescent="0.25">
      <c r="A179" s="471"/>
      <c r="B179" s="471"/>
      <c r="C179" s="471"/>
      <c r="D179" s="479"/>
      <c r="E179" s="479"/>
      <c r="F179" s="477"/>
      <c r="G179" s="478"/>
      <c r="H179" s="478"/>
      <c r="I179" s="477"/>
      <c r="J179" s="478"/>
      <c r="K179" s="477"/>
      <c r="L179" s="477"/>
      <c r="M179" s="477"/>
      <c r="N179" s="489"/>
      <c r="O179" s="477"/>
      <c r="P179" s="693"/>
      <c r="Q179" s="472"/>
      <c r="R179" s="476"/>
      <c r="S179" s="472"/>
      <c r="T179" s="471"/>
      <c r="U179" s="470"/>
      <c r="V179" s="474"/>
      <c r="W179" s="470"/>
      <c r="X179" s="475"/>
      <c r="Y179" s="470"/>
      <c r="Z179" s="439"/>
      <c r="AA179" s="474"/>
      <c r="AB179" s="470"/>
      <c r="AC179" s="439"/>
      <c r="AD179" s="470"/>
      <c r="AE179" s="470"/>
      <c r="AF179" s="692"/>
      <c r="AG179" s="471"/>
    </row>
    <row r="180" spans="1:33" s="435" customFormat="1" x14ac:dyDescent="0.25">
      <c r="A180" s="471"/>
      <c r="B180" s="471"/>
      <c r="C180" s="471"/>
      <c r="D180" s="479"/>
      <c r="E180" s="479"/>
      <c r="F180" s="477"/>
      <c r="G180" s="478"/>
      <c r="H180" s="478"/>
      <c r="I180" s="477"/>
      <c r="J180" s="478"/>
      <c r="K180" s="477"/>
      <c r="L180" s="477"/>
      <c r="M180" s="477"/>
      <c r="N180" s="489"/>
      <c r="O180" s="477"/>
      <c r="P180" s="693"/>
      <c r="Q180" s="472"/>
      <c r="R180" s="476"/>
      <c r="T180" s="471"/>
      <c r="U180" s="470"/>
      <c r="V180" s="474"/>
      <c r="W180" s="470"/>
      <c r="X180" s="475"/>
      <c r="Y180" s="470"/>
      <c r="Z180" s="439"/>
      <c r="AA180" s="474"/>
      <c r="AB180" s="470"/>
      <c r="AC180" s="439"/>
      <c r="AD180" s="470"/>
      <c r="AE180" s="470"/>
      <c r="AF180" s="692"/>
      <c r="AG180" s="471" t="s">
        <v>408</v>
      </c>
    </row>
    <row r="181" spans="1:33" s="435" customFormat="1" x14ac:dyDescent="0.25">
      <c r="A181" s="471"/>
      <c r="B181" s="471"/>
      <c r="C181" s="471"/>
      <c r="D181" s="479"/>
      <c r="E181" s="479"/>
      <c r="F181" s="477"/>
      <c r="G181" s="478"/>
      <c r="H181" s="478"/>
      <c r="I181" s="477"/>
      <c r="J181" s="478"/>
      <c r="K181" s="477"/>
      <c r="L181" s="477"/>
      <c r="M181" s="477"/>
      <c r="N181" s="489"/>
      <c r="O181" s="477"/>
      <c r="P181" s="693"/>
      <c r="Q181" s="472"/>
      <c r="R181" s="476"/>
      <c r="T181" s="439"/>
      <c r="U181" s="470"/>
      <c r="V181" s="474"/>
      <c r="W181" s="470"/>
      <c r="X181" s="475"/>
      <c r="Y181" s="470"/>
      <c r="Z181" s="439"/>
      <c r="AA181" s="474"/>
      <c r="AB181" s="470"/>
      <c r="AC181" s="439"/>
      <c r="AD181" s="470"/>
      <c r="AE181" s="470"/>
      <c r="AF181" s="692"/>
      <c r="AG181" s="471" t="s">
        <v>1579</v>
      </c>
    </row>
    <row r="182" spans="1:33" s="435" customFormat="1" x14ac:dyDescent="0.25">
      <c r="A182" s="471"/>
      <c r="B182" s="471"/>
      <c r="C182" s="471"/>
      <c r="D182" s="479"/>
      <c r="E182" s="479"/>
      <c r="F182" s="477"/>
      <c r="G182" s="478"/>
      <c r="H182" s="478"/>
      <c r="I182" s="477"/>
      <c r="J182" s="478"/>
      <c r="K182" s="477"/>
      <c r="L182" s="477"/>
      <c r="M182" s="477"/>
      <c r="N182" s="489"/>
      <c r="O182" s="477"/>
      <c r="P182" s="693"/>
      <c r="Q182" s="472"/>
      <c r="R182" s="476"/>
      <c r="T182" s="439"/>
      <c r="U182" s="470"/>
      <c r="V182" s="474"/>
      <c r="W182" s="445"/>
      <c r="X182" s="475"/>
      <c r="Y182" s="470"/>
      <c r="Z182" s="439"/>
      <c r="AA182" s="474"/>
      <c r="AB182" s="470"/>
      <c r="AC182" s="439"/>
      <c r="AD182" s="470"/>
      <c r="AE182" s="470"/>
      <c r="AF182" s="692"/>
      <c r="AG182" s="471"/>
    </row>
    <row r="183" spans="1:33" s="435" customFormat="1" x14ac:dyDescent="0.25">
      <c r="A183" s="471"/>
      <c r="B183" s="471"/>
      <c r="C183" s="471"/>
      <c r="D183" s="479"/>
      <c r="E183" s="479"/>
      <c r="F183" s="477"/>
      <c r="G183" s="478"/>
      <c r="H183" s="478"/>
      <c r="I183" s="477"/>
      <c r="J183" s="478"/>
      <c r="K183" s="477"/>
      <c r="L183" s="477"/>
      <c r="M183" s="477"/>
      <c r="N183" s="489"/>
      <c r="O183" s="477"/>
      <c r="P183" s="693"/>
      <c r="Q183" s="472"/>
      <c r="R183" s="476"/>
      <c r="T183" s="439"/>
      <c r="U183" s="470"/>
      <c r="V183" s="474"/>
      <c r="W183" s="470"/>
      <c r="X183" s="475"/>
      <c r="Y183" s="470"/>
      <c r="Z183" s="439"/>
      <c r="AA183" s="474"/>
      <c r="AB183" s="470"/>
      <c r="AC183" s="439"/>
      <c r="AD183" s="470"/>
      <c r="AE183" s="470"/>
      <c r="AF183" s="692"/>
      <c r="AG183" s="471" t="s">
        <v>411</v>
      </c>
    </row>
    <row r="184" spans="1:33" s="435" customFormat="1" x14ac:dyDescent="0.25">
      <c r="A184" s="471"/>
      <c r="B184" s="471"/>
      <c r="C184" s="471"/>
      <c r="D184" s="479"/>
      <c r="E184" s="479"/>
      <c r="F184" s="477"/>
      <c r="G184" s="478"/>
      <c r="H184" s="478"/>
      <c r="I184" s="477"/>
      <c r="J184" s="478"/>
      <c r="K184" s="477"/>
      <c r="L184" s="477"/>
      <c r="M184" s="477"/>
      <c r="N184" s="489"/>
      <c r="O184" s="477"/>
      <c r="P184" s="693"/>
      <c r="Q184" s="472"/>
      <c r="R184" s="476"/>
      <c r="T184" s="439"/>
      <c r="U184" s="470"/>
      <c r="V184" s="474"/>
      <c r="W184" s="470"/>
      <c r="X184" s="475"/>
      <c r="Y184" s="470"/>
      <c r="Z184" s="439"/>
      <c r="AA184" s="474"/>
      <c r="AB184" s="470"/>
      <c r="AC184" s="439"/>
      <c r="AD184" s="470"/>
      <c r="AE184" s="470"/>
      <c r="AF184" s="692"/>
      <c r="AG184" s="471" t="s">
        <v>1580</v>
      </c>
    </row>
    <row r="185" spans="1:33" s="435" customFormat="1" x14ac:dyDescent="0.25">
      <c r="D185" s="448"/>
      <c r="E185" s="448"/>
      <c r="F185" s="453"/>
      <c r="G185" s="454"/>
      <c r="H185" s="454"/>
      <c r="I185" s="453"/>
      <c r="J185" s="454"/>
      <c r="K185" s="453"/>
      <c r="L185" s="453"/>
      <c r="M185" s="453"/>
      <c r="N185" s="691"/>
      <c r="O185" s="453"/>
      <c r="P185" s="690"/>
      <c r="Q185" s="446"/>
      <c r="R185" s="452"/>
      <c r="S185" s="446"/>
      <c r="U185" s="445"/>
      <c r="V185" s="450"/>
      <c r="W185" s="445"/>
      <c r="X185" s="451"/>
      <c r="Y185" s="445"/>
      <c r="Z185" s="439"/>
      <c r="AA185" s="450"/>
      <c r="AB185" s="445"/>
      <c r="AC185" s="449"/>
      <c r="AD185" s="445"/>
      <c r="AE185" s="445"/>
      <c r="AF185" s="445"/>
    </row>
    <row r="186" spans="1:33" s="435" customFormat="1" x14ac:dyDescent="0.25">
      <c r="D186" s="448"/>
      <c r="E186" s="448"/>
      <c r="F186" s="453"/>
      <c r="G186" s="454"/>
      <c r="H186" s="454"/>
      <c r="I186" s="453"/>
      <c r="J186" s="454"/>
      <c r="K186" s="453"/>
      <c r="L186" s="453"/>
      <c r="M186" s="453"/>
      <c r="N186" s="691"/>
      <c r="O186" s="453"/>
      <c r="P186" s="690"/>
      <c r="Q186" s="446"/>
      <c r="R186" s="452"/>
      <c r="S186" s="446"/>
      <c r="U186" s="445"/>
      <c r="V186" s="450"/>
      <c r="W186" s="445"/>
      <c r="X186" s="451"/>
      <c r="Y186" s="445"/>
      <c r="Z186" s="439"/>
      <c r="AA186" s="450"/>
      <c r="AB186" s="445"/>
      <c r="AC186" s="449"/>
      <c r="AD186" s="445"/>
      <c r="AE186" s="445"/>
      <c r="AF186" s="445"/>
    </row>
    <row r="187" spans="1:33" s="435" customFormat="1" x14ac:dyDescent="0.25">
      <c r="D187" s="448"/>
      <c r="E187" s="448"/>
      <c r="F187" s="453"/>
      <c r="G187" s="454"/>
      <c r="H187" s="454"/>
      <c r="I187" s="453"/>
      <c r="J187" s="454"/>
      <c r="K187" s="453"/>
      <c r="L187" s="453"/>
      <c r="M187" s="453"/>
      <c r="N187" s="691"/>
      <c r="O187" s="453"/>
      <c r="P187" s="690"/>
      <c r="Q187" s="446"/>
      <c r="R187" s="452"/>
      <c r="S187" s="446"/>
      <c r="U187" s="445"/>
      <c r="V187" s="450"/>
      <c r="W187" s="445"/>
      <c r="X187" s="451"/>
      <c r="Y187" s="445"/>
      <c r="Z187" s="439"/>
      <c r="AA187" s="450"/>
      <c r="AB187" s="445"/>
      <c r="AC187" s="449"/>
      <c r="AD187" s="445"/>
      <c r="AE187" s="445"/>
      <c r="AF187" s="445"/>
    </row>
    <row r="188" spans="1:33" s="435" customFormat="1" x14ac:dyDescent="0.25">
      <c r="D188" s="448"/>
      <c r="E188" s="448"/>
      <c r="F188" s="453"/>
      <c r="G188" s="454"/>
      <c r="H188" s="454"/>
      <c r="I188" s="453"/>
      <c r="J188" s="454"/>
      <c r="K188" s="453"/>
      <c r="L188" s="453"/>
      <c r="M188" s="453"/>
      <c r="N188" s="691"/>
      <c r="O188" s="453"/>
      <c r="P188" s="690"/>
      <c r="Q188" s="446"/>
      <c r="R188" s="452"/>
      <c r="S188" s="446"/>
      <c r="U188" s="445"/>
      <c r="V188" s="450"/>
      <c r="W188" s="445"/>
      <c r="X188" s="451"/>
      <c r="Y188" s="445"/>
      <c r="Z188" s="439"/>
      <c r="AA188" s="450"/>
      <c r="AB188" s="445"/>
      <c r="AC188" s="449"/>
      <c r="AD188" s="445"/>
      <c r="AE188" s="445"/>
      <c r="AF188" s="445"/>
    </row>
    <row r="189" spans="1:33" s="435" customFormat="1" x14ac:dyDescent="0.25">
      <c r="D189" s="448"/>
      <c r="E189" s="448"/>
      <c r="F189" s="453"/>
      <c r="G189" s="454"/>
      <c r="H189" s="454"/>
      <c r="I189" s="453"/>
      <c r="J189" s="454"/>
      <c r="K189" s="453"/>
      <c r="L189" s="453"/>
      <c r="M189" s="453"/>
      <c r="N189" s="691"/>
      <c r="O189" s="453"/>
      <c r="P189" s="690"/>
      <c r="Q189" s="446"/>
      <c r="R189" s="452"/>
      <c r="S189" s="446"/>
      <c r="U189" s="445"/>
      <c r="V189" s="450"/>
      <c r="W189" s="445"/>
      <c r="X189" s="451"/>
      <c r="Y189" s="445"/>
      <c r="Z189" s="439"/>
      <c r="AA189" s="450"/>
      <c r="AB189" s="445"/>
      <c r="AC189" s="449"/>
      <c r="AD189" s="445"/>
      <c r="AE189" s="445"/>
      <c r="AF189" s="445"/>
    </row>
    <row r="190" spans="1:33" s="435" customFormat="1" x14ac:dyDescent="0.25">
      <c r="D190" s="448"/>
      <c r="E190" s="448"/>
      <c r="F190" s="453"/>
      <c r="G190" s="454"/>
      <c r="H190" s="454"/>
      <c r="I190" s="453"/>
      <c r="J190" s="454"/>
      <c r="K190" s="453"/>
      <c r="L190" s="453"/>
      <c r="M190" s="453"/>
      <c r="N190" s="691"/>
      <c r="O190" s="453"/>
      <c r="P190" s="690"/>
      <c r="Q190" s="446"/>
      <c r="R190" s="452"/>
      <c r="S190" s="446"/>
      <c r="U190" s="445"/>
      <c r="V190" s="450"/>
      <c r="W190" s="445"/>
      <c r="X190" s="451"/>
      <c r="Y190" s="445"/>
      <c r="Z190" s="439"/>
      <c r="AA190" s="450"/>
      <c r="AB190" s="445"/>
      <c r="AC190" s="449"/>
      <c r="AD190" s="445"/>
      <c r="AE190" s="445"/>
      <c r="AF190" s="445"/>
    </row>
    <row r="191" spans="1:33" s="435" customFormat="1" x14ac:dyDescent="0.25">
      <c r="D191" s="448"/>
      <c r="E191" s="448"/>
      <c r="F191" s="453"/>
      <c r="G191" s="454"/>
      <c r="H191" s="454"/>
      <c r="I191" s="453"/>
      <c r="J191" s="454"/>
      <c r="K191" s="453"/>
      <c r="L191" s="453"/>
      <c r="M191" s="453"/>
      <c r="N191" s="691"/>
      <c r="O191" s="453"/>
      <c r="P191" s="690"/>
      <c r="Q191" s="446"/>
      <c r="R191" s="452"/>
      <c r="S191" s="446"/>
      <c r="U191" s="445"/>
      <c r="V191" s="450"/>
      <c r="W191" s="445"/>
      <c r="X191" s="451"/>
      <c r="Y191" s="445"/>
      <c r="Z191" s="439"/>
      <c r="AA191" s="450"/>
      <c r="AB191" s="445"/>
      <c r="AC191" s="449"/>
      <c r="AD191" s="445"/>
      <c r="AE191" s="445"/>
      <c r="AF191" s="445"/>
    </row>
    <row r="192" spans="1:33" s="435" customFormat="1" x14ac:dyDescent="0.25">
      <c r="D192" s="448"/>
      <c r="E192" s="448"/>
      <c r="F192" s="453"/>
      <c r="G192" s="454"/>
      <c r="H192" s="454"/>
      <c r="I192" s="453"/>
      <c r="J192" s="454"/>
      <c r="K192" s="453"/>
      <c r="L192" s="453"/>
      <c r="M192" s="453"/>
      <c r="N192" s="691"/>
      <c r="O192" s="453"/>
      <c r="P192" s="690"/>
      <c r="Q192" s="446"/>
      <c r="R192" s="452"/>
      <c r="S192" s="446"/>
      <c r="U192" s="445"/>
      <c r="V192" s="450"/>
      <c r="W192" s="445"/>
      <c r="X192" s="451"/>
      <c r="Y192" s="445"/>
      <c r="Z192" s="439"/>
      <c r="AA192" s="450"/>
      <c r="AB192" s="445"/>
      <c r="AC192" s="449"/>
      <c r="AD192" s="445"/>
      <c r="AE192" s="445"/>
      <c r="AF192" s="445"/>
    </row>
    <row r="193" spans="4:32" s="435" customFormat="1" x14ac:dyDescent="0.25">
      <c r="D193" s="448"/>
      <c r="E193" s="448"/>
      <c r="F193" s="453"/>
      <c r="G193" s="454"/>
      <c r="H193" s="454"/>
      <c r="I193" s="453"/>
      <c r="J193" s="454"/>
      <c r="K193" s="453"/>
      <c r="L193" s="453"/>
      <c r="M193" s="453"/>
      <c r="N193" s="691"/>
      <c r="O193" s="453"/>
      <c r="P193" s="690"/>
      <c r="Q193" s="446"/>
      <c r="R193" s="452"/>
      <c r="S193" s="446"/>
      <c r="U193" s="445"/>
      <c r="V193" s="450"/>
      <c r="W193" s="445"/>
      <c r="X193" s="451"/>
      <c r="Y193" s="445"/>
      <c r="Z193" s="439"/>
      <c r="AA193" s="450"/>
      <c r="AB193" s="445"/>
      <c r="AC193" s="449"/>
      <c r="AD193" s="445"/>
      <c r="AE193" s="445"/>
      <c r="AF193" s="445"/>
    </row>
    <row r="194" spans="4:32" s="435" customFormat="1" x14ac:dyDescent="0.25">
      <c r="D194" s="448"/>
      <c r="E194" s="448"/>
      <c r="F194" s="453"/>
      <c r="G194" s="454"/>
      <c r="H194" s="454"/>
      <c r="I194" s="453"/>
      <c r="J194" s="454"/>
      <c r="K194" s="453"/>
      <c r="L194" s="453"/>
      <c r="M194" s="453"/>
      <c r="N194" s="691"/>
      <c r="O194" s="453"/>
      <c r="P194" s="690"/>
      <c r="Q194" s="446"/>
      <c r="R194" s="452"/>
      <c r="S194" s="446"/>
      <c r="U194" s="445"/>
      <c r="V194" s="450"/>
      <c r="W194" s="445"/>
      <c r="X194" s="451"/>
      <c r="Y194" s="445"/>
      <c r="Z194" s="439"/>
      <c r="AA194" s="450"/>
      <c r="AB194" s="445"/>
      <c r="AC194" s="449"/>
      <c r="AD194" s="445"/>
      <c r="AE194" s="445"/>
      <c r="AF194" s="445"/>
    </row>
    <row r="195" spans="4:32" s="435" customFormat="1" x14ac:dyDescent="0.25">
      <c r="D195" s="448"/>
      <c r="E195" s="448"/>
      <c r="F195" s="453"/>
      <c r="G195" s="454"/>
      <c r="H195" s="454"/>
      <c r="I195" s="453"/>
      <c r="J195" s="454"/>
      <c r="K195" s="453"/>
      <c r="L195" s="453"/>
      <c r="M195" s="453"/>
      <c r="N195" s="691"/>
      <c r="O195" s="453"/>
      <c r="P195" s="690"/>
      <c r="Q195" s="446"/>
      <c r="R195" s="452"/>
      <c r="S195" s="446"/>
      <c r="U195" s="445"/>
      <c r="V195" s="450"/>
      <c r="W195" s="445"/>
      <c r="X195" s="451"/>
      <c r="Y195" s="445"/>
      <c r="Z195" s="439"/>
      <c r="AA195" s="450"/>
      <c r="AB195" s="445"/>
      <c r="AC195" s="449"/>
      <c r="AD195" s="445"/>
      <c r="AE195" s="445"/>
      <c r="AF195" s="445"/>
    </row>
    <row r="196" spans="4:32" s="435" customFormat="1" x14ac:dyDescent="0.25">
      <c r="D196" s="448"/>
      <c r="E196" s="448"/>
      <c r="F196" s="453"/>
      <c r="G196" s="454"/>
      <c r="H196" s="454"/>
      <c r="I196" s="453"/>
      <c r="J196" s="454"/>
      <c r="K196" s="453"/>
      <c r="L196" s="453"/>
      <c r="M196" s="453"/>
      <c r="N196" s="691"/>
      <c r="O196" s="453"/>
      <c r="P196" s="690"/>
      <c r="Q196" s="446"/>
      <c r="R196" s="452"/>
      <c r="S196" s="446"/>
      <c r="U196" s="445"/>
      <c r="V196" s="450"/>
      <c r="W196" s="445"/>
      <c r="X196" s="451"/>
      <c r="Y196" s="445"/>
      <c r="Z196" s="439"/>
      <c r="AA196" s="450"/>
      <c r="AB196" s="445"/>
      <c r="AC196" s="449"/>
      <c r="AD196" s="445"/>
      <c r="AE196" s="445"/>
      <c r="AF196" s="445"/>
    </row>
    <row r="197" spans="4:32" s="435" customFormat="1" x14ac:dyDescent="0.25">
      <c r="D197" s="448"/>
      <c r="E197" s="448"/>
      <c r="F197" s="453"/>
      <c r="G197" s="454"/>
      <c r="H197" s="454"/>
      <c r="I197" s="453"/>
      <c r="J197" s="454"/>
      <c r="K197" s="453"/>
      <c r="L197" s="453"/>
      <c r="M197" s="453"/>
      <c r="N197" s="691"/>
      <c r="O197" s="453"/>
      <c r="P197" s="690"/>
      <c r="Q197" s="446"/>
      <c r="R197" s="452"/>
      <c r="S197" s="446"/>
      <c r="U197" s="445"/>
      <c r="V197" s="450"/>
      <c r="W197" s="445"/>
      <c r="X197" s="451"/>
      <c r="Y197" s="445"/>
      <c r="Z197" s="439"/>
      <c r="AA197" s="450"/>
      <c r="AB197" s="445"/>
      <c r="AC197" s="449"/>
      <c r="AD197" s="445"/>
      <c r="AE197" s="445"/>
      <c r="AF197" s="445"/>
    </row>
    <row r="198" spans="4:32" s="435" customFormat="1" x14ac:dyDescent="0.25">
      <c r="D198" s="448"/>
      <c r="E198" s="448"/>
      <c r="F198" s="453"/>
      <c r="G198" s="454"/>
      <c r="H198" s="454"/>
      <c r="I198" s="453"/>
      <c r="J198" s="454"/>
      <c r="K198" s="453"/>
      <c r="L198" s="453"/>
      <c r="M198" s="453"/>
      <c r="N198" s="691"/>
      <c r="O198" s="453"/>
      <c r="P198" s="690"/>
      <c r="Q198" s="446"/>
      <c r="R198" s="452"/>
      <c r="S198" s="446"/>
      <c r="U198" s="445"/>
      <c r="V198" s="450"/>
      <c r="W198" s="445"/>
      <c r="X198" s="451"/>
      <c r="Y198" s="445"/>
      <c r="Z198" s="439"/>
      <c r="AA198" s="450"/>
      <c r="AB198" s="445"/>
      <c r="AC198" s="449"/>
      <c r="AD198" s="445"/>
      <c r="AE198" s="445"/>
      <c r="AF198" s="445"/>
    </row>
    <row r="199" spans="4:32" s="435" customFormat="1" x14ac:dyDescent="0.25">
      <c r="D199" s="448"/>
      <c r="E199" s="448"/>
      <c r="F199" s="453"/>
      <c r="G199" s="454"/>
      <c r="H199" s="454"/>
      <c r="I199" s="453"/>
      <c r="J199" s="454"/>
      <c r="K199" s="453"/>
      <c r="L199" s="453"/>
      <c r="M199" s="453"/>
      <c r="N199" s="691"/>
      <c r="O199" s="453"/>
      <c r="P199" s="690"/>
      <c r="Q199" s="446"/>
      <c r="R199" s="452"/>
      <c r="S199" s="446"/>
      <c r="U199" s="445"/>
      <c r="V199" s="450"/>
      <c r="W199" s="445"/>
      <c r="X199" s="451"/>
      <c r="Y199" s="445"/>
      <c r="Z199" s="439"/>
      <c r="AA199" s="450"/>
      <c r="AB199" s="445"/>
      <c r="AC199" s="449"/>
      <c r="AD199" s="445"/>
      <c r="AE199" s="445"/>
      <c r="AF199" s="445"/>
    </row>
    <row r="200" spans="4:32" s="435" customFormat="1" x14ac:dyDescent="0.25">
      <c r="D200" s="448"/>
      <c r="E200" s="448"/>
      <c r="F200" s="453"/>
      <c r="G200" s="454"/>
      <c r="H200" s="454"/>
      <c r="I200" s="453"/>
      <c r="J200" s="454"/>
      <c r="K200" s="453"/>
      <c r="L200" s="453"/>
      <c r="M200" s="453"/>
      <c r="N200" s="691"/>
      <c r="O200" s="453"/>
      <c r="P200" s="690"/>
      <c r="Q200" s="446"/>
      <c r="R200" s="452"/>
      <c r="S200" s="446"/>
      <c r="U200" s="445"/>
      <c r="V200" s="450"/>
      <c r="W200" s="445"/>
      <c r="X200" s="451"/>
      <c r="Y200" s="445"/>
      <c r="Z200" s="439"/>
      <c r="AA200" s="450"/>
      <c r="AB200" s="445"/>
      <c r="AC200" s="449"/>
      <c r="AD200" s="445"/>
      <c r="AE200" s="445"/>
      <c r="AF200" s="445"/>
    </row>
    <row r="201" spans="4:32" s="435" customFormat="1" x14ac:dyDescent="0.25">
      <c r="D201" s="448"/>
      <c r="E201" s="448"/>
      <c r="F201" s="453"/>
      <c r="G201" s="454"/>
      <c r="H201" s="454"/>
      <c r="I201" s="453"/>
      <c r="J201" s="454"/>
      <c r="K201" s="453"/>
      <c r="L201" s="453"/>
      <c r="M201" s="453"/>
      <c r="N201" s="691"/>
      <c r="O201" s="453"/>
      <c r="P201" s="690"/>
      <c r="Q201" s="446"/>
      <c r="R201" s="452"/>
      <c r="S201" s="446"/>
      <c r="U201" s="445"/>
      <c r="V201" s="450"/>
      <c r="W201" s="445"/>
      <c r="X201" s="451"/>
      <c r="Y201" s="445"/>
      <c r="Z201" s="439"/>
      <c r="AA201" s="450"/>
      <c r="AB201" s="445"/>
      <c r="AC201" s="449"/>
      <c r="AD201" s="445"/>
      <c r="AE201" s="445"/>
      <c r="AF201" s="445"/>
    </row>
    <row r="202" spans="4:32" s="435" customFormat="1" x14ac:dyDescent="0.25">
      <c r="D202" s="448"/>
      <c r="E202" s="448"/>
      <c r="F202" s="453"/>
      <c r="G202" s="454"/>
      <c r="H202" s="454"/>
      <c r="I202" s="453"/>
      <c r="J202" s="454"/>
      <c r="K202" s="453"/>
      <c r="L202" s="453"/>
      <c r="M202" s="453"/>
      <c r="N202" s="691"/>
      <c r="O202" s="453"/>
      <c r="P202" s="690"/>
      <c r="Q202" s="446"/>
      <c r="R202" s="452"/>
      <c r="S202" s="446"/>
      <c r="U202" s="445"/>
      <c r="V202" s="450"/>
      <c r="W202" s="445"/>
      <c r="X202" s="451"/>
      <c r="Y202" s="445"/>
      <c r="Z202" s="439"/>
      <c r="AA202" s="450"/>
      <c r="AB202" s="445"/>
      <c r="AC202" s="449"/>
      <c r="AD202" s="445"/>
      <c r="AE202" s="445"/>
      <c r="AF202" s="445"/>
    </row>
    <row r="203" spans="4:32" s="435" customFormat="1" x14ac:dyDescent="0.25">
      <c r="D203" s="448"/>
      <c r="E203" s="448"/>
      <c r="F203" s="453"/>
      <c r="G203" s="454"/>
      <c r="H203" s="454"/>
      <c r="I203" s="453"/>
      <c r="J203" s="454"/>
      <c r="K203" s="453"/>
      <c r="L203" s="453"/>
      <c r="M203" s="453"/>
      <c r="N203" s="691"/>
      <c r="O203" s="453"/>
      <c r="P203" s="690"/>
      <c r="Q203" s="446"/>
      <c r="R203" s="452"/>
      <c r="S203" s="446"/>
      <c r="U203" s="445"/>
      <c r="V203" s="450"/>
      <c r="W203" s="445"/>
      <c r="X203" s="451"/>
      <c r="Y203" s="445"/>
      <c r="Z203" s="439"/>
      <c r="AA203" s="450"/>
      <c r="AB203" s="445"/>
      <c r="AC203" s="449"/>
      <c r="AD203" s="445"/>
      <c r="AE203" s="445"/>
      <c r="AF203" s="445"/>
    </row>
    <row r="204" spans="4:32" s="435" customFormat="1" x14ac:dyDescent="0.25">
      <c r="D204" s="448"/>
      <c r="E204" s="448"/>
      <c r="F204" s="453"/>
      <c r="G204" s="454"/>
      <c r="H204" s="454"/>
      <c r="I204" s="453"/>
      <c r="J204" s="454"/>
      <c r="K204" s="453"/>
      <c r="L204" s="453"/>
      <c r="M204" s="453"/>
      <c r="N204" s="691"/>
      <c r="O204" s="453"/>
      <c r="P204" s="690"/>
      <c r="Q204" s="446"/>
      <c r="R204" s="452"/>
      <c r="S204" s="446"/>
      <c r="U204" s="445"/>
      <c r="V204" s="450"/>
      <c r="W204" s="445"/>
      <c r="X204" s="451"/>
      <c r="Y204" s="445"/>
      <c r="Z204" s="439"/>
      <c r="AA204" s="450"/>
      <c r="AB204" s="445"/>
      <c r="AC204" s="449"/>
      <c r="AD204" s="445"/>
      <c r="AE204" s="445"/>
      <c r="AF204" s="445"/>
    </row>
    <row r="205" spans="4:32" s="435" customFormat="1" x14ac:dyDescent="0.25">
      <c r="D205" s="448"/>
      <c r="E205" s="448"/>
      <c r="F205" s="453"/>
      <c r="G205" s="454"/>
      <c r="H205" s="454"/>
      <c r="I205" s="453"/>
      <c r="J205" s="454"/>
      <c r="K205" s="453"/>
      <c r="L205" s="453"/>
      <c r="M205" s="453"/>
      <c r="N205" s="691"/>
      <c r="O205" s="453"/>
      <c r="P205" s="690"/>
      <c r="Q205" s="446"/>
      <c r="R205" s="452"/>
      <c r="S205" s="446"/>
      <c r="U205" s="445"/>
      <c r="V205" s="450"/>
      <c r="W205" s="445"/>
      <c r="X205" s="451"/>
      <c r="Y205" s="445"/>
      <c r="Z205" s="439"/>
      <c r="AA205" s="450"/>
      <c r="AB205" s="445"/>
      <c r="AC205" s="449"/>
      <c r="AD205" s="445"/>
      <c r="AE205" s="445"/>
      <c r="AF205" s="445"/>
    </row>
    <row r="206" spans="4:32" s="435" customFormat="1" x14ac:dyDescent="0.25">
      <c r="D206" s="448"/>
      <c r="E206" s="448"/>
      <c r="F206" s="453"/>
      <c r="G206" s="454"/>
      <c r="H206" s="454"/>
      <c r="I206" s="453"/>
      <c r="J206" s="454"/>
      <c r="K206" s="453"/>
      <c r="L206" s="453"/>
      <c r="M206" s="453"/>
      <c r="N206" s="691"/>
      <c r="O206" s="453"/>
      <c r="P206" s="690"/>
      <c r="Q206" s="446"/>
      <c r="R206" s="452"/>
      <c r="S206" s="446"/>
      <c r="U206" s="445"/>
      <c r="V206" s="450"/>
      <c r="W206" s="445"/>
      <c r="X206" s="451"/>
      <c r="Y206" s="445"/>
      <c r="Z206" s="439"/>
      <c r="AA206" s="450"/>
      <c r="AB206" s="445"/>
      <c r="AC206" s="449"/>
      <c r="AD206" s="445"/>
      <c r="AE206" s="445"/>
      <c r="AF206" s="445"/>
    </row>
    <row r="207" spans="4:32" s="435" customFormat="1" x14ac:dyDescent="0.25">
      <c r="D207" s="448"/>
      <c r="E207" s="448"/>
      <c r="F207" s="453"/>
      <c r="G207" s="454"/>
      <c r="H207" s="454"/>
      <c r="I207" s="453"/>
      <c r="J207" s="454"/>
      <c r="K207" s="453"/>
      <c r="L207" s="453"/>
      <c r="M207" s="453"/>
      <c r="N207" s="691"/>
      <c r="O207" s="453"/>
      <c r="P207" s="690"/>
      <c r="Q207" s="446"/>
      <c r="R207" s="452"/>
      <c r="S207" s="446"/>
      <c r="U207" s="445"/>
      <c r="V207" s="450"/>
      <c r="W207" s="445"/>
      <c r="X207" s="451"/>
      <c r="Y207" s="445"/>
      <c r="Z207" s="439"/>
      <c r="AA207" s="450"/>
      <c r="AB207" s="445"/>
      <c r="AC207" s="449"/>
      <c r="AD207" s="445"/>
      <c r="AE207" s="445"/>
      <c r="AF207" s="445"/>
    </row>
    <row r="208" spans="4:32" s="435" customFormat="1" x14ac:dyDescent="0.25">
      <c r="D208" s="448"/>
      <c r="E208" s="448"/>
      <c r="F208" s="453"/>
      <c r="G208" s="454"/>
      <c r="H208" s="454"/>
      <c r="I208" s="453"/>
      <c r="J208" s="454"/>
      <c r="K208" s="453"/>
      <c r="L208" s="453"/>
      <c r="M208" s="453"/>
      <c r="N208" s="691"/>
      <c r="O208" s="453"/>
      <c r="P208" s="690"/>
      <c r="Q208" s="446"/>
      <c r="R208" s="452"/>
      <c r="S208" s="446"/>
      <c r="U208" s="445"/>
      <c r="V208" s="450"/>
      <c r="W208" s="445"/>
      <c r="X208" s="451"/>
      <c r="Y208" s="445"/>
      <c r="Z208" s="439"/>
      <c r="AA208" s="450"/>
      <c r="AB208" s="445"/>
      <c r="AC208" s="449"/>
      <c r="AD208" s="445"/>
      <c r="AE208" s="445"/>
      <c r="AF208" s="445"/>
    </row>
    <row r="209" spans="4:32" s="435" customFormat="1" x14ac:dyDescent="0.25">
      <c r="D209" s="448"/>
      <c r="E209" s="448"/>
      <c r="F209" s="453"/>
      <c r="G209" s="454"/>
      <c r="H209" s="454"/>
      <c r="I209" s="453"/>
      <c r="J209" s="454"/>
      <c r="K209" s="453"/>
      <c r="L209" s="453"/>
      <c r="M209" s="453"/>
      <c r="N209" s="691"/>
      <c r="O209" s="453"/>
      <c r="P209" s="690"/>
      <c r="Q209" s="446"/>
      <c r="R209" s="452"/>
      <c r="S209" s="446"/>
      <c r="U209" s="445"/>
      <c r="V209" s="450"/>
      <c r="W209" s="445"/>
      <c r="X209" s="451"/>
      <c r="Y209" s="445"/>
      <c r="Z209" s="439"/>
      <c r="AA209" s="450"/>
      <c r="AB209" s="445"/>
      <c r="AC209" s="449"/>
      <c r="AD209" s="445"/>
      <c r="AE209" s="445"/>
      <c r="AF209" s="445"/>
    </row>
    <row r="210" spans="4:32" s="435" customFormat="1" x14ac:dyDescent="0.25">
      <c r="D210" s="448"/>
      <c r="E210" s="448"/>
      <c r="F210" s="453"/>
      <c r="G210" s="454"/>
      <c r="H210" s="454"/>
      <c r="I210" s="453"/>
      <c r="J210" s="454"/>
      <c r="K210" s="453"/>
      <c r="L210" s="453"/>
      <c r="M210" s="453"/>
      <c r="N210" s="691"/>
      <c r="O210" s="453"/>
      <c r="P210" s="690"/>
      <c r="Q210" s="446"/>
      <c r="R210" s="452"/>
      <c r="S210" s="446"/>
      <c r="U210" s="445"/>
      <c r="V210" s="450"/>
      <c r="W210" s="445"/>
      <c r="X210" s="451"/>
      <c r="Y210" s="445"/>
      <c r="Z210" s="439"/>
      <c r="AA210" s="450"/>
      <c r="AB210" s="445"/>
      <c r="AC210" s="449"/>
      <c r="AD210" s="445"/>
      <c r="AE210" s="445"/>
      <c r="AF210" s="445"/>
    </row>
    <row r="211" spans="4:32" s="435" customFormat="1" x14ac:dyDescent="0.25">
      <c r="D211" s="448"/>
      <c r="E211" s="448"/>
      <c r="F211" s="453"/>
      <c r="G211" s="454"/>
      <c r="H211" s="454"/>
      <c r="I211" s="453"/>
      <c r="J211" s="454"/>
      <c r="K211" s="453"/>
      <c r="L211" s="453"/>
      <c r="M211" s="453"/>
      <c r="N211" s="691"/>
      <c r="O211" s="453"/>
      <c r="P211" s="690"/>
      <c r="Q211" s="446"/>
      <c r="R211" s="452"/>
      <c r="S211" s="446"/>
      <c r="U211" s="445"/>
      <c r="V211" s="450"/>
      <c r="W211" s="445"/>
      <c r="X211" s="451"/>
      <c r="Y211" s="445"/>
      <c r="Z211" s="439"/>
      <c r="AA211" s="450"/>
      <c r="AB211" s="445"/>
      <c r="AC211" s="449"/>
      <c r="AD211" s="445"/>
      <c r="AE211" s="445"/>
      <c r="AF211" s="445"/>
    </row>
    <row r="212" spans="4:32" s="435" customFormat="1" x14ac:dyDescent="0.25">
      <c r="D212" s="448"/>
      <c r="E212" s="448"/>
      <c r="F212" s="453"/>
      <c r="G212" s="454"/>
      <c r="H212" s="454"/>
      <c r="I212" s="453"/>
      <c r="J212" s="454"/>
      <c r="K212" s="453"/>
      <c r="L212" s="453"/>
      <c r="M212" s="453"/>
      <c r="N212" s="691"/>
      <c r="O212" s="453"/>
      <c r="P212" s="690"/>
      <c r="Q212" s="446"/>
      <c r="R212" s="452"/>
      <c r="S212" s="446"/>
      <c r="U212" s="445"/>
      <c r="V212" s="450"/>
      <c r="W212" s="445"/>
      <c r="X212" s="451"/>
      <c r="Y212" s="445"/>
      <c r="Z212" s="439"/>
      <c r="AA212" s="450"/>
      <c r="AB212" s="445"/>
      <c r="AC212" s="449"/>
      <c r="AD212" s="445"/>
      <c r="AE212" s="445"/>
      <c r="AF212" s="445"/>
    </row>
    <row r="213" spans="4:32" s="435" customFormat="1" x14ac:dyDescent="0.25">
      <c r="D213" s="448"/>
      <c r="E213" s="448"/>
      <c r="F213" s="453"/>
      <c r="G213" s="454"/>
      <c r="H213" s="454"/>
      <c r="I213" s="453"/>
      <c r="J213" s="454"/>
      <c r="K213" s="453"/>
      <c r="L213" s="453"/>
      <c r="M213" s="453"/>
      <c r="N213" s="691"/>
      <c r="O213" s="453"/>
      <c r="P213" s="690"/>
      <c r="Q213" s="446"/>
      <c r="R213" s="452"/>
      <c r="S213" s="446"/>
      <c r="U213" s="445"/>
      <c r="V213" s="450"/>
      <c r="W213" s="445"/>
      <c r="X213" s="451"/>
      <c r="Y213" s="445"/>
      <c r="Z213" s="439"/>
      <c r="AA213" s="450"/>
      <c r="AB213" s="445"/>
      <c r="AC213" s="449"/>
      <c r="AD213" s="445"/>
      <c r="AE213" s="445"/>
      <c r="AF213" s="445"/>
    </row>
    <row r="214" spans="4:32" s="435" customFormat="1" x14ac:dyDescent="0.25">
      <c r="D214" s="448"/>
      <c r="E214" s="448"/>
      <c r="F214" s="453"/>
      <c r="G214" s="454"/>
      <c r="H214" s="454"/>
      <c r="I214" s="453"/>
      <c r="J214" s="454"/>
      <c r="K214" s="453"/>
      <c r="L214" s="453"/>
      <c r="M214" s="453"/>
      <c r="N214" s="691"/>
      <c r="O214" s="453"/>
      <c r="P214" s="690"/>
      <c r="Q214" s="446"/>
      <c r="R214" s="452"/>
      <c r="S214" s="446"/>
      <c r="U214" s="445"/>
      <c r="V214" s="450"/>
      <c r="W214" s="445"/>
      <c r="X214" s="451"/>
      <c r="Y214" s="445"/>
      <c r="Z214" s="439"/>
      <c r="AA214" s="450"/>
      <c r="AB214" s="445"/>
      <c r="AC214" s="449"/>
      <c r="AD214" s="445"/>
      <c r="AE214" s="445"/>
      <c r="AF214" s="445"/>
    </row>
    <row r="215" spans="4:32" s="435" customFormat="1" x14ac:dyDescent="0.25">
      <c r="D215" s="448"/>
      <c r="E215" s="448"/>
      <c r="F215" s="453"/>
      <c r="G215" s="454"/>
      <c r="H215" s="454"/>
      <c r="I215" s="453"/>
      <c r="J215" s="454"/>
      <c r="K215" s="453"/>
      <c r="L215" s="453"/>
      <c r="M215" s="453"/>
      <c r="N215" s="691"/>
      <c r="O215" s="453"/>
      <c r="P215" s="690"/>
      <c r="Q215" s="446"/>
      <c r="R215" s="452"/>
      <c r="S215" s="446"/>
      <c r="U215" s="445"/>
      <c r="V215" s="450"/>
      <c r="W215" s="445"/>
      <c r="X215" s="451"/>
      <c r="Y215" s="445"/>
      <c r="Z215" s="439"/>
      <c r="AA215" s="450"/>
      <c r="AB215" s="445"/>
      <c r="AC215" s="449"/>
      <c r="AD215" s="445"/>
      <c r="AE215" s="445"/>
      <c r="AF215" s="445"/>
    </row>
    <row r="216" spans="4:32" s="435" customFormat="1" x14ac:dyDescent="0.25">
      <c r="D216" s="448"/>
      <c r="E216" s="448"/>
      <c r="F216" s="453"/>
      <c r="G216" s="454"/>
      <c r="H216" s="454"/>
      <c r="I216" s="453"/>
      <c r="J216" s="454"/>
      <c r="K216" s="453"/>
      <c r="L216" s="453"/>
      <c r="M216" s="453"/>
      <c r="N216" s="691"/>
      <c r="O216" s="453"/>
      <c r="P216" s="690"/>
      <c r="Q216" s="446"/>
      <c r="R216" s="452"/>
      <c r="S216" s="446"/>
      <c r="U216" s="445"/>
      <c r="V216" s="450"/>
      <c r="W216" s="445"/>
      <c r="X216" s="451"/>
      <c r="Y216" s="445"/>
      <c r="Z216" s="439"/>
      <c r="AA216" s="450"/>
      <c r="AB216" s="445"/>
      <c r="AC216" s="449"/>
      <c r="AD216" s="445"/>
      <c r="AE216" s="445"/>
      <c r="AF216" s="445"/>
    </row>
    <row r="217" spans="4:32" s="435" customFormat="1" x14ac:dyDescent="0.25">
      <c r="D217" s="448"/>
      <c r="E217" s="448"/>
      <c r="F217" s="453"/>
      <c r="G217" s="454"/>
      <c r="H217" s="454"/>
      <c r="I217" s="453"/>
      <c r="J217" s="454"/>
      <c r="K217" s="453"/>
      <c r="L217" s="453"/>
      <c r="M217" s="453"/>
      <c r="N217" s="691"/>
      <c r="O217" s="453"/>
      <c r="P217" s="690"/>
      <c r="Q217" s="446"/>
      <c r="R217" s="452"/>
      <c r="S217" s="446"/>
      <c r="U217" s="445"/>
      <c r="V217" s="450"/>
      <c r="W217" s="445"/>
      <c r="X217" s="451"/>
      <c r="Y217" s="445"/>
      <c r="Z217" s="439"/>
      <c r="AA217" s="450"/>
      <c r="AB217" s="445"/>
      <c r="AC217" s="449"/>
      <c r="AD217" s="445"/>
      <c r="AE217" s="445"/>
      <c r="AF217" s="445"/>
    </row>
    <row r="218" spans="4:32" s="435" customFormat="1" x14ac:dyDescent="0.25">
      <c r="D218" s="448"/>
      <c r="E218" s="448"/>
      <c r="F218" s="453"/>
      <c r="G218" s="454"/>
      <c r="H218" s="454"/>
      <c r="I218" s="453"/>
      <c r="J218" s="454"/>
      <c r="K218" s="453"/>
      <c r="L218" s="453"/>
      <c r="M218" s="453"/>
      <c r="N218" s="691"/>
      <c r="O218" s="453"/>
      <c r="P218" s="690"/>
      <c r="Q218" s="446"/>
      <c r="R218" s="452"/>
      <c r="S218" s="446"/>
      <c r="U218" s="445"/>
      <c r="V218" s="450"/>
      <c r="W218" s="445"/>
      <c r="X218" s="451"/>
      <c r="Y218" s="445"/>
      <c r="Z218" s="439"/>
      <c r="AA218" s="450"/>
      <c r="AB218" s="445"/>
      <c r="AC218" s="449"/>
      <c r="AD218" s="445"/>
      <c r="AE218" s="445"/>
      <c r="AF218" s="445"/>
    </row>
    <row r="219" spans="4:32" s="435" customFormat="1" x14ac:dyDescent="0.25">
      <c r="D219" s="448"/>
      <c r="E219" s="448"/>
      <c r="F219" s="453"/>
      <c r="G219" s="454"/>
      <c r="H219" s="454"/>
      <c r="I219" s="453"/>
      <c r="J219" s="454"/>
      <c r="K219" s="453"/>
      <c r="L219" s="453"/>
      <c r="M219" s="453"/>
      <c r="N219" s="691"/>
      <c r="O219" s="453"/>
      <c r="P219" s="690"/>
      <c r="Q219" s="446"/>
      <c r="R219" s="452"/>
      <c r="S219" s="446"/>
      <c r="U219" s="445"/>
      <c r="V219" s="450"/>
      <c r="W219" s="445"/>
      <c r="X219" s="451"/>
      <c r="Y219" s="445"/>
      <c r="Z219" s="439"/>
      <c r="AA219" s="450"/>
      <c r="AB219" s="445"/>
      <c r="AC219" s="449"/>
      <c r="AD219" s="445"/>
      <c r="AE219" s="445"/>
      <c r="AF219" s="445"/>
    </row>
    <row r="220" spans="4:32" s="435" customFormat="1" x14ac:dyDescent="0.25">
      <c r="D220" s="448"/>
      <c r="E220" s="448"/>
      <c r="F220" s="453"/>
      <c r="G220" s="454"/>
      <c r="H220" s="454"/>
      <c r="I220" s="453"/>
      <c r="J220" s="454"/>
      <c r="K220" s="453"/>
      <c r="L220" s="453"/>
      <c r="M220" s="453"/>
      <c r="N220" s="691"/>
      <c r="O220" s="453"/>
      <c r="P220" s="690"/>
      <c r="Q220" s="446"/>
      <c r="R220" s="452"/>
      <c r="S220" s="446"/>
      <c r="U220" s="445"/>
      <c r="V220" s="450"/>
      <c r="W220" s="445"/>
      <c r="X220" s="451"/>
      <c r="Y220" s="445"/>
      <c r="Z220" s="439"/>
      <c r="AA220" s="450"/>
      <c r="AB220" s="445"/>
      <c r="AC220" s="449"/>
      <c r="AD220" s="445"/>
      <c r="AE220" s="445"/>
      <c r="AF220" s="445"/>
    </row>
    <row r="221" spans="4:32" s="435" customFormat="1" x14ac:dyDescent="0.25">
      <c r="D221" s="448"/>
      <c r="E221" s="448"/>
      <c r="F221" s="453"/>
      <c r="G221" s="454"/>
      <c r="H221" s="454"/>
      <c r="I221" s="453"/>
      <c r="J221" s="454"/>
      <c r="K221" s="453"/>
      <c r="L221" s="453"/>
      <c r="M221" s="453"/>
      <c r="N221" s="691"/>
      <c r="O221" s="453"/>
      <c r="P221" s="690"/>
      <c r="Q221" s="446"/>
      <c r="R221" s="452"/>
      <c r="S221" s="446"/>
      <c r="U221" s="445"/>
      <c r="V221" s="450"/>
      <c r="W221" s="445"/>
      <c r="X221" s="451"/>
      <c r="Y221" s="445"/>
      <c r="Z221" s="439"/>
      <c r="AA221" s="450"/>
      <c r="AB221" s="445"/>
      <c r="AC221" s="449"/>
      <c r="AD221" s="445"/>
      <c r="AE221" s="445"/>
      <c r="AF221" s="445"/>
    </row>
    <row r="222" spans="4:32" s="435" customFormat="1" x14ac:dyDescent="0.25">
      <c r="D222" s="448"/>
      <c r="E222" s="448"/>
      <c r="F222" s="453"/>
      <c r="G222" s="454"/>
      <c r="H222" s="454"/>
      <c r="I222" s="453"/>
      <c r="J222" s="454"/>
      <c r="K222" s="453"/>
      <c r="L222" s="453"/>
      <c r="M222" s="453"/>
      <c r="N222" s="691"/>
      <c r="O222" s="453"/>
      <c r="P222" s="690"/>
      <c r="Q222" s="446"/>
      <c r="R222" s="452"/>
      <c r="S222" s="446"/>
      <c r="U222" s="445"/>
      <c r="V222" s="450"/>
      <c r="W222" s="445"/>
      <c r="X222" s="451"/>
      <c r="Y222" s="445"/>
      <c r="Z222" s="439"/>
      <c r="AA222" s="450"/>
      <c r="AB222" s="445"/>
      <c r="AC222" s="449"/>
      <c r="AD222" s="445"/>
      <c r="AE222" s="445"/>
      <c r="AF222" s="445"/>
    </row>
    <row r="223" spans="4:32" s="435" customFormat="1" x14ac:dyDescent="0.25">
      <c r="D223" s="448"/>
      <c r="E223" s="448"/>
      <c r="F223" s="453"/>
      <c r="G223" s="454"/>
      <c r="H223" s="454"/>
      <c r="I223" s="453"/>
      <c r="J223" s="454"/>
      <c r="K223" s="453"/>
      <c r="L223" s="453"/>
      <c r="M223" s="453"/>
      <c r="N223" s="691"/>
      <c r="O223" s="453"/>
      <c r="P223" s="690"/>
      <c r="Q223" s="446"/>
      <c r="R223" s="452"/>
      <c r="S223" s="446"/>
      <c r="U223" s="445"/>
      <c r="V223" s="450"/>
      <c r="W223" s="445"/>
      <c r="X223" s="451"/>
      <c r="Y223" s="445"/>
      <c r="Z223" s="439"/>
      <c r="AA223" s="450"/>
      <c r="AB223" s="445"/>
      <c r="AC223" s="449"/>
      <c r="AD223" s="445"/>
      <c r="AE223" s="445"/>
      <c r="AF223" s="445"/>
    </row>
    <row r="224" spans="4:32" s="435" customFormat="1" x14ac:dyDescent="0.25">
      <c r="D224" s="448"/>
      <c r="E224" s="448"/>
      <c r="F224" s="453"/>
      <c r="G224" s="454"/>
      <c r="H224" s="454"/>
      <c r="I224" s="453"/>
      <c r="J224" s="454"/>
      <c r="K224" s="453"/>
      <c r="L224" s="453"/>
      <c r="M224" s="453"/>
      <c r="N224" s="691"/>
      <c r="O224" s="453"/>
      <c r="P224" s="690"/>
      <c r="Q224" s="446"/>
      <c r="R224" s="452"/>
      <c r="S224" s="446"/>
      <c r="U224" s="445"/>
      <c r="V224" s="450"/>
      <c r="W224" s="445"/>
      <c r="X224" s="451"/>
      <c r="Y224" s="445"/>
      <c r="Z224" s="439"/>
      <c r="AA224" s="450"/>
      <c r="AB224" s="445"/>
      <c r="AC224" s="449"/>
      <c r="AD224" s="445"/>
      <c r="AE224" s="445"/>
      <c r="AF224" s="445"/>
    </row>
    <row r="225" spans="4:32" s="435" customFormat="1" x14ac:dyDescent="0.25">
      <c r="D225" s="448"/>
      <c r="E225" s="448"/>
      <c r="F225" s="453"/>
      <c r="G225" s="454"/>
      <c r="H225" s="454"/>
      <c r="I225" s="453"/>
      <c r="J225" s="454"/>
      <c r="K225" s="453"/>
      <c r="L225" s="453"/>
      <c r="M225" s="453"/>
      <c r="N225" s="691"/>
      <c r="O225" s="453"/>
      <c r="P225" s="690"/>
      <c r="Q225" s="446"/>
      <c r="R225" s="452"/>
      <c r="S225" s="446"/>
      <c r="U225" s="445"/>
      <c r="V225" s="450"/>
      <c r="W225" s="445"/>
      <c r="X225" s="451"/>
      <c r="Y225" s="445"/>
      <c r="Z225" s="439"/>
      <c r="AA225" s="450"/>
      <c r="AB225" s="445"/>
      <c r="AC225" s="449"/>
      <c r="AD225" s="445"/>
      <c r="AE225" s="445"/>
      <c r="AF225" s="445"/>
    </row>
    <row r="226" spans="4:32" s="435" customFormat="1" x14ac:dyDescent="0.25">
      <c r="D226" s="448"/>
      <c r="E226" s="448"/>
      <c r="F226" s="453"/>
      <c r="G226" s="454"/>
      <c r="H226" s="454"/>
      <c r="I226" s="453"/>
      <c r="J226" s="454"/>
      <c r="K226" s="453"/>
      <c r="L226" s="453"/>
      <c r="M226" s="453"/>
      <c r="N226" s="691"/>
      <c r="O226" s="453"/>
      <c r="P226" s="690"/>
      <c r="Q226" s="446"/>
      <c r="R226" s="452"/>
      <c r="S226" s="446"/>
      <c r="U226" s="445"/>
      <c r="V226" s="450"/>
      <c r="W226" s="445"/>
      <c r="X226" s="451"/>
      <c r="Y226" s="445"/>
      <c r="Z226" s="439"/>
      <c r="AA226" s="450"/>
      <c r="AB226" s="445"/>
      <c r="AC226" s="449"/>
      <c r="AD226" s="445"/>
      <c r="AE226" s="445"/>
      <c r="AF226" s="445"/>
    </row>
    <row r="227" spans="4:32" s="435" customFormat="1" x14ac:dyDescent="0.25">
      <c r="D227" s="448"/>
      <c r="E227" s="448"/>
      <c r="F227" s="453"/>
      <c r="G227" s="454"/>
      <c r="H227" s="454"/>
      <c r="I227" s="453"/>
      <c r="J227" s="454"/>
      <c r="K227" s="453"/>
      <c r="L227" s="453"/>
      <c r="M227" s="453"/>
      <c r="N227" s="691"/>
      <c r="O227" s="453"/>
      <c r="P227" s="690"/>
      <c r="Q227" s="446"/>
      <c r="R227" s="452"/>
      <c r="S227" s="446"/>
      <c r="U227" s="445"/>
      <c r="V227" s="450"/>
      <c r="W227" s="445"/>
      <c r="X227" s="451"/>
      <c r="Y227" s="445"/>
      <c r="Z227" s="439"/>
      <c r="AA227" s="450"/>
      <c r="AB227" s="445"/>
      <c r="AC227" s="449"/>
      <c r="AD227" s="445"/>
      <c r="AE227" s="445"/>
      <c r="AF227" s="445"/>
    </row>
    <row r="228" spans="4:32" s="435" customFormat="1" x14ac:dyDescent="0.25">
      <c r="D228" s="448"/>
      <c r="E228" s="448"/>
      <c r="F228" s="453"/>
      <c r="G228" s="454"/>
      <c r="H228" s="454"/>
      <c r="I228" s="453"/>
      <c r="J228" s="454"/>
      <c r="K228" s="453"/>
      <c r="L228" s="453"/>
      <c r="M228" s="453"/>
      <c r="N228" s="691"/>
      <c r="O228" s="453"/>
      <c r="P228" s="690"/>
      <c r="Q228" s="446"/>
      <c r="R228" s="452"/>
      <c r="S228" s="446"/>
      <c r="U228" s="445"/>
      <c r="V228" s="450"/>
      <c r="W228" s="445"/>
      <c r="X228" s="451"/>
      <c r="Y228" s="445"/>
      <c r="Z228" s="439"/>
      <c r="AA228" s="450"/>
      <c r="AB228" s="445"/>
      <c r="AC228" s="449"/>
      <c r="AD228" s="445"/>
      <c r="AE228" s="445"/>
      <c r="AF228" s="445"/>
    </row>
    <row r="229" spans="4:32" s="435" customFormat="1" x14ac:dyDescent="0.25">
      <c r="D229" s="448"/>
      <c r="E229" s="448"/>
      <c r="F229" s="453"/>
      <c r="G229" s="454"/>
      <c r="H229" s="454"/>
      <c r="I229" s="453"/>
      <c r="J229" s="454"/>
      <c r="K229" s="453"/>
      <c r="L229" s="453"/>
      <c r="M229" s="453"/>
      <c r="N229" s="691"/>
      <c r="O229" s="453"/>
      <c r="P229" s="690"/>
      <c r="Q229" s="446"/>
      <c r="R229" s="452"/>
      <c r="S229" s="446"/>
      <c r="U229" s="445"/>
      <c r="V229" s="450"/>
      <c r="W229" s="445"/>
      <c r="X229" s="451"/>
      <c r="Y229" s="445"/>
      <c r="Z229" s="439"/>
      <c r="AA229" s="450"/>
      <c r="AB229" s="445"/>
      <c r="AC229" s="449"/>
      <c r="AD229" s="445"/>
      <c r="AE229" s="445"/>
      <c r="AF229" s="445"/>
    </row>
    <row r="230" spans="4:32" s="435" customFormat="1" x14ac:dyDescent="0.25">
      <c r="D230" s="448"/>
      <c r="E230" s="448"/>
      <c r="F230" s="453"/>
      <c r="G230" s="454"/>
      <c r="H230" s="454"/>
      <c r="I230" s="453"/>
      <c r="J230" s="454"/>
      <c r="K230" s="453"/>
      <c r="L230" s="453"/>
      <c r="M230" s="453"/>
      <c r="N230" s="691"/>
      <c r="O230" s="453"/>
      <c r="P230" s="690"/>
      <c r="Q230" s="446"/>
      <c r="R230" s="452"/>
      <c r="S230" s="446"/>
      <c r="U230" s="445"/>
      <c r="V230" s="450"/>
      <c r="W230" s="445"/>
      <c r="X230" s="451"/>
      <c r="Y230" s="445"/>
      <c r="Z230" s="439"/>
      <c r="AA230" s="450"/>
      <c r="AB230" s="445"/>
      <c r="AC230" s="449"/>
      <c r="AD230" s="445"/>
      <c r="AE230" s="445"/>
      <c r="AF230" s="445"/>
    </row>
    <row r="231" spans="4:32" s="435" customFormat="1" x14ac:dyDescent="0.25">
      <c r="D231" s="448"/>
      <c r="E231" s="448"/>
      <c r="F231" s="453"/>
      <c r="G231" s="454"/>
      <c r="H231" s="454"/>
      <c r="I231" s="453"/>
      <c r="J231" s="454"/>
      <c r="K231" s="453"/>
      <c r="L231" s="453"/>
      <c r="M231" s="453"/>
      <c r="N231" s="691"/>
      <c r="O231" s="453"/>
      <c r="P231" s="690"/>
      <c r="Q231" s="446"/>
      <c r="R231" s="452"/>
      <c r="S231" s="446"/>
      <c r="U231" s="445"/>
      <c r="V231" s="450"/>
      <c r="W231" s="445"/>
      <c r="X231" s="451"/>
      <c r="Y231" s="445"/>
      <c r="Z231" s="439"/>
      <c r="AA231" s="450"/>
      <c r="AB231" s="445"/>
      <c r="AC231" s="449"/>
      <c r="AD231" s="445"/>
      <c r="AE231" s="445"/>
      <c r="AF231" s="445"/>
    </row>
    <row r="232" spans="4:32" s="435" customFormat="1" x14ac:dyDescent="0.25">
      <c r="D232" s="448"/>
      <c r="E232" s="448"/>
      <c r="F232" s="453"/>
      <c r="G232" s="454"/>
      <c r="H232" s="454"/>
      <c r="I232" s="453"/>
      <c r="J232" s="454"/>
      <c r="K232" s="453"/>
      <c r="L232" s="453"/>
      <c r="M232" s="453"/>
      <c r="N232" s="691"/>
      <c r="O232" s="453"/>
      <c r="P232" s="690"/>
      <c r="Q232" s="446"/>
      <c r="R232" s="452"/>
      <c r="S232" s="446"/>
      <c r="U232" s="445"/>
      <c r="V232" s="450"/>
      <c r="W232" s="445"/>
      <c r="X232" s="451"/>
      <c r="Y232" s="445"/>
      <c r="Z232" s="439"/>
      <c r="AA232" s="450"/>
      <c r="AB232" s="445"/>
      <c r="AC232" s="449"/>
      <c r="AD232" s="445"/>
      <c r="AE232" s="445"/>
      <c r="AF232" s="445"/>
    </row>
    <row r="233" spans="4:32" s="435" customFormat="1" x14ac:dyDescent="0.25">
      <c r="D233" s="448"/>
      <c r="E233" s="448"/>
      <c r="F233" s="453"/>
      <c r="G233" s="454"/>
      <c r="H233" s="454"/>
      <c r="I233" s="453"/>
      <c r="J233" s="454"/>
      <c r="K233" s="453"/>
      <c r="L233" s="453"/>
      <c r="M233" s="453"/>
      <c r="N233" s="691"/>
      <c r="O233" s="453"/>
      <c r="P233" s="690"/>
      <c r="Q233" s="446"/>
      <c r="R233" s="452"/>
      <c r="S233" s="446"/>
      <c r="U233" s="445"/>
      <c r="V233" s="450"/>
      <c r="W233" s="445"/>
      <c r="X233" s="451"/>
      <c r="Y233" s="445"/>
      <c r="Z233" s="439"/>
      <c r="AA233" s="450"/>
      <c r="AB233" s="445"/>
      <c r="AC233" s="449"/>
      <c r="AD233" s="445"/>
      <c r="AE233" s="445"/>
      <c r="AF233" s="445"/>
    </row>
    <row r="234" spans="4:32" s="435" customFormat="1" x14ac:dyDescent="0.25">
      <c r="D234" s="448"/>
      <c r="E234" s="448"/>
      <c r="F234" s="453"/>
      <c r="G234" s="454"/>
      <c r="H234" s="454"/>
      <c r="I234" s="453"/>
      <c r="J234" s="454"/>
      <c r="K234" s="453"/>
      <c r="L234" s="453"/>
      <c r="M234" s="453"/>
      <c r="N234" s="691"/>
      <c r="O234" s="453"/>
      <c r="P234" s="690"/>
      <c r="Q234" s="446"/>
      <c r="R234" s="452"/>
      <c r="S234" s="446"/>
      <c r="U234" s="445"/>
      <c r="V234" s="450"/>
      <c r="W234" s="445"/>
      <c r="X234" s="451"/>
      <c r="Y234" s="445"/>
      <c r="Z234" s="439"/>
      <c r="AA234" s="450"/>
      <c r="AB234" s="445"/>
      <c r="AC234" s="449"/>
      <c r="AD234" s="445"/>
      <c r="AE234" s="445"/>
      <c r="AF234" s="445"/>
    </row>
    <row r="235" spans="4:32" s="435" customFormat="1" x14ac:dyDescent="0.25">
      <c r="D235" s="448"/>
      <c r="E235" s="448"/>
      <c r="F235" s="453"/>
      <c r="G235" s="454"/>
      <c r="H235" s="454"/>
      <c r="I235" s="453"/>
      <c r="J235" s="454"/>
      <c r="K235" s="453"/>
      <c r="L235" s="453"/>
      <c r="M235" s="453"/>
      <c r="N235" s="691"/>
      <c r="O235" s="453"/>
      <c r="P235" s="690"/>
      <c r="Q235" s="446"/>
      <c r="R235" s="452"/>
      <c r="S235" s="446"/>
      <c r="U235" s="445"/>
      <c r="V235" s="450"/>
      <c r="W235" s="445"/>
      <c r="X235" s="451"/>
      <c r="Y235" s="445"/>
      <c r="Z235" s="439"/>
      <c r="AA235" s="450"/>
      <c r="AB235" s="445"/>
      <c r="AC235" s="449"/>
      <c r="AD235" s="445"/>
      <c r="AE235" s="445"/>
      <c r="AF235" s="445"/>
    </row>
    <row r="236" spans="4:32" s="435" customFormat="1" x14ac:dyDescent="0.25">
      <c r="D236" s="448"/>
      <c r="E236" s="448"/>
      <c r="F236" s="453"/>
      <c r="G236" s="454"/>
      <c r="H236" s="454"/>
      <c r="I236" s="453"/>
      <c r="J236" s="454"/>
      <c r="K236" s="453"/>
      <c r="L236" s="453"/>
      <c r="M236" s="453"/>
      <c r="N236" s="691"/>
      <c r="O236" s="453"/>
      <c r="P236" s="690"/>
      <c r="Q236" s="446"/>
      <c r="R236" s="452"/>
      <c r="S236" s="446"/>
      <c r="U236" s="445"/>
      <c r="V236" s="450"/>
      <c r="W236" s="445"/>
      <c r="X236" s="451"/>
      <c r="Y236" s="445"/>
      <c r="Z236" s="439"/>
      <c r="AA236" s="450"/>
      <c r="AB236" s="445"/>
      <c r="AC236" s="449"/>
      <c r="AD236" s="445"/>
      <c r="AE236" s="445"/>
      <c r="AF236" s="445"/>
    </row>
    <row r="237" spans="4:32" s="435" customFormat="1" x14ac:dyDescent="0.25">
      <c r="D237" s="448"/>
      <c r="E237" s="448"/>
      <c r="F237" s="453"/>
      <c r="G237" s="454"/>
      <c r="H237" s="454"/>
      <c r="I237" s="453"/>
      <c r="J237" s="454"/>
      <c r="K237" s="453"/>
      <c r="L237" s="453"/>
      <c r="M237" s="453"/>
      <c r="N237" s="691"/>
      <c r="O237" s="453"/>
      <c r="P237" s="690"/>
      <c r="Q237" s="446"/>
      <c r="R237" s="452"/>
      <c r="S237" s="446"/>
      <c r="U237" s="445"/>
      <c r="V237" s="450"/>
      <c r="W237" s="445"/>
      <c r="X237" s="451"/>
      <c r="Y237" s="445"/>
      <c r="Z237" s="439"/>
      <c r="AA237" s="450"/>
      <c r="AB237" s="445"/>
      <c r="AC237" s="449"/>
      <c r="AD237" s="445"/>
      <c r="AE237" s="445"/>
      <c r="AF237" s="445"/>
    </row>
    <row r="238" spans="4:32" s="435" customFormat="1" x14ac:dyDescent="0.25">
      <c r="D238" s="448"/>
      <c r="E238" s="448"/>
      <c r="F238" s="453"/>
      <c r="G238" s="454"/>
      <c r="H238" s="454"/>
      <c r="I238" s="453"/>
      <c r="J238" s="454"/>
      <c r="K238" s="453"/>
      <c r="L238" s="453"/>
      <c r="M238" s="453"/>
      <c r="N238" s="691"/>
      <c r="O238" s="453"/>
      <c r="P238" s="690"/>
      <c r="Q238" s="446"/>
      <c r="R238" s="452"/>
      <c r="S238" s="446"/>
      <c r="U238" s="445"/>
      <c r="V238" s="450"/>
      <c r="W238" s="445"/>
      <c r="X238" s="451"/>
      <c r="Y238" s="445"/>
      <c r="Z238" s="439"/>
      <c r="AA238" s="450"/>
      <c r="AB238" s="445"/>
      <c r="AC238" s="449"/>
      <c r="AD238" s="445"/>
      <c r="AE238" s="445"/>
      <c r="AF238" s="445"/>
    </row>
    <row r="239" spans="4:32" s="435" customFormat="1" x14ac:dyDescent="0.25">
      <c r="D239" s="448"/>
      <c r="E239" s="448"/>
      <c r="F239" s="453"/>
      <c r="G239" s="454"/>
      <c r="H239" s="454"/>
      <c r="I239" s="453"/>
      <c r="J239" s="454"/>
      <c r="K239" s="453"/>
      <c r="L239" s="453"/>
      <c r="M239" s="453"/>
      <c r="N239" s="691"/>
      <c r="O239" s="453"/>
      <c r="P239" s="690"/>
      <c r="Q239" s="446"/>
      <c r="R239" s="452"/>
      <c r="S239" s="446"/>
      <c r="U239" s="445"/>
      <c r="V239" s="450"/>
      <c r="W239" s="445"/>
      <c r="X239" s="451"/>
      <c r="Y239" s="445"/>
      <c r="Z239" s="439"/>
      <c r="AA239" s="450"/>
      <c r="AB239" s="445"/>
      <c r="AC239" s="449"/>
      <c r="AD239" s="445"/>
      <c r="AE239" s="445"/>
      <c r="AF239" s="445"/>
    </row>
    <row r="240" spans="4:32" s="435" customFormat="1" x14ac:dyDescent="0.25">
      <c r="D240" s="448"/>
      <c r="E240" s="448"/>
      <c r="F240" s="453"/>
      <c r="G240" s="454"/>
      <c r="H240" s="454"/>
      <c r="I240" s="453"/>
      <c r="J240" s="454"/>
      <c r="K240" s="453"/>
      <c r="L240" s="453"/>
      <c r="M240" s="453"/>
      <c r="N240" s="691"/>
      <c r="O240" s="453"/>
      <c r="P240" s="690"/>
      <c r="Q240" s="446"/>
      <c r="R240" s="452"/>
      <c r="S240" s="446"/>
      <c r="U240" s="445"/>
      <c r="V240" s="450"/>
      <c r="W240" s="445"/>
      <c r="X240" s="451"/>
      <c r="Y240" s="445"/>
      <c r="Z240" s="439"/>
      <c r="AA240" s="450"/>
      <c r="AB240" s="445"/>
      <c r="AC240" s="449"/>
      <c r="AD240" s="445"/>
      <c r="AE240" s="445"/>
      <c r="AF240" s="445"/>
    </row>
    <row r="241" spans="4:32" s="435" customFormat="1" x14ac:dyDescent="0.25">
      <c r="D241" s="448"/>
      <c r="E241" s="448"/>
      <c r="F241" s="453"/>
      <c r="G241" s="454"/>
      <c r="H241" s="454"/>
      <c r="I241" s="453"/>
      <c r="J241" s="454"/>
      <c r="K241" s="453"/>
      <c r="L241" s="453"/>
      <c r="M241" s="453"/>
      <c r="N241" s="691"/>
      <c r="O241" s="453"/>
      <c r="P241" s="690"/>
      <c r="Q241" s="446"/>
      <c r="R241" s="452"/>
      <c r="S241" s="446"/>
      <c r="U241" s="445"/>
      <c r="V241" s="450"/>
      <c r="W241" s="445"/>
      <c r="X241" s="451"/>
      <c r="Y241" s="445"/>
      <c r="Z241" s="439"/>
      <c r="AA241" s="450"/>
      <c r="AB241" s="445"/>
      <c r="AC241" s="449"/>
      <c r="AD241" s="445"/>
      <c r="AE241" s="445"/>
      <c r="AF241" s="445"/>
    </row>
    <row r="242" spans="4:32" s="435" customFormat="1" x14ac:dyDescent="0.25">
      <c r="D242" s="448"/>
      <c r="E242" s="448"/>
      <c r="F242" s="453"/>
      <c r="G242" s="454"/>
      <c r="H242" s="454"/>
      <c r="I242" s="453"/>
      <c r="J242" s="454"/>
      <c r="K242" s="453"/>
      <c r="L242" s="453"/>
      <c r="M242" s="453"/>
      <c r="N242" s="691"/>
      <c r="O242" s="453"/>
      <c r="P242" s="690"/>
      <c r="Q242" s="446"/>
      <c r="R242" s="452"/>
      <c r="S242" s="446"/>
      <c r="U242" s="445"/>
      <c r="V242" s="450"/>
      <c r="W242" s="445"/>
      <c r="X242" s="451"/>
      <c r="Y242" s="445"/>
      <c r="Z242" s="439"/>
      <c r="AA242" s="450"/>
      <c r="AB242" s="445"/>
      <c r="AC242" s="449"/>
      <c r="AD242" s="445"/>
      <c r="AE242" s="445"/>
      <c r="AF242" s="445"/>
    </row>
    <row r="243" spans="4:32" s="435" customFormat="1" x14ac:dyDescent="0.25">
      <c r="D243" s="448"/>
      <c r="E243" s="448"/>
      <c r="F243" s="453"/>
      <c r="G243" s="454"/>
      <c r="H243" s="454"/>
      <c r="I243" s="453"/>
      <c r="J243" s="454"/>
      <c r="K243" s="453"/>
      <c r="L243" s="453"/>
      <c r="M243" s="453"/>
      <c r="N243" s="691"/>
      <c r="O243" s="453"/>
      <c r="P243" s="690"/>
      <c r="Q243" s="446"/>
      <c r="R243" s="452"/>
      <c r="S243" s="446"/>
      <c r="U243" s="445"/>
      <c r="V243" s="450"/>
      <c r="W243" s="445"/>
      <c r="X243" s="451"/>
      <c r="Y243" s="445"/>
      <c r="Z243" s="439"/>
      <c r="AA243" s="450"/>
      <c r="AB243" s="445"/>
      <c r="AC243" s="449"/>
      <c r="AD243" s="445"/>
      <c r="AE243" s="445"/>
      <c r="AF243" s="445"/>
    </row>
    <row r="244" spans="4:32" s="435" customFormat="1" x14ac:dyDescent="0.25">
      <c r="D244" s="448"/>
      <c r="E244" s="448"/>
      <c r="F244" s="453"/>
      <c r="G244" s="454"/>
      <c r="H244" s="454"/>
      <c r="I244" s="453"/>
      <c r="J244" s="454"/>
      <c r="K244" s="453"/>
      <c r="L244" s="453"/>
      <c r="M244" s="453"/>
      <c r="N244" s="691"/>
      <c r="O244" s="453"/>
      <c r="P244" s="690"/>
      <c r="Q244" s="446"/>
      <c r="R244" s="452"/>
      <c r="S244" s="446"/>
      <c r="U244" s="445"/>
      <c r="V244" s="450"/>
      <c r="W244" s="445"/>
      <c r="X244" s="451"/>
      <c r="Y244" s="445"/>
      <c r="Z244" s="439"/>
      <c r="AA244" s="450"/>
      <c r="AB244" s="445"/>
      <c r="AC244" s="449"/>
      <c r="AD244" s="445"/>
      <c r="AE244" s="445"/>
      <c r="AF244" s="445"/>
    </row>
    <row r="245" spans="4:32" s="435" customFormat="1" x14ac:dyDescent="0.25">
      <c r="D245" s="448"/>
      <c r="E245" s="448"/>
      <c r="F245" s="453"/>
      <c r="G245" s="454"/>
      <c r="H245" s="454"/>
      <c r="I245" s="453"/>
      <c r="J245" s="454"/>
      <c r="K245" s="453"/>
      <c r="L245" s="453"/>
      <c r="M245" s="453"/>
      <c r="N245" s="691"/>
      <c r="O245" s="453"/>
      <c r="P245" s="690"/>
      <c r="Q245" s="446"/>
      <c r="R245" s="452"/>
      <c r="S245" s="446"/>
      <c r="U245" s="445"/>
      <c r="V245" s="450"/>
      <c r="W245" s="445"/>
      <c r="X245" s="451"/>
      <c r="Y245" s="445"/>
      <c r="Z245" s="439"/>
      <c r="AA245" s="450"/>
      <c r="AB245" s="445"/>
      <c r="AC245" s="449"/>
      <c r="AD245" s="445"/>
      <c r="AE245" s="445"/>
      <c r="AF245" s="445"/>
    </row>
    <row r="246" spans="4:32" s="435" customFormat="1" x14ac:dyDescent="0.25">
      <c r="D246" s="448"/>
      <c r="E246" s="448"/>
      <c r="F246" s="453"/>
      <c r="G246" s="454"/>
      <c r="H246" s="454"/>
      <c r="I246" s="453"/>
      <c r="J246" s="454"/>
      <c r="K246" s="453"/>
      <c r="L246" s="453"/>
      <c r="M246" s="453"/>
      <c r="N246" s="691"/>
      <c r="O246" s="453"/>
      <c r="P246" s="690"/>
      <c r="Q246" s="446"/>
      <c r="R246" s="452"/>
      <c r="S246" s="446"/>
      <c r="U246" s="445"/>
      <c r="V246" s="450"/>
      <c r="W246" s="445"/>
      <c r="X246" s="451"/>
      <c r="Y246" s="445"/>
      <c r="Z246" s="439"/>
      <c r="AA246" s="450"/>
      <c r="AB246" s="445"/>
      <c r="AC246" s="449"/>
      <c r="AD246" s="445"/>
      <c r="AE246" s="445"/>
      <c r="AF246" s="445"/>
    </row>
    <row r="247" spans="4:32" s="435" customFormat="1" x14ac:dyDescent="0.25">
      <c r="D247" s="448"/>
      <c r="E247" s="448"/>
      <c r="F247" s="453"/>
      <c r="G247" s="454"/>
      <c r="H247" s="454"/>
      <c r="I247" s="453"/>
      <c r="J247" s="454"/>
      <c r="K247" s="453"/>
      <c r="L247" s="453"/>
      <c r="M247" s="453"/>
      <c r="N247" s="691"/>
      <c r="O247" s="453"/>
      <c r="P247" s="690"/>
      <c r="Q247" s="446"/>
      <c r="R247" s="452"/>
      <c r="S247" s="446"/>
      <c r="U247" s="445"/>
      <c r="V247" s="450"/>
      <c r="W247" s="445"/>
      <c r="X247" s="451"/>
      <c r="Y247" s="445"/>
      <c r="Z247" s="439"/>
      <c r="AA247" s="450"/>
      <c r="AB247" s="445"/>
      <c r="AC247" s="449"/>
      <c r="AD247" s="445"/>
      <c r="AE247" s="445"/>
      <c r="AF247" s="445"/>
    </row>
    <row r="248" spans="4:32" s="435" customFormat="1" x14ac:dyDescent="0.25">
      <c r="D248" s="448"/>
      <c r="E248" s="448"/>
      <c r="F248" s="453"/>
      <c r="G248" s="454"/>
      <c r="H248" s="454"/>
      <c r="I248" s="453"/>
      <c r="J248" s="454"/>
      <c r="K248" s="453"/>
      <c r="L248" s="453"/>
      <c r="M248" s="453"/>
      <c r="N248" s="691"/>
      <c r="O248" s="453"/>
      <c r="P248" s="690"/>
      <c r="Q248" s="446"/>
      <c r="R248" s="452"/>
      <c r="S248" s="446"/>
      <c r="U248" s="445"/>
      <c r="V248" s="450"/>
      <c r="W248" s="445"/>
      <c r="X248" s="451"/>
      <c r="Y248" s="445"/>
      <c r="Z248" s="439"/>
      <c r="AA248" s="450"/>
      <c r="AB248" s="445"/>
      <c r="AC248" s="449"/>
      <c r="AD248" s="445"/>
      <c r="AE248" s="445"/>
      <c r="AF248" s="445"/>
    </row>
    <row r="249" spans="4:32" s="435" customFormat="1" x14ac:dyDescent="0.25">
      <c r="D249" s="448"/>
      <c r="E249" s="448"/>
      <c r="F249" s="453"/>
      <c r="G249" s="454"/>
      <c r="H249" s="454"/>
      <c r="I249" s="453"/>
      <c r="J249" s="454"/>
      <c r="K249" s="453"/>
      <c r="L249" s="453"/>
      <c r="M249" s="453"/>
      <c r="N249" s="691"/>
      <c r="O249" s="453"/>
      <c r="P249" s="690"/>
      <c r="Q249" s="446"/>
      <c r="R249" s="452"/>
      <c r="S249" s="446"/>
      <c r="U249" s="445"/>
      <c r="V249" s="450"/>
      <c r="W249" s="445"/>
      <c r="X249" s="451"/>
      <c r="Y249" s="445"/>
      <c r="Z249" s="439"/>
      <c r="AA249" s="450"/>
      <c r="AB249" s="445"/>
      <c r="AC249" s="449"/>
      <c r="AD249" s="445"/>
      <c r="AE249" s="445"/>
      <c r="AF249" s="445"/>
    </row>
    <row r="250" spans="4:32" s="435" customFormat="1" x14ac:dyDescent="0.25">
      <c r="D250" s="448"/>
      <c r="E250" s="448"/>
      <c r="F250" s="453"/>
      <c r="G250" s="454"/>
      <c r="H250" s="454"/>
      <c r="I250" s="453"/>
      <c r="J250" s="454"/>
      <c r="K250" s="453"/>
      <c r="L250" s="453"/>
      <c r="M250" s="453"/>
      <c r="N250" s="691"/>
      <c r="O250" s="453"/>
      <c r="P250" s="690"/>
      <c r="Q250" s="446"/>
      <c r="R250" s="452"/>
      <c r="S250" s="446"/>
      <c r="U250" s="445"/>
      <c r="V250" s="450"/>
      <c r="W250" s="445"/>
      <c r="X250" s="451"/>
      <c r="Y250" s="445"/>
      <c r="Z250" s="439"/>
      <c r="AA250" s="450"/>
      <c r="AB250" s="445"/>
      <c r="AC250" s="449"/>
      <c r="AD250" s="445"/>
      <c r="AE250" s="445"/>
      <c r="AF250" s="445"/>
    </row>
    <row r="251" spans="4:32" s="435" customFormat="1" x14ac:dyDescent="0.25">
      <c r="D251" s="448"/>
      <c r="E251" s="448"/>
      <c r="F251" s="453"/>
      <c r="G251" s="454"/>
      <c r="H251" s="454"/>
      <c r="I251" s="453"/>
      <c r="J251" s="454"/>
      <c r="K251" s="453"/>
      <c r="L251" s="453"/>
      <c r="M251" s="453"/>
      <c r="N251" s="691"/>
      <c r="O251" s="453"/>
      <c r="P251" s="690"/>
      <c r="Q251" s="446"/>
      <c r="R251" s="452"/>
      <c r="S251" s="446"/>
      <c r="U251" s="445"/>
      <c r="V251" s="450"/>
      <c r="W251" s="445"/>
      <c r="X251" s="451"/>
      <c r="Y251" s="445"/>
      <c r="Z251" s="439"/>
      <c r="AA251" s="450"/>
      <c r="AB251" s="445"/>
      <c r="AC251" s="449"/>
      <c r="AD251" s="445"/>
      <c r="AE251" s="445"/>
      <c r="AF251" s="445"/>
    </row>
    <row r="252" spans="4:32" s="435" customFormat="1" x14ac:dyDescent="0.25">
      <c r="D252" s="448"/>
      <c r="E252" s="448"/>
      <c r="F252" s="453"/>
      <c r="G252" s="454"/>
      <c r="H252" s="454"/>
      <c r="I252" s="453"/>
      <c r="J252" s="454"/>
      <c r="K252" s="453"/>
      <c r="L252" s="453"/>
      <c r="M252" s="453"/>
      <c r="N252" s="691"/>
      <c r="O252" s="453"/>
      <c r="P252" s="690"/>
      <c r="Q252" s="446"/>
      <c r="R252" s="452"/>
      <c r="S252" s="446"/>
      <c r="U252" s="445"/>
      <c r="V252" s="450"/>
      <c r="W252" s="445"/>
      <c r="X252" s="451"/>
      <c r="Y252" s="445"/>
      <c r="Z252" s="439"/>
      <c r="AA252" s="450"/>
      <c r="AB252" s="445"/>
      <c r="AC252" s="449"/>
      <c r="AD252" s="445"/>
      <c r="AE252" s="445"/>
      <c r="AF252" s="445"/>
    </row>
    <row r="253" spans="4:32" s="435" customFormat="1" x14ac:dyDescent="0.25">
      <c r="D253" s="448"/>
      <c r="E253" s="448"/>
      <c r="F253" s="453"/>
      <c r="G253" s="454"/>
      <c r="H253" s="454"/>
      <c r="I253" s="453"/>
      <c r="J253" s="454"/>
      <c r="K253" s="453"/>
      <c r="L253" s="453"/>
      <c r="M253" s="453"/>
      <c r="N253" s="691"/>
      <c r="O253" s="453"/>
      <c r="P253" s="690"/>
      <c r="Q253" s="446"/>
      <c r="R253" s="452"/>
      <c r="S253" s="446"/>
      <c r="U253" s="445"/>
      <c r="V253" s="450"/>
      <c r="W253" s="445"/>
      <c r="X253" s="451"/>
      <c r="Y253" s="445"/>
      <c r="Z253" s="439"/>
      <c r="AA253" s="450"/>
      <c r="AB253" s="445"/>
      <c r="AC253" s="449"/>
      <c r="AD253" s="445"/>
      <c r="AE253" s="445"/>
      <c r="AF253" s="445"/>
    </row>
    <row r="254" spans="4:32" s="435" customFormat="1" x14ac:dyDescent="0.25">
      <c r="D254" s="448"/>
      <c r="E254" s="448"/>
      <c r="F254" s="453"/>
      <c r="G254" s="454"/>
      <c r="H254" s="454"/>
      <c r="I254" s="453"/>
      <c r="J254" s="454"/>
      <c r="K254" s="453"/>
      <c r="L254" s="453"/>
      <c r="M254" s="453"/>
      <c r="N254" s="691"/>
      <c r="O254" s="453"/>
      <c r="P254" s="690"/>
      <c r="Q254" s="446"/>
      <c r="R254" s="452"/>
      <c r="S254" s="446"/>
      <c r="U254" s="445"/>
      <c r="V254" s="450"/>
      <c r="W254" s="445"/>
      <c r="X254" s="451"/>
      <c r="Y254" s="445"/>
      <c r="Z254" s="439"/>
      <c r="AA254" s="450"/>
      <c r="AB254" s="445"/>
      <c r="AC254" s="449"/>
      <c r="AD254" s="445"/>
      <c r="AE254" s="445"/>
      <c r="AF254" s="445"/>
    </row>
    <row r="255" spans="4:32" s="435" customFormat="1" x14ac:dyDescent="0.25">
      <c r="D255" s="448"/>
      <c r="E255" s="448"/>
      <c r="F255" s="453"/>
      <c r="G255" s="454"/>
      <c r="H255" s="454"/>
      <c r="I255" s="453"/>
      <c r="J255" s="454"/>
      <c r="K255" s="453"/>
      <c r="L255" s="453"/>
      <c r="M255" s="453"/>
      <c r="N255" s="691"/>
      <c r="O255" s="453"/>
      <c r="P255" s="690"/>
      <c r="Q255" s="446"/>
      <c r="R255" s="452"/>
      <c r="S255" s="446"/>
      <c r="U255" s="445"/>
      <c r="V255" s="450"/>
      <c r="W255" s="445"/>
      <c r="X255" s="451"/>
      <c r="Y255" s="445"/>
      <c r="Z255" s="439"/>
      <c r="AA255" s="450"/>
      <c r="AB255" s="445"/>
      <c r="AC255" s="449"/>
      <c r="AD255" s="445"/>
      <c r="AE255" s="445"/>
      <c r="AF255" s="445"/>
    </row>
    <row r="256" spans="4:32" s="435" customFormat="1" x14ac:dyDescent="0.25">
      <c r="D256" s="448"/>
      <c r="E256" s="448"/>
      <c r="F256" s="453"/>
      <c r="G256" s="454"/>
      <c r="H256" s="454"/>
      <c r="I256" s="453"/>
      <c r="J256" s="454"/>
      <c r="K256" s="453"/>
      <c r="L256" s="453"/>
      <c r="M256" s="453"/>
      <c r="N256" s="691"/>
      <c r="O256" s="453"/>
      <c r="P256" s="690"/>
      <c r="Q256" s="446"/>
      <c r="R256" s="452"/>
      <c r="S256" s="446"/>
      <c r="U256" s="445"/>
      <c r="V256" s="450"/>
      <c r="W256" s="445"/>
      <c r="X256" s="451"/>
      <c r="Y256" s="445"/>
      <c r="Z256" s="439"/>
      <c r="AA256" s="450"/>
      <c r="AB256" s="445"/>
      <c r="AC256" s="449"/>
      <c r="AD256" s="445"/>
      <c r="AE256" s="445"/>
      <c r="AF256" s="445"/>
    </row>
    <row r="257" spans="4:32" s="435" customFormat="1" x14ac:dyDescent="0.25">
      <c r="D257" s="448"/>
      <c r="E257" s="448"/>
      <c r="F257" s="453"/>
      <c r="G257" s="454"/>
      <c r="H257" s="454"/>
      <c r="I257" s="453"/>
      <c r="J257" s="454"/>
      <c r="K257" s="453"/>
      <c r="L257" s="453"/>
      <c r="M257" s="453"/>
      <c r="N257" s="691"/>
      <c r="O257" s="453"/>
      <c r="P257" s="690"/>
      <c r="Q257" s="446"/>
      <c r="R257" s="452"/>
      <c r="S257" s="446"/>
      <c r="U257" s="445"/>
      <c r="V257" s="450"/>
      <c r="W257" s="445"/>
      <c r="X257" s="451"/>
      <c r="Y257" s="445"/>
      <c r="Z257" s="439"/>
      <c r="AA257" s="450"/>
      <c r="AB257" s="445"/>
      <c r="AC257" s="449"/>
      <c r="AD257" s="445"/>
      <c r="AE257" s="445"/>
      <c r="AF257" s="445"/>
    </row>
    <row r="258" spans="4:32" s="435" customFormat="1" x14ac:dyDescent="0.25">
      <c r="D258" s="448"/>
      <c r="E258" s="448"/>
      <c r="F258" s="453"/>
      <c r="G258" s="454"/>
      <c r="H258" s="454"/>
      <c r="I258" s="453"/>
      <c r="J258" s="454"/>
      <c r="K258" s="453"/>
      <c r="L258" s="453"/>
      <c r="M258" s="453"/>
      <c r="N258" s="691"/>
      <c r="O258" s="453"/>
      <c r="P258" s="690"/>
      <c r="Q258" s="446"/>
      <c r="R258" s="452"/>
      <c r="S258" s="446"/>
      <c r="U258" s="445"/>
      <c r="V258" s="450"/>
      <c r="W258" s="445"/>
      <c r="X258" s="451"/>
      <c r="Y258" s="445"/>
      <c r="Z258" s="439"/>
      <c r="AA258" s="450"/>
      <c r="AB258" s="445"/>
      <c r="AC258" s="449"/>
      <c r="AD258" s="445"/>
      <c r="AE258" s="445"/>
      <c r="AF258" s="445"/>
    </row>
    <row r="259" spans="4:32" s="435" customFormat="1" x14ac:dyDescent="0.25">
      <c r="D259" s="448"/>
      <c r="E259" s="448"/>
      <c r="F259" s="453"/>
      <c r="G259" s="454"/>
      <c r="H259" s="454"/>
      <c r="I259" s="453"/>
      <c r="J259" s="454"/>
      <c r="K259" s="453"/>
      <c r="L259" s="453"/>
      <c r="M259" s="453"/>
      <c r="N259" s="691"/>
      <c r="O259" s="453"/>
      <c r="P259" s="690"/>
      <c r="Q259" s="446"/>
      <c r="R259" s="452"/>
      <c r="S259" s="446"/>
      <c r="U259" s="445"/>
      <c r="V259" s="450"/>
      <c r="W259" s="445"/>
      <c r="X259" s="451"/>
      <c r="Y259" s="445"/>
      <c r="Z259" s="439"/>
      <c r="AA259" s="450"/>
      <c r="AB259" s="445"/>
      <c r="AC259" s="449"/>
      <c r="AD259" s="445"/>
      <c r="AE259" s="445"/>
      <c r="AF259" s="445"/>
    </row>
    <row r="260" spans="4:32" s="435" customFormat="1" x14ac:dyDescent="0.25">
      <c r="D260" s="448"/>
      <c r="E260" s="448"/>
      <c r="F260" s="453"/>
      <c r="G260" s="454"/>
      <c r="H260" s="454"/>
      <c r="I260" s="453"/>
      <c r="J260" s="454"/>
      <c r="K260" s="453"/>
      <c r="L260" s="453"/>
      <c r="M260" s="453"/>
      <c r="N260" s="691"/>
      <c r="O260" s="453"/>
      <c r="P260" s="690"/>
      <c r="Q260" s="446"/>
      <c r="R260" s="452"/>
      <c r="S260" s="446"/>
      <c r="U260" s="445"/>
      <c r="V260" s="450"/>
      <c r="W260" s="445"/>
      <c r="X260" s="451"/>
      <c r="Y260" s="445"/>
      <c r="Z260" s="439"/>
      <c r="AA260" s="450"/>
      <c r="AB260" s="445"/>
      <c r="AC260" s="449"/>
      <c r="AD260" s="445"/>
      <c r="AE260" s="445"/>
      <c r="AF260" s="445"/>
    </row>
    <row r="261" spans="4:32" s="435" customFormat="1" x14ac:dyDescent="0.25">
      <c r="D261" s="448"/>
      <c r="E261" s="448"/>
      <c r="F261" s="453"/>
      <c r="G261" s="454"/>
      <c r="H261" s="454"/>
      <c r="I261" s="453"/>
      <c r="J261" s="454"/>
      <c r="K261" s="453"/>
      <c r="L261" s="453"/>
      <c r="M261" s="453"/>
      <c r="N261" s="691"/>
      <c r="O261" s="453"/>
      <c r="P261" s="690"/>
      <c r="Q261" s="446"/>
      <c r="R261" s="452"/>
      <c r="S261" s="446"/>
      <c r="U261" s="445"/>
      <c r="V261" s="450"/>
      <c r="W261" s="445"/>
      <c r="X261" s="451"/>
      <c r="Y261" s="445"/>
      <c r="Z261" s="439"/>
      <c r="AA261" s="450"/>
      <c r="AB261" s="445"/>
      <c r="AC261" s="449"/>
      <c r="AD261" s="445"/>
      <c r="AE261" s="445"/>
      <c r="AF261" s="445"/>
    </row>
    <row r="262" spans="4:32" s="435" customFormat="1" x14ac:dyDescent="0.25">
      <c r="D262" s="448"/>
      <c r="E262" s="448"/>
      <c r="F262" s="453"/>
      <c r="G262" s="454"/>
      <c r="H262" s="454"/>
      <c r="I262" s="453"/>
      <c r="J262" s="454"/>
      <c r="K262" s="453"/>
      <c r="L262" s="453"/>
      <c r="M262" s="453"/>
      <c r="N262" s="691"/>
      <c r="O262" s="453"/>
      <c r="P262" s="690"/>
      <c r="Q262" s="446"/>
      <c r="R262" s="452"/>
      <c r="S262" s="446"/>
      <c r="U262" s="445"/>
      <c r="V262" s="450"/>
      <c r="W262" s="445"/>
      <c r="X262" s="451"/>
      <c r="Y262" s="445"/>
      <c r="Z262" s="439"/>
      <c r="AA262" s="450"/>
      <c r="AB262" s="445"/>
      <c r="AC262" s="449"/>
      <c r="AD262" s="445"/>
      <c r="AE262" s="445"/>
      <c r="AF262" s="445"/>
    </row>
    <row r="263" spans="4:32" s="435" customFormat="1" x14ac:dyDescent="0.25">
      <c r="D263" s="448"/>
      <c r="E263" s="448"/>
      <c r="F263" s="453"/>
      <c r="G263" s="454"/>
      <c r="H263" s="454"/>
      <c r="I263" s="453"/>
      <c r="J263" s="454"/>
      <c r="K263" s="453"/>
      <c r="L263" s="453"/>
      <c r="M263" s="453"/>
      <c r="N263" s="691"/>
      <c r="O263" s="453"/>
      <c r="P263" s="690"/>
      <c r="Q263" s="446"/>
      <c r="R263" s="452"/>
      <c r="S263" s="446"/>
      <c r="U263" s="445"/>
      <c r="V263" s="450"/>
      <c r="W263" s="445"/>
      <c r="X263" s="451"/>
      <c r="Y263" s="445"/>
      <c r="Z263" s="439"/>
      <c r="AA263" s="450"/>
      <c r="AB263" s="445"/>
      <c r="AC263" s="449"/>
      <c r="AD263" s="445"/>
      <c r="AE263" s="445"/>
      <c r="AF263" s="445"/>
    </row>
    <row r="264" spans="4:32" s="435" customFormat="1" x14ac:dyDescent="0.25">
      <c r="D264" s="448"/>
      <c r="E264" s="448"/>
      <c r="F264" s="453"/>
      <c r="G264" s="454"/>
      <c r="H264" s="454"/>
      <c r="I264" s="453"/>
      <c r="J264" s="454"/>
      <c r="K264" s="453"/>
      <c r="L264" s="453"/>
      <c r="M264" s="453"/>
      <c r="N264" s="691"/>
      <c r="O264" s="453"/>
      <c r="P264" s="690"/>
      <c r="Q264" s="446"/>
      <c r="R264" s="452"/>
      <c r="S264" s="446"/>
      <c r="U264" s="445"/>
      <c r="V264" s="450"/>
      <c r="W264" s="445"/>
      <c r="X264" s="451"/>
      <c r="Y264" s="445"/>
      <c r="Z264" s="439"/>
      <c r="AA264" s="450"/>
      <c r="AB264" s="445"/>
      <c r="AC264" s="449"/>
      <c r="AD264" s="445"/>
      <c r="AE264" s="445"/>
      <c r="AF264" s="445"/>
    </row>
    <row r="265" spans="4:32" s="435" customFormat="1" x14ac:dyDescent="0.25">
      <c r="D265" s="448"/>
      <c r="E265" s="448"/>
      <c r="F265" s="453"/>
      <c r="G265" s="454"/>
      <c r="H265" s="454"/>
      <c r="I265" s="453"/>
      <c r="J265" s="454"/>
      <c r="K265" s="453"/>
      <c r="L265" s="453"/>
      <c r="M265" s="453"/>
      <c r="N265" s="691"/>
      <c r="O265" s="453"/>
      <c r="P265" s="690"/>
      <c r="Q265" s="446"/>
      <c r="R265" s="452"/>
      <c r="S265" s="446"/>
      <c r="U265" s="445"/>
      <c r="V265" s="450"/>
      <c r="W265" s="445"/>
      <c r="X265" s="451"/>
      <c r="Y265" s="445"/>
      <c r="Z265" s="439"/>
      <c r="AA265" s="450"/>
      <c r="AB265" s="445"/>
      <c r="AC265" s="449"/>
      <c r="AD265" s="445"/>
      <c r="AE265" s="445"/>
      <c r="AF265" s="445"/>
    </row>
    <row r="266" spans="4:32" s="435" customFormat="1" x14ac:dyDescent="0.25">
      <c r="D266" s="448"/>
      <c r="E266" s="448"/>
      <c r="F266" s="453"/>
      <c r="G266" s="454"/>
      <c r="H266" s="454"/>
      <c r="I266" s="453"/>
      <c r="J266" s="454"/>
      <c r="K266" s="453"/>
      <c r="L266" s="453"/>
      <c r="M266" s="453"/>
      <c r="N266" s="691"/>
      <c r="O266" s="453"/>
      <c r="P266" s="690"/>
      <c r="Q266" s="446"/>
      <c r="R266" s="452"/>
      <c r="S266" s="446"/>
      <c r="U266" s="445"/>
      <c r="V266" s="450"/>
      <c r="W266" s="445"/>
      <c r="X266" s="451"/>
      <c r="Y266" s="445"/>
      <c r="Z266" s="439"/>
      <c r="AA266" s="450"/>
      <c r="AB266" s="445"/>
      <c r="AC266" s="449"/>
      <c r="AD266" s="445"/>
      <c r="AE266" s="445"/>
      <c r="AF266" s="445"/>
    </row>
    <row r="267" spans="4:32" s="435" customFormat="1" x14ac:dyDescent="0.25">
      <c r="D267" s="448"/>
      <c r="E267" s="448"/>
      <c r="F267" s="453"/>
      <c r="G267" s="454"/>
      <c r="H267" s="454"/>
      <c r="I267" s="453"/>
      <c r="J267" s="454"/>
      <c r="K267" s="453"/>
      <c r="L267" s="453"/>
      <c r="M267" s="453"/>
      <c r="N267" s="691"/>
      <c r="O267" s="453"/>
      <c r="P267" s="690"/>
      <c r="Q267" s="446"/>
      <c r="R267" s="452"/>
      <c r="S267" s="446"/>
      <c r="U267" s="445"/>
      <c r="V267" s="450"/>
      <c r="W267" s="445"/>
      <c r="X267" s="451"/>
      <c r="Y267" s="445"/>
      <c r="Z267" s="439"/>
      <c r="AA267" s="450"/>
      <c r="AB267" s="445"/>
      <c r="AC267" s="449"/>
      <c r="AD267" s="445"/>
      <c r="AE267" s="445"/>
      <c r="AF267" s="445"/>
    </row>
    <row r="268" spans="4:32" s="435" customFormat="1" x14ac:dyDescent="0.25">
      <c r="D268" s="448"/>
      <c r="E268" s="448"/>
      <c r="F268" s="453"/>
      <c r="G268" s="454"/>
      <c r="H268" s="454"/>
      <c r="I268" s="453"/>
      <c r="J268" s="454"/>
      <c r="K268" s="453"/>
      <c r="L268" s="453"/>
      <c r="M268" s="453"/>
      <c r="N268" s="691"/>
      <c r="O268" s="453"/>
      <c r="P268" s="690"/>
      <c r="Q268" s="446"/>
      <c r="R268" s="452"/>
      <c r="S268" s="446"/>
      <c r="U268" s="445"/>
      <c r="V268" s="450"/>
      <c r="W268" s="445"/>
      <c r="X268" s="451"/>
      <c r="Y268" s="445"/>
      <c r="Z268" s="439"/>
      <c r="AA268" s="450"/>
      <c r="AB268" s="445"/>
      <c r="AC268" s="449"/>
      <c r="AD268" s="445"/>
      <c r="AE268" s="445"/>
      <c r="AF268" s="445"/>
    </row>
    <row r="269" spans="4:32" s="435" customFormat="1" x14ac:dyDescent="0.25">
      <c r="D269" s="448"/>
      <c r="E269" s="448"/>
      <c r="F269" s="453"/>
      <c r="G269" s="454"/>
      <c r="H269" s="454"/>
      <c r="I269" s="453"/>
      <c r="J269" s="454"/>
      <c r="K269" s="453"/>
      <c r="L269" s="453"/>
      <c r="M269" s="453"/>
      <c r="N269" s="691"/>
      <c r="O269" s="453"/>
      <c r="P269" s="690"/>
      <c r="Q269" s="446"/>
      <c r="R269" s="452"/>
      <c r="S269" s="446"/>
      <c r="U269" s="445"/>
      <c r="V269" s="450"/>
      <c r="W269" s="445"/>
      <c r="X269" s="451"/>
      <c r="Y269" s="445"/>
      <c r="Z269" s="439"/>
      <c r="AA269" s="450"/>
      <c r="AB269" s="445"/>
      <c r="AC269" s="449"/>
      <c r="AD269" s="445"/>
      <c r="AE269" s="445"/>
      <c r="AF269" s="445"/>
    </row>
    <row r="270" spans="4:32" s="435" customFormat="1" x14ac:dyDescent="0.25">
      <c r="D270" s="448"/>
      <c r="E270" s="448"/>
      <c r="F270" s="453"/>
      <c r="G270" s="454"/>
      <c r="H270" s="454"/>
      <c r="I270" s="453"/>
      <c r="J270" s="454"/>
      <c r="K270" s="453"/>
      <c r="L270" s="453"/>
      <c r="M270" s="453"/>
      <c r="N270" s="691"/>
      <c r="O270" s="453"/>
      <c r="P270" s="690"/>
      <c r="Q270" s="446"/>
      <c r="R270" s="452"/>
      <c r="S270" s="446"/>
      <c r="U270" s="445"/>
      <c r="V270" s="450"/>
      <c r="W270" s="445"/>
      <c r="X270" s="451"/>
      <c r="Y270" s="445"/>
      <c r="Z270" s="439"/>
      <c r="AA270" s="450"/>
      <c r="AB270" s="445"/>
      <c r="AC270" s="449"/>
      <c r="AD270" s="445"/>
      <c r="AE270" s="445"/>
      <c r="AF270" s="445"/>
    </row>
    <row r="271" spans="4:32" s="435" customFormat="1" x14ac:dyDescent="0.25">
      <c r="D271" s="448"/>
      <c r="E271" s="448"/>
      <c r="F271" s="453"/>
      <c r="G271" s="454"/>
      <c r="H271" s="454"/>
      <c r="I271" s="453"/>
      <c r="J271" s="454"/>
      <c r="K271" s="453"/>
      <c r="L271" s="453"/>
      <c r="M271" s="453"/>
      <c r="N271" s="691"/>
      <c r="O271" s="453"/>
      <c r="P271" s="690"/>
      <c r="Q271" s="446"/>
      <c r="R271" s="452"/>
      <c r="S271" s="446"/>
      <c r="U271" s="445"/>
      <c r="V271" s="450"/>
      <c r="W271" s="445"/>
      <c r="X271" s="451"/>
      <c r="Y271" s="445"/>
      <c r="Z271" s="439"/>
      <c r="AA271" s="450"/>
      <c r="AB271" s="445"/>
      <c r="AC271" s="449"/>
      <c r="AD271" s="445"/>
      <c r="AE271" s="445"/>
      <c r="AF271" s="445"/>
    </row>
    <row r="272" spans="4:32" s="435" customFormat="1" x14ac:dyDescent="0.25">
      <c r="D272" s="448"/>
      <c r="E272" s="448"/>
      <c r="F272" s="453"/>
      <c r="G272" s="454"/>
      <c r="H272" s="454"/>
      <c r="I272" s="453"/>
      <c r="J272" s="454"/>
      <c r="K272" s="453"/>
      <c r="L272" s="453"/>
      <c r="M272" s="453"/>
      <c r="N272" s="691"/>
      <c r="O272" s="453"/>
      <c r="P272" s="690"/>
      <c r="Q272" s="446"/>
      <c r="R272" s="452"/>
      <c r="S272" s="446"/>
      <c r="U272" s="445"/>
      <c r="V272" s="450"/>
      <c r="W272" s="445"/>
      <c r="X272" s="451"/>
      <c r="Y272" s="445"/>
      <c r="Z272" s="439"/>
      <c r="AA272" s="450"/>
      <c r="AB272" s="445"/>
      <c r="AC272" s="449"/>
      <c r="AD272" s="445"/>
      <c r="AE272" s="445"/>
      <c r="AF272" s="445"/>
    </row>
    <row r="273" spans="4:32" s="435" customFormat="1" x14ac:dyDescent="0.25">
      <c r="D273" s="448"/>
      <c r="E273" s="448"/>
      <c r="F273" s="453"/>
      <c r="G273" s="454"/>
      <c r="H273" s="454"/>
      <c r="I273" s="453"/>
      <c r="J273" s="454"/>
      <c r="K273" s="453"/>
      <c r="L273" s="453"/>
      <c r="M273" s="453"/>
      <c r="N273" s="691"/>
      <c r="O273" s="453"/>
      <c r="P273" s="690"/>
      <c r="Q273" s="446"/>
      <c r="R273" s="452"/>
      <c r="S273" s="446"/>
      <c r="U273" s="445"/>
      <c r="V273" s="450"/>
      <c r="W273" s="445"/>
      <c r="X273" s="451"/>
      <c r="Y273" s="445"/>
      <c r="Z273" s="439"/>
      <c r="AA273" s="450"/>
      <c r="AB273" s="445"/>
      <c r="AC273" s="449"/>
      <c r="AD273" s="445"/>
      <c r="AE273" s="445"/>
      <c r="AF273" s="445"/>
    </row>
    <row r="274" spans="4:32" s="435" customFormat="1" x14ac:dyDescent="0.25">
      <c r="D274" s="448"/>
      <c r="E274" s="448"/>
      <c r="F274" s="453"/>
      <c r="G274" s="454"/>
      <c r="H274" s="454"/>
      <c r="I274" s="453"/>
      <c r="J274" s="454"/>
      <c r="K274" s="453"/>
      <c r="L274" s="453"/>
      <c r="M274" s="453"/>
      <c r="N274" s="691"/>
      <c r="O274" s="453"/>
      <c r="P274" s="690"/>
      <c r="Q274" s="446"/>
      <c r="R274" s="452"/>
      <c r="S274" s="446"/>
      <c r="U274" s="445"/>
      <c r="V274" s="450"/>
      <c r="W274" s="445"/>
      <c r="X274" s="451"/>
      <c r="Y274" s="445"/>
      <c r="Z274" s="439"/>
      <c r="AA274" s="450"/>
      <c r="AB274" s="445"/>
      <c r="AC274" s="449"/>
      <c r="AD274" s="445"/>
      <c r="AE274" s="445"/>
      <c r="AF274" s="445"/>
    </row>
    <row r="275" spans="4:32" s="435" customFormat="1" x14ac:dyDescent="0.25">
      <c r="D275" s="448"/>
      <c r="E275" s="448"/>
      <c r="F275" s="453"/>
      <c r="G275" s="454"/>
      <c r="H275" s="454"/>
      <c r="I275" s="453"/>
      <c r="J275" s="454"/>
      <c r="K275" s="453"/>
      <c r="L275" s="453"/>
      <c r="M275" s="453"/>
      <c r="N275" s="691"/>
      <c r="O275" s="453"/>
      <c r="P275" s="690"/>
      <c r="Q275" s="446"/>
      <c r="R275" s="452"/>
      <c r="S275" s="446"/>
      <c r="U275" s="445"/>
      <c r="V275" s="450"/>
      <c r="W275" s="445"/>
      <c r="X275" s="451"/>
      <c r="Y275" s="445"/>
      <c r="Z275" s="439"/>
      <c r="AA275" s="450"/>
      <c r="AB275" s="445"/>
      <c r="AC275" s="449"/>
      <c r="AD275" s="445"/>
      <c r="AE275" s="445"/>
      <c r="AF275" s="445"/>
    </row>
    <row r="276" spans="4:32" s="435" customFormat="1" x14ac:dyDescent="0.25">
      <c r="D276" s="448"/>
      <c r="E276" s="448"/>
      <c r="F276" s="453"/>
      <c r="G276" s="454"/>
      <c r="H276" s="454"/>
      <c r="I276" s="453"/>
      <c r="J276" s="454"/>
      <c r="K276" s="453"/>
      <c r="L276" s="453"/>
      <c r="M276" s="453"/>
      <c r="N276" s="691"/>
      <c r="O276" s="453"/>
      <c r="P276" s="690"/>
      <c r="Q276" s="446"/>
      <c r="R276" s="452"/>
      <c r="S276" s="446"/>
      <c r="U276" s="445"/>
      <c r="V276" s="450"/>
      <c r="W276" s="445"/>
      <c r="X276" s="451"/>
      <c r="Y276" s="445"/>
      <c r="Z276" s="439"/>
      <c r="AA276" s="450"/>
      <c r="AB276" s="445"/>
      <c r="AC276" s="449"/>
      <c r="AD276" s="445"/>
      <c r="AE276" s="445"/>
      <c r="AF276" s="445"/>
    </row>
    <row r="277" spans="4:32" s="435" customFormat="1" x14ac:dyDescent="0.25">
      <c r="D277" s="448"/>
      <c r="E277" s="448"/>
      <c r="F277" s="453"/>
      <c r="G277" s="454"/>
      <c r="H277" s="454"/>
      <c r="I277" s="453"/>
      <c r="J277" s="454"/>
      <c r="K277" s="453"/>
      <c r="L277" s="453"/>
      <c r="M277" s="453"/>
      <c r="N277" s="691"/>
      <c r="O277" s="453"/>
      <c r="P277" s="690"/>
      <c r="Q277" s="446"/>
      <c r="R277" s="452"/>
      <c r="S277" s="446"/>
      <c r="U277" s="445"/>
      <c r="V277" s="450"/>
      <c r="W277" s="445"/>
      <c r="X277" s="451"/>
      <c r="Y277" s="445"/>
      <c r="Z277" s="439"/>
      <c r="AA277" s="450"/>
      <c r="AB277" s="445"/>
      <c r="AC277" s="449"/>
      <c r="AD277" s="445"/>
      <c r="AE277" s="445"/>
      <c r="AF277" s="445"/>
    </row>
    <row r="278" spans="4:32" s="435" customFormat="1" x14ac:dyDescent="0.25">
      <c r="D278" s="448"/>
      <c r="E278" s="448"/>
      <c r="F278" s="453"/>
      <c r="G278" s="454"/>
      <c r="H278" s="454"/>
      <c r="I278" s="453"/>
      <c r="J278" s="454"/>
      <c r="K278" s="453"/>
      <c r="L278" s="453"/>
      <c r="M278" s="453"/>
      <c r="N278" s="691"/>
      <c r="O278" s="453"/>
      <c r="P278" s="690"/>
      <c r="Q278" s="446"/>
      <c r="R278" s="452"/>
      <c r="S278" s="446"/>
      <c r="U278" s="445"/>
      <c r="V278" s="450"/>
      <c r="W278" s="445"/>
      <c r="X278" s="451"/>
      <c r="Y278" s="445"/>
      <c r="Z278" s="439"/>
      <c r="AA278" s="450"/>
      <c r="AB278" s="445"/>
      <c r="AC278" s="449"/>
      <c r="AD278" s="445"/>
      <c r="AE278" s="445"/>
      <c r="AF278" s="445"/>
    </row>
    <row r="279" spans="4:32" s="435" customFormat="1" x14ac:dyDescent="0.25">
      <c r="D279" s="448"/>
      <c r="E279" s="448"/>
      <c r="F279" s="453"/>
      <c r="G279" s="454"/>
      <c r="H279" s="454"/>
      <c r="I279" s="453"/>
      <c r="J279" s="454"/>
      <c r="K279" s="453"/>
      <c r="L279" s="453"/>
      <c r="M279" s="453"/>
      <c r="N279" s="691"/>
      <c r="O279" s="453"/>
      <c r="P279" s="690"/>
      <c r="Q279" s="446"/>
      <c r="R279" s="452"/>
      <c r="S279" s="446"/>
      <c r="U279" s="445"/>
      <c r="V279" s="450"/>
      <c r="W279" s="445"/>
      <c r="X279" s="451"/>
      <c r="Y279" s="445"/>
      <c r="Z279" s="439"/>
      <c r="AA279" s="450"/>
      <c r="AB279" s="445"/>
      <c r="AC279" s="449"/>
      <c r="AD279" s="445"/>
      <c r="AE279" s="445"/>
      <c r="AF279" s="445"/>
    </row>
    <row r="280" spans="4:32" s="435" customFormat="1" x14ac:dyDescent="0.25">
      <c r="D280" s="448"/>
      <c r="E280" s="448"/>
      <c r="F280" s="453"/>
      <c r="G280" s="454"/>
      <c r="H280" s="454"/>
      <c r="I280" s="453"/>
      <c r="J280" s="454"/>
      <c r="K280" s="453"/>
      <c r="L280" s="453"/>
      <c r="M280" s="453"/>
      <c r="N280" s="691"/>
      <c r="O280" s="453"/>
      <c r="P280" s="690"/>
      <c r="Q280" s="446"/>
      <c r="R280" s="452"/>
      <c r="S280" s="446"/>
      <c r="U280" s="445"/>
      <c r="V280" s="450"/>
      <c r="W280" s="445"/>
      <c r="X280" s="451"/>
      <c r="Y280" s="445"/>
      <c r="Z280" s="439"/>
      <c r="AA280" s="450"/>
      <c r="AB280" s="445"/>
      <c r="AC280" s="449"/>
      <c r="AD280" s="445"/>
      <c r="AE280" s="445"/>
      <c r="AF280" s="445"/>
    </row>
    <row r="281" spans="4:32" s="435" customFormat="1" x14ac:dyDescent="0.25">
      <c r="D281" s="448"/>
      <c r="E281" s="448"/>
      <c r="F281" s="453"/>
      <c r="G281" s="454"/>
      <c r="H281" s="454"/>
      <c r="I281" s="453"/>
      <c r="J281" s="454"/>
      <c r="K281" s="453"/>
      <c r="L281" s="453"/>
      <c r="M281" s="453"/>
      <c r="N281" s="691"/>
      <c r="O281" s="453"/>
      <c r="P281" s="690"/>
      <c r="Q281" s="446"/>
      <c r="R281" s="452"/>
      <c r="S281" s="446"/>
      <c r="U281" s="445"/>
      <c r="V281" s="450"/>
      <c r="W281" s="445"/>
      <c r="X281" s="451"/>
      <c r="Y281" s="445"/>
      <c r="Z281" s="439"/>
      <c r="AA281" s="450"/>
      <c r="AB281" s="445"/>
      <c r="AC281" s="449"/>
      <c r="AD281" s="445"/>
      <c r="AE281" s="445"/>
      <c r="AF281" s="445"/>
    </row>
    <row r="282" spans="4:32" s="435" customFormat="1" x14ac:dyDescent="0.25">
      <c r="D282" s="448"/>
      <c r="E282" s="448"/>
      <c r="F282" s="453"/>
      <c r="G282" s="454"/>
      <c r="H282" s="454"/>
      <c r="I282" s="453"/>
      <c r="J282" s="454"/>
      <c r="K282" s="453"/>
      <c r="L282" s="453"/>
      <c r="M282" s="453"/>
      <c r="N282" s="691"/>
      <c r="O282" s="453"/>
      <c r="P282" s="690"/>
      <c r="Q282" s="446"/>
      <c r="R282" s="452"/>
      <c r="S282" s="446"/>
      <c r="U282" s="445"/>
      <c r="V282" s="450"/>
      <c r="W282" s="445"/>
      <c r="X282" s="451"/>
      <c r="Y282" s="445"/>
      <c r="Z282" s="439"/>
      <c r="AA282" s="450"/>
      <c r="AB282" s="445"/>
      <c r="AC282" s="449"/>
      <c r="AD282" s="445"/>
      <c r="AE282" s="445"/>
      <c r="AF282" s="445"/>
    </row>
    <row r="283" spans="4:32" s="435" customFormat="1" x14ac:dyDescent="0.25">
      <c r="D283" s="448"/>
      <c r="E283" s="448"/>
      <c r="F283" s="453"/>
      <c r="G283" s="454"/>
      <c r="H283" s="454"/>
      <c r="I283" s="453"/>
      <c r="J283" s="454"/>
      <c r="K283" s="453"/>
      <c r="L283" s="453"/>
      <c r="M283" s="453"/>
      <c r="N283" s="691"/>
      <c r="O283" s="453"/>
      <c r="P283" s="690"/>
      <c r="Q283" s="446"/>
      <c r="R283" s="452"/>
      <c r="S283" s="446"/>
      <c r="U283" s="445"/>
      <c r="V283" s="450"/>
      <c r="W283" s="445"/>
      <c r="X283" s="451"/>
      <c r="Y283" s="445"/>
      <c r="Z283" s="439"/>
      <c r="AA283" s="450"/>
      <c r="AB283" s="445"/>
      <c r="AC283" s="449"/>
      <c r="AD283" s="445"/>
      <c r="AE283" s="445"/>
      <c r="AF283" s="445"/>
    </row>
    <row r="284" spans="4:32" s="435" customFormat="1" x14ac:dyDescent="0.25">
      <c r="D284" s="448"/>
      <c r="E284" s="448"/>
      <c r="F284" s="453"/>
      <c r="G284" s="454"/>
      <c r="H284" s="454"/>
      <c r="I284" s="453"/>
      <c r="J284" s="454"/>
      <c r="K284" s="453"/>
      <c r="L284" s="453"/>
      <c r="M284" s="453"/>
      <c r="N284" s="691"/>
      <c r="O284" s="453"/>
      <c r="P284" s="690"/>
      <c r="Q284" s="446"/>
      <c r="R284" s="452"/>
      <c r="S284" s="446"/>
      <c r="U284" s="445"/>
      <c r="V284" s="450"/>
      <c r="W284" s="445"/>
      <c r="X284" s="451"/>
      <c r="Y284" s="445"/>
      <c r="Z284" s="439"/>
      <c r="AA284" s="450"/>
      <c r="AB284" s="445"/>
      <c r="AC284" s="449"/>
      <c r="AD284" s="445"/>
      <c r="AE284" s="445"/>
      <c r="AF284" s="445"/>
    </row>
    <row r="285" spans="4:32" s="435" customFormat="1" x14ac:dyDescent="0.25">
      <c r="D285" s="448"/>
      <c r="E285" s="448"/>
      <c r="F285" s="453"/>
      <c r="G285" s="454"/>
      <c r="H285" s="454"/>
      <c r="I285" s="453"/>
      <c r="J285" s="454"/>
      <c r="K285" s="453"/>
      <c r="L285" s="453"/>
      <c r="M285" s="453"/>
      <c r="N285" s="691"/>
      <c r="O285" s="453"/>
      <c r="P285" s="690"/>
      <c r="Q285" s="446"/>
      <c r="R285" s="452"/>
      <c r="S285" s="446"/>
      <c r="U285" s="445"/>
      <c r="V285" s="450"/>
      <c r="W285" s="445"/>
      <c r="X285" s="451"/>
      <c r="Y285" s="445"/>
      <c r="Z285" s="439"/>
      <c r="AA285" s="450"/>
      <c r="AB285" s="445"/>
      <c r="AC285" s="449"/>
      <c r="AD285" s="445"/>
      <c r="AE285" s="445"/>
      <c r="AF285" s="445"/>
    </row>
    <row r="286" spans="4:32" s="435" customFormat="1" x14ac:dyDescent="0.25">
      <c r="D286" s="448"/>
      <c r="E286" s="448"/>
      <c r="F286" s="453"/>
      <c r="G286" s="454"/>
      <c r="H286" s="454"/>
      <c r="I286" s="453"/>
      <c r="J286" s="454"/>
      <c r="K286" s="453"/>
      <c r="L286" s="453"/>
      <c r="M286" s="453"/>
      <c r="N286" s="691"/>
      <c r="O286" s="453"/>
      <c r="P286" s="690"/>
      <c r="Q286" s="446"/>
      <c r="R286" s="452"/>
      <c r="S286" s="446"/>
      <c r="U286" s="445"/>
      <c r="V286" s="450"/>
      <c r="W286" s="445"/>
      <c r="X286" s="451"/>
      <c r="Y286" s="445"/>
      <c r="Z286" s="439"/>
      <c r="AA286" s="450"/>
      <c r="AB286" s="445"/>
      <c r="AC286" s="449"/>
      <c r="AD286" s="445"/>
      <c r="AE286" s="445"/>
      <c r="AF286" s="445"/>
    </row>
    <row r="287" spans="4:32" s="435" customFormat="1" x14ac:dyDescent="0.25">
      <c r="D287" s="448"/>
      <c r="E287" s="448"/>
      <c r="F287" s="453"/>
      <c r="G287" s="454"/>
      <c r="H287" s="454"/>
      <c r="I287" s="453"/>
      <c r="J287" s="454"/>
      <c r="K287" s="453"/>
      <c r="L287" s="453"/>
      <c r="M287" s="453"/>
      <c r="N287" s="691"/>
      <c r="O287" s="453"/>
      <c r="P287" s="690"/>
      <c r="Q287" s="446"/>
      <c r="R287" s="452"/>
      <c r="S287" s="446"/>
      <c r="U287" s="445"/>
      <c r="V287" s="450"/>
      <c r="W287" s="445"/>
      <c r="X287" s="451"/>
      <c r="Y287" s="445"/>
      <c r="Z287" s="439"/>
      <c r="AA287" s="450"/>
      <c r="AB287" s="445"/>
      <c r="AC287" s="449"/>
      <c r="AD287" s="445"/>
      <c r="AE287" s="445"/>
      <c r="AF287" s="445"/>
    </row>
    <row r="288" spans="4:32" s="435" customFormat="1" x14ac:dyDescent="0.25">
      <c r="D288" s="448"/>
      <c r="E288" s="448"/>
      <c r="F288" s="453"/>
      <c r="G288" s="454"/>
      <c r="H288" s="454"/>
      <c r="I288" s="453"/>
      <c r="J288" s="454"/>
      <c r="K288" s="453"/>
      <c r="L288" s="453"/>
      <c r="M288" s="453"/>
      <c r="N288" s="691"/>
      <c r="O288" s="453"/>
      <c r="P288" s="690"/>
      <c r="Q288" s="446"/>
      <c r="R288" s="452"/>
      <c r="S288" s="446"/>
      <c r="U288" s="445"/>
      <c r="V288" s="450"/>
      <c r="W288" s="445"/>
      <c r="X288" s="451"/>
      <c r="Y288" s="445"/>
      <c r="Z288" s="439"/>
      <c r="AA288" s="450"/>
      <c r="AB288" s="445"/>
      <c r="AC288" s="449"/>
      <c r="AD288" s="445"/>
      <c r="AE288" s="445"/>
      <c r="AF288" s="445"/>
    </row>
    <row r="289" spans="4:32" s="435" customFormat="1" x14ac:dyDescent="0.25">
      <c r="D289" s="448"/>
      <c r="E289" s="448"/>
      <c r="F289" s="453"/>
      <c r="G289" s="454"/>
      <c r="H289" s="454"/>
      <c r="I289" s="453"/>
      <c r="J289" s="454"/>
      <c r="K289" s="453"/>
      <c r="L289" s="453"/>
      <c r="M289" s="453"/>
      <c r="N289" s="691"/>
      <c r="O289" s="453"/>
      <c r="P289" s="690"/>
      <c r="Q289" s="446"/>
      <c r="R289" s="452"/>
      <c r="S289" s="446"/>
      <c r="U289" s="445"/>
      <c r="V289" s="450"/>
      <c r="W289" s="445"/>
      <c r="X289" s="451"/>
      <c r="Y289" s="445"/>
      <c r="Z289" s="439"/>
      <c r="AA289" s="450"/>
      <c r="AB289" s="445"/>
      <c r="AC289" s="449"/>
      <c r="AD289" s="445"/>
      <c r="AE289" s="445"/>
      <c r="AF289" s="445"/>
    </row>
    <row r="290" spans="4:32" s="435" customFormat="1" x14ac:dyDescent="0.25">
      <c r="D290" s="448"/>
      <c r="E290" s="448"/>
      <c r="F290" s="453"/>
      <c r="G290" s="454"/>
      <c r="H290" s="454"/>
      <c r="I290" s="453"/>
      <c r="J290" s="454"/>
      <c r="K290" s="453"/>
      <c r="L290" s="453"/>
      <c r="M290" s="453"/>
      <c r="N290" s="691"/>
      <c r="O290" s="453"/>
      <c r="P290" s="690"/>
      <c r="Q290" s="446"/>
      <c r="R290" s="452"/>
      <c r="S290" s="446"/>
      <c r="U290" s="445"/>
      <c r="V290" s="450"/>
      <c r="W290" s="445"/>
      <c r="X290" s="451"/>
      <c r="Y290" s="445"/>
      <c r="Z290" s="439"/>
      <c r="AA290" s="450"/>
      <c r="AB290" s="445"/>
      <c r="AC290" s="449"/>
      <c r="AD290" s="445"/>
      <c r="AE290" s="445"/>
      <c r="AF290" s="445"/>
    </row>
    <row r="291" spans="4:32" s="435" customFormat="1" x14ac:dyDescent="0.25">
      <c r="D291" s="448"/>
      <c r="E291" s="448"/>
      <c r="F291" s="453"/>
      <c r="G291" s="454"/>
      <c r="H291" s="454"/>
      <c r="I291" s="453"/>
      <c r="J291" s="454"/>
      <c r="K291" s="453"/>
      <c r="L291" s="453"/>
      <c r="M291" s="453"/>
      <c r="N291" s="691"/>
      <c r="O291" s="453"/>
      <c r="P291" s="690"/>
      <c r="Q291" s="446"/>
      <c r="R291" s="452"/>
      <c r="S291" s="446"/>
      <c r="U291" s="445"/>
      <c r="V291" s="450"/>
      <c r="W291" s="445"/>
      <c r="X291" s="451"/>
      <c r="Y291" s="445"/>
      <c r="Z291" s="439"/>
      <c r="AA291" s="450"/>
      <c r="AB291" s="445"/>
      <c r="AC291" s="449"/>
      <c r="AD291" s="445"/>
      <c r="AE291" s="445"/>
      <c r="AF291" s="445"/>
    </row>
    <row r="292" spans="4:32" s="435" customFormat="1" x14ac:dyDescent="0.25">
      <c r="D292" s="448"/>
      <c r="E292" s="448"/>
      <c r="F292" s="453"/>
      <c r="G292" s="454"/>
      <c r="H292" s="454"/>
      <c r="I292" s="453"/>
      <c r="J292" s="454"/>
      <c r="K292" s="453"/>
      <c r="L292" s="453"/>
      <c r="M292" s="453"/>
      <c r="N292" s="691"/>
      <c r="O292" s="453"/>
      <c r="P292" s="690"/>
      <c r="Q292" s="446"/>
      <c r="R292" s="452"/>
      <c r="S292" s="446"/>
      <c r="U292" s="445"/>
      <c r="V292" s="450"/>
      <c r="W292" s="445"/>
      <c r="X292" s="451"/>
      <c r="Y292" s="445"/>
      <c r="Z292" s="439"/>
      <c r="AA292" s="450"/>
      <c r="AB292" s="445"/>
      <c r="AC292" s="449"/>
      <c r="AD292" s="445"/>
      <c r="AE292" s="445"/>
      <c r="AF292" s="445"/>
    </row>
    <row r="293" spans="4:32" s="435" customFormat="1" x14ac:dyDescent="0.25">
      <c r="D293" s="448"/>
      <c r="E293" s="448"/>
      <c r="F293" s="453"/>
      <c r="G293" s="454"/>
      <c r="H293" s="454"/>
      <c r="I293" s="453"/>
      <c r="J293" s="454"/>
      <c r="K293" s="453"/>
      <c r="L293" s="453"/>
      <c r="M293" s="453"/>
      <c r="N293" s="691"/>
      <c r="O293" s="453"/>
      <c r="P293" s="690"/>
      <c r="Q293" s="446"/>
      <c r="R293" s="452"/>
      <c r="S293" s="446"/>
      <c r="U293" s="445"/>
      <c r="V293" s="450"/>
      <c r="W293" s="445"/>
      <c r="X293" s="451"/>
      <c r="Y293" s="445"/>
      <c r="Z293" s="439"/>
      <c r="AA293" s="450"/>
      <c r="AB293" s="445"/>
      <c r="AC293" s="449"/>
      <c r="AD293" s="445"/>
      <c r="AE293" s="445"/>
      <c r="AF293" s="445"/>
    </row>
    <row r="294" spans="4:32" s="435" customFormat="1" x14ac:dyDescent="0.25">
      <c r="D294" s="448"/>
      <c r="E294" s="448"/>
      <c r="F294" s="453"/>
      <c r="G294" s="454"/>
      <c r="H294" s="454"/>
      <c r="I294" s="453"/>
      <c r="J294" s="454"/>
      <c r="K294" s="453"/>
      <c r="L294" s="453"/>
      <c r="M294" s="453"/>
      <c r="N294" s="691"/>
      <c r="O294" s="453"/>
      <c r="P294" s="690"/>
      <c r="Q294" s="446"/>
      <c r="R294" s="452"/>
      <c r="S294" s="446"/>
      <c r="U294" s="445"/>
      <c r="V294" s="450"/>
      <c r="W294" s="445"/>
      <c r="X294" s="451"/>
      <c r="Y294" s="445"/>
      <c r="Z294" s="439"/>
      <c r="AA294" s="450"/>
      <c r="AB294" s="445"/>
      <c r="AC294" s="449"/>
      <c r="AD294" s="445"/>
      <c r="AE294" s="445"/>
      <c r="AF294" s="445"/>
    </row>
    <row r="295" spans="4:32" s="435" customFormat="1" x14ac:dyDescent="0.25">
      <c r="D295" s="448"/>
      <c r="E295" s="448"/>
      <c r="F295" s="453"/>
      <c r="G295" s="454"/>
      <c r="H295" s="454"/>
      <c r="I295" s="453"/>
      <c r="J295" s="454"/>
      <c r="K295" s="453"/>
      <c r="L295" s="453"/>
      <c r="M295" s="453"/>
      <c r="N295" s="691"/>
      <c r="O295" s="453"/>
      <c r="P295" s="690"/>
      <c r="Q295" s="446"/>
      <c r="R295" s="452"/>
      <c r="S295" s="446"/>
      <c r="U295" s="445"/>
      <c r="V295" s="450"/>
      <c r="W295" s="445"/>
      <c r="X295" s="451"/>
      <c r="Y295" s="445"/>
      <c r="Z295" s="439"/>
      <c r="AA295" s="450"/>
      <c r="AB295" s="445"/>
      <c r="AC295" s="449"/>
      <c r="AD295" s="445"/>
      <c r="AE295" s="445"/>
      <c r="AF295" s="445"/>
    </row>
    <row r="296" spans="4:32" s="435" customFormat="1" x14ac:dyDescent="0.25">
      <c r="D296" s="448"/>
      <c r="E296" s="448"/>
      <c r="F296" s="453"/>
      <c r="G296" s="454"/>
      <c r="H296" s="454"/>
      <c r="I296" s="453"/>
      <c r="J296" s="454"/>
      <c r="K296" s="453"/>
      <c r="L296" s="453"/>
      <c r="M296" s="453"/>
      <c r="N296" s="691"/>
      <c r="O296" s="453"/>
      <c r="P296" s="690"/>
      <c r="Q296" s="446"/>
      <c r="R296" s="452"/>
      <c r="S296" s="446"/>
      <c r="U296" s="445"/>
      <c r="V296" s="450"/>
      <c r="W296" s="445"/>
      <c r="X296" s="451"/>
      <c r="Y296" s="445"/>
      <c r="Z296" s="439"/>
      <c r="AA296" s="450"/>
      <c r="AB296" s="445"/>
      <c r="AC296" s="449"/>
      <c r="AD296" s="445"/>
      <c r="AE296" s="445"/>
      <c r="AF296" s="445"/>
    </row>
    <row r="297" spans="4:32" s="435" customFormat="1" x14ac:dyDescent="0.25">
      <c r="D297" s="448"/>
      <c r="E297" s="448"/>
      <c r="F297" s="453"/>
      <c r="G297" s="454"/>
      <c r="H297" s="454"/>
      <c r="I297" s="453"/>
      <c r="J297" s="454"/>
      <c r="K297" s="453"/>
      <c r="L297" s="453"/>
      <c r="M297" s="453"/>
      <c r="N297" s="691"/>
      <c r="O297" s="453"/>
      <c r="P297" s="690"/>
      <c r="Q297" s="446"/>
      <c r="R297" s="452"/>
      <c r="S297" s="446"/>
      <c r="U297" s="445"/>
      <c r="V297" s="450"/>
      <c r="W297" s="445"/>
      <c r="X297" s="451"/>
      <c r="Y297" s="445"/>
      <c r="Z297" s="439"/>
      <c r="AA297" s="450"/>
      <c r="AB297" s="445"/>
      <c r="AC297" s="449"/>
      <c r="AD297" s="445"/>
      <c r="AE297" s="445"/>
      <c r="AF297" s="445"/>
    </row>
    <row r="298" spans="4:32" s="435" customFormat="1" x14ac:dyDescent="0.25">
      <c r="D298" s="448"/>
      <c r="E298" s="448"/>
      <c r="F298" s="453"/>
      <c r="G298" s="454"/>
      <c r="H298" s="454"/>
      <c r="I298" s="453"/>
      <c r="J298" s="454"/>
      <c r="K298" s="453"/>
      <c r="L298" s="453"/>
      <c r="M298" s="453"/>
      <c r="N298" s="691"/>
      <c r="O298" s="453"/>
      <c r="P298" s="690"/>
      <c r="Q298" s="446"/>
      <c r="R298" s="452"/>
      <c r="S298" s="446"/>
      <c r="U298" s="445"/>
      <c r="V298" s="450"/>
      <c r="W298" s="445"/>
      <c r="X298" s="451"/>
      <c r="Y298" s="445"/>
      <c r="Z298" s="439"/>
      <c r="AA298" s="450"/>
      <c r="AB298" s="445"/>
      <c r="AC298" s="449"/>
      <c r="AD298" s="445"/>
      <c r="AE298" s="445"/>
      <c r="AF298" s="445"/>
    </row>
    <row r="299" spans="4:32" s="435" customFormat="1" x14ac:dyDescent="0.25">
      <c r="D299" s="448"/>
      <c r="E299" s="448"/>
      <c r="F299" s="453"/>
      <c r="G299" s="454"/>
      <c r="H299" s="454"/>
      <c r="I299" s="453"/>
      <c r="J299" s="454"/>
      <c r="K299" s="453"/>
      <c r="L299" s="453"/>
      <c r="M299" s="453"/>
      <c r="N299" s="691"/>
      <c r="O299" s="453"/>
      <c r="P299" s="690"/>
      <c r="Q299" s="446"/>
      <c r="R299" s="452"/>
      <c r="S299" s="446"/>
      <c r="U299" s="445"/>
      <c r="V299" s="450"/>
      <c r="W299" s="445"/>
      <c r="X299" s="451"/>
      <c r="Y299" s="445"/>
      <c r="Z299" s="439"/>
      <c r="AA299" s="450"/>
      <c r="AB299" s="445"/>
      <c r="AC299" s="449"/>
      <c r="AD299" s="445"/>
      <c r="AE299" s="445"/>
      <c r="AF299" s="445"/>
    </row>
    <row r="300" spans="4:32" s="435" customFormat="1" x14ac:dyDescent="0.25">
      <c r="D300" s="448"/>
      <c r="E300" s="448"/>
      <c r="F300" s="453"/>
      <c r="G300" s="454"/>
      <c r="H300" s="454"/>
      <c r="I300" s="453"/>
      <c r="J300" s="454"/>
      <c r="K300" s="453"/>
      <c r="L300" s="453"/>
      <c r="M300" s="453"/>
      <c r="N300" s="691"/>
      <c r="O300" s="453"/>
      <c r="P300" s="690"/>
      <c r="Q300" s="446"/>
      <c r="R300" s="452"/>
      <c r="S300" s="446"/>
      <c r="U300" s="445"/>
      <c r="V300" s="450"/>
      <c r="W300" s="445"/>
      <c r="X300" s="451"/>
      <c r="Y300" s="445"/>
      <c r="Z300" s="439"/>
      <c r="AA300" s="450"/>
      <c r="AB300" s="445"/>
      <c r="AC300" s="449"/>
      <c r="AD300" s="445"/>
      <c r="AE300" s="445"/>
      <c r="AF300" s="445"/>
    </row>
    <row r="301" spans="4:32" s="435" customFormat="1" x14ac:dyDescent="0.25">
      <c r="D301" s="448"/>
      <c r="E301" s="448"/>
      <c r="F301" s="453"/>
      <c r="G301" s="454"/>
      <c r="H301" s="454"/>
      <c r="I301" s="453"/>
      <c r="J301" s="454"/>
      <c r="K301" s="453"/>
      <c r="L301" s="453"/>
      <c r="M301" s="453"/>
      <c r="N301" s="691"/>
      <c r="O301" s="453"/>
      <c r="P301" s="690"/>
      <c r="Q301" s="446"/>
      <c r="R301" s="452"/>
      <c r="S301" s="446"/>
      <c r="U301" s="445"/>
      <c r="V301" s="450"/>
      <c r="W301" s="445"/>
      <c r="X301" s="451"/>
      <c r="Y301" s="445"/>
      <c r="Z301" s="439"/>
      <c r="AA301" s="450"/>
      <c r="AB301" s="445"/>
      <c r="AC301" s="449"/>
      <c r="AD301" s="445"/>
      <c r="AE301" s="445"/>
      <c r="AF301" s="445"/>
    </row>
    <row r="302" spans="4:32" s="435" customFormat="1" x14ac:dyDescent="0.25">
      <c r="D302" s="448"/>
      <c r="E302" s="448"/>
      <c r="F302" s="453"/>
      <c r="G302" s="454"/>
      <c r="H302" s="454"/>
      <c r="I302" s="453"/>
      <c r="J302" s="454"/>
      <c r="K302" s="453"/>
      <c r="L302" s="453"/>
      <c r="M302" s="453"/>
      <c r="N302" s="691"/>
      <c r="O302" s="453"/>
      <c r="P302" s="690"/>
      <c r="Q302" s="446"/>
      <c r="R302" s="452"/>
      <c r="S302" s="446"/>
      <c r="U302" s="445"/>
      <c r="V302" s="450"/>
      <c r="W302" s="445"/>
      <c r="X302" s="451"/>
      <c r="Y302" s="445"/>
      <c r="Z302" s="439"/>
      <c r="AA302" s="450"/>
      <c r="AB302" s="445"/>
      <c r="AC302" s="449"/>
      <c r="AD302" s="445"/>
      <c r="AE302" s="445"/>
      <c r="AF302" s="445"/>
    </row>
    <row r="303" spans="4:32" s="435" customFormat="1" x14ac:dyDescent="0.25">
      <c r="D303" s="448"/>
      <c r="E303" s="448"/>
      <c r="F303" s="453"/>
      <c r="G303" s="454"/>
      <c r="H303" s="454"/>
      <c r="I303" s="453"/>
      <c r="J303" s="454"/>
      <c r="K303" s="453"/>
      <c r="L303" s="453"/>
      <c r="M303" s="453"/>
      <c r="N303" s="691"/>
      <c r="O303" s="453"/>
      <c r="P303" s="690"/>
      <c r="Q303" s="446"/>
      <c r="R303" s="452"/>
      <c r="S303" s="446"/>
      <c r="U303" s="445"/>
      <c r="V303" s="450"/>
      <c r="W303" s="445"/>
      <c r="X303" s="451"/>
      <c r="Y303" s="445"/>
      <c r="Z303" s="439"/>
      <c r="AA303" s="450"/>
      <c r="AB303" s="445"/>
      <c r="AC303" s="449"/>
      <c r="AD303" s="445"/>
      <c r="AE303" s="445"/>
      <c r="AF303" s="445"/>
    </row>
    <row r="304" spans="4:32" s="435" customFormat="1" x14ac:dyDescent="0.25">
      <c r="D304" s="448"/>
      <c r="E304" s="448"/>
      <c r="F304" s="453"/>
      <c r="G304" s="454"/>
      <c r="H304" s="454"/>
      <c r="I304" s="453"/>
      <c r="J304" s="454"/>
      <c r="K304" s="453"/>
      <c r="L304" s="453"/>
      <c r="M304" s="453"/>
      <c r="N304" s="691"/>
      <c r="O304" s="453"/>
      <c r="P304" s="690"/>
      <c r="Q304" s="446"/>
      <c r="R304" s="452"/>
      <c r="S304" s="446"/>
      <c r="U304" s="445"/>
      <c r="V304" s="450"/>
      <c r="W304" s="445"/>
      <c r="X304" s="451"/>
      <c r="Y304" s="445"/>
      <c r="Z304" s="439"/>
      <c r="AA304" s="450"/>
      <c r="AB304" s="445"/>
      <c r="AC304" s="449"/>
      <c r="AD304" s="445"/>
      <c r="AE304" s="445"/>
      <c r="AF304" s="445"/>
    </row>
    <row r="305" spans="4:32" s="435" customFormat="1" x14ac:dyDescent="0.25">
      <c r="D305" s="448"/>
      <c r="E305" s="448"/>
      <c r="F305" s="453"/>
      <c r="G305" s="454"/>
      <c r="H305" s="454"/>
      <c r="I305" s="453"/>
      <c r="J305" s="454"/>
      <c r="K305" s="453"/>
      <c r="L305" s="453"/>
      <c r="M305" s="453"/>
      <c r="N305" s="691"/>
      <c r="O305" s="453"/>
      <c r="P305" s="690"/>
      <c r="Q305" s="446"/>
      <c r="R305" s="452"/>
      <c r="S305" s="446"/>
      <c r="U305" s="445"/>
      <c r="V305" s="450"/>
      <c r="W305" s="445"/>
      <c r="X305" s="451"/>
      <c r="Y305" s="445"/>
      <c r="Z305" s="439"/>
      <c r="AA305" s="450"/>
      <c r="AB305" s="445"/>
      <c r="AC305" s="449"/>
      <c r="AD305" s="445"/>
      <c r="AE305" s="445"/>
      <c r="AF305" s="445"/>
    </row>
    <row r="306" spans="4:32" s="435" customFormat="1" x14ac:dyDescent="0.25">
      <c r="D306" s="448"/>
      <c r="E306" s="448"/>
      <c r="F306" s="453"/>
      <c r="G306" s="454"/>
      <c r="H306" s="454"/>
      <c r="I306" s="453"/>
      <c r="J306" s="454"/>
      <c r="K306" s="453"/>
      <c r="L306" s="453"/>
      <c r="M306" s="453"/>
      <c r="N306" s="691"/>
      <c r="O306" s="453"/>
      <c r="P306" s="690"/>
      <c r="Q306" s="446"/>
      <c r="R306" s="452"/>
      <c r="S306" s="446"/>
      <c r="U306" s="445"/>
      <c r="V306" s="450"/>
      <c r="W306" s="445"/>
      <c r="X306" s="451"/>
      <c r="Y306" s="445"/>
      <c r="Z306" s="439"/>
      <c r="AA306" s="450"/>
      <c r="AB306" s="445"/>
      <c r="AC306" s="449"/>
      <c r="AD306" s="445"/>
      <c r="AE306" s="445"/>
      <c r="AF306" s="445"/>
    </row>
    <row r="307" spans="4:32" s="435" customFormat="1" x14ac:dyDescent="0.25">
      <c r="D307" s="448"/>
      <c r="E307" s="448"/>
      <c r="F307" s="453"/>
      <c r="G307" s="454"/>
      <c r="H307" s="454"/>
      <c r="I307" s="453"/>
      <c r="J307" s="454"/>
      <c r="K307" s="453"/>
      <c r="L307" s="453"/>
      <c r="M307" s="453"/>
      <c r="N307" s="691"/>
      <c r="O307" s="453"/>
      <c r="P307" s="690"/>
      <c r="Q307" s="446"/>
      <c r="R307" s="452"/>
      <c r="S307" s="446"/>
      <c r="U307" s="445"/>
      <c r="V307" s="450"/>
      <c r="W307" s="445"/>
      <c r="X307" s="451"/>
      <c r="Y307" s="445"/>
      <c r="Z307" s="439"/>
      <c r="AA307" s="450"/>
      <c r="AB307" s="445"/>
      <c r="AC307" s="449"/>
      <c r="AD307" s="445"/>
      <c r="AE307" s="445"/>
      <c r="AF307" s="445"/>
    </row>
    <row r="308" spans="4:32" s="435" customFormat="1" x14ac:dyDescent="0.25">
      <c r="D308" s="448"/>
      <c r="E308" s="448"/>
      <c r="F308" s="453"/>
      <c r="G308" s="454"/>
      <c r="H308" s="454"/>
      <c r="I308" s="453"/>
      <c r="J308" s="454"/>
      <c r="K308" s="453"/>
      <c r="L308" s="453"/>
      <c r="M308" s="453"/>
      <c r="N308" s="691"/>
      <c r="O308" s="453"/>
      <c r="P308" s="690"/>
      <c r="Q308" s="446"/>
      <c r="R308" s="452"/>
      <c r="S308" s="446"/>
      <c r="U308" s="445"/>
      <c r="V308" s="450"/>
      <c r="W308" s="445"/>
      <c r="X308" s="451"/>
      <c r="Y308" s="445"/>
      <c r="Z308" s="439"/>
      <c r="AA308" s="450"/>
      <c r="AB308" s="445"/>
      <c r="AC308" s="449"/>
      <c r="AD308" s="445"/>
      <c r="AE308" s="445"/>
      <c r="AF308" s="445"/>
    </row>
    <row r="309" spans="4:32" s="435" customFormat="1" x14ac:dyDescent="0.25">
      <c r="D309" s="448"/>
      <c r="E309" s="448"/>
      <c r="F309" s="453"/>
      <c r="G309" s="454"/>
      <c r="H309" s="454"/>
      <c r="I309" s="453"/>
      <c r="J309" s="454"/>
      <c r="K309" s="453"/>
      <c r="L309" s="453"/>
      <c r="M309" s="453"/>
      <c r="N309" s="691"/>
      <c r="O309" s="453"/>
      <c r="P309" s="690"/>
      <c r="Q309" s="446"/>
      <c r="R309" s="452"/>
      <c r="S309" s="446"/>
      <c r="U309" s="445"/>
      <c r="V309" s="450"/>
      <c r="W309" s="445"/>
      <c r="X309" s="451"/>
      <c r="Y309" s="445"/>
      <c r="Z309" s="439"/>
      <c r="AA309" s="450"/>
      <c r="AB309" s="445"/>
      <c r="AC309" s="449"/>
      <c r="AD309" s="445"/>
      <c r="AE309" s="445"/>
      <c r="AF309" s="445"/>
    </row>
    <row r="310" spans="4:32" s="435" customFormat="1" x14ac:dyDescent="0.25">
      <c r="D310" s="448"/>
      <c r="E310" s="448"/>
      <c r="F310" s="453"/>
      <c r="G310" s="454"/>
      <c r="H310" s="454"/>
      <c r="I310" s="453"/>
      <c r="J310" s="454"/>
      <c r="K310" s="453"/>
      <c r="L310" s="453"/>
      <c r="M310" s="453"/>
      <c r="N310" s="691"/>
      <c r="O310" s="453"/>
      <c r="P310" s="690"/>
      <c r="Q310" s="446"/>
      <c r="R310" s="452"/>
      <c r="S310" s="446"/>
      <c r="U310" s="445"/>
      <c r="V310" s="450"/>
      <c r="W310" s="445"/>
      <c r="X310" s="451"/>
      <c r="Y310" s="445"/>
      <c r="Z310" s="439"/>
      <c r="AA310" s="450"/>
      <c r="AB310" s="445"/>
      <c r="AC310" s="449"/>
      <c r="AD310" s="445"/>
      <c r="AE310" s="445"/>
      <c r="AF310" s="445"/>
    </row>
    <row r="311" spans="4:32" s="435" customFormat="1" x14ac:dyDescent="0.25">
      <c r="D311" s="448"/>
      <c r="E311" s="448"/>
      <c r="F311" s="453"/>
      <c r="G311" s="454"/>
      <c r="H311" s="454"/>
      <c r="I311" s="453"/>
      <c r="J311" s="454"/>
      <c r="K311" s="453"/>
      <c r="L311" s="453"/>
      <c r="M311" s="453"/>
      <c r="N311" s="691"/>
      <c r="O311" s="453"/>
      <c r="P311" s="690"/>
      <c r="Q311" s="446"/>
      <c r="R311" s="452"/>
      <c r="S311" s="446"/>
      <c r="U311" s="445"/>
      <c r="V311" s="450"/>
      <c r="W311" s="445"/>
      <c r="X311" s="451"/>
      <c r="Y311" s="445"/>
      <c r="Z311" s="439"/>
      <c r="AA311" s="450"/>
      <c r="AB311" s="445"/>
      <c r="AC311" s="449"/>
      <c r="AD311" s="445"/>
      <c r="AE311" s="445"/>
      <c r="AF311" s="445"/>
    </row>
    <row r="312" spans="4:32" s="435" customFormat="1" x14ac:dyDescent="0.25">
      <c r="D312" s="448"/>
      <c r="E312" s="448"/>
      <c r="F312" s="453"/>
      <c r="G312" s="454"/>
      <c r="H312" s="454"/>
      <c r="I312" s="453"/>
      <c r="J312" s="454"/>
      <c r="K312" s="453"/>
      <c r="L312" s="453"/>
      <c r="M312" s="453"/>
      <c r="N312" s="691"/>
      <c r="O312" s="453"/>
      <c r="P312" s="690"/>
      <c r="Q312" s="446"/>
      <c r="R312" s="452"/>
      <c r="S312" s="446"/>
      <c r="U312" s="445"/>
      <c r="V312" s="450"/>
      <c r="W312" s="445"/>
      <c r="X312" s="451"/>
      <c r="Y312" s="445"/>
      <c r="Z312" s="439"/>
      <c r="AA312" s="450"/>
      <c r="AB312" s="445"/>
      <c r="AC312" s="449"/>
      <c r="AD312" s="445"/>
      <c r="AE312" s="445"/>
      <c r="AF312" s="445"/>
    </row>
    <row r="313" spans="4:32" s="435" customFormat="1" x14ac:dyDescent="0.25">
      <c r="D313" s="448"/>
      <c r="E313" s="448"/>
      <c r="F313" s="453"/>
      <c r="G313" s="454"/>
      <c r="H313" s="454"/>
      <c r="I313" s="453"/>
      <c r="J313" s="454"/>
      <c r="K313" s="453"/>
      <c r="L313" s="453"/>
      <c r="M313" s="453"/>
      <c r="N313" s="691"/>
      <c r="O313" s="453"/>
      <c r="P313" s="690"/>
      <c r="Q313" s="446"/>
      <c r="R313" s="452"/>
      <c r="S313" s="446"/>
      <c r="U313" s="445"/>
      <c r="V313" s="450"/>
      <c r="W313" s="445"/>
      <c r="X313" s="451"/>
      <c r="Y313" s="445"/>
      <c r="Z313" s="439"/>
      <c r="AA313" s="450"/>
      <c r="AB313" s="445"/>
      <c r="AC313" s="449"/>
      <c r="AD313" s="445"/>
      <c r="AE313" s="445"/>
      <c r="AF313" s="445"/>
    </row>
    <row r="314" spans="4:32" s="435" customFormat="1" x14ac:dyDescent="0.25">
      <c r="D314" s="448"/>
      <c r="E314" s="448"/>
      <c r="F314" s="453"/>
      <c r="G314" s="454"/>
      <c r="H314" s="454"/>
      <c r="I314" s="453"/>
      <c r="J314" s="454"/>
      <c r="K314" s="453"/>
      <c r="L314" s="453"/>
      <c r="M314" s="453"/>
      <c r="N314" s="691"/>
      <c r="O314" s="453"/>
      <c r="P314" s="690"/>
      <c r="Q314" s="446"/>
      <c r="R314" s="452"/>
      <c r="S314" s="446"/>
      <c r="U314" s="445"/>
      <c r="V314" s="450"/>
      <c r="W314" s="445"/>
      <c r="X314" s="451"/>
      <c r="Y314" s="445"/>
      <c r="Z314" s="439"/>
      <c r="AA314" s="450"/>
      <c r="AB314" s="445"/>
      <c r="AC314" s="449"/>
      <c r="AD314" s="445"/>
      <c r="AE314" s="445"/>
      <c r="AF314" s="445"/>
    </row>
    <row r="315" spans="4:32" s="435" customFormat="1" x14ac:dyDescent="0.25">
      <c r="D315" s="448"/>
      <c r="E315" s="448"/>
      <c r="F315" s="453"/>
      <c r="G315" s="454"/>
      <c r="H315" s="454"/>
      <c r="I315" s="453"/>
      <c r="J315" s="454"/>
      <c r="K315" s="453"/>
      <c r="L315" s="453"/>
      <c r="M315" s="453"/>
      <c r="N315" s="691"/>
      <c r="O315" s="453"/>
      <c r="P315" s="690"/>
      <c r="Q315" s="446"/>
      <c r="R315" s="452"/>
      <c r="S315" s="446"/>
      <c r="U315" s="445"/>
      <c r="V315" s="450"/>
      <c r="W315" s="445"/>
      <c r="X315" s="451"/>
      <c r="Y315" s="445"/>
      <c r="Z315" s="439"/>
      <c r="AA315" s="450"/>
      <c r="AB315" s="445"/>
      <c r="AC315" s="449"/>
      <c r="AD315" s="445"/>
      <c r="AE315" s="445"/>
      <c r="AF315" s="445"/>
    </row>
    <row r="316" spans="4:32" s="435" customFormat="1" x14ac:dyDescent="0.25">
      <c r="D316" s="448"/>
      <c r="E316" s="448"/>
      <c r="F316" s="453"/>
      <c r="G316" s="454"/>
      <c r="H316" s="454"/>
      <c r="I316" s="453"/>
      <c r="J316" s="454"/>
      <c r="K316" s="453"/>
      <c r="L316" s="453"/>
      <c r="M316" s="453"/>
      <c r="N316" s="691"/>
      <c r="O316" s="453"/>
      <c r="P316" s="690"/>
      <c r="Q316" s="446"/>
      <c r="R316" s="452"/>
      <c r="S316" s="446"/>
      <c r="U316" s="445"/>
      <c r="V316" s="450"/>
      <c r="W316" s="445"/>
      <c r="X316" s="451"/>
      <c r="Y316" s="445"/>
      <c r="Z316" s="439"/>
      <c r="AA316" s="450"/>
      <c r="AB316" s="445"/>
      <c r="AC316" s="449"/>
      <c r="AD316" s="445"/>
      <c r="AE316" s="445"/>
      <c r="AF316" s="445"/>
    </row>
    <row r="317" spans="4:32" s="435" customFormat="1" x14ac:dyDescent="0.25">
      <c r="D317" s="448"/>
      <c r="E317" s="448"/>
      <c r="F317" s="453"/>
      <c r="G317" s="454"/>
      <c r="H317" s="454"/>
      <c r="I317" s="453"/>
      <c r="J317" s="454"/>
      <c r="K317" s="453"/>
      <c r="L317" s="453"/>
      <c r="M317" s="453"/>
      <c r="N317" s="691"/>
      <c r="O317" s="453"/>
      <c r="P317" s="690"/>
      <c r="Q317" s="446"/>
      <c r="R317" s="452"/>
      <c r="S317" s="446"/>
      <c r="U317" s="445"/>
      <c r="V317" s="450"/>
      <c r="W317" s="445"/>
      <c r="X317" s="451"/>
      <c r="Y317" s="445"/>
      <c r="Z317" s="439"/>
      <c r="AA317" s="450"/>
      <c r="AB317" s="445"/>
      <c r="AC317" s="449"/>
      <c r="AD317" s="445"/>
      <c r="AE317" s="445"/>
      <c r="AF317" s="445"/>
    </row>
    <row r="318" spans="4:32" s="435" customFormat="1" x14ac:dyDescent="0.25">
      <c r="D318" s="448"/>
      <c r="E318" s="448"/>
      <c r="F318" s="453"/>
      <c r="G318" s="454"/>
      <c r="H318" s="454"/>
      <c r="I318" s="453"/>
      <c r="J318" s="454"/>
      <c r="K318" s="453"/>
      <c r="L318" s="453"/>
      <c r="M318" s="453"/>
      <c r="N318" s="691"/>
      <c r="O318" s="453"/>
      <c r="P318" s="690"/>
      <c r="Q318" s="446"/>
      <c r="R318" s="452"/>
      <c r="S318" s="446"/>
      <c r="U318" s="445"/>
      <c r="V318" s="450"/>
      <c r="W318" s="445"/>
      <c r="X318" s="451"/>
      <c r="Y318" s="445"/>
      <c r="Z318" s="439"/>
      <c r="AA318" s="450"/>
      <c r="AB318" s="445"/>
      <c r="AC318" s="449"/>
      <c r="AD318" s="445"/>
      <c r="AE318" s="445"/>
      <c r="AF318" s="445"/>
    </row>
    <row r="319" spans="4:32" s="435" customFormat="1" x14ac:dyDescent="0.25">
      <c r="D319" s="448"/>
      <c r="E319" s="448"/>
      <c r="F319" s="453"/>
      <c r="G319" s="454"/>
      <c r="H319" s="454"/>
      <c r="I319" s="453"/>
      <c r="J319" s="454"/>
      <c r="K319" s="453"/>
      <c r="L319" s="453"/>
      <c r="M319" s="453"/>
      <c r="N319" s="691"/>
      <c r="O319" s="453"/>
      <c r="P319" s="690"/>
      <c r="Q319" s="446"/>
      <c r="R319" s="452"/>
      <c r="S319" s="446"/>
      <c r="U319" s="445"/>
      <c r="V319" s="450"/>
      <c r="W319" s="445"/>
      <c r="X319" s="451"/>
      <c r="Y319" s="445"/>
      <c r="Z319" s="439"/>
      <c r="AA319" s="450"/>
      <c r="AB319" s="445"/>
      <c r="AC319" s="449"/>
      <c r="AD319" s="445"/>
      <c r="AE319" s="445"/>
      <c r="AF319" s="445"/>
    </row>
    <row r="320" spans="4:32" s="435" customFormat="1" x14ac:dyDescent="0.25">
      <c r="D320" s="448"/>
      <c r="E320" s="448"/>
      <c r="F320" s="453"/>
      <c r="G320" s="454"/>
      <c r="H320" s="454"/>
      <c r="I320" s="453"/>
      <c r="J320" s="454"/>
      <c r="K320" s="453"/>
      <c r="L320" s="453"/>
      <c r="M320" s="453"/>
      <c r="N320" s="691"/>
      <c r="O320" s="453"/>
      <c r="P320" s="690"/>
      <c r="Q320" s="446"/>
      <c r="R320" s="452"/>
      <c r="S320" s="446"/>
      <c r="U320" s="445"/>
      <c r="V320" s="450"/>
      <c r="W320" s="445"/>
      <c r="X320" s="451"/>
      <c r="Y320" s="445"/>
      <c r="Z320" s="439"/>
      <c r="AA320" s="450"/>
      <c r="AB320" s="445"/>
      <c r="AC320" s="449"/>
      <c r="AD320" s="445"/>
      <c r="AE320" s="445"/>
      <c r="AF320" s="445"/>
    </row>
    <row r="321" spans="4:32" s="435" customFormat="1" x14ac:dyDescent="0.25">
      <c r="D321" s="448"/>
      <c r="E321" s="448"/>
      <c r="F321" s="453"/>
      <c r="G321" s="454"/>
      <c r="H321" s="454"/>
      <c r="I321" s="453"/>
      <c r="J321" s="454"/>
      <c r="K321" s="453"/>
      <c r="L321" s="453"/>
      <c r="M321" s="453"/>
      <c r="N321" s="691"/>
      <c r="O321" s="453"/>
      <c r="P321" s="690"/>
      <c r="Q321" s="446"/>
      <c r="R321" s="452"/>
      <c r="S321" s="446"/>
      <c r="U321" s="445"/>
      <c r="V321" s="450"/>
      <c r="W321" s="445"/>
      <c r="X321" s="451"/>
      <c r="Y321" s="445"/>
      <c r="Z321" s="439"/>
      <c r="AA321" s="450"/>
      <c r="AB321" s="445"/>
      <c r="AC321" s="449"/>
      <c r="AD321" s="445"/>
      <c r="AE321" s="445"/>
      <c r="AF321" s="445"/>
    </row>
    <row r="322" spans="4:32" s="435" customFormat="1" x14ac:dyDescent="0.25">
      <c r="D322" s="448"/>
      <c r="E322" s="448"/>
      <c r="F322" s="453"/>
      <c r="G322" s="454"/>
      <c r="H322" s="454"/>
      <c r="I322" s="453"/>
      <c r="J322" s="454"/>
      <c r="K322" s="453"/>
      <c r="L322" s="453"/>
      <c r="M322" s="453"/>
      <c r="N322" s="691"/>
      <c r="O322" s="453"/>
      <c r="P322" s="690"/>
      <c r="Q322" s="446"/>
      <c r="R322" s="452"/>
      <c r="S322" s="446"/>
      <c r="U322" s="445"/>
      <c r="V322" s="450"/>
      <c r="W322" s="445"/>
      <c r="X322" s="451"/>
      <c r="Y322" s="445"/>
      <c r="Z322" s="439"/>
      <c r="AA322" s="450"/>
      <c r="AB322" s="445"/>
      <c r="AC322" s="449"/>
      <c r="AD322" s="445"/>
      <c r="AE322" s="445"/>
      <c r="AF322" s="445"/>
    </row>
    <row r="323" spans="4:32" s="435" customFormat="1" x14ac:dyDescent="0.25">
      <c r="D323" s="448"/>
      <c r="E323" s="448"/>
      <c r="F323" s="453"/>
      <c r="G323" s="454"/>
      <c r="H323" s="454"/>
      <c r="I323" s="453"/>
      <c r="J323" s="454"/>
      <c r="K323" s="453"/>
      <c r="L323" s="453"/>
      <c r="M323" s="453"/>
      <c r="N323" s="691"/>
      <c r="O323" s="453"/>
      <c r="P323" s="690"/>
      <c r="Q323" s="446"/>
      <c r="R323" s="452"/>
      <c r="S323" s="446"/>
      <c r="U323" s="445"/>
      <c r="V323" s="450"/>
      <c r="W323" s="445"/>
      <c r="X323" s="451"/>
      <c r="Y323" s="445"/>
      <c r="Z323" s="439"/>
      <c r="AA323" s="450"/>
      <c r="AB323" s="445"/>
      <c r="AC323" s="449"/>
      <c r="AD323" s="445"/>
      <c r="AE323" s="445"/>
      <c r="AF323" s="445"/>
    </row>
    <row r="324" spans="4:32" s="435" customFormat="1" x14ac:dyDescent="0.25">
      <c r="D324" s="448"/>
      <c r="E324" s="448"/>
      <c r="F324" s="453"/>
      <c r="G324" s="454"/>
      <c r="H324" s="454"/>
      <c r="I324" s="453"/>
      <c r="J324" s="454"/>
      <c r="K324" s="453"/>
      <c r="L324" s="453"/>
      <c r="M324" s="453"/>
      <c r="N324" s="691"/>
      <c r="O324" s="453"/>
      <c r="P324" s="690"/>
      <c r="Q324" s="446"/>
      <c r="R324" s="452"/>
      <c r="S324" s="446"/>
      <c r="U324" s="445"/>
      <c r="V324" s="450"/>
      <c r="W324" s="445"/>
      <c r="X324" s="451"/>
      <c r="Y324" s="445"/>
      <c r="Z324" s="439"/>
      <c r="AA324" s="450"/>
      <c r="AB324" s="445"/>
      <c r="AC324" s="449"/>
      <c r="AD324" s="445"/>
      <c r="AE324" s="445"/>
      <c r="AF324" s="445"/>
    </row>
    <row r="325" spans="4:32" s="435" customFormat="1" x14ac:dyDescent="0.25">
      <c r="D325" s="448"/>
      <c r="E325" s="448"/>
      <c r="F325" s="453"/>
      <c r="G325" s="454"/>
      <c r="H325" s="454"/>
      <c r="I325" s="453"/>
      <c r="J325" s="454"/>
      <c r="K325" s="453"/>
      <c r="L325" s="453"/>
      <c r="M325" s="453"/>
      <c r="N325" s="691"/>
      <c r="O325" s="453"/>
      <c r="P325" s="690"/>
      <c r="Q325" s="446"/>
      <c r="R325" s="452"/>
      <c r="S325" s="446"/>
      <c r="U325" s="445"/>
      <c r="V325" s="450"/>
      <c r="W325" s="445"/>
      <c r="X325" s="451"/>
      <c r="Y325" s="445"/>
      <c r="Z325" s="439"/>
      <c r="AA325" s="450"/>
      <c r="AB325" s="445"/>
      <c r="AC325" s="449"/>
      <c r="AD325" s="445"/>
      <c r="AE325" s="445"/>
      <c r="AF325" s="445"/>
    </row>
    <row r="326" spans="4:32" s="435" customFormat="1" x14ac:dyDescent="0.25">
      <c r="D326" s="448"/>
      <c r="E326" s="448"/>
      <c r="F326" s="453"/>
      <c r="G326" s="454"/>
      <c r="H326" s="454"/>
      <c r="I326" s="453"/>
      <c r="J326" s="454"/>
      <c r="K326" s="453"/>
      <c r="L326" s="453"/>
      <c r="M326" s="453"/>
      <c r="N326" s="691"/>
      <c r="O326" s="453"/>
      <c r="P326" s="690"/>
      <c r="Q326" s="446"/>
      <c r="R326" s="452"/>
      <c r="S326" s="446"/>
      <c r="U326" s="445"/>
      <c r="V326" s="450"/>
      <c r="W326" s="445"/>
      <c r="X326" s="451"/>
      <c r="Y326" s="445"/>
      <c r="Z326" s="439"/>
      <c r="AA326" s="450"/>
      <c r="AB326" s="445"/>
      <c r="AC326" s="449"/>
      <c r="AD326" s="445"/>
      <c r="AE326" s="445"/>
      <c r="AF326" s="445"/>
    </row>
    <row r="327" spans="4:32" s="435" customFormat="1" x14ac:dyDescent="0.25">
      <c r="D327" s="448"/>
      <c r="E327" s="448"/>
      <c r="F327" s="453"/>
      <c r="G327" s="454"/>
      <c r="H327" s="454"/>
      <c r="I327" s="453"/>
      <c r="J327" s="454"/>
      <c r="K327" s="453"/>
      <c r="L327" s="453"/>
      <c r="M327" s="453"/>
      <c r="N327" s="691"/>
      <c r="O327" s="453"/>
      <c r="P327" s="690"/>
      <c r="Q327" s="446"/>
      <c r="R327" s="452"/>
      <c r="S327" s="446"/>
      <c r="U327" s="445"/>
      <c r="V327" s="450"/>
      <c r="W327" s="445"/>
      <c r="X327" s="451"/>
      <c r="Y327" s="445"/>
      <c r="Z327" s="439"/>
      <c r="AA327" s="450"/>
      <c r="AB327" s="445"/>
      <c r="AC327" s="449"/>
      <c r="AD327" s="445"/>
      <c r="AE327" s="445"/>
      <c r="AF327" s="445"/>
    </row>
    <row r="328" spans="4:32" s="435" customFormat="1" x14ac:dyDescent="0.25">
      <c r="D328" s="448"/>
      <c r="E328" s="448"/>
      <c r="F328" s="453"/>
      <c r="G328" s="454"/>
      <c r="H328" s="454"/>
      <c r="I328" s="453"/>
      <c r="J328" s="454"/>
      <c r="K328" s="453"/>
      <c r="L328" s="453"/>
      <c r="M328" s="453"/>
      <c r="N328" s="691"/>
      <c r="O328" s="453"/>
      <c r="P328" s="690"/>
      <c r="Q328" s="446"/>
      <c r="R328" s="452"/>
      <c r="S328" s="446"/>
      <c r="U328" s="445"/>
      <c r="V328" s="450"/>
      <c r="W328" s="445"/>
      <c r="X328" s="451"/>
      <c r="Y328" s="445"/>
      <c r="Z328" s="439"/>
      <c r="AA328" s="450"/>
      <c r="AB328" s="445"/>
      <c r="AC328" s="449"/>
      <c r="AD328" s="445"/>
      <c r="AE328" s="445"/>
      <c r="AF328" s="445"/>
    </row>
    <row r="329" spans="4:32" s="435" customFormat="1" x14ac:dyDescent="0.25">
      <c r="D329" s="448"/>
      <c r="E329" s="448"/>
      <c r="F329" s="453"/>
      <c r="G329" s="454"/>
      <c r="H329" s="454"/>
      <c r="I329" s="453"/>
      <c r="J329" s="454"/>
      <c r="K329" s="453"/>
      <c r="L329" s="453"/>
      <c r="M329" s="453"/>
      <c r="N329" s="691"/>
      <c r="O329" s="453"/>
      <c r="P329" s="690"/>
      <c r="Q329" s="446"/>
      <c r="R329" s="452"/>
      <c r="S329" s="446"/>
      <c r="U329" s="445"/>
      <c r="V329" s="450"/>
      <c r="W329" s="445"/>
      <c r="X329" s="451"/>
      <c r="Y329" s="445"/>
      <c r="Z329" s="439"/>
      <c r="AA329" s="450"/>
      <c r="AB329" s="445"/>
      <c r="AC329" s="449"/>
      <c r="AD329" s="445"/>
      <c r="AE329" s="445"/>
      <c r="AF329" s="445"/>
    </row>
    <row r="330" spans="4:32" s="435" customFormat="1" x14ac:dyDescent="0.25">
      <c r="D330" s="448"/>
      <c r="E330" s="448"/>
      <c r="F330" s="453"/>
      <c r="G330" s="454"/>
      <c r="H330" s="454"/>
      <c r="I330" s="453"/>
      <c r="J330" s="454"/>
      <c r="K330" s="453"/>
      <c r="L330" s="453"/>
      <c r="M330" s="453"/>
      <c r="N330" s="691"/>
      <c r="O330" s="453"/>
      <c r="P330" s="690"/>
      <c r="Q330" s="446"/>
      <c r="R330" s="452"/>
      <c r="S330" s="446"/>
      <c r="U330" s="445"/>
      <c r="V330" s="450"/>
      <c r="W330" s="445"/>
      <c r="X330" s="451"/>
      <c r="Y330" s="445"/>
      <c r="Z330" s="439"/>
      <c r="AA330" s="450"/>
      <c r="AB330" s="445"/>
      <c r="AC330" s="449"/>
      <c r="AD330" s="445"/>
      <c r="AE330" s="445"/>
      <c r="AF330" s="445"/>
    </row>
    <row r="331" spans="4:32" s="435" customFormat="1" x14ac:dyDescent="0.25">
      <c r="D331" s="448"/>
      <c r="E331" s="448"/>
      <c r="F331" s="453"/>
      <c r="G331" s="454"/>
      <c r="H331" s="454"/>
      <c r="I331" s="453"/>
      <c r="J331" s="454"/>
      <c r="K331" s="453"/>
      <c r="L331" s="453"/>
      <c r="M331" s="453"/>
      <c r="N331" s="691"/>
      <c r="O331" s="453"/>
      <c r="P331" s="690"/>
      <c r="Q331" s="446"/>
      <c r="R331" s="452"/>
      <c r="S331" s="446"/>
      <c r="U331" s="445"/>
      <c r="V331" s="450"/>
      <c r="W331" s="445"/>
      <c r="X331" s="451"/>
      <c r="Y331" s="445"/>
      <c r="Z331" s="439"/>
      <c r="AA331" s="450"/>
      <c r="AB331" s="445"/>
      <c r="AC331" s="449"/>
      <c r="AD331" s="445"/>
      <c r="AE331" s="445"/>
      <c r="AF331" s="445"/>
    </row>
    <row r="332" spans="4:32" s="435" customFormat="1" x14ac:dyDescent="0.25">
      <c r="D332" s="448"/>
      <c r="E332" s="448"/>
      <c r="F332" s="453"/>
      <c r="G332" s="454"/>
      <c r="H332" s="454"/>
      <c r="I332" s="453"/>
      <c r="J332" s="454"/>
      <c r="K332" s="453"/>
      <c r="L332" s="453"/>
      <c r="M332" s="453"/>
      <c r="N332" s="691"/>
      <c r="O332" s="453"/>
      <c r="P332" s="690"/>
      <c r="Q332" s="446"/>
      <c r="R332" s="452"/>
      <c r="S332" s="446"/>
      <c r="U332" s="445"/>
      <c r="V332" s="450"/>
      <c r="W332" s="445"/>
      <c r="X332" s="451"/>
      <c r="Y332" s="445"/>
      <c r="Z332" s="439"/>
      <c r="AA332" s="450"/>
      <c r="AB332" s="445"/>
      <c r="AC332" s="449"/>
      <c r="AD332" s="445"/>
      <c r="AE332" s="445"/>
      <c r="AF332" s="445"/>
    </row>
    <row r="333" spans="4:32" s="435" customFormat="1" x14ac:dyDescent="0.25">
      <c r="D333" s="448"/>
      <c r="E333" s="448"/>
      <c r="F333" s="453"/>
      <c r="G333" s="454"/>
      <c r="H333" s="454"/>
      <c r="I333" s="453"/>
      <c r="J333" s="454"/>
      <c r="K333" s="453"/>
      <c r="L333" s="453"/>
      <c r="M333" s="453"/>
      <c r="N333" s="691"/>
      <c r="O333" s="453"/>
      <c r="P333" s="690"/>
      <c r="Q333" s="446"/>
      <c r="R333" s="452"/>
      <c r="S333" s="446"/>
      <c r="U333" s="445"/>
      <c r="V333" s="450"/>
      <c r="W333" s="445"/>
      <c r="X333" s="451"/>
      <c r="Y333" s="445"/>
      <c r="Z333" s="439"/>
      <c r="AA333" s="450"/>
      <c r="AB333" s="445"/>
      <c r="AC333" s="449"/>
      <c r="AD333" s="445"/>
      <c r="AE333" s="445"/>
      <c r="AF333" s="445"/>
    </row>
    <row r="334" spans="4:32" s="435" customFormat="1" x14ac:dyDescent="0.25">
      <c r="D334" s="448"/>
      <c r="E334" s="448"/>
      <c r="F334" s="453"/>
      <c r="G334" s="454"/>
      <c r="H334" s="454"/>
      <c r="I334" s="453"/>
      <c r="J334" s="454"/>
      <c r="K334" s="453"/>
      <c r="L334" s="453"/>
      <c r="M334" s="453"/>
      <c r="N334" s="691"/>
      <c r="O334" s="453"/>
      <c r="P334" s="690"/>
      <c r="Q334" s="446"/>
      <c r="R334" s="452"/>
      <c r="S334" s="446"/>
      <c r="U334" s="445"/>
      <c r="V334" s="450"/>
      <c r="W334" s="445"/>
      <c r="X334" s="451"/>
      <c r="Y334" s="445"/>
      <c r="Z334" s="439"/>
      <c r="AA334" s="450"/>
      <c r="AB334" s="445"/>
      <c r="AC334" s="449"/>
      <c r="AD334" s="445"/>
      <c r="AE334" s="445"/>
      <c r="AF334" s="445"/>
    </row>
    <row r="335" spans="4:32" s="435" customFormat="1" x14ac:dyDescent="0.25">
      <c r="D335" s="448"/>
      <c r="E335" s="448"/>
      <c r="F335" s="453"/>
      <c r="G335" s="454"/>
      <c r="H335" s="454"/>
      <c r="I335" s="453"/>
      <c r="J335" s="454"/>
      <c r="K335" s="453"/>
      <c r="L335" s="453"/>
      <c r="M335" s="453"/>
      <c r="N335" s="691"/>
      <c r="O335" s="453"/>
      <c r="P335" s="690"/>
      <c r="Q335" s="446"/>
      <c r="R335" s="452"/>
      <c r="S335" s="446"/>
      <c r="U335" s="445"/>
      <c r="V335" s="450"/>
      <c r="W335" s="445"/>
      <c r="X335" s="451"/>
      <c r="Y335" s="445"/>
      <c r="Z335" s="439"/>
      <c r="AA335" s="450"/>
      <c r="AB335" s="445"/>
      <c r="AC335" s="449"/>
      <c r="AD335" s="445"/>
      <c r="AE335" s="445"/>
      <c r="AF335" s="445"/>
    </row>
    <row r="336" spans="4:32" s="435" customFormat="1" x14ac:dyDescent="0.25">
      <c r="D336" s="448"/>
      <c r="E336" s="448"/>
      <c r="F336" s="453"/>
      <c r="G336" s="454"/>
      <c r="H336" s="454"/>
      <c r="I336" s="453"/>
      <c r="J336" s="454"/>
      <c r="K336" s="453"/>
      <c r="L336" s="453"/>
      <c r="M336" s="453"/>
      <c r="N336" s="691"/>
      <c r="O336" s="453"/>
      <c r="P336" s="690"/>
      <c r="Q336" s="446"/>
      <c r="R336" s="452"/>
      <c r="S336" s="446"/>
      <c r="U336" s="445"/>
      <c r="V336" s="450"/>
      <c r="W336" s="445"/>
      <c r="X336" s="451"/>
      <c r="Y336" s="445"/>
      <c r="Z336" s="439"/>
      <c r="AA336" s="450"/>
      <c r="AB336" s="445"/>
      <c r="AC336" s="449"/>
      <c r="AD336" s="445"/>
      <c r="AE336" s="445"/>
      <c r="AF336" s="445"/>
    </row>
    <row r="337" spans="4:32" s="435" customFormat="1" x14ac:dyDescent="0.25">
      <c r="D337" s="448"/>
      <c r="E337" s="448"/>
      <c r="F337" s="453"/>
      <c r="G337" s="454"/>
      <c r="H337" s="454"/>
      <c r="I337" s="453"/>
      <c r="J337" s="454"/>
      <c r="K337" s="453"/>
      <c r="L337" s="453"/>
      <c r="M337" s="453"/>
      <c r="N337" s="691"/>
      <c r="O337" s="453"/>
      <c r="P337" s="690"/>
      <c r="Q337" s="446"/>
      <c r="R337" s="452"/>
      <c r="S337" s="446"/>
      <c r="U337" s="445"/>
      <c r="V337" s="450"/>
      <c r="W337" s="445"/>
      <c r="X337" s="451"/>
      <c r="Y337" s="445"/>
      <c r="Z337" s="439"/>
      <c r="AA337" s="450"/>
      <c r="AB337" s="445"/>
      <c r="AC337" s="449"/>
      <c r="AD337" s="445"/>
      <c r="AE337" s="445"/>
      <c r="AF337" s="445"/>
    </row>
    <row r="338" spans="4:32" s="435" customFormat="1" x14ac:dyDescent="0.25">
      <c r="D338" s="448"/>
      <c r="E338" s="448"/>
      <c r="F338" s="453"/>
      <c r="G338" s="454"/>
      <c r="H338" s="454"/>
      <c r="I338" s="453"/>
      <c r="J338" s="454"/>
      <c r="K338" s="453"/>
      <c r="L338" s="453"/>
      <c r="M338" s="453"/>
      <c r="N338" s="691"/>
      <c r="O338" s="453"/>
      <c r="P338" s="690"/>
      <c r="Q338" s="446"/>
      <c r="R338" s="452"/>
      <c r="S338" s="446"/>
      <c r="U338" s="445"/>
      <c r="V338" s="450"/>
      <c r="W338" s="445"/>
      <c r="X338" s="451"/>
      <c r="Y338" s="445"/>
      <c r="Z338" s="439"/>
      <c r="AA338" s="450"/>
      <c r="AB338" s="445"/>
      <c r="AC338" s="449"/>
      <c r="AD338" s="445"/>
      <c r="AE338" s="445"/>
      <c r="AF338" s="445"/>
    </row>
    <row r="339" spans="4:32" s="435" customFormat="1" x14ac:dyDescent="0.25">
      <c r="D339" s="448"/>
      <c r="E339" s="448"/>
      <c r="F339" s="453"/>
      <c r="G339" s="454"/>
      <c r="H339" s="454"/>
      <c r="I339" s="453"/>
      <c r="J339" s="454"/>
      <c r="K339" s="453"/>
      <c r="L339" s="453"/>
      <c r="M339" s="453"/>
      <c r="N339" s="691"/>
      <c r="O339" s="453"/>
      <c r="P339" s="690"/>
      <c r="Q339" s="446"/>
      <c r="R339" s="452"/>
      <c r="S339" s="446"/>
      <c r="U339" s="445"/>
      <c r="V339" s="450"/>
      <c r="W339" s="445"/>
      <c r="X339" s="451"/>
      <c r="Y339" s="445"/>
      <c r="Z339" s="439"/>
      <c r="AA339" s="450"/>
      <c r="AB339" s="445"/>
      <c r="AC339" s="449"/>
      <c r="AD339" s="445"/>
      <c r="AE339" s="445"/>
      <c r="AF339" s="445"/>
    </row>
    <row r="340" spans="4:32" s="435" customFormat="1" x14ac:dyDescent="0.25">
      <c r="D340" s="448"/>
      <c r="E340" s="448"/>
      <c r="F340" s="453"/>
      <c r="G340" s="454"/>
      <c r="H340" s="454"/>
      <c r="I340" s="453"/>
      <c r="J340" s="454"/>
      <c r="K340" s="453"/>
      <c r="L340" s="453"/>
      <c r="M340" s="453"/>
      <c r="N340" s="691"/>
      <c r="O340" s="453"/>
      <c r="P340" s="690"/>
      <c r="Q340" s="446"/>
      <c r="R340" s="452"/>
      <c r="S340" s="446"/>
      <c r="U340" s="445"/>
      <c r="V340" s="450"/>
      <c r="W340" s="445"/>
      <c r="X340" s="451"/>
      <c r="Y340" s="445"/>
      <c r="Z340" s="439"/>
      <c r="AA340" s="450"/>
      <c r="AB340" s="445"/>
      <c r="AC340" s="449"/>
      <c r="AD340" s="445"/>
      <c r="AE340" s="445"/>
      <c r="AF340" s="445"/>
    </row>
    <row r="341" spans="4:32" s="435" customFormat="1" x14ac:dyDescent="0.25">
      <c r="D341" s="448"/>
      <c r="E341" s="448"/>
      <c r="F341" s="453"/>
      <c r="G341" s="454"/>
      <c r="H341" s="454"/>
      <c r="I341" s="453"/>
      <c r="J341" s="454"/>
      <c r="K341" s="453"/>
      <c r="L341" s="453"/>
      <c r="M341" s="453"/>
      <c r="N341" s="691"/>
      <c r="O341" s="453"/>
      <c r="P341" s="690"/>
      <c r="Q341" s="446"/>
      <c r="R341" s="452"/>
      <c r="S341" s="446"/>
      <c r="U341" s="445"/>
      <c r="V341" s="450"/>
      <c r="W341" s="445"/>
      <c r="X341" s="451"/>
      <c r="Y341" s="445"/>
      <c r="Z341" s="439"/>
      <c r="AA341" s="450"/>
      <c r="AB341" s="445"/>
      <c r="AC341" s="449"/>
      <c r="AD341" s="445"/>
      <c r="AE341" s="445"/>
      <c r="AF341" s="445"/>
    </row>
    <row r="342" spans="4:32" s="435" customFormat="1" x14ac:dyDescent="0.25">
      <c r="D342" s="448"/>
      <c r="E342" s="448"/>
      <c r="F342" s="453"/>
      <c r="G342" s="454"/>
      <c r="H342" s="454"/>
      <c r="I342" s="453"/>
      <c r="J342" s="454"/>
      <c r="K342" s="453"/>
      <c r="L342" s="453"/>
      <c r="M342" s="453"/>
      <c r="N342" s="691"/>
      <c r="O342" s="453"/>
      <c r="P342" s="690"/>
      <c r="Q342" s="446"/>
      <c r="R342" s="452"/>
      <c r="S342" s="446"/>
      <c r="U342" s="445"/>
      <c r="V342" s="450"/>
      <c r="W342" s="445"/>
      <c r="X342" s="451"/>
      <c r="Y342" s="445"/>
      <c r="Z342" s="439"/>
      <c r="AA342" s="450"/>
      <c r="AB342" s="445"/>
      <c r="AC342" s="449"/>
      <c r="AD342" s="445"/>
      <c r="AE342" s="445"/>
      <c r="AF342" s="445"/>
    </row>
    <row r="343" spans="4:32" s="435" customFormat="1" x14ac:dyDescent="0.25">
      <c r="D343" s="448"/>
      <c r="E343" s="448"/>
      <c r="F343" s="453"/>
      <c r="G343" s="454"/>
      <c r="H343" s="454"/>
      <c r="I343" s="453"/>
      <c r="J343" s="454"/>
      <c r="K343" s="453"/>
      <c r="L343" s="453"/>
      <c r="M343" s="453"/>
      <c r="N343" s="691"/>
      <c r="O343" s="453"/>
      <c r="P343" s="690"/>
      <c r="Q343" s="446"/>
      <c r="R343" s="452"/>
      <c r="S343" s="446"/>
      <c r="U343" s="445"/>
      <c r="V343" s="450"/>
      <c r="W343" s="445"/>
      <c r="X343" s="451"/>
      <c r="Y343" s="445"/>
      <c r="Z343" s="439"/>
      <c r="AA343" s="450"/>
      <c r="AB343" s="445"/>
      <c r="AC343" s="449"/>
      <c r="AD343" s="445"/>
      <c r="AE343" s="445"/>
      <c r="AF343" s="445"/>
    </row>
    <row r="344" spans="4:32" s="435" customFormat="1" x14ac:dyDescent="0.25">
      <c r="D344" s="448"/>
      <c r="E344" s="448"/>
      <c r="F344" s="453"/>
      <c r="G344" s="454"/>
      <c r="H344" s="454"/>
      <c r="I344" s="453"/>
      <c r="J344" s="454"/>
      <c r="K344" s="453"/>
      <c r="L344" s="453"/>
      <c r="M344" s="453"/>
      <c r="N344" s="691"/>
      <c r="O344" s="453"/>
      <c r="P344" s="690"/>
      <c r="Q344" s="446"/>
      <c r="R344" s="452"/>
      <c r="S344" s="446"/>
      <c r="U344" s="445"/>
      <c r="V344" s="450"/>
      <c r="W344" s="445"/>
      <c r="X344" s="451"/>
      <c r="Y344" s="445"/>
      <c r="Z344" s="439"/>
      <c r="AA344" s="450"/>
      <c r="AB344" s="445"/>
      <c r="AC344" s="449"/>
      <c r="AD344" s="445"/>
      <c r="AE344" s="445"/>
      <c r="AF344" s="445"/>
    </row>
    <row r="345" spans="4:32" s="435" customFormat="1" x14ac:dyDescent="0.25">
      <c r="D345" s="448"/>
      <c r="E345" s="448"/>
      <c r="F345" s="453"/>
      <c r="G345" s="454"/>
      <c r="H345" s="454"/>
      <c r="I345" s="453"/>
      <c r="J345" s="454"/>
      <c r="K345" s="453"/>
      <c r="L345" s="453"/>
      <c r="M345" s="453"/>
      <c r="N345" s="691"/>
      <c r="O345" s="453"/>
      <c r="P345" s="690"/>
      <c r="Q345" s="446"/>
      <c r="R345" s="452"/>
      <c r="S345" s="446"/>
      <c r="U345" s="445"/>
      <c r="V345" s="450"/>
      <c r="W345" s="445"/>
      <c r="X345" s="451"/>
      <c r="Y345" s="445"/>
      <c r="Z345" s="439"/>
      <c r="AA345" s="450"/>
      <c r="AB345" s="445"/>
      <c r="AC345" s="449"/>
      <c r="AD345" s="445"/>
      <c r="AE345" s="445"/>
      <c r="AF345" s="445"/>
    </row>
    <row r="346" spans="4:32" s="435" customFormat="1" x14ac:dyDescent="0.25">
      <c r="D346" s="448"/>
      <c r="E346" s="448"/>
      <c r="F346" s="453"/>
      <c r="G346" s="454"/>
      <c r="H346" s="454"/>
      <c r="I346" s="453"/>
      <c r="J346" s="454"/>
      <c r="K346" s="453"/>
      <c r="L346" s="453"/>
      <c r="M346" s="453"/>
      <c r="N346" s="691"/>
      <c r="O346" s="453"/>
      <c r="P346" s="690"/>
      <c r="Q346" s="446"/>
      <c r="R346" s="452"/>
      <c r="S346" s="446"/>
      <c r="U346" s="445"/>
      <c r="V346" s="450"/>
      <c r="W346" s="445"/>
      <c r="X346" s="451"/>
      <c r="Y346" s="445"/>
      <c r="Z346" s="439"/>
      <c r="AA346" s="450"/>
      <c r="AB346" s="445"/>
      <c r="AC346" s="449"/>
      <c r="AD346" s="445"/>
      <c r="AE346" s="445"/>
      <c r="AF346" s="445"/>
    </row>
    <row r="347" spans="4:32" s="435" customFormat="1" x14ac:dyDescent="0.25">
      <c r="D347" s="448"/>
      <c r="E347" s="448"/>
      <c r="F347" s="453"/>
      <c r="G347" s="454"/>
      <c r="H347" s="454"/>
      <c r="I347" s="453"/>
      <c r="J347" s="454"/>
      <c r="K347" s="453"/>
      <c r="L347" s="453"/>
      <c r="M347" s="453"/>
      <c r="N347" s="691"/>
      <c r="O347" s="453"/>
      <c r="P347" s="690"/>
      <c r="Q347" s="446"/>
      <c r="R347" s="452"/>
      <c r="S347" s="446"/>
      <c r="U347" s="445"/>
      <c r="V347" s="450"/>
      <c r="W347" s="445"/>
      <c r="X347" s="451"/>
      <c r="Y347" s="445"/>
      <c r="Z347" s="439"/>
      <c r="AA347" s="450"/>
      <c r="AB347" s="445"/>
      <c r="AC347" s="449"/>
      <c r="AD347" s="445"/>
      <c r="AE347" s="445"/>
      <c r="AF347" s="445"/>
    </row>
    <row r="348" spans="4:32" s="435" customFormat="1" x14ac:dyDescent="0.25">
      <c r="D348" s="448"/>
      <c r="E348" s="448"/>
      <c r="F348" s="453"/>
      <c r="G348" s="454"/>
      <c r="H348" s="454"/>
      <c r="I348" s="453"/>
      <c r="J348" s="454"/>
      <c r="K348" s="453"/>
      <c r="L348" s="453"/>
      <c r="M348" s="453"/>
      <c r="N348" s="691"/>
      <c r="O348" s="453"/>
      <c r="P348" s="690"/>
      <c r="Q348" s="446"/>
      <c r="R348" s="452"/>
      <c r="S348" s="446"/>
      <c r="U348" s="445"/>
      <c r="V348" s="450"/>
      <c r="W348" s="445"/>
      <c r="X348" s="451"/>
      <c r="Y348" s="445"/>
      <c r="Z348" s="439"/>
      <c r="AA348" s="450"/>
      <c r="AB348" s="445"/>
      <c r="AC348" s="449"/>
      <c r="AD348" s="445"/>
      <c r="AE348" s="445"/>
      <c r="AF348" s="445"/>
    </row>
    <row r="349" spans="4:32" s="435" customFormat="1" x14ac:dyDescent="0.25">
      <c r="D349" s="448"/>
      <c r="E349" s="448"/>
      <c r="F349" s="453"/>
      <c r="G349" s="454"/>
      <c r="H349" s="454"/>
      <c r="I349" s="453"/>
      <c r="J349" s="454"/>
      <c r="K349" s="453"/>
      <c r="L349" s="453"/>
      <c r="M349" s="453"/>
      <c r="N349" s="691"/>
      <c r="O349" s="453"/>
      <c r="P349" s="690"/>
      <c r="Q349" s="446"/>
      <c r="R349" s="452"/>
      <c r="S349" s="446"/>
      <c r="U349" s="445"/>
      <c r="V349" s="450"/>
      <c r="W349" s="445"/>
      <c r="X349" s="451"/>
      <c r="Y349" s="445"/>
      <c r="Z349" s="439"/>
      <c r="AA349" s="450"/>
      <c r="AB349" s="445"/>
      <c r="AC349" s="449"/>
      <c r="AD349" s="445"/>
      <c r="AE349" s="445"/>
      <c r="AF349" s="445"/>
    </row>
    <row r="350" spans="4:32" s="435" customFormat="1" x14ac:dyDescent="0.25">
      <c r="D350" s="448"/>
      <c r="E350" s="448"/>
      <c r="F350" s="453"/>
      <c r="G350" s="454"/>
      <c r="H350" s="454"/>
      <c r="I350" s="453"/>
      <c r="J350" s="454"/>
      <c r="K350" s="453"/>
      <c r="L350" s="453"/>
      <c r="M350" s="453"/>
      <c r="N350" s="691"/>
      <c r="O350" s="453"/>
      <c r="P350" s="690"/>
      <c r="Q350" s="446"/>
      <c r="R350" s="452"/>
      <c r="S350" s="446"/>
      <c r="U350" s="445"/>
      <c r="V350" s="450"/>
      <c r="W350" s="445"/>
      <c r="X350" s="451"/>
      <c r="Y350" s="445"/>
      <c r="Z350" s="439"/>
      <c r="AA350" s="450"/>
      <c r="AB350" s="445"/>
      <c r="AC350" s="449"/>
      <c r="AD350" s="445"/>
      <c r="AE350" s="445"/>
      <c r="AF350" s="445"/>
    </row>
    <row r="351" spans="4:32" s="435" customFormat="1" x14ac:dyDescent="0.25">
      <c r="D351" s="448"/>
      <c r="E351" s="448"/>
      <c r="F351" s="453"/>
      <c r="G351" s="454"/>
      <c r="H351" s="454"/>
      <c r="I351" s="453"/>
      <c r="J351" s="454"/>
      <c r="K351" s="453"/>
      <c r="L351" s="453"/>
      <c r="M351" s="453"/>
      <c r="N351" s="691"/>
      <c r="O351" s="453"/>
      <c r="P351" s="690"/>
      <c r="Q351" s="446"/>
      <c r="R351" s="452"/>
      <c r="S351" s="446"/>
      <c r="U351" s="445"/>
      <c r="V351" s="450"/>
      <c r="W351" s="445"/>
      <c r="X351" s="451"/>
      <c r="Y351" s="445"/>
      <c r="Z351" s="439"/>
      <c r="AA351" s="450"/>
      <c r="AB351" s="445"/>
      <c r="AC351" s="449"/>
      <c r="AD351" s="445"/>
      <c r="AE351" s="445"/>
      <c r="AF351" s="445"/>
    </row>
    <row r="352" spans="4:32" s="435" customFormat="1" x14ac:dyDescent="0.25">
      <c r="D352" s="448"/>
      <c r="E352" s="448"/>
      <c r="F352" s="453"/>
      <c r="G352" s="454"/>
      <c r="H352" s="454"/>
      <c r="I352" s="453"/>
      <c r="J352" s="454"/>
      <c r="K352" s="453"/>
      <c r="L352" s="453"/>
      <c r="M352" s="453"/>
      <c r="N352" s="691"/>
      <c r="O352" s="453"/>
      <c r="P352" s="690"/>
      <c r="Q352" s="446"/>
      <c r="R352" s="452"/>
      <c r="S352" s="446"/>
      <c r="U352" s="445"/>
      <c r="V352" s="450"/>
      <c r="W352" s="445"/>
      <c r="X352" s="451"/>
      <c r="Y352" s="445"/>
      <c r="Z352" s="439"/>
      <c r="AA352" s="450"/>
      <c r="AB352" s="445"/>
      <c r="AC352" s="449"/>
      <c r="AD352" s="445"/>
      <c r="AE352" s="445"/>
      <c r="AF352" s="445"/>
    </row>
    <row r="353" spans="4:32" s="435" customFormat="1" x14ac:dyDescent="0.25">
      <c r="D353" s="448"/>
      <c r="E353" s="448"/>
      <c r="F353" s="453"/>
      <c r="G353" s="454"/>
      <c r="H353" s="454"/>
      <c r="I353" s="453"/>
      <c r="J353" s="454"/>
      <c r="K353" s="453"/>
      <c r="L353" s="453"/>
      <c r="M353" s="453"/>
      <c r="N353" s="691"/>
      <c r="O353" s="453"/>
      <c r="P353" s="690"/>
      <c r="Q353" s="446"/>
      <c r="R353" s="452"/>
      <c r="S353" s="446"/>
      <c r="U353" s="445"/>
      <c r="V353" s="450"/>
      <c r="W353" s="445"/>
      <c r="X353" s="451"/>
      <c r="Y353" s="445"/>
      <c r="Z353" s="439"/>
      <c r="AA353" s="450"/>
      <c r="AB353" s="445"/>
      <c r="AC353" s="449"/>
      <c r="AD353" s="445"/>
      <c r="AE353" s="445"/>
      <c r="AF353" s="445"/>
    </row>
    <row r="354" spans="4:32" s="435" customFormat="1" x14ac:dyDescent="0.25">
      <c r="D354" s="448"/>
      <c r="E354" s="448"/>
      <c r="F354" s="453"/>
      <c r="G354" s="454"/>
      <c r="H354" s="454"/>
      <c r="I354" s="453"/>
      <c r="J354" s="454"/>
      <c r="K354" s="453"/>
      <c r="L354" s="453"/>
      <c r="M354" s="453"/>
      <c r="N354" s="691"/>
      <c r="O354" s="453"/>
      <c r="P354" s="690"/>
      <c r="Q354" s="446"/>
      <c r="R354" s="452"/>
      <c r="S354" s="446"/>
      <c r="U354" s="445"/>
      <c r="V354" s="450"/>
      <c r="W354" s="434"/>
      <c r="X354" s="451"/>
      <c r="Y354" s="445"/>
      <c r="Z354" s="439"/>
      <c r="AA354" s="450"/>
      <c r="AB354" s="445"/>
      <c r="AC354" s="449"/>
      <c r="AD354" s="445"/>
      <c r="AE354" s="445"/>
      <c r="AF354" s="445"/>
    </row>
    <row r="355" spans="4:32" s="435" customFormat="1" x14ac:dyDescent="0.25">
      <c r="D355" s="448"/>
      <c r="E355" s="448"/>
      <c r="F355" s="453"/>
      <c r="G355" s="454"/>
      <c r="H355" s="454"/>
      <c r="I355" s="453"/>
      <c r="J355" s="454"/>
      <c r="K355" s="453"/>
      <c r="L355" s="453"/>
      <c r="M355" s="453"/>
      <c r="N355" s="691"/>
      <c r="O355" s="453"/>
      <c r="P355" s="690"/>
      <c r="Q355" s="446"/>
      <c r="R355" s="452"/>
      <c r="S355" s="446"/>
      <c r="U355" s="445"/>
      <c r="V355" s="450"/>
      <c r="W355" s="434"/>
      <c r="X355" s="451"/>
      <c r="Y355" s="445"/>
      <c r="Z355" s="439"/>
      <c r="AA355" s="450"/>
      <c r="AB355" s="445"/>
      <c r="AC355" s="449"/>
      <c r="AD355" s="445"/>
      <c r="AE355" s="445"/>
      <c r="AF355" s="445"/>
    </row>
    <row r="356" spans="4:32" s="435" customFormat="1" x14ac:dyDescent="0.25">
      <c r="D356" s="448"/>
      <c r="E356" s="448"/>
      <c r="F356" s="453"/>
      <c r="G356" s="454"/>
      <c r="H356" s="454"/>
      <c r="I356" s="453"/>
      <c r="J356" s="454"/>
      <c r="K356" s="453"/>
      <c r="L356" s="453"/>
      <c r="M356" s="453"/>
      <c r="N356" s="691"/>
      <c r="O356" s="453"/>
      <c r="P356" s="690"/>
      <c r="Q356" s="446"/>
      <c r="R356" s="452"/>
      <c r="S356" s="446"/>
      <c r="U356" s="445"/>
      <c r="V356" s="450"/>
      <c r="W356" s="434"/>
      <c r="X356" s="451"/>
      <c r="Y356" s="445"/>
      <c r="Z356" s="439"/>
      <c r="AA356" s="450"/>
      <c r="AB356" s="445"/>
      <c r="AC356" s="449"/>
      <c r="AD356" s="445"/>
      <c r="AE356" s="445"/>
      <c r="AF356" s="445"/>
    </row>
    <row r="357" spans="4:32" s="435" customFormat="1" x14ac:dyDescent="0.25">
      <c r="D357" s="448"/>
      <c r="E357" s="448"/>
      <c r="F357" s="453"/>
      <c r="G357" s="454"/>
      <c r="H357" s="454"/>
      <c r="I357" s="453"/>
      <c r="J357" s="454"/>
      <c r="K357" s="453"/>
      <c r="L357" s="453"/>
      <c r="M357" s="453"/>
      <c r="N357" s="691"/>
      <c r="O357" s="453"/>
      <c r="P357" s="690"/>
      <c r="Q357" s="446"/>
      <c r="R357" s="452"/>
      <c r="S357" s="446"/>
      <c r="U357" s="445"/>
      <c r="V357" s="450"/>
      <c r="W357" s="434"/>
      <c r="X357" s="451"/>
      <c r="Y357" s="445"/>
      <c r="Z357" s="439"/>
      <c r="AA357" s="450"/>
      <c r="AB357" s="445"/>
      <c r="AC357" s="449"/>
      <c r="AD357" s="445"/>
      <c r="AE357" s="445"/>
      <c r="AF357" s="445"/>
    </row>
    <row r="358" spans="4:32" s="435" customFormat="1" x14ac:dyDescent="0.25">
      <c r="D358" s="448"/>
      <c r="E358" s="448"/>
      <c r="F358" s="453"/>
      <c r="G358" s="454"/>
      <c r="H358" s="454"/>
      <c r="I358" s="453"/>
      <c r="J358" s="454"/>
      <c r="K358" s="453"/>
      <c r="L358" s="453"/>
      <c r="M358" s="453"/>
      <c r="N358" s="691"/>
      <c r="O358" s="453"/>
      <c r="P358" s="690"/>
      <c r="Q358" s="446"/>
      <c r="R358" s="452"/>
      <c r="S358" s="446"/>
      <c r="U358" s="445"/>
      <c r="V358" s="450"/>
      <c r="W358" s="434"/>
      <c r="X358" s="451"/>
      <c r="Y358" s="445"/>
      <c r="Z358" s="439"/>
      <c r="AA358" s="450"/>
      <c r="AB358" s="445"/>
      <c r="AC358" s="449"/>
      <c r="AD358" s="445"/>
      <c r="AE358" s="445"/>
      <c r="AF358" s="445"/>
    </row>
    <row r="359" spans="4:32" s="435" customFormat="1" x14ac:dyDescent="0.25">
      <c r="D359" s="448"/>
      <c r="E359" s="448"/>
      <c r="F359" s="453"/>
      <c r="G359" s="454"/>
      <c r="H359" s="454"/>
      <c r="I359" s="453"/>
      <c r="J359" s="454"/>
      <c r="K359" s="453"/>
      <c r="L359" s="453"/>
      <c r="M359" s="453"/>
      <c r="N359" s="691"/>
      <c r="O359" s="453"/>
      <c r="P359" s="690"/>
      <c r="Q359" s="446"/>
      <c r="R359" s="452"/>
      <c r="S359" s="446"/>
      <c r="U359" s="445"/>
      <c r="V359" s="450"/>
      <c r="W359" s="434"/>
      <c r="X359" s="451"/>
      <c r="Y359" s="445"/>
      <c r="Z359" s="439"/>
      <c r="AA359" s="450"/>
      <c r="AB359" s="445"/>
      <c r="AC359" s="449"/>
      <c r="AD359" s="445"/>
      <c r="AE359" s="445"/>
      <c r="AF359" s="445"/>
    </row>
    <row r="360" spans="4:32" s="435" customFormat="1" x14ac:dyDescent="0.25">
      <c r="D360" s="448"/>
      <c r="E360" s="448"/>
      <c r="F360" s="453"/>
      <c r="G360" s="454"/>
      <c r="H360" s="454"/>
      <c r="I360" s="453"/>
      <c r="J360" s="454"/>
      <c r="K360" s="453"/>
      <c r="L360" s="453"/>
      <c r="M360" s="453"/>
      <c r="N360" s="691"/>
      <c r="O360" s="453"/>
      <c r="P360" s="690"/>
      <c r="Q360" s="446"/>
      <c r="R360" s="452"/>
      <c r="S360" s="446"/>
      <c r="U360" s="445"/>
      <c r="V360" s="450"/>
      <c r="W360" s="434"/>
      <c r="X360" s="451"/>
      <c r="Y360" s="445"/>
      <c r="Z360" s="439"/>
      <c r="AA360" s="450"/>
      <c r="AB360" s="445"/>
      <c r="AC360" s="449"/>
      <c r="AD360" s="445"/>
      <c r="AE360" s="445"/>
      <c r="AF360" s="445"/>
    </row>
    <row r="361" spans="4:32" s="435" customFormat="1" x14ac:dyDescent="0.25">
      <c r="D361" s="448"/>
      <c r="E361" s="448"/>
      <c r="F361" s="453"/>
      <c r="G361" s="454"/>
      <c r="H361" s="454"/>
      <c r="I361" s="453"/>
      <c r="J361" s="454"/>
      <c r="K361" s="453"/>
      <c r="L361" s="453"/>
      <c r="M361" s="453"/>
      <c r="N361" s="691"/>
      <c r="O361" s="453"/>
      <c r="P361" s="690"/>
      <c r="Q361" s="446"/>
      <c r="R361" s="452"/>
      <c r="S361" s="446"/>
      <c r="U361" s="445"/>
      <c r="V361" s="450"/>
      <c r="W361" s="434"/>
      <c r="X361" s="451"/>
      <c r="Y361" s="445"/>
      <c r="Z361" s="439"/>
      <c r="AA361" s="450"/>
      <c r="AB361" s="445"/>
      <c r="AC361" s="449"/>
      <c r="AD361" s="445"/>
      <c r="AE361" s="445"/>
      <c r="AF361" s="445"/>
    </row>
    <row r="362" spans="4:32" s="435" customFormat="1" x14ac:dyDescent="0.25">
      <c r="D362" s="448"/>
      <c r="E362" s="448"/>
      <c r="F362" s="453"/>
      <c r="G362" s="454"/>
      <c r="H362" s="454"/>
      <c r="I362" s="453"/>
      <c r="J362" s="454"/>
      <c r="K362" s="453"/>
      <c r="L362" s="453"/>
      <c r="M362" s="453"/>
      <c r="N362" s="691"/>
      <c r="O362" s="453"/>
      <c r="P362" s="690"/>
      <c r="Q362" s="446"/>
      <c r="R362" s="452"/>
      <c r="S362" s="446"/>
      <c r="U362" s="445"/>
      <c r="V362" s="450"/>
      <c r="W362" s="434"/>
      <c r="X362" s="451"/>
      <c r="Y362" s="445"/>
      <c r="Z362" s="439"/>
      <c r="AA362" s="450"/>
      <c r="AB362" s="445"/>
      <c r="AC362" s="449"/>
      <c r="AD362" s="445"/>
      <c r="AE362" s="445"/>
      <c r="AF362" s="445"/>
    </row>
    <row r="363" spans="4:32" s="435" customFormat="1" x14ac:dyDescent="0.25">
      <c r="D363" s="448"/>
      <c r="E363" s="448"/>
      <c r="F363" s="453"/>
      <c r="G363" s="454"/>
      <c r="H363" s="454"/>
      <c r="I363" s="453"/>
      <c r="J363" s="454"/>
      <c r="K363" s="453"/>
      <c r="L363" s="453"/>
      <c r="M363" s="453"/>
      <c r="N363" s="691"/>
      <c r="O363" s="453"/>
      <c r="P363" s="690"/>
      <c r="Q363" s="446"/>
      <c r="R363" s="452"/>
      <c r="S363" s="446"/>
      <c r="U363" s="445"/>
      <c r="V363" s="450"/>
      <c r="W363" s="434"/>
      <c r="X363" s="451"/>
      <c r="Y363" s="445"/>
      <c r="Z363" s="439"/>
      <c r="AA363" s="450"/>
      <c r="AB363" s="445"/>
      <c r="AC363" s="449"/>
      <c r="AD363" s="445"/>
      <c r="AE363" s="445"/>
      <c r="AF363" s="445"/>
    </row>
    <row r="364" spans="4:32" s="435" customFormat="1" x14ac:dyDescent="0.25">
      <c r="D364" s="448"/>
      <c r="E364" s="448"/>
      <c r="F364" s="453"/>
      <c r="G364" s="454"/>
      <c r="H364" s="454"/>
      <c r="I364" s="453"/>
      <c r="J364" s="454"/>
      <c r="K364" s="453"/>
      <c r="L364" s="453"/>
      <c r="M364" s="453"/>
      <c r="N364" s="691"/>
      <c r="O364" s="453"/>
      <c r="P364" s="690"/>
      <c r="Q364" s="446"/>
      <c r="R364" s="452"/>
      <c r="S364" s="446"/>
      <c r="U364" s="445"/>
      <c r="V364" s="450"/>
      <c r="W364" s="434"/>
      <c r="X364" s="451"/>
      <c r="Y364" s="445"/>
      <c r="Z364" s="439"/>
      <c r="AA364" s="450"/>
      <c r="AB364" s="445"/>
      <c r="AC364" s="449"/>
      <c r="AD364" s="445"/>
      <c r="AE364" s="445"/>
      <c r="AF364" s="445"/>
    </row>
    <row r="365" spans="4:32" s="435" customFormat="1" x14ac:dyDescent="0.25">
      <c r="D365" s="448"/>
      <c r="E365" s="448"/>
      <c r="F365" s="453"/>
      <c r="G365" s="454"/>
      <c r="H365" s="454"/>
      <c r="I365" s="453"/>
      <c r="J365" s="454"/>
      <c r="K365" s="453"/>
      <c r="L365" s="453"/>
      <c r="M365" s="453"/>
      <c r="N365" s="691"/>
      <c r="O365" s="453"/>
      <c r="P365" s="690"/>
      <c r="Q365" s="446"/>
      <c r="R365" s="452"/>
      <c r="S365" s="446"/>
      <c r="U365" s="445"/>
      <c r="V365" s="450"/>
      <c r="W365" s="434"/>
      <c r="X365" s="451"/>
      <c r="Y365" s="445"/>
      <c r="Z365" s="439"/>
      <c r="AA365" s="450"/>
      <c r="AB365" s="445"/>
      <c r="AC365" s="449"/>
      <c r="AD365" s="445"/>
      <c r="AE365" s="445"/>
      <c r="AF365" s="445"/>
    </row>
    <row r="366" spans="4:32" s="435" customFormat="1" x14ac:dyDescent="0.25">
      <c r="D366" s="448"/>
      <c r="E366" s="448"/>
      <c r="F366" s="453"/>
      <c r="G366" s="454"/>
      <c r="H366" s="454"/>
      <c r="I366" s="453"/>
      <c r="J366" s="454"/>
      <c r="K366" s="453"/>
      <c r="L366" s="453"/>
      <c r="M366" s="453"/>
      <c r="N366" s="691"/>
      <c r="O366" s="453"/>
      <c r="P366" s="690"/>
      <c r="Q366" s="446"/>
      <c r="R366" s="452"/>
      <c r="S366" s="446"/>
      <c r="U366" s="445"/>
      <c r="V366" s="450"/>
      <c r="W366" s="434"/>
      <c r="X366" s="451"/>
      <c r="Y366" s="445"/>
      <c r="Z366" s="439"/>
      <c r="AA366" s="450"/>
      <c r="AB366" s="445"/>
      <c r="AC366" s="449"/>
      <c r="AD366" s="445"/>
      <c r="AE366" s="445"/>
      <c r="AF366" s="445"/>
    </row>
    <row r="367" spans="4:32" s="435" customFormat="1" x14ac:dyDescent="0.25">
      <c r="D367" s="448"/>
      <c r="E367" s="448"/>
      <c r="F367" s="453"/>
      <c r="G367" s="454"/>
      <c r="H367" s="454"/>
      <c r="I367" s="453"/>
      <c r="J367" s="454"/>
      <c r="K367" s="453"/>
      <c r="L367" s="453"/>
      <c r="M367" s="453"/>
      <c r="N367" s="691"/>
      <c r="O367" s="453"/>
      <c r="P367" s="690"/>
      <c r="Q367" s="446"/>
      <c r="R367" s="452"/>
      <c r="S367" s="446"/>
      <c r="U367" s="445"/>
      <c r="V367" s="450"/>
      <c r="W367" s="434"/>
      <c r="X367" s="451"/>
      <c r="Y367" s="445"/>
      <c r="Z367" s="439"/>
      <c r="AA367" s="450"/>
      <c r="AB367" s="445"/>
      <c r="AC367" s="449"/>
      <c r="AD367" s="445"/>
      <c r="AE367" s="445"/>
      <c r="AF367" s="445"/>
    </row>
    <row r="368" spans="4:32" s="435" customFormat="1" x14ac:dyDescent="0.25">
      <c r="D368" s="448"/>
      <c r="E368" s="448"/>
      <c r="F368" s="453"/>
      <c r="G368" s="454"/>
      <c r="H368" s="454"/>
      <c r="I368" s="453"/>
      <c r="J368" s="454"/>
      <c r="K368" s="453"/>
      <c r="L368" s="453"/>
      <c r="M368" s="453"/>
      <c r="N368" s="691"/>
      <c r="O368" s="453"/>
      <c r="P368" s="690"/>
      <c r="Q368" s="446"/>
      <c r="R368" s="452"/>
      <c r="S368" s="446"/>
      <c r="U368" s="445"/>
      <c r="V368" s="450"/>
      <c r="W368" s="434"/>
      <c r="X368" s="451"/>
      <c r="Y368" s="445"/>
      <c r="Z368" s="439"/>
      <c r="AA368" s="450"/>
      <c r="AB368" s="445"/>
      <c r="AC368" s="449"/>
      <c r="AD368" s="445"/>
      <c r="AE368" s="445"/>
      <c r="AF368" s="445"/>
    </row>
    <row r="369" spans="4:32" s="435" customFormat="1" x14ac:dyDescent="0.25">
      <c r="D369" s="448"/>
      <c r="E369" s="448"/>
      <c r="F369" s="453"/>
      <c r="G369" s="454"/>
      <c r="H369" s="454"/>
      <c r="I369" s="453"/>
      <c r="J369" s="454"/>
      <c r="K369" s="453"/>
      <c r="L369" s="453"/>
      <c r="M369" s="453"/>
      <c r="N369" s="691"/>
      <c r="O369" s="453"/>
      <c r="P369" s="690"/>
      <c r="Q369" s="446"/>
      <c r="R369" s="452"/>
      <c r="S369" s="446"/>
      <c r="U369" s="445"/>
      <c r="V369" s="450"/>
      <c r="W369" s="434"/>
      <c r="X369" s="451"/>
      <c r="Y369" s="445"/>
      <c r="Z369" s="439"/>
      <c r="AA369" s="450"/>
      <c r="AB369" s="445"/>
      <c r="AC369" s="449"/>
      <c r="AD369" s="445"/>
      <c r="AE369" s="445"/>
      <c r="AF369" s="445"/>
    </row>
    <row r="370" spans="4:32" s="435" customFormat="1" x14ac:dyDescent="0.25">
      <c r="D370" s="448"/>
      <c r="E370" s="448"/>
      <c r="F370" s="453"/>
      <c r="G370" s="454"/>
      <c r="H370" s="454"/>
      <c r="I370" s="453"/>
      <c r="J370" s="454"/>
      <c r="K370" s="453"/>
      <c r="L370" s="453"/>
      <c r="M370" s="453"/>
      <c r="N370" s="691"/>
      <c r="O370" s="453"/>
      <c r="P370" s="690"/>
      <c r="Q370" s="446"/>
      <c r="R370" s="452"/>
      <c r="S370" s="446"/>
      <c r="U370" s="445"/>
      <c r="V370" s="450"/>
      <c r="W370" s="434"/>
      <c r="X370" s="451"/>
      <c r="Y370" s="445"/>
      <c r="Z370" s="439"/>
      <c r="AA370" s="450"/>
      <c r="AB370" s="445"/>
      <c r="AC370" s="449"/>
      <c r="AD370" s="445"/>
      <c r="AE370" s="445"/>
      <c r="AF370" s="445"/>
    </row>
    <row r="371" spans="4:32" s="435" customFormat="1" x14ac:dyDescent="0.25">
      <c r="D371" s="448"/>
      <c r="E371" s="448"/>
      <c r="F371" s="453"/>
      <c r="G371" s="454"/>
      <c r="H371" s="454"/>
      <c r="I371" s="453"/>
      <c r="J371" s="454"/>
      <c r="K371" s="453"/>
      <c r="L371" s="453"/>
      <c r="M371" s="453"/>
      <c r="N371" s="691"/>
      <c r="O371" s="453"/>
      <c r="P371" s="690"/>
      <c r="Q371" s="446"/>
      <c r="R371" s="452"/>
      <c r="S371" s="446"/>
      <c r="U371" s="445"/>
      <c r="V371" s="450"/>
      <c r="W371" s="434"/>
      <c r="X371" s="451"/>
      <c r="Y371" s="445"/>
      <c r="Z371" s="439"/>
      <c r="AA371" s="450"/>
      <c r="AB371" s="445"/>
      <c r="AC371" s="449"/>
      <c r="AD371" s="445"/>
      <c r="AE371" s="445"/>
      <c r="AF371" s="445"/>
    </row>
    <row r="372" spans="4:32" s="435" customFormat="1" x14ac:dyDescent="0.25">
      <c r="D372" s="448"/>
      <c r="E372" s="448"/>
      <c r="F372" s="453"/>
      <c r="G372" s="454"/>
      <c r="H372" s="454"/>
      <c r="I372" s="453"/>
      <c r="J372" s="454"/>
      <c r="K372" s="453"/>
      <c r="L372" s="453"/>
      <c r="M372" s="453"/>
      <c r="N372" s="691"/>
      <c r="O372" s="453"/>
      <c r="P372" s="690"/>
      <c r="Q372" s="446"/>
      <c r="R372" s="452"/>
      <c r="S372" s="446"/>
      <c r="U372" s="445"/>
      <c r="V372" s="450"/>
      <c r="W372" s="434"/>
      <c r="X372" s="451"/>
      <c r="Y372" s="445"/>
      <c r="Z372" s="439"/>
      <c r="AA372" s="450"/>
      <c r="AB372" s="445"/>
      <c r="AC372" s="449"/>
      <c r="AD372" s="445"/>
      <c r="AE372" s="445"/>
      <c r="AF372" s="445"/>
    </row>
    <row r="373" spans="4:32" s="435" customFormat="1" x14ac:dyDescent="0.25">
      <c r="D373" s="448"/>
      <c r="E373" s="448"/>
      <c r="F373" s="453"/>
      <c r="G373" s="454"/>
      <c r="H373" s="454"/>
      <c r="I373" s="453"/>
      <c r="J373" s="454"/>
      <c r="K373" s="453"/>
      <c r="L373" s="453"/>
      <c r="M373" s="453"/>
      <c r="N373" s="691"/>
      <c r="O373" s="453"/>
      <c r="P373" s="690"/>
      <c r="Q373" s="446"/>
      <c r="R373" s="452"/>
      <c r="S373" s="446"/>
      <c r="U373" s="445"/>
      <c r="V373" s="450"/>
      <c r="W373" s="434"/>
      <c r="X373" s="451"/>
      <c r="Y373" s="445"/>
      <c r="Z373" s="439"/>
      <c r="AA373" s="450"/>
      <c r="AB373" s="445"/>
      <c r="AC373" s="449"/>
      <c r="AD373" s="445"/>
      <c r="AE373" s="445"/>
      <c r="AF373" s="445"/>
    </row>
    <row r="374" spans="4:32" s="435" customFormat="1" x14ac:dyDescent="0.25">
      <c r="D374" s="448"/>
      <c r="E374" s="448"/>
      <c r="F374" s="453"/>
      <c r="G374" s="454"/>
      <c r="H374" s="454"/>
      <c r="I374" s="453"/>
      <c r="J374" s="454"/>
      <c r="K374" s="453"/>
      <c r="L374" s="453"/>
      <c r="M374" s="453"/>
      <c r="N374" s="691"/>
      <c r="O374" s="453"/>
      <c r="P374" s="690"/>
      <c r="Q374" s="446"/>
      <c r="R374" s="452"/>
      <c r="S374" s="446"/>
      <c r="U374" s="445"/>
      <c r="V374" s="450"/>
      <c r="W374" s="434"/>
      <c r="X374" s="451"/>
      <c r="Y374" s="445"/>
      <c r="Z374" s="439"/>
      <c r="AA374" s="450"/>
      <c r="AB374" s="445"/>
      <c r="AC374" s="449"/>
      <c r="AD374" s="445"/>
      <c r="AE374" s="445"/>
      <c r="AF374" s="445"/>
    </row>
    <row r="375" spans="4:32" s="435" customFormat="1" x14ac:dyDescent="0.25">
      <c r="D375" s="448"/>
      <c r="E375" s="448"/>
      <c r="F375" s="453"/>
      <c r="G375" s="454"/>
      <c r="H375" s="454"/>
      <c r="I375" s="453"/>
      <c r="J375" s="454"/>
      <c r="K375" s="453"/>
      <c r="L375" s="453"/>
      <c r="M375" s="453"/>
      <c r="N375" s="691"/>
      <c r="O375" s="453"/>
      <c r="P375" s="690"/>
      <c r="Q375" s="446"/>
      <c r="R375" s="452"/>
      <c r="S375" s="446"/>
      <c r="U375" s="445"/>
      <c r="V375" s="450"/>
      <c r="W375" s="434"/>
      <c r="X375" s="451"/>
      <c r="Y375" s="445"/>
      <c r="Z375" s="439"/>
      <c r="AA375" s="450"/>
      <c r="AB375" s="445"/>
      <c r="AC375" s="449"/>
      <c r="AD375" s="445"/>
      <c r="AE375" s="445"/>
      <c r="AF375" s="445"/>
    </row>
    <row r="376" spans="4:32" s="435" customFormat="1" x14ac:dyDescent="0.25">
      <c r="D376" s="448"/>
      <c r="E376" s="448"/>
      <c r="F376" s="453"/>
      <c r="G376" s="454"/>
      <c r="H376" s="454"/>
      <c r="I376" s="453"/>
      <c r="J376" s="454"/>
      <c r="K376" s="453"/>
      <c r="L376" s="453"/>
      <c r="M376" s="453"/>
      <c r="N376" s="691"/>
      <c r="O376" s="453"/>
      <c r="P376" s="690"/>
      <c r="Q376" s="446"/>
      <c r="R376" s="452"/>
      <c r="S376" s="446"/>
      <c r="U376" s="445"/>
      <c r="V376" s="450"/>
      <c r="W376" s="434"/>
      <c r="X376" s="451"/>
      <c r="Y376" s="445"/>
      <c r="Z376" s="439"/>
      <c r="AA376" s="450"/>
      <c r="AB376" s="445"/>
      <c r="AC376" s="449"/>
      <c r="AD376" s="445"/>
      <c r="AE376" s="445"/>
      <c r="AF376" s="445"/>
    </row>
    <row r="377" spans="4:32" s="435" customFormat="1" x14ac:dyDescent="0.25">
      <c r="D377" s="448"/>
      <c r="E377" s="448"/>
      <c r="F377" s="453"/>
      <c r="G377" s="454"/>
      <c r="H377" s="454"/>
      <c r="I377" s="453"/>
      <c r="J377" s="454"/>
      <c r="K377" s="453"/>
      <c r="L377" s="453"/>
      <c r="M377" s="453"/>
      <c r="N377" s="691"/>
      <c r="O377" s="453"/>
      <c r="P377" s="690"/>
      <c r="Q377" s="446"/>
      <c r="R377" s="452"/>
      <c r="S377" s="446"/>
      <c r="U377" s="445"/>
      <c r="V377" s="450"/>
      <c r="W377" s="434"/>
      <c r="X377" s="451"/>
      <c r="Y377" s="445"/>
      <c r="Z377" s="439"/>
      <c r="AA377" s="450"/>
      <c r="AB377" s="445"/>
      <c r="AC377" s="449"/>
      <c r="AD377" s="445"/>
      <c r="AE377" s="445"/>
      <c r="AF377" s="445"/>
    </row>
    <row r="378" spans="4:32" s="435" customFormat="1" x14ac:dyDescent="0.25">
      <c r="D378" s="448"/>
      <c r="E378" s="448"/>
      <c r="F378" s="453"/>
      <c r="G378" s="454"/>
      <c r="H378" s="454"/>
      <c r="I378" s="453"/>
      <c r="J378" s="454"/>
      <c r="K378" s="453"/>
      <c r="L378" s="453"/>
      <c r="M378" s="453"/>
      <c r="N378" s="691"/>
      <c r="O378" s="453"/>
      <c r="P378" s="690"/>
      <c r="Q378" s="446"/>
      <c r="R378" s="452"/>
      <c r="S378" s="446"/>
      <c r="U378" s="445"/>
      <c r="V378" s="450"/>
      <c r="W378" s="434"/>
      <c r="X378" s="451"/>
      <c r="Y378" s="445"/>
      <c r="Z378" s="439"/>
      <c r="AA378" s="450"/>
      <c r="AB378" s="445"/>
      <c r="AC378" s="449"/>
      <c r="AD378" s="445"/>
      <c r="AE378" s="445"/>
      <c r="AF378" s="445"/>
    </row>
    <row r="379" spans="4:32" s="435" customFormat="1" x14ac:dyDescent="0.25">
      <c r="D379" s="448"/>
      <c r="E379" s="448"/>
      <c r="F379" s="453"/>
      <c r="G379" s="454"/>
      <c r="H379" s="454"/>
      <c r="I379" s="453"/>
      <c r="J379" s="454"/>
      <c r="K379" s="453"/>
      <c r="L379" s="453"/>
      <c r="M379" s="453"/>
      <c r="N379" s="691"/>
      <c r="O379" s="453"/>
      <c r="P379" s="690"/>
      <c r="Q379" s="446"/>
      <c r="R379" s="452"/>
      <c r="S379" s="446"/>
      <c r="U379" s="445"/>
      <c r="V379" s="450"/>
      <c r="W379" s="434"/>
      <c r="X379" s="451"/>
      <c r="Y379" s="445"/>
      <c r="Z379" s="439"/>
      <c r="AA379" s="450"/>
      <c r="AB379" s="445"/>
      <c r="AC379" s="449"/>
      <c r="AD379" s="445"/>
      <c r="AE379" s="445"/>
      <c r="AF379" s="445"/>
    </row>
    <row r="380" spans="4:32" s="435" customFormat="1" x14ac:dyDescent="0.25">
      <c r="D380" s="448"/>
      <c r="E380" s="448"/>
      <c r="F380" s="453"/>
      <c r="G380" s="454"/>
      <c r="H380" s="454"/>
      <c r="I380" s="453"/>
      <c r="J380" s="454"/>
      <c r="K380" s="453"/>
      <c r="L380" s="453"/>
      <c r="M380" s="453"/>
      <c r="N380" s="691"/>
      <c r="O380" s="453"/>
      <c r="P380" s="690"/>
      <c r="Q380" s="446"/>
      <c r="R380" s="452"/>
      <c r="S380" s="446"/>
      <c r="U380" s="445"/>
      <c r="V380" s="450"/>
      <c r="W380" s="434"/>
      <c r="X380" s="451"/>
      <c r="Y380" s="445"/>
      <c r="Z380" s="439"/>
      <c r="AA380" s="450"/>
      <c r="AB380" s="445"/>
      <c r="AC380" s="449"/>
      <c r="AD380" s="445"/>
      <c r="AE380" s="445"/>
      <c r="AF380" s="445"/>
    </row>
    <row r="381" spans="4:32" s="435" customFormat="1" x14ac:dyDescent="0.25">
      <c r="D381" s="448"/>
      <c r="E381" s="448"/>
      <c r="F381" s="453"/>
      <c r="G381" s="454"/>
      <c r="H381" s="454"/>
      <c r="I381" s="453"/>
      <c r="J381" s="454"/>
      <c r="K381" s="453"/>
      <c r="L381" s="453"/>
      <c r="M381" s="453"/>
      <c r="N381" s="691"/>
      <c r="O381" s="453"/>
      <c r="P381" s="690"/>
      <c r="Q381" s="446"/>
      <c r="R381" s="452"/>
      <c r="S381" s="446"/>
      <c r="U381" s="445"/>
      <c r="V381" s="450"/>
      <c r="W381" s="434"/>
      <c r="X381" s="451"/>
      <c r="Y381" s="445"/>
      <c r="Z381" s="439"/>
      <c r="AA381" s="450"/>
      <c r="AB381" s="445"/>
      <c r="AC381" s="449"/>
      <c r="AD381" s="445"/>
      <c r="AE381" s="445"/>
      <c r="AF381" s="445"/>
    </row>
    <row r="382" spans="4:32" s="435" customFormat="1" x14ac:dyDescent="0.25">
      <c r="D382" s="448"/>
      <c r="E382" s="448"/>
      <c r="F382" s="453"/>
      <c r="G382" s="454"/>
      <c r="H382" s="454"/>
      <c r="I382" s="453"/>
      <c r="J382" s="454"/>
      <c r="K382" s="453"/>
      <c r="L382" s="453"/>
      <c r="M382" s="453"/>
      <c r="N382" s="691"/>
      <c r="O382" s="453"/>
      <c r="P382" s="690"/>
      <c r="Q382" s="446"/>
      <c r="R382" s="452"/>
      <c r="S382" s="446"/>
      <c r="U382" s="445"/>
      <c r="V382" s="450"/>
      <c r="W382" s="434"/>
      <c r="X382" s="451"/>
      <c r="Y382" s="445"/>
      <c r="Z382" s="439"/>
      <c r="AA382" s="450"/>
      <c r="AB382" s="445"/>
      <c r="AC382" s="449"/>
      <c r="AD382" s="445"/>
      <c r="AE382" s="445"/>
      <c r="AF382" s="445"/>
    </row>
    <row r="383" spans="4:32" s="435" customFormat="1" x14ac:dyDescent="0.25">
      <c r="D383" s="448"/>
      <c r="E383" s="448"/>
      <c r="F383" s="453"/>
      <c r="G383" s="454"/>
      <c r="H383" s="454"/>
      <c r="I383" s="453"/>
      <c r="J383" s="454"/>
      <c r="K383" s="453"/>
      <c r="L383" s="453"/>
      <c r="M383" s="453"/>
      <c r="N383" s="691"/>
      <c r="O383" s="453"/>
      <c r="P383" s="690"/>
      <c r="Q383" s="446"/>
      <c r="R383" s="452"/>
      <c r="S383" s="446"/>
      <c r="U383" s="445"/>
      <c r="V383" s="450"/>
      <c r="W383" s="434"/>
      <c r="X383" s="451"/>
      <c r="Y383" s="445"/>
      <c r="Z383" s="439"/>
      <c r="AA383" s="450"/>
      <c r="AB383" s="445"/>
      <c r="AC383" s="449"/>
      <c r="AD383" s="445"/>
      <c r="AE383" s="445"/>
      <c r="AF383" s="445"/>
    </row>
    <row r="384" spans="4:32" s="435" customFormat="1" x14ac:dyDescent="0.25">
      <c r="D384" s="448"/>
      <c r="E384" s="448"/>
      <c r="F384" s="453"/>
      <c r="G384" s="454"/>
      <c r="H384" s="454"/>
      <c r="I384" s="453"/>
      <c r="J384" s="454"/>
      <c r="K384" s="453"/>
      <c r="L384" s="453"/>
      <c r="M384" s="453"/>
      <c r="N384" s="691"/>
      <c r="O384" s="453"/>
      <c r="P384" s="690"/>
      <c r="Q384" s="446"/>
      <c r="R384" s="452"/>
      <c r="S384" s="446"/>
      <c r="U384" s="445"/>
      <c r="V384" s="450"/>
      <c r="W384" s="434"/>
      <c r="X384" s="451"/>
      <c r="Y384" s="445"/>
      <c r="Z384" s="439"/>
      <c r="AA384" s="450"/>
      <c r="AB384" s="445"/>
      <c r="AC384" s="449"/>
      <c r="AD384" s="445"/>
      <c r="AE384" s="445"/>
      <c r="AF384" s="445"/>
    </row>
    <row r="385" spans="4:32" s="435" customFormat="1" x14ac:dyDescent="0.25">
      <c r="D385" s="448"/>
      <c r="E385" s="448"/>
      <c r="F385" s="453"/>
      <c r="G385" s="454"/>
      <c r="H385" s="454"/>
      <c r="I385" s="453"/>
      <c r="J385" s="454"/>
      <c r="K385" s="453"/>
      <c r="L385" s="453"/>
      <c r="M385" s="453"/>
      <c r="N385" s="691"/>
      <c r="O385" s="453"/>
      <c r="P385" s="690"/>
      <c r="Q385" s="446"/>
      <c r="R385" s="452"/>
      <c r="S385" s="446"/>
      <c r="U385" s="445"/>
      <c r="V385" s="450"/>
      <c r="W385" s="434"/>
      <c r="X385" s="451"/>
      <c r="Y385" s="445"/>
      <c r="Z385" s="439"/>
      <c r="AA385" s="450"/>
      <c r="AB385" s="445"/>
      <c r="AC385" s="449"/>
      <c r="AD385" s="445"/>
      <c r="AE385" s="445"/>
      <c r="AF385" s="445"/>
    </row>
    <row r="386" spans="4:32" s="435" customFormat="1" x14ac:dyDescent="0.25">
      <c r="D386" s="448"/>
      <c r="E386" s="448"/>
      <c r="F386" s="453"/>
      <c r="G386" s="454"/>
      <c r="H386" s="454"/>
      <c r="I386" s="453"/>
      <c r="J386" s="454"/>
      <c r="K386" s="453"/>
      <c r="L386" s="453"/>
      <c r="M386" s="453"/>
      <c r="N386" s="691"/>
      <c r="O386" s="453"/>
      <c r="P386" s="690"/>
      <c r="Q386" s="446"/>
      <c r="R386" s="452"/>
      <c r="S386" s="446"/>
      <c r="U386" s="445"/>
      <c r="V386" s="450"/>
      <c r="W386" s="434"/>
      <c r="X386" s="451"/>
      <c r="Y386" s="445"/>
      <c r="Z386" s="439"/>
      <c r="AA386" s="450"/>
      <c r="AB386" s="445"/>
      <c r="AC386" s="449"/>
      <c r="AD386" s="445"/>
      <c r="AE386" s="445"/>
      <c r="AF386" s="445"/>
    </row>
    <row r="387" spans="4:32" s="435" customFormat="1" x14ac:dyDescent="0.25">
      <c r="D387" s="448"/>
      <c r="E387" s="448"/>
      <c r="F387" s="453"/>
      <c r="G387" s="454"/>
      <c r="H387" s="454"/>
      <c r="I387" s="453"/>
      <c r="J387" s="454"/>
      <c r="K387" s="453"/>
      <c r="L387" s="453"/>
      <c r="M387" s="453"/>
      <c r="N387" s="691"/>
      <c r="O387" s="453"/>
      <c r="P387" s="690"/>
      <c r="Q387" s="446"/>
      <c r="R387" s="452"/>
      <c r="S387" s="446"/>
      <c r="U387" s="445"/>
      <c r="V387" s="450"/>
      <c r="W387" s="434"/>
      <c r="X387" s="451"/>
      <c r="Y387" s="445"/>
      <c r="Z387" s="439"/>
      <c r="AA387" s="450"/>
      <c r="AB387" s="445"/>
      <c r="AC387" s="449"/>
      <c r="AD387" s="445"/>
      <c r="AE387" s="445"/>
      <c r="AF387" s="445"/>
    </row>
    <row r="388" spans="4:32" s="435" customFormat="1" x14ac:dyDescent="0.25">
      <c r="D388" s="448"/>
      <c r="E388" s="448"/>
      <c r="F388" s="453"/>
      <c r="G388" s="454"/>
      <c r="H388" s="454"/>
      <c r="I388" s="453"/>
      <c r="J388" s="454"/>
      <c r="K388" s="453"/>
      <c r="L388" s="453"/>
      <c r="M388" s="453"/>
      <c r="N388" s="691"/>
      <c r="O388" s="453"/>
      <c r="P388" s="690"/>
      <c r="Q388" s="446"/>
      <c r="R388" s="452"/>
      <c r="S388" s="446"/>
      <c r="U388" s="445"/>
      <c r="V388" s="450"/>
      <c r="W388" s="434"/>
      <c r="X388" s="451"/>
      <c r="Y388" s="445"/>
      <c r="Z388" s="439"/>
      <c r="AA388" s="450"/>
      <c r="AB388" s="445"/>
      <c r="AC388" s="449"/>
      <c r="AD388" s="445"/>
      <c r="AE388" s="445"/>
      <c r="AF388" s="445"/>
    </row>
    <row r="389" spans="4:32" s="435" customFormat="1" x14ac:dyDescent="0.25">
      <c r="D389" s="448"/>
      <c r="E389" s="448"/>
      <c r="F389" s="453"/>
      <c r="G389" s="454"/>
      <c r="H389" s="454"/>
      <c r="I389" s="453"/>
      <c r="J389" s="454"/>
      <c r="K389" s="453"/>
      <c r="L389" s="453"/>
      <c r="M389" s="453"/>
      <c r="N389" s="691"/>
      <c r="O389" s="453"/>
      <c r="P389" s="690"/>
      <c r="Q389" s="446"/>
      <c r="R389" s="452"/>
      <c r="S389" s="446"/>
      <c r="U389" s="445"/>
      <c r="V389" s="450"/>
      <c r="W389" s="434"/>
      <c r="X389" s="451"/>
      <c r="Y389" s="445"/>
      <c r="Z389" s="439"/>
      <c r="AA389" s="450"/>
      <c r="AB389" s="445"/>
      <c r="AC389" s="449"/>
      <c r="AD389" s="445"/>
      <c r="AE389" s="445"/>
      <c r="AF389" s="445"/>
    </row>
    <row r="390" spans="4:32" s="435" customFormat="1" x14ac:dyDescent="0.25">
      <c r="D390" s="448"/>
      <c r="E390" s="448"/>
      <c r="F390" s="453"/>
      <c r="G390" s="454"/>
      <c r="H390" s="454"/>
      <c r="I390" s="453"/>
      <c r="J390" s="454"/>
      <c r="K390" s="453"/>
      <c r="L390" s="453"/>
      <c r="M390" s="453"/>
      <c r="N390" s="691"/>
      <c r="O390" s="453"/>
      <c r="P390" s="690"/>
      <c r="Q390" s="446"/>
      <c r="R390" s="452"/>
      <c r="S390" s="446"/>
      <c r="U390" s="445"/>
      <c r="V390" s="450"/>
      <c r="W390" s="434"/>
      <c r="X390" s="451"/>
      <c r="Y390" s="445"/>
      <c r="Z390" s="439"/>
      <c r="AA390" s="450"/>
      <c r="AB390" s="445"/>
      <c r="AC390" s="449"/>
      <c r="AD390" s="445"/>
      <c r="AE390" s="445"/>
      <c r="AF390" s="445"/>
    </row>
    <row r="391" spans="4:32" s="435" customFormat="1" x14ac:dyDescent="0.25">
      <c r="D391" s="448"/>
      <c r="E391" s="448"/>
      <c r="F391" s="453"/>
      <c r="G391" s="454"/>
      <c r="H391" s="454"/>
      <c r="I391" s="453"/>
      <c r="J391" s="454"/>
      <c r="K391" s="453"/>
      <c r="L391" s="453"/>
      <c r="M391" s="453"/>
      <c r="N391" s="691"/>
      <c r="O391" s="453"/>
      <c r="P391" s="690"/>
      <c r="Q391" s="446"/>
      <c r="R391" s="452"/>
      <c r="S391" s="446"/>
      <c r="U391" s="445"/>
      <c r="V391" s="450"/>
      <c r="W391" s="434"/>
      <c r="X391" s="451"/>
      <c r="Y391" s="445"/>
      <c r="Z391" s="439"/>
      <c r="AA391" s="450"/>
      <c r="AB391" s="445"/>
      <c r="AC391" s="449"/>
      <c r="AD391" s="445"/>
      <c r="AE391" s="445"/>
      <c r="AF391" s="445"/>
    </row>
    <row r="392" spans="4:32" s="435" customFormat="1" x14ac:dyDescent="0.25">
      <c r="D392" s="448"/>
      <c r="E392" s="448"/>
      <c r="F392" s="453"/>
      <c r="G392" s="454"/>
      <c r="H392" s="454"/>
      <c r="I392" s="453"/>
      <c r="J392" s="454"/>
      <c r="K392" s="453"/>
      <c r="L392" s="453"/>
      <c r="M392" s="453"/>
      <c r="N392" s="691"/>
      <c r="O392" s="453"/>
      <c r="P392" s="690"/>
      <c r="Q392" s="446"/>
      <c r="R392" s="452"/>
      <c r="S392" s="446"/>
      <c r="U392" s="445"/>
      <c r="V392" s="450"/>
      <c r="W392" s="434"/>
      <c r="X392" s="451"/>
      <c r="Y392" s="445"/>
      <c r="Z392" s="439"/>
      <c r="AA392" s="450"/>
      <c r="AB392" s="445"/>
      <c r="AC392" s="449"/>
      <c r="AD392" s="445"/>
      <c r="AE392" s="445"/>
      <c r="AF392" s="445"/>
    </row>
    <row r="393" spans="4:32" s="435" customFormat="1" x14ac:dyDescent="0.25">
      <c r="D393" s="448"/>
      <c r="E393" s="448"/>
      <c r="F393" s="453"/>
      <c r="G393" s="454"/>
      <c r="H393" s="454"/>
      <c r="I393" s="453"/>
      <c r="J393" s="454"/>
      <c r="K393" s="453"/>
      <c r="L393" s="453"/>
      <c r="M393" s="453"/>
      <c r="N393" s="691"/>
      <c r="O393" s="453"/>
      <c r="P393" s="690"/>
      <c r="Q393" s="446"/>
      <c r="R393" s="452"/>
      <c r="S393" s="446"/>
      <c r="U393" s="445"/>
      <c r="V393" s="450"/>
      <c r="W393" s="434"/>
      <c r="X393" s="451"/>
      <c r="Y393" s="445"/>
      <c r="Z393" s="439"/>
      <c r="AA393" s="450"/>
      <c r="AB393" s="445"/>
      <c r="AC393" s="449"/>
      <c r="AD393" s="445"/>
      <c r="AE393" s="445"/>
      <c r="AF393" s="445"/>
    </row>
    <row r="394" spans="4:32" s="435" customFormat="1" x14ac:dyDescent="0.25">
      <c r="D394" s="448"/>
      <c r="E394" s="448"/>
      <c r="F394" s="453"/>
      <c r="G394" s="454"/>
      <c r="H394" s="454"/>
      <c r="I394" s="453"/>
      <c r="J394" s="454"/>
      <c r="K394" s="453"/>
      <c r="L394" s="453"/>
      <c r="M394" s="453"/>
      <c r="N394" s="691"/>
      <c r="O394" s="453"/>
      <c r="P394" s="690"/>
      <c r="Q394" s="446"/>
      <c r="R394" s="452"/>
      <c r="S394" s="446"/>
      <c r="U394" s="445"/>
      <c r="V394" s="450"/>
      <c r="W394" s="434"/>
      <c r="X394" s="451"/>
      <c r="Y394" s="445"/>
      <c r="Z394" s="439"/>
      <c r="AA394" s="450"/>
      <c r="AB394" s="445"/>
      <c r="AC394" s="449"/>
      <c r="AD394" s="445"/>
      <c r="AE394" s="445"/>
      <c r="AF394" s="445"/>
    </row>
    <row r="395" spans="4:32" s="435" customFormat="1" x14ac:dyDescent="0.25">
      <c r="D395" s="448"/>
      <c r="E395" s="448"/>
      <c r="F395" s="453"/>
      <c r="G395" s="454"/>
      <c r="H395" s="454"/>
      <c r="I395" s="453"/>
      <c r="J395" s="454"/>
      <c r="K395" s="453"/>
      <c r="L395" s="453"/>
      <c r="M395" s="453"/>
      <c r="N395" s="691"/>
      <c r="O395" s="453"/>
      <c r="P395" s="690"/>
      <c r="Q395" s="446"/>
      <c r="R395" s="452"/>
      <c r="S395" s="446"/>
      <c r="U395" s="445"/>
      <c r="V395" s="450"/>
      <c r="W395" s="434"/>
      <c r="X395" s="451"/>
      <c r="Y395" s="445"/>
      <c r="Z395" s="439"/>
      <c r="AA395" s="450"/>
      <c r="AB395" s="445"/>
      <c r="AC395" s="449"/>
      <c r="AD395" s="445"/>
      <c r="AE395" s="445"/>
      <c r="AF395" s="445"/>
    </row>
    <row r="396" spans="4:32" s="435" customFormat="1" x14ac:dyDescent="0.25">
      <c r="D396" s="448"/>
      <c r="E396" s="448"/>
      <c r="F396" s="453"/>
      <c r="G396" s="454"/>
      <c r="H396" s="454"/>
      <c r="I396" s="453"/>
      <c r="J396" s="454"/>
      <c r="K396" s="453"/>
      <c r="L396" s="453"/>
      <c r="M396" s="453"/>
      <c r="N396" s="691"/>
      <c r="O396" s="453"/>
      <c r="P396" s="690"/>
      <c r="Q396" s="446"/>
      <c r="R396" s="452"/>
      <c r="S396" s="446"/>
      <c r="U396" s="445"/>
      <c r="V396" s="450"/>
      <c r="W396" s="434"/>
      <c r="X396" s="451"/>
      <c r="Y396" s="445"/>
      <c r="Z396" s="439"/>
      <c r="AA396" s="450"/>
      <c r="AB396" s="445"/>
      <c r="AC396" s="449"/>
      <c r="AD396" s="445"/>
      <c r="AE396" s="445"/>
      <c r="AF396" s="445"/>
    </row>
    <row r="397" spans="4:32" s="435" customFormat="1" x14ac:dyDescent="0.25">
      <c r="D397" s="448"/>
      <c r="E397" s="448"/>
      <c r="F397" s="453"/>
      <c r="G397" s="454"/>
      <c r="H397" s="454"/>
      <c r="I397" s="453"/>
      <c r="J397" s="454"/>
      <c r="K397" s="453"/>
      <c r="L397" s="453"/>
      <c r="M397" s="453"/>
      <c r="N397" s="691"/>
      <c r="O397" s="453"/>
      <c r="P397" s="690"/>
      <c r="Q397" s="446"/>
      <c r="R397" s="452"/>
      <c r="S397" s="446"/>
      <c r="U397" s="445"/>
      <c r="V397" s="450"/>
      <c r="W397" s="434"/>
      <c r="X397" s="451"/>
      <c r="Y397" s="445"/>
      <c r="Z397" s="439"/>
      <c r="AA397" s="450"/>
      <c r="AB397" s="445"/>
      <c r="AC397" s="449"/>
      <c r="AD397" s="445"/>
      <c r="AE397" s="445"/>
      <c r="AF397" s="445"/>
    </row>
    <row r="398" spans="4:32" s="435" customFormat="1" x14ac:dyDescent="0.25">
      <c r="D398" s="448"/>
      <c r="E398" s="448"/>
      <c r="F398" s="453"/>
      <c r="G398" s="454"/>
      <c r="H398" s="454"/>
      <c r="I398" s="453"/>
      <c r="J398" s="454"/>
      <c r="K398" s="453"/>
      <c r="L398" s="453"/>
      <c r="M398" s="453"/>
      <c r="N398" s="691"/>
      <c r="O398" s="453"/>
      <c r="P398" s="690"/>
      <c r="Q398" s="446"/>
      <c r="R398" s="452"/>
      <c r="S398" s="446"/>
      <c r="U398" s="445"/>
      <c r="V398" s="450"/>
      <c r="W398" s="434"/>
      <c r="X398" s="451"/>
      <c r="Y398" s="445"/>
      <c r="Z398" s="439"/>
      <c r="AA398" s="450"/>
      <c r="AB398" s="445"/>
      <c r="AC398" s="449"/>
      <c r="AD398" s="445"/>
      <c r="AE398" s="445"/>
      <c r="AF398" s="445"/>
    </row>
    <row r="399" spans="4:32" s="435" customFormat="1" x14ac:dyDescent="0.25">
      <c r="D399" s="448"/>
      <c r="E399" s="448"/>
      <c r="F399" s="453"/>
      <c r="G399" s="454"/>
      <c r="H399" s="454"/>
      <c r="I399" s="453"/>
      <c r="J399" s="454"/>
      <c r="K399" s="453"/>
      <c r="L399" s="453"/>
      <c r="M399" s="453"/>
      <c r="N399" s="691"/>
      <c r="O399" s="453"/>
      <c r="P399" s="690"/>
      <c r="Q399" s="446"/>
      <c r="R399" s="452"/>
      <c r="S399" s="446"/>
      <c r="U399" s="445"/>
      <c r="V399" s="450"/>
      <c r="W399" s="434"/>
      <c r="X399" s="451"/>
      <c r="Y399" s="445"/>
      <c r="Z399" s="439"/>
      <c r="AA399" s="450"/>
      <c r="AB399" s="445"/>
      <c r="AC399" s="449"/>
      <c r="AD399" s="445"/>
      <c r="AE399" s="445"/>
      <c r="AF399" s="445"/>
    </row>
    <row r="400" spans="4:32" s="435" customFormat="1" x14ac:dyDescent="0.25">
      <c r="D400" s="448"/>
      <c r="E400" s="448"/>
      <c r="F400" s="453"/>
      <c r="G400" s="454"/>
      <c r="H400" s="454"/>
      <c r="I400" s="453"/>
      <c r="J400" s="454"/>
      <c r="K400" s="453"/>
      <c r="L400" s="453"/>
      <c r="M400" s="453"/>
      <c r="N400" s="691"/>
      <c r="O400" s="453"/>
      <c r="P400" s="690"/>
      <c r="Q400" s="446"/>
      <c r="R400" s="452"/>
      <c r="S400" s="446"/>
      <c r="U400" s="445"/>
      <c r="V400" s="450"/>
      <c r="W400" s="434"/>
      <c r="X400" s="451"/>
      <c r="Y400" s="445"/>
      <c r="Z400" s="439"/>
      <c r="AA400" s="450"/>
      <c r="AB400" s="445"/>
      <c r="AC400" s="449"/>
      <c r="AD400" s="445"/>
      <c r="AE400" s="445"/>
      <c r="AF400" s="445"/>
    </row>
    <row r="401" spans="4:32" s="435" customFormat="1" x14ac:dyDescent="0.25">
      <c r="D401" s="448"/>
      <c r="E401" s="448"/>
      <c r="F401" s="453"/>
      <c r="G401" s="454"/>
      <c r="H401" s="454"/>
      <c r="I401" s="453"/>
      <c r="J401" s="454"/>
      <c r="K401" s="453"/>
      <c r="L401" s="453"/>
      <c r="M401" s="453"/>
      <c r="N401" s="691"/>
      <c r="O401" s="453"/>
      <c r="P401" s="690"/>
      <c r="Q401" s="446"/>
      <c r="R401" s="452"/>
      <c r="S401" s="446"/>
      <c r="U401" s="445"/>
      <c r="V401" s="450"/>
      <c r="W401" s="434"/>
      <c r="X401" s="451"/>
      <c r="Y401" s="445"/>
      <c r="Z401" s="439"/>
      <c r="AA401" s="450"/>
      <c r="AB401" s="445"/>
      <c r="AC401" s="449"/>
      <c r="AD401" s="445"/>
      <c r="AE401" s="445"/>
      <c r="AF401" s="445"/>
    </row>
    <row r="402" spans="4:32" s="435" customFormat="1" x14ac:dyDescent="0.25">
      <c r="D402" s="448"/>
      <c r="E402" s="448"/>
      <c r="F402" s="453"/>
      <c r="G402" s="454"/>
      <c r="H402" s="454"/>
      <c r="I402" s="453"/>
      <c r="J402" s="454"/>
      <c r="K402" s="453"/>
      <c r="L402" s="453"/>
      <c r="M402" s="453"/>
      <c r="N402" s="691"/>
      <c r="O402" s="453"/>
      <c r="P402" s="690"/>
      <c r="Q402" s="446"/>
      <c r="R402" s="452"/>
      <c r="S402" s="446"/>
      <c r="U402" s="445"/>
      <c r="V402" s="450"/>
      <c r="W402" s="434"/>
      <c r="X402" s="451"/>
      <c r="Y402" s="445"/>
      <c r="Z402" s="439"/>
      <c r="AA402" s="450"/>
      <c r="AB402" s="445"/>
      <c r="AC402" s="449"/>
      <c r="AD402" s="445"/>
      <c r="AE402" s="445"/>
      <c r="AF402" s="445"/>
    </row>
    <row r="403" spans="4:32" s="435" customFormat="1" x14ac:dyDescent="0.25">
      <c r="D403" s="448"/>
      <c r="E403" s="448"/>
      <c r="F403" s="453"/>
      <c r="G403" s="454"/>
      <c r="H403" s="454"/>
      <c r="I403" s="453"/>
      <c r="J403" s="454"/>
      <c r="K403" s="453"/>
      <c r="L403" s="453"/>
      <c r="M403" s="453"/>
      <c r="N403" s="691"/>
      <c r="O403" s="453"/>
      <c r="P403" s="690"/>
      <c r="Q403" s="446"/>
      <c r="R403" s="452"/>
      <c r="S403" s="446"/>
      <c r="U403" s="445"/>
      <c r="V403" s="450"/>
      <c r="W403" s="434"/>
      <c r="X403" s="451"/>
      <c r="Y403" s="445"/>
      <c r="Z403" s="439"/>
      <c r="AA403" s="450"/>
      <c r="AB403" s="445"/>
      <c r="AC403" s="449"/>
      <c r="AD403" s="445"/>
      <c r="AE403" s="445"/>
      <c r="AF403" s="445"/>
    </row>
    <row r="404" spans="4:32" s="435" customFormat="1" x14ac:dyDescent="0.25">
      <c r="D404" s="448"/>
      <c r="E404" s="448"/>
      <c r="F404" s="453"/>
      <c r="G404" s="454"/>
      <c r="H404" s="454"/>
      <c r="I404" s="453"/>
      <c r="J404" s="454"/>
      <c r="K404" s="453"/>
      <c r="L404" s="453"/>
      <c r="M404" s="453"/>
      <c r="N404" s="691"/>
      <c r="O404" s="453"/>
      <c r="P404" s="690"/>
      <c r="Q404" s="446"/>
      <c r="R404" s="452"/>
      <c r="S404" s="446"/>
      <c r="U404" s="445"/>
      <c r="V404" s="450"/>
      <c r="W404" s="434"/>
      <c r="X404" s="451"/>
      <c r="Y404" s="445"/>
      <c r="Z404" s="439"/>
      <c r="AA404" s="450"/>
      <c r="AB404" s="445"/>
      <c r="AC404" s="449"/>
      <c r="AD404" s="445"/>
      <c r="AE404" s="445"/>
      <c r="AF404" s="445"/>
    </row>
    <row r="405" spans="4:32" s="435" customFormat="1" x14ac:dyDescent="0.25">
      <c r="D405" s="448"/>
      <c r="E405" s="448"/>
      <c r="F405" s="453"/>
      <c r="G405" s="454"/>
      <c r="H405" s="454"/>
      <c r="I405" s="453"/>
      <c r="J405" s="454"/>
      <c r="K405" s="453"/>
      <c r="L405" s="453"/>
      <c r="M405" s="453"/>
      <c r="N405" s="691"/>
      <c r="O405" s="453"/>
      <c r="P405" s="690"/>
      <c r="Q405" s="446"/>
      <c r="R405" s="452"/>
      <c r="S405" s="446"/>
      <c r="U405" s="445"/>
      <c r="V405" s="450"/>
      <c r="W405" s="434"/>
      <c r="X405" s="451"/>
      <c r="Y405" s="445"/>
      <c r="Z405" s="439"/>
      <c r="AA405" s="450"/>
      <c r="AB405" s="445"/>
      <c r="AC405" s="449"/>
      <c r="AD405" s="445"/>
      <c r="AE405" s="445"/>
      <c r="AF405" s="445"/>
    </row>
    <row r="406" spans="4:32" s="435" customFormat="1" x14ac:dyDescent="0.25">
      <c r="D406" s="448"/>
      <c r="E406" s="448"/>
      <c r="F406" s="453"/>
      <c r="G406" s="454"/>
      <c r="H406" s="454"/>
      <c r="I406" s="453"/>
      <c r="J406" s="454"/>
      <c r="K406" s="453"/>
      <c r="L406" s="453"/>
      <c r="M406" s="453"/>
      <c r="N406" s="691"/>
      <c r="O406" s="453"/>
      <c r="P406" s="690"/>
      <c r="Q406" s="446"/>
      <c r="R406" s="452"/>
      <c r="S406" s="446"/>
      <c r="U406" s="445"/>
      <c r="V406" s="450"/>
      <c r="W406" s="434"/>
      <c r="X406" s="451"/>
      <c r="Y406" s="445"/>
      <c r="Z406" s="439"/>
      <c r="AA406" s="450"/>
      <c r="AB406" s="445"/>
      <c r="AC406" s="449"/>
      <c r="AD406" s="445"/>
      <c r="AE406" s="445"/>
      <c r="AF406" s="445"/>
    </row>
    <row r="407" spans="4:32" s="435" customFormat="1" x14ac:dyDescent="0.25">
      <c r="D407" s="448"/>
      <c r="E407" s="448"/>
      <c r="F407" s="453"/>
      <c r="G407" s="454"/>
      <c r="H407" s="454"/>
      <c r="I407" s="453"/>
      <c r="J407" s="454"/>
      <c r="K407" s="453"/>
      <c r="L407" s="453"/>
      <c r="M407" s="453"/>
      <c r="N407" s="691"/>
      <c r="O407" s="453"/>
      <c r="P407" s="690"/>
      <c r="Q407" s="446"/>
      <c r="R407" s="452"/>
      <c r="S407" s="446"/>
      <c r="U407" s="445"/>
      <c r="V407" s="450"/>
      <c r="W407" s="434"/>
      <c r="X407" s="451"/>
      <c r="Y407" s="445"/>
      <c r="Z407" s="439"/>
      <c r="AA407" s="450"/>
      <c r="AB407" s="445"/>
      <c r="AC407" s="449"/>
      <c r="AD407" s="445"/>
      <c r="AE407" s="445"/>
      <c r="AF407" s="445"/>
    </row>
    <row r="408" spans="4:32" s="435" customFormat="1" x14ac:dyDescent="0.25">
      <c r="D408" s="448"/>
      <c r="E408" s="448"/>
      <c r="F408" s="453"/>
      <c r="G408" s="454"/>
      <c r="H408" s="454"/>
      <c r="I408" s="453"/>
      <c r="J408" s="454"/>
      <c r="K408" s="453"/>
      <c r="L408" s="453"/>
      <c r="M408" s="453"/>
      <c r="N408" s="691"/>
      <c r="O408" s="453"/>
      <c r="P408" s="690"/>
      <c r="Q408" s="446"/>
      <c r="R408" s="452"/>
      <c r="S408" s="446"/>
      <c r="U408" s="445"/>
      <c r="V408" s="450"/>
      <c r="W408" s="434"/>
      <c r="X408" s="451"/>
      <c r="Y408" s="445"/>
      <c r="Z408" s="439"/>
      <c r="AA408" s="450"/>
      <c r="AB408" s="445"/>
      <c r="AC408" s="449"/>
      <c r="AD408" s="445"/>
      <c r="AE408" s="445"/>
      <c r="AF408" s="445"/>
    </row>
    <row r="409" spans="4:32" s="435" customFormat="1" x14ac:dyDescent="0.25">
      <c r="D409" s="448"/>
      <c r="E409" s="448"/>
      <c r="F409" s="453"/>
      <c r="G409" s="454"/>
      <c r="H409" s="454"/>
      <c r="I409" s="453"/>
      <c r="J409" s="454"/>
      <c r="K409" s="453"/>
      <c r="L409" s="453"/>
      <c r="M409" s="453"/>
      <c r="N409" s="691"/>
      <c r="O409" s="453"/>
      <c r="P409" s="690"/>
      <c r="Q409" s="446"/>
      <c r="R409" s="452"/>
      <c r="S409" s="446"/>
      <c r="U409" s="445"/>
      <c r="V409" s="450"/>
      <c r="W409" s="434"/>
      <c r="X409" s="451"/>
      <c r="Y409" s="445"/>
      <c r="Z409" s="439"/>
      <c r="AA409" s="450"/>
      <c r="AB409" s="445"/>
      <c r="AC409" s="449"/>
      <c r="AD409" s="445"/>
      <c r="AE409" s="445"/>
      <c r="AF409" s="445"/>
    </row>
    <row r="410" spans="4:32" s="435" customFormat="1" x14ac:dyDescent="0.25">
      <c r="D410" s="448"/>
      <c r="E410" s="448"/>
      <c r="F410" s="453"/>
      <c r="G410" s="454"/>
      <c r="H410" s="454"/>
      <c r="I410" s="453"/>
      <c r="J410" s="454"/>
      <c r="K410" s="453"/>
      <c r="L410" s="453"/>
      <c r="M410" s="453"/>
      <c r="N410" s="691"/>
      <c r="O410" s="453"/>
      <c r="P410" s="690"/>
      <c r="Q410" s="446"/>
      <c r="R410" s="452"/>
      <c r="S410" s="446"/>
      <c r="U410" s="445"/>
      <c r="V410" s="450"/>
      <c r="W410" s="434"/>
      <c r="X410" s="451"/>
      <c r="Y410" s="445"/>
      <c r="Z410" s="439"/>
      <c r="AA410" s="450"/>
      <c r="AB410" s="445"/>
      <c r="AC410" s="449"/>
      <c r="AD410" s="445"/>
      <c r="AE410" s="445"/>
      <c r="AF410" s="445"/>
    </row>
    <row r="411" spans="4:32" s="435" customFormat="1" x14ac:dyDescent="0.25">
      <c r="D411" s="448"/>
      <c r="E411" s="448"/>
      <c r="F411" s="453"/>
      <c r="G411" s="454"/>
      <c r="H411" s="454"/>
      <c r="I411" s="453"/>
      <c r="J411" s="454"/>
      <c r="K411" s="453"/>
      <c r="L411" s="453"/>
      <c r="M411" s="453"/>
      <c r="N411" s="691"/>
      <c r="O411" s="453"/>
      <c r="P411" s="690"/>
      <c r="Q411" s="446"/>
      <c r="R411" s="452"/>
      <c r="S411" s="446"/>
      <c r="U411" s="445"/>
      <c r="V411" s="450"/>
      <c r="W411" s="434"/>
      <c r="X411" s="451"/>
      <c r="Y411" s="445"/>
      <c r="Z411" s="439"/>
      <c r="AA411" s="450"/>
      <c r="AB411" s="445"/>
      <c r="AC411" s="449"/>
      <c r="AD411" s="445"/>
      <c r="AE411" s="445"/>
      <c r="AF411" s="445"/>
    </row>
    <row r="412" spans="4:32" s="435" customFormat="1" x14ac:dyDescent="0.25">
      <c r="D412" s="448"/>
      <c r="E412" s="448"/>
      <c r="F412" s="453"/>
      <c r="G412" s="454"/>
      <c r="H412" s="454"/>
      <c r="I412" s="453"/>
      <c r="J412" s="454"/>
      <c r="K412" s="453"/>
      <c r="L412" s="453"/>
      <c r="M412" s="453"/>
      <c r="N412" s="691"/>
      <c r="O412" s="453"/>
      <c r="P412" s="690"/>
      <c r="Q412" s="446"/>
      <c r="R412" s="452"/>
      <c r="S412" s="446"/>
      <c r="U412" s="445"/>
      <c r="V412" s="450"/>
      <c r="W412" s="434"/>
      <c r="X412" s="451"/>
      <c r="Y412" s="445"/>
      <c r="Z412" s="439"/>
      <c r="AA412" s="450"/>
      <c r="AB412" s="445"/>
      <c r="AC412" s="449"/>
      <c r="AD412" s="445"/>
      <c r="AE412" s="445"/>
      <c r="AF412" s="445"/>
    </row>
    <row r="413" spans="4:32" s="435" customFormat="1" x14ac:dyDescent="0.25">
      <c r="D413" s="448"/>
      <c r="E413" s="448"/>
      <c r="F413" s="453"/>
      <c r="G413" s="454"/>
      <c r="H413" s="454"/>
      <c r="I413" s="453"/>
      <c r="J413" s="454"/>
      <c r="K413" s="453"/>
      <c r="L413" s="453"/>
      <c r="M413" s="453"/>
      <c r="N413" s="691"/>
      <c r="O413" s="453"/>
      <c r="P413" s="690"/>
      <c r="Q413" s="446"/>
      <c r="R413" s="452"/>
      <c r="S413" s="446"/>
      <c r="U413" s="445"/>
      <c r="V413" s="450"/>
      <c r="W413" s="434"/>
      <c r="X413" s="451"/>
      <c r="Y413" s="445"/>
      <c r="Z413" s="439"/>
      <c r="AA413" s="450"/>
      <c r="AB413" s="445"/>
      <c r="AC413" s="449"/>
      <c r="AD413" s="445"/>
      <c r="AE413" s="445"/>
      <c r="AF413" s="445"/>
    </row>
    <row r="414" spans="4:32" s="435" customFormat="1" x14ac:dyDescent="0.25">
      <c r="D414" s="448"/>
      <c r="E414" s="448"/>
      <c r="F414" s="453"/>
      <c r="G414" s="454"/>
      <c r="H414" s="454"/>
      <c r="I414" s="453"/>
      <c r="J414" s="454"/>
      <c r="K414" s="453"/>
      <c r="L414" s="453"/>
      <c r="M414" s="453"/>
      <c r="N414" s="691"/>
      <c r="O414" s="453"/>
      <c r="P414" s="690"/>
      <c r="Q414" s="446"/>
      <c r="R414" s="452"/>
      <c r="S414" s="446"/>
      <c r="U414" s="445"/>
      <c r="V414" s="450"/>
      <c r="W414" s="434"/>
      <c r="X414" s="451"/>
      <c r="Y414" s="445"/>
      <c r="Z414" s="439"/>
      <c r="AA414" s="450"/>
      <c r="AB414" s="445"/>
      <c r="AC414" s="449"/>
      <c r="AD414" s="445"/>
      <c r="AE414" s="445"/>
      <c r="AF414" s="445"/>
    </row>
    <row r="415" spans="4:32" s="435" customFormat="1" x14ac:dyDescent="0.25">
      <c r="D415" s="448"/>
      <c r="E415" s="448"/>
      <c r="F415" s="453"/>
      <c r="G415" s="454"/>
      <c r="H415" s="454"/>
      <c r="I415" s="453"/>
      <c r="J415" s="454"/>
      <c r="K415" s="453"/>
      <c r="L415" s="453"/>
      <c r="M415" s="453"/>
      <c r="N415" s="691"/>
      <c r="O415" s="453"/>
      <c r="P415" s="690"/>
      <c r="Q415" s="446"/>
      <c r="R415" s="452"/>
      <c r="S415" s="446"/>
      <c r="U415" s="445"/>
      <c r="V415" s="450"/>
      <c r="W415" s="434"/>
      <c r="X415" s="451"/>
      <c r="Y415" s="445"/>
      <c r="Z415" s="439"/>
      <c r="AA415" s="450"/>
      <c r="AB415" s="445"/>
      <c r="AC415" s="449"/>
      <c r="AD415" s="445"/>
      <c r="AE415" s="445"/>
      <c r="AF415" s="445"/>
    </row>
    <row r="416" spans="4:32" s="435" customFormat="1" x14ac:dyDescent="0.25">
      <c r="D416" s="448"/>
      <c r="E416" s="448"/>
      <c r="F416" s="453"/>
      <c r="G416" s="454"/>
      <c r="H416" s="454"/>
      <c r="I416" s="453"/>
      <c r="J416" s="454"/>
      <c r="K416" s="453"/>
      <c r="L416" s="453"/>
      <c r="M416" s="453"/>
      <c r="N416" s="691"/>
      <c r="O416" s="453"/>
      <c r="P416" s="690"/>
      <c r="Q416" s="446"/>
      <c r="R416" s="452"/>
      <c r="S416" s="446"/>
      <c r="U416" s="445"/>
      <c r="V416" s="450"/>
      <c r="W416" s="434"/>
      <c r="X416" s="451"/>
      <c r="Y416" s="445"/>
      <c r="Z416" s="439"/>
      <c r="AA416" s="450"/>
      <c r="AB416" s="445"/>
      <c r="AC416" s="449"/>
      <c r="AD416" s="445"/>
      <c r="AE416" s="445"/>
      <c r="AF416" s="445"/>
    </row>
    <row r="417" spans="4:32" s="435" customFormat="1" x14ac:dyDescent="0.25">
      <c r="D417" s="448"/>
      <c r="E417" s="448"/>
      <c r="F417" s="453"/>
      <c r="G417" s="454"/>
      <c r="H417" s="454"/>
      <c r="I417" s="453"/>
      <c r="J417" s="454"/>
      <c r="K417" s="453"/>
      <c r="L417" s="453"/>
      <c r="M417" s="453"/>
      <c r="N417" s="691"/>
      <c r="O417" s="453"/>
      <c r="P417" s="690"/>
      <c r="Q417" s="446"/>
      <c r="R417" s="452"/>
      <c r="S417" s="446"/>
      <c r="U417" s="445"/>
      <c r="V417" s="450"/>
      <c r="W417" s="434"/>
      <c r="X417" s="451"/>
      <c r="Y417" s="445"/>
      <c r="Z417" s="439"/>
      <c r="AA417" s="450"/>
      <c r="AB417" s="445"/>
      <c r="AC417" s="449"/>
      <c r="AD417" s="445"/>
      <c r="AE417" s="445"/>
      <c r="AF417" s="445"/>
    </row>
    <row r="418" spans="4:32" s="435" customFormat="1" x14ac:dyDescent="0.25">
      <c r="D418" s="448"/>
      <c r="E418" s="448"/>
      <c r="F418" s="453"/>
      <c r="G418" s="454"/>
      <c r="H418" s="454"/>
      <c r="I418" s="453"/>
      <c r="J418" s="454"/>
      <c r="K418" s="453"/>
      <c r="L418" s="453"/>
      <c r="M418" s="453"/>
      <c r="N418" s="691"/>
      <c r="O418" s="453"/>
      <c r="P418" s="690"/>
      <c r="Q418" s="446"/>
      <c r="R418" s="452"/>
      <c r="S418" s="446"/>
      <c r="U418" s="445"/>
      <c r="V418" s="450"/>
      <c r="W418" s="434"/>
      <c r="X418" s="451"/>
      <c r="Y418" s="445"/>
      <c r="Z418" s="439"/>
      <c r="AA418" s="450"/>
      <c r="AB418" s="445"/>
      <c r="AC418" s="449"/>
      <c r="AD418" s="445"/>
      <c r="AE418" s="445"/>
      <c r="AF418" s="445"/>
    </row>
    <row r="419" spans="4:32" s="435" customFormat="1" x14ac:dyDescent="0.25">
      <c r="D419" s="448"/>
      <c r="E419" s="448"/>
      <c r="F419" s="453"/>
      <c r="G419" s="454"/>
      <c r="H419" s="454"/>
      <c r="I419" s="453"/>
      <c r="J419" s="454"/>
      <c r="K419" s="453"/>
      <c r="L419" s="453"/>
      <c r="M419" s="453"/>
      <c r="N419" s="691"/>
      <c r="O419" s="453"/>
      <c r="P419" s="690"/>
      <c r="Q419" s="446"/>
      <c r="R419" s="452"/>
      <c r="S419" s="446"/>
      <c r="U419" s="445"/>
      <c r="V419" s="450"/>
      <c r="W419" s="434"/>
      <c r="X419" s="451"/>
      <c r="Y419" s="445"/>
      <c r="Z419" s="439"/>
      <c r="AA419" s="450"/>
      <c r="AB419" s="445"/>
      <c r="AC419" s="449"/>
      <c r="AD419" s="445"/>
      <c r="AE419" s="445"/>
      <c r="AF419" s="445"/>
    </row>
    <row r="420" spans="4:32" s="435" customFormat="1" x14ac:dyDescent="0.25">
      <c r="D420" s="448"/>
      <c r="E420" s="448"/>
      <c r="F420" s="453"/>
      <c r="G420" s="454"/>
      <c r="H420" s="454"/>
      <c r="I420" s="453"/>
      <c r="J420" s="454"/>
      <c r="K420" s="453"/>
      <c r="L420" s="453"/>
      <c r="M420" s="453"/>
      <c r="N420" s="691"/>
      <c r="O420" s="453"/>
      <c r="P420" s="690"/>
      <c r="Q420" s="446"/>
      <c r="R420" s="452"/>
      <c r="S420" s="446"/>
      <c r="U420" s="445"/>
      <c r="V420" s="450"/>
      <c r="W420" s="434"/>
      <c r="X420" s="451"/>
      <c r="Y420" s="445"/>
      <c r="Z420" s="439"/>
      <c r="AA420" s="450"/>
      <c r="AB420" s="445"/>
      <c r="AC420" s="449"/>
      <c r="AD420" s="445"/>
      <c r="AE420" s="445"/>
      <c r="AF420" s="445"/>
    </row>
    <row r="421" spans="4:32" s="435" customFormat="1" x14ac:dyDescent="0.25">
      <c r="D421" s="448"/>
      <c r="E421" s="448"/>
      <c r="F421" s="453"/>
      <c r="G421" s="454"/>
      <c r="H421" s="454"/>
      <c r="I421" s="453"/>
      <c r="J421" s="454"/>
      <c r="K421" s="453"/>
      <c r="L421" s="453"/>
      <c r="M421" s="453"/>
      <c r="N421" s="691"/>
      <c r="O421" s="453"/>
      <c r="P421" s="690"/>
      <c r="Q421" s="446"/>
      <c r="R421" s="452"/>
      <c r="S421" s="446"/>
      <c r="U421" s="445"/>
      <c r="V421" s="450"/>
      <c r="W421" s="434"/>
      <c r="X421" s="451"/>
      <c r="Y421" s="445"/>
      <c r="Z421" s="439"/>
      <c r="AA421" s="450"/>
      <c r="AB421" s="445"/>
      <c r="AC421" s="449"/>
      <c r="AD421" s="445"/>
      <c r="AE421" s="445"/>
      <c r="AF421" s="445"/>
    </row>
  </sheetData>
  <autoFilter ref="A4:S4"/>
  <mergeCells count="33">
    <mergeCell ref="A1:A3"/>
    <mergeCell ref="B1:B3"/>
    <mergeCell ref="C1:C3"/>
    <mergeCell ref="D1:D3"/>
    <mergeCell ref="E1:E3"/>
    <mergeCell ref="L1:L3"/>
    <mergeCell ref="M1:M3"/>
    <mergeCell ref="N1:N3"/>
    <mergeCell ref="O1:O3"/>
    <mergeCell ref="F1:F3"/>
    <mergeCell ref="G1:G3"/>
    <mergeCell ref="H1:H3"/>
    <mergeCell ref="I1:I3"/>
    <mergeCell ref="J1:J3"/>
    <mergeCell ref="K1:K3"/>
    <mergeCell ref="P1:P3"/>
    <mergeCell ref="Q1:Q3"/>
    <mergeCell ref="AG3:AG4"/>
    <mergeCell ref="S1:S3"/>
    <mergeCell ref="AC1:AE1"/>
    <mergeCell ref="Y2:Z2"/>
    <mergeCell ref="T3:T4"/>
    <mergeCell ref="U3:U4"/>
    <mergeCell ref="V3:V4"/>
    <mergeCell ref="W3:W4"/>
    <mergeCell ref="R1:R3"/>
    <mergeCell ref="AE3:AE4"/>
    <mergeCell ref="X3:X4"/>
    <mergeCell ref="Y3:Z4"/>
    <mergeCell ref="AA3:AA4"/>
    <mergeCell ref="AB3:AB4"/>
    <mergeCell ref="AC3:AC4"/>
    <mergeCell ref="AD3:AD4"/>
  </mergeCells>
  <pageMargins left="0.35433070866141736" right="0.31496062992125984" top="0.6692913385826772" bottom="0.39370078740157483" header="0.23622047244094491" footer="0.19685039370078741"/>
  <pageSetup paperSize="9" scale="91" fitToHeight="5" orientation="landscape" r:id="rId1"/>
  <headerFooter>
    <oddHeader>&amp;R&amp;G</oddHeader>
    <oddFooter>&amp;R&amp;9 131.060.FWG / V 122.0 / Gültig ab: 01.04.2022 / Seite &amp;P (&amp;N)</oddFooter>
  </headerFooter>
  <legacyDrawing r:id="rId2"/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T458"/>
  <sheetViews>
    <sheetView zoomScaleNormal="100" zoomScaleSheetLayoutView="75" workbookViewId="0">
      <pane ySplit="4" topLeftCell="A134" activePane="bottomLeft" state="frozen"/>
      <selection pane="bottomLeft" activeCell="T165" sqref="T165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5" width="3.28515625" style="50" customWidth="1"/>
    <col min="16" max="16" width="3.7109375" style="48" customWidth="1"/>
    <col min="17" max="18" width="3.85546875" style="12" customWidth="1"/>
    <col min="19" max="19" width="15.42578125" style="11" customWidth="1"/>
    <col min="20" max="20" width="4.7109375" style="13" customWidth="1"/>
    <col min="21" max="21" width="23.28515625" style="37" customWidth="1"/>
    <col min="22" max="22" width="5.28515625" style="13" customWidth="1"/>
    <col min="23" max="23" width="19.7109375" style="123" customWidth="1"/>
    <col min="24" max="24" width="4.28515625" style="13" customWidth="1"/>
    <col min="25" max="25" width="1.140625" style="113" customWidth="1"/>
    <col min="26" max="26" width="29.85546875" style="37" customWidth="1"/>
    <col min="27" max="27" width="4.85546875" style="13" customWidth="1"/>
    <col min="28" max="28" width="32.42578125" style="14" customWidth="1"/>
    <col min="29" max="29" width="5.28515625" style="13" customWidth="1"/>
    <col min="30" max="30" width="7.28515625" style="13" customWidth="1"/>
    <col min="31" max="31" width="3.5703125" style="13" customWidth="1"/>
    <col min="32" max="32" width="25.140625" style="11" customWidth="1"/>
    <col min="33" max="33" width="22.85546875" style="11" customWidth="1"/>
    <col min="34" max="86" width="5.42578125" style="11" customWidth="1"/>
    <col min="87" max="87" width="16.140625" style="11" customWidth="1"/>
    <col min="88" max="88" width="10" style="11" customWidth="1"/>
    <col min="89" max="92" width="5.42578125" style="11" customWidth="1"/>
    <col min="93" max="93" width="5.42578125" style="13" customWidth="1"/>
    <col min="94" max="94" width="8.5703125" style="11" customWidth="1"/>
    <col min="95" max="95" width="9.28515625" style="49" customWidth="1"/>
    <col min="96" max="96" width="4.7109375" style="49" customWidth="1"/>
    <col min="97" max="97" width="29.28515625" style="11" customWidth="1"/>
    <col min="98" max="98" width="9.28515625" style="49" customWidth="1"/>
    <col min="99" max="99" width="4.7109375" style="49" customWidth="1"/>
    <col min="100" max="100" width="29.28515625" style="11" customWidth="1"/>
    <col min="101" max="101" width="9.28515625" style="49" customWidth="1"/>
    <col min="102" max="102" width="4.7109375" style="49" customWidth="1"/>
    <col min="103" max="103" width="29.28515625" style="11" customWidth="1"/>
    <col min="104" max="104" width="9.28515625" style="49" customWidth="1"/>
    <col min="105" max="105" width="4.7109375" style="49" customWidth="1"/>
    <col min="106" max="106" width="29.85546875" style="11" customWidth="1"/>
    <col min="107" max="107" width="9.28515625" style="49" customWidth="1"/>
    <col min="108" max="108" width="4.7109375" style="49" customWidth="1"/>
    <col min="109" max="109" width="29.85546875" style="11" customWidth="1"/>
    <col min="110" max="110" width="1.5703125" style="115" customWidth="1"/>
    <col min="111" max="111" width="9.28515625" style="13" customWidth="1"/>
    <col min="112" max="112" width="4.7109375" style="13" customWidth="1"/>
    <col min="113" max="113" width="29.85546875" style="11" customWidth="1"/>
    <col min="114" max="115" width="11.42578125" style="1" customWidth="1"/>
    <col min="116" max="116" width="3.7109375" style="11" customWidth="1"/>
    <col min="117" max="117" width="34.7109375" style="11" customWidth="1"/>
    <col min="118" max="118" width="18.42578125" style="11" customWidth="1"/>
    <col min="119" max="119" width="14.28515625" style="11" customWidth="1"/>
    <col min="120" max="120" width="11.42578125" style="11" bestFit="1" customWidth="1"/>
    <col min="121" max="121" width="15.42578125" style="11" customWidth="1"/>
    <col min="122" max="148" width="3.7109375" style="11"/>
    <col min="149" max="149" width="8.5703125" style="11" customWidth="1"/>
    <col min="150" max="150" width="5.42578125" style="11" customWidth="1"/>
    <col min="151" max="16384" width="3.7109375" style="11"/>
  </cols>
  <sheetData>
    <row r="1" spans="1:150" s="115" customFormat="1" ht="23.25" x14ac:dyDescent="0.25">
      <c r="A1" s="877" t="s">
        <v>346</v>
      </c>
      <c r="B1" s="874" t="s">
        <v>347</v>
      </c>
      <c r="C1" s="874" t="s">
        <v>348</v>
      </c>
      <c r="D1" s="875" t="s">
        <v>349</v>
      </c>
      <c r="E1" s="875" t="s">
        <v>350</v>
      </c>
      <c r="F1" s="875" t="s">
        <v>351</v>
      </c>
      <c r="G1" s="874" t="s">
        <v>352</v>
      </c>
      <c r="H1" s="874" t="s">
        <v>110</v>
      </c>
      <c r="I1" s="875" t="s">
        <v>141</v>
      </c>
      <c r="J1" s="874" t="s">
        <v>353</v>
      </c>
      <c r="K1" s="876" t="s">
        <v>354</v>
      </c>
      <c r="L1" s="876" t="s">
        <v>355</v>
      </c>
      <c r="M1" s="876" t="s">
        <v>1521</v>
      </c>
      <c r="N1" s="877" t="s">
        <v>1523</v>
      </c>
      <c r="O1" s="877" t="s">
        <v>265</v>
      </c>
      <c r="P1" s="874" t="s">
        <v>363</v>
      </c>
      <c r="Q1" s="874" t="s">
        <v>431</v>
      </c>
      <c r="R1" s="874" t="s">
        <v>1527</v>
      </c>
      <c r="S1" s="306" t="s">
        <v>1581</v>
      </c>
      <c r="T1" s="307"/>
      <c r="U1" s="308"/>
      <c r="V1" s="309"/>
      <c r="W1" s="310"/>
      <c r="X1" s="309"/>
      <c r="Y1" s="388"/>
      <c r="Z1" s="311"/>
      <c r="AA1" s="307"/>
      <c r="AB1" s="859">
        <v>43344</v>
      </c>
      <c r="AC1" s="859"/>
      <c r="AD1" s="859"/>
      <c r="AE1" s="305"/>
      <c r="AF1" s="387" t="s">
        <v>1525</v>
      </c>
      <c r="AG1" s="312"/>
      <c r="CO1" s="303"/>
      <c r="CQ1" s="313" t="s">
        <v>1318</v>
      </c>
      <c r="CR1" s="314"/>
      <c r="CS1" s="315"/>
      <c r="CT1" s="313" t="s">
        <v>1197</v>
      </c>
      <c r="CU1" s="314"/>
      <c r="CV1" s="315"/>
      <c r="CW1" s="313" t="s">
        <v>1053</v>
      </c>
      <c r="CX1" s="314"/>
      <c r="CY1" s="315"/>
      <c r="CZ1" s="314" t="s">
        <v>890</v>
      </c>
      <c r="DA1" s="314"/>
      <c r="DB1" s="315"/>
      <c r="DC1" s="313" t="s">
        <v>889</v>
      </c>
      <c r="DD1" s="314"/>
      <c r="DE1" s="315"/>
      <c r="DG1" s="313" t="s">
        <v>857</v>
      </c>
      <c r="DH1" s="314"/>
      <c r="DI1" s="315"/>
      <c r="DJ1" s="316"/>
      <c r="DK1" s="316"/>
      <c r="DL1" s="317" t="s">
        <v>979</v>
      </c>
      <c r="DM1" s="317"/>
      <c r="DO1" s="115" t="s">
        <v>947</v>
      </c>
    </row>
    <row r="2" spans="1:150" s="126" customFormat="1" ht="20.25" x14ac:dyDescent="0.2">
      <c r="A2" s="877"/>
      <c r="B2" s="874"/>
      <c r="C2" s="874"/>
      <c r="D2" s="875"/>
      <c r="E2" s="875"/>
      <c r="F2" s="875"/>
      <c r="G2" s="874"/>
      <c r="H2" s="874"/>
      <c r="I2" s="875"/>
      <c r="J2" s="874"/>
      <c r="K2" s="876"/>
      <c r="L2" s="876"/>
      <c r="M2" s="876"/>
      <c r="N2" s="877"/>
      <c r="O2" s="877"/>
      <c r="P2" s="874"/>
      <c r="Q2" s="874"/>
      <c r="R2" s="874"/>
      <c r="S2" s="81" t="s">
        <v>80</v>
      </c>
      <c r="T2" s="279" t="s">
        <v>364</v>
      </c>
      <c r="U2" s="280" t="s">
        <v>81</v>
      </c>
      <c r="V2" s="281" t="s">
        <v>82</v>
      </c>
      <c r="W2" s="282" t="s">
        <v>304</v>
      </c>
      <c r="X2" s="860" t="s">
        <v>82</v>
      </c>
      <c r="Y2" s="861"/>
      <c r="Z2" s="283" t="s">
        <v>83</v>
      </c>
      <c r="AA2" s="393"/>
      <c r="AB2" s="377" t="s">
        <v>654</v>
      </c>
      <c r="AC2" s="393"/>
      <c r="AD2" s="281" t="s">
        <v>325</v>
      </c>
      <c r="AE2" s="304"/>
      <c r="AF2" s="361"/>
      <c r="AG2" s="318"/>
      <c r="CO2" s="138"/>
      <c r="CP2" s="154" t="s">
        <v>703</v>
      </c>
      <c r="CQ2" s="33" t="s">
        <v>702</v>
      </c>
      <c r="CR2" s="33" t="s">
        <v>701</v>
      </c>
      <c r="CS2" s="139" t="s">
        <v>78</v>
      </c>
      <c r="CT2" s="33" t="s">
        <v>702</v>
      </c>
      <c r="CU2" s="33" t="s">
        <v>701</v>
      </c>
      <c r="CV2" s="139" t="s">
        <v>78</v>
      </c>
      <c r="CW2" s="33" t="s">
        <v>702</v>
      </c>
      <c r="CX2" s="33" t="s">
        <v>701</v>
      </c>
      <c r="CY2" s="139" t="s">
        <v>78</v>
      </c>
      <c r="CZ2" s="33" t="s">
        <v>702</v>
      </c>
      <c r="DA2" s="33" t="s">
        <v>701</v>
      </c>
      <c r="DB2" s="139" t="s">
        <v>78</v>
      </c>
      <c r="DC2" s="33" t="s">
        <v>702</v>
      </c>
      <c r="DD2" s="33" t="s">
        <v>701</v>
      </c>
      <c r="DE2" s="139" t="s">
        <v>78</v>
      </c>
      <c r="DF2" s="146"/>
      <c r="DG2" s="33" t="s">
        <v>702</v>
      </c>
      <c r="DH2" s="33" t="s">
        <v>701</v>
      </c>
      <c r="DI2" s="139" t="s">
        <v>78</v>
      </c>
      <c r="ES2" s="154" t="s">
        <v>703</v>
      </c>
    </row>
    <row r="3" spans="1:150" s="126" customFormat="1" x14ac:dyDescent="0.2">
      <c r="A3" s="877"/>
      <c r="B3" s="874"/>
      <c r="C3" s="874"/>
      <c r="D3" s="875"/>
      <c r="E3" s="875"/>
      <c r="F3" s="875"/>
      <c r="G3" s="874"/>
      <c r="H3" s="874"/>
      <c r="I3" s="875"/>
      <c r="J3" s="874"/>
      <c r="K3" s="876"/>
      <c r="L3" s="876"/>
      <c r="M3" s="876"/>
      <c r="N3" s="877"/>
      <c r="O3" s="877"/>
      <c r="P3" s="874"/>
      <c r="Q3" s="874"/>
      <c r="R3" s="874"/>
      <c r="S3" s="862"/>
      <c r="T3" s="862"/>
      <c r="U3" s="864" t="s">
        <v>311</v>
      </c>
      <c r="V3" s="866" t="s">
        <v>312</v>
      </c>
      <c r="W3" s="864" t="s">
        <v>310</v>
      </c>
      <c r="X3" s="868" t="s">
        <v>87</v>
      </c>
      <c r="Y3" s="869"/>
      <c r="Z3" s="872" t="s">
        <v>85</v>
      </c>
      <c r="AA3" s="864" t="s">
        <v>313</v>
      </c>
      <c r="AB3" s="864" t="s">
        <v>690</v>
      </c>
      <c r="AC3" s="866" t="s">
        <v>1565</v>
      </c>
      <c r="AD3" s="862"/>
      <c r="AE3" s="304"/>
      <c r="AF3" s="854" t="s">
        <v>1558</v>
      </c>
      <c r="AG3" s="318"/>
      <c r="CN3" s="126">
        <v>2018</v>
      </c>
      <c r="CO3" s="138">
        <v>2016</v>
      </c>
      <c r="CP3" s="154"/>
      <c r="CQ3" s="125"/>
      <c r="CR3" s="125"/>
      <c r="CS3" s="83"/>
      <c r="CT3" s="125"/>
      <c r="CU3" s="125"/>
      <c r="CV3" s="83"/>
      <c r="CW3" s="125"/>
      <c r="CX3" s="125"/>
      <c r="CY3" s="83"/>
      <c r="CZ3" s="125"/>
      <c r="DA3" s="125"/>
      <c r="DB3" s="83"/>
      <c r="DC3" s="125"/>
      <c r="DD3" s="125"/>
      <c r="DE3" s="83"/>
      <c r="DF3" s="20"/>
      <c r="DG3" s="33"/>
      <c r="DH3" s="33"/>
      <c r="DI3" s="83"/>
      <c r="DN3" s="126" t="s">
        <v>978</v>
      </c>
      <c r="DO3" s="126" t="s">
        <v>948</v>
      </c>
      <c r="DP3" s="126" t="s">
        <v>949</v>
      </c>
      <c r="DQ3" s="126" t="s">
        <v>950</v>
      </c>
      <c r="ES3" s="154">
        <v>2016</v>
      </c>
      <c r="ET3" s="126">
        <v>2016</v>
      </c>
    </row>
    <row r="4" spans="1:150" s="126" customFormat="1" x14ac:dyDescent="0.2">
      <c r="A4" s="378"/>
      <c r="B4" s="379"/>
      <c r="C4" s="379"/>
      <c r="D4" s="380"/>
      <c r="E4" s="380"/>
      <c r="F4" s="380"/>
      <c r="G4" s="379"/>
      <c r="H4" s="379"/>
      <c r="I4" s="380"/>
      <c r="J4" s="379"/>
      <c r="K4" s="381"/>
      <c r="L4" s="381"/>
      <c r="M4" s="381"/>
      <c r="N4" s="382"/>
      <c r="O4" s="378"/>
      <c r="P4" s="379"/>
      <c r="Q4" s="379"/>
      <c r="R4" s="379"/>
      <c r="S4" s="863"/>
      <c r="T4" s="863"/>
      <c r="U4" s="865"/>
      <c r="V4" s="867"/>
      <c r="W4" s="865"/>
      <c r="X4" s="870"/>
      <c r="Y4" s="871"/>
      <c r="Z4" s="873"/>
      <c r="AA4" s="865"/>
      <c r="AB4" s="865"/>
      <c r="AC4" s="867"/>
      <c r="AD4" s="863"/>
      <c r="AE4" s="304"/>
      <c r="AF4" s="855"/>
      <c r="AG4" s="318"/>
      <c r="CO4" s="138"/>
      <c r="CP4" s="154"/>
      <c r="CQ4" s="33"/>
      <c r="CR4" s="33"/>
      <c r="CS4" s="139"/>
      <c r="CT4" s="33"/>
      <c r="CU4" s="33"/>
      <c r="CV4" s="139"/>
      <c r="CW4" s="33"/>
      <c r="CX4" s="33"/>
      <c r="CY4" s="139"/>
      <c r="CZ4" s="33"/>
      <c r="DA4" s="33"/>
      <c r="DB4" s="139"/>
      <c r="DC4" s="33"/>
      <c r="DD4" s="33"/>
      <c r="DE4" s="139"/>
      <c r="DF4" s="146"/>
      <c r="DG4" s="33"/>
      <c r="DH4" s="33"/>
      <c r="DI4" s="139"/>
      <c r="ES4" s="154"/>
    </row>
    <row r="5" spans="1:150" s="338" customFormat="1" ht="27" x14ac:dyDescent="0.25">
      <c r="A5" s="319">
        <v>1</v>
      </c>
      <c r="B5" s="319"/>
      <c r="C5" s="319">
        <f t="shared" ref="C5:C68" si="0">IF(AA5&gt;=10,1,"")</f>
        <v>1</v>
      </c>
      <c r="D5" s="320">
        <v>1</v>
      </c>
      <c r="E5" s="320"/>
      <c r="F5" s="321"/>
      <c r="G5" s="57"/>
      <c r="H5" s="57">
        <v>1</v>
      </c>
      <c r="I5" s="321"/>
      <c r="J5" s="57"/>
      <c r="K5" s="321"/>
      <c r="L5" s="321"/>
      <c r="M5" s="321"/>
      <c r="N5" s="322"/>
      <c r="O5" s="322"/>
      <c r="P5" s="109" t="s">
        <v>357</v>
      </c>
      <c r="Q5" s="110" t="s">
        <v>433</v>
      </c>
      <c r="R5" s="110" t="s">
        <v>1514</v>
      </c>
      <c r="S5" s="20" t="s">
        <v>92</v>
      </c>
      <c r="T5" s="17">
        <v>1956</v>
      </c>
      <c r="U5" s="277" t="s">
        <v>194</v>
      </c>
      <c r="V5" s="17">
        <v>1982</v>
      </c>
      <c r="W5" s="278"/>
      <c r="X5" s="138"/>
      <c r="Y5" s="287"/>
      <c r="Z5" s="28" t="s">
        <v>332</v>
      </c>
      <c r="AA5" s="284">
        <f t="shared" ref="AA5:AA68" si="1">IF(Y5="",YEAR($AB$1)-$V5,YEAR($AB$1)-$X5)</f>
        <v>36</v>
      </c>
      <c r="AB5" s="25" t="s">
        <v>1292</v>
      </c>
      <c r="AC5" s="290">
        <v>1985</v>
      </c>
      <c r="AD5" s="21" t="s">
        <v>1286</v>
      </c>
      <c r="AE5" s="304"/>
      <c r="AF5" s="16" t="s">
        <v>399</v>
      </c>
      <c r="AG5" s="398"/>
      <c r="CJ5" s="399" t="str">
        <f>IF(CN5=CO5,"","anders")</f>
        <v>anders</v>
      </c>
      <c r="CK5" s="338" t="str">
        <f t="shared" ref="CK5:CK68" si="2">+S5</f>
        <v>Chiaverio Flavio</v>
      </c>
      <c r="CM5" s="338">
        <f t="shared" ref="CM5:CM68" si="3">+AA5</f>
        <v>36</v>
      </c>
      <c r="CN5" s="338" t="str">
        <f t="shared" ref="CN5:CN68" si="4">+AD5</f>
        <v>B/A 5)</v>
      </c>
      <c r="CO5" s="303" t="str">
        <f t="shared" ref="CO5:CO36" si="5">VLOOKUP(CP5,Kategorie,2,0)</f>
        <v>A</v>
      </c>
      <c r="CP5" s="400">
        <v>5558</v>
      </c>
      <c r="CQ5" s="250">
        <v>753</v>
      </c>
      <c r="CR5" s="251">
        <f t="shared" ref="CR5:CR11" si="6">VLOOKUP($CQ5,Funktionsbezeichnungen,3,0)</f>
        <v>12</v>
      </c>
      <c r="CS5" s="252" t="str">
        <f t="shared" ref="CS5:CS11" si="7">VLOOKUP($CQ5,Funktionsbezeichnungen,2,0)</f>
        <v>Vorgesetzter  12</v>
      </c>
      <c r="CT5" s="250">
        <v>753</v>
      </c>
      <c r="CU5" s="251">
        <f t="shared" ref="CU5:CU11" si="8">VLOOKUP($CT5,Funktionsbezeichnungen,3,0)</f>
        <v>12</v>
      </c>
      <c r="CV5" s="252" t="str">
        <f t="shared" ref="CV5:CV11" si="9">VLOOKUP($CT5,Funktionsbezeichnungen,2,0)</f>
        <v>Vorgesetzter  12</v>
      </c>
      <c r="CW5" s="250">
        <v>753</v>
      </c>
      <c r="CX5" s="251">
        <f t="shared" ref="CX5:CX8" si="10">VLOOKUP($CW5,Funktionsbezeichnungen,3,0)</f>
        <v>12</v>
      </c>
      <c r="CY5" s="252" t="str">
        <f t="shared" ref="CY5:CY8" si="11">VLOOKUP($CW5,Funktionsbezeichnungen,2,0)</f>
        <v>Vorgesetzter  12</v>
      </c>
      <c r="CZ5" s="250">
        <v>753</v>
      </c>
      <c r="DA5" s="251">
        <f t="shared" ref="DA5:DA8" si="12">VLOOKUP($CZ5,Funktionsbezeichnungen,3,0)</f>
        <v>12</v>
      </c>
      <c r="DB5" s="252" t="str">
        <f t="shared" ref="DB5:DB8" si="13">VLOOKUP($CZ5,Funktionsbezeichnungen,2,0)</f>
        <v>Vorgesetzter  12</v>
      </c>
      <c r="DC5" s="401">
        <v>753</v>
      </c>
      <c r="DD5" s="251">
        <f t="shared" ref="DD5:DD8" si="14">VLOOKUP($DC5,Funktionsbezeichnungen,3,0)</f>
        <v>12</v>
      </c>
      <c r="DE5" s="252" t="str">
        <f t="shared" ref="DE5:DE8" si="15">VLOOKUP($DC5,Funktionsbezeichnungen,2,0)</f>
        <v>Vorgesetzter  12</v>
      </c>
      <c r="DF5" s="249"/>
      <c r="DG5" s="401">
        <v>753</v>
      </c>
      <c r="DH5" s="251">
        <f t="shared" ref="DH5:DH8" si="16">VLOOKUP($DG5,Funktionsbezeichnungen,3,0)</f>
        <v>12</v>
      </c>
      <c r="DI5" s="252" t="str">
        <f t="shared" ref="DI5:DI8" si="17">VLOOKUP($DG5,Funktionsbezeichnungen,2,0)</f>
        <v>Vorgesetzter  12</v>
      </c>
      <c r="DN5" s="338">
        <f t="shared" ref="DN5:DN70" si="18">+CP5</f>
        <v>5558</v>
      </c>
      <c r="DO5" s="340">
        <v>1</v>
      </c>
      <c r="DP5" s="338">
        <v>2</v>
      </c>
      <c r="DQ5" s="338" t="s">
        <v>951</v>
      </c>
      <c r="ES5" s="400">
        <v>2139</v>
      </c>
      <c r="ET5" s="338" t="s">
        <v>89</v>
      </c>
    </row>
    <row r="6" spans="1:150" s="338" customFormat="1" ht="27" x14ac:dyDescent="0.25">
      <c r="A6" s="319">
        <v>1</v>
      </c>
      <c r="B6" s="319"/>
      <c r="C6" s="319">
        <f t="shared" si="0"/>
        <v>1</v>
      </c>
      <c r="D6" s="320">
        <v>1</v>
      </c>
      <c r="E6" s="320"/>
      <c r="F6" s="321"/>
      <c r="G6" s="57"/>
      <c r="H6" s="57"/>
      <c r="I6" s="321"/>
      <c r="J6" s="57"/>
      <c r="K6" s="321"/>
      <c r="L6" s="321"/>
      <c r="M6" s="321"/>
      <c r="N6" s="322"/>
      <c r="O6" s="322"/>
      <c r="P6" s="109" t="s">
        <v>359</v>
      </c>
      <c r="Q6" s="110" t="s">
        <v>434</v>
      </c>
      <c r="R6" s="110" t="s">
        <v>1514</v>
      </c>
      <c r="S6" s="20" t="s">
        <v>93</v>
      </c>
      <c r="T6" s="17">
        <v>1958</v>
      </c>
      <c r="U6" s="277" t="s">
        <v>194</v>
      </c>
      <c r="V6" s="17">
        <v>1983</v>
      </c>
      <c r="W6" s="278"/>
      <c r="X6" s="138"/>
      <c r="Y6" s="287"/>
      <c r="Z6" s="28" t="s">
        <v>331</v>
      </c>
      <c r="AA6" s="284">
        <f t="shared" si="1"/>
        <v>35</v>
      </c>
      <c r="AB6" s="25" t="s">
        <v>1293</v>
      </c>
      <c r="AC6" s="290">
        <v>1986</v>
      </c>
      <c r="AD6" s="21" t="s">
        <v>1286</v>
      </c>
      <c r="AE6" s="304"/>
      <c r="AF6" s="16" t="s">
        <v>399</v>
      </c>
      <c r="AG6" s="398"/>
      <c r="CJ6" s="399" t="str">
        <f>IF(CN6=CO6,"","anders")</f>
        <v>anders</v>
      </c>
      <c r="CK6" s="338" t="str">
        <f t="shared" si="2"/>
        <v>Schädler Beat</v>
      </c>
      <c r="CM6" s="338">
        <f t="shared" si="3"/>
        <v>35</v>
      </c>
      <c r="CN6" s="338" t="str">
        <f t="shared" si="4"/>
        <v>B/A 5)</v>
      </c>
      <c r="CO6" s="303" t="str">
        <f t="shared" si="5"/>
        <v>A</v>
      </c>
      <c r="CP6" s="400">
        <v>4155</v>
      </c>
      <c r="CQ6" s="250">
        <v>753</v>
      </c>
      <c r="CR6" s="251">
        <f t="shared" si="6"/>
        <v>12</v>
      </c>
      <c r="CS6" s="252" t="str">
        <f t="shared" si="7"/>
        <v>Vorgesetzter  12</v>
      </c>
      <c r="CT6" s="250">
        <v>753</v>
      </c>
      <c r="CU6" s="251">
        <f t="shared" si="8"/>
        <v>12</v>
      </c>
      <c r="CV6" s="252" t="str">
        <f t="shared" si="9"/>
        <v>Vorgesetzter  12</v>
      </c>
      <c r="CW6" s="250">
        <v>753</v>
      </c>
      <c r="CX6" s="251">
        <f t="shared" si="10"/>
        <v>12</v>
      </c>
      <c r="CY6" s="252" t="str">
        <f t="shared" si="11"/>
        <v>Vorgesetzter  12</v>
      </c>
      <c r="CZ6" s="250">
        <v>753</v>
      </c>
      <c r="DA6" s="251">
        <f t="shared" si="12"/>
        <v>12</v>
      </c>
      <c r="DB6" s="252" t="str">
        <f t="shared" si="13"/>
        <v>Vorgesetzter  12</v>
      </c>
      <c r="DC6" s="401">
        <v>753</v>
      </c>
      <c r="DD6" s="251">
        <f t="shared" si="14"/>
        <v>12</v>
      </c>
      <c r="DE6" s="252" t="str">
        <f t="shared" si="15"/>
        <v>Vorgesetzter  12</v>
      </c>
      <c r="DF6" s="249"/>
      <c r="DG6" s="401">
        <v>753</v>
      </c>
      <c r="DH6" s="251">
        <f t="shared" si="16"/>
        <v>12</v>
      </c>
      <c r="DI6" s="252" t="str">
        <f t="shared" si="17"/>
        <v>Vorgesetzter  12</v>
      </c>
      <c r="DN6" s="338">
        <f t="shared" si="18"/>
        <v>4155</v>
      </c>
      <c r="DO6" s="340">
        <v>1</v>
      </c>
      <c r="DP6" s="338">
        <v>2</v>
      </c>
      <c r="DQ6" s="338" t="s">
        <v>951</v>
      </c>
      <c r="ES6" s="400">
        <v>5558</v>
      </c>
      <c r="ET6" s="338" t="s">
        <v>89</v>
      </c>
    </row>
    <row r="7" spans="1:150" s="338" customFormat="1" ht="27" x14ac:dyDescent="0.25">
      <c r="A7" s="319">
        <v>1</v>
      </c>
      <c r="B7" s="319"/>
      <c r="C7" s="319">
        <f t="shared" si="0"/>
        <v>1</v>
      </c>
      <c r="D7" s="320">
        <v>1</v>
      </c>
      <c r="E7" s="320"/>
      <c r="F7" s="321"/>
      <c r="G7" s="57"/>
      <c r="H7" s="57">
        <v>1</v>
      </c>
      <c r="I7" s="321"/>
      <c r="J7" s="57"/>
      <c r="K7" s="321"/>
      <c r="L7" s="321"/>
      <c r="M7" s="321"/>
      <c r="N7" s="322"/>
      <c r="O7" s="322"/>
      <c r="P7" s="109" t="s">
        <v>361</v>
      </c>
      <c r="Q7" s="110" t="s">
        <v>436</v>
      </c>
      <c r="R7" s="110" t="s">
        <v>1514</v>
      </c>
      <c r="S7" s="20" t="s">
        <v>101</v>
      </c>
      <c r="T7" s="17">
        <v>1961</v>
      </c>
      <c r="U7" s="277" t="s">
        <v>197</v>
      </c>
      <c r="V7" s="17">
        <v>1988</v>
      </c>
      <c r="W7" s="278"/>
      <c r="X7" s="138"/>
      <c r="Y7" s="287"/>
      <c r="Z7" s="28" t="s">
        <v>102</v>
      </c>
      <c r="AA7" s="284">
        <f t="shared" si="1"/>
        <v>30</v>
      </c>
      <c r="AB7" s="25" t="s">
        <v>1294</v>
      </c>
      <c r="AC7" s="290">
        <v>1989</v>
      </c>
      <c r="AD7" s="21" t="s">
        <v>1286</v>
      </c>
      <c r="AE7" s="304"/>
      <c r="AF7" s="16" t="s">
        <v>401</v>
      </c>
      <c r="AG7" s="398"/>
      <c r="CJ7" s="399" t="str">
        <f t="shared" ref="CJ7:CJ70" si="19">IF(CN7=CO7,"","anders")</f>
        <v>anders</v>
      </c>
      <c r="CK7" s="338" t="str">
        <f t="shared" si="2"/>
        <v>Zenners Guy</v>
      </c>
      <c r="CM7" s="338">
        <f t="shared" si="3"/>
        <v>30</v>
      </c>
      <c r="CN7" s="338" t="str">
        <f t="shared" si="4"/>
        <v>B/A 5)</v>
      </c>
      <c r="CO7" s="303" t="str">
        <f t="shared" si="5"/>
        <v xml:space="preserve"> A</v>
      </c>
      <c r="CP7" s="400">
        <v>4182</v>
      </c>
      <c r="CQ7" s="250">
        <v>753</v>
      </c>
      <c r="CR7" s="251">
        <f t="shared" si="6"/>
        <v>12</v>
      </c>
      <c r="CS7" s="252" t="str">
        <f t="shared" si="7"/>
        <v>Vorgesetzter  12</v>
      </c>
      <c r="CT7" s="250">
        <v>753</v>
      </c>
      <c r="CU7" s="251">
        <f t="shared" si="8"/>
        <v>12</v>
      </c>
      <c r="CV7" s="252" t="str">
        <f t="shared" si="9"/>
        <v>Vorgesetzter  12</v>
      </c>
      <c r="CW7" s="250">
        <v>753</v>
      </c>
      <c r="CX7" s="251">
        <f t="shared" si="10"/>
        <v>12</v>
      </c>
      <c r="CY7" s="252" t="str">
        <f t="shared" si="11"/>
        <v>Vorgesetzter  12</v>
      </c>
      <c r="CZ7" s="250">
        <v>753</v>
      </c>
      <c r="DA7" s="251">
        <f t="shared" si="12"/>
        <v>12</v>
      </c>
      <c r="DB7" s="252" t="str">
        <f t="shared" si="13"/>
        <v>Vorgesetzter  12</v>
      </c>
      <c r="DC7" s="401">
        <v>753</v>
      </c>
      <c r="DD7" s="251">
        <f t="shared" si="14"/>
        <v>12</v>
      </c>
      <c r="DE7" s="252" t="str">
        <f t="shared" si="15"/>
        <v>Vorgesetzter  12</v>
      </c>
      <c r="DF7" s="249"/>
      <c r="DG7" s="401">
        <v>753</v>
      </c>
      <c r="DH7" s="251">
        <f t="shared" si="16"/>
        <v>12</v>
      </c>
      <c r="DI7" s="252" t="str">
        <f t="shared" si="17"/>
        <v>Vorgesetzter  12</v>
      </c>
      <c r="DN7" s="338">
        <f t="shared" si="18"/>
        <v>4182</v>
      </c>
      <c r="DO7" s="340">
        <v>1</v>
      </c>
      <c r="DP7" s="338">
        <v>2</v>
      </c>
      <c r="DQ7" s="338" t="s">
        <v>951</v>
      </c>
      <c r="ES7" s="400">
        <v>4155</v>
      </c>
      <c r="ET7" s="338" t="s">
        <v>89</v>
      </c>
    </row>
    <row r="8" spans="1:150" s="338" customFormat="1" ht="40.5" x14ac:dyDescent="0.25">
      <c r="A8" s="319"/>
      <c r="B8" s="319"/>
      <c r="C8" s="319">
        <f t="shared" si="0"/>
        <v>1</v>
      </c>
      <c r="D8" s="320">
        <v>1</v>
      </c>
      <c r="E8" s="320"/>
      <c r="F8" s="321"/>
      <c r="G8" s="57"/>
      <c r="H8" s="57">
        <v>1</v>
      </c>
      <c r="I8" s="321"/>
      <c r="J8" s="57"/>
      <c r="K8" s="321"/>
      <c r="L8" s="321"/>
      <c r="M8" s="321"/>
      <c r="N8" s="322"/>
      <c r="O8" s="322"/>
      <c r="P8" s="109" t="s">
        <v>1301</v>
      </c>
      <c r="Q8" s="110" t="s">
        <v>443</v>
      </c>
      <c r="R8" s="110" t="s">
        <v>1514</v>
      </c>
      <c r="S8" s="20" t="s">
        <v>253</v>
      </c>
      <c r="T8" s="17">
        <v>1967</v>
      </c>
      <c r="U8" s="277" t="s">
        <v>194</v>
      </c>
      <c r="V8" s="17">
        <v>1992</v>
      </c>
      <c r="W8" s="278" t="s">
        <v>314</v>
      </c>
      <c r="X8" s="138">
        <v>1999</v>
      </c>
      <c r="Y8" s="287"/>
      <c r="Z8" s="28" t="s">
        <v>315</v>
      </c>
      <c r="AA8" s="284">
        <f t="shared" si="1"/>
        <v>26</v>
      </c>
      <c r="AB8" s="25" t="s">
        <v>1532</v>
      </c>
      <c r="AC8" s="290">
        <v>2003</v>
      </c>
      <c r="AD8" s="21" t="s">
        <v>1286</v>
      </c>
      <c r="AE8" s="304"/>
      <c r="AF8" s="16" t="s">
        <v>399</v>
      </c>
      <c r="AG8" s="398"/>
      <c r="CJ8" s="399" t="str">
        <f t="shared" si="19"/>
        <v>anders</v>
      </c>
      <c r="CK8" s="338" t="str">
        <f t="shared" si="2"/>
        <v>Suter Thomas</v>
      </c>
      <c r="CM8" s="338">
        <f t="shared" si="3"/>
        <v>26</v>
      </c>
      <c r="CN8" s="338" t="str">
        <f t="shared" si="4"/>
        <v>B/A 5)</v>
      </c>
      <c r="CO8" s="303" t="str">
        <f t="shared" si="5"/>
        <v>A</v>
      </c>
      <c r="CP8" s="400">
        <v>3201</v>
      </c>
      <c r="CQ8" s="250">
        <v>753</v>
      </c>
      <c r="CR8" s="251">
        <f t="shared" si="6"/>
        <v>12</v>
      </c>
      <c r="CS8" s="252" t="str">
        <f t="shared" si="7"/>
        <v>Vorgesetzter  12</v>
      </c>
      <c r="CT8" s="250">
        <v>753</v>
      </c>
      <c r="CU8" s="251">
        <f t="shared" si="8"/>
        <v>12</v>
      </c>
      <c r="CV8" s="252" t="str">
        <f t="shared" si="9"/>
        <v>Vorgesetzter  12</v>
      </c>
      <c r="CW8" s="250">
        <v>774</v>
      </c>
      <c r="CX8" s="251">
        <f t="shared" si="10"/>
        <v>10</v>
      </c>
      <c r="CY8" s="252" t="str">
        <f t="shared" si="11"/>
        <v>Senior Projektingenieur (Bau)</v>
      </c>
      <c r="CZ8" s="250">
        <v>774</v>
      </c>
      <c r="DA8" s="251">
        <f t="shared" si="12"/>
        <v>10</v>
      </c>
      <c r="DB8" s="252" t="str">
        <f t="shared" si="13"/>
        <v>Senior Projektingenieur (Bau)</v>
      </c>
      <c r="DC8" s="250">
        <v>774</v>
      </c>
      <c r="DD8" s="251">
        <f t="shared" si="14"/>
        <v>10</v>
      </c>
      <c r="DE8" s="252" t="str">
        <f t="shared" si="15"/>
        <v>Senior Projektingenieur (Bau)</v>
      </c>
      <c r="DF8" s="249"/>
      <c r="DG8" s="251">
        <v>773</v>
      </c>
      <c r="DH8" s="251">
        <f t="shared" si="16"/>
        <v>9</v>
      </c>
      <c r="DI8" s="252" t="str">
        <f t="shared" si="17"/>
        <v>Projektingenieur 9 (Bau)</v>
      </c>
      <c r="DN8" s="338">
        <f t="shared" si="18"/>
        <v>3201</v>
      </c>
      <c r="DO8" s="340">
        <v>1</v>
      </c>
      <c r="DP8" s="338">
        <v>2</v>
      </c>
      <c r="DQ8" s="338" t="s">
        <v>951</v>
      </c>
      <c r="ES8" s="400">
        <v>5574</v>
      </c>
      <c r="ET8" s="338" t="s">
        <v>89</v>
      </c>
    </row>
    <row r="9" spans="1:150" s="338" customFormat="1" ht="27" x14ac:dyDescent="0.25">
      <c r="A9" s="319">
        <v>1</v>
      </c>
      <c r="B9" s="319"/>
      <c r="C9" s="319">
        <f t="shared" si="0"/>
        <v>1</v>
      </c>
      <c r="D9" s="320">
        <v>1</v>
      </c>
      <c r="E9" s="320"/>
      <c r="F9" s="321"/>
      <c r="G9" s="57"/>
      <c r="H9" s="57">
        <v>1</v>
      </c>
      <c r="I9" s="321"/>
      <c r="J9" s="57"/>
      <c r="K9" s="321"/>
      <c r="L9" s="321"/>
      <c r="M9" s="321"/>
      <c r="N9" s="322"/>
      <c r="O9" s="322"/>
      <c r="P9" s="109" t="s">
        <v>1140</v>
      </c>
      <c r="Q9" s="109" t="s">
        <v>467</v>
      </c>
      <c r="R9" s="109" t="s">
        <v>1514</v>
      </c>
      <c r="S9" s="20" t="s">
        <v>124</v>
      </c>
      <c r="T9" s="17">
        <v>1971</v>
      </c>
      <c r="U9" s="277" t="s">
        <v>197</v>
      </c>
      <c r="V9" s="17">
        <v>1997</v>
      </c>
      <c r="W9" s="278" t="s">
        <v>324</v>
      </c>
      <c r="X9" s="138">
        <v>2007</v>
      </c>
      <c r="Y9" s="287"/>
      <c r="Z9" s="28" t="s">
        <v>317</v>
      </c>
      <c r="AA9" s="284">
        <f t="shared" si="1"/>
        <v>21</v>
      </c>
      <c r="AB9" s="25" t="s">
        <v>1298</v>
      </c>
      <c r="AC9" s="290">
        <v>1996</v>
      </c>
      <c r="AD9" s="21" t="s">
        <v>1286</v>
      </c>
      <c r="AE9" s="304"/>
      <c r="AF9" s="16" t="s">
        <v>399</v>
      </c>
      <c r="AG9" s="398"/>
      <c r="CJ9" s="399" t="str">
        <f t="shared" si="19"/>
        <v>anders</v>
      </c>
      <c r="CK9" s="338" t="str">
        <f t="shared" si="2"/>
        <v>Brunkhorst Marc</v>
      </c>
      <c r="CM9" s="338">
        <f t="shared" si="3"/>
        <v>21</v>
      </c>
      <c r="CN9" s="338" t="str">
        <f t="shared" si="4"/>
        <v>B/A 5)</v>
      </c>
      <c r="CO9" s="303" t="str">
        <f t="shared" si="5"/>
        <v>B</v>
      </c>
      <c r="CP9" s="400">
        <v>7679</v>
      </c>
      <c r="CQ9" s="250">
        <v>753</v>
      </c>
      <c r="CR9" s="251">
        <f t="shared" si="6"/>
        <v>12</v>
      </c>
      <c r="CS9" s="252" t="str">
        <f t="shared" si="7"/>
        <v>Vorgesetzter  12</v>
      </c>
      <c r="CT9" s="250">
        <v>774</v>
      </c>
      <c r="CU9" s="251">
        <f t="shared" si="8"/>
        <v>10</v>
      </c>
      <c r="CV9" s="252" t="str">
        <f t="shared" si="9"/>
        <v>Senior Projektingenieur (Bau)</v>
      </c>
      <c r="CW9" s="250">
        <v>774</v>
      </c>
      <c r="CX9" s="251">
        <f>VLOOKUP($CW9,Funktionsbezeichnungen,3,0)</f>
        <v>10</v>
      </c>
      <c r="CY9" s="252" t="str">
        <f>VLOOKUP($CW9,Funktionsbezeichnungen,2,0)</f>
        <v>Senior Projektingenieur (Bau)</v>
      </c>
      <c r="CZ9" s="250">
        <v>773</v>
      </c>
      <c r="DA9" s="251">
        <f>VLOOKUP($CZ9,Funktionsbezeichnungen,3,0)</f>
        <v>9</v>
      </c>
      <c r="DB9" s="252" t="str">
        <f>VLOOKUP($CZ9,Funktionsbezeichnungen,2,0)</f>
        <v>Projektingenieur 9 (Bau)</v>
      </c>
      <c r="DC9" s="250">
        <v>773</v>
      </c>
      <c r="DD9" s="251">
        <f>VLOOKUP($DC9,Funktionsbezeichnungen,3,0)</f>
        <v>9</v>
      </c>
      <c r="DE9" s="252" t="str">
        <f>VLOOKUP($DC9,Funktionsbezeichnungen,2,0)</f>
        <v>Projektingenieur 9 (Bau)</v>
      </c>
      <c r="DF9" s="249"/>
      <c r="DG9" s="251">
        <v>772</v>
      </c>
      <c r="DH9" s="251">
        <f>VLOOKUP($DG9,Funktionsbezeichnungen,3,0)</f>
        <v>8</v>
      </c>
      <c r="DI9" s="252" t="str">
        <f>VLOOKUP($DG9,Funktionsbezeichnungen,2,0)</f>
        <v>Projektingenieur 8 (Bau)</v>
      </c>
      <c r="DN9" s="338">
        <f>+CP9</f>
        <v>7679</v>
      </c>
      <c r="DO9" s="340">
        <v>1</v>
      </c>
      <c r="DP9" s="338">
        <v>2</v>
      </c>
      <c r="DQ9" s="338" t="s">
        <v>951</v>
      </c>
      <c r="ES9" s="400">
        <v>4182</v>
      </c>
      <c r="ET9" s="338" t="s">
        <v>1035</v>
      </c>
    </row>
    <row r="10" spans="1:150" s="338" customFormat="1" ht="27" x14ac:dyDescent="0.25">
      <c r="A10" s="319"/>
      <c r="B10" s="319"/>
      <c r="C10" s="319">
        <f t="shared" si="0"/>
        <v>1</v>
      </c>
      <c r="D10" s="320">
        <v>1</v>
      </c>
      <c r="E10" s="320"/>
      <c r="F10" s="321"/>
      <c r="G10" s="57"/>
      <c r="H10" s="57">
        <v>1</v>
      </c>
      <c r="I10" s="321"/>
      <c r="J10" s="57"/>
      <c r="K10" s="321"/>
      <c r="L10" s="321"/>
      <c r="M10" s="321"/>
      <c r="N10" s="322"/>
      <c r="O10" s="322"/>
      <c r="P10" s="109" t="s">
        <v>358</v>
      </c>
      <c r="Q10" s="110" t="s">
        <v>463</v>
      </c>
      <c r="R10" s="110" t="s">
        <v>1514</v>
      </c>
      <c r="S10" s="20" t="s">
        <v>190</v>
      </c>
      <c r="T10" s="17">
        <v>1972</v>
      </c>
      <c r="U10" s="277" t="s">
        <v>194</v>
      </c>
      <c r="V10" s="17">
        <v>1997</v>
      </c>
      <c r="W10" s="278"/>
      <c r="X10" s="138"/>
      <c r="Y10" s="287"/>
      <c r="Z10" s="28" t="s">
        <v>1021</v>
      </c>
      <c r="AA10" s="284">
        <f t="shared" si="1"/>
        <v>21</v>
      </c>
      <c r="AB10" s="25" t="s">
        <v>1299</v>
      </c>
      <c r="AC10" s="290">
        <v>2000</v>
      </c>
      <c r="AD10" s="21" t="s">
        <v>1286</v>
      </c>
      <c r="AE10" s="304"/>
      <c r="AF10" s="16" t="s">
        <v>399</v>
      </c>
      <c r="AG10" s="398"/>
      <c r="CJ10" s="399" t="str">
        <f t="shared" si="19"/>
        <v>anders</v>
      </c>
      <c r="CK10" s="338" t="str">
        <f t="shared" si="2"/>
        <v>Stoffel Patric</v>
      </c>
      <c r="CM10" s="338">
        <f t="shared" si="3"/>
        <v>21</v>
      </c>
      <c r="CN10" s="338" t="str">
        <f t="shared" si="4"/>
        <v>B/A 5)</v>
      </c>
      <c r="CO10" s="303" t="str">
        <f t="shared" si="5"/>
        <v>B</v>
      </c>
      <c r="CP10" s="400">
        <v>4258</v>
      </c>
      <c r="CQ10" s="250">
        <v>753</v>
      </c>
      <c r="CR10" s="251">
        <f t="shared" si="6"/>
        <v>12</v>
      </c>
      <c r="CS10" s="252" t="str">
        <f t="shared" si="7"/>
        <v>Vorgesetzter  12</v>
      </c>
      <c r="CT10" s="250">
        <v>774</v>
      </c>
      <c r="CU10" s="251">
        <f t="shared" si="8"/>
        <v>10</v>
      </c>
      <c r="CV10" s="252" t="str">
        <f t="shared" si="9"/>
        <v>Senior Projektingenieur (Bau)</v>
      </c>
      <c r="CW10" s="250">
        <v>773</v>
      </c>
      <c r="CX10" s="251">
        <f>VLOOKUP($CW10,Funktionsbezeichnungen,3,0)</f>
        <v>9</v>
      </c>
      <c r="CY10" s="252" t="str">
        <f>VLOOKUP($CW10,Funktionsbezeichnungen,2,0)</f>
        <v>Projektingenieur 9 (Bau)</v>
      </c>
      <c r="CZ10" s="250">
        <v>773</v>
      </c>
      <c r="DA10" s="251">
        <f>VLOOKUP($CZ10,Funktionsbezeichnungen,3,0)</f>
        <v>9</v>
      </c>
      <c r="DB10" s="252" t="str">
        <f>VLOOKUP($CZ10,Funktionsbezeichnungen,2,0)</f>
        <v>Projektingenieur 9 (Bau)</v>
      </c>
      <c r="DC10" s="250">
        <v>773</v>
      </c>
      <c r="DD10" s="251">
        <f>VLOOKUP($DC10,Funktionsbezeichnungen,3,0)</f>
        <v>9</v>
      </c>
      <c r="DE10" s="252" t="str">
        <f>VLOOKUP($DC10,Funktionsbezeichnungen,2,0)</f>
        <v>Projektingenieur 9 (Bau)</v>
      </c>
      <c r="DF10" s="249"/>
      <c r="DG10" s="251">
        <v>772</v>
      </c>
      <c r="DH10" s="251">
        <f>VLOOKUP($DG10,Funktionsbezeichnungen,3,0)</f>
        <v>8</v>
      </c>
      <c r="DI10" s="252" t="str">
        <f>VLOOKUP($DG10,Funktionsbezeichnungen,2,0)</f>
        <v>Projektingenieur 8 (Bau)</v>
      </c>
      <c r="DN10" s="338">
        <f>+CP10</f>
        <v>4258</v>
      </c>
      <c r="DO10" s="340">
        <v>1</v>
      </c>
      <c r="DP10" s="338">
        <v>2</v>
      </c>
      <c r="DQ10" s="338" t="s">
        <v>951</v>
      </c>
      <c r="ES10" s="400">
        <v>3201</v>
      </c>
      <c r="ET10" s="338" t="s">
        <v>89</v>
      </c>
    </row>
    <row r="11" spans="1:150" s="338" customFormat="1" ht="27" x14ac:dyDescent="0.25">
      <c r="A11" s="319">
        <v>1</v>
      </c>
      <c r="B11" s="319"/>
      <c r="C11" s="319">
        <f t="shared" si="0"/>
        <v>1</v>
      </c>
      <c r="D11" s="320">
        <v>1</v>
      </c>
      <c r="E11" s="320"/>
      <c r="F11" s="321"/>
      <c r="G11" s="57"/>
      <c r="H11" s="57">
        <v>1</v>
      </c>
      <c r="I11" s="321"/>
      <c r="J11" s="57"/>
      <c r="K11" s="321"/>
      <c r="L11" s="321"/>
      <c r="M11" s="321"/>
      <c r="N11" s="322"/>
      <c r="O11" s="322"/>
      <c r="P11" s="109" t="s">
        <v>358</v>
      </c>
      <c r="Q11" s="110" t="s">
        <v>435</v>
      </c>
      <c r="R11" s="110" t="s">
        <v>1514</v>
      </c>
      <c r="S11" s="20" t="s">
        <v>94</v>
      </c>
      <c r="T11" s="17">
        <v>1962</v>
      </c>
      <c r="U11" s="277" t="s">
        <v>194</v>
      </c>
      <c r="V11" s="17">
        <v>1987</v>
      </c>
      <c r="W11" s="278" t="s">
        <v>314</v>
      </c>
      <c r="X11" s="138">
        <v>2000</v>
      </c>
      <c r="Y11" s="287"/>
      <c r="Z11" s="28" t="s">
        <v>333</v>
      </c>
      <c r="AA11" s="284">
        <f t="shared" si="1"/>
        <v>31</v>
      </c>
      <c r="AB11" s="25" t="s">
        <v>1311</v>
      </c>
      <c r="AC11" s="290">
        <v>1988</v>
      </c>
      <c r="AD11" s="21" t="s">
        <v>1287</v>
      </c>
      <c r="AE11" s="304"/>
      <c r="AF11" s="20" t="s">
        <v>1304</v>
      </c>
      <c r="AG11" s="398"/>
      <c r="CJ11" s="399" t="str">
        <f t="shared" si="19"/>
        <v>anders</v>
      </c>
      <c r="CK11" s="338" t="str">
        <f t="shared" si="2"/>
        <v>Rentsch Lucas</v>
      </c>
      <c r="CM11" s="338">
        <f t="shared" si="3"/>
        <v>31</v>
      </c>
      <c r="CN11" s="338" t="str">
        <f t="shared" si="4"/>
        <v xml:space="preserve">B/A </v>
      </c>
      <c r="CO11" s="303" t="str">
        <f t="shared" si="5"/>
        <v>A</v>
      </c>
      <c r="CP11" s="400">
        <v>5574</v>
      </c>
      <c r="CQ11" s="250">
        <v>774</v>
      </c>
      <c r="CR11" s="251">
        <f t="shared" si="6"/>
        <v>10</v>
      </c>
      <c r="CS11" s="252" t="str">
        <f t="shared" si="7"/>
        <v>Senior Projektingenieur (Bau)</v>
      </c>
      <c r="CT11" s="250">
        <v>753</v>
      </c>
      <c r="CU11" s="251">
        <f t="shared" si="8"/>
        <v>12</v>
      </c>
      <c r="CV11" s="252" t="str">
        <f t="shared" si="9"/>
        <v>Vorgesetzter  12</v>
      </c>
      <c r="CW11" s="250">
        <v>753</v>
      </c>
      <c r="CX11" s="251">
        <f>VLOOKUP($CW11,Funktionsbezeichnungen,3,0)</f>
        <v>12</v>
      </c>
      <c r="CY11" s="252" t="str">
        <f>VLOOKUP($CW11,Funktionsbezeichnungen,2,0)</f>
        <v>Vorgesetzter  12</v>
      </c>
      <c r="CZ11" s="250">
        <v>753</v>
      </c>
      <c r="DA11" s="251">
        <f>VLOOKUP($CZ11,Funktionsbezeichnungen,3,0)</f>
        <v>12</v>
      </c>
      <c r="DB11" s="252" t="str">
        <f>VLOOKUP($CZ11,Funktionsbezeichnungen,2,0)</f>
        <v>Vorgesetzter  12</v>
      </c>
      <c r="DC11" s="401">
        <v>753</v>
      </c>
      <c r="DD11" s="251">
        <f>VLOOKUP($DC11,Funktionsbezeichnungen,3,0)</f>
        <v>12</v>
      </c>
      <c r="DE11" s="252" t="str">
        <f>VLOOKUP($DC11,Funktionsbezeichnungen,2,0)</f>
        <v>Vorgesetzter  12</v>
      </c>
      <c r="DF11" s="249"/>
      <c r="DG11" s="401">
        <v>753</v>
      </c>
      <c r="DH11" s="251">
        <f>VLOOKUP($DG11,Funktionsbezeichnungen,3,0)</f>
        <v>12</v>
      </c>
      <c r="DI11" s="252" t="str">
        <f>VLOOKUP($DG11,Funktionsbezeichnungen,2,0)</f>
        <v>Vorgesetzter  12</v>
      </c>
      <c r="DN11" s="338">
        <f>+CP11</f>
        <v>5574</v>
      </c>
      <c r="DO11" s="340">
        <v>1</v>
      </c>
      <c r="DP11" s="338">
        <v>2</v>
      </c>
      <c r="DQ11" s="338" t="s">
        <v>951</v>
      </c>
      <c r="ES11" s="400">
        <v>3136</v>
      </c>
      <c r="ET11" s="338" t="s">
        <v>1319</v>
      </c>
    </row>
    <row r="12" spans="1:150" s="338" customFormat="1" x14ac:dyDescent="0.25">
      <c r="A12" s="319"/>
      <c r="B12" s="319"/>
      <c r="C12" s="319">
        <f t="shared" si="0"/>
        <v>1</v>
      </c>
      <c r="D12" s="320"/>
      <c r="E12" s="320">
        <v>1</v>
      </c>
      <c r="F12" s="321"/>
      <c r="G12" s="57"/>
      <c r="H12" s="57">
        <v>1</v>
      </c>
      <c r="I12" s="321"/>
      <c r="J12" s="57"/>
      <c r="K12" s="321"/>
      <c r="L12" s="321"/>
      <c r="M12" s="321"/>
      <c r="N12" s="322">
        <v>1</v>
      </c>
      <c r="O12" s="322"/>
      <c r="P12" s="109" t="s">
        <v>358</v>
      </c>
      <c r="Q12" s="110" t="s">
        <v>438</v>
      </c>
      <c r="R12" s="110" t="s">
        <v>1514</v>
      </c>
      <c r="S12" s="20" t="s">
        <v>98</v>
      </c>
      <c r="T12" s="17">
        <v>1948</v>
      </c>
      <c r="U12" s="277" t="s">
        <v>195</v>
      </c>
      <c r="V12" s="17">
        <v>1974</v>
      </c>
      <c r="W12" s="278"/>
      <c r="X12" s="138"/>
      <c r="Y12" s="287"/>
      <c r="Z12" s="26" t="s">
        <v>668</v>
      </c>
      <c r="AA12" s="284">
        <f t="shared" si="1"/>
        <v>44</v>
      </c>
      <c r="AB12" s="25" t="s">
        <v>97</v>
      </c>
      <c r="AC12" s="290">
        <v>1968</v>
      </c>
      <c r="AD12" s="21" t="s">
        <v>95</v>
      </c>
      <c r="AE12" s="304"/>
      <c r="AF12" s="285" t="s">
        <v>1078</v>
      </c>
      <c r="AG12" s="398"/>
      <c r="CJ12" s="338" t="e">
        <f t="shared" si="19"/>
        <v>#N/A</v>
      </c>
      <c r="CK12" s="338" t="str">
        <f t="shared" si="2"/>
        <v>Hausammann Erich</v>
      </c>
      <c r="CM12" s="338">
        <f t="shared" si="3"/>
        <v>44</v>
      </c>
      <c r="CN12" s="338" t="str">
        <f t="shared" si="4"/>
        <v>B</v>
      </c>
      <c r="CO12" s="303" t="e">
        <f t="shared" si="5"/>
        <v>#N/A</v>
      </c>
      <c r="CP12" s="400">
        <v>3148</v>
      </c>
      <c r="CQ12" s="250" t="s">
        <v>711</v>
      </c>
      <c r="CR12" s="251"/>
      <c r="CS12" s="252"/>
      <c r="CT12" s="250" t="s">
        <v>711</v>
      </c>
      <c r="CU12" s="251"/>
      <c r="CV12" s="252"/>
      <c r="CW12" s="250" t="s">
        <v>711</v>
      </c>
      <c r="CX12" s="251"/>
      <c r="CY12" s="252"/>
      <c r="CZ12" s="250" t="s">
        <v>711</v>
      </c>
      <c r="DA12" s="251"/>
      <c r="DB12" s="252"/>
      <c r="DC12" s="250">
        <v>774</v>
      </c>
      <c r="DD12" s="251">
        <f t="shared" ref="DD12:DD28" si="20">VLOOKUP($DC12,Funktionsbezeichnungen,3,0)</f>
        <v>10</v>
      </c>
      <c r="DE12" s="252" t="str">
        <f t="shared" ref="DE12:DE28" si="21">VLOOKUP($DC12,Funktionsbezeichnungen,2,0)</f>
        <v>Senior Projektingenieur (Bau)</v>
      </c>
      <c r="DF12" s="249"/>
      <c r="DG12" s="250">
        <v>773</v>
      </c>
      <c r="DH12" s="251">
        <f t="shared" ref="DH12:DH28" si="22">VLOOKUP($DG12,Funktionsbezeichnungen,3,0)</f>
        <v>9</v>
      </c>
      <c r="DI12" s="252" t="str">
        <f t="shared" ref="DI12:DI28" si="23">VLOOKUP($DG12,Funktionsbezeichnungen,2,0)</f>
        <v>Projektingenieur 9 (Bau)</v>
      </c>
      <c r="DN12" s="338">
        <f t="shared" si="18"/>
        <v>3148</v>
      </c>
      <c r="DO12" s="340">
        <v>2</v>
      </c>
      <c r="DP12" s="338">
        <v>3</v>
      </c>
      <c r="DQ12" s="341" t="s">
        <v>951</v>
      </c>
      <c r="ES12" s="400">
        <v>3205</v>
      </c>
      <c r="ET12" s="338" t="s">
        <v>95</v>
      </c>
    </row>
    <row r="13" spans="1:150" s="359" customFormat="1" x14ac:dyDescent="0.25">
      <c r="A13" s="319"/>
      <c r="B13" s="113"/>
      <c r="C13" s="319">
        <f>IF(AA13&gt;=10,1,"")</f>
        <v>1</v>
      </c>
      <c r="D13" s="325"/>
      <c r="E13" s="325"/>
      <c r="F13" s="321">
        <v>1</v>
      </c>
      <c r="G13" s="57">
        <v>1</v>
      </c>
      <c r="H13" s="326"/>
      <c r="I13" s="327"/>
      <c r="J13" s="326"/>
      <c r="K13" s="327"/>
      <c r="L13" s="327"/>
      <c r="M13" s="327"/>
      <c r="N13" s="328"/>
      <c r="O13" s="328"/>
      <c r="P13" s="326" t="s">
        <v>1140</v>
      </c>
      <c r="Q13" s="329" t="s">
        <v>1241</v>
      </c>
      <c r="R13" s="329" t="s">
        <v>1514</v>
      </c>
      <c r="S13" s="27" t="s">
        <v>1242</v>
      </c>
      <c r="T13" s="17">
        <v>1951</v>
      </c>
      <c r="U13" s="278" t="s">
        <v>1252</v>
      </c>
      <c r="V13" s="17">
        <v>1993</v>
      </c>
      <c r="W13" s="278" t="s">
        <v>1251</v>
      </c>
      <c r="X13" s="138">
        <v>1999</v>
      </c>
      <c r="Y13" s="287"/>
      <c r="Z13" s="26"/>
      <c r="AA13" s="284">
        <f>IF(Y13="",YEAR($AB$1)-$V13,YEAR($AB$1)-$X13)</f>
        <v>25</v>
      </c>
      <c r="AB13" s="25"/>
      <c r="AC13" s="290">
        <v>2017</v>
      </c>
      <c r="AD13" s="21" t="s">
        <v>95</v>
      </c>
      <c r="AE13" s="304"/>
      <c r="AF13" s="286" t="s">
        <v>1078</v>
      </c>
      <c r="AG13" s="398"/>
      <c r="CJ13" s="399" t="e">
        <f>IF(CN13=CO13,"","anders")</f>
        <v>#N/A</v>
      </c>
      <c r="CK13" s="403" t="str">
        <f>+S13</f>
        <v>Gmür Peter</v>
      </c>
      <c r="CM13" s="396">
        <f>+AA13</f>
        <v>25</v>
      </c>
      <c r="CN13" s="359" t="str">
        <f>+AD13</f>
        <v>B</v>
      </c>
      <c r="CO13" s="303" t="e">
        <f>VLOOKUP(CP13,Kategorie,2,0)</f>
        <v>#N/A</v>
      </c>
      <c r="CP13" s="404">
        <v>4323</v>
      </c>
      <c r="CQ13" s="250">
        <v>544</v>
      </c>
      <c r="CR13" s="251">
        <f>VLOOKUP($CQ13,Funktionsbezeichnungen,3,0)</f>
        <v>9</v>
      </c>
      <c r="CS13" s="252" t="str">
        <f>VLOOKUP($CQ13,Funktionsbezeichnungen,2,0)</f>
        <v>Technischer Fachspezialist 9</v>
      </c>
      <c r="CT13" s="250" t="s">
        <v>711</v>
      </c>
      <c r="CU13" s="405"/>
      <c r="CV13" s="405"/>
      <c r="CW13" s="406"/>
      <c r="CX13" s="405"/>
      <c r="CY13" s="405"/>
      <c r="CZ13" s="406"/>
      <c r="DA13" s="405"/>
      <c r="DB13" s="405"/>
      <c r="DC13" s="406"/>
      <c r="DD13" s="405"/>
      <c r="DE13" s="405"/>
      <c r="DF13" s="402"/>
      <c r="DG13" s="406"/>
      <c r="DH13" s="405"/>
      <c r="DI13" s="405"/>
      <c r="DN13" s="359">
        <f>+CP13</f>
        <v>4323</v>
      </c>
      <c r="DO13" s="407">
        <v>2</v>
      </c>
      <c r="DP13" s="359">
        <v>3</v>
      </c>
      <c r="DQ13" s="408" t="s">
        <v>951</v>
      </c>
      <c r="ES13" s="400">
        <v>4254</v>
      </c>
      <c r="ET13" s="338" t="s">
        <v>95</v>
      </c>
    </row>
    <row r="14" spans="1:150" s="338" customFormat="1" x14ac:dyDescent="0.25">
      <c r="A14" s="319"/>
      <c r="B14" s="319"/>
      <c r="C14" s="319">
        <f t="shared" si="0"/>
        <v>1</v>
      </c>
      <c r="D14" s="320">
        <v>1</v>
      </c>
      <c r="E14" s="320"/>
      <c r="F14" s="321"/>
      <c r="G14" s="57"/>
      <c r="H14" s="57">
        <v>1</v>
      </c>
      <c r="I14" s="321"/>
      <c r="J14" s="57"/>
      <c r="K14" s="321"/>
      <c r="L14" s="321"/>
      <c r="M14" s="321"/>
      <c r="N14" s="322">
        <v>1</v>
      </c>
      <c r="O14" s="322"/>
      <c r="P14" s="109" t="s">
        <v>358</v>
      </c>
      <c r="Q14" s="110" t="s">
        <v>574</v>
      </c>
      <c r="R14" s="110" t="s">
        <v>1514</v>
      </c>
      <c r="S14" s="20" t="s">
        <v>571</v>
      </c>
      <c r="T14" s="17">
        <v>1953</v>
      </c>
      <c r="U14" s="277" t="s">
        <v>1559</v>
      </c>
      <c r="V14" s="17">
        <v>1978</v>
      </c>
      <c r="W14" s="278"/>
      <c r="X14" s="138"/>
      <c r="Y14" s="287"/>
      <c r="Z14" s="28" t="s">
        <v>573</v>
      </c>
      <c r="AA14" s="284">
        <f t="shared" si="1"/>
        <v>40</v>
      </c>
      <c r="AB14" s="25" t="s">
        <v>97</v>
      </c>
      <c r="AC14" s="290">
        <v>2009</v>
      </c>
      <c r="AD14" s="21" t="s">
        <v>95</v>
      </c>
      <c r="AE14" s="304"/>
      <c r="AF14" s="285" t="s">
        <v>1078</v>
      </c>
      <c r="AG14" s="398"/>
      <c r="CJ14" s="338" t="str">
        <f t="shared" si="19"/>
        <v/>
      </c>
      <c r="CK14" s="338" t="str">
        <f t="shared" si="2"/>
        <v>Bosshard Heinz</v>
      </c>
      <c r="CM14" s="338">
        <f t="shared" si="3"/>
        <v>40</v>
      </c>
      <c r="CN14" s="338" t="str">
        <f t="shared" si="4"/>
        <v>B</v>
      </c>
      <c r="CO14" s="303" t="str">
        <f t="shared" si="5"/>
        <v>B</v>
      </c>
      <c r="CP14" s="400">
        <v>3205</v>
      </c>
      <c r="CQ14" s="250">
        <v>773</v>
      </c>
      <c r="CR14" s="251">
        <f t="shared" ref="CR14:CR33" si="24">VLOOKUP($CQ14,Funktionsbezeichnungen,3,0)</f>
        <v>9</v>
      </c>
      <c r="CS14" s="252" t="str">
        <f t="shared" ref="CS14:CS33" si="25">VLOOKUP($CQ14,Funktionsbezeichnungen,2,0)</f>
        <v>Projektingenieur 9 (Bau)</v>
      </c>
      <c r="CT14" s="250">
        <v>773</v>
      </c>
      <c r="CU14" s="251">
        <f t="shared" ref="CU14:CU28" si="26">VLOOKUP($CT14,Funktionsbezeichnungen,3,0)</f>
        <v>9</v>
      </c>
      <c r="CV14" s="252" t="str">
        <f t="shared" ref="CV14:CV28" si="27">VLOOKUP($CT14,Funktionsbezeichnungen,2,0)</f>
        <v>Projektingenieur 9 (Bau)</v>
      </c>
      <c r="CW14" s="250">
        <v>773</v>
      </c>
      <c r="CX14" s="251">
        <f>VLOOKUP($CW14,Funktionsbezeichnungen,3,0)</f>
        <v>9</v>
      </c>
      <c r="CY14" s="252" t="str">
        <f>VLOOKUP($CW14,Funktionsbezeichnungen,2,0)</f>
        <v>Projektingenieur 9 (Bau)</v>
      </c>
      <c r="CZ14" s="250">
        <v>773</v>
      </c>
      <c r="DA14" s="251">
        <f t="shared" ref="DA14:DA28" si="28">VLOOKUP($CZ14,Funktionsbezeichnungen,3,0)</f>
        <v>9</v>
      </c>
      <c r="DB14" s="252" t="str">
        <f t="shared" ref="DB14:DB28" si="29">VLOOKUP($CZ14,Funktionsbezeichnungen,2,0)</f>
        <v>Projektingenieur 9 (Bau)</v>
      </c>
      <c r="DC14" s="250">
        <v>773</v>
      </c>
      <c r="DD14" s="251">
        <f t="shared" si="20"/>
        <v>9</v>
      </c>
      <c r="DE14" s="252" t="str">
        <f t="shared" si="21"/>
        <v>Projektingenieur 9 (Bau)</v>
      </c>
      <c r="DF14" s="249"/>
      <c r="DG14" s="251">
        <v>772</v>
      </c>
      <c r="DH14" s="251">
        <f t="shared" si="22"/>
        <v>8</v>
      </c>
      <c r="DI14" s="252" t="str">
        <f t="shared" si="23"/>
        <v>Projektingenieur 8 (Bau)</v>
      </c>
      <c r="DN14" s="338">
        <f t="shared" si="18"/>
        <v>3205</v>
      </c>
      <c r="DO14" s="340">
        <v>1</v>
      </c>
      <c r="DP14" s="338">
        <v>2</v>
      </c>
      <c r="DQ14" s="338" t="s">
        <v>951</v>
      </c>
      <c r="ES14" s="400">
        <v>5557</v>
      </c>
      <c r="ET14" s="338" t="s">
        <v>95</v>
      </c>
    </row>
    <row r="15" spans="1:150" s="338" customFormat="1" x14ac:dyDescent="0.25">
      <c r="A15" s="319"/>
      <c r="B15" s="319"/>
      <c r="C15" s="319">
        <f t="shared" si="0"/>
        <v>1</v>
      </c>
      <c r="D15" s="320"/>
      <c r="E15" s="320">
        <v>1</v>
      </c>
      <c r="F15" s="321"/>
      <c r="G15" s="57"/>
      <c r="H15" s="57">
        <v>1</v>
      </c>
      <c r="I15" s="321"/>
      <c r="J15" s="57"/>
      <c r="K15" s="321"/>
      <c r="L15" s="321"/>
      <c r="M15" s="321"/>
      <c r="N15" s="322"/>
      <c r="O15" s="322"/>
      <c r="P15" s="109" t="s">
        <v>358</v>
      </c>
      <c r="Q15" s="110" t="s">
        <v>441</v>
      </c>
      <c r="R15" s="110" t="s">
        <v>1514</v>
      </c>
      <c r="S15" s="20" t="s">
        <v>113</v>
      </c>
      <c r="T15" s="17">
        <v>1958</v>
      </c>
      <c r="U15" s="277" t="s">
        <v>195</v>
      </c>
      <c r="V15" s="17">
        <v>1981</v>
      </c>
      <c r="W15" s="278"/>
      <c r="X15" s="138"/>
      <c r="Y15" s="287"/>
      <c r="Z15" s="28" t="s">
        <v>222</v>
      </c>
      <c r="AA15" s="284">
        <f t="shared" si="1"/>
        <v>37</v>
      </c>
      <c r="AB15" s="25" t="s">
        <v>1253</v>
      </c>
      <c r="AC15" s="290">
        <v>1985</v>
      </c>
      <c r="AD15" s="21" t="s">
        <v>95</v>
      </c>
      <c r="AE15" s="304"/>
      <c r="AF15" s="16" t="s">
        <v>402</v>
      </c>
      <c r="AG15" s="398"/>
      <c r="CJ15" s="338" t="str">
        <f t="shared" si="19"/>
        <v/>
      </c>
      <c r="CK15" s="338" t="str">
        <f t="shared" si="2"/>
        <v>Schär Robert</v>
      </c>
      <c r="CM15" s="338">
        <f t="shared" si="3"/>
        <v>37</v>
      </c>
      <c r="CN15" s="338" t="str">
        <f t="shared" si="4"/>
        <v>B</v>
      </c>
      <c r="CO15" s="303" t="str">
        <f t="shared" si="5"/>
        <v>B</v>
      </c>
      <c r="CP15" s="400">
        <v>5557</v>
      </c>
      <c r="CQ15" s="250">
        <v>773</v>
      </c>
      <c r="CR15" s="251">
        <f t="shared" si="24"/>
        <v>9</v>
      </c>
      <c r="CS15" s="252" t="str">
        <f t="shared" si="25"/>
        <v>Projektingenieur 9 (Bau)</v>
      </c>
      <c r="CT15" s="250">
        <v>773</v>
      </c>
      <c r="CU15" s="251">
        <f t="shared" si="26"/>
        <v>9</v>
      </c>
      <c r="CV15" s="252" t="str">
        <f t="shared" si="27"/>
        <v>Projektingenieur 9 (Bau)</v>
      </c>
      <c r="CW15" s="250">
        <v>773</v>
      </c>
      <c r="CX15" s="251">
        <f>VLOOKUP($CW15,Funktionsbezeichnungen,3,0)</f>
        <v>9</v>
      </c>
      <c r="CY15" s="252" t="str">
        <f>VLOOKUP($CW15,Funktionsbezeichnungen,2,0)</f>
        <v>Projektingenieur 9 (Bau)</v>
      </c>
      <c r="CZ15" s="250">
        <v>773</v>
      </c>
      <c r="DA15" s="251">
        <f t="shared" si="28"/>
        <v>9</v>
      </c>
      <c r="DB15" s="252" t="str">
        <f t="shared" si="29"/>
        <v>Projektingenieur 9 (Bau)</v>
      </c>
      <c r="DC15" s="250">
        <v>773</v>
      </c>
      <c r="DD15" s="251">
        <f t="shared" si="20"/>
        <v>9</v>
      </c>
      <c r="DE15" s="252" t="str">
        <f t="shared" si="21"/>
        <v>Projektingenieur 9 (Bau)</v>
      </c>
      <c r="DF15" s="249"/>
      <c r="DG15" s="251">
        <v>773</v>
      </c>
      <c r="DH15" s="251">
        <f t="shared" si="22"/>
        <v>9</v>
      </c>
      <c r="DI15" s="252" t="str">
        <f t="shared" si="23"/>
        <v>Projektingenieur 9 (Bau)</v>
      </c>
      <c r="DN15" s="338">
        <f t="shared" si="18"/>
        <v>5557</v>
      </c>
      <c r="DO15" s="340">
        <v>2</v>
      </c>
      <c r="DP15" s="338">
        <v>3</v>
      </c>
      <c r="DQ15" s="338" t="s">
        <v>951</v>
      </c>
      <c r="ES15" s="400">
        <v>4209</v>
      </c>
      <c r="ET15" s="338" t="s">
        <v>95</v>
      </c>
    </row>
    <row r="16" spans="1:150" s="338" customFormat="1" x14ac:dyDescent="0.25">
      <c r="A16" s="319"/>
      <c r="B16" s="319"/>
      <c r="C16" s="319">
        <f t="shared" si="0"/>
        <v>1</v>
      </c>
      <c r="D16" s="320"/>
      <c r="E16" s="320">
        <v>1</v>
      </c>
      <c r="F16" s="321"/>
      <c r="G16" s="57"/>
      <c r="H16" s="57">
        <v>1</v>
      </c>
      <c r="I16" s="321"/>
      <c r="J16" s="57"/>
      <c r="K16" s="321"/>
      <c r="L16" s="321"/>
      <c r="M16" s="321"/>
      <c r="N16" s="322"/>
      <c r="O16" s="322"/>
      <c r="P16" s="109" t="s">
        <v>359</v>
      </c>
      <c r="Q16" s="110" t="s">
        <v>449</v>
      </c>
      <c r="R16" s="110" t="s">
        <v>1514</v>
      </c>
      <c r="S16" s="20" t="s">
        <v>1568</v>
      </c>
      <c r="T16" s="17">
        <v>1957</v>
      </c>
      <c r="U16" s="277" t="s">
        <v>195</v>
      </c>
      <c r="V16" s="17">
        <v>1984</v>
      </c>
      <c r="W16" s="278"/>
      <c r="X16" s="138"/>
      <c r="Y16" s="287"/>
      <c r="Z16" s="28" t="s">
        <v>90</v>
      </c>
      <c r="AA16" s="284">
        <f t="shared" si="1"/>
        <v>34</v>
      </c>
      <c r="AB16" s="25" t="s">
        <v>663</v>
      </c>
      <c r="AC16" s="290">
        <v>1994</v>
      </c>
      <c r="AD16" s="21" t="s">
        <v>95</v>
      </c>
      <c r="AE16" s="304"/>
      <c r="AF16" s="16" t="s">
        <v>1212</v>
      </c>
      <c r="AG16" s="398"/>
      <c r="CJ16" s="338" t="str">
        <f t="shared" si="19"/>
        <v/>
      </c>
      <c r="CK16" s="338" t="str">
        <f t="shared" si="2"/>
        <v>Spieler Daniel</v>
      </c>
      <c r="CM16" s="338">
        <f t="shared" si="3"/>
        <v>34</v>
      </c>
      <c r="CN16" s="338" t="str">
        <f t="shared" si="4"/>
        <v>B</v>
      </c>
      <c r="CO16" s="303" t="str">
        <f t="shared" si="5"/>
        <v>B</v>
      </c>
      <c r="CP16" s="400">
        <v>4209</v>
      </c>
      <c r="CQ16" s="250">
        <v>773</v>
      </c>
      <c r="CR16" s="251">
        <f t="shared" si="24"/>
        <v>9</v>
      </c>
      <c r="CS16" s="252" t="str">
        <f t="shared" si="25"/>
        <v>Projektingenieur 9 (Bau)</v>
      </c>
      <c r="CT16" s="250">
        <v>773</v>
      </c>
      <c r="CU16" s="251">
        <f t="shared" si="26"/>
        <v>9</v>
      </c>
      <c r="CV16" s="252" t="str">
        <f t="shared" si="27"/>
        <v>Projektingenieur 9 (Bau)</v>
      </c>
      <c r="CW16" s="250">
        <v>773</v>
      </c>
      <c r="CX16" s="251">
        <f>VLOOKUP($CW16,Funktionsbezeichnungen,3,0)</f>
        <v>9</v>
      </c>
      <c r="CY16" s="252" t="str">
        <f>VLOOKUP($CW16,Funktionsbezeichnungen,2,0)</f>
        <v>Projektingenieur 9 (Bau)</v>
      </c>
      <c r="CZ16" s="250">
        <v>773</v>
      </c>
      <c r="DA16" s="251">
        <f t="shared" si="28"/>
        <v>9</v>
      </c>
      <c r="DB16" s="252" t="str">
        <f t="shared" si="29"/>
        <v>Projektingenieur 9 (Bau)</v>
      </c>
      <c r="DC16" s="250">
        <v>773</v>
      </c>
      <c r="DD16" s="251">
        <f t="shared" si="20"/>
        <v>9</v>
      </c>
      <c r="DE16" s="252" t="str">
        <f t="shared" si="21"/>
        <v>Projektingenieur 9 (Bau)</v>
      </c>
      <c r="DF16" s="249"/>
      <c r="DG16" s="251">
        <v>773</v>
      </c>
      <c r="DH16" s="251">
        <f t="shared" si="22"/>
        <v>9</v>
      </c>
      <c r="DI16" s="252" t="str">
        <f t="shared" si="23"/>
        <v>Projektingenieur 9 (Bau)</v>
      </c>
      <c r="DN16" s="338">
        <f t="shared" si="18"/>
        <v>4209</v>
      </c>
      <c r="DO16" s="340">
        <v>2</v>
      </c>
      <c r="DP16" s="338">
        <v>3</v>
      </c>
      <c r="DQ16" s="338" t="s">
        <v>951</v>
      </c>
      <c r="ES16" s="400">
        <v>5625</v>
      </c>
      <c r="ET16" s="338" t="s">
        <v>95</v>
      </c>
    </row>
    <row r="17" spans="1:150" s="338" customFormat="1" ht="27" x14ac:dyDescent="0.25">
      <c r="A17" s="319"/>
      <c r="B17" s="319"/>
      <c r="C17" s="319">
        <f t="shared" si="0"/>
        <v>1</v>
      </c>
      <c r="D17" s="320">
        <v>1</v>
      </c>
      <c r="E17" s="320"/>
      <c r="F17" s="321"/>
      <c r="G17" s="57"/>
      <c r="H17" s="57"/>
      <c r="I17" s="321"/>
      <c r="J17" s="57"/>
      <c r="K17" s="321"/>
      <c r="L17" s="321"/>
      <c r="M17" s="321"/>
      <c r="N17" s="322"/>
      <c r="O17" s="322"/>
      <c r="P17" s="109" t="s">
        <v>361</v>
      </c>
      <c r="Q17" s="110" t="s">
        <v>439</v>
      </c>
      <c r="R17" s="110" t="s">
        <v>1514</v>
      </c>
      <c r="S17" s="20" t="s">
        <v>115</v>
      </c>
      <c r="T17" s="17">
        <v>1959</v>
      </c>
      <c r="U17" s="277" t="s">
        <v>100</v>
      </c>
      <c r="V17" s="17">
        <v>1985</v>
      </c>
      <c r="W17" s="278"/>
      <c r="X17" s="138"/>
      <c r="Y17" s="287"/>
      <c r="Z17" s="28" t="s">
        <v>335</v>
      </c>
      <c r="AA17" s="284">
        <f t="shared" si="1"/>
        <v>33</v>
      </c>
      <c r="AB17" s="25" t="s">
        <v>1533</v>
      </c>
      <c r="AC17" s="290">
        <v>1987</v>
      </c>
      <c r="AD17" s="21" t="s">
        <v>95</v>
      </c>
      <c r="AE17" s="304"/>
      <c r="AF17" s="16" t="s">
        <v>373</v>
      </c>
      <c r="AG17" s="398"/>
      <c r="CJ17" s="338" t="str">
        <f t="shared" si="19"/>
        <v/>
      </c>
      <c r="CK17" s="338" t="str">
        <f t="shared" si="2"/>
        <v>Gysin Daniel</v>
      </c>
      <c r="CM17" s="338">
        <f t="shared" si="3"/>
        <v>33</v>
      </c>
      <c r="CN17" s="338" t="str">
        <f t="shared" si="4"/>
        <v>B</v>
      </c>
      <c r="CO17" s="303" t="str">
        <f t="shared" si="5"/>
        <v>B</v>
      </c>
      <c r="CP17" s="400">
        <v>5625</v>
      </c>
      <c r="CQ17" s="250">
        <v>784</v>
      </c>
      <c r="CR17" s="251">
        <f t="shared" si="24"/>
        <v>10</v>
      </c>
      <c r="CS17" s="252" t="str">
        <f t="shared" si="25"/>
        <v>Senior Projektingenieur (Umwelt)</v>
      </c>
      <c r="CT17" s="250">
        <v>784</v>
      </c>
      <c r="CU17" s="251">
        <f t="shared" si="26"/>
        <v>10</v>
      </c>
      <c r="CV17" s="252" t="str">
        <f t="shared" si="27"/>
        <v>Senior Projektingenieur (Umwelt)</v>
      </c>
      <c r="CW17" s="250">
        <v>784</v>
      </c>
      <c r="CX17" s="251">
        <f t="shared" ref="CX17:CX24" si="30">VLOOKUP($CW17,Funktionsbezeichnungen,3,0)</f>
        <v>10</v>
      </c>
      <c r="CY17" s="252" t="str">
        <f t="shared" ref="CY17:CY24" si="31">VLOOKUP($CW17,Funktionsbezeichnungen,2,0)</f>
        <v>Senior Projektingenieur (Umwelt)</v>
      </c>
      <c r="CZ17" s="250">
        <v>784</v>
      </c>
      <c r="DA17" s="251">
        <f t="shared" si="28"/>
        <v>10</v>
      </c>
      <c r="DB17" s="252" t="str">
        <f t="shared" si="29"/>
        <v>Senior Projektingenieur (Umwelt)</v>
      </c>
      <c r="DC17" s="250">
        <v>784</v>
      </c>
      <c r="DD17" s="251">
        <f t="shared" si="20"/>
        <v>10</v>
      </c>
      <c r="DE17" s="252" t="str">
        <f t="shared" si="21"/>
        <v>Senior Projektingenieur (Umwelt)</v>
      </c>
      <c r="DF17" s="249"/>
      <c r="DG17" s="251">
        <v>783</v>
      </c>
      <c r="DH17" s="251">
        <f t="shared" si="22"/>
        <v>9</v>
      </c>
      <c r="DI17" s="252" t="str">
        <f t="shared" si="23"/>
        <v>Projektingenieur 9 (Umwelt)</v>
      </c>
      <c r="DN17" s="338">
        <f t="shared" si="18"/>
        <v>5625</v>
      </c>
      <c r="DO17" s="340">
        <v>1</v>
      </c>
      <c r="DP17" s="338">
        <v>2</v>
      </c>
      <c r="DQ17" s="338" t="s">
        <v>952</v>
      </c>
      <c r="ES17" s="400">
        <v>3214</v>
      </c>
      <c r="ET17" s="338" t="s">
        <v>95</v>
      </c>
    </row>
    <row r="18" spans="1:150" s="338" customFormat="1" ht="13.5" customHeight="1" x14ac:dyDescent="0.25">
      <c r="A18" s="319"/>
      <c r="B18" s="319"/>
      <c r="C18" s="319">
        <f t="shared" si="0"/>
        <v>1</v>
      </c>
      <c r="D18" s="320">
        <v>1</v>
      </c>
      <c r="E18" s="320"/>
      <c r="F18" s="321"/>
      <c r="G18" s="57"/>
      <c r="H18" s="57"/>
      <c r="I18" s="321"/>
      <c r="J18" s="57"/>
      <c r="K18" s="321"/>
      <c r="L18" s="321"/>
      <c r="M18" s="321"/>
      <c r="N18" s="322"/>
      <c r="O18" s="322"/>
      <c r="P18" s="109" t="s">
        <v>1301</v>
      </c>
      <c r="Q18" s="110" t="s">
        <v>1281</v>
      </c>
      <c r="R18" s="110" t="s">
        <v>1514</v>
      </c>
      <c r="S18" s="20" t="s">
        <v>1282</v>
      </c>
      <c r="T18" s="17">
        <v>1959</v>
      </c>
      <c r="U18" s="277" t="s">
        <v>194</v>
      </c>
      <c r="V18" s="17">
        <v>1985</v>
      </c>
      <c r="W18" s="278"/>
      <c r="X18" s="138"/>
      <c r="Y18" s="287"/>
      <c r="Z18" s="28" t="s">
        <v>1284</v>
      </c>
      <c r="AA18" s="284">
        <f t="shared" si="1"/>
        <v>33</v>
      </c>
      <c r="AB18" s="25" t="s">
        <v>1283</v>
      </c>
      <c r="AC18" s="290">
        <v>2017</v>
      </c>
      <c r="AD18" s="21" t="s">
        <v>95</v>
      </c>
      <c r="AE18" s="304"/>
      <c r="AF18" s="16" t="s">
        <v>373</v>
      </c>
      <c r="AG18" s="398"/>
      <c r="CJ18" s="399" t="e">
        <f>IF(CN18=CO18,"","anders")</f>
        <v>#N/A</v>
      </c>
      <c r="CK18" s="339" t="str">
        <f t="shared" si="2"/>
        <v>Koch Urs-Martin</v>
      </c>
      <c r="CL18" s="339"/>
      <c r="CM18" s="339">
        <f t="shared" si="3"/>
        <v>33</v>
      </c>
      <c r="CN18" s="339" t="str">
        <f t="shared" si="4"/>
        <v>B</v>
      </c>
      <c r="CO18" s="303" t="e">
        <f>VLOOKUP(CP18,Kategorie,2,0)</f>
        <v>#N/A</v>
      </c>
      <c r="CP18" s="257">
        <v>3218</v>
      </c>
      <c r="CQ18" s="250">
        <v>774</v>
      </c>
      <c r="CR18" s="251">
        <f t="shared" si="24"/>
        <v>10</v>
      </c>
      <c r="CS18" s="252" t="str">
        <f t="shared" si="25"/>
        <v>Senior Projektingenieur (Bau)</v>
      </c>
      <c r="CT18" s="250"/>
      <c r="CU18" s="251"/>
      <c r="CV18" s="252"/>
      <c r="CW18" s="250"/>
      <c r="CX18" s="251"/>
      <c r="CY18" s="252"/>
      <c r="CZ18" s="250"/>
      <c r="DA18" s="251"/>
      <c r="DB18" s="252"/>
      <c r="DC18" s="250"/>
      <c r="DD18" s="251"/>
      <c r="DE18" s="252"/>
      <c r="DF18" s="249"/>
      <c r="DG18" s="251"/>
      <c r="DH18" s="251"/>
      <c r="DI18" s="252"/>
      <c r="DN18" s="338">
        <f t="shared" si="18"/>
        <v>3218</v>
      </c>
      <c r="DO18" s="340">
        <v>1</v>
      </c>
      <c r="DP18" s="338">
        <v>2</v>
      </c>
      <c r="DQ18" s="338" t="s">
        <v>951</v>
      </c>
      <c r="ES18" s="400">
        <v>4187</v>
      </c>
      <c r="ET18" s="338" t="s">
        <v>95</v>
      </c>
    </row>
    <row r="19" spans="1:150" s="338" customFormat="1" ht="15.75" x14ac:dyDescent="0.25">
      <c r="A19" s="319"/>
      <c r="B19" s="319"/>
      <c r="C19" s="319">
        <f t="shared" si="0"/>
        <v>1</v>
      </c>
      <c r="D19" s="320">
        <v>1</v>
      </c>
      <c r="E19" s="320"/>
      <c r="F19" s="321"/>
      <c r="G19" s="57"/>
      <c r="H19" s="57"/>
      <c r="I19" s="321"/>
      <c r="J19" s="57"/>
      <c r="K19" s="321"/>
      <c r="L19" s="321"/>
      <c r="M19" s="321"/>
      <c r="N19" s="322"/>
      <c r="O19" s="322"/>
      <c r="P19" s="109" t="s">
        <v>1301</v>
      </c>
      <c r="Q19" s="110" t="s">
        <v>1591</v>
      </c>
      <c r="R19" s="110" t="s">
        <v>1514</v>
      </c>
      <c r="S19" s="20" t="s">
        <v>1592</v>
      </c>
      <c r="T19" s="17">
        <v>1963</v>
      </c>
      <c r="U19" s="277" t="s">
        <v>1593</v>
      </c>
      <c r="V19" s="17">
        <v>1987</v>
      </c>
      <c r="W19" s="278"/>
      <c r="X19" s="138"/>
      <c r="Y19" s="287"/>
      <c r="Z19" s="28"/>
      <c r="AA19" s="284">
        <f t="shared" si="1"/>
        <v>31</v>
      </c>
      <c r="AB19" s="25" t="s">
        <v>1283</v>
      </c>
      <c r="AC19" s="290">
        <v>2018</v>
      </c>
      <c r="AD19" s="21" t="s">
        <v>1039</v>
      </c>
      <c r="AE19" s="304"/>
      <c r="AF19" s="16" t="s">
        <v>373</v>
      </c>
      <c r="AG19" s="398"/>
      <c r="CJ19" s="399"/>
      <c r="CK19" s="339" t="str">
        <f t="shared" si="2"/>
        <v>Radomiak Denis</v>
      </c>
      <c r="CL19" s="339"/>
      <c r="CM19" s="339"/>
      <c r="CN19" s="339"/>
      <c r="CO19" s="303"/>
      <c r="CP19" s="257"/>
      <c r="CQ19" s="250"/>
      <c r="CR19" s="251"/>
      <c r="CS19" s="252"/>
      <c r="CT19" s="250"/>
      <c r="CU19" s="251"/>
      <c r="CV19" s="252"/>
      <c r="CW19" s="250"/>
      <c r="CX19" s="251"/>
      <c r="CY19" s="252"/>
      <c r="CZ19" s="250"/>
      <c r="DA19" s="251"/>
      <c r="DB19" s="252"/>
      <c r="DC19" s="250"/>
      <c r="DD19" s="251"/>
      <c r="DE19" s="252"/>
      <c r="DF19" s="249"/>
      <c r="DG19" s="251"/>
      <c r="DH19" s="251"/>
      <c r="DI19" s="252"/>
      <c r="DO19" s="340"/>
      <c r="ES19" s="400"/>
    </row>
    <row r="20" spans="1:150" s="338" customFormat="1" x14ac:dyDescent="0.25">
      <c r="A20" s="319"/>
      <c r="B20" s="319"/>
      <c r="C20" s="319">
        <f t="shared" si="0"/>
        <v>1</v>
      </c>
      <c r="D20" s="320"/>
      <c r="E20" s="320">
        <v>1</v>
      </c>
      <c r="F20" s="321"/>
      <c r="G20" s="57"/>
      <c r="H20" s="57"/>
      <c r="I20" s="321"/>
      <c r="J20" s="57"/>
      <c r="K20" s="321"/>
      <c r="L20" s="321"/>
      <c r="M20" s="321"/>
      <c r="N20" s="322"/>
      <c r="O20" s="322"/>
      <c r="P20" s="109" t="s">
        <v>1140</v>
      </c>
      <c r="Q20" s="110" t="s">
        <v>1193</v>
      </c>
      <c r="R20" s="110" t="s">
        <v>1514</v>
      </c>
      <c r="S20" s="20" t="s">
        <v>1194</v>
      </c>
      <c r="T20" s="17">
        <v>1962</v>
      </c>
      <c r="U20" s="277" t="s">
        <v>195</v>
      </c>
      <c r="V20" s="17">
        <v>1986</v>
      </c>
      <c r="W20" s="278"/>
      <c r="X20" s="138"/>
      <c r="Y20" s="287"/>
      <c r="Z20" s="28" t="s">
        <v>1196</v>
      </c>
      <c r="AA20" s="284">
        <f t="shared" si="1"/>
        <v>32</v>
      </c>
      <c r="AB20" s="25" t="s">
        <v>1598</v>
      </c>
      <c r="AC20" s="290">
        <v>2016</v>
      </c>
      <c r="AD20" s="21" t="s">
        <v>95</v>
      </c>
      <c r="AE20" s="304"/>
      <c r="AF20" s="16" t="s">
        <v>373</v>
      </c>
      <c r="AG20" s="398"/>
      <c r="CJ20" s="338" t="str">
        <f t="shared" si="19"/>
        <v/>
      </c>
      <c r="CK20" s="338" t="str">
        <f t="shared" si="2"/>
        <v>Jann Roger</v>
      </c>
      <c r="CM20" s="338">
        <f t="shared" si="3"/>
        <v>32</v>
      </c>
      <c r="CN20" s="338" t="str">
        <f t="shared" si="4"/>
        <v>B</v>
      </c>
      <c r="CO20" s="303" t="str">
        <f t="shared" si="5"/>
        <v>B</v>
      </c>
      <c r="CP20" s="400">
        <v>3214</v>
      </c>
      <c r="CQ20" s="250">
        <v>774</v>
      </c>
      <c r="CR20" s="251">
        <f t="shared" si="24"/>
        <v>10</v>
      </c>
      <c r="CS20" s="252" t="str">
        <f t="shared" si="25"/>
        <v>Senior Projektingenieur (Bau)</v>
      </c>
      <c r="CT20" s="250">
        <v>774</v>
      </c>
      <c r="CU20" s="251">
        <f t="shared" si="26"/>
        <v>10</v>
      </c>
      <c r="CV20" s="252" t="str">
        <f t="shared" si="27"/>
        <v>Senior Projektingenieur (Bau)</v>
      </c>
      <c r="CW20" s="250"/>
      <c r="CX20" s="251"/>
      <c r="CY20" s="252"/>
      <c r="CZ20" s="250"/>
      <c r="DA20" s="251"/>
      <c r="DB20" s="252"/>
      <c r="DC20" s="250"/>
      <c r="DD20" s="251"/>
      <c r="DE20" s="252"/>
      <c r="DF20" s="249"/>
      <c r="DG20" s="251"/>
      <c r="DH20" s="251"/>
      <c r="DI20" s="252"/>
      <c r="DN20" s="338">
        <f t="shared" si="18"/>
        <v>3214</v>
      </c>
      <c r="DO20" s="340">
        <v>2</v>
      </c>
      <c r="DP20" s="338">
        <v>3</v>
      </c>
      <c r="DQ20" s="338" t="s">
        <v>951</v>
      </c>
      <c r="ES20" s="400">
        <v>4179</v>
      </c>
      <c r="ET20" s="338" t="s">
        <v>95</v>
      </c>
    </row>
    <row r="21" spans="1:150" s="338" customFormat="1" x14ac:dyDescent="0.25">
      <c r="A21" s="319"/>
      <c r="B21" s="319"/>
      <c r="C21" s="319">
        <f t="shared" si="0"/>
        <v>1</v>
      </c>
      <c r="D21" s="320"/>
      <c r="E21" s="320">
        <v>1</v>
      </c>
      <c r="F21" s="321"/>
      <c r="G21" s="57"/>
      <c r="H21" s="57"/>
      <c r="I21" s="321"/>
      <c r="J21" s="57"/>
      <c r="K21" s="321"/>
      <c r="L21" s="321"/>
      <c r="M21" s="321"/>
      <c r="N21" s="322"/>
      <c r="O21" s="322"/>
      <c r="P21" s="109" t="s">
        <v>358</v>
      </c>
      <c r="Q21" s="110" t="s">
        <v>442</v>
      </c>
      <c r="R21" s="110" t="s">
        <v>1514</v>
      </c>
      <c r="S21" s="20" t="s">
        <v>116</v>
      </c>
      <c r="T21" s="17">
        <v>1962</v>
      </c>
      <c r="U21" s="277" t="s">
        <v>1061</v>
      </c>
      <c r="V21" s="17">
        <v>1987</v>
      </c>
      <c r="W21" s="278"/>
      <c r="X21" s="138"/>
      <c r="Y21" s="287"/>
      <c r="Z21" s="28" t="s">
        <v>222</v>
      </c>
      <c r="AA21" s="284">
        <f t="shared" si="1"/>
        <v>31</v>
      </c>
      <c r="AB21" s="25" t="s">
        <v>664</v>
      </c>
      <c r="AC21" s="290">
        <v>1990</v>
      </c>
      <c r="AD21" s="21" t="s">
        <v>95</v>
      </c>
      <c r="AE21" s="304"/>
      <c r="AF21" s="16" t="s">
        <v>373</v>
      </c>
      <c r="AG21" s="398"/>
      <c r="CJ21" s="338" t="str">
        <f t="shared" si="19"/>
        <v/>
      </c>
      <c r="CK21" s="338" t="str">
        <f t="shared" si="2"/>
        <v>Wecke Jürgen</v>
      </c>
      <c r="CM21" s="338">
        <f t="shared" si="3"/>
        <v>31</v>
      </c>
      <c r="CN21" s="338" t="str">
        <f t="shared" si="4"/>
        <v>B</v>
      </c>
      <c r="CO21" s="303" t="str">
        <f t="shared" si="5"/>
        <v>B</v>
      </c>
      <c r="CP21" s="400">
        <v>4187</v>
      </c>
      <c r="CQ21" s="250">
        <v>774</v>
      </c>
      <c r="CR21" s="251">
        <f t="shared" si="24"/>
        <v>10</v>
      </c>
      <c r="CS21" s="252" t="str">
        <f t="shared" si="25"/>
        <v>Senior Projektingenieur (Bau)</v>
      </c>
      <c r="CT21" s="250">
        <v>774</v>
      </c>
      <c r="CU21" s="251">
        <f t="shared" si="26"/>
        <v>10</v>
      </c>
      <c r="CV21" s="252" t="str">
        <f t="shared" si="27"/>
        <v>Senior Projektingenieur (Bau)</v>
      </c>
      <c r="CW21" s="250">
        <v>774</v>
      </c>
      <c r="CX21" s="251">
        <f>VLOOKUP($CW21,Funktionsbezeichnungen,3,0)</f>
        <v>10</v>
      </c>
      <c r="CY21" s="252" t="str">
        <f>VLOOKUP($CW21,Funktionsbezeichnungen,2,0)</f>
        <v>Senior Projektingenieur (Bau)</v>
      </c>
      <c r="CZ21" s="250">
        <v>774</v>
      </c>
      <c r="DA21" s="251">
        <f t="shared" si="28"/>
        <v>10</v>
      </c>
      <c r="DB21" s="252" t="str">
        <f t="shared" si="29"/>
        <v>Senior Projektingenieur (Bau)</v>
      </c>
      <c r="DC21" s="250">
        <v>773</v>
      </c>
      <c r="DD21" s="251">
        <f t="shared" si="20"/>
        <v>9</v>
      </c>
      <c r="DE21" s="252" t="str">
        <f t="shared" si="21"/>
        <v>Projektingenieur 9 (Bau)</v>
      </c>
      <c r="DF21" s="249"/>
      <c r="DG21" s="251">
        <v>773</v>
      </c>
      <c r="DH21" s="251">
        <f t="shared" si="22"/>
        <v>9</v>
      </c>
      <c r="DI21" s="252" t="str">
        <f t="shared" si="23"/>
        <v>Projektingenieur 9 (Bau)</v>
      </c>
      <c r="DN21" s="338">
        <f t="shared" si="18"/>
        <v>4187</v>
      </c>
      <c r="DO21" s="340">
        <v>2</v>
      </c>
      <c r="DP21" s="338">
        <v>3</v>
      </c>
      <c r="DQ21" s="338" t="s">
        <v>951</v>
      </c>
      <c r="ES21" s="400">
        <v>4168</v>
      </c>
      <c r="ET21" s="338" t="s">
        <v>95</v>
      </c>
    </row>
    <row r="22" spans="1:150" s="338" customFormat="1" ht="27" x14ac:dyDescent="0.25">
      <c r="A22" s="319"/>
      <c r="B22" s="319"/>
      <c r="C22" s="319">
        <f t="shared" si="0"/>
        <v>1</v>
      </c>
      <c r="D22" s="320"/>
      <c r="E22" s="320">
        <v>1</v>
      </c>
      <c r="F22" s="321"/>
      <c r="G22" s="57"/>
      <c r="H22" s="57">
        <v>1</v>
      </c>
      <c r="I22" s="321"/>
      <c r="J22" s="57"/>
      <c r="K22" s="321"/>
      <c r="L22" s="321"/>
      <c r="M22" s="321"/>
      <c r="N22" s="322"/>
      <c r="O22" s="322"/>
      <c r="P22" s="109" t="s">
        <v>358</v>
      </c>
      <c r="Q22" s="110" t="s">
        <v>445</v>
      </c>
      <c r="R22" s="110" t="s">
        <v>1514</v>
      </c>
      <c r="S22" s="20" t="s">
        <v>118</v>
      </c>
      <c r="T22" s="17">
        <v>1962</v>
      </c>
      <c r="U22" s="277" t="s">
        <v>1069</v>
      </c>
      <c r="V22" s="17">
        <v>1987</v>
      </c>
      <c r="W22" s="278"/>
      <c r="X22" s="138"/>
      <c r="Y22" s="287"/>
      <c r="Z22" s="28" t="s">
        <v>223</v>
      </c>
      <c r="AA22" s="284">
        <f t="shared" si="1"/>
        <v>31</v>
      </c>
      <c r="AB22" s="25" t="s">
        <v>704</v>
      </c>
      <c r="AC22" s="290">
        <v>1995</v>
      </c>
      <c r="AD22" s="21" t="s">
        <v>95</v>
      </c>
      <c r="AE22" s="304"/>
      <c r="AF22" s="16" t="s">
        <v>373</v>
      </c>
      <c r="AG22" s="398"/>
      <c r="CJ22" s="338" t="str">
        <f t="shared" si="19"/>
        <v/>
      </c>
      <c r="CK22" s="338" t="str">
        <f t="shared" si="2"/>
        <v>Bäumle Michael</v>
      </c>
      <c r="CM22" s="338">
        <f t="shared" si="3"/>
        <v>31</v>
      </c>
      <c r="CN22" s="338" t="str">
        <f t="shared" si="4"/>
        <v>B</v>
      </c>
      <c r="CO22" s="303" t="str">
        <f t="shared" si="5"/>
        <v>B</v>
      </c>
      <c r="CP22" s="400">
        <v>4179</v>
      </c>
      <c r="CQ22" s="250">
        <v>773</v>
      </c>
      <c r="CR22" s="251">
        <f t="shared" si="24"/>
        <v>9</v>
      </c>
      <c r="CS22" s="252" t="str">
        <f t="shared" si="25"/>
        <v>Projektingenieur 9 (Bau)</v>
      </c>
      <c r="CT22" s="250">
        <v>773</v>
      </c>
      <c r="CU22" s="251">
        <f t="shared" si="26"/>
        <v>9</v>
      </c>
      <c r="CV22" s="252" t="str">
        <f t="shared" si="27"/>
        <v>Projektingenieur 9 (Bau)</v>
      </c>
      <c r="CW22" s="250">
        <v>773</v>
      </c>
      <c r="CX22" s="251">
        <f>VLOOKUP($CW22,Funktionsbezeichnungen,3,0)</f>
        <v>9</v>
      </c>
      <c r="CY22" s="252" t="str">
        <f>VLOOKUP($CW22,Funktionsbezeichnungen,2,0)</f>
        <v>Projektingenieur 9 (Bau)</v>
      </c>
      <c r="CZ22" s="250">
        <v>773</v>
      </c>
      <c r="DA22" s="251">
        <f t="shared" si="28"/>
        <v>9</v>
      </c>
      <c r="DB22" s="252" t="str">
        <f t="shared" si="29"/>
        <v>Projektingenieur 9 (Bau)</v>
      </c>
      <c r="DC22" s="250">
        <v>773</v>
      </c>
      <c r="DD22" s="251">
        <f t="shared" si="20"/>
        <v>9</v>
      </c>
      <c r="DE22" s="252" t="str">
        <f t="shared" si="21"/>
        <v>Projektingenieur 9 (Bau)</v>
      </c>
      <c r="DF22" s="249"/>
      <c r="DG22" s="251">
        <v>772</v>
      </c>
      <c r="DH22" s="251">
        <f t="shared" si="22"/>
        <v>8</v>
      </c>
      <c r="DI22" s="252" t="str">
        <f t="shared" si="23"/>
        <v>Projektingenieur 8 (Bau)</v>
      </c>
      <c r="DN22" s="338">
        <f t="shared" si="18"/>
        <v>4179</v>
      </c>
      <c r="DO22" s="340">
        <v>2</v>
      </c>
      <c r="DP22" s="338">
        <v>3</v>
      </c>
      <c r="DQ22" s="338" t="s">
        <v>951</v>
      </c>
      <c r="ES22" s="400">
        <v>4176</v>
      </c>
      <c r="ET22" s="338" t="s">
        <v>95</v>
      </c>
    </row>
    <row r="23" spans="1:150" s="338" customFormat="1" ht="27" x14ac:dyDescent="0.25">
      <c r="A23" s="319">
        <v>1</v>
      </c>
      <c r="B23" s="319"/>
      <c r="C23" s="319">
        <f t="shared" si="0"/>
        <v>1</v>
      </c>
      <c r="D23" s="320">
        <v>1</v>
      </c>
      <c r="E23" s="320"/>
      <c r="F23" s="321"/>
      <c r="G23" s="57"/>
      <c r="H23" s="57">
        <v>1</v>
      </c>
      <c r="I23" s="321"/>
      <c r="J23" s="57"/>
      <c r="K23" s="321"/>
      <c r="L23" s="321"/>
      <c r="M23" s="321"/>
      <c r="N23" s="322"/>
      <c r="O23" s="322"/>
      <c r="P23" s="109" t="s">
        <v>361</v>
      </c>
      <c r="Q23" s="110" t="s">
        <v>440</v>
      </c>
      <c r="R23" s="110" t="s">
        <v>1514</v>
      </c>
      <c r="S23" s="20" t="s">
        <v>119</v>
      </c>
      <c r="T23" s="17">
        <v>1960</v>
      </c>
      <c r="U23" s="277" t="s">
        <v>197</v>
      </c>
      <c r="V23" s="17">
        <v>1988</v>
      </c>
      <c r="W23" s="278"/>
      <c r="X23" s="138"/>
      <c r="Y23" s="287"/>
      <c r="Z23" s="28" t="s">
        <v>238</v>
      </c>
      <c r="AA23" s="284">
        <f t="shared" si="1"/>
        <v>30</v>
      </c>
      <c r="AB23" s="25" t="s">
        <v>1130</v>
      </c>
      <c r="AC23" s="290">
        <v>1989</v>
      </c>
      <c r="AD23" s="21" t="s">
        <v>95</v>
      </c>
      <c r="AE23" s="304"/>
      <c r="AF23" s="16" t="s">
        <v>418</v>
      </c>
      <c r="AG23" s="398"/>
      <c r="CJ23" s="338" t="str">
        <f t="shared" si="19"/>
        <v/>
      </c>
      <c r="CK23" s="338" t="str">
        <f t="shared" si="2"/>
        <v>Riecke Heino</v>
      </c>
      <c r="CM23" s="338">
        <f t="shared" si="3"/>
        <v>30</v>
      </c>
      <c r="CN23" s="338" t="str">
        <f t="shared" si="4"/>
        <v>B</v>
      </c>
      <c r="CO23" s="303" t="str">
        <f t="shared" si="5"/>
        <v>B</v>
      </c>
      <c r="CP23" s="400">
        <v>4168</v>
      </c>
      <c r="CQ23" s="250">
        <v>774</v>
      </c>
      <c r="CR23" s="251">
        <f t="shared" si="24"/>
        <v>10</v>
      </c>
      <c r="CS23" s="252" t="str">
        <f t="shared" si="25"/>
        <v>Senior Projektingenieur (Bau)</v>
      </c>
      <c r="CT23" s="250">
        <v>774</v>
      </c>
      <c r="CU23" s="251">
        <f t="shared" si="26"/>
        <v>10</v>
      </c>
      <c r="CV23" s="252" t="str">
        <f t="shared" si="27"/>
        <v>Senior Projektingenieur (Bau)</v>
      </c>
      <c r="CW23" s="250">
        <v>774</v>
      </c>
      <c r="CX23" s="251">
        <f t="shared" si="30"/>
        <v>10</v>
      </c>
      <c r="CY23" s="252" t="str">
        <f t="shared" si="31"/>
        <v>Senior Projektingenieur (Bau)</v>
      </c>
      <c r="CZ23" s="250">
        <v>774</v>
      </c>
      <c r="DA23" s="251">
        <f t="shared" si="28"/>
        <v>10</v>
      </c>
      <c r="DB23" s="252" t="str">
        <f t="shared" si="29"/>
        <v>Senior Projektingenieur (Bau)</v>
      </c>
      <c r="DC23" s="250">
        <v>774</v>
      </c>
      <c r="DD23" s="251">
        <f t="shared" si="20"/>
        <v>10</v>
      </c>
      <c r="DE23" s="252" t="str">
        <f t="shared" si="21"/>
        <v>Senior Projektingenieur (Bau)</v>
      </c>
      <c r="DF23" s="249"/>
      <c r="DG23" s="251">
        <v>773</v>
      </c>
      <c r="DH23" s="251">
        <f t="shared" si="22"/>
        <v>9</v>
      </c>
      <c r="DI23" s="252" t="str">
        <f t="shared" si="23"/>
        <v>Projektingenieur 9 (Bau)</v>
      </c>
      <c r="DN23" s="338">
        <f t="shared" si="18"/>
        <v>4168</v>
      </c>
      <c r="DO23" s="340">
        <v>1</v>
      </c>
      <c r="DP23" s="338">
        <v>2</v>
      </c>
      <c r="DQ23" s="338" t="s">
        <v>951</v>
      </c>
      <c r="ES23" s="400">
        <v>4276</v>
      </c>
      <c r="ET23" s="338" t="s">
        <v>95</v>
      </c>
    </row>
    <row r="24" spans="1:150" s="338" customFormat="1" x14ac:dyDescent="0.25">
      <c r="A24" s="319"/>
      <c r="B24" s="319">
        <v>1</v>
      </c>
      <c r="C24" s="319">
        <f t="shared" si="0"/>
        <v>1</v>
      </c>
      <c r="D24" s="320">
        <v>1</v>
      </c>
      <c r="E24" s="320"/>
      <c r="F24" s="321"/>
      <c r="G24" s="57"/>
      <c r="H24" s="57">
        <v>1</v>
      </c>
      <c r="I24" s="321"/>
      <c r="J24" s="57"/>
      <c r="K24" s="321"/>
      <c r="L24" s="321"/>
      <c r="M24" s="321"/>
      <c r="N24" s="322"/>
      <c r="O24" s="322"/>
      <c r="P24" s="109" t="s">
        <v>1140</v>
      </c>
      <c r="Q24" s="110" t="s">
        <v>451</v>
      </c>
      <c r="R24" s="110" t="s">
        <v>1514</v>
      </c>
      <c r="S24" s="20" t="s">
        <v>120</v>
      </c>
      <c r="T24" s="17">
        <v>1961</v>
      </c>
      <c r="U24" s="277" t="s">
        <v>197</v>
      </c>
      <c r="V24" s="17">
        <v>1988</v>
      </c>
      <c r="W24" s="278"/>
      <c r="X24" s="138"/>
      <c r="Y24" s="287"/>
      <c r="Z24" s="28" t="s">
        <v>91</v>
      </c>
      <c r="AA24" s="284">
        <f t="shared" si="1"/>
        <v>30</v>
      </c>
      <c r="AB24" s="25" t="s">
        <v>1599</v>
      </c>
      <c r="AC24" s="290">
        <v>1989</v>
      </c>
      <c r="AD24" s="21" t="s">
        <v>95</v>
      </c>
      <c r="AE24" s="304"/>
      <c r="AF24" s="16" t="s">
        <v>373</v>
      </c>
      <c r="AG24" s="398"/>
      <c r="CJ24" s="338" t="str">
        <f t="shared" si="19"/>
        <v/>
      </c>
      <c r="CK24" s="338" t="str">
        <f t="shared" si="2"/>
        <v>Thomas Anette</v>
      </c>
      <c r="CM24" s="338">
        <f t="shared" si="3"/>
        <v>30</v>
      </c>
      <c r="CN24" s="338" t="str">
        <f t="shared" si="4"/>
        <v>B</v>
      </c>
      <c r="CO24" s="303" t="str">
        <f t="shared" si="5"/>
        <v>B</v>
      </c>
      <c r="CP24" s="400">
        <v>4176</v>
      </c>
      <c r="CQ24" s="250">
        <v>774</v>
      </c>
      <c r="CR24" s="251">
        <f t="shared" si="24"/>
        <v>10</v>
      </c>
      <c r="CS24" s="252" t="str">
        <f t="shared" si="25"/>
        <v>Senior Projektingenieur (Bau)</v>
      </c>
      <c r="CT24" s="250">
        <v>774</v>
      </c>
      <c r="CU24" s="251">
        <f t="shared" si="26"/>
        <v>10</v>
      </c>
      <c r="CV24" s="252" t="str">
        <f t="shared" si="27"/>
        <v>Senior Projektingenieur (Bau)</v>
      </c>
      <c r="CW24" s="250">
        <v>774</v>
      </c>
      <c r="CX24" s="251">
        <f t="shared" si="30"/>
        <v>10</v>
      </c>
      <c r="CY24" s="252" t="str">
        <f t="shared" si="31"/>
        <v>Senior Projektingenieur (Bau)</v>
      </c>
      <c r="CZ24" s="250">
        <v>774</v>
      </c>
      <c r="DA24" s="251">
        <f t="shared" si="28"/>
        <v>10</v>
      </c>
      <c r="DB24" s="252" t="str">
        <f t="shared" si="29"/>
        <v>Senior Projektingenieur (Bau)</v>
      </c>
      <c r="DC24" s="250">
        <v>773</v>
      </c>
      <c r="DD24" s="251">
        <f t="shared" si="20"/>
        <v>9</v>
      </c>
      <c r="DE24" s="252" t="str">
        <f t="shared" si="21"/>
        <v>Projektingenieur 9 (Bau)</v>
      </c>
      <c r="DF24" s="249"/>
      <c r="DG24" s="251">
        <v>773</v>
      </c>
      <c r="DH24" s="251">
        <f t="shared" si="22"/>
        <v>9</v>
      </c>
      <c r="DI24" s="252" t="str">
        <f t="shared" si="23"/>
        <v>Projektingenieur 9 (Bau)</v>
      </c>
      <c r="DN24" s="338">
        <f t="shared" si="18"/>
        <v>4176</v>
      </c>
      <c r="DO24" s="340">
        <v>1</v>
      </c>
      <c r="DP24" s="338">
        <v>2</v>
      </c>
      <c r="DQ24" s="338" t="s">
        <v>951</v>
      </c>
      <c r="ES24" s="400">
        <v>7679</v>
      </c>
      <c r="ET24" s="338" t="s">
        <v>95</v>
      </c>
    </row>
    <row r="25" spans="1:150" s="338" customFormat="1" ht="40.5" x14ac:dyDescent="0.25">
      <c r="A25" s="319"/>
      <c r="B25" s="319"/>
      <c r="C25" s="319">
        <f t="shared" si="0"/>
        <v>1</v>
      </c>
      <c r="D25" s="320"/>
      <c r="E25" s="320">
        <v>1</v>
      </c>
      <c r="F25" s="321"/>
      <c r="G25" s="57"/>
      <c r="H25" s="57">
        <v>1</v>
      </c>
      <c r="I25" s="321"/>
      <c r="J25" s="57"/>
      <c r="K25" s="321"/>
      <c r="L25" s="321"/>
      <c r="M25" s="321"/>
      <c r="N25" s="322"/>
      <c r="O25" s="322"/>
      <c r="P25" s="109" t="s">
        <v>1301</v>
      </c>
      <c r="Q25" s="110" t="s">
        <v>461</v>
      </c>
      <c r="R25" s="110" t="s">
        <v>1514</v>
      </c>
      <c r="S25" s="20" t="s">
        <v>234</v>
      </c>
      <c r="T25" s="17">
        <v>1972</v>
      </c>
      <c r="U25" s="277" t="s">
        <v>195</v>
      </c>
      <c r="V25" s="17">
        <v>1996</v>
      </c>
      <c r="W25" s="278" t="s">
        <v>314</v>
      </c>
      <c r="X25" s="138">
        <v>2002</v>
      </c>
      <c r="Y25" s="287"/>
      <c r="Z25" s="28" t="s">
        <v>547</v>
      </c>
      <c r="AA25" s="284">
        <f t="shared" si="1"/>
        <v>22</v>
      </c>
      <c r="AB25" s="25" t="s">
        <v>1534</v>
      </c>
      <c r="AC25" s="290">
        <v>2002</v>
      </c>
      <c r="AD25" s="21" t="s">
        <v>95</v>
      </c>
      <c r="AE25" s="304"/>
      <c r="AF25" s="16" t="s">
        <v>402</v>
      </c>
      <c r="AG25" s="398"/>
      <c r="CJ25" s="338" t="str">
        <f t="shared" si="19"/>
        <v/>
      </c>
      <c r="CK25" s="338" t="str">
        <f t="shared" si="2"/>
        <v>Müller Thomas</v>
      </c>
      <c r="CM25" s="338">
        <f t="shared" si="3"/>
        <v>22</v>
      </c>
      <c r="CN25" s="338" t="str">
        <f t="shared" si="4"/>
        <v>B</v>
      </c>
      <c r="CO25" s="303" t="str">
        <f t="shared" si="5"/>
        <v>B</v>
      </c>
      <c r="CP25" s="400">
        <v>4276</v>
      </c>
      <c r="CQ25" s="250">
        <v>774</v>
      </c>
      <c r="CR25" s="251">
        <f t="shared" si="24"/>
        <v>10</v>
      </c>
      <c r="CS25" s="252" t="str">
        <f t="shared" si="25"/>
        <v>Senior Projektingenieur (Bau)</v>
      </c>
      <c r="CT25" s="250">
        <v>774</v>
      </c>
      <c r="CU25" s="251">
        <f t="shared" si="26"/>
        <v>10</v>
      </c>
      <c r="CV25" s="252" t="str">
        <f t="shared" si="27"/>
        <v>Senior Projektingenieur (Bau)</v>
      </c>
      <c r="CW25" s="250">
        <v>773</v>
      </c>
      <c r="CX25" s="251">
        <f>VLOOKUP($CW25,Funktionsbezeichnungen,3,0)</f>
        <v>9</v>
      </c>
      <c r="CY25" s="252" t="str">
        <f>VLOOKUP($CW25,Funktionsbezeichnungen,2,0)</f>
        <v>Projektingenieur 9 (Bau)</v>
      </c>
      <c r="CZ25" s="250">
        <v>773</v>
      </c>
      <c r="DA25" s="251">
        <f t="shared" si="28"/>
        <v>9</v>
      </c>
      <c r="DB25" s="252" t="str">
        <f t="shared" si="29"/>
        <v>Projektingenieur 9 (Bau)</v>
      </c>
      <c r="DC25" s="250">
        <v>773</v>
      </c>
      <c r="DD25" s="251">
        <f t="shared" si="20"/>
        <v>9</v>
      </c>
      <c r="DE25" s="252" t="str">
        <f t="shared" si="21"/>
        <v>Projektingenieur 9 (Bau)</v>
      </c>
      <c r="DF25" s="249"/>
      <c r="DG25" s="251">
        <v>772</v>
      </c>
      <c r="DH25" s="251">
        <f t="shared" si="22"/>
        <v>8</v>
      </c>
      <c r="DI25" s="252" t="str">
        <f t="shared" si="23"/>
        <v>Projektingenieur 8 (Bau)</v>
      </c>
      <c r="DN25" s="338">
        <f t="shared" si="18"/>
        <v>4276</v>
      </c>
      <c r="DO25" s="340">
        <v>2</v>
      </c>
      <c r="DP25" s="338">
        <v>3</v>
      </c>
      <c r="DQ25" s="338" t="s">
        <v>951</v>
      </c>
      <c r="ES25" s="400">
        <v>4258</v>
      </c>
      <c r="ET25" s="338" t="s">
        <v>95</v>
      </c>
    </row>
    <row r="26" spans="1:150" s="338" customFormat="1" ht="27" x14ac:dyDescent="0.25">
      <c r="A26" s="319"/>
      <c r="B26" s="319"/>
      <c r="C26" s="319">
        <f t="shared" si="0"/>
        <v>1</v>
      </c>
      <c r="D26" s="320">
        <v>1</v>
      </c>
      <c r="E26" s="320"/>
      <c r="F26" s="321"/>
      <c r="G26" s="57"/>
      <c r="H26" s="57">
        <v>1</v>
      </c>
      <c r="I26" s="321"/>
      <c r="J26" s="57"/>
      <c r="K26" s="321"/>
      <c r="L26" s="321"/>
      <c r="M26" s="321"/>
      <c r="N26" s="322"/>
      <c r="O26" s="322"/>
      <c r="P26" s="109" t="s">
        <v>358</v>
      </c>
      <c r="Q26" s="110" t="s">
        <v>462</v>
      </c>
      <c r="R26" s="110" t="s">
        <v>1514</v>
      </c>
      <c r="S26" s="20" t="s">
        <v>125</v>
      </c>
      <c r="T26" s="17">
        <v>1969</v>
      </c>
      <c r="U26" s="277" t="s">
        <v>194</v>
      </c>
      <c r="V26" s="17">
        <v>1997</v>
      </c>
      <c r="W26" s="278"/>
      <c r="X26" s="138"/>
      <c r="Y26" s="287"/>
      <c r="Z26" s="28" t="s">
        <v>336</v>
      </c>
      <c r="AA26" s="284">
        <f t="shared" si="1"/>
        <v>21</v>
      </c>
      <c r="AB26" s="25" t="s">
        <v>677</v>
      </c>
      <c r="AC26" s="290">
        <v>1999</v>
      </c>
      <c r="AD26" s="21" t="s">
        <v>95</v>
      </c>
      <c r="AE26" s="304"/>
      <c r="AF26" s="16" t="s">
        <v>1213</v>
      </c>
      <c r="AG26" s="398"/>
      <c r="CJ26" s="338" t="str">
        <f t="shared" si="19"/>
        <v/>
      </c>
      <c r="CK26" s="338" t="str">
        <f t="shared" si="2"/>
        <v>Rauchfleisch Alexander</v>
      </c>
      <c r="CM26" s="338">
        <f t="shared" si="3"/>
        <v>21</v>
      </c>
      <c r="CN26" s="338" t="str">
        <f t="shared" si="4"/>
        <v>B</v>
      </c>
      <c r="CO26" s="303" t="str">
        <f t="shared" si="5"/>
        <v>B</v>
      </c>
      <c r="CP26" s="400">
        <v>4254</v>
      </c>
      <c r="CQ26" s="250">
        <v>774</v>
      </c>
      <c r="CR26" s="251">
        <f t="shared" si="24"/>
        <v>10</v>
      </c>
      <c r="CS26" s="252" t="str">
        <f t="shared" si="25"/>
        <v>Senior Projektingenieur (Bau)</v>
      </c>
      <c r="CT26" s="250">
        <v>774</v>
      </c>
      <c r="CU26" s="251">
        <f t="shared" si="26"/>
        <v>10</v>
      </c>
      <c r="CV26" s="252" t="str">
        <f t="shared" si="27"/>
        <v>Senior Projektingenieur (Bau)</v>
      </c>
      <c r="CW26" s="250">
        <v>773</v>
      </c>
      <c r="CX26" s="251">
        <f>VLOOKUP($CW26,Funktionsbezeichnungen,3,0)</f>
        <v>9</v>
      </c>
      <c r="CY26" s="252" t="str">
        <f>VLOOKUP($CW26,Funktionsbezeichnungen,2,0)</f>
        <v>Projektingenieur 9 (Bau)</v>
      </c>
      <c r="CZ26" s="250">
        <v>773</v>
      </c>
      <c r="DA26" s="251">
        <f t="shared" si="28"/>
        <v>9</v>
      </c>
      <c r="DB26" s="252" t="str">
        <f t="shared" si="29"/>
        <v>Projektingenieur 9 (Bau)</v>
      </c>
      <c r="DC26" s="250">
        <v>773</v>
      </c>
      <c r="DD26" s="251">
        <f t="shared" si="20"/>
        <v>9</v>
      </c>
      <c r="DE26" s="252" t="str">
        <f t="shared" si="21"/>
        <v>Projektingenieur 9 (Bau)</v>
      </c>
      <c r="DF26" s="249"/>
      <c r="DG26" s="251">
        <v>772</v>
      </c>
      <c r="DH26" s="251">
        <f t="shared" si="22"/>
        <v>8</v>
      </c>
      <c r="DI26" s="252" t="str">
        <f t="shared" si="23"/>
        <v>Projektingenieur 8 (Bau)</v>
      </c>
      <c r="DN26" s="338">
        <f t="shared" si="18"/>
        <v>4254</v>
      </c>
      <c r="DO26" s="340">
        <v>1</v>
      </c>
      <c r="DP26" s="338">
        <v>2</v>
      </c>
      <c r="DQ26" s="338" t="s">
        <v>951</v>
      </c>
      <c r="ES26" s="400">
        <v>4288</v>
      </c>
      <c r="ET26" s="338" t="s">
        <v>95</v>
      </c>
    </row>
    <row r="27" spans="1:150" s="338" customFormat="1" ht="27" x14ac:dyDescent="0.25">
      <c r="A27" s="319"/>
      <c r="B27" s="319">
        <v>1</v>
      </c>
      <c r="C27" s="319">
        <f t="shared" si="0"/>
        <v>1</v>
      </c>
      <c r="D27" s="320"/>
      <c r="E27" s="320">
        <v>1</v>
      </c>
      <c r="F27" s="321"/>
      <c r="G27" s="57"/>
      <c r="H27" s="57"/>
      <c r="I27" s="321"/>
      <c r="J27" s="57"/>
      <c r="K27" s="321"/>
      <c r="L27" s="321"/>
      <c r="M27" s="321"/>
      <c r="N27" s="322"/>
      <c r="O27" s="322"/>
      <c r="P27" s="109" t="s">
        <v>361</v>
      </c>
      <c r="Q27" s="110" t="s">
        <v>465</v>
      </c>
      <c r="R27" s="110" t="s">
        <v>1514</v>
      </c>
      <c r="S27" s="20" t="s">
        <v>1571</v>
      </c>
      <c r="T27" s="17">
        <v>1969</v>
      </c>
      <c r="U27" s="277" t="s">
        <v>1072</v>
      </c>
      <c r="V27" s="17">
        <v>1998</v>
      </c>
      <c r="W27" s="278"/>
      <c r="X27" s="138"/>
      <c r="Y27" s="287"/>
      <c r="Z27" s="28" t="s">
        <v>335</v>
      </c>
      <c r="AA27" s="284">
        <f t="shared" si="1"/>
        <v>20</v>
      </c>
      <c r="AB27" s="25" t="s">
        <v>680</v>
      </c>
      <c r="AC27" s="290">
        <v>2005</v>
      </c>
      <c r="AD27" s="21" t="s">
        <v>95</v>
      </c>
      <c r="AE27" s="304"/>
      <c r="AF27" s="16" t="s">
        <v>1213</v>
      </c>
      <c r="AG27" s="398"/>
      <c r="CJ27" s="338" t="str">
        <f t="shared" si="19"/>
        <v/>
      </c>
      <c r="CK27" s="338" t="str">
        <f t="shared" si="2"/>
        <v>Haas Gabriele</v>
      </c>
      <c r="CM27" s="338">
        <f t="shared" si="3"/>
        <v>20</v>
      </c>
      <c r="CN27" s="338" t="str">
        <f t="shared" si="4"/>
        <v>B</v>
      </c>
      <c r="CO27" s="303" t="str">
        <f t="shared" si="5"/>
        <v>B</v>
      </c>
      <c r="CP27" s="400">
        <v>4288</v>
      </c>
      <c r="CQ27" s="250">
        <v>784</v>
      </c>
      <c r="CR27" s="251">
        <f t="shared" si="24"/>
        <v>10</v>
      </c>
      <c r="CS27" s="252" t="str">
        <f t="shared" si="25"/>
        <v>Senior Projektingenieur (Umwelt)</v>
      </c>
      <c r="CT27" s="250">
        <v>784</v>
      </c>
      <c r="CU27" s="251">
        <f t="shared" si="26"/>
        <v>10</v>
      </c>
      <c r="CV27" s="252" t="str">
        <f t="shared" si="27"/>
        <v>Senior Projektingenieur (Umwelt)</v>
      </c>
      <c r="CW27" s="250">
        <v>783</v>
      </c>
      <c r="CX27" s="251">
        <f>VLOOKUP($CW27,Funktionsbezeichnungen,3,0)</f>
        <v>9</v>
      </c>
      <c r="CY27" s="252" t="str">
        <f>VLOOKUP($CW27,Funktionsbezeichnungen,2,0)</f>
        <v>Projektingenieur 9 (Umwelt)</v>
      </c>
      <c r="CZ27" s="250">
        <v>772</v>
      </c>
      <c r="DA27" s="251">
        <f t="shared" si="28"/>
        <v>8</v>
      </c>
      <c r="DB27" s="252" t="str">
        <f t="shared" si="29"/>
        <v>Projektingenieur 8 (Bau)</v>
      </c>
      <c r="DC27" s="250">
        <v>772</v>
      </c>
      <c r="DD27" s="251">
        <f t="shared" si="20"/>
        <v>8</v>
      </c>
      <c r="DE27" s="252" t="str">
        <f t="shared" si="21"/>
        <v>Projektingenieur 8 (Bau)</v>
      </c>
      <c r="DF27" s="249"/>
      <c r="DG27" s="251">
        <v>772</v>
      </c>
      <c r="DH27" s="251">
        <f t="shared" si="22"/>
        <v>8</v>
      </c>
      <c r="DI27" s="252" t="str">
        <f t="shared" si="23"/>
        <v>Projektingenieur 8 (Bau)</v>
      </c>
      <c r="DN27" s="338">
        <f t="shared" si="18"/>
        <v>4288</v>
      </c>
      <c r="DO27" s="340">
        <v>2</v>
      </c>
      <c r="DP27" s="338">
        <v>3</v>
      </c>
      <c r="DQ27" s="338" t="s">
        <v>951</v>
      </c>
      <c r="ES27" s="400">
        <v>4263</v>
      </c>
      <c r="ET27" s="338" t="s">
        <v>95</v>
      </c>
    </row>
    <row r="28" spans="1:150" s="338" customFormat="1" ht="27" x14ac:dyDescent="0.25">
      <c r="A28" s="319"/>
      <c r="B28" s="319"/>
      <c r="C28" s="319">
        <f t="shared" si="0"/>
        <v>1</v>
      </c>
      <c r="D28" s="320">
        <v>1</v>
      </c>
      <c r="E28" s="320"/>
      <c r="F28" s="321"/>
      <c r="G28" s="57"/>
      <c r="H28" s="57"/>
      <c r="I28" s="321"/>
      <c r="J28" s="57"/>
      <c r="K28" s="321"/>
      <c r="L28" s="321"/>
      <c r="M28" s="321"/>
      <c r="N28" s="322"/>
      <c r="O28" s="322"/>
      <c r="P28" s="109" t="s">
        <v>359</v>
      </c>
      <c r="Q28" s="110" t="s">
        <v>464</v>
      </c>
      <c r="R28" s="110" t="s">
        <v>1514</v>
      </c>
      <c r="S28" s="20" t="s">
        <v>206</v>
      </c>
      <c r="T28" s="17">
        <v>1969</v>
      </c>
      <c r="U28" s="277" t="s">
        <v>221</v>
      </c>
      <c r="V28" s="17">
        <v>1998</v>
      </c>
      <c r="W28" s="278"/>
      <c r="X28" s="138"/>
      <c r="Y28" s="287"/>
      <c r="Z28" s="28" t="s">
        <v>548</v>
      </c>
      <c r="AA28" s="284">
        <f t="shared" si="1"/>
        <v>20</v>
      </c>
      <c r="AB28" s="25" t="s">
        <v>1131</v>
      </c>
      <c r="AC28" s="290">
        <v>2001</v>
      </c>
      <c r="AD28" s="21" t="s">
        <v>95</v>
      </c>
      <c r="AE28" s="304"/>
      <c r="AF28" s="16" t="s">
        <v>402</v>
      </c>
      <c r="AG28" s="398"/>
      <c r="CJ28" s="338" t="str">
        <f t="shared" si="19"/>
        <v/>
      </c>
      <c r="CK28" s="338" t="str">
        <f t="shared" si="2"/>
        <v>Fuchs Christian</v>
      </c>
      <c r="CM28" s="338">
        <f t="shared" si="3"/>
        <v>20</v>
      </c>
      <c r="CN28" s="338" t="str">
        <f t="shared" si="4"/>
        <v>B</v>
      </c>
      <c r="CO28" s="303" t="str">
        <f t="shared" si="5"/>
        <v>B</v>
      </c>
      <c r="CP28" s="400">
        <v>4263</v>
      </c>
      <c r="CQ28" s="250">
        <v>774</v>
      </c>
      <c r="CR28" s="251">
        <f t="shared" si="24"/>
        <v>10</v>
      </c>
      <c r="CS28" s="252" t="str">
        <f t="shared" si="25"/>
        <v>Senior Projektingenieur (Bau)</v>
      </c>
      <c r="CT28" s="250">
        <v>774</v>
      </c>
      <c r="CU28" s="251">
        <f t="shared" si="26"/>
        <v>10</v>
      </c>
      <c r="CV28" s="252" t="str">
        <f t="shared" si="27"/>
        <v>Senior Projektingenieur (Bau)</v>
      </c>
      <c r="CW28" s="250">
        <v>773</v>
      </c>
      <c r="CX28" s="251">
        <f>VLOOKUP($CW28,Funktionsbezeichnungen,3,0)</f>
        <v>9</v>
      </c>
      <c r="CY28" s="252" t="str">
        <f>VLOOKUP($CW28,Funktionsbezeichnungen,2,0)</f>
        <v>Projektingenieur 9 (Bau)</v>
      </c>
      <c r="CZ28" s="250">
        <v>773</v>
      </c>
      <c r="DA28" s="251">
        <f t="shared" si="28"/>
        <v>9</v>
      </c>
      <c r="DB28" s="252" t="str">
        <f t="shared" si="29"/>
        <v>Projektingenieur 9 (Bau)</v>
      </c>
      <c r="DC28" s="250">
        <v>773</v>
      </c>
      <c r="DD28" s="251">
        <f t="shared" si="20"/>
        <v>9</v>
      </c>
      <c r="DE28" s="252" t="str">
        <f t="shared" si="21"/>
        <v>Projektingenieur 9 (Bau)</v>
      </c>
      <c r="DF28" s="249"/>
      <c r="DG28" s="251">
        <v>772</v>
      </c>
      <c r="DH28" s="251">
        <f t="shared" si="22"/>
        <v>8</v>
      </c>
      <c r="DI28" s="252" t="str">
        <f t="shared" si="23"/>
        <v>Projektingenieur 8 (Bau)</v>
      </c>
      <c r="DN28" s="338">
        <f t="shared" si="18"/>
        <v>4263</v>
      </c>
      <c r="DO28" s="340">
        <v>1</v>
      </c>
      <c r="DP28" s="338">
        <v>2</v>
      </c>
      <c r="DQ28" s="338" t="s">
        <v>951</v>
      </c>
      <c r="ES28" s="400">
        <v>3206</v>
      </c>
      <c r="ET28" s="338" t="s">
        <v>95</v>
      </c>
    </row>
    <row r="29" spans="1:150" s="338" customFormat="1" x14ac:dyDescent="0.25">
      <c r="A29" s="319"/>
      <c r="B29" s="319"/>
      <c r="C29" s="319">
        <f t="shared" si="0"/>
        <v>1</v>
      </c>
      <c r="D29" s="320">
        <v>1</v>
      </c>
      <c r="E29" s="320"/>
      <c r="F29" s="321"/>
      <c r="G29" s="57"/>
      <c r="H29" s="57"/>
      <c r="I29" s="321"/>
      <c r="J29" s="57"/>
      <c r="K29" s="321"/>
      <c r="L29" s="321"/>
      <c r="M29" s="321"/>
      <c r="N29" s="322"/>
      <c r="O29" s="322"/>
      <c r="P29" s="109" t="s">
        <v>1301</v>
      </c>
      <c r="Q29" s="110" t="s">
        <v>1145</v>
      </c>
      <c r="R29" s="110" t="s">
        <v>1514</v>
      </c>
      <c r="S29" s="20" t="s">
        <v>1146</v>
      </c>
      <c r="T29" s="17">
        <v>1974</v>
      </c>
      <c r="U29" s="277" t="s">
        <v>194</v>
      </c>
      <c r="V29" s="17">
        <v>2001</v>
      </c>
      <c r="W29" s="278"/>
      <c r="X29" s="138"/>
      <c r="Y29" s="287"/>
      <c r="Z29" s="28" t="s">
        <v>1148</v>
      </c>
      <c r="AA29" s="284">
        <f t="shared" si="1"/>
        <v>17</v>
      </c>
      <c r="AB29" s="25" t="s">
        <v>1535</v>
      </c>
      <c r="AC29" s="290">
        <v>2015</v>
      </c>
      <c r="AD29" s="162" t="s">
        <v>95</v>
      </c>
      <c r="AE29" s="304"/>
      <c r="AF29" s="16" t="s">
        <v>1213</v>
      </c>
      <c r="AG29" s="398"/>
      <c r="CJ29" s="409" t="str">
        <f t="shared" si="19"/>
        <v>anders</v>
      </c>
      <c r="CK29" s="338" t="str">
        <f t="shared" si="2"/>
        <v>Häner David</v>
      </c>
      <c r="CM29" s="338">
        <f t="shared" si="3"/>
        <v>17</v>
      </c>
      <c r="CN29" s="338" t="str">
        <f t="shared" si="4"/>
        <v>B</v>
      </c>
      <c r="CO29" s="303" t="str">
        <f t="shared" si="5"/>
        <v xml:space="preserve"> C/B 2)</v>
      </c>
      <c r="CP29" s="400">
        <v>4317</v>
      </c>
      <c r="CQ29" s="250">
        <v>774</v>
      </c>
      <c r="CR29" s="251">
        <f t="shared" si="24"/>
        <v>10</v>
      </c>
      <c r="CS29" s="252" t="str">
        <f t="shared" si="25"/>
        <v>Senior Projektingenieur (Bau)</v>
      </c>
      <c r="CT29" s="250">
        <v>773</v>
      </c>
      <c r="CU29" s="251">
        <f>VLOOKUP($CT29,Funktionsbezeichnungen,3,0)</f>
        <v>9</v>
      </c>
      <c r="CV29" s="252" t="str">
        <f>VLOOKUP($CT29,Funktionsbezeichnungen,2,0)</f>
        <v>Projektingenieur 9 (Bau)</v>
      </c>
      <c r="CW29" s="250"/>
      <c r="CX29" s="251"/>
      <c r="CY29" s="252"/>
      <c r="CZ29" s="250"/>
      <c r="DA29" s="251"/>
      <c r="DB29" s="252"/>
      <c r="DC29" s="250"/>
      <c r="DD29" s="251"/>
      <c r="DE29" s="252"/>
      <c r="DF29" s="249"/>
      <c r="DG29" s="251"/>
      <c r="DH29" s="251"/>
      <c r="DI29" s="252"/>
      <c r="DN29" s="338">
        <f>+CP29</f>
        <v>4317</v>
      </c>
      <c r="DO29" s="340">
        <v>2</v>
      </c>
      <c r="DP29" s="338">
        <v>3</v>
      </c>
      <c r="DQ29" s="338" t="s">
        <v>951</v>
      </c>
      <c r="ES29" s="400">
        <v>4162</v>
      </c>
      <c r="ET29" s="340" t="s">
        <v>1320</v>
      </c>
    </row>
    <row r="30" spans="1:150" s="338" customFormat="1" ht="27" x14ac:dyDescent="0.25">
      <c r="A30" s="319"/>
      <c r="B30" s="319"/>
      <c r="C30" s="319">
        <f t="shared" si="0"/>
        <v>1</v>
      </c>
      <c r="D30" s="320"/>
      <c r="E30" s="320">
        <v>1</v>
      </c>
      <c r="F30" s="321"/>
      <c r="G30" s="57"/>
      <c r="H30" s="57"/>
      <c r="I30" s="321"/>
      <c r="J30" s="57"/>
      <c r="K30" s="321"/>
      <c r="L30" s="321"/>
      <c r="M30" s="321"/>
      <c r="N30" s="322"/>
      <c r="O30" s="322"/>
      <c r="P30" s="109" t="s">
        <v>361</v>
      </c>
      <c r="Q30" s="110" t="s">
        <v>469</v>
      </c>
      <c r="R30" s="110" t="s">
        <v>1514</v>
      </c>
      <c r="S30" s="20" t="s">
        <v>301</v>
      </c>
      <c r="T30" s="17">
        <v>1975</v>
      </c>
      <c r="U30" s="277" t="s">
        <v>302</v>
      </c>
      <c r="V30" s="17">
        <v>2001</v>
      </c>
      <c r="W30" s="278"/>
      <c r="X30" s="138"/>
      <c r="Y30" s="287"/>
      <c r="Z30" s="28" t="s">
        <v>303</v>
      </c>
      <c r="AA30" s="284">
        <f t="shared" si="1"/>
        <v>17</v>
      </c>
      <c r="AB30" s="28" t="s">
        <v>682</v>
      </c>
      <c r="AC30" s="290">
        <v>2008</v>
      </c>
      <c r="AD30" s="162" t="s">
        <v>95</v>
      </c>
      <c r="AE30" s="304"/>
      <c r="AF30" s="16" t="s">
        <v>373</v>
      </c>
      <c r="AG30" s="398"/>
      <c r="CJ30" s="409" t="str">
        <f t="shared" si="19"/>
        <v>anders</v>
      </c>
      <c r="CK30" s="338" t="str">
        <f t="shared" si="2"/>
        <v>Rey Lionel</v>
      </c>
      <c r="CM30" s="338">
        <f t="shared" si="3"/>
        <v>17</v>
      </c>
      <c r="CN30" s="338" t="str">
        <f t="shared" si="4"/>
        <v>B</v>
      </c>
      <c r="CO30" s="303" t="str">
        <f t="shared" si="5"/>
        <v>C</v>
      </c>
      <c r="CP30" s="400">
        <v>4299</v>
      </c>
      <c r="CQ30" s="250">
        <v>784</v>
      </c>
      <c r="CR30" s="251">
        <f t="shared" si="24"/>
        <v>10</v>
      </c>
      <c r="CS30" s="252" t="str">
        <f t="shared" si="25"/>
        <v>Senior Projektingenieur (Umwelt)</v>
      </c>
      <c r="CT30" s="250">
        <v>782</v>
      </c>
      <c r="CU30" s="251">
        <f>VLOOKUP($CT30,Funktionsbezeichnungen,3,0)</f>
        <v>8</v>
      </c>
      <c r="CV30" s="252" t="str">
        <f>VLOOKUP($CT30,Funktionsbezeichnungen,2,0)</f>
        <v>Projektingenieur 8 (Umwelt)</v>
      </c>
      <c r="CW30" s="250">
        <v>782</v>
      </c>
      <c r="CX30" s="251">
        <f>VLOOKUP($CW30,Funktionsbezeichnungen,3,0)</f>
        <v>8</v>
      </c>
      <c r="CY30" s="252" t="str">
        <f>VLOOKUP($CW30,Funktionsbezeichnungen,2,0)</f>
        <v>Projektingenieur 8 (Umwelt)</v>
      </c>
      <c r="CZ30" s="250">
        <v>782</v>
      </c>
      <c r="DA30" s="251">
        <f>VLOOKUP($CZ30,Funktionsbezeichnungen,3,0)</f>
        <v>8</v>
      </c>
      <c r="DB30" s="252" t="str">
        <f>VLOOKUP($CZ30,Funktionsbezeichnungen,2,0)</f>
        <v>Projektingenieur 8 (Umwelt)</v>
      </c>
      <c r="DC30" s="250">
        <v>782</v>
      </c>
      <c r="DD30" s="251">
        <f>VLOOKUP($DC30,Funktionsbezeichnungen,3,0)</f>
        <v>8</v>
      </c>
      <c r="DE30" s="252" t="str">
        <f>VLOOKUP($DC30,Funktionsbezeichnungen,2,0)</f>
        <v>Projektingenieur 8 (Umwelt)</v>
      </c>
      <c r="DF30" s="249"/>
      <c r="DG30" s="251">
        <v>782</v>
      </c>
      <c r="DH30" s="251">
        <f>VLOOKUP($DG30,Funktionsbezeichnungen,3,0)</f>
        <v>8</v>
      </c>
      <c r="DI30" s="252" t="str">
        <f>VLOOKUP($DG30,Funktionsbezeichnungen,2,0)</f>
        <v>Projektingenieur 8 (Umwelt)</v>
      </c>
      <c r="DN30" s="338">
        <f>+CP30</f>
        <v>4299</v>
      </c>
      <c r="DO30" s="340">
        <v>2</v>
      </c>
      <c r="DP30" s="338">
        <v>3</v>
      </c>
      <c r="DQ30" s="338" t="s">
        <v>952</v>
      </c>
      <c r="ES30" s="400">
        <v>2143</v>
      </c>
      <c r="ET30" s="338" t="s">
        <v>1321</v>
      </c>
    </row>
    <row r="31" spans="1:150" s="338" customFormat="1" ht="27" x14ac:dyDescent="0.25">
      <c r="A31" s="319"/>
      <c r="B31" s="319"/>
      <c r="C31" s="319">
        <f t="shared" si="0"/>
        <v>1</v>
      </c>
      <c r="D31" s="320">
        <v>1</v>
      </c>
      <c r="E31" s="320"/>
      <c r="F31" s="321"/>
      <c r="G31" s="57"/>
      <c r="H31" s="57"/>
      <c r="I31" s="321"/>
      <c r="J31" s="57"/>
      <c r="K31" s="321"/>
      <c r="L31" s="321"/>
      <c r="M31" s="321"/>
      <c r="N31" s="322"/>
      <c r="O31" s="322"/>
      <c r="P31" s="109" t="s">
        <v>359</v>
      </c>
      <c r="Q31" s="110" t="s">
        <v>471</v>
      </c>
      <c r="R31" s="110" t="s">
        <v>1514</v>
      </c>
      <c r="S31" s="20" t="s">
        <v>229</v>
      </c>
      <c r="T31" s="17">
        <v>1976</v>
      </c>
      <c r="U31" s="277" t="s">
        <v>241</v>
      </c>
      <c r="V31" s="17">
        <v>2001</v>
      </c>
      <c r="W31" s="278"/>
      <c r="X31" s="138"/>
      <c r="Y31" s="287"/>
      <c r="Z31" s="28" t="s">
        <v>337</v>
      </c>
      <c r="AA31" s="284">
        <f t="shared" si="1"/>
        <v>17</v>
      </c>
      <c r="AB31" s="25" t="s">
        <v>1536</v>
      </c>
      <c r="AC31" s="290">
        <v>2010</v>
      </c>
      <c r="AD31" s="162" t="s">
        <v>95</v>
      </c>
      <c r="AE31" s="304"/>
      <c r="AF31" s="16" t="s">
        <v>1213</v>
      </c>
      <c r="AG31" s="398"/>
      <c r="CJ31" s="409" t="str">
        <f t="shared" si="19"/>
        <v>anders</v>
      </c>
      <c r="CK31" s="338" t="str">
        <f t="shared" si="2"/>
        <v>Falzone Lorenzo</v>
      </c>
      <c r="CM31" s="338">
        <f t="shared" si="3"/>
        <v>17</v>
      </c>
      <c r="CN31" s="338" t="str">
        <f t="shared" si="4"/>
        <v>B</v>
      </c>
      <c r="CO31" s="303" t="str">
        <f t="shared" si="5"/>
        <v xml:space="preserve"> C/B 2)</v>
      </c>
      <c r="CP31" s="400">
        <v>7695</v>
      </c>
      <c r="CQ31" s="250">
        <v>774</v>
      </c>
      <c r="CR31" s="251">
        <f t="shared" si="24"/>
        <v>10</v>
      </c>
      <c r="CS31" s="252" t="str">
        <f t="shared" si="25"/>
        <v>Senior Projektingenieur (Bau)</v>
      </c>
      <c r="CT31" s="250">
        <v>773</v>
      </c>
      <c r="CU31" s="251">
        <f>VLOOKUP($CT31,Funktionsbezeichnungen,3,0)</f>
        <v>9</v>
      </c>
      <c r="CV31" s="252" t="str">
        <f>VLOOKUP($CT31,Funktionsbezeichnungen,2,0)</f>
        <v>Projektingenieur 9 (Bau)</v>
      </c>
      <c r="CW31" s="250">
        <v>772</v>
      </c>
      <c r="CX31" s="251">
        <f>VLOOKUP($CW31,Funktionsbezeichnungen,3,0)</f>
        <v>8</v>
      </c>
      <c r="CY31" s="252" t="str">
        <f>VLOOKUP($CW31,Funktionsbezeichnungen,2,0)</f>
        <v>Projektingenieur 8 (Bau)</v>
      </c>
      <c r="CZ31" s="250">
        <v>772</v>
      </c>
      <c r="DA31" s="251">
        <f>VLOOKUP($CZ31,Funktionsbezeichnungen,3,0)</f>
        <v>8</v>
      </c>
      <c r="DB31" s="252" t="str">
        <f>VLOOKUP($CZ31,Funktionsbezeichnungen,2,0)</f>
        <v>Projektingenieur 8 (Bau)</v>
      </c>
      <c r="DC31" s="250">
        <v>772</v>
      </c>
      <c r="DD31" s="251">
        <f>VLOOKUP($DC31,Funktionsbezeichnungen,3,0)</f>
        <v>8</v>
      </c>
      <c r="DE31" s="252" t="str">
        <f>VLOOKUP($DC31,Funktionsbezeichnungen,2,0)</f>
        <v>Projektingenieur 8 (Bau)</v>
      </c>
      <c r="DF31" s="249"/>
      <c r="DG31" s="251">
        <v>771</v>
      </c>
      <c r="DH31" s="251">
        <f>VLOOKUP($DG31,Funktionsbezeichnungen,3,0)</f>
        <v>7</v>
      </c>
      <c r="DI31" s="252" t="str">
        <f>VLOOKUP($DG31,Funktionsbezeichnungen,2,0)</f>
        <v>Projektingenieur 7 (Bau)</v>
      </c>
      <c r="DN31" s="338">
        <f>+CP31</f>
        <v>7695</v>
      </c>
      <c r="DO31" s="340">
        <v>1</v>
      </c>
      <c r="DP31" s="338">
        <v>2</v>
      </c>
      <c r="DQ31" s="338" t="s">
        <v>951</v>
      </c>
      <c r="ES31" s="400">
        <v>4269</v>
      </c>
      <c r="ET31" s="338" t="s">
        <v>1321</v>
      </c>
    </row>
    <row r="32" spans="1:150" s="338" customFormat="1" x14ac:dyDescent="0.25">
      <c r="A32" s="319"/>
      <c r="B32" s="319">
        <v>1</v>
      </c>
      <c r="C32" s="319">
        <f t="shared" si="0"/>
        <v>1</v>
      </c>
      <c r="D32" s="320">
        <v>1</v>
      </c>
      <c r="E32" s="320"/>
      <c r="F32" s="321"/>
      <c r="G32" s="57"/>
      <c r="H32" s="57"/>
      <c r="I32" s="321"/>
      <c r="J32" s="57"/>
      <c r="K32" s="321"/>
      <c r="L32" s="321"/>
      <c r="M32" s="321"/>
      <c r="N32" s="322"/>
      <c r="O32" s="322"/>
      <c r="P32" s="109" t="s">
        <v>1301</v>
      </c>
      <c r="Q32" s="110" t="s">
        <v>588</v>
      </c>
      <c r="R32" s="110" t="s">
        <v>1514</v>
      </c>
      <c r="S32" s="20" t="s">
        <v>589</v>
      </c>
      <c r="T32" s="17">
        <v>1976</v>
      </c>
      <c r="U32" s="277" t="s">
        <v>194</v>
      </c>
      <c r="V32" s="17">
        <v>2001</v>
      </c>
      <c r="W32" s="278"/>
      <c r="X32" s="138"/>
      <c r="Y32" s="287"/>
      <c r="Z32" s="28" t="s">
        <v>1024</v>
      </c>
      <c r="AA32" s="284">
        <f t="shared" si="1"/>
        <v>17</v>
      </c>
      <c r="AB32" s="25" t="s">
        <v>684</v>
      </c>
      <c r="AC32" s="290">
        <v>2009</v>
      </c>
      <c r="AD32" s="162" t="s">
        <v>95</v>
      </c>
      <c r="AE32" s="304"/>
      <c r="AF32" s="16" t="s">
        <v>1213</v>
      </c>
      <c r="AG32" s="398"/>
      <c r="CJ32" s="409" t="str">
        <f t="shared" si="19"/>
        <v>anders</v>
      </c>
      <c r="CK32" s="338" t="str">
        <f t="shared" si="2"/>
        <v>Weber Madeleine</v>
      </c>
      <c r="CM32" s="338">
        <f t="shared" si="3"/>
        <v>17</v>
      </c>
      <c r="CN32" s="338" t="str">
        <f t="shared" si="4"/>
        <v>B</v>
      </c>
      <c r="CO32" s="303" t="str">
        <f t="shared" si="5"/>
        <v xml:space="preserve"> C/B 2)</v>
      </c>
      <c r="CP32" s="400">
        <v>4350</v>
      </c>
      <c r="CQ32" s="250">
        <v>774</v>
      </c>
      <c r="CR32" s="251">
        <f t="shared" si="24"/>
        <v>10</v>
      </c>
      <c r="CS32" s="252" t="str">
        <f t="shared" si="25"/>
        <v>Senior Projektingenieur (Bau)</v>
      </c>
      <c r="CT32" s="250">
        <v>773</v>
      </c>
      <c r="CU32" s="251">
        <f>VLOOKUP($CT32,Funktionsbezeichnungen,3,0)</f>
        <v>9</v>
      </c>
      <c r="CV32" s="252" t="str">
        <f>VLOOKUP($CT32,Funktionsbezeichnungen,2,0)</f>
        <v>Projektingenieur 9 (Bau)</v>
      </c>
      <c r="CW32" s="250">
        <v>772</v>
      </c>
      <c r="CX32" s="251">
        <f>VLOOKUP($CW32,Funktionsbezeichnungen,3,0)</f>
        <v>8</v>
      </c>
      <c r="CY32" s="252" t="str">
        <f>VLOOKUP($CW32,Funktionsbezeichnungen,2,0)</f>
        <v>Projektingenieur 8 (Bau)</v>
      </c>
      <c r="CZ32" s="250">
        <v>772</v>
      </c>
      <c r="DA32" s="251">
        <f>VLOOKUP($CZ32,Funktionsbezeichnungen,3,0)</f>
        <v>8</v>
      </c>
      <c r="DB32" s="252" t="str">
        <f>VLOOKUP($CZ32,Funktionsbezeichnungen,2,0)</f>
        <v>Projektingenieur 8 (Bau)</v>
      </c>
      <c r="DC32" s="250">
        <v>772</v>
      </c>
      <c r="DD32" s="251">
        <f>VLOOKUP($DC32,Funktionsbezeichnungen,3,0)</f>
        <v>8</v>
      </c>
      <c r="DE32" s="252" t="str">
        <f>VLOOKUP($DC32,Funktionsbezeichnungen,2,0)</f>
        <v>Projektingenieur 8 (Bau)</v>
      </c>
      <c r="DF32" s="249"/>
      <c r="DG32" s="251">
        <v>771</v>
      </c>
      <c r="DH32" s="251">
        <f>VLOOKUP($DG32,Funktionsbezeichnungen,3,0)</f>
        <v>7</v>
      </c>
      <c r="DI32" s="252" t="str">
        <f>VLOOKUP($DG32,Funktionsbezeichnungen,2,0)</f>
        <v>Projektingenieur 7 (Bau)</v>
      </c>
      <c r="DN32" s="338">
        <f>+CP32</f>
        <v>4350</v>
      </c>
      <c r="DO32" s="340">
        <v>1</v>
      </c>
      <c r="DP32" s="338">
        <v>2</v>
      </c>
      <c r="DQ32" s="338" t="s">
        <v>951</v>
      </c>
      <c r="ES32" s="400">
        <v>4246</v>
      </c>
      <c r="ET32" s="338" t="s">
        <v>1321</v>
      </c>
    </row>
    <row r="33" spans="1:150" s="338" customFormat="1" x14ac:dyDescent="0.25">
      <c r="A33" s="319"/>
      <c r="B33" s="319"/>
      <c r="C33" s="319">
        <f t="shared" si="0"/>
        <v>1</v>
      </c>
      <c r="D33" s="320">
        <v>1</v>
      </c>
      <c r="E33" s="320"/>
      <c r="F33" s="321"/>
      <c r="G33" s="57"/>
      <c r="H33" s="57">
        <v>1</v>
      </c>
      <c r="I33" s="321"/>
      <c r="J33" s="57"/>
      <c r="K33" s="321"/>
      <c r="L33" s="321"/>
      <c r="M33" s="321"/>
      <c r="N33" s="322"/>
      <c r="O33" s="322"/>
      <c r="P33" s="109" t="s">
        <v>1301</v>
      </c>
      <c r="Q33" s="110" t="s">
        <v>602</v>
      </c>
      <c r="R33" s="110" t="s">
        <v>1514</v>
      </c>
      <c r="S33" s="20" t="s">
        <v>599</v>
      </c>
      <c r="T33" s="17">
        <v>1977</v>
      </c>
      <c r="U33" s="277" t="s">
        <v>1550</v>
      </c>
      <c r="V33" s="17">
        <v>2000</v>
      </c>
      <c r="W33" s="278"/>
      <c r="X33" s="138"/>
      <c r="Y33" s="287"/>
      <c r="Z33" s="28" t="s">
        <v>601</v>
      </c>
      <c r="AA33" s="284">
        <f t="shared" si="1"/>
        <v>18</v>
      </c>
      <c r="AB33" s="25" t="s">
        <v>1134</v>
      </c>
      <c r="AC33" s="290">
        <v>2009</v>
      </c>
      <c r="AD33" s="21" t="s">
        <v>95</v>
      </c>
      <c r="AE33" s="304"/>
      <c r="AF33" s="16" t="s">
        <v>1213</v>
      </c>
      <c r="AG33" s="398"/>
      <c r="CJ33" s="409" t="str">
        <f t="shared" si="19"/>
        <v/>
      </c>
      <c r="CK33" s="338" t="str">
        <f t="shared" si="2"/>
        <v>Trouillet Jean-Georges</v>
      </c>
      <c r="CM33" s="338">
        <f t="shared" si="3"/>
        <v>18</v>
      </c>
      <c r="CN33" s="338" t="str">
        <f t="shared" si="4"/>
        <v>B</v>
      </c>
      <c r="CO33" s="303" t="str">
        <f t="shared" si="5"/>
        <v>B</v>
      </c>
      <c r="CP33" s="400">
        <v>3206</v>
      </c>
      <c r="CQ33" s="250">
        <v>773</v>
      </c>
      <c r="CR33" s="251">
        <f t="shared" si="24"/>
        <v>9</v>
      </c>
      <c r="CS33" s="252" t="str">
        <f t="shared" si="25"/>
        <v>Projektingenieur 9 (Bau)</v>
      </c>
      <c r="CT33" s="250">
        <v>773</v>
      </c>
      <c r="CU33" s="251">
        <f>VLOOKUP($CT33,Funktionsbezeichnungen,3,0)</f>
        <v>9</v>
      </c>
      <c r="CV33" s="252" t="str">
        <f>VLOOKUP($CT33,Funktionsbezeichnungen,2,0)</f>
        <v>Projektingenieur 9 (Bau)</v>
      </c>
      <c r="CW33" s="250">
        <v>772</v>
      </c>
      <c r="CX33" s="251">
        <f>VLOOKUP($CW33,Funktionsbezeichnungen,3,0)</f>
        <v>8</v>
      </c>
      <c r="CY33" s="252" t="str">
        <f>VLOOKUP($CW33,Funktionsbezeichnungen,2,0)</f>
        <v>Projektingenieur 8 (Bau)</v>
      </c>
      <c r="CZ33" s="250">
        <v>772</v>
      </c>
      <c r="DA33" s="251">
        <f>VLOOKUP($CZ33,Funktionsbezeichnungen,3,0)</f>
        <v>8</v>
      </c>
      <c r="DB33" s="252" t="str">
        <f>VLOOKUP($CZ33,Funktionsbezeichnungen,2,0)</f>
        <v>Projektingenieur 8 (Bau)</v>
      </c>
      <c r="DC33" s="250">
        <v>772</v>
      </c>
      <c r="DD33" s="251">
        <f>VLOOKUP($DC33,Funktionsbezeichnungen,3,0)</f>
        <v>8</v>
      </c>
      <c r="DE33" s="252" t="str">
        <f>VLOOKUP($DC33,Funktionsbezeichnungen,2,0)</f>
        <v>Projektingenieur 8 (Bau)</v>
      </c>
      <c r="DF33" s="249"/>
      <c r="DG33" s="251">
        <v>772</v>
      </c>
      <c r="DH33" s="251">
        <f>VLOOKUP($DG33,Funktionsbezeichnungen,3,0)</f>
        <v>8</v>
      </c>
      <c r="DI33" s="252" t="str">
        <f>VLOOKUP($DG33,Funktionsbezeichnungen,2,0)</f>
        <v>Projektingenieur 8 (Bau)</v>
      </c>
      <c r="DN33" s="338">
        <f>+CP33</f>
        <v>3206</v>
      </c>
      <c r="DO33" s="340">
        <v>1</v>
      </c>
      <c r="DP33" s="338">
        <v>2</v>
      </c>
      <c r="DQ33" s="338" t="s">
        <v>951</v>
      </c>
      <c r="ES33" s="400">
        <v>4277</v>
      </c>
      <c r="ET33" s="338" t="s">
        <v>1321</v>
      </c>
    </row>
    <row r="34" spans="1:150" s="338" customFormat="1" ht="15.75" x14ac:dyDescent="0.25">
      <c r="A34" s="319"/>
      <c r="B34" s="319"/>
      <c r="C34" s="319">
        <f t="shared" si="0"/>
        <v>1</v>
      </c>
      <c r="D34" s="320"/>
      <c r="E34" s="320">
        <v>1</v>
      </c>
      <c r="F34" s="321"/>
      <c r="G34" s="57"/>
      <c r="H34" s="57"/>
      <c r="I34" s="321"/>
      <c r="J34" s="57"/>
      <c r="K34" s="321"/>
      <c r="L34" s="321"/>
      <c r="M34" s="321"/>
      <c r="N34" s="322">
        <v>1</v>
      </c>
      <c r="O34" s="322"/>
      <c r="P34" s="109" t="s">
        <v>1301</v>
      </c>
      <c r="Q34" s="110" t="s">
        <v>446</v>
      </c>
      <c r="R34" s="110" t="s">
        <v>1514</v>
      </c>
      <c r="S34" s="20" t="s">
        <v>109</v>
      </c>
      <c r="T34" s="17">
        <v>1947</v>
      </c>
      <c r="U34" s="277" t="s">
        <v>1069</v>
      </c>
      <c r="V34" s="17">
        <v>1971</v>
      </c>
      <c r="W34" s="278"/>
      <c r="X34" s="138"/>
      <c r="Y34" s="287"/>
      <c r="Z34" s="28" t="s">
        <v>1020</v>
      </c>
      <c r="AA34" s="284">
        <f t="shared" si="1"/>
        <v>47</v>
      </c>
      <c r="AB34" s="25" t="s">
        <v>938</v>
      </c>
      <c r="AC34" s="290">
        <v>2013</v>
      </c>
      <c r="AD34" s="21" t="s">
        <v>309</v>
      </c>
      <c r="AE34" s="304"/>
      <c r="AF34" s="285" t="s">
        <v>1078</v>
      </c>
      <c r="AG34" s="398"/>
      <c r="CJ34" s="338" t="str">
        <f t="shared" si="19"/>
        <v/>
      </c>
      <c r="CK34" s="338" t="str">
        <f t="shared" si="2"/>
        <v>Yelman Mahir</v>
      </c>
      <c r="CM34" s="338">
        <f t="shared" si="3"/>
        <v>47</v>
      </c>
      <c r="CN34" s="340" t="str">
        <f t="shared" si="4"/>
        <v xml:space="preserve"> C/B 3)</v>
      </c>
      <c r="CO34" s="303" t="str">
        <f t="shared" si="5"/>
        <v xml:space="preserve"> C/B 3)</v>
      </c>
      <c r="CP34" s="400">
        <v>4162</v>
      </c>
      <c r="CQ34" s="250" t="s">
        <v>711</v>
      </c>
      <c r="CR34" s="251"/>
      <c r="CS34" s="252"/>
      <c r="CT34" s="250" t="s">
        <v>711</v>
      </c>
      <c r="CU34" s="251"/>
      <c r="CV34" s="252"/>
      <c r="CW34" s="250" t="s">
        <v>711</v>
      </c>
      <c r="CX34" s="251"/>
      <c r="CY34" s="252"/>
      <c r="CZ34" s="250" t="s">
        <v>711</v>
      </c>
      <c r="DA34" s="251"/>
      <c r="DB34" s="252"/>
      <c r="DC34" s="250" t="s">
        <v>711</v>
      </c>
      <c r="DD34" s="251"/>
      <c r="DE34" s="252"/>
      <c r="DF34" s="249"/>
      <c r="DG34" s="251" t="s">
        <v>711</v>
      </c>
      <c r="DH34" s="251" t="s">
        <v>711</v>
      </c>
      <c r="DI34" s="252"/>
      <c r="DN34" s="338">
        <f t="shared" si="18"/>
        <v>4162</v>
      </c>
      <c r="DO34" s="340">
        <v>2</v>
      </c>
      <c r="DP34" s="338">
        <v>3</v>
      </c>
      <c r="DQ34" s="341" t="s">
        <v>951</v>
      </c>
      <c r="ES34" s="400">
        <v>4317</v>
      </c>
      <c r="ET34" s="338" t="s">
        <v>1321</v>
      </c>
    </row>
    <row r="35" spans="1:150" s="338" customFormat="1" ht="15.75" x14ac:dyDescent="0.25">
      <c r="A35" s="319"/>
      <c r="B35" s="319"/>
      <c r="C35" s="319">
        <f t="shared" si="0"/>
        <v>1</v>
      </c>
      <c r="D35" s="320"/>
      <c r="E35" s="320">
        <v>1</v>
      </c>
      <c r="F35" s="321"/>
      <c r="G35" s="57"/>
      <c r="H35" s="57">
        <v>1</v>
      </c>
      <c r="I35" s="321"/>
      <c r="J35" s="57"/>
      <c r="K35" s="321"/>
      <c r="L35" s="321"/>
      <c r="M35" s="321"/>
      <c r="N35" s="322">
        <v>1</v>
      </c>
      <c r="O35" s="322"/>
      <c r="P35" s="109" t="s">
        <v>1303</v>
      </c>
      <c r="Q35" s="110" t="s">
        <v>444</v>
      </c>
      <c r="R35" s="110" t="s">
        <v>1514</v>
      </c>
      <c r="S35" s="20" t="s">
        <v>103</v>
      </c>
      <c r="T35" s="17">
        <v>1953</v>
      </c>
      <c r="U35" s="277" t="s">
        <v>195</v>
      </c>
      <c r="V35" s="17">
        <v>1976</v>
      </c>
      <c r="W35" s="278"/>
      <c r="X35" s="138"/>
      <c r="Y35" s="287"/>
      <c r="Z35" s="28" t="s">
        <v>1560</v>
      </c>
      <c r="AA35" s="284">
        <f t="shared" si="1"/>
        <v>42</v>
      </c>
      <c r="AB35" s="25" t="s">
        <v>1537</v>
      </c>
      <c r="AC35" s="290">
        <v>1996</v>
      </c>
      <c r="AD35" s="21" t="s">
        <v>1039</v>
      </c>
      <c r="AE35" s="304"/>
      <c r="AF35" s="285" t="s">
        <v>1078</v>
      </c>
      <c r="AG35" s="398"/>
      <c r="CJ35" s="338" t="str">
        <f t="shared" si="19"/>
        <v/>
      </c>
      <c r="CK35" s="338" t="str">
        <f t="shared" si="2"/>
        <v>Freiermuth Fritz</v>
      </c>
      <c r="CM35" s="338">
        <f t="shared" si="3"/>
        <v>42</v>
      </c>
      <c r="CN35" s="338" t="str">
        <f t="shared" si="4"/>
        <v xml:space="preserve"> C/B 2)</v>
      </c>
      <c r="CO35" s="303" t="str">
        <f t="shared" si="5"/>
        <v xml:space="preserve"> C/B 2)</v>
      </c>
      <c r="CP35" s="400">
        <v>2143</v>
      </c>
      <c r="CQ35" s="250">
        <v>751</v>
      </c>
      <c r="CR35" s="251">
        <f t="shared" ref="CR35:CR52" si="32">VLOOKUP($CQ35,Funktionsbezeichnungen,3,0)</f>
        <v>10</v>
      </c>
      <c r="CS35" s="252" t="str">
        <f t="shared" ref="CS35:CS52" si="33">VLOOKUP($CQ35,Funktionsbezeichnungen,2,0)</f>
        <v>Vorgesetzter  10</v>
      </c>
      <c r="CT35" s="250">
        <v>751</v>
      </c>
      <c r="CU35" s="251">
        <f t="shared" ref="CU35" si="34">VLOOKUP($CT35,Funktionsbezeichnungen,3,0)</f>
        <v>10</v>
      </c>
      <c r="CV35" s="252" t="str">
        <f t="shared" ref="CV35" si="35">VLOOKUP($CT35,Funktionsbezeichnungen,2,0)</f>
        <v>Vorgesetzter  10</v>
      </c>
      <c r="CW35" s="250">
        <v>751</v>
      </c>
      <c r="CX35" s="251">
        <f t="shared" ref="CX35" si="36">VLOOKUP($CW35,Funktionsbezeichnungen,3,0)</f>
        <v>10</v>
      </c>
      <c r="CY35" s="252" t="str">
        <f t="shared" ref="CY35" si="37">VLOOKUP($CW35,Funktionsbezeichnungen,2,0)</f>
        <v>Vorgesetzter  10</v>
      </c>
      <c r="CZ35" s="250">
        <v>751</v>
      </c>
      <c r="DA35" s="251">
        <f t="shared" ref="DA35" si="38">VLOOKUP($CZ35,Funktionsbezeichnungen,3,0)</f>
        <v>10</v>
      </c>
      <c r="DB35" s="252" t="str">
        <f t="shared" ref="DB35" si="39">VLOOKUP($CZ35,Funktionsbezeichnungen,2,0)</f>
        <v>Vorgesetzter  10</v>
      </c>
      <c r="DC35" s="401">
        <v>751</v>
      </c>
      <c r="DD35" s="251">
        <f>VLOOKUP($DC35,Funktionsbezeichnungen,3,0)</f>
        <v>10</v>
      </c>
      <c r="DE35" s="252" t="str">
        <f>VLOOKUP($DC35,Funktionsbezeichnungen,2,0)</f>
        <v>Vorgesetzter  10</v>
      </c>
      <c r="DF35" s="249"/>
      <c r="DG35" s="401">
        <v>751</v>
      </c>
      <c r="DH35" s="251">
        <f t="shared" ref="DH35" si="40">VLOOKUP($DG35,Funktionsbezeichnungen,3,0)</f>
        <v>10</v>
      </c>
      <c r="DI35" s="252" t="str">
        <f t="shared" ref="DI35" si="41">VLOOKUP($DG35,Funktionsbezeichnungen,2,0)</f>
        <v>Vorgesetzter  10</v>
      </c>
      <c r="DN35" s="338">
        <f t="shared" si="18"/>
        <v>2143</v>
      </c>
      <c r="DO35" s="340">
        <v>2</v>
      </c>
      <c r="DP35" s="338">
        <v>3</v>
      </c>
      <c r="DQ35" s="338" t="s">
        <v>951</v>
      </c>
      <c r="ES35" s="400">
        <v>7695</v>
      </c>
      <c r="ET35" s="338" t="s">
        <v>1321</v>
      </c>
    </row>
    <row r="36" spans="1:150" s="338" customFormat="1" ht="15.75" x14ac:dyDescent="0.25">
      <c r="A36" s="319"/>
      <c r="B36" s="319"/>
      <c r="C36" s="319">
        <f t="shared" si="0"/>
        <v>1</v>
      </c>
      <c r="D36" s="320">
        <v>1</v>
      </c>
      <c r="E36" s="320"/>
      <c r="F36" s="321"/>
      <c r="G36" s="57"/>
      <c r="H36" s="57">
        <v>1</v>
      </c>
      <c r="I36" s="321"/>
      <c r="J36" s="57"/>
      <c r="K36" s="321"/>
      <c r="L36" s="321"/>
      <c r="M36" s="321"/>
      <c r="N36" s="322"/>
      <c r="O36" s="322"/>
      <c r="P36" s="109" t="s">
        <v>359</v>
      </c>
      <c r="Q36" s="110" t="s">
        <v>448</v>
      </c>
      <c r="R36" s="110" t="s">
        <v>1514</v>
      </c>
      <c r="S36" s="20" t="s">
        <v>112</v>
      </c>
      <c r="T36" s="17">
        <v>1956</v>
      </c>
      <c r="U36" s="394" t="s">
        <v>854</v>
      </c>
      <c r="V36" s="17">
        <v>1981</v>
      </c>
      <c r="W36" s="278" t="s">
        <v>855</v>
      </c>
      <c r="X36" s="138">
        <v>1990</v>
      </c>
      <c r="Y36" s="287"/>
      <c r="Z36" s="28" t="s">
        <v>329</v>
      </c>
      <c r="AA36" s="284">
        <f t="shared" si="1"/>
        <v>37</v>
      </c>
      <c r="AB36" s="25" t="s">
        <v>671</v>
      </c>
      <c r="AC36" s="290">
        <v>1990</v>
      </c>
      <c r="AD36" s="162" t="s">
        <v>1043</v>
      </c>
      <c r="AE36" s="304"/>
      <c r="AF36" s="16" t="s">
        <v>1214</v>
      </c>
      <c r="AG36" s="398"/>
      <c r="CJ36" s="409" t="str">
        <f t="shared" si="19"/>
        <v>anders</v>
      </c>
      <c r="CK36" s="338" t="str">
        <f t="shared" si="2"/>
        <v>Bergmann Georg</v>
      </c>
      <c r="CM36" s="338">
        <f t="shared" si="3"/>
        <v>37</v>
      </c>
      <c r="CN36" s="338" t="str">
        <f t="shared" si="4"/>
        <v xml:space="preserve"> C/B 2)</v>
      </c>
      <c r="CO36" s="303" t="str">
        <f t="shared" si="5"/>
        <v>C</v>
      </c>
      <c r="CP36" s="400">
        <v>4185</v>
      </c>
      <c r="CQ36" s="250">
        <v>773</v>
      </c>
      <c r="CR36" s="251">
        <f t="shared" si="32"/>
        <v>9</v>
      </c>
      <c r="CS36" s="252" t="str">
        <f t="shared" si="33"/>
        <v>Projektingenieur 9 (Bau)</v>
      </c>
      <c r="CT36" s="250">
        <v>772</v>
      </c>
      <c r="CU36" s="251">
        <f t="shared" ref="CU36:CU50" si="42">VLOOKUP($CT36,Funktionsbezeichnungen,3,0)</f>
        <v>8</v>
      </c>
      <c r="CV36" s="252" t="str">
        <f t="shared" ref="CV36:CV50" si="43">VLOOKUP($CT36,Funktionsbezeichnungen,2,0)</f>
        <v>Projektingenieur 8 (Bau)</v>
      </c>
      <c r="CW36" s="250">
        <v>772</v>
      </c>
      <c r="CX36" s="251">
        <f t="shared" ref="CX36:CX44" si="44">VLOOKUP($CW36,Funktionsbezeichnungen,3,0)</f>
        <v>8</v>
      </c>
      <c r="CY36" s="252" t="str">
        <f t="shared" ref="CY36:CY44" si="45">VLOOKUP($CW36,Funktionsbezeichnungen,2,0)</f>
        <v>Projektingenieur 8 (Bau)</v>
      </c>
      <c r="CZ36" s="250">
        <v>772</v>
      </c>
      <c r="DA36" s="251">
        <f>VLOOKUP($CZ36,Funktionsbezeichnungen,3,0)</f>
        <v>8</v>
      </c>
      <c r="DB36" s="252" t="str">
        <f>VLOOKUP($CZ36,Funktionsbezeichnungen,2,0)</f>
        <v>Projektingenieur 8 (Bau)</v>
      </c>
      <c r="DC36" s="250">
        <v>772</v>
      </c>
      <c r="DD36" s="251">
        <f>VLOOKUP($DC36,Funktionsbezeichnungen,3,0)</f>
        <v>8</v>
      </c>
      <c r="DE36" s="252" t="str">
        <f>VLOOKUP($DC36,Funktionsbezeichnungen,2,0)</f>
        <v>Projektingenieur 8 (Bau)</v>
      </c>
      <c r="DF36" s="249"/>
      <c r="DG36" s="251">
        <v>772</v>
      </c>
      <c r="DH36" s="251">
        <f>VLOOKUP($DG36,Funktionsbezeichnungen,3,0)</f>
        <v>8</v>
      </c>
      <c r="DI36" s="252" t="str">
        <f>VLOOKUP($DG36,Funktionsbezeichnungen,2,0)</f>
        <v>Projektingenieur 8 (Bau)</v>
      </c>
      <c r="DN36" s="338">
        <f t="shared" si="18"/>
        <v>4185</v>
      </c>
      <c r="DO36" s="340">
        <v>1</v>
      </c>
      <c r="DP36" s="338">
        <v>2</v>
      </c>
      <c r="DQ36" s="338" t="s">
        <v>951</v>
      </c>
      <c r="ES36" s="400">
        <v>4350</v>
      </c>
      <c r="ET36" s="338" t="s">
        <v>1321</v>
      </c>
    </row>
    <row r="37" spans="1:150" s="338" customFormat="1" ht="15.75" x14ac:dyDescent="0.25">
      <c r="A37" s="319"/>
      <c r="B37" s="319"/>
      <c r="C37" s="319">
        <f t="shared" si="0"/>
        <v>1</v>
      </c>
      <c r="D37" s="320"/>
      <c r="E37" s="320">
        <v>1</v>
      </c>
      <c r="F37" s="321"/>
      <c r="G37" s="57"/>
      <c r="H37" s="57"/>
      <c r="I37" s="321"/>
      <c r="J37" s="57"/>
      <c r="K37" s="321"/>
      <c r="L37" s="321"/>
      <c r="M37" s="321"/>
      <c r="N37" s="322"/>
      <c r="O37" s="322"/>
      <c r="P37" s="109" t="s">
        <v>359</v>
      </c>
      <c r="Q37" s="110" t="s">
        <v>450</v>
      </c>
      <c r="R37" s="110" t="s">
        <v>1514</v>
      </c>
      <c r="S37" s="20" t="s">
        <v>214</v>
      </c>
      <c r="T37" s="17">
        <v>1960</v>
      </c>
      <c r="U37" s="277" t="s">
        <v>237</v>
      </c>
      <c r="V37" s="17">
        <v>1986</v>
      </c>
      <c r="W37" s="278"/>
      <c r="X37" s="138"/>
      <c r="Y37" s="287"/>
      <c r="Z37" s="28" t="s">
        <v>228</v>
      </c>
      <c r="AA37" s="284">
        <f t="shared" si="1"/>
        <v>32</v>
      </c>
      <c r="AB37" s="25" t="s">
        <v>672</v>
      </c>
      <c r="AC37" s="290">
        <v>2001</v>
      </c>
      <c r="AD37" s="162" t="s">
        <v>1043</v>
      </c>
      <c r="AE37" s="304"/>
      <c r="AF37" s="16" t="s">
        <v>1213</v>
      </c>
      <c r="AG37" s="398"/>
      <c r="CJ37" s="338" t="str">
        <f t="shared" si="19"/>
        <v/>
      </c>
      <c r="CK37" s="338" t="str">
        <f t="shared" si="2"/>
        <v>Beck Peter</v>
      </c>
      <c r="CM37" s="338">
        <f t="shared" si="3"/>
        <v>32</v>
      </c>
      <c r="CN37" s="338" t="str">
        <f t="shared" si="4"/>
        <v xml:space="preserve"> C/B 2)</v>
      </c>
      <c r="CO37" s="303" t="str">
        <f t="shared" ref="CO37:CO67" si="46">VLOOKUP(CP37,Kategorie,2,0)</f>
        <v xml:space="preserve"> C/B 2)</v>
      </c>
      <c r="CP37" s="400">
        <v>4269</v>
      </c>
      <c r="CQ37" s="250">
        <v>773</v>
      </c>
      <c r="CR37" s="251">
        <f t="shared" si="32"/>
        <v>9</v>
      </c>
      <c r="CS37" s="252" t="str">
        <f t="shared" si="33"/>
        <v>Projektingenieur 9 (Bau)</v>
      </c>
      <c r="CT37" s="250">
        <v>773</v>
      </c>
      <c r="CU37" s="251">
        <f t="shared" si="42"/>
        <v>9</v>
      </c>
      <c r="CV37" s="252" t="str">
        <f t="shared" si="43"/>
        <v>Projektingenieur 9 (Bau)</v>
      </c>
      <c r="CW37" s="250">
        <v>773</v>
      </c>
      <c r="CX37" s="251">
        <f t="shared" si="44"/>
        <v>9</v>
      </c>
      <c r="CY37" s="252" t="str">
        <f t="shared" si="45"/>
        <v>Projektingenieur 9 (Bau)</v>
      </c>
      <c r="CZ37" s="250">
        <v>773</v>
      </c>
      <c r="DA37" s="251">
        <f>VLOOKUP($CZ37,Funktionsbezeichnungen,3,0)</f>
        <v>9</v>
      </c>
      <c r="DB37" s="252" t="str">
        <f>VLOOKUP($CZ37,Funktionsbezeichnungen,2,0)</f>
        <v>Projektingenieur 9 (Bau)</v>
      </c>
      <c r="DC37" s="250">
        <v>772</v>
      </c>
      <c r="DD37" s="251">
        <f>VLOOKUP($DC37,Funktionsbezeichnungen,3,0)</f>
        <v>8</v>
      </c>
      <c r="DE37" s="252" t="str">
        <f>VLOOKUP($DC37,Funktionsbezeichnungen,2,0)</f>
        <v>Projektingenieur 8 (Bau)</v>
      </c>
      <c r="DF37" s="249"/>
      <c r="DG37" s="251">
        <v>772</v>
      </c>
      <c r="DH37" s="251">
        <f>VLOOKUP($DG37,Funktionsbezeichnungen,3,0)</f>
        <v>8</v>
      </c>
      <c r="DI37" s="252" t="str">
        <f>VLOOKUP($DG37,Funktionsbezeichnungen,2,0)</f>
        <v>Projektingenieur 8 (Bau)</v>
      </c>
      <c r="DN37" s="338">
        <f t="shared" si="18"/>
        <v>4269</v>
      </c>
      <c r="DO37" s="340">
        <v>2</v>
      </c>
      <c r="DP37" s="338">
        <v>3</v>
      </c>
      <c r="DQ37" s="338" t="s">
        <v>951</v>
      </c>
      <c r="ES37" s="400">
        <v>3160</v>
      </c>
      <c r="ET37" s="338" t="s">
        <v>105</v>
      </c>
    </row>
    <row r="38" spans="1:150" s="338" customFormat="1" ht="27" x14ac:dyDescent="0.25">
      <c r="A38" s="319"/>
      <c r="B38" s="319"/>
      <c r="C38" s="319">
        <f t="shared" si="0"/>
        <v>1</v>
      </c>
      <c r="D38" s="320"/>
      <c r="E38" s="320">
        <v>1</v>
      </c>
      <c r="F38" s="321"/>
      <c r="G38" s="57"/>
      <c r="H38" s="57">
        <v>1</v>
      </c>
      <c r="I38" s="321"/>
      <c r="J38" s="57"/>
      <c r="K38" s="321"/>
      <c r="L38" s="321"/>
      <c r="M38" s="321"/>
      <c r="N38" s="322"/>
      <c r="O38" s="322"/>
      <c r="P38" s="109" t="s">
        <v>1140</v>
      </c>
      <c r="Q38" s="110" t="s">
        <v>873</v>
      </c>
      <c r="R38" s="110" t="s">
        <v>1514</v>
      </c>
      <c r="S38" s="20" t="s">
        <v>874</v>
      </c>
      <c r="T38" s="17">
        <v>1959</v>
      </c>
      <c r="U38" s="394" t="s">
        <v>1070</v>
      </c>
      <c r="V38" s="17">
        <v>1990</v>
      </c>
      <c r="W38" s="278"/>
      <c r="X38" s="138"/>
      <c r="Y38" s="287"/>
      <c r="Z38" s="28" t="s">
        <v>1141</v>
      </c>
      <c r="AA38" s="284">
        <f t="shared" si="1"/>
        <v>28</v>
      </c>
      <c r="AB38" s="25" t="s">
        <v>1539</v>
      </c>
      <c r="AC38" s="290">
        <v>2011</v>
      </c>
      <c r="AD38" s="162" t="s">
        <v>1043</v>
      </c>
      <c r="AE38" s="304"/>
      <c r="AF38" s="16" t="s">
        <v>1540</v>
      </c>
      <c r="AG38" s="398"/>
      <c r="CJ38" s="409" t="str">
        <f t="shared" si="19"/>
        <v>anders</v>
      </c>
      <c r="CK38" s="338" t="str">
        <f t="shared" si="2"/>
        <v>Wick Bernd</v>
      </c>
      <c r="CM38" s="338">
        <f t="shared" si="3"/>
        <v>28</v>
      </c>
      <c r="CN38" s="338" t="str">
        <f t="shared" si="4"/>
        <v xml:space="preserve"> C/B 2)</v>
      </c>
      <c r="CO38" s="303" t="str">
        <f t="shared" si="46"/>
        <v>C</v>
      </c>
      <c r="CP38" s="400">
        <v>3208</v>
      </c>
      <c r="CQ38" s="250">
        <v>773</v>
      </c>
      <c r="CR38" s="251">
        <f t="shared" si="32"/>
        <v>9</v>
      </c>
      <c r="CS38" s="252" t="str">
        <f t="shared" si="33"/>
        <v>Projektingenieur 9 (Bau)</v>
      </c>
      <c r="CT38" s="250">
        <v>772</v>
      </c>
      <c r="CU38" s="251">
        <f t="shared" si="42"/>
        <v>8</v>
      </c>
      <c r="CV38" s="252" t="str">
        <f t="shared" si="43"/>
        <v>Projektingenieur 8 (Bau)</v>
      </c>
      <c r="CW38" s="250">
        <v>772</v>
      </c>
      <c r="CX38" s="251">
        <f t="shared" si="44"/>
        <v>8</v>
      </c>
      <c r="CY38" s="252" t="str">
        <f t="shared" si="45"/>
        <v>Projektingenieur 8 (Bau)</v>
      </c>
      <c r="CZ38" s="250">
        <v>772</v>
      </c>
      <c r="DA38" s="251">
        <f>VLOOKUP($CZ38,Funktionsbezeichnungen,3,0)</f>
        <v>8</v>
      </c>
      <c r="DB38" s="252" t="str">
        <f>VLOOKUP($CZ38,Funktionsbezeichnungen,2,0)</f>
        <v>Projektingenieur 8 (Bau)</v>
      </c>
      <c r="DC38" s="250"/>
      <c r="DD38" s="251"/>
      <c r="DE38" s="252"/>
      <c r="DF38" s="249"/>
      <c r="DG38" s="251">
        <v>772</v>
      </c>
      <c r="DH38" s="251">
        <f>VLOOKUP($DG38,Funktionsbezeichnungen,3,0)</f>
        <v>8</v>
      </c>
      <c r="DI38" s="252" t="str">
        <f>VLOOKUP($DG38,Funktionsbezeichnungen,2,0)</f>
        <v>Projektingenieur 8 (Bau)</v>
      </c>
      <c r="DN38" s="338">
        <f t="shared" si="18"/>
        <v>3208</v>
      </c>
      <c r="DO38" s="340">
        <v>2</v>
      </c>
      <c r="DP38" s="338">
        <v>3</v>
      </c>
      <c r="DQ38" s="338" t="s">
        <v>951</v>
      </c>
      <c r="ES38" s="400">
        <v>4185</v>
      </c>
      <c r="ET38" s="338" t="s">
        <v>105</v>
      </c>
    </row>
    <row r="39" spans="1:150" s="338" customFormat="1" ht="15.75" x14ac:dyDescent="0.25">
      <c r="A39" s="319"/>
      <c r="B39" s="319">
        <v>1</v>
      </c>
      <c r="C39" s="319">
        <f t="shared" si="0"/>
        <v>1</v>
      </c>
      <c r="D39" s="320"/>
      <c r="E39" s="320"/>
      <c r="F39" s="321">
        <v>1</v>
      </c>
      <c r="G39" s="57"/>
      <c r="H39" s="57"/>
      <c r="I39" s="321"/>
      <c r="J39" s="57"/>
      <c r="K39" s="321"/>
      <c r="L39" s="321"/>
      <c r="M39" s="321"/>
      <c r="N39" s="322"/>
      <c r="O39" s="322"/>
      <c r="P39" s="109" t="s">
        <v>361</v>
      </c>
      <c r="Q39" s="110" t="s">
        <v>918</v>
      </c>
      <c r="R39" s="110" t="s">
        <v>1514</v>
      </c>
      <c r="S39" s="20" t="s">
        <v>919</v>
      </c>
      <c r="T39" s="17">
        <v>1962</v>
      </c>
      <c r="U39" s="277" t="s">
        <v>1583</v>
      </c>
      <c r="V39" s="17">
        <v>1992</v>
      </c>
      <c r="W39" s="278" t="s">
        <v>921</v>
      </c>
      <c r="X39" s="138">
        <v>2002</v>
      </c>
      <c r="Y39" s="287"/>
      <c r="Z39" s="28" t="s">
        <v>922</v>
      </c>
      <c r="AA39" s="284">
        <f t="shared" si="1"/>
        <v>26</v>
      </c>
      <c r="AB39" s="28" t="s">
        <v>1190</v>
      </c>
      <c r="AC39" s="290">
        <v>2012</v>
      </c>
      <c r="AD39" s="162" t="s">
        <v>1043</v>
      </c>
      <c r="AE39" s="304"/>
      <c r="AF39" s="16" t="s">
        <v>373</v>
      </c>
      <c r="AG39" s="398"/>
      <c r="CJ39" s="409" t="str">
        <f t="shared" si="19"/>
        <v>anders</v>
      </c>
      <c r="CK39" s="338" t="str">
        <f t="shared" si="2"/>
        <v>Niedermeyer Friederike</v>
      </c>
      <c r="CM39" s="338">
        <f t="shared" si="3"/>
        <v>26</v>
      </c>
      <c r="CN39" s="338" t="str">
        <f t="shared" si="4"/>
        <v xml:space="preserve"> C/B 2)</v>
      </c>
      <c r="CO39" s="303" t="str">
        <f t="shared" si="46"/>
        <v>C</v>
      </c>
      <c r="CP39" s="400">
        <v>4307</v>
      </c>
      <c r="CQ39" s="250">
        <v>783</v>
      </c>
      <c r="CR39" s="251">
        <f t="shared" si="32"/>
        <v>9</v>
      </c>
      <c r="CS39" s="252" t="str">
        <f t="shared" si="33"/>
        <v>Projektingenieur 9 (Umwelt)</v>
      </c>
      <c r="CT39" s="250">
        <v>782</v>
      </c>
      <c r="CU39" s="251">
        <f t="shared" si="42"/>
        <v>8</v>
      </c>
      <c r="CV39" s="252" t="str">
        <f t="shared" si="43"/>
        <v>Projektingenieur 8 (Umwelt)</v>
      </c>
      <c r="CW39" s="250">
        <v>782</v>
      </c>
      <c r="CX39" s="251">
        <f t="shared" si="44"/>
        <v>8</v>
      </c>
      <c r="CY39" s="252" t="str">
        <f t="shared" si="45"/>
        <v>Projektingenieur 8 (Umwelt)</v>
      </c>
      <c r="CZ39" s="250"/>
      <c r="DA39" s="251"/>
      <c r="DB39" s="252"/>
      <c r="DC39" s="250"/>
      <c r="DD39" s="251"/>
      <c r="DE39" s="252"/>
      <c r="DF39" s="249"/>
      <c r="DG39" s="251"/>
      <c r="DH39" s="251"/>
      <c r="DI39" s="252"/>
      <c r="DN39" s="338">
        <f t="shared" si="18"/>
        <v>4307</v>
      </c>
      <c r="DO39" s="340">
        <v>1</v>
      </c>
      <c r="DP39" s="338">
        <v>2</v>
      </c>
      <c r="DQ39" s="338" t="s">
        <v>952</v>
      </c>
      <c r="ES39" s="400">
        <v>3208</v>
      </c>
      <c r="ET39" s="338" t="s">
        <v>105</v>
      </c>
    </row>
    <row r="40" spans="1:150" s="338" customFormat="1" ht="15.75" x14ac:dyDescent="0.25">
      <c r="A40" s="319">
        <v>1</v>
      </c>
      <c r="B40" s="319"/>
      <c r="C40" s="319">
        <f t="shared" si="0"/>
        <v>1</v>
      </c>
      <c r="D40" s="320">
        <v>1</v>
      </c>
      <c r="E40" s="320"/>
      <c r="F40" s="321"/>
      <c r="G40" s="57"/>
      <c r="H40" s="57">
        <v>1</v>
      </c>
      <c r="I40" s="321"/>
      <c r="J40" s="57"/>
      <c r="K40" s="321"/>
      <c r="L40" s="321"/>
      <c r="M40" s="321"/>
      <c r="N40" s="322"/>
      <c r="O40" s="322"/>
      <c r="P40" s="109" t="s">
        <v>359</v>
      </c>
      <c r="Q40" s="110" t="s">
        <v>452</v>
      </c>
      <c r="R40" s="110" t="s">
        <v>1514</v>
      </c>
      <c r="S40" s="27" t="s">
        <v>122</v>
      </c>
      <c r="T40" s="17">
        <v>1968</v>
      </c>
      <c r="U40" s="277" t="s">
        <v>201</v>
      </c>
      <c r="V40" s="17">
        <v>1994</v>
      </c>
      <c r="W40" s="278"/>
      <c r="X40" s="138"/>
      <c r="Y40" s="287"/>
      <c r="Z40" s="26" t="s">
        <v>123</v>
      </c>
      <c r="AA40" s="284">
        <f t="shared" si="1"/>
        <v>24</v>
      </c>
      <c r="AB40" s="25" t="s">
        <v>673</v>
      </c>
      <c r="AC40" s="290">
        <v>1996</v>
      </c>
      <c r="AD40" s="162" t="s">
        <v>1043</v>
      </c>
      <c r="AE40" s="304"/>
      <c r="AF40" s="16" t="s">
        <v>1213</v>
      </c>
      <c r="AG40" s="398"/>
      <c r="CJ40" s="338" t="str">
        <f t="shared" si="19"/>
        <v/>
      </c>
      <c r="CK40" s="338" t="str">
        <f t="shared" si="2"/>
        <v>Kern Etienne</v>
      </c>
      <c r="CM40" s="338">
        <f t="shared" si="3"/>
        <v>24</v>
      </c>
      <c r="CN40" s="338" t="str">
        <f t="shared" si="4"/>
        <v xml:space="preserve"> C/B 2)</v>
      </c>
      <c r="CO40" s="303" t="str">
        <f t="shared" si="46"/>
        <v xml:space="preserve"> C/B 2)</v>
      </c>
      <c r="CP40" s="400">
        <v>4246</v>
      </c>
      <c r="CQ40" s="250">
        <v>772</v>
      </c>
      <c r="CR40" s="251">
        <f t="shared" si="32"/>
        <v>8</v>
      </c>
      <c r="CS40" s="252" t="str">
        <f t="shared" si="33"/>
        <v>Projektingenieur 8 (Bau)</v>
      </c>
      <c r="CT40" s="250">
        <v>772</v>
      </c>
      <c r="CU40" s="251">
        <f t="shared" si="42"/>
        <v>8</v>
      </c>
      <c r="CV40" s="252" t="str">
        <f t="shared" si="43"/>
        <v>Projektingenieur 8 (Bau)</v>
      </c>
      <c r="CW40" s="250">
        <v>772</v>
      </c>
      <c r="CX40" s="251">
        <f t="shared" si="44"/>
        <v>8</v>
      </c>
      <c r="CY40" s="252" t="str">
        <f t="shared" si="45"/>
        <v>Projektingenieur 8 (Bau)</v>
      </c>
      <c r="CZ40" s="250">
        <v>772</v>
      </c>
      <c r="DA40" s="251">
        <f>VLOOKUP($CZ40,Funktionsbezeichnungen,3,0)</f>
        <v>8</v>
      </c>
      <c r="DB40" s="252" t="str">
        <f>VLOOKUP($CZ40,Funktionsbezeichnungen,2,0)</f>
        <v>Projektingenieur 8 (Bau)</v>
      </c>
      <c r="DC40" s="250">
        <v>772</v>
      </c>
      <c r="DD40" s="251">
        <f>VLOOKUP($DC40,Funktionsbezeichnungen,3,0)</f>
        <v>8</v>
      </c>
      <c r="DE40" s="252" t="str">
        <f>VLOOKUP($DC40,Funktionsbezeichnungen,2,0)</f>
        <v>Projektingenieur 8 (Bau)</v>
      </c>
      <c r="DF40" s="249"/>
      <c r="DG40" s="251">
        <v>772</v>
      </c>
      <c r="DH40" s="251">
        <f>VLOOKUP($DG40,Funktionsbezeichnungen,3,0)</f>
        <v>8</v>
      </c>
      <c r="DI40" s="252" t="str">
        <f>VLOOKUP($DG40,Funktionsbezeichnungen,2,0)</f>
        <v>Projektingenieur 8 (Bau)</v>
      </c>
      <c r="DN40" s="338">
        <f t="shared" si="18"/>
        <v>4246</v>
      </c>
      <c r="DO40" s="340">
        <v>1</v>
      </c>
      <c r="DP40" s="338">
        <v>2</v>
      </c>
      <c r="DQ40" s="338" t="s">
        <v>951</v>
      </c>
      <c r="ES40" s="400">
        <v>4307</v>
      </c>
      <c r="ET40" s="338" t="s">
        <v>105</v>
      </c>
    </row>
    <row r="41" spans="1:150" s="338" customFormat="1" ht="27" x14ac:dyDescent="0.25">
      <c r="A41" s="319"/>
      <c r="B41" s="319">
        <v>1</v>
      </c>
      <c r="C41" s="319">
        <f t="shared" si="0"/>
        <v>1</v>
      </c>
      <c r="D41" s="320"/>
      <c r="E41" s="320"/>
      <c r="F41" s="321">
        <v>1</v>
      </c>
      <c r="G41" s="57"/>
      <c r="H41" s="57"/>
      <c r="I41" s="321"/>
      <c r="J41" s="57"/>
      <c r="K41" s="321"/>
      <c r="L41" s="321"/>
      <c r="M41" s="321"/>
      <c r="N41" s="322"/>
      <c r="O41" s="322"/>
      <c r="P41" s="109" t="s">
        <v>359</v>
      </c>
      <c r="Q41" s="110" t="s">
        <v>460</v>
      </c>
      <c r="R41" s="110" t="s">
        <v>1514</v>
      </c>
      <c r="S41" s="20" t="s">
        <v>231</v>
      </c>
      <c r="T41" s="17">
        <v>1967</v>
      </c>
      <c r="U41" s="277" t="s">
        <v>1582</v>
      </c>
      <c r="V41" s="17">
        <v>1996</v>
      </c>
      <c r="W41" s="278" t="s">
        <v>1538</v>
      </c>
      <c r="X41" s="138">
        <v>2002</v>
      </c>
      <c r="Y41" s="287"/>
      <c r="Z41" s="28" t="s">
        <v>233</v>
      </c>
      <c r="AA41" s="284">
        <f t="shared" si="1"/>
        <v>22</v>
      </c>
      <c r="AB41" s="25" t="s">
        <v>675</v>
      </c>
      <c r="AC41" s="290">
        <v>2002</v>
      </c>
      <c r="AD41" s="162" t="s">
        <v>1043</v>
      </c>
      <c r="AE41" s="304"/>
      <c r="AF41" s="16" t="s">
        <v>1213</v>
      </c>
      <c r="AG41" s="398"/>
      <c r="CJ41" s="338" t="str">
        <f t="shared" si="19"/>
        <v/>
      </c>
      <c r="CK41" s="338" t="str">
        <f t="shared" si="2"/>
        <v>Ruff Ute</v>
      </c>
      <c r="CM41" s="338">
        <f t="shared" si="3"/>
        <v>22</v>
      </c>
      <c r="CN41" s="338" t="str">
        <f t="shared" si="4"/>
        <v xml:space="preserve"> C/B 2)</v>
      </c>
      <c r="CO41" s="303" t="str">
        <f t="shared" si="46"/>
        <v xml:space="preserve"> C/B 2)</v>
      </c>
      <c r="CP41" s="400">
        <v>4277</v>
      </c>
      <c r="CQ41" s="250">
        <v>783</v>
      </c>
      <c r="CR41" s="251">
        <f t="shared" si="32"/>
        <v>9</v>
      </c>
      <c r="CS41" s="252" t="str">
        <f t="shared" si="33"/>
        <v>Projektingenieur 9 (Umwelt)</v>
      </c>
      <c r="CT41" s="250">
        <v>783</v>
      </c>
      <c r="CU41" s="251">
        <f t="shared" si="42"/>
        <v>9</v>
      </c>
      <c r="CV41" s="252" t="str">
        <f t="shared" si="43"/>
        <v>Projektingenieur 9 (Umwelt)</v>
      </c>
      <c r="CW41" s="250">
        <v>782</v>
      </c>
      <c r="CX41" s="251">
        <f t="shared" si="44"/>
        <v>8</v>
      </c>
      <c r="CY41" s="252" t="str">
        <f t="shared" si="45"/>
        <v>Projektingenieur 8 (Umwelt)</v>
      </c>
      <c r="CZ41" s="250">
        <v>782</v>
      </c>
      <c r="DA41" s="251">
        <f>VLOOKUP($CZ41,Funktionsbezeichnungen,3,0)</f>
        <v>8</v>
      </c>
      <c r="DB41" s="252" t="str">
        <f>VLOOKUP($CZ41,Funktionsbezeichnungen,2,0)</f>
        <v>Projektingenieur 8 (Umwelt)</v>
      </c>
      <c r="DC41" s="250">
        <v>782</v>
      </c>
      <c r="DD41" s="251">
        <f>VLOOKUP($DC41,Funktionsbezeichnungen,3,0)</f>
        <v>8</v>
      </c>
      <c r="DE41" s="252" t="str">
        <f>VLOOKUP($DC41,Funktionsbezeichnungen,2,0)</f>
        <v>Projektingenieur 8 (Umwelt)</v>
      </c>
      <c r="DF41" s="249"/>
      <c r="DG41" s="251">
        <v>782</v>
      </c>
      <c r="DH41" s="251">
        <f>VLOOKUP($DG41,Funktionsbezeichnungen,3,0)</f>
        <v>8</v>
      </c>
      <c r="DI41" s="252" t="str">
        <f>VLOOKUP($DG41,Funktionsbezeichnungen,2,0)</f>
        <v>Projektingenieur 8 (Umwelt)</v>
      </c>
      <c r="DN41" s="338">
        <f t="shared" si="18"/>
        <v>4277</v>
      </c>
      <c r="DO41" s="340">
        <v>3</v>
      </c>
      <c r="DP41" s="338">
        <v>2</v>
      </c>
      <c r="DQ41" s="338" t="s">
        <v>952</v>
      </c>
      <c r="ES41" s="400">
        <v>4291</v>
      </c>
      <c r="ET41" s="338" t="s">
        <v>105</v>
      </c>
    </row>
    <row r="42" spans="1:150" s="338" customFormat="1" ht="15.75" x14ac:dyDescent="0.25">
      <c r="A42" s="319"/>
      <c r="B42" s="319"/>
      <c r="C42" s="319">
        <f t="shared" si="0"/>
        <v>1</v>
      </c>
      <c r="D42" s="320">
        <v>1</v>
      </c>
      <c r="E42" s="320"/>
      <c r="F42" s="321"/>
      <c r="G42" s="57"/>
      <c r="H42" s="57">
        <v>1</v>
      </c>
      <c r="I42" s="321"/>
      <c r="J42" s="57"/>
      <c r="K42" s="321"/>
      <c r="L42" s="321"/>
      <c r="M42" s="321"/>
      <c r="N42" s="322"/>
      <c r="O42" s="322"/>
      <c r="P42" s="109" t="s">
        <v>1301</v>
      </c>
      <c r="Q42" s="110" t="s">
        <v>458</v>
      </c>
      <c r="R42" s="110" t="s">
        <v>1514</v>
      </c>
      <c r="S42" s="20" t="s">
        <v>275</v>
      </c>
      <c r="T42" s="17">
        <v>1969</v>
      </c>
      <c r="U42" s="277" t="s">
        <v>299</v>
      </c>
      <c r="V42" s="17">
        <v>1996</v>
      </c>
      <c r="W42" s="278"/>
      <c r="X42" s="138"/>
      <c r="Y42" s="287"/>
      <c r="Z42" s="25" t="s">
        <v>276</v>
      </c>
      <c r="AA42" s="284">
        <f t="shared" si="1"/>
        <v>22</v>
      </c>
      <c r="AB42" s="25" t="s">
        <v>671</v>
      </c>
      <c r="AC42" s="290">
        <v>2006</v>
      </c>
      <c r="AD42" s="162" t="s">
        <v>1043</v>
      </c>
      <c r="AE42" s="304"/>
      <c r="AF42" s="16" t="s">
        <v>376</v>
      </c>
      <c r="AG42" s="398"/>
      <c r="CJ42" s="409" t="str">
        <f t="shared" si="19"/>
        <v>anders</v>
      </c>
      <c r="CK42" s="338" t="str">
        <f t="shared" si="2"/>
        <v>Knoll Bernd</v>
      </c>
      <c r="CM42" s="338">
        <f t="shared" si="3"/>
        <v>22</v>
      </c>
      <c r="CN42" s="338" t="str">
        <f t="shared" si="4"/>
        <v xml:space="preserve"> C/B 2)</v>
      </c>
      <c r="CO42" s="303" t="str">
        <f t="shared" si="46"/>
        <v>C</v>
      </c>
      <c r="CP42" s="400">
        <v>4291</v>
      </c>
      <c r="CQ42" s="250">
        <v>773</v>
      </c>
      <c r="CR42" s="251">
        <f t="shared" si="32"/>
        <v>9</v>
      </c>
      <c r="CS42" s="252" t="str">
        <f t="shared" si="33"/>
        <v>Projektingenieur 9 (Bau)</v>
      </c>
      <c r="CT42" s="250">
        <v>772</v>
      </c>
      <c r="CU42" s="251">
        <f t="shared" si="42"/>
        <v>8</v>
      </c>
      <c r="CV42" s="252" t="str">
        <f t="shared" si="43"/>
        <v>Projektingenieur 8 (Bau)</v>
      </c>
      <c r="CW42" s="250">
        <v>772</v>
      </c>
      <c r="CX42" s="251">
        <f t="shared" si="44"/>
        <v>8</v>
      </c>
      <c r="CY42" s="252" t="str">
        <f t="shared" si="45"/>
        <v>Projektingenieur 8 (Bau)</v>
      </c>
      <c r="CZ42" s="250">
        <v>772</v>
      </c>
      <c r="DA42" s="251">
        <f>VLOOKUP($CZ42,Funktionsbezeichnungen,3,0)</f>
        <v>8</v>
      </c>
      <c r="DB42" s="252" t="str">
        <f>VLOOKUP($CZ42,Funktionsbezeichnungen,2,0)</f>
        <v>Projektingenieur 8 (Bau)</v>
      </c>
      <c r="DC42" s="250">
        <v>772</v>
      </c>
      <c r="DD42" s="251">
        <f>VLOOKUP($DC42,Funktionsbezeichnungen,3,0)</f>
        <v>8</v>
      </c>
      <c r="DE42" s="252" t="str">
        <f>VLOOKUP($DC42,Funktionsbezeichnungen,2,0)</f>
        <v>Projektingenieur 8 (Bau)</v>
      </c>
      <c r="DF42" s="249"/>
      <c r="DG42" s="251">
        <v>772</v>
      </c>
      <c r="DH42" s="251">
        <f>VLOOKUP($DG42,Funktionsbezeichnungen,3,0)</f>
        <v>8</v>
      </c>
      <c r="DI42" s="252" t="str">
        <f>VLOOKUP($DG42,Funktionsbezeichnungen,2,0)</f>
        <v>Projektingenieur 8 (Bau)</v>
      </c>
      <c r="DN42" s="338">
        <f t="shared" si="18"/>
        <v>4291</v>
      </c>
      <c r="DO42" s="340">
        <v>1</v>
      </c>
      <c r="DP42" s="338">
        <v>2</v>
      </c>
      <c r="DQ42" s="341" t="s">
        <v>968</v>
      </c>
      <c r="ES42" s="400">
        <v>7696</v>
      </c>
      <c r="ET42" s="338" t="s">
        <v>105</v>
      </c>
    </row>
    <row r="43" spans="1:150" s="338" customFormat="1" ht="15.75" x14ac:dyDescent="0.25">
      <c r="A43" s="319"/>
      <c r="B43" s="319"/>
      <c r="C43" s="319">
        <f t="shared" si="0"/>
        <v>1</v>
      </c>
      <c r="D43" s="320"/>
      <c r="E43" s="320">
        <v>1</v>
      </c>
      <c r="F43" s="321"/>
      <c r="G43" s="57"/>
      <c r="H43" s="57">
        <v>1</v>
      </c>
      <c r="I43" s="321"/>
      <c r="J43" s="57"/>
      <c r="K43" s="321"/>
      <c r="L43" s="321"/>
      <c r="M43" s="321"/>
      <c r="N43" s="322"/>
      <c r="O43" s="322"/>
      <c r="P43" s="109" t="s">
        <v>359</v>
      </c>
      <c r="Q43" s="110" t="s">
        <v>466</v>
      </c>
      <c r="R43" s="110" t="s">
        <v>1514</v>
      </c>
      <c r="S43" s="20" t="s">
        <v>246</v>
      </c>
      <c r="T43" s="17">
        <v>1972</v>
      </c>
      <c r="U43" s="277" t="s">
        <v>1064</v>
      </c>
      <c r="V43" s="17">
        <v>1998</v>
      </c>
      <c r="W43" s="278"/>
      <c r="X43" s="138"/>
      <c r="Y43" s="287"/>
      <c r="Z43" s="28" t="s">
        <v>247</v>
      </c>
      <c r="AA43" s="284">
        <f t="shared" si="1"/>
        <v>20</v>
      </c>
      <c r="AB43" s="25" t="s">
        <v>671</v>
      </c>
      <c r="AC43" s="290">
        <v>2003</v>
      </c>
      <c r="AD43" s="162" t="s">
        <v>1043</v>
      </c>
      <c r="AE43" s="304"/>
      <c r="AF43" s="16" t="s">
        <v>375</v>
      </c>
      <c r="AG43" s="398"/>
      <c r="CJ43" s="409" t="str">
        <f t="shared" si="19"/>
        <v>anders</v>
      </c>
      <c r="CK43" s="338" t="str">
        <f t="shared" si="2"/>
        <v>Martin Dirk</v>
      </c>
      <c r="CM43" s="338">
        <f t="shared" si="3"/>
        <v>20</v>
      </c>
      <c r="CN43" s="338" t="str">
        <f t="shared" si="4"/>
        <v xml:space="preserve"> C/B 2)</v>
      </c>
      <c r="CO43" s="303" t="str">
        <f t="shared" si="46"/>
        <v>C</v>
      </c>
      <c r="CP43" s="400">
        <v>7696</v>
      </c>
      <c r="CQ43" s="250">
        <v>773</v>
      </c>
      <c r="CR43" s="251">
        <f t="shared" si="32"/>
        <v>9</v>
      </c>
      <c r="CS43" s="252" t="str">
        <f t="shared" si="33"/>
        <v>Projektingenieur 9 (Bau)</v>
      </c>
      <c r="CT43" s="250">
        <v>772</v>
      </c>
      <c r="CU43" s="251">
        <f t="shared" si="42"/>
        <v>8</v>
      </c>
      <c r="CV43" s="252" t="str">
        <f t="shared" si="43"/>
        <v>Projektingenieur 8 (Bau)</v>
      </c>
      <c r="CW43" s="250">
        <v>772</v>
      </c>
      <c r="CX43" s="251">
        <f t="shared" si="44"/>
        <v>8</v>
      </c>
      <c r="CY43" s="252" t="str">
        <f t="shared" si="45"/>
        <v>Projektingenieur 8 (Bau)</v>
      </c>
      <c r="CZ43" s="250">
        <v>772</v>
      </c>
      <c r="DA43" s="251">
        <f>VLOOKUP($CZ43,Funktionsbezeichnungen,3,0)</f>
        <v>8</v>
      </c>
      <c r="DB43" s="252" t="str">
        <f>VLOOKUP($CZ43,Funktionsbezeichnungen,2,0)</f>
        <v>Projektingenieur 8 (Bau)</v>
      </c>
      <c r="DC43" s="250">
        <v>772</v>
      </c>
      <c r="DD43" s="251">
        <f>VLOOKUP($DC43,Funktionsbezeichnungen,3,0)</f>
        <v>8</v>
      </c>
      <c r="DE43" s="252" t="str">
        <f>VLOOKUP($DC43,Funktionsbezeichnungen,2,0)</f>
        <v>Projektingenieur 8 (Bau)</v>
      </c>
      <c r="DF43" s="249"/>
      <c r="DG43" s="251">
        <v>772</v>
      </c>
      <c r="DH43" s="251">
        <f>VLOOKUP($DG43,Funktionsbezeichnungen,3,0)</f>
        <v>8</v>
      </c>
      <c r="DI43" s="252" t="str">
        <f>VLOOKUP($DG43,Funktionsbezeichnungen,2,0)</f>
        <v>Projektingenieur 8 (Bau)</v>
      </c>
      <c r="DN43" s="338">
        <f t="shared" si="18"/>
        <v>7696</v>
      </c>
      <c r="DO43" s="340">
        <v>2</v>
      </c>
      <c r="DP43" s="338">
        <v>3</v>
      </c>
      <c r="DQ43" s="338" t="s">
        <v>951</v>
      </c>
      <c r="ES43" s="400">
        <v>4306</v>
      </c>
      <c r="ET43" s="338" t="s">
        <v>105</v>
      </c>
    </row>
    <row r="44" spans="1:150" s="338" customFormat="1" ht="27" x14ac:dyDescent="0.25">
      <c r="A44" s="319"/>
      <c r="B44" s="319"/>
      <c r="C44" s="319">
        <f t="shared" si="0"/>
        <v>1</v>
      </c>
      <c r="D44" s="320"/>
      <c r="E44" s="320">
        <v>1</v>
      </c>
      <c r="F44" s="321"/>
      <c r="G44" s="57"/>
      <c r="H44" s="57"/>
      <c r="I44" s="321"/>
      <c r="J44" s="57"/>
      <c r="K44" s="321"/>
      <c r="L44" s="321"/>
      <c r="M44" s="321"/>
      <c r="N44" s="322"/>
      <c r="O44" s="322"/>
      <c r="P44" s="109" t="s">
        <v>361</v>
      </c>
      <c r="Q44" s="110" t="s">
        <v>865</v>
      </c>
      <c r="R44" s="110" t="s">
        <v>1514</v>
      </c>
      <c r="S44" s="20" t="s">
        <v>866</v>
      </c>
      <c r="T44" s="17">
        <v>1969</v>
      </c>
      <c r="U44" s="277" t="s">
        <v>943</v>
      </c>
      <c r="V44" s="17">
        <v>1999</v>
      </c>
      <c r="W44" s="278" t="s">
        <v>1047</v>
      </c>
      <c r="X44" s="138">
        <v>2011</v>
      </c>
      <c r="Y44" s="287"/>
      <c r="Z44" s="28" t="s">
        <v>944</v>
      </c>
      <c r="AA44" s="284">
        <f t="shared" si="1"/>
        <v>19</v>
      </c>
      <c r="AB44" s="25" t="s">
        <v>1296</v>
      </c>
      <c r="AC44" s="290">
        <v>2011</v>
      </c>
      <c r="AD44" s="162" t="s">
        <v>1043</v>
      </c>
      <c r="AE44" s="304"/>
      <c r="AF44" s="16" t="s">
        <v>373</v>
      </c>
      <c r="AG44" s="398"/>
      <c r="CJ44" s="409" t="str">
        <f t="shared" si="19"/>
        <v>anders</v>
      </c>
      <c r="CK44" s="338" t="str">
        <f t="shared" si="2"/>
        <v>Betzold Alexander</v>
      </c>
      <c r="CM44" s="338">
        <f t="shared" si="3"/>
        <v>19</v>
      </c>
      <c r="CN44" s="338" t="str">
        <f t="shared" si="4"/>
        <v xml:space="preserve"> C/B 2)</v>
      </c>
      <c r="CO44" s="303" t="str">
        <f t="shared" si="46"/>
        <v>C</v>
      </c>
      <c r="CP44" s="400">
        <v>4306</v>
      </c>
      <c r="CQ44" s="250">
        <v>783</v>
      </c>
      <c r="CR44" s="251">
        <f t="shared" si="32"/>
        <v>9</v>
      </c>
      <c r="CS44" s="252" t="str">
        <f t="shared" si="33"/>
        <v>Projektingenieur 9 (Umwelt)</v>
      </c>
      <c r="CT44" s="250">
        <v>782</v>
      </c>
      <c r="CU44" s="251">
        <f t="shared" si="42"/>
        <v>8</v>
      </c>
      <c r="CV44" s="252" t="str">
        <f t="shared" si="43"/>
        <v>Projektingenieur 8 (Umwelt)</v>
      </c>
      <c r="CW44" s="250">
        <v>782</v>
      </c>
      <c r="CX44" s="251">
        <f t="shared" si="44"/>
        <v>8</v>
      </c>
      <c r="CY44" s="252" t="str">
        <f t="shared" si="45"/>
        <v>Projektingenieur 8 (Umwelt)</v>
      </c>
      <c r="CZ44" s="250">
        <v>782</v>
      </c>
      <c r="DA44" s="251">
        <f>VLOOKUP($CZ44,Funktionsbezeichnungen,3,0)</f>
        <v>8</v>
      </c>
      <c r="DB44" s="252" t="str">
        <f>VLOOKUP($CZ44,Funktionsbezeichnungen,2,0)</f>
        <v>Projektingenieur 8 (Umwelt)</v>
      </c>
      <c r="DC44" s="250">
        <v>782</v>
      </c>
      <c r="DD44" s="251">
        <f>VLOOKUP($DC44,Funktionsbezeichnungen,3,0)</f>
        <v>8</v>
      </c>
      <c r="DE44" s="252" t="str">
        <f>VLOOKUP($DC44,Funktionsbezeichnungen,2,0)</f>
        <v>Projektingenieur 8 (Umwelt)</v>
      </c>
      <c r="DF44" s="249"/>
      <c r="DG44" s="251">
        <v>781</v>
      </c>
      <c r="DH44" s="251">
        <f>VLOOKUP($DG44,Funktionsbezeichnungen,3,0)</f>
        <v>7</v>
      </c>
      <c r="DI44" s="252" t="str">
        <f>VLOOKUP($DG44,Funktionsbezeichnungen,2,0)</f>
        <v>Projektingenieur 7 (Umwelt)</v>
      </c>
      <c r="DN44" s="338">
        <f t="shared" si="18"/>
        <v>4306</v>
      </c>
      <c r="DO44" s="340">
        <v>2</v>
      </c>
      <c r="DP44" s="338">
        <v>2</v>
      </c>
      <c r="DQ44" s="338" t="s">
        <v>952</v>
      </c>
      <c r="ES44" s="400">
        <v>4275</v>
      </c>
      <c r="ET44" s="338" t="s">
        <v>105</v>
      </c>
    </row>
    <row r="45" spans="1:150" s="338" customFormat="1" ht="15.75" x14ac:dyDescent="0.25">
      <c r="A45" s="319"/>
      <c r="B45" s="319"/>
      <c r="C45" s="319">
        <f t="shared" si="0"/>
        <v>1</v>
      </c>
      <c r="D45" s="320"/>
      <c r="E45" s="320">
        <v>1</v>
      </c>
      <c r="F45" s="321"/>
      <c r="G45" s="57"/>
      <c r="H45" s="57"/>
      <c r="I45" s="321"/>
      <c r="J45" s="57"/>
      <c r="K45" s="321"/>
      <c r="L45" s="321"/>
      <c r="M45" s="321"/>
      <c r="N45" s="322"/>
      <c r="O45" s="322"/>
      <c r="P45" s="109" t="s">
        <v>1140</v>
      </c>
      <c r="Q45" s="110" t="s">
        <v>1223</v>
      </c>
      <c r="R45" s="110" t="s">
        <v>1514</v>
      </c>
      <c r="S45" s="20" t="s">
        <v>1218</v>
      </c>
      <c r="T45" s="17">
        <v>1976</v>
      </c>
      <c r="U45" s="277" t="s">
        <v>1219</v>
      </c>
      <c r="V45" s="17">
        <v>2001</v>
      </c>
      <c r="W45" s="278"/>
      <c r="X45" s="138"/>
      <c r="Y45" s="287"/>
      <c r="Z45" s="28"/>
      <c r="AA45" s="284">
        <f t="shared" si="1"/>
        <v>17</v>
      </c>
      <c r="AB45" s="28" t="s">
        <v>1598</v>
      </c>
      <c r="AC45" s="290">
        <v>2016</v>
      </c>
      <c r="AD45" s="162" t="s">
        <v>1043</v>
      </c>
      <c r="AE45" s="304"/>
      <c r="AF45" s="16" t="s">
        <v>373</v>
      </c>
      <c r="AG45" s="398"/>
      <c r="CJ45" s="409" t="str">
        <f t="shared" si="19"/>
        <v>anders</v>
      </c>
      <c r="CK45" s="338" t="str">
        <f t="shared" si="2"/>
        <v>Igual Lorenzo</v>
      </c>
      <c r="CM45" s="338">
        <f t="shared" si="3"/>
        <v>17</v>
      </c>
      <c r="CN45" s="338" t="str">
        <f t="shared" si="4"/>
        <v xml:space="preserve"> C/B 2)</v>
      </c>
      <c r="CO45" s="303" t="str">
        <f t="shared" si="46"/>
        <v>C</v>
      </c>
      <c r="CP45" s="400">
        <v>3215</v>
      </c>
      <c r="CQ45" s="250">
        <v>773</v>
      </c>
      <c r="CR45" s="251">
        <f t="shared" si="32"/>
        <v>9</v>
      </c>
      <c r="CS45" s="252" t="str">
        <f t="shared" si="33"/>
        <v>Projektingenieur 9 (Bau)</v>
      </c>
      <c r="CT45" s="250">
        <v>772</v>
      </c>
      <c r="CU45" s="251">
        <f t="shared" si="42"/>
        <v>8</v>
      </c>
      <c r="CV45" s="252" t="str">
        <f t="shared" si="43"/>
        <v>Projektingenieur 8 (Bau)</v>
      </c>
      <c r="CW45" s="250"/>
      <c r="CX45" s="251"/>
      <c r="CY45" s="252"/>
      <c r="CZ45" s="250"/>
      <c r="DA45" s="251"/>
      <c r="DB45" s="252"/>
      <c r="DC45" s="250"/>
      <c r="DD45" s="251"/>
      <c r="DE45" s="252"/>
      <c r="DF45" s="249"/>
      <c r="DG45" s="251"/>
      <c r="DH45" s="251"/>
      <c r="DI45" s="252"/>
      <c r="DN45" s="338">
        <f t="shared" si="18"/>
        <v>3215</v>
      </c>
      <c r="DO45" s="340">
        <v>2</v>
      </c>
      <c r="DP45" s="338">
        <v>3</v>
      </c>
      <c r="DQ45" s="338" t="s">
        <v>952</v>
      </c>
      <c r="ES45" s="400">
        <v>3215</v>
      </c>
      <c r="ET45" s="338" t="s">
        <v>105</v>
      </c>
    </row>
    <row r="46" spans="1:150" s="338" customFormat="1" ht="15.75" x14ac:dyDescent="0.25">
      <c r="A46" s="319"/>
      <c r="B46" s="319"/>
      <c r="C46" s="319">
        <f t="shared" si="0"/>
        <v>1</v>
      </c>
      <c r="D46" s="320"/>
      <c r="E46" s="320">
        <v>1</v>
      </c>
      <c r="F46" s="321"/>
      <c r="G46" s="57"/>
      <c r="H46" s="57">
        <v>1</v>
      </c>
      <c r="I46" s="321"/>
      <c r="J46" s="57"/>
      <c r="K46" s="321"/>
      <c r="L46" s="321"/>
      <c r="M46" s="321"/>
      <c r="N46" s="322"/>
      <c r="O46" s="322"/>
      <c r="P46" s="109" t="s">
        <v>358</v>
      </c>
      <c r="Q46" s="110" t="s">
        <v>852</v>
      </c>
      <c r="R46" s="110" t="s">
        <v>1514</v>
      </c>
      <c r="S46" s="20" t="s">
        <v>870</v>
      </c>
      <c r="T46" s="17">
        <v>1978</v>
      </c>
      <c r="U46" s="277" t="s">
        <v>198</v>
      </c>
      <c r="V46" s="17">
        <v>2004</v>
      </c>
      <c r="W46" s="278"/>
      <c r="X46" s="138"/>
      <c r="Y46" s="287"/>
      <c r="Z46" s="28" t="s">
        <v>853</v>
      </c>
      <c r="AA46" s="284">
        <f t="shared" si="1"/>
        <v>14</v>
      </c>
      <c r="AB46" s="25" t="s">
        <v>671</v>
      </c>
      <c r="AC46" s="290">
        <v>2011</v>
      </c>
      <c r="AD46" s="162" t="s">
        <v>1043</v>
      </c>
      <c r="AE46" s="304"/>
      <c r="AF46" s="16" t="s">
        <v>373</v>
      </c>
      <c r="AG46" s="398"/>
      <c r="CJ46" s="409" t="str">
        <f t="shared" si="19"/>
        <v>anders</v>
      </c>
      <c r="CK46" s="338" t="str">
        <f t="shared" si="2"/>
        <v>Hausammann Cédric</v>
      </c>
      <c r="CM46" s="338">
        <f t="shared" si="3"/>
        <v>14</v>
      </c>
      <c r="CN46" s="338" t="str">
        <f t="shared" si="4"/>
        <v xml:space="preserve"> C/B 2)</v>
      </c>
      <c r="CO46" s="303" t="str">
        <f t="shared" si="46"/>
        <v>C</v>
      </c>
      <c r="CP46" s="400">
        <v>9648</v>
      </c>
      <c r="CQ46" s="250">
        <v>773</v>
      </c>
      <c r="CR46" s="251">
        <f t="shared" si="32"/>
        <v>9</v>
      </c>
      <c r="CS46" s="252" t="str">
        <f t="shared" si="33"/>
        <v>Projektingenieur 9 (Bau)</v>
      </c>
      <c r="CT46" s="250">
        <v>772</v>
      </c>
      <c r="CU46" s="251">
        <f t="shared" si="42"/>
        <v>8</v>
      </c>
      <c r="CV46" s="252" t="str">
        <f t="shared" si="43"/>
        <v>Projektingenieur 8 (Bau)</v>
      </c>
      <c r="CW46" s="250">
        <v>772</v>
      </c>
      <c r="CX46" s="251">
        <f>VLOOKUP($CW46,Funktionsbezeichnungen,3,0)</f>
        <v>8</v>
      </c>
      <c r="CY46" s="252" t="str">
        <f>VLOOKUP($CW46,Funktionsbezeichnungen,2,0)</f>
        <v>Projektingenieur 8 (Bau)</v>
      </c>
      <c r="CZ46" s="250">
        <v>772</v>
      </c>
      <c r="DA46" s="251">
        <f>VLOOKUP($CZ46,Funktionsbezeichnungen,3,0)</f>
        <v>8</v>
      </c>
      <c r="DB46" s="252" t="str">
        <f>VLOOKUP($CZ46,Funktionsbezeichnungen,2,0)</f>
        <v>Projektingenieur 8 (Bau)</v>
      </c>
      <c r="DC46" s="250">
        <v>772</v>
      </c>
      <c r="DD46" s="251">
        <f>VLOOKUP($DC46,Funktionsbezeichnungen,3,0)</f>
        <v>8</v>
      </c>
      <c r="DE46" s="252" t="str">
        <f>VLOOKUP($DC46,Funktionsbezeichnungen,2,0)</f>
        <v>Projektingenieur 8 (Bau)</v>
      </c>
      <c r="DF46" s="249"/>
      <c r="DG46" s="251">
        <v>771</v>
      </c>
      <c r="DH46" s="251">
        <f>VLOOKUP($DG46,Funktionsbezeichnungen,3,0)</f>
        <v>7</v>
      </c>
      <c r="DI46" s="252" t="str">
        <f>VLOOKUP($DG46,Funktionsbezeichnungen,2,0)</f>
        <v>Projektingenieur 7 (Bau)</v>
      </c>
      <c r="DN46" s="338">
        <f t="shared" si="18"/>
        <v>9648</v>
      </c>
      <c r="DO46" s="340">
        <v>2</v>
      </c>
      <c r="DP46" s="338">
        <v>3</v>
      </c>
      <c r="DQ46" s="338" t="s">
        <v>951</v>
      </c>
      <c r="ES46" s="400">
        <v>4299</v>
      </c>
      <c r="ET46" s="338" t="s">
        <v>105</v>
      </c>
    </row>
    <row r="47" spans="1:150" s="338" customFormat="1" ht="15.75" x14ac:dyDescent="0.25">
      <c r="A47" s="319"/>
      <c r="B47" s="319"/>
      <c r="C47" s="319">
        <f t="shared" si="0"/>
        <v>1</v>
      </c>
      <c r="D47" s="320"/>
      <c r="E47" s="320">
        <v>1</v>
      </c>
      <c r="F47" s="321"/>
      <c r="G47" s="57"/>
      <c r="H47" s="57"/>
      <c r="I47" s="321"/>
      <c r="J47" s="57"/>
      <c r="K47" s="321"/>
      <c r="L47" s="321"/>
      <c r="M47" s="321"/>
      <c r="N47" s="322"/>
      <c r="O47" s="322"/>
      <c r="P47" s="109" t="s">
        <v>358</v>
      </c>
      <c r="Q47" s="110" t="s">
        <v>1149</v>
      </c>
      <c r="R47" s="110" t="s">
        <v>1514</v>
      </c>
      <c r="S47" s="20" t="s">
        <v>1150</v>
      </c>
      <c r="T47" s="17">
        <v>1976</v>
      </c>
      <c r="U47" s="277" t="s">
        <v>1069</v>
      </c>
      <c r="V47" s="17">
        <v>2004</v>
      </c>
      <c r="W47" s="278" t="s">
        <v>1151</v>
      </c>
      <c r="X47" s="138">
        <v>2011</v>
      </c>
      <c r="Y47" s="287"/>
      <c r="Z47" s="28" t="s">
        <v>1152</v>
      </c>
      <c r="AA47" s="284">
        <f t="shared" si="1"/>
        <v>14</v>
      </c>
      <c r="AB47" s="25" t="s">
        <v>671</v>
      </c>
      <c r="AC47" s="290">
        <v>2015</v>
      </c>
      <c r="AD47" s="162" t="s">
        <v>1043</v>
      </c>
      <c r="AE47" s="304"/>
      <c r="AF47" s="16" t="s">
        <v>373</v>
      </c>
      <c r="AG47" s="398"/>
      <c r="CJ47" s="409" t="str">
        <f t="shared" si="19"/>
        <v>anders</v>
      </c>
      <c r="CK47" s="338" t="str">
        <f t="shared" si="2"/>
        <v>Titz Markus</v>
      </c>
      <c r="CM47" s="340">
        <f t="shared" si="3"/>
        <v>14</v>
      </c>
      <c r="CN47" s="338" t="str">
        <f t="shared" si="4"/>
        <v xml:space="preserve"> C/B 2)</v>
      </c>
      <c r="CO47" s="303" t="str">
        <f t="shared" si="46"/>
        <v>C</v>
      </c>
      <c r="CP47" s="400">
        <v>4912</v>
      </c>
      <c r="CQ47" s="250">
        <v>773</v>
      </c>
      <c r="CR47" s="251">
        <f t="shared" si="32"/>
        <v>9</v>
      </c>
      <c r="CS47" s="252" t="str">
        <f t="shared" si="33"/>
        <v>Projektingenieur 9 (Bau)</v>
      </c>
      <c r="CT47" s="250">
        <v>772</v>
      </c>
      <c r="CU47" s="251">
        <f t="shared" si="42"/>
        <v>8</v>
      </c>
      <c r="CV47" s="252" t="str">
        <f t="shared" si="43"/>
        <v>Projektingenieur 8 (Bau)</v>
      </c>
      <c r="CW47" s="250"/>
      <c r="CX47" s="251"/>
      <c r="CY47" s="252"/>
      <c r="CZ47" s="250"/>
      <c r="DA47" s="251"/>
      <c r="DB47" s="252"/>
      <c r="DC47" s="250"/>
      <c r="DD47" s="251"/>
      <c r="DE47" s="252"/>
      <c r="DF47" s="249"/>
      <c r="DG47" s="251"/>
      <c r="DH47" s="251"/>
      <c r="DI47" s="252"/>
      <c r="DN47" s="338">
        <f t="shared" si="18"/>
        <v>4912</v>
      </c>
      <c r="DO47" s="340">
        <v>2</v>
      </c>
      <c r="DP47" s="338">
        <v>3</v>
      </c>
      <c r="DQ47" s="338" t="s">
        <v>951</v>
      </c>
      <c r="ES47" s="400">
        <v>4345</v>
      </c>
      <c r="ET47" s="338" t="s">
        <v>105</v>
      </c>
    </row>
    <row r="48" spans="1:150" s="338" customFormat="1" ht="15.75" x14ac:dyDescent="0.25">
      <c r="A48" s="319"/>
      <c r="B48" s="319">
        <v>1</v>
      </c>
      <c r="C48" s="319">
        <f t="shared" si="0"/>
        <v>1</v>
      </c>
      <c r="D48" s="320"/>
      <c r="E48" s="320">
        <v>1</v>
      </c>
      <c r="F48" s="321"/>
      <c r="G48" s="57"/>
      <c r="H48" s="57">
        <v>1</v>
      </c>
      <c r="I48" s="321"/>
      <c r="J48" s="57"/>
      <c r="K48" s="321"/>
      <c r="L48" s="321"/>
      <c r="M48" s="321"/>
      <c r="N48" s="322"/>
      <c r="O48" s="322"/>
      <c r="P48" s="109" t="s">
        <v>1301</v>
      </c>
      <c r="Q48" s="110" t="s">
        <v>612</v>
      </c>
      <c r="R48" s="110" t="s">
        <v>1514</v>
      </c>
      <c r="S48" s="20" t="s">
        <v>613</v>
      </c>
      <c r="T48" s="17">
        <v>1980</v>
      </c>
      <c r="U48" s="277" t="s">
        <v>1068</v>
      </c>
      <c r="V48" s="17">
        <v>2005</v>
      </c>
      <c r="W48" s="278"/>
      <c r="X48" s="138"/>
      <c r="Y48" s="287"/>
      <c r="Z48" s="28"/>
      <c r="AA48" s="284">
        <f t="shared" si="1"/>
        <v>13</v>
      </c>
      <c r="AB48" s="25" t="s">
        <v>1297</v>
      </c>
      <c r="AC48" s="290">
        <v>2010</v>
      </c>
      <c r="AD48" s="162" t="s">
        <v>1043</v>
      </c>
      <c r="AE48" s="304"/>
      <c r="AF48" s="16" t="s">
        <v>376</v>
      </c>
      <c r="AG48" s="398"/>
      <c r="CJ48" s="409" t="str">
        <f t="shared" si="19"/>
        <v>anders</v>
      </c>
      <c r="CK48" s="338" t="str">
        <f t="shared" si="2"/>
        <v>Penning Rebecca</v>
      </c>
      <c r="CM48" s="338">
        <f t="shared" si="3"/>
        <v>13</v>
      </c>
      <c r="CN48" s="338" t="str">
        <f t="shared" si="4"/>
        <v xml:space="preserve"> C/B 2)</v>
      </c>
      <c r="CO48" s="303" t="str">
        <f t="shared" si="46"/>
        <v>C</v>
      </c>
      <c r="CP48" s="400">
        <v>4353</v>
      </c>
      <c r="CQ48" s="250">
        <v>773</v>
      </c>
      <c r="CR48" s="251">
        <f t="shared" si="32"/>
        <v>9</v>
      </c>
      <c r="CS48" s="252" t="str">
        <f t="shared" si="33"/>
        <v>Projektingenieur 9 (Bau)</v>
      </c>
      <c r="CT48" s="250">
        <v>772</v>
      </c>
      <c r="CU48" s="251">
        <f t="shared" si="42"/>
        <v>8</v>
      </c>
      <c r="CV48" s="252" t="str">
        <f t="shared" si="43"/>
        <v>Projektingenieur 8 (Bau)</v>
      </c>
      <c r="CW48" s="250">
        <v>772</v>
      </c>
      <c r="CX48" s="251">
        <f>VLOOKUP($CW48,Funktionsbezeichnungen,3,0)</f>
        <v>8</v>
      </c>
      <c r="CY48" s="252" t="str">
        <f>VLOOKUP($CW48,Funktionsbezeichnungen,2,0)</f>
        <v>Projektingenieur 8 (Bau)</v>
      </c>
      <c r="CZ48" s="250">
        <v>772</v>
      </c>
      <c r="DA48" s="251">
        <f>VLOOKUP($CZ48,Funktionsbezeichnungen,3,0)</f>
        <v>8</v>
      </c>
      <c r="DB48" s="252" t="str">
        <f>VLOOKUP($CZ48,Funktionsbezeichnungen,2,0)</f>
        <v>Projektingenieur 8 (Bau)</v>
      </c>
      <c r="DC48" s="250">
        <v>771</v>
      </c>
      <c r="DD48" s="251">
        <f>VLOOKUP($DC48,Funktionsbezeichnungen,3,0)</f>
        <v>7</v>
      </c>
      <c r="DE48" s="252" t="str">
        <f>VLOOKUP($DC48,Funktionsbezeichnungen,2,0)</f>
        <v>Projektingenieur 7 (Bau)</v>
      </c>
      <c r="DF48" s="249"/>
      <c r="DG48" s="251">
        <v>771</v>
      </c>
      <c r="DH48" s="251">
        <f>VLOOKUP($DG48,Funktionsbezeichnungen,3,0)</f>
        <v>7</v>
      </c>
      <c r="DI48" s="252" t="str">
        <f>VLOOKUP($DG48,Funktionsbezeichnungen,2,0)</f>
        <v>Projektingenieur 7 (Bau)</v>
      </c>
      <c r="DN48" s="338">
        <f t="shared" si="18"/>
        <v>4353</v>
      </c>
      <c r="DO48" s="340">
        <v>2</v>
      </c>
      <c r="DP48" s="338">
        <v>3</v>
      </c>
      <c r="DQ48" s="341" t="s">
        <v>968</v>
      </c>
      <c r="ES48" s="400">
        <v>9648</v>
      </c>
      <c r="ET48" s="338" t="s">
        <v>105</v>
      </c>
    </row>
    <row r="49" spans="1:150" s="338" customFormat="1" ht="15.75" x14ac:dyDescent="0.25">
      <c r="A49" s="319"/>
      <c r="B49" s="319"/>
      <c r="C49" s="319">
        <f t="shared" si="0"/>
        <v>1</v>
      </c>
      <c r="D49" s="320"/>
      <c r="E49" s="320">
        <v>1</v>
      </c>
      <c r="F49" s="321"/>
      <c r="G49" s="57"/>
      <c r="H49" s="57"/>
      <c r="I49" s="321"/>
      <c r="J49" s="57"/>
      <c r="K49" s="321"/>
      <c r="L49" s="321"/>
      <c r="M49" s="321"/>
      <c r="N49" s="322"/>
      <c r="O49" s="322"/>
      <c r="P49" s="109" t="s">
        <v>1140</v>
      </c>
      <c r="Q49" s="110" t="s">
        <v>1120</v>
      </c>
      <c r="R49" s="110" t="s">
        <v>1514</v>
      </c>
      <c r="S49" s="20" t="s">
        <v>1118</v>
      </c>
      <c r="T49" s="17">
        <v>1976</v>
      </c>
      <c r="U49" s="277" t="s">
        <v>1551</v>
      </c>
      <c r="V49" s="17">
        <v>2005</v>
      </c>
      <c r="W49" s="278"/>
      <c r="X49" s="138"/>
      <c r="Y49" s="287"/>
      <c r="Z49" s="28"/>
      <c r="AA49" s="284">
        <f t="shared" si="1"/>
        <v>13</v>
      </c>
      <c r="AB49" s="28" t="s">
        <v>1541</v>
      </c>
      <c r="AC49" s="290">
        <v>2015</v>
      </c>
      <c r="AD49" s="162" t="s">
        <v>1043</v>
      </c>
      <c r="AE49" s="304"/>
      <c r="AF49" s="16" t="s">
        <v>1213</v>
      </c>
      <c r="AG49" s="398"/>
      <c r="CJ49" s="409" t="str">
        <f t="shared" si="19"/>
        <v>anders</v>
      </c>
      <c r="CK49" s="338" t="str">
        <f t="shared" si="2"/>
        <v>Dick David</v>
      </c>
      <c r="CM49" s="338">
        <f t="shared" si="3"/>
        <v>13</v>
      </c>
      <c r="CN49" s="338" t="str">
        <f t="shared" si="4"/>
        <v xml:space="preserve"> C/B 2)</v>
      </c>
      <c r="CO49" s="303" t="str">
        <f t="shared" si="46"/>
        <v>C</v>
      </c>
      <c r="CP49" s="400">
        <v>4909</v>
      </c>
      <c r="CQ49" s="250">
        <v>773</v>
      </c>
      <c r="CR49" s="251">
        <f t="shared" si="32"/>
        <v>9</v>
      </c>
      <c r="CS49" s="252" t="str">
        <f t="shared" si="33"/>
        <v>Projektingenieur 9 (Bau)</v>
      </c>
      <c r="CT49" s="250">
        <v>772</v>
      </c>
      <c r="CU49" s="251">
        <f t="shared" si="42"/>
        <v>8</v>
      </c>
      <c r="CV49" s="252" t="str">
        <f t="shared" si="43"/>
        <v>Projektingenieur 8 (Bau)</v>
      </c>
      <c r="CW49" s="250"/>
      <c r="CX49" s="251"/>
      <c r="CY49" s="252"/>
      <c r="CZ49" s="250"/>
      <c r="DA49" s="251"/>
      <c r="DB49" s="252"/>
      <c r="DC49" s="250"/>
      <c r="DD49" s="251"/>
      <c r="DE49" s="252"/>
      <c r="DF49" s="249"/>
      <c r="DG49" s="251"/>
      <c r="DH49" s="251"/>
      <c r="DI49" s="252"/>
      <c r="DN49" s="338">
        <f t="shared" si="18"/>
        <v>4909</v>
      </c>
      <c r="DO49" s="340">
        <v>2</v>
      </c>
      <c r="DP49" s="338">
        <v>3</v>
      </c>
      <c r="DQ49" s="338" t="s">
        <v>952</v>
      </c>
      <c r="ES49" s="400">
        <v>4912</v>
      </c>
      <c r="ET49" s="338" t="s">
        <v>105</v>
      </c>
    </row>
    <row r="50" spans="1:150" s="338" customFormat="1" ht="15.75" x14ac:dyDescent="0.25">
      <c r="A50" s="319"/>
      <c r="B50" s="319"/>
      <c r="C50" s="319">
        <f t="shared" si="0"/>
        <v>1</v>
      </c>
      <c r="D50" s="320"/>
      <c r="E50" s="320">
        <v>1</v>
      </c>
      <c r="F50" s="321"/>
      <c r="G50" s="57"/>
      <c r="H50" s="57"/>
      <c r="I50" s="321"/>
      <c r="J50" s="57"/>
      <c r="K50" s="321"/>
      <c r="L50" s="321"/>
      <c r="M50" s="321"/>
      <c r="N50" s="322"/>
      <c r="O50" s="322"/>
      <c r="P50" s="109" t="s">
        <v>361</v>
      </c>
      <c r="Q50" s="110" t="s">
        <v>473</v>
      </c>
      <c r="R50" s="110" t="s">
        <v>1514</v>
      </c>
      <c r="S50" s="20" t="s">
        <v>284</v>
      </c>
      <c r="T50" s="17">
        <v>1980</v>
      </c>
      <c r="U50" s="277" t="s">
        <v>1063</v>
      </c>
      <c r="V50" s="17">
        <v>2006</v>
      </c>
      <c r="W50" s="278"/>
      <c r="X50" s="138"/>
      <c r="Y50" s="287"/>
      <c r="Z50" s="28"/>
      <c r="AA50" s="284">
        <f t="shared" si="1"/>
        <v>12</v>
      </c>
      <c r="AB50" s="25" t="s">
        <v>671</v>
      </c>
      <c r="AC50" s="290">
        <v>2007</v>
      </c>
      <c r="AD50" s="162" t="s">
        <v>1043</v>
      </c>
      <c r="AE50" s="304"/>
      <c r="AF50" s="16" t="s">
        <v>373</v>
      </c>
      <c r="AG50" s="398"/>
      <c r="CJ50" s="409" t="str">
        <f t="shared" si="19"/>
        <v>anders</v>
      </c>
      <c r="CK50" s="338" t="str">
        <f t="shared" si="2"/>
        <v>Akdeniz Veysel</v>
      </c>
      <c r="CM50" s="340">
        <f t="shared" si="3"/>
        <v>12</v>
      </c>
      <c r="CN50" s="338" t="str">
        <f t="shared" si="4"/>
        <v xml:space="preserve"> C/B 2)</v>
      </c>
      <c r="CO50" s="303" t="str">
        <f t="shared" si="46"/>
        <v>C</v>
      </c>
      <c r="CP50" s="400">
        <v>4293</v>
      </c>
      <c r="CQ50" s="250">
        <v>773</v>
      </c>
      <c r="CR50" s="251">
        <f t="shared" si="32"/>
        <v>9</v>
      </c>
      <c r="CS50" s="252" t="str">
        <f t="shared" si="33"/>
        <v>Projektingenieur 9 (Bau)</v>
      </c>
      <c r="CT50" s="250">
        <v>772</v>
      </c>
      <c r="CU50" s="251">
        <f t="shared" si="42"/>
        <v>8</v>
      </c>
      <c r="CV50" s="252" t="str">
        <f t="shared" si="43"/>
        <v>Projektingenieur 8 (Bau)</v>
      </c>
      <c r="CW50" s="250">
        <v>772</v>
      </c>
      <c r="CX50" s="251">
        <f>VLOOKUP($CW50,Funktionsbezeichnungen,3,0)</f>
        <v>8</v>
      </c>
      <c r="CY50" s="252" t="str">
        <f>VLOOKUP($CW50,Funktionsbezeichnungen,2,0)</f>
        <v>Projektingenieur 8 (Bau)</v>
      </c>
      <c r="CZ50" s="250">
        <v>772</v>
      </c>
      <c r="DA50" s="251">
        <f>VLOOKUP($CZ50,Funktionsbezeichnungen,3,0)</f>
        <v>8</v>
      </c>
      <c r="DB50" s="252" t="str">
        <f>VLOOKUP($CZ50,Funktionsbezeichnungen,2,0)</f>
        <v>Projektingenieur 8 (Bau)</v>
      </c>
      <c r="DC50" s="250">
        <v>772</v>
      </c>
      <c r="DD50" s="251">
        <f>VLOOKUP($DC50,Funktionsbezeichnungen,3,0)</f>
        <v>8</v>
      </c>
      <c r="DE50" s="252" t="str">
        <f>VLOOKUP($DC50,Funktionsbezeichnungen,2,0)</f>
        <v>Projektingenieur 8 (Bau)</v>
      </c>
      <c r="DF50" s="249"/>
      <c r="DG50" s="251">
        <v>771</v>
      </c>
      <c r="DH50" s="251">
        <f>VLOOKUP($DG50,Funktionsbezeichnungen,3,0)</f>
        <v>7</v>
      </c>
      <c r="DI50" s="252" t="str">
        <f>VLOOKUP($DG50,Funktionsbezeichnungen,2,0)</f>
        <v>Projektingenieur 7 (Bau)</v>
      </c>
      <c r="DN50" s="338">
        <f t="shared" si="18"/>
        <v>4293</v>
      </c>
      <c r="DO50" s="340">
        <v>2</v>
      </c>
      <c r="DP50" s="338">
        <v>3</v>
      </c>
      <c r="DQ50" s="338" t="s">
        <v>951</v>
      </c>
      <c r="ES50" s="400">
        <v>4909</v>
      </c>
      <c r="ET50" s="338" t="s">
        <v>105</v>
      </c>
    </row>
    <row r="51" spans="1:150" s="338" customFormat="1" ht="15.75" x14ac:dyDescent="0.25">
      <c r="A51" s="319"/>
      <c r="B51" s="319"/>
      <c r="C51" s="319">
        <f t="shared" si="0"/>
        <v>1</v>
      </c>
      <c r="D51" s="320"/>
      <c r="E51" s="320">
        <v>1</v>
      </c>
      <c r="F51" s="321"/>
      <c r="G51" s="57"/>
      <c r="H51" s="57"/>
      <c r="I51" s="321"/>
      <c r="J51" s="57"/>
      <c r="K51" s="321"/>
      <c r="L51" s="321"/>
      <c r="M51" s="321"/>
      <c r="N51" s="322"/>
      <c r="O51" s="322"/>
      <c r="P51" s="109" t="s">
        <v>358</v>
      </c>
      <c r="Q51" s="110" t="s">
        <v>932</v>
      </c>
      <c r="R51" s="110" t="s">
        <v>1514</v>
      </c>
      <c r="S51" s="20" t="s">
        <v>933</v>
      </c>
      <c r="T51" s="17">
        <v>1983</v>
      </c>
      <c r="U51" s="277" t="s">
        <v>1063</v>
      </c>
      <c r="V51" s="17">
        <v>2007</v>
      </c>
      <c r="W51" s="278" t="s">
        <v>1060</v>
      </c>
      <c r="X51" s="138">
        <v>2008</v>
      </c>
      <c r="Y51" s="287"/>
      <c r="Z51" s="28"/>
      <c r="AA51" s="284">
        <f t="shared" si="1"/>
        <v>11</v>
      </c>
      <c r="AB51" s="25" t="s">
        <v>1079</v>
      </c>
      <c r="AC51" s="290">
        <v>2013</v>
      </c>
      <c r="AD51" s="162" t="s">
        <v>1043</v>
      </c>
      <c r="AE51" s="304"/>
      <c r="AF51" s="16" t="s">
        <v>373</v>
      </c>
      <c r="AG51" s="398"/>
      <c r="CJ51" s="409" t="str">
        <f t="shared" si="19"/>
        <v>anders</v>
      </c>
      <c r="CK51" s="338" t="str">
        <f t="shared" si="2"/>
        <v>Noordam Philipp</v>
      </c>
      <c r="CM51" s="340">
        <f t="shared" si="3"/>
        <v>11</v>
      </c>
      <c r="CN51" s="338" t="str">
        <f t="shared" si="4"/>
        <v xml:space="preserve"> C/B 2)</v>
      </c>
      <c r="CO51" s="303" t="str">
        <f t="shared" si="46"/>
        <v>C</v>
      </c>
      <c r="CP51" s="400">
        <v>4312</v>
      </c>
      <c r="CQ51" s="250">
        <v>773</v>
      </c>
      <c r="CR51" s="251">
        <f t="shared" si="32"/>
        <v>9</v>
      </c>
      <c r="CS51" s="252" t="str">
        <f t="shared" si="33"/>
        <v>Projektingenieur 9 (Bau)</v>
      </c>
      <c r="CT51" s="250">
        <v>772</v>
      </c>
      <c r="CU51" s="251">
        <f>VLOOKUP($CT51,Funktionsbezeichnungen,3,0)</f>
        <v>8</v>
      </c>
      <c r="CV51" s="252" t="str">
        <f>VLOOKUP($CT51,Funktionsbezeichnungen,2,0)</f>
        <v>Projektingenieur 8 (Bau)</v>
      </c>
      <c r="CW51" s="250">
        <v>772</v>
      </c>
      <c r="CX51" s="251">
        <f>VLOOKUP($CW51,Funktionsbezeichnungen,3,0)</f>
        <v>8</v>
      </c>
      <c r="CY51" s="252" t="str">
        <f>VLOOKUP($CW51,Funktionsbezeichnungen,2,0)</f>
        <v>Projektingenieur 8 (Bau)</v>
      </c>
      <c r="CZ51" s="250"/>
      <c r="DA51" s="251"/>
      <c r="DB51" s="252"/>
      <c r="DC51" s="250"/>
      <c r="DD51" s="251"/>
      <c r="DE51" s="252"/>
      <c r="DF51" s="249"/>
      <c r="DG51" s="251"/>
      <c r="DH51" s="251"/>
      <c r="DI51" s="252"/>
      <c r="DN51" s="338">
        <f t="shared" si="18"/>
        <v>4312</v>
      </c>
      <c r="DO51" s="340">
        <v>2</v>
      </c>
      <c r="DP51" s="338">
        <v>2</v>
      </c>
      <c r="DQ51" s="338" t="s">
        <v>951</v>
      </c>
      <c r="ES51" s="400">
        <v>4353</v>
      </c>
      <c r="ET51" s="338" t="s">
        <v>105</v>
      </c>
    </row>
    <row r="52" spans="1:150" s="338" customFormat="1" x14ac:dyDescent="0.25">
      <c r="A52" s="319"/>
      <c r="B52" s="319"/>
      <c r="C52" s="319">
        <f t="shared" si="0"/>
        <v>1</v>
      </c>
      <c r="D52" s="320"/>
      <c r="E52" s="320">
        <v>1</v>
      </c>
      <c r="F52" s="321"/>
      <c r="G52" s="57"/>
      <c r="H52" s="57">
        <v>1</v>
      </c>
      <c r="I52" s="321"/>
      <c r="J52" s="57"/>
      <c r="K52" s="321"/>
      <c r="L52" s="321"/>
      <c r="M52" s="321"/>
      <c r="N52" s="322"/>
      <c r="O52" s="322"/>
      <c r="P52" s="109" t="s">
        <v>361</v>
      </c>
      <c r="Q52" s="110" t="s">
        <v>447</v>
      </c>
      <c r="R52" s="110" t="s">
        <v>1514</v>
      </c>
      <c r="S52" s="20" t="s">
        <v>111</v>
      </c>
      <c r="T52" s="17">
        <v>1954</v>
      </c>
      <c r="U52" s="277" t="s">
        <v>195</v>
      </c>
      <c r="V52" s="17">
        <v>1976</v>
      </c>
      <c r="W52" s="278"/>
      <c r="X52" s="138"/>
      <c r="Y52" s="287"/>
      <c r="Z52" s="28" t="s">
        <v>547</v>
      </c>
      <c r="AA52" s="284">
        <f t="shared" si="1"/>
        <v>42</v>
      </c>
      <c r="AB52" s="25" t="s">
        <v>671</v>
      </c>
      <c r="AC52" s="290">
        <v>1987</v>
      </c>
      <c r="AD52" s="21" t="s">
        <v>105</v>
      </c>
      <c r="AE52" s="304"/>
      <c r="AF52" s="16" t="s">
        <v>415</v>
      </c>
      <c r="AG52" s="398"/>
      <c r="CJ52" s="338" t="str">
        <f>IF(CN52=CO52,"","anders")</f>
        <v/>
      </c>
      <c r="CK52" s="338" t="str">
        <f t="shared" si="2"/>
        <v>Buser Edi</v>
      </c>
      <c r="CM52" s="338">
        <f t="shared" si="3"/>
        <v>42</v>
      </c>
      <c r="CN52" s="338" t="str">
        <f t="shared" si="4"/>
        <v>C</v>
      </c>
      <c r="CO52" s="303" t="str">
        <f t="shared" si="46"/>
        <v>C</v>
      </c>
      <c r="CP52" s="400">
        <v>3160</v>
      </c>
      <c r="CQ52" s="250">
        <v>772</v>
      </c>
      <c r="CR52" s="251">
        <f t="shared" si="32"/>
        <v>8</v>
      </c>
      <c r="CS52" s="252" t="str">
        <f t="shared" si="33"/>
        <v>Projektingenieur 8 (Bau)</v>
      </c>
      <c r="CT52" s="250">
        <v>772</v>
      </c>
      <c r="CU52" s="251">
        <f>VLOOKUP($CT52,Funktionsbezeichnungen,3,0)</f>
        <v>8</v>
      </c>
      <c r="CV52" s="252" t="str">
        <f>VLOOKUP($CT52,Funktionsbezeichnungen,2,0)</f>
        <v>Projektingenieur 8 (Bau)</v>
      </c>
      <c r="CW52" s="250">
        <v>772</v>
      </c>
      <c r="CX52" s="251">
        <f>VLOOKUP($CW52,Funktionsbezeichnungen,3,0)</f>
        <v>8</v>
      </c>
      <c r="CY52" s="252" t="str">
        <f>VLOOKUP($CW52,Funktionsbezeichnungen,2,0)</f>
        <v>Projektingenieur 8 (Bau)</v>
      </c>
      <c r="CZ52" s="250">
        <v>772</v>
      </c>
      <c r="DA52" s="251">
        <f>VLOOKUP($CZ52,Funktionsbezeichnungen,3,0)</f>
        <v>8</v>
      </c>
      <c r="DB52" s="252" t="str">
        <f>VLOOKUP($CZ52,Funktionsbezeichnungen,2,0)</f>
        <v>Projektingenieur 8 (Bau)</v>
      </c>
      <c r="DC52" s="250">
        <v>772</v>
      </c>
      <c r="DD52" s="251">
        <f>VLOOKUP($DC52,Funktionsbezeichnungen,3,0)</f>
        <v>8</v>
      </c>
      <c r="DE52" s="252" t="str">
        <f>VLOOKUP($DC52,Funktionsbezeichnungen,2,0)</f>
        <v>Projektingenieur 8 (Bau)</v>
      </c>
      <c r="DF52" s="249"/>
      <c r="DG52" s="251">
        <v>772</v>
      </c>
      <c r="DH52" s="251">
        <f>VLOOKUP($DG52,Funktionsbezeichnungen,3,0)</f>
        <v>8</v>
      </c>
      <c r="DI52" s="252" t="str">
        <f>VLOOKUP($DG52,Funktionsbezeichnungen,2,0)</f>
        <v>Projektingenieur 8 (Bau)</v>
      </c>
      <c r="DN52" s="338">
        <f>+CP52</f>
        <v>3160</v>
      </c>
      <c r="DO52" s="340">
        <v>2</v>
      </c>
      <c r="DP52" s="338">
        <v>3</v>
      </c>
      <c r="DQ52" s="338" t="s">
        <v>951</v>
      </c>
      <c r="ES52" s="400">
        <v>4293</v>
      </c>
      <c r="ET52" s="338" t="s">
        <v>105</v>
      </c>
    </row>
    <row r="53" spans="1:150" s="338" customFormat="1" ht="27" x14ac:dyDescent="0.25">
      <c r="A53" s="319"/>
      <c r="B53" s="319"/>
      <c r="C53" s="319">
        <f t="shared" si="0"/>
        <v>1</v>
      </c>
      <c r="D53" s="320">
        <v>1</v>
      </c>
      <c r="E53" s="320"/>
      <c r="F53" s="321"/>
      <c r="G53" s="57"/>
      <c r="H53" s="57"/>
      <c r="I53" s="321"/>
      <c r="J53" s="57"/>
      <c r="K53" s="321"/>
      <c r="L53" s="321"/>
      <c r="M53" s="321"/>
      <c r="N53" s="322">
        <v>1</v>
      </c>
      <c r="O53" s="322"/>
      <c r="P53" s="109" t="s">
        <v>361</v>
      </c>
      <c r="Q53" s="109" t="s">
        <v>566</v>
      </c>
      <c r="R53" s="109" t="s">
        <v>1514</v>
      </c>
      <c r="S53" s="20" t="s">
        <v>561</v>
      </c>
      <c r="T53" s="17">
        <v>1975</v>
      </c>
      <c r="U53" s="277" t="s">
        <v>562</v>
      </c>
      <c r="V53" s="17">
        <v>2004</v>
      </c>
      <c r="W53" s="278"/>
      <c r="X53" s="138"/>
      <c r="Y53" s="287"/>
      <c r="Z53" s="28" t="s">
        <v>564</v>
      </c>
      <c r="AA53" s="284">
        <f t="shared" si="1"/>
        <v>14</v>
      </c>
      <c r="AB53" s="28" t="s">
        <v>565</v>
      </c>
      <c r="AC53" s="290"/>
      <c r="AD53" s="21" t="s">
        <v>105</v>
      </c>
      <c r="AE53" s="304"/>
      <c r="AF53" s="285" t="s">
        <v>1078</v>
      </c>
      <c r="AG53" s="398"/>
      <c r="CJ53" s="338" t="str">
        <f t="shared" si="19"/>
        <v/>
      </c>
      <c r="CK53" s="338" t="str">
        <f t="shared" si="2"/>
        <v>That Pueng</v>
      </c>
      <c r="CM53" s="338">
        <f t="shared" si="3"/>
        <v>14</v>
      </c>
      <c r="CN53" s="338" t="str">
        <f t="shared" si="4"/>
        <v>C</v>
      </c>
      <c r="CO53" s="303" t="str">
        <f t="shared" si="46"/>
        <v>C</v>
      </c>
      <c r="CP53" s="400">
        <v>4345</v>
      </c>
      <c r="CQ53" s="250" t="s">
        <v>711</v>
      </c>
      <c r="CR53" s="251"/>
      <c r="CS53" s="252"/>
      <c r="CT53" s="250" t="s">
        <v>711</v>
      </c>
      <c r="CU53" s="251"/>
      <c r="CV53" s="252"/>
      <c r="CW53" s="250">
        <v>782</v>
      </c>
      <c r="CX53" s="251">
        <f>VLOOKUP($CW53,Funktionsbezeichnungen,3,0)</f>
        <v>8</v>
      </c>
      <c r="CY53" s="252" t="str">
        <f>VLOOKUP($CW53,Funktionsbezeichnungen,2,0)</f>
        <v>Projektingenieur 8 (Umwelt)</v>
      </c>
      <c r="CZ53" s="250">
        <v>782</v>
      </c>
      <c r="DA53" s="251">
        <f>VLOOKUP($CZ53,Funktionsbezeichnungen,3,0)</f>
        <v>8</v>
      </c>
      <c r="DB53" s="252" t="str">
        <f>VLOOKUP($CZ53,Funktionsbezeichnungen,2,0)</f>
        <v>Projektingenieur 8 (Umwelt)</v>
      </c>
      <c r="DC53" s="250">
        <v>782</v>
      </c>
      <c r="DD53" s="251">
        <f>VLOOKUP($DC53,Funktionsbezeichnungen,3,0)</f>
        <v>8</v>
      </c>
      <c r="DE53" s="252" t="str">
        <f>VLOOKUP($DC53,Funktionsbezeichnungen,2,0)</f>
        <v>Projektingenieur 8 (Umwelt)</v>
      </c>
      <c r="DF53" s="249"/>
      <c r="DG53" s="251">
        <v>781</v>
      </c>
      <c r="DH53" s="251">
        <f>VLOOKUP($DG53,Funktionsbezeichnungen,3,0)</f>
        <v>7</v>
      </c>
      <c r="DI53" s="252" t="str">
        <f>VLOOKUP($DG53,Funktionsbezeichnungen,2,0)</f>
        <v>Projektingenieur 7 (Umwelt)</v>
      </c>
      <c r="DN53" s="338">
        <f>+CP53</f>
        <v>4345</v>
      </c>
      <c r="DO53" s="340">
        <v>1</v>
      </c>
      <c r="DP53" s="338">
        <v>2</v>
      </c>
      <c r="DQ53" s="338" t="s">
        <v>952</v>
      </c>
      <c r="ES53" s="400">
        <v>4312</v>
      </c>
      <c r="ET53" s="338" t="s">
        <v>105</v>
      </c>
    </row>
    <row r="54" spans="1:150" s="338" customFormat="1" x14ac:dyDescent="0.25">
      <c r="A54" s="319"/>
      <c r="B54" s="319">
        <v>1</v>
      </c>
      <c r="C54" s="319">
        <f t="shared" si="0"/>
        <v>1</v>
      </c>
      <c r="D54" s="320"/>
      <c r="E54" s="320">
        <v>1</v>
      </c>
      <c r="F54" s="321"/>
      <c r="G54" s="57"/>
      <c r="H54" s="57"/>
      <c r="I54" s="321"/>
      <c r="J54" s="57"/>
      <c r="K54" s="321"/>
      <c r="L54" s="321"/>
      <c r="M54" s="321"/>
      <c r="N54" s="322"/>
      <c r="O54" s="322"/>
      <c r="P54" s="109" t="s">
        <v>359</v>
      </c>
      <c r="Q54" s="110" t="s">
        <v>1262</v>
      </c>
      <c r="R54" s="110" t="s">
        <v>1514</v>
      </c>
      <c r="S54" s="20" t="s">
        <v>1572</v>
      </c>
      <c r="T54" s="17">
        <v>1981</v>
      </c>
      <c r="U54" s="277" t="s">
        <v>1063</v>
      </c>
      <c r="V54" s="17">
        <v>2005</v>
      </c>
      <c r="W54" s="278"/>
      <c r="X54" s="138"/>
      <c r="Y54" s="287"/>
      <c r="Z54" s="28"/>
      <c r="AA54" s="284">
        <f t="shared" si="1"/>
        <v>13</v>
      </c>
      <c r="AB54" s="25" t="s">
        <v>916</v>
      </c>
      <c r="AC54" s="290">
        <v>2017</v>
      </c>
      <c r="AD54" s="21" t="s">
        <v>105</v>
      </c>
      <c r="AE54" s="304"/>
      <c r="AF54" s="16" t="s">
        <v>375</v>
      </c>
      <c r="AG54" s="398"/>
      <c r="CJ54" s="399" t="e">
        <f t="shared" si="19"/>
        <v>#N/A</v>
      </c>
      <c r="CK54" s="339" t="str">
        <f t="shared" si="2"/>
        <v>Mendoza Maria del Mar</v>
      </c>
      <c r="CM54" s="340">
        <f t="shared" si="3"/>
        <v>13</v>
      </c>
      <c r="CN54" s="340" t="str">
        <f t="shared" si="4"/>
        <v>C</v>
      </c>
      <c r="CO54" s="303" t="e">
        <f t="shared" si="46"/>
        <v>#N/A</v>
      </c>
      <c r="CP54" s="257">
        <v>4326</v>
      </c>
      <c r="CQ54" s="250">
        <v>772</v>
      </c>
      <c r="CR54" s="251">
        <f t="shared" ref="CR54:CR86" si="47">VLOOKUP($CQ54,Funktionsbezeichnungen,3,0)</f>
        <v>8</v>
      </c>
      <c r="CS54" s="252" t="str">
        <f t="shared" ref="CS54:CS86" si="48">VLOOKUP($CQ54,Funktionsbezeichnungen,2,0)</f>
        <v>Projektingenieur 8 (Bau)</v>
      </c>
      <c r="CT54" s="250"/>
      <c r="CU54" s="251"/>
      <c r="CV54" s="252"/>
      <c r="CW54" s="250"/>
      <c r="CX54" s="251"/>
      <c r="CY54" s="252"/>
      <c r="CZ54" s="250"/>
      <c r="DA54" s="251"/>
      <c r="DB54" s="252"/>
      <c r="DC54" s="250"/>
      <c r="DD54" s="251"/>
      <c r="DE54" s="252"/>
      <c r="DF54" s="249"/>
      <c r="DG54" s="251"/>
      <c r="DH54" s="251"/>
      <c r="DI54" s="252"/>
      <c r="DN54" s="338">
        <f>+CP54</f>
        <v>4326</v>
      </c>
      <c r="DO54" s="340">
        <v>2</v>
      </c>
      <c r="DP54" s="338">
        <v>3</v>
      </c>
      <c r="DQ54" s="338" t="s">
        <v>951</v>
      </c>
      <c r="ES54" s="400">
        <v>9677</v>
      </c>
      <c r="ET54" s="338" t="s">
        <v>105</v>
      </c>
    </row>
    <row r="55" spans="1:150" s="338" customFormat="1" ht="27" x14ac:dyDescent="0.25">
      <c r="A55" s="319"/>
      <c r="B55" s="319"/>
      <c r="C55" s="319">
        <f t="shared" si="0"/>
        <v>1</v>
      </c>
      <c r="D55" s="320"/>
      <c r="E55" s="320">
        <v>1</v>
      </c>
      <c r="F55" s="321"/>
      <c r="G55" s="57"/>
      <c r="H55" s="57"/>
      <c r="I55" s="321"/>
      <c r="J55" s="57"/>
      <c r="K55" s="321"/>
      <c r="L55" s="321"/>
      <c r="M55" s="321"/>
      <c r="N55" s="322"/>
      <c r="O55" s="322"/>
      <c r="P55" s="109" t="s">
        <v>1140</v>
      </c>
      <c r="Q55" s="110" t="s">
        <v>598</v>
      </c>
      <c r="R55" s="110" t="s">
        <v>1514</v>
      </c>
      <c r="S55" s="20" t="s">
        <v>281</v>
      </c>
      <c r="T55" s="17">
        <v>1983</v>
      </c>
      <c r="U55" s="277" t="s">
        <v>1076</v>
      </c>
      <c r="V55" s="17">
        <v>2008</v>
      </c>
      <c r="W55" s="278" t="s">
        <v>1505</v>
      </c>
      <c r="X55" s="138">
        <v>2009</v>
      </c>
      <c r="Y55" s="287"/>
      <c r="Z55" s="28" t="s">
        <v>1023</v>
      </c>
      <c r="AA55" s="284">
        <f t="shared" si="1"/>
        <v>10</v>
      </c>
      <c r="AB55" s="25" t="s">
        <v>1543</v>
      </c>
      <c r="AC55" s="290">
        <v>2009</v>
      </c>
      <c r="AD55" s="21" t="s">
        <v>105</v>
      </c>
      <c r="AE55" s="304"/>
      <c r="AF55" s="16" t="s">
        <v>1544</v>
      </c>
      <c r="AG55" s="398"/>
      <c r="CJ55" s="338" t="str">
        <f t="shared" si="19"/>
        <v/>
      </c>
      <c r="CK55" s="338" t="str">
        <f t="shared" si="2"/>
        <v>Wieland Manuel</v>
      </c>
      <c r="CM55" s="340">
        <f t="shared" si="3"/>
        <v>10</v>
      </c>
      <c r="CN55" s="338" t="str">
        <f t="shared" si="4"/>
        <v>C</v>
      </c>
      <c r="CO55" s="303" t="str">
        <f t="shared" si="46"/>
        <v>C</v>
      </c>
      <c r="CP55" s="400">
        <v>9698</v>
      </c>
      <c r="CQ55" s="250">
        <v>772</v>
      </c>
      <c r="CR55" s="251">
        <f t="shared" si="47"/>
        <v>8</v>
      </c>
      <c r="CS55" s="252" t="str">
        <f t="shared" si="48"/>
        <v>Projektingenieur 8 (Bau)</v>
      </c>
      <c r="CT55" s="250">
        <v>772</v>
      </c>
      <c r="CU55" s="251">
        <f>VLOOKUP($CT55,Funktionsbezeichnungen,3,0)</f>
        <v>8</v>
      </c>
      <c r="CV55" s="252" t="str">
        <f>VLOOKUP($CT55,Funktionsbezeichnungen,2,0)</f>
        <v>Projektingenieur 8 (Bau)</v>
      </c>
      <c r="CW55" s="250">
        <v>772</v>
      </c>
      <c r="CX55" s="251">
        <f>VLOOKUP($CW55,Funktionsbezeichnungen,3,0)</f>
        <v>8</v>
      </c>
      <c r="CY55" s="252" t="str">
        <f>VLOOKUP($CW55,Funktionsbezeichnungen,2,0)</f>
        <v>Projektingenieur 8 (Bau)</v>
      </c>
      <c r="CZ55" s="250">
        <v>771</v>
      </c>
      <c r="DA55" s="251">
        <f>VLOOKUP($CZ55,Funktionsbezeichnungen,3,0)</f>
        <v>7</v>
      </c>
      <c r="DB55" s="252" t="str">
        <f>VLOOKUP($CZ55,Funktionsbezeichnungen,2,0)</f>
        <v>Projektingenieur 7 (Bau)</v>
      </c>
      <c r="DC55" s="250">
        <v>771</v>
      </c>
      <c r="DD55" s="251">
        <f>VLOOKUP($DC55,Funktionsbezeichnungen,3,0)</f>
        <v>7</v>
      </c>
      <c r="DE55" s="252" t="str">
        <f>VLOOKUP($DC55,Funktionsbezeichnungen,2,0)</f>
        <v>Projektingenieur 7 (Bau)</v>
      </c>
      <c r="DF55" s="249"/>
      <c r="DG55" s="251">
        <v>771</v>
      </c>
      <c r="DH55" s="251">
        <f>VLOOKUP($DG55,Funktionsbezeichnungen,3,0)</f>
        <v>7</v>
      </c>
      <c r="DI55" s="252" t="str">
        <f>VLOOKUP($DG55,Funktionsbezeichnungen,2,0)</f>
        <v>Projektingenieur 7 (Bau)</v>
      </c>
      <c r="DN55" s="338">
        <f t="shared" si="18"/>
        <v>9698</v>
      </c>
      <c r="DO55" s="340">
        <v>2</v>
      </c>
      <c r="DP55" s="338">
        <v>2</v>
      </c>
      <c r="DQ55" s="338" t="s">
        <v>951</v>
      </c>
      <c r="ES55" s="400">
        <v>9698</v>
      </c>
      <c r="ET55" s="338" t="s">
        <v>105</v>
      </c>
    </row>
    <row r="56" spans="1:150" s="338" customFormat="1" x14ac:dyDescent="0.25">
      <c r="A56" s="319"/>
      <c r="B56" s="319"/>
      <c r="C56" s="319">
        <f t="shared" si="0"/>
        <v>1</v>
      </c>
      <c r="D56" s="320"/>
      <c r="E56" s="320">
        <v>1</v>
      </c>
      <c r="F56" s="321"/>
      <c r="G56" s="57"/>
      <c r="H56" s="57"/>
      <c r="I56" s="321"/>
      <c r="J56" s="57"/>
      <c r="K56" s="321"/>
      <c r="L56" s="321"/>
      <c r="M56" s="321"/>
      <c r="N56" s="322"/>
      <c r="O56" s="322"/>
      <c r="P56" s="109" t="s">
        <v>358</v>
      </c>
      <c r="Q56" s="110" t="s">
        <v>1187</v>
      </c>
      <c r="R56" s="110" t="s">
        <v>1514</v>
      </c>
      <c r="S56" s="20" t="s">
        <v>1188</v>
      </c>
      <c r="T56" s="17">
        <v>1983</v>
      </c>
      <c r="U56" s="277" t="s">
        <v>1556</v>
      </c>
      <c r="V56" s="17">
        <v>2008</v>
      </c>
      <c r="W56" s="278"/>
      <c r="X56" s="138"/>
      <c r="Y56" s="287"/>
      <c r="Z56" s="28"/>
      <c r="AA56" s="284">
        <f t="shared" si="1"/>
        <v>10</v>
      </c>
      <c r="AB56" s="25" t="s">
        <v>698</v>
      </c>
      <c r="AC56" s="290">
        <v>2016</v>
      </c>
      <c r="AD56" s="21" t="s">
        <v>105</v>
      </c>
      <c r="AE56" s="304"/>
      <c r="AF56" s="16" t="s">
        <v>373</v>
      </c>
      <c r="AG56" s="398"/>
      <c r="CJ56" s="399" t="str">
        <f t="shared" si="19"/>
        <v>anders</v>
      </c>
      <c r="CK56" s="338" t="str">
        <f t="shared" si="2"/>
        <v>Skucek Axel</v>
      </c>
      <c r="CM56" s="340">
        <f t="shared" si="3"/>
        <v>10</v>
      </c>
      <c r="CN56" s="340" t="str">
        <f t="shared" si="4"/>
        <v>C</v>
      </c>
      <c r="CO56" s="303" t="str">
        <f t="shared" si="46"/>
        <v>D</v>
      </c>
      <c r="CP56" s="400">
        <v>4322</v>
      </c>
      <c r="CQ56" s="250">
        <v>772</v>
      </c>
      <c r="CR56" s="251">
        <f t="shared" si="47"/>
        <v>8</v>
      </c>
      <c r="CS56" s="252" t="str">
        <f t="shared" si="48"/>
        <v>Projektingenieur 8 (Bau)</v>
      </c>
      <c r="CT56" s="250"/>
      <c r="CU56" s="251"/>
      <c r="CV56" s="252"/>
      <c r="CW56" s="250"/>
      <c r="CX56" s="251"/>
      <c r="CY56" s="252"/>
      <c r="CZ56" s="250"/>
      <c r="DA56" s="251"/>
      <c r="DB56" s="252"/>
      <c r="DC56" s="250"/>
      <c r="DD56" s="251"/>
      <c r="DE56" s="252"/>
      <c r="DF56" s="249"/>
      <c r="DG56" s="251"/>
      <c r="DH56" s="251"/>
      <c r="DI56" s="252"/>
      <c r="DN56" s="338">
        <f t="shared" si="18"/>
        <v>4322</v>
      </c>
      <c r="DO56" s="340">
        <v>2</v>
      </c>
      <c r="DP56" s="338">
        <v>3</v>
      </c>
      <c r="DQ56" s="338" t="s">
        <v>951</v>
      </c>
      <c r="ES56" s="400">
        <v>4311</v>
      </c>
      <c r="ET56" s="338" t="s">
        <v>105</v>
      </c>
    </row>
    <row r="57" spans="1:150" s="338" customFormat="1" x14ac:dyDescent="0.25">
      <c r="A57" s="319"/>
      <c r="B57" s="319"/>
      <c r="C57" s="319">
        <f t="shared" si="0"/>
        <v>1</v>
      </c>
      <c r="D57" s="320"/>
      <c r="E57" s="320">
        <v>1</v>
      </c>
      <c r="F57" s="321"/>
      <c r="G57" s="57"/>
      <c r="H57" s="57"/>
      <c r="I57" s="321"/>
      <c r="J57" s="57"/>
      <c r="K57" s="321"/>
      <c r="L57" s="321"/>
      <c r="M57" s="321"/>
      <c r="N57" s="322"/>
      <c r="O57" s="322"/>
      <c r="P57" s="109" t="s">
        <v>1303</v>
      </c>
      <c r="Q57" s="110" t="s">
        <v>567</v>
      </c>
      <c r="R57" s="110" t="s">
        <v>1514</v>
      </c>
      <c r="S57" s="20" t="s">
        <v>213</v>
      </c>
      <c r="T57" s="17">
        <v>1985</v>
      </c>
      <c r="U57" s="277" t="s">
        <v>1552</v>
      </c>
      <c r="V57" s="17">
        <v>2008</v>
      </c>
      <c r="W57" s="278" t="s">
        <v>1181</v>
      </c>
      <c r="X57" s="138">
        <v>2013</v>
      </c>
      <c r="Y57" s="287"/>
      <c r="Z57" s="28" t="s">
        <v>1023</v>
      </c>
      <c r="AA57" s="284">
        <f t="shared" si="1"/>
        <v>10</v>
      </c>
      <c r="AB57" s="25" t="s">
        <v>666</v>
      </c>
      <c r="AC57" s="290">
        <v>2009</v>
      </c>
      <c r="AD57" s="21" t="s">
        <v>105</v>
      </c>
      <c r="AE57" s="304"/>
      <c r="AF57" s="16" t="s">
        <v>1213</v>
      </c>
      <c r="AG57" s="398"/>
      <c r="CJ57" s="338" t="str">
        <f t="shared" si="19"/>
        <v/>
      </c>
      <c r="CK57" s="338" t="str">
        <f t="shared" si="2"/>
        <v>Imesch Reto</v>
      </c>
      <c r="CM57" s="340">
        <f t="shared" si="3"/>
        <v>10</v>
      </c>
      <c r="CN57" s="338" t="str">
        <f t="shared" si="4"/>
        <v>C</v>
      </c>
      <c r="CO57" s="303" t="str">
        <f t="shared" si="46"/>
        <v>C</v>
      </c>
      <c r="CP57" s="400">
        <v>9677</v>
      </c>
      <c r="CQ57" s="250">
        <v>772</v>
      </c>
      <c r="CR57" s="251">
        <f t="shared" si="47"/>
        <v>8</v>
      </c>
      <c r="CS57" s="252" t="str">
        <f t="shared" si="48"/>
        <v>Projektingenieur 8 (Bau)</v>
      </c>
      <c r="CT57" s="250">
        <v>772</v>
      </c>
      <c r="CU57" s="251">
        <f t="shared" ref="CU57:CU65" si="49">VLOOKUP($CT57,Funktionsbezeichnungen,3,0)</f>
        <v>8</v>
      </c>
      <c r="CV57" s="252" t="str">
        <f t="shared" ref="CV57:CV65" si="50">VLOOKUP($CT57,Funktionsbezeichnungen,2,0)</f>
        <v>Projektingenieur 8 (Bau)</v>
      </c>
      <c r="CW57" s="250">
        <v>772</v>
      </c>
      <c r="CX57" s="251">
        <f>VLOOKUP($CW57,Funktionsbezeichnungen,3,0)</f>
        <v>8</v>
      </c>
      <c r="CY57" s="252" t="str">
        <f>VLOOKUP($CW57,Funktionsbezeichnungen,2,0)</f>
        <v>Projektingenieur 8 (Bau)</v>
      </c>
      <c r="CZ57" s="250">
        <v>772</v>
      </c>
      <c r="DA57" s="251">
        <f>VLOOKUP($CZ57,Funktionsbezeichnungen,3,0)</f>
        <v>8</v>
      </c>
      <c r="DB57" s="252" t="str">
        <f>VLOOKUP($CZ57,Funktionsbezeichnungen,2,0)</f>
        <v>Projektingenieur 8 (Bau)</v>
      </c>
      <c r="DC57" s="250">
        <v>771</v>
      </c>
      <c r="DD57" s="251">
        <f>VLOOKUP($DC57,Funktionsbezeichnungen,3,0)</f>
        <v>7</v>
      </c>
      <c r="DE57" s="252" t="str">
        <f>VLOOKUP($DC57,Funktionsbezeichnungen,2,0)</f>
        <v>Projektingenieur 7 (Bau)</v>
      </c>
      <c r="DF57" s="249"/>
      <c r="DG57" s="251">
        <v>771</v>
      </c>
      <c r="DH57" s="251">
        <f>VLOOKUP($DG57,Funktionsbezeichnungen,3,0)</f>
        <v>7</v>
      </c>
      <c r="DI57" s="252" t="str">
        <f>VLOOKUP($DG57,Funktionsbezeichnungen,2,0)</f>
        <v>Projektingenieur 7 (Bau)</v>
      </c>
      <c r="DN57" s="338">
        <f t="shared" si="18"/>
        <v>9677</v>
      </c>
      <c r="DO57" s="340">
        <v>2</v>
      </c>
      <c r="DP57" s="338">
        <v>3</v>
      </c>
      <c r="DQ57" s="338" t="s">
        <v>951</v>
      </c>
      <c r="ES57" s="400">
        <v>8565</v>
      </c>
      <c r="ET57" s="338" t="s">
        <v>105</v>
      </c>
    </row>
    <row r="58" spans="1:150" s="338" customFormat="1" ht="27" x14ac:dyDescent="0.25">
      <c r="A58" s="319"/>
      <c r="B58" s="319"/>
      <c r="C58" s="319" t="str">
        <f t="shared" si="0"/>
        <v/>
      </c>
      <c r="D58" s="320">
        <v>1</v>
      </c>
      <c r="E58" s="320"/>
      <c r="F58" s="321"/>
      <c r="G58" s="57"/>
      <c r="H58" s="57"/>
      <c r="I58" s="321"/>
      <c r="J58" s="57"/>
      <c r="K58" s="321"/>
      <c r="L58" s="321"/>
      <c r="M58" s="321"/>
      <c r="N58" s="322"/>
      <c r="O58" s="322"/>
      <c r="P58" s="109" t="s">
        <v>361</v>
      </c>
      <c r="Q58" s="110" t="s">
        <v>1046</v>
      </c>
      <c r="R58" s="110" t="s">
        <v>1514</v>
      </c>
      <c r="S58" s="20" t="s">
        <v>930</v>
      </c>
      <c r="T58" s="17">
        <v>1972</v>
      </c>
      <c r="U58" s="277" t="s">
        <v>1007</v>
      </c>
      <c r="V58" s="17">
        <v>2009</v>
      </c>
      <c r="W58" s="278" t="s">
        <v>1066</v>
      </c>
      <c r="X58" s="138">
        <v>2012</v>
      </c>
      <c r="Y58" s="287"/>
      <c r="Z58" s="28" t="s">
        <v>1180</v>
      </c>
      <c r="AA58" s="284">
        <f t="shared" si="1"/>
        <v>9</v>
      </c>
      <c r="AB58" s="25" t="s">
        <v>1561</v>
      </c>
      <c r="AC58" s="290">
        <v>2012</v>
      </c>
      <c r="AD58" s="21" t="s">
        <v>105</v>
      </c>
      <c r="AE58" s="304"/>
      <c r="AF58" s="16" t="s">
        <v>373</v>
      </c>
      <c r="AG58" s="398"/>
      <c r="CJ58" s="338" t="str">
        <f t="shared" si="19"/>
        <v/>
      </c>
      <c r="CK58" s="338" t="str">
        <f t="shared" si="2"/>
        <v>Baschong Clemens</v>
      </c>
      <c r="CM58" s="340">
        <f t="shared" si="3"/>
        <v>9</v>
      </c>
      <c r="CN58" s="338" t="str">
        <f t="shared" si="4"/>
        <v>C</v>
      </c>
      <c r="CO58" s="303" t="str">
        <f t="shared" si="46"/>
        <v>C</v>
      </c>
      <c r="CP58" s="400">
        <v>4311</v>
      </c>
      <c r="CQ58" s="250">
        <v>782</v>
      </c>
      <c r="CR58" s="251">
        <f t="shared" si="47"/>
        <v>8</v>
      </c>
      <c r="CS58" s="252" t="str">
        <f t="shared" si="48"/>
        <v>Projektingenieur 8 (Umwelt)</v>
      </c>
      <c r="CT58" s="250">
        <v>782</v>
      </c>
      <c r="CU58" s="251">
        <f t="shared" si="49"/>
        <v>8</v>
      </c>
      <c r="CV58" s="252" t="str">
        <f t="shared" si="50"/>
        <v>Projektingenieur 8 (Umwelt)</v>
      </c>
      <c r="CW58" s="250">
        <v>782</v>
      </c>
      <c r="CX58" s="251">
        <f>VLOOKUP($CW58,Funktionsbezeichnungen,3,0)</f>
        <v>8</v>
      </c>
      <c r="CY58" s="252" t="str">
        <f>VLOOKUP($CW58,Funktionsbezeichnungen,2,0)</f>
        <v>Projektingenieur 8 (Umwelt)</v>
      </c>
      <c r="CZ58" s="250"/>
      <c r="DA58" s="251"/>
      <c r="DB58" s="252"/>
      <c r="DC58" s="250"/>
      <c r="DD58" s="251"/>
      <c r="DE58" s="252"/>
      <c r="DF58" s="249"/>
      <c r="DG58" s="251"/>
      <c r="DH58" s="251"/>
      <c r="DI58" s="252"/>
      <c r="DN58" s="338">
        <f t="shared" si="18"/>
        <v>4311</v>
      </c>
      <c r="DO58" s="340">
        <v>2</v>
      </c>
      <c r="DP58" s="338">
        <v>2</v>
      </c>
      <c r="DQ58" s="338" t="s">
        <v>952</v>
      </c>
      <c r="ES58" s="400">
        <v>8569</v>
      </c>
      <c r="ET58" s="338" t="s">
        <v>105</v>
      </c>
    </row>
    <row r="59" spans="1:150" s="338" customFormat="1" x14ac:dyDescent="0.25">
      <c r="A59" s="319"/>
      <c r="B59" s="319"/>
      <c r="C59" s="319" t="str">
        <f t="shared" si="0"/>
        <v/>
      </c>
      <c r="D59" s="320"/>
      <c r="E59" s="320">
        <v>1</v>
      </c>
      <c r="F59" s="321"/>
      <c r="G59" s="57"/>
      <c r="H59" s="57"/>
      <c r="I59" s="321"/>
      <c r="J59" s="57"/>
      <c r="K59" s="321"/>
      <c r="L59" s="321"/>
      <c r="M59" s="321"/>
      <c r="N59" s="322"/>
      <c r="O59" s="322"/>
      <c r="P59" s="109" t="s">
        <v>1301</v>
      </c>
      <c r="Q59" s="110" t="s">
        <v>528</v>
      </c>
      <c r="R59" s="110" t="s">
        <v>1514</v>
      </c>
      <c r="S59" s="20" t="s">
        <v>529</v>
      </c>
      <c r="T59" s="17">
        <v>1984</v>
      </c>
      <c r="U59" s="277" t="s">
        <v>1552</v>
      </c>
      <c r="V59" s="17">
        <v>2009</v>
      </c>
      <c r="W59" s="278"/>
      <c r="X59" s="138"/>
      <c r="Y59" s="287"/>
      <c r="Z59" s="28"/>
      <c r="AA59" s="284">
        <f t="shared" si="1"/>
        <v>9</v>
      </c>
      <c r="AB59" s="25" t="s">
        <v>1542</v>
      </c>
      <c r="AC59" s="290">
        <v>2009</v>
      </c>
      <c r="AD59" s="21" t="s">
        <v>105</v>
      </c>
      <c r="AE59" s="304"/>
      <c r="AF59" s="16" t="s">
        <v>373</v>
      </c>
      <c r="AG59" s="398"/>
      <c r="CJ59" s="338" t="str">
        <f t="shared" si="19"/>
        <v/>
      </c>
      <c r="CK59" s="338" t="str">
        <f t="shared" si="2"/>
        <v>Jung Roman</v>
      </c>
      <c r="CM59" s="340">
        <f t="shared" si="3"/>
        <v>9</v>
      </c>
      <c r="CN59" s="338" t="str">
        <f t="shared" si="4"/>
        <v>C</v>
      </c>
      <c r="CO59" s="303" t="str">
        <f t="shared" si="46"/>
        <v>C</v>
      </c>
      <c r="CP59" s="400">
        <v>8565</v>
      </c>
      <c r="CQ59" s="250">
        <v>772</v>
      </c>
      <c r="CR59" s="251">
        <f t="shared" si="47"/>
        <v>8</v>
      </c>
      <c r="CS59" s="252" t="str">
        <f t="shared" si="48"/>
        <v>Projektingenieur 8 (Bau)</v>
      </c>
      <c r="CT59" s="250">
        <v>772</v>
      </c>
      <c r="CU59" s="251">
        <f t="shared" si="49"/>
        <v>8</v>
      </c>
      <c r="CV59" s="252" t="str">
        <f t="shared" si="50"/>
        <v>Projektingenieur 8 (Bau)</v>
      </c>
      <c r="CW59" s="250">
        <v>772</v>
      </c>
      <c r="CX59" s="251">
        <f>VLOOKUP($CW59,Funktionsbezeichnungen,3,0)</f>
        <v>8</v>
      </c>
      <c r="CY59" s="252" t="str">
        <f>VLOOKUP($CW59,Funktionsbezeichnungen,2,0)</f>
        <v>Projektingenieur 8 (Bau)</v>
      </c>
      <c r="CZ59" s="250">
        <v>771</v>
      </c>
      <c r="DA59" s="251">
        <f>VLOOKUP($CZ59,Funktionsbezeichnungen,3,0)</f>
        <v>7</v>
      </c>
      <c r="DB59" s="252" t="str">
        <f>VLOOKUP($CZ59,Funktionsbezeichnungen,2,0)</f>
        <v>Projektingenieur 7 (Bau)</v>
      </c>
      <c r="DC59" s="250">
        <v>771</v>
      </c>
      <c r="DD59" s="251">
        <f>VLOOKUP($DC59,Funktionsbezeichnungen,3,0)</f>
        <v>7</v>
      </c>
      <c r="DE59" s="252" t="str">
        <f>VLOOKUP($DC59,Funktionsbezeichnungen,2,0)</f>
        <v>Projektingenieur 7 (Bau)</v>
      </c>
      <c r="DF59" s="249"/>
      <c r="DG59" s="251">
        <v>771</v>
      </c>
      <c r="DH59" s="251">
        <f>VLOOKUP($DG59,Funktionsbezeichnungen,3,0)</f>
        <v>7</v>
      </c>
      <c r="DI59" s="252" t="str">
        <f>VLOOKUP($DG59,Funktionsbezeichnungen,2,0)</f>
        <v>Projektingenieur 7 (Bau)</v>
      </c>
      <c r="DN59" s="338">
        <f t="shared" si="18"/>
        <v>8565</v>
      </c>
      <c r="DO59" s="340">
        <v>2</v>
      </c>
      <c r="DP59" s="338">
        <v>3</v>
      </c>
      <c r="DQ59" s="338" t="s">
        <v>951</v>
      </c>
      <c r="ES59" s="400">
        <v>4906</v>
      </c>
      <c r="ET59" s="338" t="s">
        <v>105</v>
      </c>
    </row>
    <row r="60" spans="1:150" s="338" customFormat="1" x14ac:dyDescent="0.25">
      <c r="A60" s="319"/>
      <c r="B60" s="319"/>
      <c r="C60" s="319" t="str">
        <f t="shared" si="0"/>
        <v/>
      </c>
      <c r="D60" s="320"/>
      <c r="E60" s="320">
        <v>1</v>
      </c>
      <c r="F60" s="321"/>
      <c r="G60" s="57"/>
      <c r="H60" s="57"/>
      <c r="I60" s="321"/>
      <c r="J60" s="57"/>
      <c r="K60" s="321"/>
      <c r="L60" s="321"/>
      <c r="M60" s="321"/>
      <c r="N60" s="322"/>
      <c r="O60" s="322"/>
      <c r="P60" s="109" t="s">
        <v>1301</v>
      </c>
      <c r="Q60" s="110" t="s">
        <v>1135</v>
      </c>
      <c r="R60" s="110" t="s">
        <v>1514</v>
      </c>
      <c r="S60" s="20" t="s">
        <v>1136</v>
      </c>
      <c r="T60" s="17">
        <v>1986</v>
      </c>
      <c r="U60" s="277" t="s">
        <v>1191</v>
      </c>
      <c r="V60" s="17">
        <v>2010</v>
      </c>
      <c r="W60" s="278"/>
      <c r="X60" s="138"/>
      <c r="Y60" s="287"/>
      <c r="Z60" s="28"/>
      <c r="AA60" s="284">
        <f t="shared" si="1"/>
        <v>8</v>
      </c>
      <c r="AB60" s="25" t="s">
        <v>698</v>
      </c>
      <c r="AC60" s="290">
        <v>2015</v>
      </c>
      <c r="AD60" s="21" t="s">
        <v>105</v>
      </c>
      <c r="AE60" s="304"/>
      <c r="AF60" s="16" t="s">
        <v>376</v>
      </c>
      <c r="AG60" s="398"/>
      <c r="CJ60" s="338" t="e">
        <f t="shared" si="19"/>
        <v>#N/A</v>
      </c>
      <c r="CK60" s="338" t="str">
        <f t="shared" si="2"/>
        <v>Berzi Patrick</v>
      </c>
      <c r="CM60" s="340">
        <f t="shared" si="3"/>
        <v>8</v>
      </c>
      <c r="CN60" s="340" t="str">
        <f t="shared" si="4"/>
        <v>C</v>
      </c>
      <c r="CO60" s="303" t="e">
        <f t="shared" si="46"/>
        <v>#N/A</v>
      </c>
      <c r="CP60" s="400">
        <v>4911</v>
      </c>
      <c r="CQ60" s="250">
        <v>772</v>
      </c>
      <c r="CR60" s="251">
        <f t="shared" si="47"/>
        <v>8</v>
      </c>
      <c r="CS60" s="252" t="str">
        <f t="shared" si="48"/>
        <v>Projektingenieur 8 (Bau)</v>
      </c>
      <c r="CT60" s="250">
        <v>772</v>
      </c>
      <c r="CU60" s="251">
        <f t="shared" si="49"/>
        <v>8</v>
      </c>
      <c r="CV60" s="252" t="str">
        <f t="shared" si="50"/>
        <v>Projektingenieur 8 (Bau)</v>
      </c>
      <c r="CW60" s="250"/>
      <c r="CX60" s="251"/>
      <c r="CY60" s="252"/>
      <c r="CZ60" s="250"/>
      <c r="DA60" s="251"/>
      <c r="DB60" s="252"/>
      <c r="DC60" s="250"/>
      <c r="DD60" s="251"/>
      <c r="DE60" s="252"/>
      <c r="DF60" s="249"/>
      <c r="DG60" s="251"/>
      <c r="DH60" s="251"/>
      <c r="DI60" s="252"/>
      <c r="DN60" s="338">
        <f t="shared" si="18"/>
        <v>4911</v>
      </c>
      <c r="DO60" s="340">
        <v>2</v>
      </c>
      <c r="DP60" s="338">
        <v>3</v>
      </c>
      <c r="DQ60" s="338" t="s">
        <v>951</v>
      </c>
      <c r="ES60" s="400">
        <v>7706</v>
      </c>
      <c r="ET60" s="340" t="s">
        <v>105</v>
      </c>
    </row>
    <row r="61" spans="1:150" s="338" customFormat="1" x14ac:dyDescent="0.25">
      <c r="A61" s="319"/>
      <c r="B61" s="319">
        <v>1</v>
      </c>
      <c r="C61" s="319" t="str">
        <f t="shared" si="0"/>
        <v/>
      </c>
      <c r="D61" s="320"/>
      <c r="E61" s="320">
        <v>1</v>
      </c>
      <c r="F61" s="321"/>
      <c r="G61" s="57"/>
      <c r="H61" s="57"/>
      <c r="I61" s="321"/>
      <c r="J61" s="57"/>
      <c r="K61" s="321"/>
      <c r="L61" s="321"/>
      <c r="M61" s="321"/>
      <c r="N61" s="322"/>
      <c r="O61" s="322"/>
      <c r="P61" s="109" t="s">
        <v>1301</v>
      </c>
      <c r="Q61" s="110" t="s">
        <v>635</v>
      </c>
      <c r="R61" s="110" t="s">
        <v>1514</v>
      </c>
      <c r="S61" s="20" t="s">
        <v>636</v>
      </c>
      <c r="T61" s="17">
        <v>1986</v>
      </c>
      <c r="U61" s="277" t="s">
        <v>1552</v>
      </c>
      <c r="V61" s="17">
        <v>2010</v>
      </c>
      <c r="W61" s="278"/>
      <c r="X61" s="138"/>
      <c r="Y61" s="287"/>
      <c r="Z61" s="28"/>
      <c r="AA61" s="284">
        <f t="shared" si="1"/>
        <v>8</v>
      </c>
      <c r="AB61" s="25" t="s">
        <v>916</v>
      </c>
      <c r="AC61" s="290">
        <v>2010</v>
      </c>
      <c r="AD61" s="21" t="s">
        <v>105</v>
      </c>
      <c r="AE61" s="304"/>
      <c r="AF61" s="16" t="s">
        <v>375</v>
      </c>
      <c r="AG61" s="398"/>
      <c r="CJ61" s="338" t="str">
        <f t="shared" si="19"/>
        <v/>
      </c>
      <c r="CK61" s="338" t="str">
        <f t="shared" si="2"/>
        <v>Bianchi Emmanuelle</v>
      </c>
      <c r="CM61" s="340">
        <f t="shared" si="3"/>
        <v>8</v>
      </c>
      <c r="CN61" s="340" t="str">
        <f t="shared" si="4"/>
        <v>C</v>
      </c>
      <c r="CO61" s="303" t="str">
        <f t="shared" si="46"/>
        <v>C</v>
      </c>
      <c r="CP61" s="400">
        <v>7706</v>
      </c>
      <c r="CQ61" s="250">
        <v>772</v>
      </c>
      <c r="CR61" s="251">
        <f t="shared" si="47"/>
        <v>8</v>
      </c>
      <c r="CS61" s="252" t="str">
        <f t="shared" si="48"/>
        <v>Projektingenieur 8 (Bau)</v>
      </c>
      <c r="CT61" s="250">
        <v>772</v>
      </c>
      <c r="CU61" s="251">
        <f t="shared" si="49"/>
        <v>8</v>
      </c>
      <c r="CV61" s="252" t="str">
        <f t="shared" si="50"/>
        <v>Projektingenieur 8 (Bau)</v>
      </c>
      <c r="CW61" s="250">
        <v>772</v>
      </c>
      <c r="CX61" s="251">
        <f>VLOOKUP($CW61,Funktionsbezeichnungen,3,0)</f>
        <v>8</v>
      </c>
      <c r="CY61" s="252" t="str">
        <f>VLOOKUP($CW61,Funktionsbezeichnungen,2,0)</f>
        <v>Projektingenieur 8 (Bau)</v>
      </c>
      <c r="CZ61" s="250">
        <v>771</v>
      </c>
      <c r="DA61" s="251">
        <f>VLOOKUP($CZ61,Funktionsbezeichnungen,3,0)</f>
        <v>7</v>
      </c>
      <c r="DB61" s="252" t="str">
        <f>VLOOKUP($CZ61,Funktionsbezeichnungen,2,0)</f>
        <v>Projektingenieur 7 (Bau)</v>
      </c>
      <c r="DC61" s="250">
        <v>770</v>
      </c>
      <c r="DD61" s="251">
        <f>VLOOKUP($DC61,Funktionsbezeichnungen,3,0)</f>
        <v>6</v>
      </c>
      <c r="DE61" s="252" t="str">
        <f>VLOOKUP($DC61,Funktionsbezeichnungen,2,0)</f>
        <v>Vorstufe Projektingenieur (Bau)</v>
      </c>
      <c r="DF61" s="249"/>
      <c r="DG61" s="251">
        <v>771</v>
      </c>
      <c r="DH61" s="251">
        <f>VLOOKUP($DG61,Funktionsbezeichnungen,3,0)</f>
        <v>7</v>
      </c>
      <c r="DI61" s="252" t="str">
        <f>VLOOKUP($DG61,Funktionsbezeichnungen,2,0)</f>
        <v>Projektingenieur 7 (Bau)</v>
      </c>
      <c r="DN61" s="338">
        <f t="shared" si="18"/>
        <v>7706</v>
      </c>
      <c r="DO61" s="340">
        <v>2</v>
      </c>
      <c r="DP61" s="338">
        <v>3</v>
      </c>
      <c r="DQ61" s="338" t="s">
        <v>951</v>
      </c>
      <c r="ES61" s="400">
        <v>4901</v>
      </c>
      <c r="ET61" s="340" t="s">
        <v>105</v>
      </c>
    </row>
    <row r="62" spans="1:150" s="338" customFormat="1" x14ac:dyDescent="0.25">
      <c r="A62" s="319"/>
      <c r="B62" s="319">
        <v>1</v>
      </c>
      <c r="C62" s="319" t="str">
        <f t="shared" si="0"/>
        <v/>
      </c>
      <c r="D62" s="320"/>
      <c r="E62" s="320">
        <v>1</v>
      </c>
      <c r="F62" s="321"/>
      <c r="G62" s="57"/>
      <c r="H62" s="57"/>
      <c r="I62" s="321"/>
      <c r="J62" s="57"/>
      <c r="K62" s="321"/>
      <c r="L62" s="321"/>
      <c r="M62" s="321"/>
      <c r="N62" s="322"/>
      <c r="O62" s="322"/>
      <c r="P62" s="109" t="s">
        <v>1301</v>
      </c>
      <c r="Q62" s="110" t="s">
        <v>1138</v>
      </c>
      <c r="R62" s="110" t="s">
        <v>1514</v>
      </c>
      <c r="S62" s="20" t="s">
        <v>1139</v>
      </c>
      <c r="T62" s="17">
        <v>1981</v>
      </c>
      <c r="U62" s="277" t="s">
        <v>1552</v>
      </c>
      <c r="V62" s="17">
        <v>2010</v>
      </c>
      <c r="W62" s="278"/>
      <c r="X62" s="138"/>
      <c r="Y62" s="287"/>
      <c r="Z62" s="28"/>
      <c r="AA62" s="284">
        <f t="shared" si="1"/>
        <v>8</v>
      </c>
      <c r="AB62" s="25" t="s">
        <v>916</v>
      </c>
      <c r="AC62" s="290">
        <v>2015</v>
      </c>
      <c r="AD62" s="21" t="s">
        <v>105</v>
      </c>
      <c r="AE62" s="304"/>
      <c r="AF62" s="16" t="s">
        <v>375</v>
      </c>
      <c r="AG62" s="398"/>
      <c r="CJ62" s="338" t="str">
        <f t="shared" si="19"/>
        <v/>
      </c>
      <c r="CK62" s="338" t="str">
        <f t="shared" si="2"/>
        <v>Kanagasabai Manoja</v>
      </c>
      <c r="CM62" s="340">
        <f t="shared" si="3"/>
        <v>8</v>
      </c>
      <c r="CN62" s="340" t="str">
        <f t="shared" si="4"/>
        <v>C</v>
      </c>
      <c r="CO62" s="303" t="str">
        <f t="shared" si="46"/>
        <v>C</v>
      </c>
      <c r="CP62" s="400">
        <v>4910</v>
      </c>
      <c r="CQ62" s="250">
        <v>772</v>
      </c>
      <c r="CR62" s="251">
        <f t="shared" si="47"/>
        <v>8</v>
      </c>
      <c r="CS62" s="252" t="str">
        <f t="shared" si="48"/>
        <v>Projektingenieur 8 (Bau)</v>
      </c>
      <c r="CT62" s="250">
        <v>772</v>
      </c>
      <c r="CU62" s="251">
        <f t="shared" si="49"/>
        <v>8</v>
      </c>
      <c r="CV62" s="252" t="str">
        <f t="shared" si="50"/>
        <v>Projektingenieur 8 (Bau)</v>
      </c>
      <c r="CW62" s="250"/>
      <c r="CX62" s="251"/>
      <c r="CY62" s="252"/>
      <c r="CZ62" s="250">
        <v>771</v>
      </c>
      <c r="DA62" s="251">
        <f>VLOOKUP($CZ62,Funktionsbezeichnungen,3,0)</f>
        <v>7</v>
      </c>
      <c r="DB62" s="252" t="str">
        <f>VLOOKUP($CZ62,Funktionsbezeichnungen,2,0)</f>
        <v>Projektingenieur 7 (Bau)</v>
      </c>
      <c r="DC62" s="250">
        <v>770</v>
      </c>
      <c r="DD62" s="251">
        <f>VLOOKUP($DC62,Funktionsbezeichnungen,3,0)</f>
        <v>6</v>
      </c>
      <c r="DE62" s="252" t="str">
        <f>VLOOKUP($DC62,Funktionsbezeichnungen,2,0)</f>
        <v>Vorstufe Projektingenieur (Bau)</v>
      </c>
      <c r="DF62" s="249"/>
      <c r="DG62" s="251">
        <v>771</v>
      </c>
      <c r="DH62" s="251">
        <f>VLOOKUP($DG62,Funktionsbezeichnungen,3,0)</f>
        <v>7</v>
      </c>
      <c r="DI62" s="252" t="str">
        <f>VLOOKUP($DG62,Funktionsbezeichnungen,2,0)</f>
        <v>Projektingenieur 7 (Bau)</v>
      </c>
      <c r="DN62" s="338">
        <f t="shared" si="18"/>
        <v>4910</v>
      </c>
      <c r="DO62" s="340">
        <v>2</v>
      </c>
      <c r="DP62" s="338">
        <v>3</v>
      </c>
      <c r="DQ62" s="338" t="s">
        <v>951</v>
      </c>
      <c r="ES62" s="400">
        <v>4910</v>
      </c>
      <c r="ET62" s="340" t="s">
        <v>105</v>
      </c>
    </row>
    <row r="63" spans="1:150" s="338" customFormat="1" x14ac:dyDescent="0.25">
      <c r="A63" s="319"/>
      <c r="B63" s="319"/>
      <c r="C63" s="319" t="str">
        <f t="shared" si="0"/>
        <v/>
      </c>
      <c r="D63" s="320"/>
      <c r="E63" s="320">
        <v>1</v>
      </c>
      <c r="F63" s="321"/>
      <c r="G63" s="57"/>
      <c r="H63" s="57"/>
      <c r="I63" s="321"/>
      <c r="J63" s="57"/>
      <c r="K63" s="321"/>
      <c r="L63" s="321"/>
      <c r="M63" s="321"/>
      <c r="N63" s="322"/>
      <c r="O63" s="322"/>
      <c r="P63" s="109" t="s">
        <v>358</v>
      </c>
      <c r="Q63" s="110" t="s">
        <v>699</v>
      </c>
      <c r="R63" s="110" t="s">
        <v>1514</v>
      </c>
      <c r="S63" s="20" t="s">
        <v>697</v>
      </c>
      <c r="T63" s="17">
        <v>1984</v>
      </c>
      <c r="U63" s="277" t="s">
        <v>1552</v>
      </c>
      <c r="V63" s="17">
        <v>2010</v>
      </c>
      <c r="W63" s="278"/>
      <c r="X63" s="138"/>
      <c r="Y63" s="287"/>
      <c r="Z63" s="28"/>
      <c r="AA63" s="284">
        <f t="shared" si="1"/>
        <v>8</v>
      </c>
      <c r="AB63" s="25" t="s">
        <v>698</v>
      </c>
      <c r="AC63" s="290">
        <v>2011</v>
      </c>
      <c r="AD63" s="21" t="s">
        <v>105</v>
      </c>
      <c r="AE63" s="304"/>
      <c r="AF63" s="16" t="s">
        <v>373</v>
      </c>
      <c r="AG63" s="398"/>
      <c r="CJ63" s="338" t="str">
        <f t="shared" si="19"/>
        <v/>
      </c>
      <c r="CK63" s="338" t="str">
        <f t="shared" si="2"/>
        <v>Indermitte Martin</v>
      </c>
      <c r="CM63" s="340">
        <f t="shared" si="3"/>
        <v>8</v>
      </c>
      <c r="CN63" s="340" t="str">
        <f t="shared" si="4"/>
        <v>C</v>
      </c>
      <c r="CO63" s="303" t="str">
        <f t="shared" si="46"/>
        <v>C</v>
      </c>
      <c r="CP63" s="400">
        <v>4901</v>
      </c>
      <c r="CQ63" s="250">
        <v>772</v>
      </c>
      <c r="CR63" s="251">
        <f t="shared" si="47"/>
        <v>8</v>
      </c>
      <c r="CS63" s="252" t="str">
        <f t="shared" si="48"/>
        <v>Projektingenieur 8 (Bau)</v>
      </c>
      <c r="CT63" s="250">
        <v>772</v>
      </c>
      <c r="CU63" s="251">
        <f t="shared" si="49"/>
        <v>8</v>
      </c>
      <c r="CV63" s="252" t="str">
        <f t="shared" si="50"/>
        <v>Projektingenieur 8 (Bau)</v>
      </c>
      <c r="CW63" s="250">
        <v>772</v>
      </c>
      <c r="CX63" s="251">
        <f>VLOOKUP($CW63,Funktionsbezeichnungen,3,0)</f>
        <v>8</v>
      </c>
      <c r="CY63" s="252" t="str">
        <f>VLOOKUP($CW63,Funktionsbezeichnungen,2,0)</f>
        <v>Projektingenieur 8 (Bau)</v>
      </c>
      <c r="CZ63" s="250">
        <v>771</v>
      </c>
      <c r="DA63" s="251">
        <f>VLOOKUP($CZ63,Funktionsbezeichnungen,3,0)</f>
        <v>7</v>
      </c>
      <c r="DB63" s="252" t="str">
        <f>VLOOKUP($CZ63,Funktionsbezeichnungen,2,0)</f>
        <v>Projektingenieur 7 (Bau)</v>
      </c>
      <c r="DC63" s="250">
        <v>770</v>
      </c>
      <c r="DD63" s="251">
        <f>VLOOKUP($DC63,Funktionsbezeichnungen,3,0)</f>
        <v>6</v>
      </c>
      <c r="DE63" s="252" t="str">
        <f>VLOOKUP($DC63,Funktionsbezeichnungen,2,0)</f>
        <v>Vorstufe Projektingenieur (Bau)</v>
      </c>
      <c r="DF63" s="249"/>
      <c r="DG63" s="251">
        <v>771</v>
      </c>
      <c r="DH63" s="251">
        <f>VLOOKUP($DG63,Funktionsbezeichnungen,3,0)</f>
        <v>7</v>
      </c>
      <c r="DI63" s="252" t="str">
        <f>VLOOKUP($DG63,Funktionsbezeichnungen,2,0)</f>
        <v>Projektingenieur 7 (Bau)</v>
      </c>
      <c r="DN63" s="338">
        <f t="shared" si="18"/>
        <v>4901</v>
      </c>
      <c r="DO63" s="340">
        <v>2</v>
      </c>
      <c r="DP63" s="338">
        <v>3</v>
      </c>
      <c r="DQ63" s="338" t="s">
        <v>951</v>
      </c>
      <c r="ES63" s="400">
        <v>4356</v>
      </c>
      <c r="ET63" s="340" t="s">
        <v>121</v>
      </c>
    </row>
    <row r="64" spans="1:150" s="338" customFormat="1" x14ac:dyDescent="0.25">
      <c r="A64" s="319"/>
      <c r="B64" s="319"/>
      <c r="C64" s="319" t="str">
        <f t="shared" si="0"/>
        <v/>
      </c>
      <c r="D64" s="320"/>
      <c r="E64" s="320">
        <v>1</v>
      </c>
      <c r="F64" s="321"/>
      <c r="G64" s="57"/>
      <c r="H64" s="57"/>
      <c r="I64" s="321"/>
      <c r="J64" s="57"/>
      <c r="K64" s="321"/>
      <c r="L64" s="321"/>
      <c r="M64" s="321"/>
      <c r="N64" s="322"/>
      <c r="O64" s="322"/>
      <c r="P64" s="109" t="s">
        <v>358</v>
      </c>
      <c r="Q64" s="110" t="s">
        <v>1094</v>
      </c>
      <c r="R64" s="110" t="s">
        <v>1514</v>
      </c>
      <c r="S64" s="20" t="s">
        <v>1095</v>
      </c>
      <c r="T64" s="17">
        <v>1985</v>
      </c>
      <c r="U64" s="277" t="s">
        <v>1552</v>
      </c>
      <c r="V64" s="17">
        <v>2011</v>
      </c>
      <c r="W64" s="278"/>
      <c r="X64" s="138"/>
      <c r="Y64" s="287"/>
      <c r="Z64" s="28"/>
      <c r="AA64" s="284">
        <f t="shared" si="1"/>
        <v>7</v>
      </c>
      <c r="AB64" s="25" t="s">
        <v>698</v>
      </c>
      <c r="AC64" s="290">
        <v>2014</v>
      </c>
      <c r="AD64" s="21" t="s">
        <v>105</v>
      </c>
      <c r="AE64" s="304"/>
      <c r="AF64" s="16" t="s">
        <v>373</v>
      </c>
      <c r="AG64" s="398"/>
      <c r="CJ64" s="399" t="str">
        <f>IF(CN64=CO64,"","anders")</f>
        <v>anders</v>
      </c>
      <c r="CK64" s="338" t="str">
        <f t="shared" si="2"/>
        <v>Brem Jakob</v>
      </c>
      <c r="CM64" s="340">
        <f t="shared" si="3"/>
        <v>7</v>
      </c>
      <c r="CN64" s="340" t="str">
        <f t="shared" si="4"/>
        <v>C</v>
      </c>
      <c r="CO64" s="303" t="str">
        <f t="shared" si="46"/>
        <v>D</v>
      </c>
      <c r="CP64" s="400">
        <v>4356</v>
      </c>
      <c r="CQ64" s="250">
        <v>772</v>
      </c>
      <c r="CR64" s="251">
        <f t="shared" si="47"/>
        <v>8</v>
      </c>
      <c r="CS64" s="252" t="str">
        <f t="shared" si="48"/>
        <v>Projektingenieur 8 (Bau)</v>
      </c>
      <c r="CT64" s="250">
        <v>772</v>
      </c>
      <c r="CU64" s="251">
        <f t="shared" si="49"/>
        <v>8</v>
      </c>
      <c r="CV64" s="252" t="str">
        <f t="shared" si="50"/>
        <v>Projektingenieur 8 (Bau)</v>
      </c>
      <c r="CW64" s="250"/>
      <c r="CX64" s="251"/>
      <c r="CY64" s="252"/>
      <c r="CZ64" s="250"/>
      <c r="DA64" s="251"/>
      <c r="DB64" s="252"/>
      <c r="DC64" s="250"/>
      <c r="DD64" s="251"/>
      <c r="DE64" s="252"/>
      <c r="DF64" s="249"/>
      <c r="DG64" s="251"/>
      <c r="DH64" s="251"/>
      <c r="DI64" s="252"/>
      <c r="DN64" s="338">
        <f t="shared" si="18"/>
        <v>4356</v>
      </c>
      <c r="DO64" s="340">
        <v>2</v>
      </c>
      <c r="DP64" s="338">
        <v>3</v>
      </c>
      <c r="DQ64" s="338" t="s">
        <v>951</v>
      </c>
      <c r="ES64" s="400">
        <v>4907</v>
      </c>
      <c r="ET64" s="340" t="s">
        <v>121</v>
      </c>
    </row>
    <row r="65" spans="1:150" s="338" customFormat="1" x14ac:dyDescent="0.25">
      <c r="A65" s="319"/>
      <c r="B65" s="319"/>
      <c r="C65" s="319" t="str">
        <f t="shared" si="0"/>
        <v/>
      </c>
      <c r="D65" s="320"/>
      <c r="E65" s="320">
        <v>1</v>
      </c>
      <c r="F65" s="321"/>
      <c r="G65" s="57"/>
      <c r="H65" s="57"/>
      <c r="I65" s="321"/>
      <c r="J65" s="57"/>
      <c r="K65" s="321"/>
      <c r="L65" s="321"/>
      <c r="M65" s="321"/>
      <c r="N65" s="322"/>
      <c r="O65" s="322"/>
      <c r="P65" s="109" t="s">
        <v>358</v>
      </c>
      <c r="Q65" s="110" t="s">
        <v>1008</v>
      </c>
      <c r="R65" s="110" t="s">
        <v>1514</v>
      </c>
      <c r="S65" s="20" t="s">
        <v>1009</v>
      </c>
      <c r="T65" s="17">
        <v>1987</v>
      </c>
      <c r="U65" s="277" t="s">
        <v>1552</v>
      </c>
      <c r="V65" s="17">
        <v>2011</v>
      </c>
      <c r="W65" s="278"/>
      <c r="X65" s="138"/>
      <c r="Y65" s="287"/>
      <c r="Z65" s="28"/>
      <c r="AA65" s="284">
        <f t="shared" si="1"/>
        <v>7</v>
      </c>
      <c r="AB65" s="25" t="s">
        <v>698</v>
      </c>
      <c r="AC65" s="290">
        <v>2013</v>
      </c>
      <c r="AD65" s="21" t="s">
        <v>105</v>
      </c>
      <c r="AE65" s="304"/>
      <c r="AF65" s="16" t="s">
        <v>373</v>
      </c>
      <c r="AG65" s="398"/>
      <c r="CJ65" s="399" t="str">
        <f t="shared" si="19"/>
        <v>anders</v>
      </c>
      <c r="CK65" s="338" t="str">
        <f t="shared" si="2"/>
        <v>Bürgin Johannes</v>
      </c>
      <c r="CM65" s="340">
        <f t="shared" si="3"/>
        <v>7</v>
      </c>
      <c r="CN65" s="340" t="str">
        <f t="shared" si="4"/>
        <v>C</v>
      </c>
      <c r="CO65" s="303" t="str">
        <f t="shared" si="46"/>
        <v>D</v>
      </c>
      <c r="CP65" s="400">
        <v>4907</v>
      </c>
      <c r="CQ65" s="250">
        <v>772</v>
      </c>
      <c r="CR65" s="251">
        <f t="shared" si="47"/>
        <v>8</v>
      </c>
      <c r="CS65" s="252" t="str">
        <f t="shared" si="48"/>
        <v>Projektingenieur 8 (Bau)</v>
      </c>
      <c r="CT65" s="250">
        <v>772</v>
      </c>
      <c r="CU65" s="251">
        <f t="shared" si="49"/>
        <v>8</v>
      </c>
      <c r="CV65" s="252" t="str">
        <f t="shared" si="50"/>
        <v>Projektingenieur 8 (Bau)</v>
      </c>
      <c r="CW65" s="250">
        <v>771</v>
      </c>
      <c r="CX65" s="251">
        <f t="shared" ref="CX65:CX104" si="51">VLOOKUP($CW65,Funktionsbezeichnungen,3,0)</f>
        <v>7</v>
      </c>
      <c r="CY65" s="252" t="str">
        <f t="shared" ref="CY65:CY104" si="52">VLOOKUP($CW65,Funktionsbezeichnungen,2,0)</f>
        <v>Projektingenieur 7 (Bau)</v>
      </c>
      <c r="CZ65" s="250"/>
      <c r="DA65" s="251"/>
      <c r="DB65" s="252"/>
      <c r="DC65" s="250"/>
      <c r="DD65" s="251"/>
      <c r="DE65" s="252"/>
      <c r="DF65" s="249"/>
      <c r="DG65" s="251"/>
      <c r="DH65" s="251"/>
      <c r="DI65" s="252"/>
      <c r="DN65" s="338">
        <f t="shared" si="18"/>
        <v>4907</v>
      </c>
      <c r="DO65" s="340">
        <v>2</v>
      </c>
      <c r="DP65" s="338">
        <v>3</v>
      </c>
      <c r="DQ65" s="338" t="s">
        <v>951</v>
      </c>
      <c r="ES65" s="400">
        <v>4308</v>
      </c>
      <c r="ET65" s="340" t="s">
        <v>121</v>
      </c>
    </row>
    <row r="66" spans="1:150" s="338" customFormat="1" x14ac:dyDescent="0.25">
      <c r="A66" s="319"/>
      <c r="B66" s="319"/>
      <c r="C66" s="319" t="str">
        <f t="shared" si="0"/>
        <v/>
      </c>
      <c r="D66" s="320"/>
      <c r="E66" s="320"/>
      <c r="F66" s="321">
        <v>1</v>
      </c>
      <c r="G66" s="57">
        <v>1</v>
      </c>
      <c r="H66" s="57"/>
      <c r="I66" s="321"/>
      <c r="J66" s="57"/>
      <c r="K66" s="321"/>
      <c r="L66" s="321"/>
      <c r="M66" s="321"/>
      <c r="N66" s="322"/>
      <c r="O66" s="322"/>
      <c r="P66" s="109" t="s">
        <v>1140</v>
      </c>
      <c r="Q66" s="110" t="s">
        <v>1244</v>
      </c>
      <c r="R66" s="110" t="s">
        <v>1514</v>
      </c>
      <c r="S66" s="20" t="s">
        <v>1245</v>
      </c>
      <c r="T66" s="17">
        <v>1976</v>
      </c>
      <c r="U66" s="277" t="s">
        <v>1252</v>
      </c>
      <c r="V66" s="17">
        <v>2012</v>
      </c>
      <c r="W66" s="278"/>
      <c r="X66" s="138"/>
      <c r="Y66" s="287"/>
      <c r="Z66" s="28"/>
      <c r="AA66" s="284">
        <f t="shared" si="1"/>
        <v>6</v>
      </c>
      <c r="AB66" s="25" t="s">
        <v>1600</v>
      </c>
      <c r="AC66" s="290">
        <v>2017</v>
      </c>
      <c r="AD66" s="21" t="s">
        <v>105</v>
      </c>
      <c r="AE66" s="304"/>
      <c r="AF66" s="16" t="s">
        <v>1247</v>
      </c>
      <c r="AG66" s="398"/>
      <c r="CJ66" s="399" t="e">
        <f t="shared" si="19"/>
        <v>#N/A</v>
      </c>
      <c r="CK66" s="339" t="str">
        <f t="shared" si="2"/>
        <v>Armando Martin</v>
      </c>
      <c r="CL66" s="339"/>
      <c r="CM66" s="410">
        <f t="shared" si="3"/>
        <v>6</v>
      </c>
      <c r="CN66" s="410" t="str">
        <f t="shared" si="4"/>
        <v>C</v>
      </c>
      <c r="CO66" s="303" t="e">
        <f t="shared" si="46"/>
        <v>#N/A</v>
      </c>
      <c r="CP66" s="257">
        <v>4324</v>
      </c>
      <c r="CQ66" s="250">
        <v>542</v>
      </c>
      <c r="CR66" s="251">
        <f t="shared" si="47"/>
        <v>7</v>
      </c>
      <c r="CS66" s="252" t="str">
        <f t="shared" si="48"/>
        <v>Technischer Sachbearbeiter 7</v>
      </c>
      <c r="CT66" s="250"/>
      <c r="CU66" s="251"/>
      <c r="CV66" s="252"/>
      <c r="CW66" s="250"/>
      <c r="CX66" s="251"/>
      <c r="CY66" s="252"/>
      <c r="CZ66" s="250"/>
      <c r="DA66" s="251"/>
      <c r="DB66" s="252"/>
      <c r="DC66" s="250"/>
      <c r="DD66" s="251"/>
      <c r="DE66" s="252"/>
      <c r="DF66" s="249"/>
      <c r="DG66" s="251"/>
      <c r="DH66" s="251"/>
      <c r="DI66" s="252"/>
      <c r="DN66" s="338">
        <f>+CP66</f>
        <v>4324</v>
      </c>
      <c r="DO66" s="340">
        <v>2</v>
      </c>
      <c r="DP66" s="338">
        <v>3</v>
      </c>
      <c r="DQ66" s="338" t="s">
        <v>951</v>
      </c>
      <c r="ES66" s="400">
        <v>4310</v>
      </c>
      <c r="ET66" s="340" t="s">
        <v>121</v>
      </c>
    </row>
    <row r="67" spans="1:150" s="338" customFormat="1" x14ac:dyDescent="0.25">
      <c r="A67" s="319"/>
      <c r="B67" s="319"/>
      <c r="C67" s="319" t="str">
        <f t="shared" si="0"/>
        <v/>
      </c>
      <c r="D67" s="320"/>
      <c r="E67" s="320">
        <v>1</v>
      </c>
      <c r="F67" s="321"/>
      <c r="G67" s="57"/>
      <c r="H67" s="57"/>
      <c r="I67" s="321"/>
      <c r="J67" s="57"/>
      <c r="K67" s="321"/>
      <c r="L67" s="321"/>
      <c r="M67" s="321"/>
      <c r="N67" s="322"/>
      <c r="O67" s="322"/>
      <c r="P67" s="109" t="s">
        <v>358</v>
      </c>
      <c r="Q67" s="110" t="s">
        <v>909</v>
      </c>
      <c r="R67" s="110" t="s">
        <v>1514</v>
      </c>
      <c r="S67" s="20" t="s">
        <v>910</v>
      </c>
      <c r="T67" s="17">
        <v>1987</v>
      </c>
      <c r="U67" s="277" t="s">
        <v>1552</v>
      </c>
      <c r="V67" s="395">
        <v>2012</v>
      </c>
      <c r="W67" s="278"/>
      <c r="X67" s="138"/>
      <c r="Y67" s="287"/>
      <c r="Z67" s="28"/>
      <c r="AA67" s="284">
        <f t="shared" si="1"/>
        <v>6</v>
      </c>
      <c r="AB67" s="25" t="s">
        <v>698</v>
      </c>
      <c r="AC67" s="290">
        <v>2012</v>
      </c>
      <c r="AD67" s="21" t="s">
        <v>105</v>
      </c>
      <c r="AE67" s="304"/>
      <c r="AF67" s="16" t="s">
        <v>373</v>
      </c>
      <c r="AG67" s="398"/>
      <c r="CJ67" s="399" t="str">
        <f t="shared" si="19"/>
        <v>anders</v>
      </c>
      <c r="CK67" s="338" t="str">
        <f t="shared" si="2"/>
        <v>Frei Lukas</v>
      </c>
      <c r="CM67" s="340">
        <f t="shared" si="3"/>
        <v>6</v>
      </c>
      <c r="CN67" s="340" t="str">
        <f t="shared" si="4"/>
        <v>C</v>
      </c>
      <c r="CO67" s="303" t="str">
        <f t="shared" si="46"/>
        <v>D</v>
      </c>
      <c r="CP67" s="400">
        <v>4308</v>
      </c>
      <c r="CQ67" s="250">
        <v>772</v>
      </c>
      <c r="CR67" s="251">
        <f t="shared" si="47"/>
        <v>8</v>
      </c>
      <c r="CS67" s="252" t="str">
        <f t="shared" si="48"/>
        <v>Projektingenieur 8 (Bau)</v>
      </c>
      <c r="CT67" s="250">
        <v>772</v>
      </c>
      <c r="CU67" s="251">
        <f>VLOOKUP($CT67,Funktionsbezeichnungen,3,0)</f>
        <v>8</v>
      </c>
      <c r="CV67" s="252" t="str">
        <f>VLOOKUP($CT67,Funktionsbezeichnungen,2,0)</f>
        <v>Projektingenieur 8 (Bau)</v>
      </c>
      <c r="CW67" s="250">
        <v>771</v>
      </c>
      <c r="CX67" s="251">
        <f>VLOOKUP($CW67,Funktionsbezeichnungen,3,0)</f>
        <v>7</v>
      </c>
      <c r="CY67" s="252" t="str">
        <f>VLOOKUP($CW67,Funktionsbezeichnungen,2,0)</f>
        <v>Projektingenieur 7 (Bau)</v>
      </c>
      <c r="CZ67" s="250"/>
      <c r="DA67" s="251"/>
      <c r="DB67" s="252"/>
      <c r="DC67" s="250"/>
      <c r="DD67" s="251"/>
      <c r="DE67" s="252"/>
      <c r="DF67" s="249"/>
      <c r="DG67" s="251"/>
      <c r="DH67" s="251"/>
      <c r="DI67" s="252"/>
      <c r="DN67" s="338">
        <f>+CP67</f>
        <v>4308</v>
      </c>
      <c r="DO67" s="340">
        <v>2</v>
      </c>
      <c r="DP67" s="338">
        <v>3</v>
      </c>
      <c r="DQ67" s="338" t="s">
        <v>951</v>
      </c>
      <c r="ES67" s="400">
        <v>8579</v>
      </c>
      <c r="ET67" s="340" t="s">
        <v>121</v>
      </c>
    </row>
    <row r="68" spans="1:150" s="338" customFormat="1" x14ac:dyDescent="0.25">
      <c r="A68" s="319"/>
      <c r="B68" s="319"/>
      <c r="C68" s="319" t="str">
        <f t="shared" si="0"/>
        <v/>
      </c>
      <c r="D68" s="320"/>
      <c r="E68" s="320">
        <v>1</v>
      </c>
      <c r="F68" s="321"/>
      <c r="G68" s="57"/>
      <c r="H68" s="57"/>
      <c r="I68" s="321"/>
      <c r="J68" s="57"/>
      <c r="K68" s="321"/>
      <c r="L68" s="321"/>
      <c r="M68" s="321"/>
      <c r="N68" s="322"/>
      <c r="O68" s="322"/>
      <c r="P68" s="109" t="s">
        <v>1301</v>
      </c>
      <c r="Q68" s="110" t="s">
        <v>912</v>
      </c>
      <c r="R68" s="110" t="s">
        <v>1514</v>
      </c>
      <c r="S68" s="20" t="s">
        <v>913</v>
      </c>
      <c r="T68" s="17">
        <v>1987</v>
      </c>
      <c r="U68" s="277" t="s">
        <v>1552</v>
      </c>
      <c r="V68" s="17">
        <v>2012</v>
      </c>
      <c r="W68" s="278" t="s">
        <v>1182</v>
      </c>
      <c r="X68" s="138">
        <v>2015</v>
      </c>
      <c r="Y68" s="287"/>
      <c r="Z68" s="28" t="s">
        <v>91</v>
      </c>
      <c r="AA68" s="284">
        <f t="shared" si="1"/>
        <v>6</v>
      </c>
      <c r="AB68" s="25" t="s">
        <v>108</v>
      </c>
      <c r="AC68" s="290">
        <v>2012</v>
      </c>
      <c r="AD68" s="21" t="s">
        <v>105</v>
      </c>
      <c r="AE68" s="304"/>
      <c r="AF68" s="16" t="s">
        <v>375</v>
      </c>
      <c r="AG68" s="398"/>
      <c r="CJ68" s="399" t="str">
        <f t="shared" si="19"/>
        <v>anders</v>
      </c>
      <c r="CK68" s="338" t="str">
        <f t="shared" si="2"/>
        <v>D'Arco Marcel</v>
      </c>
      <c r="CM68" s="340">
        <f t="shared" si="3"/>
        <v>6</v>
      </c>
      <c r="CN68" s="340" t="str">
        <f t="shared" si="4"/>
        <v>C</v>
      </c>
      <c r="CO68" s="303" t="str">
        <f t="shared" ref="CO68:CO99" si="53">VLOOKUP(CP68,Kategorie,2,0)</f>
        <v>D</v>
      </c>
      <c r="CP68" s="400">
        <v>4310</v>
      </c>
      <c r="CQ68" s="250">
        <v>772</v>
      </c>
      <c r="CR68" s="251">
        <f t="shared" si="47"/>
        <v>8</v>
      </c>
      <c r="CS68" s="252" t="str">
        <f t="shared" si="48"/>
        <v>Projektingenieur 8 (Bau)</v>
      </c>
      <c r="CT68" s="250">
        <v>772</v>
      </c>
      <c r="CU68" s="251">
        <f>VLOOKUP($CT68,Funktionsbezeichnungen,3,0)</f>
        <v>8</v>
      </c>
      <c r="CV68" s="252" t="str">
        <f>VLOOKUP($CT68,Funktionsbezeichnungen,2,0)</f>
        <v>Projektingenieur 8 (Bau)</v>
      </c>
      <c r="CW68" s="250">
        <v>771</v>
      </c>
      <c r="CX68" s="251">
        <f>VLOOKUP($CW68,Funktionsbezeichnungen,3,0)</f>
        <v>7</v>
      </c>
      <c r="CY68" s="252" t="str">
        <f>VLOOKUP($CW68,Funktionsbezeichnungen,2,0)</f>
        <v>Projektingenieur 7 (Bau)</v>
      </c>
      <c r="CZ68" s="250"/>
      <c r="DA68" s="251"/>
      <c r="DB68" s="252"/>
      <c r="DC68" s="250"/>
      <c r="DD68" s="251"/>
      <c r="DE68" s="252"/>
      <c r="DF68" s="249"/>
      <c r="DG68" s="251"/>
      <c r="DH68" s="251"/>
      <c r="DI68" s="252"/>
      <c r="DN68" s="338">
        <f>+CP68</f>
        <v>4310</v>
      </c>
      <c r="DO68" s="340">
        <v>2</v>
      </c>
      <c r="DP68" s="338">
        <v>3</v>
      </c>
      <c r="DQ68" s="338" t="s">
        <v>951</v>
      </c>
      <c r="ES68" s="400">
        <v>4322</v>
      </c>
      <c r="ET68" s="340" t="s">
        <v>121</v>
      </c>
    </row>
    <row r="69" spans="1:150" s="338" customFormat="1" x14ac:dyDescent="0.25">
      <c r="A69" s="319"/>
      <c r="B69" s="319"/>
      <c r="C69" s="319" t="str">
        <f t="shared" ref="C69:C134" si="54">IF(AA69&gt;=10,1,"")</f>
        <v/>
      </c>
      <c r="D69" s="320"/>
      <c r="E69" s="320">
        <v>1</v>
      </c>
      <c r="F69" s="321"/>
      <c r="G69" s="57"/>
      <c r="H69" s="57"/>
      <c r="I69" s="321"/>
      <c r="J69" s="57"/>
      <c r="K69" s="321"/>
      <c r="L69" s="321"/>
      <c r="M69" s="321"/>
      <c r="N69" s="322"/>
      <c r="O69" s="322"/>
      <c r="P69" s="109" t="s">
        <v>1301</v>
      </c>
      <c r="Q69" s="110" t="s">
        <v>1503</v>
      </c>
      <c r="R69" s="110" t="s">
        <v>1514</v>
      </c>
      <c r="S69" s="20" t="s">
        <v>1504</v>
      </c>
      <c r="T69" s="17">
        <v>1975</v>
      </c>
      <c r="U69" s="277" t="s">
        <v>1552</v>
      </c>
      <c r="V69" s="17">
        <v>2010</v>
      </c>
      <c r="W69" s="278"/>
      <c r="X69" s="138"/>
      <c r="Y69" s="287"/>
      <c r="Z69" s="28"/>
      <c r="AA69" s="284">
        <f t="shared" ref="AA69:AA134" si="55">IF(Y69="",YEAR($AB$1)-$V69,YEAR($AB$1)-$X69)</f>
        <v>8</v>
      </c>
      <c r="AB69" s="25" t="s">
        <v>698</v>
      </c>
      <c r="AC69" s="290">
        <v>2018</v>
      </c>
      <c r="AD69" s="21" t="s">
        <v>121</v>
      </c>
      <c r="AE69" s="304"/>
      <c r="AF69" s="16" t="s">
        <v>375</v>
      </c>
      <c r="AG69" s="398"/>
      <c r="CJ69" s="399" t="e">
        <f t="shared" si="19"/>
        <v>#N/A</v>
      </c>
      <c r="CK69" s="411" t="str">
        <f t="shared" ref="CK69:CK86" si="56">+S69</f>
        <v>Said Ari</v>
      </c>
      <c r="CM69" s="340">
        <f t="shared" ref="CM69:CM86" si="57">+AA69</f>
        <v>8</v>
      </c>
      <c r="CN69" s="340" t="str">
        <f t="shared" ref="CN69:CN134" si="58">+AD69</f>
        <v>D</v>
      </c>
      <c r="CO69" s="303" t="e">
        <f t="shared" si="53"/>
        <v>#N/A</v>
      </c>
      <c r="CP69" s="412">
        <v>4333</v>
      </c>
      <c r="CQ69" s="250">
        <v>772</v>
      </c>
      <c r="CR69" s="251">
        <f t="shared" si="47"/>
        <v>8</v>
      </c>
      <c r="CS69" s="252" t="str">
        <f t="shared" si="48"/>
        <v>Projektingenieur 8 (Bau)</v>
      </c>
      <c r="CT69" s="250"/>
      <c r="CU69" s="251"/>
      <c r="CV69" s="252"/>
      <c r="CW69" s="250"/>
      <c r="CX69" s="251"/>
      <c r="CY69" s="252"/>
      <c r="CZ69" s="250"/>
      <c r="DA69" s="251"/>
      <c r="DB69" s="252"/>
      <c r="DC69" s="250"/>
      <c r="DD69" s="251"/>
      <c r="DE69" s="252"/>
      <c r="DF69" s="249"/>
      <c r="DG69" s="251"/>
      <c r="DH69" s="251"/>
      <c r="DI69" s="252"/>
      <c r="DN69" s="338">
        <f t="shared" si="18"/>
        <v>4333</v>
      </c>
      <c r="DO69" s="340">
        <v>2</v>
      </c>
      <c r="DP69" s="338">
        <v>3</v>
      </c>
      <c r="DQ69" s="338" t="s">
        <v>951</v>
      </c>
      <c r="ES69" s="400">
        <v>4308</v>
      </c>
      <c r="ET69" s="340" t="s">
        <v>121</v>
      </c>
    </row>
    <row r="70" spans="1:150" s="338" customFormat="1" x14ac:dyDescent="0.25">
      <c r="A70" s="319"/>
      <c r="B70" s="319">
        <v>1</v>
      </c>
      <c r="C70" s="319" t="str">
        <f t="shared" si="54"/>
        <v/>
      </c>
      <c r="D70" s="320"/>
      <c r="E70" s="320">
        <v>1</v>
      </c>
      <c r="F70" s="321"/>
      <c r="G70" s="57"/>
      <c r="H70" s="57"/>
      <c r="I70" s="321"/>
      <c r="J70" s="57"/>
      <c r="K70" s="321"/>
      <c r="L70" s="321"/>
      <c r="M70" s="321"/>
      <c r="N70" s="322"/>
      <c r="O70" s="322"/>
      <c r="P70" s="109" t="s">
        <v>1301</v>
      </c>
      <c r="Q70" s="110" t="s">
        <v>1014</v>
      </c>
      <c r="R70" s="110" t="s">
        <v>1514</v>
      </c>
      <c r="S70" s="20" t="s">
        <v>1015</v>
      </c>
      <c r="T70" s="17">
        <v>1980</v>
      </c>
      <c r="U70" s="277" t="s">
        <v>1515</v>
      </c>
      <c r="V70" s="17">
        <v>2002</v>
      </c>
      <c r="W70" s="278" t="s">
        <v>1552</v>
      </c>
      <c r="X70" s="138">
        <v>2013</v>
      </c>
      <c r="Y70" s="389" t="s">
        <v>1547</v>
      </c>
      <c r="Z70" s="28"/>
      <c r="AA70" s="284">
        <f t="shared" si="55"/>
        <v>5</v>
      </c>
      <c r="AB70" s="25" t="s">
        <v>916</v>
      </c>
      <c r="AC70" s="290">
        <v>2013</v>
      </c>
      <c r="AD70" s="21" t="s">
        <v>121</v>
      </c>
      <c r="AE70" s="304"/>
      <c r="AF70" s="16" t="s">
        <v>375</v>
      </c>
      <c r="AG70" s="398"/>
      <c r="CJ70" s="338" t="str">
        <f t="shared" si="19"/>
        <v/>
      </c>
      <c r="CK70" s="338" t="str">
        <f t="shared" si="56"/>
        <v>Hochuli Antonina</v>
      </c>
      <c r="CM70" s="340">
        <f t="shared" si="57"/>
        <v>5</v>
      </c>
      <c r="CN70" s="340" t="str">
        <f t="shared" si="58"/>
        <v>D</v>
      </c>
      <c r="CO70" s="303" t="str">
        <f t="shared" si="53"/>
        <v>D</v>
      </c>
      <c r="CP70" s="400">
        <v>8579</v>
      </c>
      <c r="CQ70" s="250">
        <v>771</v>
      </c>
      <c r="CR70" s="251">
        <f t="shared" si="47"/>
        <v>7</v>
      </c>
      <c r="CS70" s="252" t="str">
        <f t="shared" si="48"/>
        <v>Projektingenieur 7 (Bau)</v>
      </c>
      <c r="CT70" s="250">
        <v>771</v>
      </c>
      <c r="CU70" s="251">
        <f>VLOOKUP($CT70,Funktionsbezeichnungen,3,0)</f>
        <v>7</v>
      </c>
      <c r="CV70" s="252" t="str">
        <f>VLOOKUP($CT70,Funktionsbezeichnungen,2,0)</f>
        <v>Projektingenieur 7 (Bau)</v>
      </c>
      <c r="CW70" s="250">
        <v>770</v>
      </c>
      <c r="CX70" s="251">
        <f t="shared" si="51"/>
        <v>6</v>
      </c>
      <c r="CY70" s="252" t="str">
        <f t="shared" si="52"/>
        <v>Vorstufe Projektingenieur (Bau)</v>
      </c>
      <c r="CZ70" s="250"/>
      <c r="DA70" s="251"/>
      <c r="DB70" s="252"/>
      <c r="DC70" s="250"/>
      <c r="DD70" s="251"/>
      <c r="DE70" s="252"/>
      <c r="DF70" s="249"/>
      <c r="DG70" s="251"/>
      <c r="DH70" s="251"/>
      <c r="DI70" s="252"/>
      <c r="DN70" s="338">
        <f t="shared" si="18"/>
        <v>8579</v>
      </c>
      <c r="DO70" s="340">
        <v>2</v>
      </c>
      <c r="DP70" s="338">
        <v>3</v>
      </c>
      <c r="DQ70" s="338" t="s">
        <v>951</v>
      </c>
      <c r="ES70" s="400">
        <v>4313</v>
      </c>
      <c r="ET70" s="340" t="s">
        <v>121</v>
      </c>
    </row>
    <row r="71" spans="1:150" s="338" customFormat="1" x14ac:dyDescent="0.25">
      <c r="A71" s="319"/>
      <c r="B71" s="319"/>
      <c r="C71" s="319" t="str">
        <f t="shared" si="54"/>
        <v/>
      </c>
      <c r="D71" s="320"/>
      <c r="E71" s="320">
        <v>1</v>
      </c>
      <c r="F71" s="321"/>
      <c r="G71" s="57"/>
      <c r="H71" s="57"/>
      <c r="I71" s="321"/>
      <c r="J71" s="57"/>
      <c r="K71" s="321"/>
      <c r="L71" s="321"/>
      <c r="M71" s="321"/>
      <c r="N71" s="322"/>
      <c r="O71" s="322"/>
      <c r="P71" s="109" t="s">
        <v>1301</v>
      </c>
      <c r="Q71" s="110" t="s">
        <v>1074</v>
      </c>
      <c r="R71" s="110" t="s">
        <v>1514</v>
      </c>
      <c r="S71" s="20" t="s">
        <v>1075</v>
      </c>
      <c r="T71" s="17">
        <v>1987</v>
      </c>
      <c r="U71" s="277" t="s">
        <v>1302</v>
      </c>
      <c r="V71" s="17">
        <v>2013</v>
      </c>
      <c r="W71" s="278"/>
      <c r="X71" s="138"/>
      <c r="Y71" s="287"/>
      <c r="Z71" s="28"/>
      <c r="AA71" s="284">
        <f t="shared" si="55"/>
        <v>5</v>
      </c>
      <c r="AB71" s="25" t="s">
        <v>698</v>
      </c>
      <c r="AC71" s="290">
        <v>2014</v>
      </c>
      <c r="AD71" s="21" t="s">
        <v>121</v>
      </c>
      <c r="AE71" s="304"/>
      <c r="AF71" s="16" t="s">
        <v>375</v>
      </c>
      <c r="AG71" s="398"/>
      <c r="CJ71" s="338" t="e">
        <f t="shared" ref="CJ71:CJ136" si="59">IF(CN71=CO71,"","anders")</f>
        <v>#N/A</v>
      </c>
      <c r="CK71" s="338" t="str">
        <f t="shared" si="56"/>
        <v>Meisch Raoul</v>
      </c>
      <c r="CM71" s="340">
        <f t="shared" si="57"/>
        <v>5</v>
      </c>
      <c r="CN71" s="340" t="str">
        <f t="shared" si="58"/>
        <v>D</v>
      </c>
      <c r="CO71" s="303" t="e">
        <f t="shared" si="53"/>
        <v>#N/A</v>
      </c>
      <c r="CP71" s="400">
        <v>4315</v>
      </c>
      <c r="CQ71" s="250">
        <v>771</v>
      </c>
      <c r="CR71" s="251">
        <f t="shared" si="47"/>
        <v>7</v>
      </c>
      <c r="CS71" s="252" t="str">
        <f t="shared" si="48"/>
        <v>Projektingenieur 7 (Bau)</v>
      </c>
      <c r="CT71" s="250">
        <v>771</v>
      </c>
      <c r="CU71" s="251">
        <f>VLOOKUP($CT71,Funktionsbezeichnungen,3,0)</f>
        <v>7</v>
      </c>
      <c r="CV71" s="252" t="str">
        <f>VLOOKUP($CT71,Funktionsbezeichnungen,2,0)</f>
        <v>Projektingenieur 7 (Bau)</v>
      </c>
      <c r="CW71" s="250"/>
      <c r="CX71" s="251"/>
      <c r="CY71" s="252"/>
      <c r="CZ71" s="250"/>
      <c r="DA71" s="251"/>
      <c r="DB71" s="252"/>
      <c r="DC71" s="250"/>
      <c r="DD71" s="251"/>
      <c r="DE71" s="252"/>
      <c r="DF71" s="249"/>
      <c r="DG71" s="251"/>
      <c r="DH71" s="251"/>
      <c r="DI71" s="252"/>
      <c r="DN71" s="338">
        <f t="shared" ref="DN71:DN140" si="60">+CP71</f>
        <v>4315</v>
      </c>
      <c r="DO71" s="340">
        <v>2</v>
      </c>
      <c r="DP71" s="338">
        <v>3</v>
      </c>
      <c r="DQ71" s="338" t="s">
        <v>951</v>
      </c>
      <c r="ES71" s="400">
        <v>4318</v>
      </c>
      <c r="ET71" s="340" t="s">
        <v>121</v>
      </c>
    </row>
    <row r="72" spans="1:150" s="338" customFormat="1" x14ac:dyDescent="0.25">
      <c r="A72" s="319"/>
      <c r="B72" s="319">
        <v>1</v>
      </c>
      <c r="C72" s="319" t="str">
        <f t="shared" si="54"/>
        <v/>
      </c>
      <c r="D72" s="320"/>
      <c r="E72" s="320">
        <v>1</v>
      </c>
      <c r="F72" s="321"/>
      <c r="G72" s="57"/>
      <c r="H72" s="57"/>
      <c r="I72" s="321"/>
      <c r="J72" s="57"/>
      <c r="K72" s="321"/>
      <c r="L72" s="321"/>
      <c r="M72" s="321"/>
      <c r="N72" s="322"/>
      <c r="O72" s="322"/>
      <c r="P72" s="109" t="s">
        <v>359</v>
      </c>
      <c r="Q72" s="110" t="s">
        <v>1597</v>
      </c>
      <c r="R72" s="110" t="s">
        <v>1514</v>
      </c>
      <c r="S72" s="20" t="s">
        <v>1596</v>
      </c>
      <c r="T72" s="17">
        <v>1989</v>
      </c>
      <c r="U72" s="277" t="s">
        <v>1552</v>
      </c>
      <c r="V72" s="17">
        <v>2013</v>
      </c>
      <c r="W72" s="278"/>
      <c r="X72" s="138"/>
      <c r="Y72" s="287"/>
      <c r="Z72" s="28" t="s">
        <v>1510</v>
      </c>
      <c r="AA72" s="284">
        <f t="shared" si="55"/>
        <v>5</v>
      </c>
      <c r="AB72" s="25" t="s">
        <v>916</v>
      </c>
      <c r="AC72" s="290">
        <v>2013</v>
      </c>
      <c r="AD72" s="21" t="s">
        <v>121</v>
      </c>
      <c r="AE72" s="304"/>
      <c r="AF72" s="16" t="s">
        <v>373</v>
      </c>
      <c r="AG72" s="398"/>
      <c r="CJ72" s="338" t="str">
        <f t="shared" si="59"/>
        <v/>
      </c>
      <c r="CK72" s="338" t="str">
        <f t="shared" si="56"/>
        <v>Tsoulfas Jessica</v>
      </c>
      <c r="CM72" s="340">
        <f t="shared" si="57"/>
        <v>5</v>
      </c>
      <c r="CN72" s="340" t="str">
        <f t="shared" si="58"/>
        <v>D</v>
      </c>
      <c r="CO72" s="303" t="str">
        <f t="shared" si="53"/>
        <v>D</v>
      </c>
      <c r="CP72" s="400">
        <v>4313</v>
      </c>
      <c r="CQ72" s="250">
        <v>771</v>
      </c>
      <c r="CR72" s="251">
        <f t="shared" si="47"/>
        <v>7</v>
      </c>
      <c r="CS72" s="252" t="str">
        <f t="shared" si="48"/>
        <v>Projektingenieur 7 (Bau)</v>
      </c>
      <c r="CT72" s="250">
        <v>771</v>
      </c>
      <c r="CU72" s="251">
        <f>VLOOKUP($CT72,Funktionsbezeichnungen,3,0)</f>
        <v>7</v>
      </c>
      <c r="CV72" s="252" t="str">
        <f>VLOOKUP($CT72,Funktionsbezeichnungen,2,0)</f>
        <v>Projektingenieur 7 (Bau)</v>
      </c>
      <c r="CW72" s="250">
        <v>770</v>
      </c>
      <c r="CX72" s="251">
        <f t="shared" si="51"/>
        <v>6</v>
      </c>
      <c r="CY72" s="252" t="str">
        <f t="shared" si="52"/>
        <v>Vorstufe Projektingenieur (Bau)</v>
      </c>
      <c r="CZ72" s="250"/>
      <c r="DA72" s="251"/>
      <c r="DB72" s="252"/>
      <c r="DC72" s="250"/>
      <c r="DD72" s="251"/>
      <c r="DE72" s="252"/>
      <c r="DF72" s="249"/>
      <c r="DG72" s="251"/>
      <c r="DH72" s="251"/>
      <c r="DI72" s="252"/>
      <c r="DN72" s="338">
        <f t="shared" si="60"/>
        <v>4313</v>
      </c>
      <c r="DO72" s="340">
        <v>2</v>
      </c>
      <c r="DP72" s="338">
        <v>3</v>
      </c>
      <c r="DQ72" s="338" t="s">
        <v>951</v>
      </c>
      <c r="ES72" s="400">
        <v>4319</v>
      </c>
      <c r="ET72" s="340" t="s">
        <v>121</v>
      </c>
    </row>
    <row r="73" spans="1:150" s="338" customFormat="1" x14ac:dyDescent="0.25">
      <c r="A73" s="319"/>
      <c r="B73" s="319"/>
      <c r="C73" s="319" t="str">
        <f t="shared" si="54"/>
        <v/>
      </c>
      <c r="D73" s="320"/>
      <c r="E73" s="320">
        <v>1</v>
      </c>
      <c r="F73" s="321"/>
      <c r="G73" s="57"/>
      <c r="H73" s="57">
        <v>1</v>
      </c>
      <c r="I73" s="321"/>
      <c r="J73" s="57"/>
      <c r="K73" s="321"/>
      <c r="L73" s="321"/>
      <c r="M73" s="321"/>
      <c r="N73" s="322"/>
      <c r="O73" s="322"/>
      <c r="P73" s="109" t="s">
        <v>358</v>
      </c>
      <c r="Q73" s="110" t="s">
        <v>1173</v>
      </c>
      <c r="R73" s="110" t="s">
        <v>1514</v>
      </c>
      <c r="S73" s="20" t="s">
        <v>1172</v>
      </c>
      <c r="T73" s="17">
        <v>1986</v>
      </c>
      <c r="U73" s="277" t="s">
        <v>1549</v>
      </c>
      <c r="V73" s="17">
        <v>2011</v>
      </c>
      <c r="W73" s="278" t="s">
        <v>1552</v>
      </c>
      <c r="X73" s="138">
        <v>2015</v>
      </c>
      <c r="Y73" s="389" t="s">
        <v>1547</v>
      </c>
      <c r="Z73" s="28"/>
      <c r="AA73" s="284">
        <f t="shared" si="55"/>
        <v>3</v>
      </c>
      <c r="AB73" s="25" t="s">
        <v>1563</v>
      </c>
      <c r="AC73" s="290">
        <v>2015</v>
      </c>
      <c r="AD73" s="21" t="s">
        <v>121</v>
      </c>
      <c r="AE73" s="304"/>
      <c r="AF73" s="16" t="s">
        <v>376</v>
      </c>
      <c r="AG73" s="398"/>
      <c r="CJ73" s="338" t="str">
        <f t="shared" si="59"/>
        <v/>
      </c>
      <c r="CK73" s="338" t="str">
        <f t="shared" si="56"/>
        <v>Völlmin Daniel</v>
      </c>
      <c r="CM73" s="340">
        <f t="shared" si="57"/>
        <v>3</v>
      </c>
      <c r="CN73" s="340" t="str">
        <f t="shared" si="58"/>
        <v>D</v>
      </c>
      <c r="CO73" s="303" t="str">
        <f t="shared" si="53"/>
        <v>D</v>
      </c>
      <c r="CP73" s="400">
        <v>4319</v>
      </c>
      <c r="CQ73" s="250">
        <v>771</v>
      </c>
      <c r="CR73" s="251">
        <f t="shared" si="47"/>
        <v>7</v>
      </c>
      <c r="CS73" s="252" t="str">
        <f t="shared" si="48"/>
        <v>Projektingenieur 7 (Bau)</v>
      </c>
      <c r="CT73" s="250">
        <v>771</v>
      </c>
      <c r="CU73" s="251">
        <f>VLOOKUP($CT73,Funktionsbezeichnungen,3,0)</f>
        <v>7</v>
      </c>
      <c r="CV73" s="252" t="str">
        <f>VLOOKUP($CT73,Funktionsbezeichnungen,2,0)</f>
        <v>Projektingenieur 7 (Bau)</v>
      </c>
      <c r="CW73" s="250"/>
      <c r="CX73" s="251"/>
      <c r="CY73" s="252"/>
      <c r="CZ73" s="250"/>
      <c r="DA73" s="251"/>
      <c r="DB73" s="252"/>
      <c r="DC73" s="250"/>
      <c r="DD73" s="251"/>
      <c r="DE73" s="252"/>
      <c r="DF73" s="249"/>
      <c r="DG73" s="251"/>
      <c r="DH73" s="251"/>
      <c r="DI73" s="252"/>
      <c r="DN73" s="338">
        <f t="shared" si="60"/>
        <v>4319</v>
      </c>
      <c r="DO73" s="340">
        <v>2</v>
      </c>
      <c r="DP73" s="338">
        <v>3</v>
      </c>
      <c r="DQ73" s="338" t="s">
        <v>951</v>
      </c>
      <c r="ES73" s="400">
        <v>3211</v>
      </c>
      <c r="ET73" s="338" t="s">
        <v>105</v>
      </c>
    </row>
    <row r="74" spans="1:150" s="338" customFormat="1" x14ac:dyDescent="0.25">
      <c r="A74" s="319"/>
      <c r="B74" s="319"/>
      <c r="C74" s="319" t="str">
        <f t="shared" si="54"/>
        <v/>
      </c>
      <c r="D74" s="320">
        <v>1</v>
      </c>
      <c r="E74" s="320"/>
      <c r="F74" s="321"/>
      <c r="G74" s="57"/>
      <c r="H74" s="57"/>
      <c r="I74" s="321"/>
      <c r="J74" s="57"/>
      <c r="K74" s="321"/>
      <c r="L74" s="321"/>
      <c r="M74" s="321"/>
      <c r="N74" s="322"/>
      <c r="O74" s="322"/>
      <c r="P74" s="109" t="s">
        <v>1301</v>
      </c>
      <c r="Q74" s="110" t="s">
        <v>1016</v>
      </c>
      <c r="R74" s="110" t="s">
        <v>1514</v>
      </c>
      <c r="S74" s="20" t="s">
        <v>1017</v>
      </c>
      <c r="T74" s="17">
        <v>1988</v>
      </c>
      <c r="U74" s="277" t="s">
        <v>1553</v>
      </c>
      <c r="V74" s="17">
        <v>2016</v>
      </c>
      <c r="W74" s="278"/>
      <c r="X74" s="138"/>
      <c r="Y74" s="287"/>
      <c r="Z74" s="28"/>
      <c r="AA74" s="284">
        <f t="shared" si="55"/>
        <v>2</v>
      </c>
      <c r="AB74" s="25" t="s">
        <v>698</v>
      </c>
      <c r="AC74" s="290">
        <v>2015</v>
      </c>
      <c r="AD74" s="21" t="s">
        <v>121</v>
      </c>
      <c r="AE74" s="304"/>
      <c r="AF74" s="16" t="s">
        <v>375</v>
      </c>
      <c r="AG74" s="398"/>
      <c r="CJ74" s="338" t="e">
        <f t="shared" si="59"/>
        <v>#N/A</v>
      </c>
      <c r="CK74" s="338" t="str">
        <f t="shared" si="56"/>
        <v>Burger Stefan</v>
      </c>
      <c r="CM74" s="338">
        <f t="shared" si="57"/>
        <v>2</v>
      </c>
      <c r="CN74" s="338" t="str">
        <f t="shared" si="58"/>
        <v>D</v>
      </c>
      <c r="CO74" s="303" t="e">
        <f t="shared" si="53"/>
        <v>#N/A</v>
      </c>
      <c r="CP74" s="400">
        <v>9748</v>
      </c>
      <c r="CQ74" s="250">
        <v>771</v>
      </c>
      <c r="CR74" s="251">
        <f t="shared" si="47"/>
        <v>7</v>
      </c>
      <c r="CS74" s="252" t="str">
        <f t="shared" si="48"/>
        <v>Projektingenieur 7 (Bau)</v>
      </c>
      <c r="CT74" s="250">
        <v>771</v>
      </c>
      <c r="CU74" s="251">
        <f>VLOOKUP($CT74,Funktionsbezeichnungen,3,0)</f>
        <v>7</v>
      </c>
      <c r="CV74" s="252" t="str">
        <f>VLOOKUP($CT74,Funktionsbezeichnungen,2,0)</f>
        <v>Projektingenieur 7 (Bau)</v>
      </c>
      <c r="CW74" s="250"/>
      <c r="CX74" s="251"/>
      <c r="CY74" s="252"/>
      <c r="CZ74" s="250"/>
      <c r="DA74" s="251"/>
      <c r="DB74" s="252"/>
      <c r="DC74" s="250"/>
      <c r="DD74" s="251"/>
      <c r="DE74" s="252"/>
      <c r="DF74" s="249"/>
      <c r="DG74" s="250"/>
      <c r="DH74" s="251"/>
      <c r="DI74" s="252"/>
      <c r="DN74" s="338">
        <f t="shared" si="60"/>
        <v>9748</v>
      </c>
      <c r="DO74" s="340">
        <v>2</v>
      </c>
      <c r="DP74" s="338">
        <v>3</v>
      </c>
      <c r="DQ74" s="341" t="s">
        <v>951</v>
      </c>
      <c r="ES74" s="400">
        <v>6622</v>
      </c>
      <c r="ET74" s="338" t="s">
        <v>105</v>
      </c>
    </row>
    <row r="75" spans="1:150" s="338" customFormat="1" x14ac:dyDescent="0.25">
      <c r="A75" s="319"/>
      <c r="B75" s="319"/>
      <c r="C75" s="319" t="str">
        <f t="shared" si="54"/>
        <v/>
      </c>
      <c r="D75" s="320">
        <v>1</v>
      </c>
      <c r="E75" s="320"/>
      <c r="F75" s="321"/>
      <c r="G75" s="57"/>
      <c r="H75" s="57"/>
      <c r="I75" s="321"/>
      <c r="J75" s="57"/>
      <c r="K75" s="321"/>
      <c r="L75" s="321"/>
      <c r="M75" s="321"/>
      <c r="N75" s="322"/>
      <c r="O75" s="322"/>
      <c r="P75" s="109" t="s">
        <v>1301</v>
      </c>
      <c r="Q75" s="110" t="s">
        <v>1255</v>
      </c>
      <c r="R75" s="110" t="s">
        <v>1514</v>
      </c>
      <c r="S75" s="20" t="s">
        <v>1256</v>
      </c>
      <c r="T75" s="17">
        <v>1984</v>
      </c>
      <c r="U75" s="277" t="s">
        <v>1216</v>
      </c>
      <c r="V75" s="17">
        <v>2016</v>
      </c>
      <c r="W75" s="278"/>
      <c r="X75" s="138"/>
      <c r="Y75" s="287"/>
      <c r="Z75" s="28"/>
      <c r="AA75" s="284">
        <f t="shared" si="55"/>
        <v>2</v>
      </c>
      <c r="AB75" s="25" t="s">
        <v>698</v>
      </c>
      <c r="AC75" s="290">
        <v>2017</v>
      </c>
      <c r="AD75" s="21" t="s">
        <v>121</v>
      </c>
      <c r="AE75" s="304"/>
      <c r="AF75" s="16" t="s">
        <v>375</v>
      </c>
      <c r="AG75" s="398"/>
      <c r="CJ75" s="399" t="e">
        <f t="shared" si="59"/>
        <v>#N/A</v>
      </c>
      <c r="CK75" s="339" t="str">
        <f t="shared" si="56"/>
        <v>Aleinikov Dimitri</v>
      </c>
      <c r="CM75" s="338">
        <f t="shared" si="57"/>
        <v>2</v>
      </c>
      <c r="CN75" s="338" t="str">
        <f t="shared" si="58"/>
        <v>D</v>
      </c>
      <c r="CO75" s="303" t="e">
        <f t="shared" si="53"/>
        <v>#N/A</v>
      </c>
      <c r="CP75" s="257">
        <v>4327</v>
      </c>
      <c r="CQ75" s="250">
        <v>771</v>
      </c>
      <c r="CR75" s="251">
        <f t="shared" si="47"/>
        <v>7</v>
      </c>
      <c r="CS75" s="252" t="str">
        <f t="shared" si="48"/>
        <v>Projektingenieur 7 (Bau)</v>
      </c>
      <c r="CT75" s="250"/>
      <c r="CU75" s="251"/>
      <c r="CV75" s="252"/>
      <c r="CW75" s="250"/>
      <c r="CX75" s="251"/>
      <c r="CY75" s="252"/>
      <c r="CZ75" s="250"/>
      <c r="DA75" s="251"/>
      <c r="DB75" s="252"/>
      <c r="DC75" s="250"/>
      <c r="DD75" s="251"/>
      <c r="DE75" s="252"/>
      <c r="DF75" s="249"/>
      <c r="DG75" s="250"/>
      <c r="DH75" s="251"/>
      <c r="DI75" s="252"/>
      <c r="DN75" s="338">
        <f t="shared" si="60"/>
        <v>4327</v>
      </c>
      <c r="DO75" s="340">
        <v>2</v>
      </c>
      <c r="DP75" s="338">
        <v>3</v>
      </c>
      <c r="DQ75" s="341" t="s">
        <v>951</v>
      </c>
      <c r="ES75" s="400">
        <v>7622</v>
      </c>
      <c r="ET75" s="338" t="s">
        <v>105</v>
      </c>
    </row>
    <row r="76" spans="1:150" s="338" customFormat="1" x14ac:dyDescent="0.25">
      <c r="A76" s="319"/>
      <c r="B76" s="319"/>
      <c r="C76" s="319" t="str">
        <f t="shared" si="54"/>
        <v/>
      </c>
      <c r="D76" s="320">
        <v>1</v>
      </c>
      <c r="E76" s="320"/>
      <c r="F76" s="321"/>
      <c r="G76" s="57"/>
      <c r="H76" s="57"/>
      <c r="I76" s="321"/>
      <c r="J76" s="57"/>
      <c r="K76" s="321"/>
      <c r="L76" s="321"/>
      <c r="M76" s="321"/>
      <c r="N76" s="322"/>
      <c r="O76" s="322"/>
      <c r="P76" s="109" t="s">
        <v>359</v>
      </c>
      <c r="Q76" s="110" t="s">
        <v>897</v>
      </c>
      <c r="R76" s="110" t="s">
        <v>1514</v>
      </c>
      <c r="S76" s="20" t="s">
        <v>896</v>
      </c>
      <c r="T76" s="17">
        <v>1990</v>
      </c>
      <c r="U76" s="277" t="s">
        <v>1216</v>
      </c>
      <c r="V76" s="17">
        <v>2017</v>
      </c>
      <c r="W76" s="278"/>
      <c r="X76" s="138"/>
      <c r="Y76" s="287"/>
      <c r="Z76" s="28" t="s">
        <v>1511</v>
      </c>
      <c r="AA76" s="284">
        <f t="shared" si="55"/>
        <v>1</v>
      </c>
      <c r="AB76" s="25" t="s">
        <v>698</v>
      </c>
      <c r="AC76" s="290">
        <v>2017</v>
      </c>
      <c r="AD76" s="21" t="s">
        <v>121</v>
      </c>
      <c r="AE76" s="304"/>
      <c r="AF76" s="16" t="s">
        <v>375</v>
      </c>
      <c r="AG76" s="398"/>
      <c r="CJ76" s="399" t="e">
        <f t="shared" si="59"/>
        <v>#N/A</v>
      </c>
      <c r="CK76" s="339" t="str">
        <f t="shared" si="56"/>
        <v>Lüthi Tobias</v>
      </c>
      <c r="CM76" s="338">
        <f t="shared" si="57"/>
        <v>1</v>
      </c>
      <c r="CN76" s="338" t="str">
        <f t="shared" si="58"/>
        <v>D</v>
      </c>
      <c r="CO76" s="303" t="e">
        <f t="shared" si="53"/>
        <v>#N/A</v>
      </c>
      <c r="CP76" s="257">
        <v>8580</v>
      </c>
      <c r="CQ76" s="250">
        <v>771</v>
      </c>
      <c r="CR76" s="251">
        <f t="shared" si="47"/>
        <v>7</v>
      </c>
      <c r="CS76" s="252" t="str">
        <f t="shared" si="48"/>
        <v>Projektingenieur 7 (Bau)</v>
      </c>
      <c r="CT76" s="250"/>
      <c r="CU76" s="251"/>
      <c r="CV76" s="252"/>
      <c r="CW76" s="250"/>
      <c r="CX76" s="251"/>
      <c r="CY76" s="252"/>
      <c r="CZ76" s="250"/>
      <c r="DA76" s="251"/>
      <c r="DB76" s="252"/>
      <c r="DC76" s="250"/>
      <c r="DD76" s="251"/>
      <c r="DE76" s="252"/>
      <c r="DF76" s="249"/>
      <c r="DG76" s="250"/>
      <c r="DH76" s="251"/>
      <c r="DI76" s="252"/>
      <c r="DN76" s="338">
        <f t="shared" si="60"/>
        <v>8580</v>
      </c>
      <c r="DO76" s="340">
        <v>2</v>
      </c>
      <c r="DP76" s="338">
        <v>3</v>
      </c>
      <c r="DQ76" s="341" t="s">
        <v>951</v>
      </c>
      <c r="ES76" s="400">
        <v>9658</v>
      </c>
      <c r="ET76" s="338" t="s">
        <v>105</v>
      </c>
    </row>
    <row r="77" spans="1:150" s="338" customFormat="1" x14ac:dyDescent="0.25">
      <c r="A77" s="319"/>
      <c r="B77" s="319">
        <v>1</v>
      </c>
      <c r="C77" s="319" t="str">
        <f t="shared" si="54"/>
        <v/>
      </c>
      <c r="D77" s="320"/>
      <c r="E77" s="320">
        <v>1</v>
      </c>
      <c r="F77" s="321"/>
      <c r="G77" s="57"/>
      <c r="H77" s="57"/>
      <c r="I77" s="321"/>
      <c r="J77" s="57"/>
      <c r="K77" s="321"/>
      <c r="L77" s="321"/>
      <c r="M77" s="321"/>
      <c r="N77" s="322"/>
      <c r="O77" s="322"/>
      <c r="P77" s="109" t="s">
        <v>359</v>
      </c>
      <c r="Q77" s="110" t="s">
        <v>1271</v>
      </c>
      <c r="R77" s="110" t="s">
        <v>1514</v>
      </c>
      <c r="S77" s="20" t="s">
        <v>1272</v>
      </c>
      <c r="T77" s="17">
        <v>1990</v>
      </c>
      <c r="U77" s="277" t="s">
        <v>1273</v>
      </c>
      <c r="V77" s="17">
        <v>2017</v>
      </c>
      <c r="W77" s="278"/>
      <c r="X77" s="138"/>
      <c r="Y77" s="287"/>
      <c r="Z77" s="28" t="s">
        <v>106</v>
      </c>
      <c r="AA77" s="284">
        <f t="shared" si="55"/>
        <v>1</v>
      </c>
      <c r="AB77" s="25" t="s">
        <v>1512</v>
      </c>
      <c r="AC77" s="290">
        <v>2017</v>
      </c>
      <c r="AD77" s="21" t="s">
        <v>121</v>
      </c>
      <c r="AE77" s="304"/>
      <c r="AF77" s="16" t="s">
        <v>375</v>
      </c>
      <c r="AG77" s="398"/>
      <c r="CJ77" s="399" t="e">
        <f t="shared" si="59"/>
        <v>#N/A</v>
      </c>
      <c r="CK77" s="339" t="str">
        <f t="shared" si="56"/>
        <v>Schilliger Raphaela</v>
      </c>
      <c r="CM77" s="338">
        <f t="shared" si="57"/>
        <v>1</v>
      </c>
      <c r="CN77" s="338" t="str">
        <f t="shared" si="58"/>
        <v>D</v>
      </c>
      <c r="CO77" s="303" t="e">
        <f t="shared" si="53"/>
        <v>#N/A</v>
      </c>
      <c r="CP77" s="257">
        <v>4325</v>
      </c>
      <c r="CQ77" s="250">
        <v>781</v>
      </c>
      <c r="CR77" s="251">
        <f t="shared" si="47"/>
        <v>7</v>
      </c>
      <c r="CS77" s="252" t="str">
        <f t="shared" si="48"/>
        <v>Projektingenieur 7 (Umwelt)</v>
      </c>
      <c r="CT77" s="250"/>
      <c r="CU77" s="251"/>
      <c r="CV77" s="252"/>
      <c r="CW77" s="250"/>
      <c r="CX77" s="251"/>
      <c r="CY77" s="252"/>
      <c r="CZ77" s="250"/>
      <c r="DA77" s="251"/>
      <c r="DB77" s="252"/>
      <c r="DC77" s="250"/>
      <c r="DD77" s="251"/>
      <c r="DE77" s="252"/>
      <c r="DF77" s="249"/>
      <c r="DG77" s="250"/>
      <c r="DH77" s="251"/>
      <c r="DI77" s="252"/>
      <c r="DN77" s="338">
        <f t="shared" si="60"/>
        <v>4325</v>
      </c>
      <c r="DO77" s="340">
        <v>2</v>
      </c>
      <c r="DP77" s="338">
        <v>3</v>
      </c>
      <c r="DQ77" s="341" t="s">
        <v>951</v>
      </c>
      <c r="ES77" s="400">
        <v>4249</v>
      </c>
      <c r="ET77" s="338" t="s">
        <v>1322</v>
      </c>
    </row>
    <row r="78" spans="1:150" s="338" customFormat="1" x14ac:dyDescent="0.25">
      <c r="A78" s="319"/>
      <c r="B78" s="319"/>
      <c r="C78" s="319" t="str">
        <f t="shared" si="54"/>
        <v/>
      </c>
      <c r="D78" s="320"/>
      <c r="E78" s="320">
        <v>1</v>
      </c>
      <c r="F78" s="321"/>
      <c r="G78" s="57"/>
      <c r="H78" s="57"/>
      <c r="I78" s="321"/>
      <c r="J78" s="57"/>
      <c r="K78" s="321"/>
      <c r="L78" s="321"/>
      <c r="M78" s="321"/>
      <c r="N78" s="322"/>
      <c r="O78" s="322"/>
      <c r="P78" s="109" t="s">
        <v>1301</v>
      </c>
      <c r="Q78" s="110" t="s">
        <v>1595</v>
      </c>
      <c r="R78" s="110" t="s">
        <v>1514</v>
      </c>
      <c r="S78" s="20" t="s">
        <v>1594</v>
      </c>
      <c r="T78" s="17">
        <v>1991</v>
      </c>
      <c r="U78" s="277" t="s">
        <v>1552</v>
      </c>
      <c r="V78" s="17">
        <v>2016</v>
      </c>
      <c r="W78" s="278" t="s">
        <v>1182</v>
      </c>
      <c r="X78" s="138">
        <v>2018</v>
      </c>
      <c r="Y78" s="287"/>
      <c r="Z78" s="28"/>
      <c r="AA78" s="284">
        <f t="shared" si="55"/>
        <v>2</v>
      </c>
      <c r="AB78" s="25" t="s">
        <v>698</v>
      </c>
      <c r="AC78" s="290">
        <v>2018</v>
      </c>
      <c r="AD78" s="21" t="s">
        <v>121</v>
      </c>
      <c r="AE78" s="304"/>
      <c r="AF78" s="16" t="s">
        <v>375</v>
      </c>
      <c r="AG78" s="398"/>
      <c r="CJ78" s="399"/>
      <c r="CK78" s="339" t="str">
        <f t="shared" si="56"/>
        <v>Schwendener Marvin</v>
      </c>
      <c r="CN78" s="338" t="str">
        <f t="shared" si="58"/>
        <v>D</v>
      </c>
      <c r="CO78" s="303"/>
      <c r="CP78" s="257"/>
      <c r="CQ78" s="250"/>
      <c r="CR78" s="251"/>
      <c r="CS78" s="252"/>
      <c r="CT78" s="250"/>
      <c r="CU78" s="251"/>
      <c r="CV78" s="252"/>
      <c r="CW78" s="250"/>
      <c r="CX78" s="251"/>
      <c r="CY78" s="252"/>
      <c r="CZ78" s="250"/>
      <c r="DA78" s="251"/>
      <c r="DB78" s="252"/>
      <c r="DC78" s="250"/>
      <c r="DD78" s="251"/>
      <c r="DE78" s="252"/>
      <c r="DF78" s="249"/>
      <c r="DG78" s="250"/>
      <c r="DH78" s="251"/>
      <c r="DI78" s="252"/>
      <c r="DO78" s="340"/>
      <c r="DQ78" s="341"/>
      <c r="ES78" s="400"/>
    </row>
    <row r="79" spans="1:150" s="338" customFormat="1" x14ac:dyDescent="0.25">
      <c r="A79" s="319"/>
      <c r="B79" s="319"/>
      <c r="C79" s="319">
        <f t="shared" si="54"/>
        <v>1</v>
      </c>
      <c r="D79" s="320"/>
      <c r="E79" s="320"/>
      <c r="F79" s="321"/>
      <c r="G79" s="57"/>
      <c r="H79" s="57">
        <v>1</v>
      </c>
      <c r="I79" s="321">
        <v>1</v>
      </c>
      <c r="J79" s="57"/>
      <c r="K79" s="321"/>
      <c r="L79" s="321"/>
      <c r="M79" s="321"/>
      <c r="N79" s="322">
        <v>1</v>
      </c>
      <c r="O79" s="322"/>
      <c r="P79" s="109" t="s">
        <v>358</v>
      </c>
      <c r="Q79" s="110" t="s">
        <v>1125</v>
      </c>
      <c r="R79" s="110" t="s">
        <v>928</v>
      </c>
      <c r="S79" s="20" t="s">
        <v>1126</v>
      </c>
      <c r="T79" s="17">
        <v>1954</v>
      </c>
      <c r="U79" s="277" t="s">
        <v>126</v>
      </c>
      <c r="V79" s="17">
        <v>1973</v>
      </c>
      <c r="W79" s="278" t="s">
        <v>1127</v>
      </c>
      <c r="X79" s="138">
        <v>1979</v>
      </c>
      <c r="Y79" s="287"/>
      <c r="Z79" s="28"/>
      <c r="AA79" s="284">
        <f t="shared" si="55"/>
        <v>45</v>
      </c>
      <c r="AB79" s="25" t="s">
        <v>110</v>
      </c>
      <c r="AC79" s="290">
        <v>2015</v>
      </c>
      <c r="AD79" s="21" t="s">
        <v>105</v>
      </c>
      <c r="AE79" s="304"/>
      <c r="AF79" s="285" t="s">
        <v>1078</v>
      </c>
      <c r="AG79" s="398"/>
      <c r="CJ79" s="338" t="str">
        <f t="shared" si="59"/>
        <v/>
      </c>
      <c r="CK79" s="338" t="str">
        <f t="shared" si="56"/>
        <v>Reber Erich</v>
      </c>
      <c r="CM79" s="338">
        <f t="shared" si="57"/>
        <v>45</v>
      </c>
      <c r="CN79" s="338" t="str">
        <f t="shared" si="58"/>
        <v>C</v>
      </c>
      <c r="CO79" s="303" t="str">
        <f t="shared" si="53"/>
        <v>C</v>
      </c>
      <c r="CP79" s="400">
        <v>3211</v>
      </c>
      <c r="CQ79" s="250">
        <v>772</v>
      </c>
      <c r="CR79" s="251">
        <f t="shared" si="47"/>
        <v>8</v>
      </c>
      <c r="CS79" s="252" t="str">
        <f t="shared" si="48"/>
        <v>Projektingenieur 8 (Bau)</v>
      </c>
      <c r="CT79" s="250">
        <v>772</v>
      </c>
      <c r="CU79" s="251">
        <f>VLOOKUP($CT79,Funktionsbezeichnungen,3,0)</f>
        <v>8</v>
      </c>
      <c r="CV79" s="252" t="str">
        <f>VLOOKUP($CT79,Funktionsbezeichnungen,2,0)</f>
        <v>Projektingenieur 8 (Bau)</v>
      </c>
      <c r="CW79" s="250"/>
      <c r="CX79" s="251"/>
      <c r="CY79" s="252"/>
      <c r="CZ79" s="250"/>
      <c r="DA79" s="251"/>
      <c r="DB79" s="252"/>
      <c r="DC79" s="250"/>
      <c r="DD79" s="251"/>
      <c r="DE79" s="252"/>
      <c r="DF79" s="249"/>
      <c r="DG79" s="250"/>
      <c r="DH79" s="251"/>
      <c r="DI79" s="252"/>
      <c r="DN79" s="338">
        <f t="shared" si="60"/>
        <v>3211</v>
      </c>
      <c r="DO79" s="340">
        <v>6</v>
      </c>
      <c r="DP79" s="338">
        <v>0</v>
      </c>
      <c r="DQ79" s="341" t="s">
        <v>968</v>
      </c>
      <c r="ES79" s="400">
        <v>4250</v>
      </c>
      <c r="ET79" s="338" t="s">
        <v>1322</v>
      </c>
    </row>
    <row r="80" spans="1:150" s="338" customFormat="1" ht="15.75" x14ac:dyDescent="0.25">
      <c r="A80" s="319"/>
      <c r="B80" s="319"/>
      <c r="C80" s="319">
        <f t="shared" si="54"/>
        <v>1</v>
      </c>
      <c r="D80" s="320"/>
      <c r="E80" s="320"/>
      <c r="F80" s="321"/>
      <c r="G80" s="57"/>
      <c r="H80" s="57">
        <v>1</v>
      </c>
      <c r="I80" s="321">
        <v>1</v>
      </c>
      <c r="J80" s="57"/>
      <c r="K80" s="321"/>
      <c r="L80" s="321"/>
      <c r="M80" s="321"/>
      <c r="N80" s="322"/>
      <c r="O80" s="322"/>
      <c r="P80" s="109" t="s">
        <v>1303</v>
      </c>
      <c r="Q80" s="110" t="s">
        <v>477</v>
      </c>
      <c r="R80" s="110" t="s">
        <v>928</v>
      </c>
      <c r="S80" s="20" t="s">
        <v>134</v>
      </c>
      <c r="T80" s="17">
        <v>1954</v>
      </c>
      <c r="U80" s="277" t="s">
        <v>126</v>
      </c>
      <c r="V80" s="17">
        <v>1974</v>
      </c>
      <c r="W80" s="278"/>
      <c r="X80" s="138"/>
      <c r="Y80" s="287"/>
      <c r="Z80" s="28" t="s">
        <v>135</v>
      </c>
      <c r="AA80" s="284">
        <f t="shared" si="55"/>
        <v>44</v>
      </c>
      <c r="AB80" s="25" t="s">
        <v>110</v>
      </c>
      <c r="AC80" s="290">
        <v>1996</v>
      </c>
      <c r="AD80" s="21" t="s">
        <v>1040</v>
      </c>
      <c r="AE80" s="304"/>
      <c r="AF80" s="16" t="s">
        <v>404</v>
      </c>
      <c r="AG80" s="398"/>
      <c r="CJ80" s="338" t="str">
        <f>IF(CN80=CO80,"","anders")</f>
        <v/>
      </c>
      <c r="CK80" s="338" t="str">
        <f t="shared" si="56"/>
        <v>Imesch Robert</v>
      </c>
      <c r="CM80" s="338">
        <f t="shared" si="57"/>
        <v>44</v>
      </c>
      <c r="CN80" s="338" t="str">
        <f t="shared" si="58"/>
        <v xml:space="preserve"> D/C 2)</v>
      </c>
      <c r="CO80" s="303" t="str">
        <f>VLOOKUP(CP80,Kategorie,2,0)</f>
        <v xml:space="preserve"> D/C 2)</v>
      </c>
      <c r="CP80" s="400">
        <v>4249</v>
      </c>
      <c r="CQ80" s="250">
        <v>772</v>
      </c>
      <c r="CR80" s="251">
        <f t="shared" si="47"/>
        <v>8</v>
      </c>
      <c r="CS80" s="252" t="str">
        <f t="shared" si="48"/>
        <v>Projektingenieur 8 (Bau)</v>
      </c>
      <c r="CT80" s="250">
        <v>772</v>
      </c>
      <c r="CU80" s="251">
        <f>VLOOKUP($CT80,Funktionsbezeichnungen,3,0)</f>
        <v>8</v>
      </c>
      <c r="CV80" s="252" t="str">
        <f>VLOOKUP($CT80,Funktionsbezeichnungen,2,0)</f>
        <v>Projektingenieur 8 (Bau)</v>
      </c>
      <c r="CW80" s="250">
        <v>772</v>
      </c>
      <c r="CX80" s="251">
        <f>VLOOKUP($CW80,Funktionsbezeichnungen,3,0)</f>
        <v>8</v>
      </c>
      <c r="CY80" s="252" t="str">
        <f>VLOOKUP($CW80,Funktionsbezeichnungen,2,0)</f>
        <v>Projektingenieur 8 (Bau)</v>
      </c>
      <c r="CZ80" s="250">
        <v>772</v>
      </c>
      <c r="DA80" s="251">
        <f>VLOOKUP($CZ80,Funktionsbezeichnungen,3,0)</f>
        <v>8</v>
      </c>
      <c r="DB80" s="252" t="str">
        <f>VLOOKUP($CZ80,Funktionsbezeichnungen,2,0)</f>
        <v>Projektingenieur 8 (Bau)</v>
      </c>
      <c r="DC80" s="250">
        <v>772</v>
      </c>
      <c r="DD80" s="251">
        <f>VLOOKUP($DC80,Funktionsbezeichnungen,3,0)</f>
        <v>8</v>
      </c>
      <c r="DE80" s="252" t="str">
        <f>VLOOKUP($DC80,Funktionsbezeichnungen,2,0)</f>
        <v>Projektingenieur 8 (Bau)</v>
      </c>
      <c r="DF80" s="249"/>
      <c r="DG80" s="251">
        <v>772</v>
      </c>
      <c r="DH80" s="251">
        <f>VLOOKUP($DG80,Funktionsbezeichnungen,3,0)</f>
        <v>8</v>
      </c>
      <c r="DI80" s="252" t="str">
        <f>VLOOKUP($DG80,Funktionsbezeichnungen,2,0)</f>
        <v>Projektingenieur 8 (Bau)</v>
      </c>
      <c r="DN80" s="338">
        <f>+CP80</f>
        <v>4249</v>
      </c>
      <c r="DO80" s="340">
        <v>6</v>
      </c>
      <c r="DP80" s="338">
        <v>0</v>
      </c>
      <c r="DQ80" s="341" t="s">
        <v>968</v>
      </c>
      <c r="ES80" s="400">
        <v>5630</v>
      </c>
      <c r="ET80" s="338" t="s">
        <v>121</v>
      </c>
    </row>
    <row r="81" spans="1:150" s="338" customFormat="1" ht="15.75" x14ac:dyDescent="0.25">
      <c r="A81" s="319"/>
      <c r="B81" s="319"/>
      <c r="C81" s="319">
        <f t="shared" si="54"/>
        <v>1</v>
      </c>
      <c r="D81" s="320"/>
      <c r="E81" s="320"/>
      <c r="F81" s="321"/>
      <c r="G81" s="57"/>
      <c r="H81" s="57">
        <v>1</v>
      </c>
      <c r="I81" s="321">
        <v>1</v>
      </c>
      <c r="J81" s="57">
        <v>1</v>
      </c>
      <c r="K81" s="321"/>
      <c r="L81" s="321"/>
      <c r="M81" s="321"/>
      <c r="N81" s="322"/>
      <c r="O81" s="322"/>
      <c r="P81" s="109" t="s">
        <v>1303</v>
      </c>
      <c r="Q81" s="110" t="s">
        <v>478</v>
      </c>
      <c r="R81" s="110" t="s">
        <v>928</v>
      </c>
      <c r="S81" s="20" t="s">
        <v>136</v>
      </c>
      <c r="T81" s="17">
        <v>1955</v>
      </c>
      <c r="U81" s="277" t="s">
        <v>126</v>
      </c>
      <c r="V81" s="17">
        <v>1975</v>
      </c>
      <c r="W81" s="278"/>
      <c r="X81" s="138"/>
      <c r="Y81" s="287"/>
      <c r="Z81" s="28" t="s">
        <v>135</v>
      </c>
      <c r="AA81" s="284">
        <f t="shared" si="55"/>
        <v>43</v>
      </c>
      <c r="AB81" s="25" t="s">
        <v>110</v>
      </c>
      <c r="AC81" s="290">
        <v>1996</v>
      </c>
      <c r="AD81" s="21" t="s">
        <v>1040</v>
      </c>
      <c r="AE81" s="304"/>
      <c r="AF81" s="16" t="s">
        <v>404</v>
      </c>
      <c r="AG81" s="398"/>
      <c r="CJ81" s="338" t="str">
        <f>IF(CN81=CO81,"","anders")</f>
        <v/>
      </c>
      <c r="CK81" s="338" t="str">
        <f t="shared" si="56"/>
        <v>Flückiger Hans Peter</v>
      </c>
      <c r="CM81" s="338">
        <f t="shared" si="57"/>
        <v>43</v>
      </c>
      <c r="CN81" s="338" t="str">
        <f t="shared" si="58"/>
        <v xml:space="preserve"> D/C 2)</v>
      </c>
      <c r="CO81" s="303" t="str">
        <f>VLOOKUP(CP81,Kategorie,2,0)</f>
        <v xml:space="preserve"> D/C 2)</v>
      </c>
      <c r="CP81" s="400">
        <v>4250</v>
      </c>
      <c r="CQ81" s="250">
        <v>772</v>
      </c>
      <c r="CR81" s="251">
        <f t="shared" si="47"/>
        <v>8</v>
      </c>
      <c r="CS81" s="252" t="str">
        <f t="shared" si="48"/>
        <v>Projektingenieur 8 (Bau)</v>
      </c>
      <c r="CT81" s="250">
        <v>772</v>
      </c>
      <c r="CU81" s="251">
        <f>VLOOKUP($CT81,Funktionsbezeichnungen,3,0)</f>
        <v>8</v>
      </c>
      <c r="CV81" s="252" t="str">
        <f>VLOOKUP($CT81,Funktionsbezeichnungen,2,0)</f>
        <v>Projektingenieur 8 (Bau)</v>
      </c>
      <c r="CW81" s="250">
        <v>772</v>
      </c>
      <c r="CX81" s="251">
        <f>VLOOKUP($CW81,Funktionsbezeichnungen,3,0)</f>
        <v>8</v>
      </c>
      <c r="CY81" s="252" t="str">
        <f>VLOOKUP($CW81,Funktionsbezeichnungen,2,0)</f>
        <v>Projektingenieur 8 (Bau)</v>
      </c>
      <c r="CZ81" s="250">
        <v>772</v>
      </c>
      <c r="DA81" s="251">
        <f>VLOOKUP($CZ81,Funktionsbezeichnungen,3,0)</f>
        <v>8</v>
      </c>
      <c r="DB81" s="252" t="str">
        <f>VLOOKUP($CZ81,Funktionsbezeichnungen,2,0)</f>
        <v>Projektingenieur 8 (Bau)</v>
      </c>
      <c r="DC81" s="250">
        <v>772</v>
      </c>
      <c r="DD81" s="251">
        <f>VLOOKUP($DC81,Funktionsbezeichnungen,3,0)</f>
        <v>8</v>
      </c>
      <c r="DE81" s="252" t="str">
        <f>VLOOKUP($DC81,Funktionsbezeichnungen,2,0)</f>
        <v>Projektingenieur 8 (Bau)</v>
      </c>
      <c r="DF81" s="249"/>
      <c r="DG81" s="251">
        <v>772</v>
      </c>
      <c r="DH81" s="251">
        <f>VLOOKUP($DG81,Funktionsbezeichnungen,3,0)</f>
        <v>8</v>
      </c>
      <c r="DI81" s="252" t="str">
        <f>VLOOKUP($DG81,Funktionsbezeichnungen,2,0)</f>
        <v>Projektingenieur 8 (Bau)</v>
      </c>
      <c r="DN81" s="338">
        <f>+CP81</f>
        <v>4250</v>
      </c>
      <c r="DO81" s="340">
        <v>6</v>
      </c>
      <c r="DP81" s="338">
        <v>0</v>
      </c>
      <c r="DQ81" s="341" t="s">
        <v>968</v>
      </c>
      <c r="ES81" s="400">
        <v>7641</v>
      </c>
      <c r="ET81" s="338" t="s">
        <v>121</v>
      </c>
    </row>
    <row r="82" spans="1:150" s="338" customFormat="1" x14ac:dyDescent="0.25">
      <c r="A82" s="319"/>
      <c r="B82" s="319"/>
      <c r="C82" s="319">
        <f t="shared" si="54"/>
        <v>1</v>
      </c>
      <c r="D82" s="320"/>
      <c r="E82" s="320"/>
      <c r="F82" s="321"/>
      <c r="G82" s="57"/>
      <c r="H82" s="57"/>
      <c r="I82" s="321">
        <v>1</v>
      </c>
      <c r="J82" s="57"/>
      <c r="K82" s="321"/>
      <c r="L82" s="321"/>
      <c r="M82" s="321"/>
      <c r="N82" s="322"/>
      <c r="O82" s="322"/>
      <c r="P82" s="109" t="s">
        <v>361</v>
      </c>
      <c r="Q82" s="110" t="s">
        <v>476</v>
      </c>
      <c r="R82" s="110" t="s">
        <v>928</v>
      </c>
      <c r="S82" s="29" t="s">
        <v>127</v>
      </c>
      <c r="T82" s="17">
        <v>1956</v>
      </c>
      <c r="U82" s="277" t="s">
        <v>126</v>
      </c>
      <c r="V82" s="17">
        <v>1976</v>
      </c>
      <c r="W82" s="278"/>
      <c r="X82" s="138"/>
      <c r="Y82" s="287"/>
      <c r="Z82" s="28" t="s">
        <v>242</v>
      </c>
      <c r="AA82" s="284">
        <f t="shared" si="55"/>
        <v>42</v>
      </c>
      <c r="AB82" s="25" t="s">
        <v>686</v>
      </c>
      <c r="AC82" s="290">
        <v>1973</v>
      </c>
      <c r="AD82" s="21" t="s">
        <v>105</v>
      </c>
      <c r="AE82" s="304"/>
      <c r="AF82" s="16" t="s">
        <v>423</v>
      </c>
      <c r="AG82" s="398"/>
      <c r="CJ82" s="338" t="str">
        <f t="shared" si="59"/>
        <v/>
      </c>
      <c r="CK82" s="338" t="str">
        <f t="shared" si="56"/>
        <v>Aebi Roger</v>
      </c>
      <c r="CM82" s="338">
        <f t="shared" si="57"/>
        <v>42</v>
      </c>
      <c r="CN82" s="338" t="str">
        <f t="shared" si="58"/>
        <v>C</v>
      </c>
      <c r="CO82" s="303" t="str">
        <f t="shared" si="53"/>
        <v>C</v>
      </c>
      <c r="CP82" s="400">
        <v>6622</v>
      </c>
      <c r="CQ82" s="250">
        <v>772</v>
      </c>
      <c r="CR82" s="251">
        <f t="shared" si="47"/>
        <v>8</v>
      </c>
      <c r="CS82" s="252" t="str">
        <f t="shared" si="48"/>
        <v>Projektingenieur 8 (Bau)</v>
      </c>
      <c r="CT82" s="250">
        <v>772</v>
      </c>
      <c r="CU82" s="251">
        <f>VLOOKUP($CT82,Funktionsbezeichnungen,3,0)</f>
        <v>8</v>
      </c>
      <c r="CV82" s="252" t="str">
        <f>VLOOKUP($CT82,Funktionsbezeichnungen,2,0)</f>
        <v>Projektingenieur 8 (Bau)</v>
      </c>
      <c r="CW82" s="250">
        <v>772</v>
      </c>
      <c r="CX82" s="251">
        <f t="shared" si="51"/>
        <v>8</v>
      </c>
      <c r="CY82" s="252" t="str">
        <f t="shared" si="52"/>
        <v>Projektingenieur 8 (Bau)</v>
      </c>
      <c r="CZ82" s="250">
        <v>772</v>
      </c>
      <c r="DA82" s="251">
        <f t="shared" ref="DA82:DA110" si="61">VLOOKUP($CZ82,Funktionsbezeichnungen,3,0)</f>
        <v>8</v>
      </c>
      <c r="DB82" s="252" t="str">
        <f t="shared" ref="DB82:DB110" si="62">VLOOKUP($CZ82,Funktionsbezeichnungen,2,0)</f>
        <v>Projektingenieur 8 (Bau)</v>
      </c>
      <c r="DC82" s="250">
        <v>772</v>
      </c>
      <c r="DD82" s="251">
        <f t="shared" ref="DD82:DD112" si="63">VLOOKUP($DC82,Funktionsbezeichnungen,3,0)</f>
        <v>8</v>
      </c>
      <c r="DE82" s="252" t="str">
        <f t="shared" ref="DE82:DE112" si="64">VLOOKUP($DC82,Funktionsbezeichnungen,2,0)</f>
        <v>Projektingenieur 8 (Bau)</v>
      </c>
      <c r="DF82" s="249"/>
      <c r="DG82" s="251">
        <v>772</v>
      </c>
      <c r="DH82" s="251">
        <f t="shared" ref="DH82:DH110" si="65">VLOOKUP($DG82,Funktionsbezeichnungen,3,0)</f>
        <v>8</v>
      </c>
      <c r="DI82" s="252" t="str">
        <f t="shared" ref="DI82:DI110" si="66">VLOOKUP($DG82,Funktionsbezeichnungen,2,0)</f>
        <v>Projektingenieur 8 (Bau)</v>
      </c>
      <c r="DN82" s="338">
        <f t="shared" si="60"/>
        <v>6622</v>
      </c>
      <c r="DO82" s="340">
        <v>6</v>
      </c>
      <c r="DP82" s="338">
        <v>0</v>
      </c>
      <c r="DQ82" s="341" t="s">
        <v>969</v>
      </c>
      <c r="ES82" s="400">
        <v>6765</v>
      </c>
      <c r="ET82" s="338" t="s">
        <v>121</v>
      </c>
    </row>
    <row r="83" spans="1:150" s="338" customFormat="1" x14ac:dyDescent="0.25">
      <c r="A83" s="319"/>
      <c r="B83" s="319"/>
      <c r="C83" s="319">
        <f t="shared" si="54"/>
        <v>1</v>
      </c>
      <c r="D83" s="320"/>
      <c r="E83" s="320"/>
      <c r="F83" s="321"/>
      <c r="G83" s="57"/>
      <c r="H83" s="57">
        <v>1</v>
      </c>
      <c r="I83" s="321">
        <v>1</v>
      </c>
      <c r="J83" s="57"/>
      <c r="K83" s="321"/>
      <c r="L83" s="321"/>
      <c r="M83" s="321"/>
      <c r="N83" s="322"/>
      <c r="O83" s="322"/>
      <c r="P83" s="109" t="s">
        <v>358</v>
      </c>
      <c r="Q83" s="110" t="s">
        <v>486</v>
      </c>
      <c r="R83" s="110" t="s">
        <v>928</v>
      </c>
      <c r="S83" s="20" t="s">
        <v>138</v>
      </c>
      <c r="T83" s="17">
        <v>1964</v>
      </c>
      <c r="U83" s="277" t="s">
        <v>126</v>
      </c>
      <c r="V83" s="17">
        <v>1985</v>
      </c>
      <c r="W83" s="278"/>
      <c r="X83" s="138"/>
      <c r="Y83" s="287"/>
      <c r="Z83" s="28" t="s">
        <v>203</v>
      </c>
      <c r="AA83" s="284">
        <f t="shared" si="55"/>
        <v>33</v>
      </c>
      <c r="AB83" s="25" t="s">
        <v>110</v>
      </c>
      <c r="AC83" s="290">
        <v>1985</v>
      </c>
      <c r="AD83" s="21" t="s">
        <v>105</v>
      </c>
      <c r="AE83" s="304"/>
      <c r="AF83" s="16" t="s">
        <v>376</v>
      </c>
      <c r="AG83" s="398"/>
      <c r="CJ83" s="338" t="str">
        <f t="shared" si="59"/>
        <v/>
      </c>
      <c r="CK83" s="338" t="str">
        <f t="shared" si="56"/>
        <v>Oehen Beat</v>
      </c>
      <c r="CM83" s="338">
        <f t="shared" si="57"/>
        <v>33</v>
      </c>
      <c r="CN83" s="338" t="str">
        <f t="shared" si="58"/>
        <v>C</v>
      </c>
      <c r="CO83" s="303" t="str">
        <f t="shared" si="53"/>
        <v>C</v>
      </c>
      <c r="CP83" s="400">
        <v>7622</v>
      </c>
      <c r="CQ83" s="250">
        <v>772</v>
      </c>
      <c r="CR83" s="251">
        <f t="shared" si="47"/>
        <v>8</v>
      </c>
      <c r="CS83" s="252" t="str">
        <f t="shared" si="48"/>
        <v>Projektingenieur 8 (Bau)</v>
      </c>
      <c r="CT83" s="250">
        <v>772</v>
      </c>
      <c r="CU83" s="251">
        <f t="shared" ref="CU83:CU113" si="67">VLOOKUP($CT83,Funktionsbezeichnungen,3,0)</f>
        <v>8</v>
      </c>
      <c r="CV83" s="252" t="str">
        <f t="shared" ref="CV83:CV113" si="68">VLOOKUP($CT83,Funktionsbezeichnungen,2,0)</f>
        <v>Projektingenieur 8 (Bau)</v>
      </c>
      <c r="CW83" s="250">
        <v>772</v>
      </c>
      <c r="CX83" s="251">
        <f t="shared" si="51"/>
        <v>8</v>
      </c>
      <c r="CY83" s="252" t="str">
        <f t="shared" si="52"/>
        <v>Projektingenieur 8 (Bau)</v>
      </c>
      <c r="CZ83" s="250">
        <v>772</v>
      </c>
      <c r="DA83" s="251">
        <f t="shared" si="61"/>
        <v>8</v>
      </c>
      <c r="DB83" s="252" t="str">
        <f t="shared" si="62"/>
        <v>Projektingenieur 8 (Bau)</v>
      </c>
      <c r="DC83" s="250">
        <v>772</v>
      </c>
      <c r="DD83" s="251">
        <f t="shared" si="63"/>
        <v>8</v>
      </c>
      <c r="DE83" s="252" t="str">
        <f t="shared" si="64"/>
        <v>Projektingenieur 8 (Bau)</v>
      </c>
      <c r="DF83" s="249"/>
      <c r="DG83" s="250">
        <v>772</v>
      </c>
      <c r="DH83" s="251">
        <f t="shared" si="65"/>
        <v>8</v>
      </c>
      <c r="DI83" s="252" t="str">
        <f t="shared" si="66"/>
        <v>Projektingenieur 8 (Bau)</v>
      </c>
      <c r="DN83" s="338">
        <f t="shared" si="60"/>
        <v>7622</v>
      </c>
      <c r="DO83" s="340">
        <v>6</v>
      </c>
      <c r="DP83" s="338">
        <v>0</v>
      </c>
      <c r="DQ83" s="341" t="s">
        <v>968</v>
      </c>
      <c r="ES83" s="400">
        <v>5631</v>
      </c>
      <c r="ET83" s="338" t="s">
        <v>121</v>
      </c>
    </row>
    <row r="84" spans="1:150" s="338" customFormat="1" ht="27" x14ac:dyDescent="0.25">
      <c r="A84" s="319"/>
      <c r="B84" s="319"/>
      <c r="C84" s="319" t="str">
        <f t="shared" si="54"/>
        <v/>
      </c>
      <c r="D84" s="320"/>
      <c r="E84" s="320">
        <v>1</v>
      </c>
      <c r="F84" s="321"/>
      <c r="G84" s="57"/>
      <c r="H84" s="57">
        <v>1</v>
      </c>
      <c r="I84" s="321"/>
      <c r="J84" s="57"/>
      <c r="K84" s="321"/>
      <c r="L84" s="321"/>
      <c r="M84" s="321"/>
      <c r="N84" s="322"/>
      <c r="O84" s="322"/>
      <c r="P84" s="109" t="s">
        <v>1301</v>
      </c>
      <c r="Q84" s="110" t="s">
        <v>1258</v>
      </c>
      <c r="R84" s="110" t="s">
        <v>928</v>
      </c>
      <c r="S84" s="27" t="s">
        <v>1259</v>
      </c>
      <c r="T84" s="17">
        <v>1972</v>
      </c>
      <c r="U84" s="277" t="s">
        <v>1260</v>
      </c>
      <c r="V84" s="17">
        <v>2009</v>
      </c>
      <c r="W84" s="278"/>
      <c r="X84" s="138"/>
      <c r="Y84" s="287"/>
      <c r="Z84" s="25"/>
      <c r="AA84" s="284">
        <f t="shared" si="55"/>
        <v>9</v>
      </c>
      <c r="AB84" s="287" t="s">
        <v>1261</v>
      </c>
      <c r="AC84" s="21">
        <v>2017</v>
      </c>
      <c r="AD84" s="21" t="s">
        <v>105</v>
      </c>
      <c r="AE84" s="304"/>
      <c r="AF84" s="288" t="s">
        <v>376</v>
      </c>
      <c r="AG84" s="398"/>
      <c r="CJ84" s="399" t="e">
        <f>IF(CN84=CO84,"","anders")</f>
        <v>#N/A</v>
      </c>
      <c r="CK84" s="339" t="str">
        <f t="shared" si="56"/>
        <v>Hagmann Andreas</v>
      </c>
      <c r="CM84" s="338">
        <f t="shared" si="57"/>
        <v>9</v>
      </c>
      <c r="CN84" s="338" t="str">
        <f t="shared" si="58"/>
        <v>C</v>
      </c>
      <c r="CO84" s="303" t="e">
        <f>VLOOKUP(CP84,Kategorie,2,0)</f>
        <v>#N/A</v>
      </c>
      <c r="CP84" s="257">
        <v>3216</v>
      </c>
      <c r="CQ84" s="250">
        <v>772</v>
      </c>
      <c r="CR84" s="251">
        <f t="shared" si="47"/>
        <v>8</v>
      </c>
      <c r="CS84" s="252" t="str">
        <f t="shared" si="48"/>
        <v>Projektingenieur 8 (Bau)</v>
      </c>
      <c r="CT84" s="250"/>
      <c r="CU84" s="251"/>
      <c r="CV84" s="252"/>
      <c r="CW84" s="250"/>
      <c r="CX84" s="251"/>
      <c r="CY84" s="252"/>
      <c r="CZ84" s="250"/>
      <c r="DA84" s="251"/>
      <c r="DB84" s="252"/>
      <c r="DC84" s="250"/>
      <c r="DD84" s="251"/>
      <c r="DE84" s="252"/>
      <c r="DF84" s="249"/>
      <c r="DG84" s="250"/>
      <c r="DH84" s="251"/>
      <c r="DI84" s="252"/>
      <c r="DN84" s="338">
        <f>+CP84</f>
        <v>3216</v>
      </c>
      <c r="DO84" s="340">
        <v>6</v>
      </c>
      <c r="DP84" s="338">
        <v>0</v>
      </c>
      <c r="DQ84" s="341" t="s">
        <v>968</v>
      </c>
      <c r="ES84" s="400">
        <v>4354</v>
      </c>
      <c r="ET84" s="338" t="s">
        <v>121</v>
      </c>
    </row>
    <row r="85" spans="1:150" s="338" customFormat="1" x14ac:dyDescent="0.25">
      <c r="A85" s="319"/>
      <c r="B85" s="319"/>
      <c r="C85" s="319">
        <f t="shared" si="54"/>
        <v>1</v>
      </c>
      <c r="D85" s="320"/>
      <c r="E85" s="320"/>
      <c r="F85" s="321"/>
      <c r="G85" s="57"/>
      <c r="H85" s="57">
        <v>1</v>
      </c>
      <c r="I85" s="321">
        <v>1</v>
      </c>
      <c r="J85" s="57"/>
      <c r="K85" s="321"/>
      <c r="L85" s="321"/>
      <c r="M85" s="321"/>
      <c r="N85" s="322"/>
      <c r="O85" s="322"/>
      <c r="P85" s="109" t="s">
        <v>358</v>
      </c>
      <c r="Q85" s="110" t="s">
        <v>494</v>
      </c>
      <c r="R85" s="110" t="s">
        <v>928</v>
      </c>
      <c r="S85" s="27" t="s">
        <v>178</v>
      </c>
      <c r="T85" s="17">
        <v>1978</v>
      </c>
      <c r="U85" s="277" t="s">
        <v>235</v>
      </c>
      <c r="V85" s="17">
        <v>2001</v>
      </c>
      <c r="W85" s="278"/>
      <c r="X85" s="138"/>
      <c r="Y85" s="287"/>
      <c r="Z85" s="25" t="s">
        <v>289</v>
      </c>
      <c r="AA85" s="284">
        <f t="shared" si="55"/>
        <v>17</v>
      </c>
      <c r="AB85" s="25" t="s">
        <v>110</v>
      </c>
      <c r="AC85" s="290">
        <v>2002</v>
      </c>
      <c r="AD85" s="21" t="s">
        <v>105</v>
      </c>
      <c r="AE85" s="304"/>
      <c r="AF85" s="16" t="s">
        <v>376</v>
      </c>
      <c r="AG85" s="398"/>
      <c r="CJ85" s="338" t="str">
        <f t="shared" si="59"/>
        <v/>
      </c>
      <c r="CK85" s="338" t="str">
        <f t="shared" si="56"/>
        <v>Thalmann Patric</v>
      </c>
      <c r="CM85" s="338">
        <f t="shared" si="57"/>
        <v>17</v>
      </c>
      <c r="CN85" s="338" t="str">
        <f t="shared" si="58"/>
        <v>C</v>
      </c>
      <c r="CO85" s="303" t="str">
        <f t="shared" si="53"/>
        <v>C</v>
      </c>
      <c r="CP85" s="400">
        <v>9658</v>
      </c>
      <c r="CQ85" s="250">
        <v>772</v>
      </c>
      <c r="CR85" s="251">
        <f t="shared" si="47"/>
        <v>8</v>
      </c>
      <c r="CS85" s="252" t="str">
        <f t="shared" si="48"/>
        <v>Projektingenieur 8 (Bau)</v>
      </c>
      <c r="CT85" s="250">
        <v>772</v>
      </c>
      <c r="CU85" s="251">
        <f t="shared" si="67"/>
        <v>8</v>
      </c>
      <c r="CV85" s="252" t="str">
        <f t="shared" si="68"/>
        <v>Projektingenieur 8 (Bau)</v>
      </c>
      <c r="CW85" s="250">
        <v>772</v>
      </c>
      <c r="CX85" s="251">
        <f>VLOOKUP($CW85,Funktionsbezeichnungen,3,0)</f>
        <v>8</v>
      </c>
      <c r="CY85" s="252" t="str">
        <f>VLOOKUP($CW85,Funktionsbezeichnungen,2,0)</f>
        <v>Projektingenieur 8 (Bau)</v>
      </c>
      <c r="CZ85" s="250">
        <v>771</v>
      </c>
      <c r="DA85" s="251">
        <f>VLOOKUP($CZ85,Funktionsbezeichnungen,3,0)</f>
        <v>7</v>
      </c>
      <c r="DB85" s="252" t="str">
        <f>VLOOKUP($CZ85,Funktionsbezeichnungen,2,0)</f>
        <v>Projektingenieur 7 (Bau)</v>
      </c>
      <c r="DC85" s="250">
        <v>771</v>
      </c>
      <c r="DD85" s="251">
        <f>VLOOKUP($DC85,Funktionsbezeichnungen,3,0)</f>
        <v>7</v>
      </c>
      <c r="DE85" s="252" t="str">
        <f>VLOOKUP($DC85,Funktionsbezeichnungen,2,0)</f>
        <v>Projektingenieur 7 (Bau)</v>
      </c>
      <c r="DF85" s="249"/>
      <c r="DG85" s="250">
        <v>771</v>
      </c>
      <c r="DH85" s="251">
        <f>VLOOKUP($DG85,Funktionsbezeichnungen,3,0)</f>
        <v>7</v>
      </c>
      <c r="DI85" s="252" t="str">
        <f>VLOOKUP($DG85,Funktionsbezeichnungen,2,0)</f>
        <v>Projektingenieur 7 (Bau)</v>
      </c>
      <c r="DN85" s="338">
        <f t="shared" si="60"/>
        <v>9658</v>
      </c>
      <c r="DO85" s="340">
        <v>6</v>
      </c>
      <c r="DP85" s="338">
        <v>0</v>
      </c>
      <c r="DQ85" s="341" t="s">
        <v>968</v>
      </c>
      <c r="ES85" s="400">
        <v>6659</v>
      </c>
      <c r="ET85" s="338" t="s">
        <v>121</v>
      </c>
    </row>
    <row r="86" spans="1:150" s="338" customFormat="1" ht="27" x14ac:dyDescent="0.25">
      <c r="A86" s="319"/>
      <c r="B86" s="319"/>
      <c r="C86" s="319">
        <f t="shared" si="54"/>
        <v>1</v>
      </c>
      <c r="D86" s="320"/>
      <c r="E86" s="320">
        <v>1</v>
      </c>
      <c r="F86" s="321"/>
      <c r="G86" s="57"/>
      <c r="H86" s="57"/>
      <c r="I86" s="321"/>
      <c r="J86" s="57"/>
      <c r="K86" s="321"/>
      <c r="L86" s="321"/>
      <c r="M86" s="321"/>
      <c r="N86" s="322"/>
      <c r="O86" s="322"/>
      <c r="P86" s="109" t="s">
        <v>358</v>
      </c>
      <c r="Q86" s="110" t="s">
        <v>617</v>
      </c>
      <c r="R86" s="110" t="s">
        <v>928</v>
      </c>
      <c r="S86" s="27" t="s">
        <v>618</v>
      </c>
      <c r="T86" s="17">
        <v>1985</v>
      </c>
      <c r="U86" s="277" t="s">
        <v>235</v>
      </c>
      <c r="V86" s="17">
        <v>2006</v>
      </c>
      <c r="W86" s="277" t="s">
        <v>1555</v>
      </c>
      <c r="X86" s="138">
        <v>2015</v>
      </c>
      <c r="Y86" s="389"/>
      <c r="Z86" s="25"/>
      <c r="AA86" s="284">
        <f t="shared" si="55"/>
        <v>12</v>
      </c>
      <c r="AB86" s="287" t="s">
        <v>110</v>
      </c>
      <c r="AC86" s="21">
        <v>2010</v>
      </c>
      <c r="AD86" s="21" t="s">
        <v>121</v>
      </c>
      <c r="AE86" s="304"/>
      <c r="AF86" s="288" t="s">
        <v>376</v>
      </c>
      <c r="AG86" s="398"/>
      <c r="CJ86" s="338" t="str">
        <f t="shared" si="59"/>
        <v/>
      </c>
      <c r="CK86" s="338" t="str">
        <f t="shared" si="56"/>
        <v>Zeltner Viktor</v>
      </c>
      <c r="CM86" s="338">
        <f t="shared" si="57"/>
        <v>12</v>
      </c>
      <c r="CN86" s="338" t="str">
        <f t="shared" si="58"/>
        <v>D</v>
      </c>
      <c r="CO86" s="303" t="str">
        <f t="shared" si="53"/>
        <v>D</v>
      </c>
      <c r="CP86" s="400">
        <v>6765</v>
      </c>
      <c r="CQ86" s="250">
        <v>771</v>
      </c>
      <c r="CR86" s="251">
        <f t="shared" si="47"/>
        <v>7</v>
      </c>
      <c r="CS86" s="252" t="str">
        <f t="shared" si="48"/>
        <v>Projektingenieur 7 (Bau)</v>
      </c>
      <c r="CT86" s="250">
        <v>771</v>
      </c>
      <c r="CU86" s="251">
        <f t="shared" si="67"/>
        <v>7</v>
      </c>
      <c r="CV86" s="252" t="str">
        <f t="shared" si="68"/>
        <v>Projektingenieur 7 (Bau)</v>
      </c>
      <c r="CW86" s="250">
        <v>771</v>
      </c>
      <c r="CX86" s="251">
        <f>VLOOKUP($CW86,Funktionsbezeichnungen,3,0)</f>
        <v>7</v>
      </c>
      <c r="CY86" s="252" t="str">
        <f>VLOOKUP($CW86,Funktionsbezeichnungen,2,0)</f>
        <v>Projektingenieur 7 (Bau)</v>
      </c>
      <c r="CZ86" s="250">
        <v>733</v>
      </c>
      <c r="DA86" s="251">
        <f>VLOOKUP($CZ86,Funktionsbezeichnungen,3,0)</f>
        <v>6</v>
      </c>
      <c r="DB86" s="252" t="str">
        <f>VLOOKUP($CZ86,Funktionsbezeichnungen,2,0)</f>
        <v>Konstrukteur 6 / -planer 6 / Gruppenchef 6</v>
      </c>
      <c r="DC86" s="250">
        <v>732</v>
      </c>
      <c r="DD86" s="251">
        <f>VLOOKUP($DC86,Funktionsbezeichnungen,3,0)</f>
        <v>5</v>
      </c>
      <c r="DE86" s="252" t="str">
        <f>VLOOKUP($DC86,Funktionsbezeichnungen,2,0)</f>
        <v>Konstrukteur 5 / -planer 5</v>
      </c>
      <c r="DF86" s="249"/>
      <c r="DG86" s="251">
        <v>732</v>
      </c>
      <c r="DH86" s="251">
        <f>VLOOKUP($DG86,Funktionsbezeichnungen,3,0)</f>
        <v>5</v>
      </c>
      <c r="DI86" s="252" t="str">
        <f>VLOOKUP($DG86,Funktionsbezeichnungen,2,0)</f>
        <v>Konstrukteur 5 / -planer 5</v>
      </c>
      <c r="DN86" s="338">
        <f t="shared" si="60"/>
        <v>6765</v>
      </c>
      <c r="DO86" s="340">
        <v>6</v>
      </c>
      <c r="DP86" s="338">
        <v>0</v>
      </c>
      <c r="DQ86" s="338" t="s">
        <v>964</v>
      </c>
      <c r="ES86" s="400">
        <v>6741</v>
      </c>
      <c r="ET86" s="338" t="s">
        <v>121</v>
      </c>
    </row>
    <row r="87" spans="1:150" s="339" customFormat="1" x14ac:dyDescent="0.25">
      <c r="A87" s="319"/>
      <c r="B87" s="319"/>
      <c r="C87" s="319" t="str">
        <f t="shared" si="54"/>
        <v/>
      </c>
      <c r="D87" s="320"/>
      <c r="E87" s="320"/>
      <c r="F87" s="321">
        <v>1</v>
      </c>
      <c r="G87" s="57"/>
      <c r="H87" s="57">
        <v>1</v>
      </c>
      <c r="I87" s="321"/>
      <c r="J87" s="57"/>
      <c r="K87" s="321"/>
      <c r="L87" s="321"/>
      <c r="M87" s="321"/>
      <c r="N87" s="322"/>
      <c r="O87" s="322"/>
      <c r="P87" s="109" t="s">
        <v>1301</v>
      </c>
      <c r="Q87" s="110" t="s">
        <v>1528</v>
      </c>
      <c r="R87" s="110" t="s">
        <v>928</v>
      </c>
      <c r="S87" s="27" t="s">
        <v>1529</v>
      </c>
      <c r="T87" s="17">
        <v>1989</v>
      </c>
      <c r="U87" s="277" t="s">
        <v>1531</v>
      </c>
      <c r="V87" s="17">
        <v>2008</v>
      </c>
      <c r="W87" s="277" t="s">
        <v>1530</v>
      </c>
      <c r="X87" s="138">
        <v>2014</v>
      </c>
      <c r="Y87" s="389" t="s">
        <v>1547</v>
      </c>
      <c r="Z87" s="25"/>
      <c r="AA87" s="284">
        <f t="shared" si="55"/>
        <v>4</v>
      </c>
      <c r="AB87" s="287" t="s">
        <v>110</v>
      </c>
      <c r="AC87" s="21">
        <v>2018</v>
      </c>
      <c r="AD87" s="21" t="s">
        <v>121</v>
      </c>
      <c r="AE87" s="364"/>
      <c r="AF87" s="288" t="s">
        <v>376</v>
      </c>
      <c r="AG87" s="413"/>
      <c r="CN87" s="339" t="str">
        <f t="shared" si="58"/>
        <v>D</v>
      </c>
      <c r="CO87" s="414"/>
      <c r="CP87" s="257"/>
      <c r="CQ87" s="415"/>
      <c r="CR87" s="416"/>
      <c r="CS87" s="417"/>
      <c r="CT87" s="415"/>
      <c r="CU87" s="416"/>
      <c r="CV87" s="417"/>
      <c r="CW87" s="415"/>
      <c r="CX87" s="416"/>
      <c r="CY87" s="417"/>
      <c r="CZ87" s="415"/>
      <c r="DA87" s="416"/>
      <c r="DB87" s="417"/>
      <c r="DC87" s="415"/>
      <c r="DD87" s="416"/>
      <c r="DE87" s="417"/>
      <c r="DF87" s="418"/>
      <c r="DG87" s="416"/>
      <c r="DH87" s="416"/>
      <c r="DI87" s="417"/>
      <c r="DO87" s="410"/>
      <c r="ES87" s="257"/>
    </row>
    <row r="88" spans="1:150" s="338" customFormat="1" x14ac:dyDescent="0.25">
      <c r="A88" s="319"/>
      <c r="B88" s="319"/>
      <c r="C88" s="319">
        <f t="shared" si="54"/>
        <v>1</v>
      </c>
      <c r="D88" s="320"/>
      <c r="E88" s="320"/>
      <c r="F88" s="321"/>
      <c r="G88" s="57"/>
      <c r="H88" s="57"/>
      <c r="I88" s="321">
        <v>1</v>
      </c>
      <c r="J88" s="57">
        <v>1</v>
      </c>
      <c r="K88" s="321"/>
      <c r="L88" s="321"/>
      <c r="M88" s="321"/>
      <c r="N88" s="322"/>
      <c r="O88" s="322"/>
      <c r="P88" s="109" t="s">
        <v>358</v>
      </c>
      <c r="Q88" s="110" t="s">
        <v>482</v>
      </c>
      <c r="R88" s="110" t="s">
        <v>928</v>
      </c>
      <c r="S88" s="27" t="s">
        <v>1557</v>
      </c>
      <c r="T88" s="17">
        <v>1956</v>
      </c>
      <c r="U88" s="277" t="s">
        <v>126</v>
      </c>
      <c r="V88" s="17">
        <v>1973</v>
      </c>
      <c r="W88" s="277"/>
      <c r="X88" s="138"/>
      <c r="Y88" s="389"/>
      <c r="Z88" s="25"/>
      <c r="AA88" s="284">
        <f t="shared" si="55"/>
        <v>45</v>
      </c>
      <c r="AB88" s="287" t="s">
        <v>1588</v>
      </c>
      <c r="AC88" s="21">
        <v>2004</v>
      </c>
      <c r="AD88" s="21" t="s">
        <v>121</v>
      </c>
      <c r="AE88" s="304"/>
      <c r="AF88" s="16" t="s">
        <v>377</v>
      </c>
      <c r="AG88" s="398"/>
      <c r="CJ88" s="338" t="str">
        <f t="shared" si="59"/>
        <v/>
      </c>
      <c r="CK88" s="338" t="str">
        <f t="shared" ref="CK88:CK152" si="69">+S88</f>
        <v>Allemann Bertrand</v>
      </c>
      <c r="CM88" s="338">
        <f t="shared" ref="CM88:CM142" si="70">+AA88</f>
        <v>45</v>
      </c>
      <c r="CN88" s="338" t="str">
        <f t="shared" si="58"/>
        <v>D</v>
      </c>
      <c r="CO88" s="303" t="str">
        <f t="shared" si="53"/>
        <v>D</v>
      </c>
      <c r="CP88" s="400">
        <v>5631</v>
      </c>
      <c r="CQ88" s="250">
        <v>741</v>
      </c>
      <c r="CR88" s="251">
        <f t="shared" ref="CR88:CR116" si="71">VLOOKUP($CQ88,Funktionsbezeichnungen,3,0)</f>
        <v>7</v>
      </c>
      <c r="CS88" s="252" t="str">
        <f t="shared" ref="CS88:CS116" si="72">VLOOKUP($CQ88,Funktionsbezeichnungen,2,0)</f>
        <v>Konstrukteur 7 / Fachplaner 7 / Gruppenchef 7</v>
      </c>
      <c r="CT88" s="250">
        <v>741</v>
      </c>
      <c r="CU88" s="251">
        <f t="shared" si="67"/>
        <v>7</v>
      </c>
      <c r="CV88" s="252" t="str">
        <f t="shared" si="68"/>
        <v>Konstrukteur 7 / Fachplaner 7 / Gruppenchef 7</v>
      </c>
      <c r="CW88" s="250">
        <v>741</v>
      </c>
      <c r="CX88" s="251">
        <f t="shared" si="51"/>
        <v>7</v>
      </c>
      <c r="CY88" s="252" t="str">
        <f t="shared" si="52"/>
        <v>Konstrukteur 7 / Fachplaner 7 / Gruppenchef 7</v>
      </c>
      <c r="CZ88" s="250">
        <v>741</v>
      </c>
      <c r="DA88" s="251">
        <f t="shared" si="61"/>
        <v>7</v>
      </c>
      <c r="DB88" s="252" t="str">
        <f t="shared" si="62"/>
        <v>Konstrukteur 7 / Fachplaner 7 / Gruppenchef 7</v>
      </c>
      <c r="DC88" s="250">
        <v>741</v>
      </c>
      <c r="DD88" s="251">
        <f t="shared" si="63"/>
        <v>7</v>
      </c>
      <c r="DE88" s="252" t="str">
        <f t="shared" si="64"/>
        <v>Konstrukteur 7 / Fachplaner 7 / Gruppenchef 7</v>
      </c>
      <c r="DF88" s="249"/>
      <c r="DG88" s="251">
        <v>742</v>
      </c>
      <c r="DH88" s="251">
        <f t="shared" si="65"/>
        <v>8</v>
      </c>
      <c r="DI88" s="252" t="str">
        <f t="shared" si="66"/>
        <v>Konstrukteur 8 / Fachplaner 8 / Gruppenchef 8</v>
      </c>
      <c r="DN88" s="338">
        <f t="shared" si="60"/>
        <v>5631</v>
      </c>
      <c r="DO88" s="340">
        <v>6</v>
      </c>
      <c r="DP88" s="338">
        <v>0</v>
      </c>
      <c r="DQ88" s="338" t="s">
        <v>965</v>
      </c>
      <c r="ES88" s="400">
        <v>9618</v>
      </c>
      <c r="ET88" s="338" t="s">
        <v>121</v>
      </c>
    </row>
    <row r="89" spans="1:150" s="338" customFormat="1" x14ac:dyDescent="0.25">
      <c r="A89" s="319"/>
      <c r="B89" s="319"/>
      <c r="C89" s="319">
        <f t="shared" si="54"/>
        <v>1</v>
      </c>
      <c r="D89" s="320"/>
      <c r="E89" s="320"/>
      <c r="F89" s="321"/>
      <c r="G89" s="57"/>
      <c r="H89" s="57"/>
      <c r="I89" s="321">
        <v>1</v>
      </c>
      <c r="J89" s="57"/>
      <c r="K89" s="321"/>
      <c r="L89" s="321"/>
      <c r="M89" s="321"/>
      <c r="N89" s="322"/>
      <c r="O89" s="322"/>
      <c r="P89" s="109" t="s">
        <v>361</v>
      </c>
      <c r="Q89" s="110" t="s">
        <v>491</v>
      </c>
      <c r="R89" s="110" t="s">
        <v>928</v>
      </c>
      <c r="S89" s="27" t="s">
        <v>140</v>
      </c>
      <c r="T89" s="17">
        <v>1955</v>
      </c>
      <c r="U89" s="277" t="s">
        <v>126</v>
      </c>
      <c r="V89" s="17">
        <v>1973</v>
      </c>
      <c r="W89" s="278"/>
      <c r="X89" s="138"/>
      <c r="Y89" s="287"/>
      <c r="Z89" s="28"/>
      <c r="AA89" s="284">
        <f t="shared" si="55"/>
        <v>45</v>
      </c>
      <c r="AB89" s="25" t="s">
        <v>1588</v>
      </c>
      <c r="AC89" s="290">
        <v>1980</v>
      </c>
      <c r="AD89" s="21" t="s">
        <v>121</v>
      </c>
      <c r="AE89" s="304"/>
      <c r="AF89" s="289" t="s">
        <v>377</v>
      </c>
      <c r="AG89" s="398"/>
      <c r="CJ89" s="399" t="str">
        <f t="shared" si="59"/>
        <v>anders</v>
      </c>
      <c r="CK89" s="338" t="str">
        <f t="shared" si="69"/>
        <v>Wespiser Charles</v>
      </c>
      <c r="CM89" s="338">
        <f t="shared" si="70"/>
        <v>45</v>
      </c>
      <c r="CN89" s="338" t="str">
        <f t="shared" si="58"/>
        <v>D</v>
      </c>
      <c r="CO89" s="303" t="str">
        <f t="shared" si="53"/>
        <v xml:space="preserve"> E/D </v>
      </c>
      <c r="CP89" s="400">
        <v>5545</v>
      </c>
      <c r="CQ89" s="250">
        <v>741</v>
      </c>
      <c r="CR89" s="251">
        <f t="shared" si="71"/>
        <v>7</v>
      </c>
      <c r="CS89" s="252" t="str">
        <f t="shared" si="72"/>
        <v>Konstrukteur 7 / Fachplaner 7 / Gruppenchef 7</v>
      </c>
      <c r="CT89" s="250">
        <v>741</v>
      </c>
      <c r="CU89" s="251">
        <f>VLOOKUP($CT89,Funktionsbezeichnungen,3,0)</f>
        <v>7</v>
      </c>
      <c r="CV89" s="252" t="str">
        <f>VLOOKUP($CT89,Funktionsbezeichnungen,2,0)</f>
        <v>Konstrukteur 7 / Fachplaner 7 / Gruppenchef 7</v>
      </c>
      <c r="CW89" s="250">
        <v>741</v>
      </c>
      <c r="CX89" s="251">
        <f>VLOOKUP($CW89,Funktionsbezeichnungen,3,0)</f>
        <v>7</v>
      </c>
      <c r="CY89" s="252" t="str">
        <f>VLOOKUP($CW89,Funktionsbezeichnungen,2,0)</f>
        <v>Konstrukteur 7 / Fachplaner 7 / Gruppenchef 7</v>
      </c>
      <c r="CZ89" s="250">
        <v>741</v>
      </c>
      <c r="DA89" s="251">
        <f>VLOOKUP($CZ89,Funktionsbezeichnungen,3,0)</f>
        <v>7</v>
      </c>
      <c r="DB89" s="252" t="str">
        <f>VLOOKUP($CZ89,Funktionsbezeichnungen,2,0)</f>
        <v>Konstrukteur 7 / Fachplaner 7 / Gruppenchef 7</v>
      </c>
      <c r="DC89" s="250">
        <v>741</v>
      </c>
      <c r="DD89" s="251">
        <f>VLOOKUP($DC89,Funktionsbezeichnungen,3,0)</f>
        <v>7</v>
      </c>
      <c r="DE89" s="252" t="str">
        <f>VLOOKUP($DC89,Funktionsbezeichnungen,2,0)</f>
        <v>Konstrukteur 7 / Fachplaner 7 / Gruppenchef 7</v>
      </c>
      <c r="DF89" s="249"/>
      <c r="DG89" s="250">
        <v>741</v>
      </c>
      <c r="DH89" s="251">
        <f>VLOOKUP($DG89,Funktionsbezeichnungen,3,0)</f>
        <v>7</v>
      </c>
      <c r="DI89" s="252" t="str">
        <f>VLOOKUP($DG89,Funktionsbezeichnungen,2,0)</f>
        <v>Konstrukteur 7 / Fachplaner 7 / Gruppenchef 7</v>
      </c>
      <c r="DN89" s="338">
        <f>+CP89</f>
        <v>5545</v>
      </c>
      <c r="DO89" s="340">
        <v>6</v>
      </c>
      <c r="DP89" s="338">
        <v>0</v>
      </c>
      <c r="DQ89" s="338" t="s">
        <v>965</v>
      </c>
      <c r="ES89" s="400">
        <v>9623</v>
      </c>
      <c r="ET89" s="338" t="s">
        <v>121</v>
      </c>
    </row>
    <row r="90" spans="1:150" s="338" customFormat="1" x14ac:dyDescent="0.25">
      <c r="A90" s="319"/>
      <c r="B90" s="319"/>
      <c r="C90" s="319">
        <f t="shared" si="54"/>
        <v>1</v>
      </c>
      <c r="D90" s="320"/>
      <c r="E90" s="320"/>
      <c r="F90" s="321"/>
      <c r="G90" s="57"/>
      <c r="H90" s="57"/>
      <c r="I90" s="321">
        <v>1</v>
      </c>
      <c r="J90" s="57">
        <v>1</v>
      </c>
      <c r="K90" s="321"/>
      <c r="L90" s="321"/>
      <c r="M90" s="321"/>
      <c r="N90" s="322"/>
      <c r="O90" s="322"/>
      <c r="P90" s="109" t="s">
        <v>1301</v>
      </c>
      <c r="Q90" s="110" t="s">
        <v>483</v>
      </c>
      <c r="R90" s="110" t="s">
        <v>928</v>
      </c>
      <c r="S90" s="20" t="s">
        <v>137</v>
      </c>
      <c r="T90" s="17">
        <v>1958</v>
      </c>
      <c r="U90" s="277" t="s">
        <v>126</v>
      </c>
      <c r="V90" s="17">
        <v>1977</v>
      </c>
      <c r="W90" s="278"/>
      <c r="X90" s="138"/>
      <c r="Y90" s="287"/>
      <c r="Z90" s="28"/>
      <c r="AA90" s="284">
        <f t="shared" si="55"/>
        <v>41</v>
      </c>
      <c r="AB90" s="25" t="s">
        <v>1588</v>
      </c>
      <c r="AC90" s="290">
        <v>1974</v>
      </c>
      <c r="AD90" s="21" t="s">
        <v>121</v>
      </c>
      <c r="AE90" s="304"/>
      <c r="AF90" s="16" t="s">
        <v>377</v>
      </c>
      <c r="AG90" s="398"/>
      <c r="CJ90" s="338" t="e">
        <f t="shared" si="59"/>
        <v>#N/A</v>
      </c>
      <c r="CK90" s="338" t="str">
        <f t="shared" si="69"/>
        <v>Lenherr Paul</v>
      </c>
      <c r="CM90" s="338">
        <f t="shared" si="70"/>
        <v>41</v>
      </c>
      <c r="CN90" s="338" t="str">
        <f t="shared" si="58"/>
        <v>D</v>
      </c>
      <c r="CO90" s="303" t="e">
        <f t="shared" si="53"/>
        <v>#N/A</v>
      </c>
      <c r="CP90" s="400">
        <v>6628</v>
      </c>
      <c r="CQ90" s="250">
        <v>741</v>
      </c>
      <c r="CR90" s="251">
        <f t="shared" si="71"/>
        <v>7</v>
      </c>
      <c r="CS90" s="252" t="str">
        <f t="shared" si="72"/>
        <v>Konstrukteur 7 / Fachplaner 7 / Gruppenchef 7</v>
      </c>
      <c r="CT90" s="250">
        <v>741</v>
      </c>
      <c r="CU90" s="251">
        <f t="shared" si="67"/>
        <v>7</v>
      </c>
      <c r="CV90" s="252" t="str">
        <f t="shared" si="68"/>
        <v>Konstrukteur 7 / Fachplaner 7 / Gruppenchef 7</v>
      </c>
      <c r="CW90" s="250">
        <v>741</v>
      </c>
      <c r="CX90" s="251">
        <f t="shared" si="51"/>
        <v>7</v>
      </c>
      <c r="CY90" s="252" t="str">
        <f t="shared" si="52"/>
        <v>Konstrukteur 7 / Fachplaner 7 / Gruppenchef 7</v>
      </c>
      <c r="CZ90" s="250">
        <v>741</v>
      </c>
      <c r="DA90" s="251">
        <f t="shared" si="61"/>
        <v>7</v>
      </c>
      <c r="DB90" s="252" t="str">
        <f t="shared" si="62"/>
        <v>Konstrukteur 7 / Fachplaner 7 / Gruppenchef 7</v>
      </c>
      <c r="DC90" s="250">
        <v>741</v>
      </c>
      <c r="DD90" s="251">
        <f t="shared" si="63"/>
        <v>7</v>
      </c>
      <c r="DE90" s="252" t="str">
        <f t="shared" si="64"/>
        <v>Konstrukteur 7 / Fachplaner 7 / Gruppenchef 7</v>
      </c>
      <c r="DF90" s="249"/>
      <c r="DG90" s="251">
        <v>742</v>
      </c>
      <c r="DH90" s="251">
        <f t="shared" si="65"/>
        <v>8</v>
      </c>
      <c r="DI90" s="252" t="str">
        <f t="shared" si="66"/>
        <v>Konstrukteur 8 / Fachplaner 8 / Gruppenchef 8</v>
      </c>
      <c r="DN90" s="338">
        <f t="shared" si="60"/>
        <v>6628</v>
      </c>
      <c r="DO90" s="340">
        <v>6</v>
      </c>
      <c r="DP90" s="338">
        <v>0</v>
      </c>
      <c r="DQ90" s="338" t="s">
        <v>965</v>
      </c>
      <c r="ES90" s="400">
        <v>4346</v>
      </c>
      <c r="ET90" s="338" t="s">
        <v>121</v>
      </c>
    </row>
    <row r="91" spans="1:150" s="338" customFormat="1" x14ac:dyDescent="0.25">
      <c r="A91" s="319"/>
      <c r="B91" s="319"/>
      <c r="C91" s="319">
        <f t="shared" si="54"/>
        <v>1</v>
      </c>
      <c r="D91" s="320"/>
      <c r="E91" s="320"/>
      <c r="F91" s="321"/>
      <c r="G91" s="57"/>
      <c r="H91" s="57"/>
      <c r="I91" s="321">
        <v>1</v>
      </c>
      <c r="J91" s="57">
        <v>1</v>
      </c>
      <c r="K91" s="321"/>
      <c r="L91" s="321"/>
      <c r="M91" s="321"/>
      <c r="N91" s="322"/>
      <c r="O91" s="322"/>
      <c r="P91" s="109" t="s">
        <v>358</v>
      </c>
      <c r="Q91" s="110" t="s">
        <v>484</v>
      </c>
      <c r="R91" s="110" t="s">
        <v>928</v>
      </c>
      <c r="S91" s="20" t="s">
        <v>271</v>
      </c>
      <c r="T91" s="17">
        <v>1958</v>
      </c>
      <c r="U91" s="277" t="s">
        <v>126</v>
      </c>
      <c r="V91" s="17">
        <v>1978</v>
      </c>
      <c r="W91" s="278"/>
      <c r="X91" s="138"/>
      <c r="Y91" s="287"/>
      <c r="Z91" s="28"/>
      <c r="AA91" s="284">
        <f t="shared" si="55"/>
        <v>40</v>
      </c>
      <c r="AB91" s="25" t="s">
        <v>1589</v>
      </c>
      <c r="AC91" s="290">
        <v>1993</v>
      </c>
      <c r="AD91" s="21" t="s">
        <v>121</v>
      </c>
      <c r="AE91" s="304"/>
      <c r="AF91" s="16" t="s">
        <v>377</v>
      </c>
      <c r="AG91" s="398"/>
      <c r="CJ91" s="338" t="str">
        <f t="shared" si="59"/>
        <v/>
      </c>
      <c r="CK91" s="338" t="str">
        <f t="shared" si="69"/>
        <v>von Schallen Urs</v>
      </c>
      <c r="CM91" s="338">
        <f t="shared" si="70"/>
        <v>40</v>
      </c>
      <c r="CN91" s="338" t="str">
        <f t="shared" si="58"/>
        <v>D</v>
      </c>
      <c r="CO91" s="303" t="str">
        <f t="shared" si="53"/>
        <v>D</v>
      </c>
      <c r="CP91" s="400">
        <v>6659</v>
      </c>
      <c r="CQ91" s="250">
        <v>742</v>
      </c>
      <c r="CR91" s="251">
        <f t="shared" si="71"/>
        <v>8</v>
      </c>
      <c r="CS91" s="252" t="str">
        <f t="shared" si="72"/>
        <v>Konstrukteur 8 / Fachplaner 8 / Gruppenchef 8</v>
      </c>
      <c r="CT91" s="250">
        <v>742</v>
      </c>
      <c r="CU91" s="251">
        <f t="shared" si="67"/>
        <v>8</v>
      </c>
      <c r="CV91" s="252" t="str">
        <f t="shared" si="68"/>
        <v>Konstrukteur 8 / Fachplaner 8 / Gruppenchef 8</v>
      </c>
      <c r="CW91" s="250">
        <v>742</v>
      </c>
      <c r="CX91" s="251">
        <f t="shared" si="51"/>
        <v>8</v>
      </c>
      <c r="CY91" s="252" t="str">
        <f t="shared" si="52"/>
        <v>Konstrukteur 8 / Fachplaner 8 / Gruppenchef 8</v>
      </c>
      <c r="CZ91" s="250">
        <v>742</v>
      </c>
      <c r="DA91" s="251">
        <f t="shared" si="61"/>
        <v>8</v>
      </c>
      <c r="DB91" s="252" t="str">
        <f t="shared" si="62"/>
        <v>Konstrukteur 8 / Fachplaner 8 / Gruppenchef 8</v>
      </c>
      <c r="DC91" s="250">
        <v>742</v>
      </c>
      <c r="DD91" s="251">
        <f t="shared" si="63"/>
        <v>8</v>
      </c>
      <c r="DE91" s="252" t="str">
        <f t="shared" si="64"/>
        <v>Konstrukteur 8 / Fachplaner 8 / Gruppenchef 8</v>
      </c>
      <c r="DF91" s="249"/>
      <c r="DG91" s="251">
        <v>742</v>
      </c>
      <c r="DH91" s="251">
        <f t="shared" si="65"/>
        <v>8</v>
      </c>
      <c r="DI91" s="252" t="str">
        <f t="shared" si="66"/>
        <v>Konstrukteur 8 / Fachplaner 8 / Gruppenchef 8</v>
      </c>
      <c r="DN91" s="338">
        <f t="shared" si="60"/>
        <v>6659</v>
      </c>
      <c r="DO91" s="340">
        <v>6</v>
      </c>
      <c r="DP91" s="338">
        <v>0</v>
      </c>
      <c r="DQ91" s="338" t="s">
        <v>966</v>
      </c>
      <c r="ES91" s="400">
        <v>9654</v>
      </c>
      <c r="ET91" s="338" t="s">
        <v>121</v>
      </c>
    </row>
    <row r="92" spans="1:150" s="338" customFormat="1" x14ac:dyDescent="0.25">
      <c r="A92" s="319"/>
      <c r="B92" s="319"/>
      <c r="C92" s="319">
        <f t="shared" si="54"/>
        <v>1</v>
      </c>
      <c r="D92" s="320"/>
      <c r="E92" s="320"/>
      <c r="F92" s="321"/>
      <c r="G92" s="57"/>
      <c r="H92" s="57"/>
      <c r="I92" s="321">
        <v>1</v>
      </c>
      <c r="J92" s="57">
        <v>1</v>
      </c>
      <c r="K92" s="321"/>
      <c r="L92" s="321"/>
      <c r="M92" s="321"/>
      <c r="N92" s="322"/>
      <c r="O92" s="322"/>
      <c r="P92" s="109" t="s">
        <v>359</v>
      </c>
      <c r="Q92" s="110" t="s">
        <v>632</v>
      </c>
      <c r="R92" s="110" t="s">
        <v>928</v>
      </c>
      <c r="S92" s="20" t="s">
        <v>633</v>
      </c>
      <c r="T92" s="17">
        <v>1958</v>
      </c>
      <c r="U92" s="277" t="s">
        <v>634</v>
      </c>
      <c r="V92" s="17">
        <v>1980</v>
      </c>
      <c r="W92" s="278"/>
      <c r="X92" s="138"/>
      <c r="Y92" s="287"/>
      <c r="Z92" s="28"/>
      <c r="AA92" s="284">
        <f t="shared" si="55"/>
        <v>38</v>
      </c>
      <c r="AB92" s="25" t="s">
        <v>107</v>
      </c>
      <c r="AC92" s="290">
        <v>2010</v>
      </c>
      <c r="AD92" s="21" t="s">
        <v>121</v>
      </c>
      <c r="AE92" s="304"/>
      <c r="AF92" s="289" t="s">
        <v>1098</v>
      </c>
      <c r="AG92" s="398"/>
      <c r="CJ92" s="338" t="str">
        <f t="shared" si="59"/>
        <v/>
      </c>
      <c r="CK92" s="338" t="str">
        <f t="shared" si="69"/>
        <v>Schneider Martin</v>
      </c>
      <c r="CM92" s="338">
        <f t="shared" si="70"/>
        <v>38</v>
      </c>
      <c r="CN92" s="338" t="str">
        <f t="shared" si="58"/>
        <v>D</v>
      </c>
      <c r="CO92" s="303" t="str">
        <f t="shared" si="53"/>
        <v>D</v>
      </c>
      <c r="CP92" s="400">
        <v>4354</v>
      </c>
      <c r="CQ92" s="250">
        <v>741</v>
      </c>
      <c r="CR92" s="251">
        <f t="shared" si="71"/>
        <v>7</v>
      </c>
      <c r="CS92" s="252" t="str">
        <f t="shared" si="72"/>
        <v>Konstrukteur 7 / Fachplaner 7 / Gruppenchef 7</v>
      </c>
      <c r="CT92" s="250">
        <v>741</v>
      </c>
      <c r="CU92" s="251">
        <f t="shared" si="67"/>
        <v>7</v>
      </c>
      <c r="CV92" s="252" t="str">
        <f t="shared" si="68"/>
        <v>Konstrukteur 7 / Fachplaner 7 / Gruppenchef 7</v>
      </c>
      <c r="CW92" s="250">
        <v>741</v>
      </c>
      <c r="CX92" s="251">
        <f t="shared" si="51"/>
        <v>7</v>
      </c>
      <c r="CY92" s="252" t="str">
        <f t="shared" si="52"/>
        <v>Konstrukteur 7 / Fachplaner 7 / Gruppenchef 7</v>
      </c>
      <c r="CZ92" s="250">
        <v>741</v>
      </c>
      <c r="DA92" s="251">
        <f t="shared" si="61"/>
        <v>7</v>
      </c>
      <c r="DB92" s="252" t="str">
        <f t="shared" si="62"/>
        <v>Konstrukteur 7 / Fachplaner 7 / Gruppenchef 7</v>
      </c>
      <c r="DC92" s="250">
        <v>741</v>
      </c>
      <c r="DD92" s="251">
        <f t="shared" si="63"/>
        <v>7</v>
      </c>
      <c r="DE92" s="252" t="str">
        <f t="shared" si="64"/>
        <v>Konstrukteur 7 / Fachplaner 7 / Gruppenchef 7</v>
      </c>
      <c r="DF92" s="249"/>
      <c r="DG92" s="251">
        <v>742</v>
      </c>
      <c r="DH92" s="251">
        <f t="shared" si="65"/>
        <v>8</v>
      </c>
      <c r="DI92" s="252" t="str">
        <f t="shared" si="66"/>
        <v>Konstrukteur 8 / Fachplaner 8 / Gruppenchef 8</v>
      </c>
      <c r="DN92" s="338">
        <f t="shared" si="60"/>
        <v>4354</v>
      </c>
      <c r="DO92" s="340">
        <v>6</v>
      </c>
      <c r="DP92" s="338">
        <v>0</v>
      </c>
      <c r="DQ92" s="341" t="s">
        <v>970</v>
      </c>
      <c r="ES92" s="400">
        <v>9660</v>
      </c>
      <c r="ET92" s="338" t="s">
        <v>121</v>
      </c>
    </row>
    <row r="93" spans="1:150" s="338" customFormat="1" x14ac:dyDescent="0.25">
      <c r="A93" s="319"/>
      <c r="B93" s="319"/>
      <c r="C93" s="319">
        <f t="shared" si="54"/>
        <v>1</v>
      </c>
      <c r="D93" s="320"/>
      <c r="E93" s="320"/>
      <c r="F93" s="321"/>
      <c r="G93" s="57"/>
      <c r="H93" s="57">
        <v>1</v>
      </c>
      <c r="I93" s="321">
        <v>1</v>
      </c>
      <c r="J93" s="57">
        <v>1</v>
      </c>
      <c r="K93" s="321"/>
      <c r="L93" s="321"/>
      <c r="M93" s="321"/>
      <c r="N93" s="322"/>
      <c r="O93" s="322"/>
      <c r="P93" s="109" t="s">
        <v>359</v>
      </c>
      <c r="Q93" s="110" t="s">
        <v>485</v>
      </c>
      <c r="R93" s="110" t="s">
        <v>928</v>
      </c>
      <c r="S93" s="20" t="s">
        <v>261</v>
      </c>
      <c r="T93" s="17">
        <v>1959</v>
      </c>
      <c r="U93" s="277" t="s">
        <v>126</v>
      </c>
      <c r="V93" s="17">
        <v>1981</v>
      </c>
      <c r="W93" s="278"/>
      <c r="X93" s="138"/>
      <c r="Y93" s="287"/>
      <c r="Z93" s="28" t="s">
        <v>941</v>
      </c>
      <c r="AA93" s="284">
        <f t="shared" si="55"/>
        <v>37</v>
      </c>
      <c r="AB93" s="25" t="s">
        <v>1590</v>
      </c>
      <c r="AC93" s="290">
        <v>2004</v>
      </c>
      <c r="AD93" s="21" t="s">
        <v>121</v>
      </c>
      <c r="AE93" s="304"/>
      <c r="AF93" s="289" t="s">
        <v>1099</v>
      </c>
      <c r="AG93" s="398"/>
      <c r="CJ93" s="338" t="str">
        <f t="shared" si="59"/>
        <v/>
      </c>
      <c r="CK93" s="338" t="str">
        <f t="shared" si="69"/>
        <v>Ortlieb Hans-Rudi</v>
      </c>
      <c r="CM93" s="338">
        <f t="shared" si="70"/>
        <v>37</v>
      </c>
      <c r="CN93" s="338" t="str">
        <f t="shared" si="58"/>
        <v>D</v>
      </c>
      <c r="CO93" s="303" t="str">
        <f t="shared" si="53"/>
        <v>D</v>
      </c>
      <c r="CP93" s="400">
        <v>5630</v>
      </c>
      <c r="CQ93" s="250">
        <v>771</v>
      </c>
      <c r="CR93" s="251">
        <f t="shared" si="71"/>
        <v>7</v>
      </c>
      <c r="CS93" s="252" t="str">
        <f t="shared" si="72"/>
        <v>Projektingenieur 7 (Bau)</v>
      </c>
      <c r="CT93" s="250">
        <v>771</v>
      </c>
      <c r="CU93" s="251">
        <f t="shared" si="67"/>
        <v>7</v>
      </c>
      <c r="CV93" s="252" t="str">
        <f t="shared" si="68"/>
        <v>Projektingenieur 7 (Bau)</v>
      </c>
      <c r="CW93" s="250">
        <v>771</v>
      </c>
      <c r="CX93" s="251">
        <f t="shared" si="51"/>
        <v>7</v>
      </c>
      <c r="CY93" s="252" t="str">
        <f t="shared" si="52"/>
        <v>Projektingenieur 7 (Bau)</v>
      </c>
      <c r="CZ93" s="250">
        <v>771</v>
      </c>
      <c r="DA93" s="251">
        <f t="shared" si="61"/>
        <v>7</v>
      </c>
      <c r="DB93" s="252" t="str">
        <f t="shared" si="62"/>
        <v>Projektingenieur 7 (Bau)</v>
      </c>
      <c r="DC93" s="250">
        <v>741</v>
      </c>
      <c r="DD93" s="251">
        <f t="shared" si="63"/>
        <v>7</v>
      </c>
      <c r="DE93" s="252" t="str">
        <f t="shared" si="64"/>
        <v>Konstrukteur 7 / Fachplaner 7 / Gruppenchef 7</v>
      </c>
      <c r="DF93" s="249"/>
      <c r="DG93" s="251">
        <v>742</v>
      </c>
      <c r="DH93" s="251">
        <f t="shared" si="65"/>
        <v>8</v>
      </c>
      <c r="DI93" s="252" t="str">
        <f t="shared" si="66"/>
        <v>Konstrukteur 8 / Fachplaner 8 / Gruppenchef 8</v>
      </c>
      <c r="DN93" s="338">
        <f t="shared" si="60"/>
        <v>5630</v>
      </c>
      <c r="DO93" s="340">
        <v>6</v>
      </c>
      <c r="DP93" s="338">
        <v>0</v>
      </c>
      <c r="DQ93" s="341" t="s">
        <v>968</v>
      </c>
      <c r="ES93" s="400">
        <v>5545</v>
      </c>
      <c r="ET93" s="338" t="s">
        <v>1042</v>
      </c>
    </row>
    <row r="94" spans="1:150" s="338" customFormat="1" x14ac:dyDescent="0.25">
      <c r="A94" s="319"/>
      <c r="B94" s="319"/>
      <c r="C94" s="319">
        <f t="shared" si="54"/>
        <v>1</v>
      </c>
      <c r="D94" s="320"/>
      <c r="E94" s="320"/>
      <c r="F94" s="321"/>
      <c r="G94" s="57"/>
      <c r="H94" s="57"/>
      <c r="I94" s="321">
        <v>1</v>
      </c>
      <c r="J94" s="57">
        <v>1</v>
      </c>
      <c r="K94" s="321"/>
      <c r="L94" s="321"/>
      <c r="M94" s="321"/>
      <c r="N94" s="322"/>
      <c r="O94" s="322"/>
      <c r="P94" s="109" t="s">
        <v>358</v>
      </c>
      <c r="Q94" s="110" t="s">
        <v>1309</v>
      </c>
      <c r="R94" s="110" t="s">
        <v>928</v>
      </c>
      <c r="S94" s="20" t="s">
        <v>1310</v>
      </c>
      <c r="T94" s="17">
        <v>1961</v>
      </c>
      <c r="U94" s="277" t="s">
        <v>126</v>
      </c>
      <c r="V94" s="17">
        <v>1985</v>
      </c>
      <c r="W94" s="278"/>
      <c r="X94" s="138"/>
      <c r="Y94" s="287"/>
      <c r="Z94" s="28" t="s">
        <v>1224</v>
      </c>
      <c r="AA94" s="284">
        <f t="shared" si="55"/>
        <v>33</v>
      </c>
      <c r="AB94" s="25" t="s">
        <v>1588</v>
      </c>
      <c r="AC94" s="290">
        <v>2018</v>
      </c>
      <c r="AD94" s="21" t="s">
        <v>121</v>
      </c>
      <c r="AE94" s="304"/>
      <c r="AF94" s="16" t="s">
        <v>420</v>
      </c>
      <c r="AG94" s="398"/>
      <c r="CJ94" s="409" t="e">
        <f t="shared" si="59"/>
        <v>#N/A</v>
      </c>
      <c r="CK94" s="339" t="str">
        <f t="shared" si="69"/>
        <v>Di Maria Marcello</v>
      </c>
      <c r="CM94" s="338">
        <f t="shared" si="70"/>
        <v>33</v>
      </c>
      <c r="CN94" s="338" t="str">
        <f t="shared" si="58"/>
        <v>D</v>
      </c>
      <c r="CO94" s="303" t="e">
        <f t="shared" si="53"/>
        <v>#N/A</v>
      </c>
      <c r="CP94" s="257">
        <v>8585</v>
      </c>
      <c r="CQ94" s="250">
        <v>742</v>
      </c>
      <c r="CR94" s="251">
        <f t="shared" si="71"/>
        <v>8</v>
      </c>
      <c r="CS94" s="252" t="str">
        <f t="shared" si="72"/>
        <v>Konstrukteur 8 / Fachplaner 8 / Gruppenchef 8</v>
      </c>
      <c r="CT94" s="250"/>
      <c r="CU94" s="251"/>
      <c r="CV94" s="252"/>
      <c r="CW94" s="250"/>
      <c r="CX94" s="251"/>
      <c r="CY94" s="252"/>
      <c r="CZ94" s="250"/>
      <c r="DA94" s="251"/>
      <c r="DB94" s="252"/>
      <c r="DC94" s="250"/>
      <c r="DD94" s="251"/>
      <c r="DE94" s="252"/>
      <c r="DF94" s="249"/>
      <c r="DG94" s="250"/>
      <c r="DH94" s="251"/>
      <c r="DI94" s="252"/>
      <c r="DN94" s="338">
        <f t="shared" si="60"/>
        <v>8585</v>
      </c>
      <c r="DO94" s="340">
        <v>6</v>
      </c>
      <c r="DP94" s="338">
        <v>0</v>
      </c>
      <c r="DQ94" s="338" t="s">
        <v>965</v>
      </c>
      <c r="ES94" s="400">
        <v>7637</v>
      </c>
      <c r="ET94" s="338" t="s">
        <v>1042</v>
      </c>
    </row>
    <row r="95" spans="1:150" s="338" customFormat="1" x14ac:dyDescent="0.25">
      <c r="A95" s="319"/>
      <c r="B95" s="319"/>
      <c r="C95" s="319">
        <f t="shared" si="54"/>
        <v>1</v>
      </c>
      <c r="D95" s="320"/>
      <c r="E95" s="320"/>
      <c r="F95" s="321"/>
      <c r="G95" s="57"/>
      <c r="H95" s="57"/>
      <c r="I95" s="321">
        <v>1</v>
      </c>
      <c r="J95" s="57">
        <v>1</v>
      </c>
      <c r="K95" s="321"/>
      <c r="L95" s="321"/>
      <c r="M95" s="321"/>
      <c r="N95" s="322"/>
      <c r="O95" s="322"/>
      <c r="P95" s="109" t="s">
        <v>1140</v>
      </c>
      <c r="Q95" s="110" t="s">
        <v>487</v>
      </c>
      <c r="R95" s="110" t="s">
        <v>928</v>
      </c>
      <c r="S95" s="20" t="s">
        <v>1573</v>
      </c>
      <c r="T95" s="17">
        <v>1970</v>
      </c>
      <c r="U95" s="277" t="s">
        <v>126</v>
      </c>
      <c r="V95" s="17">
        <v>1988</v>
      </c>
      <c r="W95" s="278" t="s">
        <v>1215</v>
      </c>
      <c r="X95" s="138">
        <v>2017</v>
      </c>
      <c r="Y95" s="287"/>
      <c r="Z95" s="28" t="s">
        <v>1224</v>
      </c>
      <c r="AA95" s="284">
        <f t="shared" si="55"/>
        <v>30</v>
      </c>
      <c r="AB95" s="25" t="s">
        <v>1545</v>
      </c>
      <c r="AC95" s="290">
        <v>1990</v>
      </c>
      <c r="AD95" s="21" t="s">
        <v>121</v>
      </c>
      <c r="AE95" s="304"/>
      <c r="AF95" s="16" t="s">
        <v>1602</v>
      </c>
      <c r="AG95" s="398"/>
      <c r="CJ95" s="338" t="str">
        <f t="shared" si="59"/>
        <v/>
      </c>
      <c r="CK95" s="338" t="str">
        <f t="shared" si="69"/>
        <v>Bucher Olivier</v>
      </c>
      <c r="CM95" s="338">
        <f t="shared" si="70"/>
        <v>30</v>
      </c>
      <c r="CN95" s="338" t="str">
        <f t="shared" si="58"/>
        <v>D</v>
      </c>
      <c r="CO95" s="303" t="str">
        <f t="shared" si="53"/>
        <v>D</v>
      </c>
      <c r="CP95" s="400">
        <v>7641</v>
      </c>
      <c r="CQ95" s="250">
        <v>741</v>
      </c>
      <c r="CR95" s="251">
        <f t="shared" si="71"/>
        <v>7</v>
      </c>
      <c r="CS95" s="252" t="str">
        <f t="shared" si="72"/>
        <v>Konstrukteur 7 / Fachplaner 7 / Gruppenchef 7</v>
      </c>
      <c r="CT95" s="250">
        <v>741</v>
      </c>
      <c r="CU95" s="251">
        <f t="shared" si="67"/>
        <v>7</v>
      </c>
      <c r="CV95" s="252" t="str">
        <f t="shared" si="68"/>
        <v>Konstrukteur 7 / Fachplaner 7 / Gruppenchef 7</v>
      </c>
      <c r="CW95" s="250">
        <v>741</v>
      </c>
      <c r="CX95" s="251">
        <f t="shared" si="51"/>
        <v>7</v>
      </c>
      <c r="CY95" s="252" t="str">
        <f t="shared" si="52"/>
        <v>Konstrukteur 7 / Fachplaner 7 / Gruppenchef 7</v>
      </c>
      <c r="CZ95" s="250">
        <v>741</v>
      </c>
      <c r="DA95" s="251">
        <f t="shared" si="61"/>
        <v>7</v>
      </c>
      <c r="DB95" s="252" t="str">
        <f t="shared" si="62"/>
        <v>Konstrukteur 7 / Fachplaner 7 / Gruppenchef 7</v>
      </c>
      <c r="DC95" s="250">
        <v>741</v>
      </c>
      <c r="DD95" s="251">
        <f t="shared" si="63"/>
        <v>7</v>
      </c>
      <c r="DE95" s="252" t="str">
        <f t="shared" si="64"/>
        <v>Konstrukteur 7 / Fachplaner 7 / Gruppenchef 7</v>
      </c>
      <c r="DF95" s="249"/>
      <c r="DG95" s="250">
        <v>742</v>
      </c>
      <c r="DH95" s="251">
        <f t="shared" si="65"/>
        <v>8</v>
      </c>
      <c r="DI95" s="252" t="str">
        <f t="shared" si="66"/>
        <v>Konstrukteur 8 / Fachplaner 8 / Gruppenchef 8</v>
      </c>
      <c r="DN95" s="338">
        <f t="shared" si="60"/>
        <v>7641</v>
      </c>
      <c r="DO95" s="340">
        <v>6</v>
      </c>
      <c r="DP95" s="338">
        <v>0</v>
      </c>
      <c r="DQ95" s="338" t="s">
        <v>965</v>
      </c>
      <c r="ES95" s="400">
        <v>5639</v>
      </c>
      <c r="ET95" s="338" t="s">
        <v>142</v>
      </c>
    </row>
    <row r="96" spans="1:150" s="338" customFormat="1" x14ac:dyDescent="0.25">
      <c r="A96" s="319"/>
      <c r="B96" s="319"/>
      <c r="C96" s="319">
        <f t="shared" si="54"/>
        <v>1</v>
      </c>
      <c r="D96" s="320"/>
      <c r="E96" s="320"/>
      <c r="F96" s="321"/>
      <c r="G96" s="57"/>
      <c r="H96" s="57"/>
      <c r="I96" s="321">
        <v>1</v>
      </c>
      <c r="J96" s="57"/>
      <c r="K96" s="321"/>
      <c r="L96" s="321"/>
      <c r="M96" s="321"/>
      <c r="N96" s="322"/>
      <c r="O96" s="322"/>
      <c r="P96" s="109" t="s">
        <v>361</v>
      </c>
      <c r="Q96" s="110" t="s">
        <v>488</v>
      </c>
      <c r="R96" s="110" t="s">
        <v>928</v>
      </c>
      <c r="S96" s="20" t="s">
        <v>144</v>
      </c>
      <c r="T96" s="17">
        <v>1968</v>
      </c>
      <c r="U96" s="277" t="s">
        <v>126</v>
      </c>
      <c r="V96" s="17">
        <v>1989</v>
      </c>
      <c r="W96" s="278"/>
      <c r="X96" s="138"/>
      <c r="Y96" s="287"/>
      <c r="Z96" s="28" t="s">
        <v>940</v>
      </c>
      <c r="AA96" s="284">
        <f t="shared" si="55"/>
        <v>29</v>
      </c>
      <c r="AB96" s="25" t="s">
        <v>939</v>
      </c>
      <c r="AC96" s="290">
        <v>1994</v>
      </c>
      <c r="AD96" s="21" t="s">
        <v>121</v>
      </c>
      <c r="AE96" s="304"/>
      <c r="AF96" s="16" t="s">
        <v>375</v>
      </c>
      <c r="AG96" s="398"/>
      <c r="CJ96" s="338" t="str">
        <f t="shared" si="59"/>
        <v/>
      </c>
      <c r="CK96" s="338" t="str">
        <f t="shared" si="69"/>
        <v>Hagen Stefan</v>
      </c>
      <c r="CM96" s="338">
        <f t="shared" si="70"/>
        <v>29</v>
      </c>
      <c r="CN96" s="338" t="str">
        <f t="shared" si="58"/>
        <v>D</v>
      </c>
      <c r="CO96" s="303" t="str">
        <f t="shared" si="53"/>
        <v>D</v>
      </c>
      <c r="CP96" s="400">
        <v>6741</v>
      </c>
      <c r="CQ96" s="250">
        <v>741</v>
      </c>
      <c r="CR96" s="251">
        <f t="shared" si="71"/>
        <v>7</v>
      </c>
      <c r="CS96" s="252" t="str">
        <f t="shared" si="72"/>
        <v>Konstrukteur 7 / Fachplaner 7 / Gruppenchef 7</v>
      </c>
      <c r="CT96" s="250">
        <v>741</v>
      </c>
      <c r="CU96" s="251">
        <f t="shared" si="67"/>
        <v>7</v>
      </c>
      <c r="CV96" s="252" t="str">
        <f t="shared" si="68"/>
        <v>Konstrukteur 7 / Fachplaner 7 / Gruppenchef 7</v>
      </c>
      <c r="CW96" s="250">
        <v>741</v>
      </c>
      <c r="CX96" s="251">
        <f t="shared" si="51"/>
        <v>7</v>
      </c>
      <c r="CY96" s="252" t="str">
        <f t="shared" si="52"/>
        <v>Konstrukteur 7 / Fachplaner 7 / Gruppenchef 7</v>
      </c>
      <c r="CZ96" s="250">
        <v>741</v>
      </c>
      <c r="DA96" s="251">
        <f t="shared" si="61"/>
        <v>7</v>
      </c>
      <c r="DB96" s="252" t="str">
        <f t="shared" si="62"/>
        <v>Konstrukteur 7 / Fachplaner 7 / Gruppenchef 7</v>
      </c>
      <c r="DC96" s="250">
        <v>741</v>
      </c>
      <c r="DD96" s="251">
        <f t="shared" si="63"/>
        <v>7</v>
      </c>
      <c r="DE96" s="252" t="str">
        <f t="shared" si="64"/>
        <v>Konstrukteur 7 / Fachplaner 7 / Gruppenchef 7</v>
      </c>
      <c r="DF96" s="249"/>
      <c r="DG96" s="250">
        <v>742</v>
      </c>
      <c r="DH96" s="251">
        <f t="shared" si="65"/>
        <v>8</v>
      </c>
      <c r="DI96" s="252" t="str">
        <f t="shared" si="66"/>
        <v>Konstrukteur 8 / Fachplaner 8 / Gruppenchef 8</v>
      </c>
      <c r="DN96" s="338">
        <f t="shared" si="60"/>
        <v>6741</v>
      </c>
      <c r="DO96" s="340">
        <v>6</v>
      </c>
      <c r="DP96" s="338">
        <v>0</v>
      </c>
      <c r="DQ96" s="338" t="s">
        <v>965</v>
      </c>
      <c r="ES96" s="400">
        <v>5636</v>
      </c>
      <c r="ET96" s="338" t="s">
        <v>142</v>
      </c>
    </row>
    <row r="97" spans="1:150" s="338" customFormat="1" x14ac:dyDescent="0.25">
      <c r="A97" s="319"/>
      <c r="B97" s="319">
        <v>1</v>
      </c>
      <c r="C97" s="319">
        <f t="shared" si="54"/>
        <v>1</v>
      </c>
      <c r="D97" s="320"/>
      <c r="E97" s="320"/>
      <c r="F97" s="321"/>
      <c r="G97" s="57"/>
      <c r="H97" s="57"/>
      <c r="I97" s="321">
        <v>1</v>
      </c>
      <c r="J97" s="57"/>
      <c r="K97" s="321"/>
      <c r="L97" s="321"/>
      <c r="M97" s="321"/>
      <c r="N97" s="322"/>
      <c r="O97" s="322"/>
      <c r="P97" s="109" t="s">
        <v>361</v>
      </c>
      <c r="Q97" s="110" t="s">
        <v>492</v>
      </c>
      <c r="R97" s="110" t="s">
        <v>928</v>
      </c>
      <c r="S97" s="20" t="s">
        <v>143</v>
      </c>
      <c r="T97" s="17">
        <v>1968</v>
      </c>
      <c r="U97" s="277" t="s">
        <v>128</v>
      </c>
      <c r="V97" s="17">
        <v>1989</v>
      </c>
      <c r="W97" s="278"/>
      <c r="X97" s="138"/>
      <c r="Y97" s="287"/>
      <c r="Z97" s="28"/>
      <c r="AA97" s="284">
        <f t="shared" si="55"/>
        <v>29</v>
      </c>
      <c r="AB97" s="25" t="s">
        <v>1587</v>
      </c>
      <c r="AC97" s="290">
        <v>1989</v>
      </c>
      <c r="AD97" s="21" t="s">
        <v>121</v>
      </c>
      <c r="AE97" s="304"/>
      <c r="AF97" s="289" t="s">
        <v>377</v>
      </c>
      <c r="AG97" s="398"/>
      <c r="CJ97" s="399" t="str">
        <f t="shared" si="59"/>
        <v>anders</v>
      </c>
      <c r="CK97" s="338" t="str">
        <f t="shared" si="69"/>
        <v>Nicolosi Lucia</v>
      </c>
      <c r="CM97" s="338">
        <f t="shared" si="70"/>
        <v>29</v>
      </c>
      <c r="CN97" s="338" t="str">
        <f t="shared" si="58"/>
        <v>D</v>
      </c>
      <c r="CO97" s="303" t="str">
        <f t="shared" si="53"/>
        <v xml:space="preserve"> E/D </v>
      </c>
      <c r="CP97" s="400">
        <v>7637</v>
      </c>
      <c r="CQ97" s="250">
        <v>741</v>
      </c>
      <c r="CR97" s="251">
        <f t="shared" si="71"/>
        <v>7</v>
      </c>
      <c r="CS97" s="252" t="str">
        <f t="shared" si="72"/>
        <v>Konstrukteur 7 / Fachplaner 7 / Gruppenchef 7</v>
      </c>
      <c r="CT97" s="250">
        <v>741</v>
      </c>
      <c r="CU97" s="251">
        <f>VLOOKUP($CT97,Funktionsbezeichnungen,3,0)</f>
        <v>7</v>
      </c>
      <c r="CV97" s="252" t="str">
        <f>VLOOKUP($CT97,Funktionsbezeichnungen,2,0)</f>
        <v>Konstrukteur 7 / Fachplaner 7 / Gruppenchef 7</v>
      </c>
      <c r="CW97" s="250">
        <v>741</v>
      </c>
      <c r="CX97" s="251">
        <f>VLOOKUP($CW97,Funktionsbezeichnungen,3,0)</f>
        <v>7</v>
      </c>
      <c r="CY97" s="252" t="str">
        <f>VLOOKUP($CW97,Funktionsbezeichnungen,2,0)</f>
        <v>Konstrukteur 7 / Fachplaner 7 / Gruppenchef 7</v>
      </c>
      <c r="CZ97" s="250">
        <v>741</v>
      </c>
      <c r="DA97" s="251">
        <f>VLOOKUP($CZ97,Funktionsbezeichnungen,3,0)</f>
        <v>7</v>
      </c>
      <c r="DB97" s="252" t="str">
        <f>VLOOKUP($CZ97,Funktionsbezeichnungen,2,0)</f>
        <v>Konstrukteur 7 / Fachplaner 7 / Gruppenchef 7</v>
      </c>
      <c r="DC97" s="250">
        <v>741</v>
      </c>
      <c r="DD97" s="251">
        <f>VLOOKUP($DC97,Funktionsbezeichnungen,3,0)</f>
        <v>7</v>
      </c>
      <c r="DE97" s="252" t="str">
        <f>VLOOKUP($DC97,Funktionsbezeichnungen,2,0)</f>
        <v>Konstrukteur 7 / Fachplaner 7 / Gruppenchef 7</v>
      </c>
      <c r="DF97" s="249"/>
      <c r="DG97" s="250">
        <v>741</v>
      </c>
      <c r="DH97" s="251">
        <f>VLOOKUP($DG97,Funktionsbezeichnungen,3,0)</f>
        <v>7</v>
      </c>
      <c r="DI97" s="252" t="str">
        <f>VLOOKUP($DG97,Funktionsbezeichnungen,2,0)</f>
        <v>Konstrukteur 7 / Fachplaner 7 / Gruppenchef 7</v>
      </c>
      <c r="DN97" s="338">
        <f>+CP97</f>
        <v>7637</v>
      </c>
      <c r="DO97" s="340">
        <v>6</v>
      </c>
      <c r="DP97" s="338">
        <v>0</v>
      </c>
      <c r="DQ97" s="338" t="s">
        <v>965</v>
      </c>
      <c r="ES97" s="400">
        <v>9661</v>
      </c>
      <c r="ET97" s="338" t="s">
        <v>142</v>
      </c>
    </row>
    <row r="98" spans="1:150" s="338" customFormat="1" x14ac:dyDescent="0.25">
      <c r="A98" s="319"/>
      <c r="B98" s="319"/>
      <c r="C98" s="319">
        <f t="shared" si="54"/>
        <v>1</v>
      </c>
      <c r="D98" s="320"/>
      <c r="E98" s="320"/>
      <c r="F98" s="321"/>
      <c r="G98" s="57"/>
      <c r="H98" s="57"/>
      <c r="I98" s="321">
        <v>1</v>
      </c>
      <c r="J98" s="57"/>
      <c r="K98" s="321"/>
      <c r="L98" s="321"/>
      <c r="M98" s="321"/>
      <c r="N98" s="322"/>
      <c r="O98" s="322"/>
      <c r="P98" s="109" t="s">
        <v>359</v>
      </c>
      <c r="Q98" s="110" t="s">
        <v>489</v>
      </c>
      <c r="R98" s="110" t="s">
        <v>928</v>
      </c>
      <c r="S98" s="20" t="s">
        <v>146</v>
      </c>
      <c r="T98" s="17">
        <v>1970</v>
      </c>
      <c r="U98" s="277" t="s">
        <v>126</v>
      </c>
      <c r="V98" s="17">
        <v>1991</v>
      </c>
      <c r="W98" s="278"/>
      <c r="X98" s="138"/>
      <c r="Y98" s="287"/>
      <c r="Z98" s="28"/>
      <c r="AA98" s="284">
        <f t="shared" si="55"/>
        <v>27</v>
      </c>
      <c r="AB98" s="25" t="s">
        <v>1588</v>
      </c>
      <c r="AC98" s="290">
        <v>1987</v>
      </c>
      <c r="AD98" s="21" t="s">
        <v>121</v>
      </c>
      <c r="AE98" s="304"/>
      <c r="AF98" s="16" t="s">
        <v>394</v>
      </c>
      <c r="AG98" s="398"/>
      <c r="CJ98" s="338" t="str">
        <f t="shared" si="59"/>
        <v/>
      </c>
      <c r="CK98" s="338" t="str">
        <f t="shared" si="69"/>
        <v>Hardmeyer Christian</v>
      </c>
      <c r="CM98" s="338">
        <f t="shared" si="70"/>
        <v>27</v>
      </c>
      <c r="CN98" s="338" t="str">
        <f t="shared" si="58"/>
        <v>D</v>
      </c>
      <c r="CO98" s="303" t="str">
        <f t="shared" si="53"/>
        <v>D</v>
      </c>
      <c r="CP98" s="400">
        <v>9618</v>
      </c>
      <c r="CQ98" s="250">
        <v>741</v>
      </c>
      <c r="CR98" s="251">
        <f t="shared" si="71"/>
        <v>7</v>
      </c>
      <c r="CS98" s="252" t="str">
        <f t="shared" si="72"/>
        <v>Konstrukteur 7 / Fachplaner 7 / Gruppenchef 7</v>
      </c>
      <c r="CT98" s="250">
        <v>741</v>
      </c>
      <c r="CU98" s="251">
        <f t="shared" si="67"/>
        <v>7</v>
      </c>
      <c r="CV98" s="252" t="str">
        <f t="shared" si="68"/>
        <v>Konstrukteur 7 / Fachplaner 7 / Gruppenchef 7</v>
      </c>
      <c r="CW98" s="250">
        <v>741</v>
      </c>
      <c r="CX98" s="251">
        <f t="shared" si="51"/>
        <v>7</v>
      </c>
      <c r="CY98" s="252" t="str">
        <f t="shared" si="52"/>
        <v>Konstrukteur 7 / Fachplaner 7 / Gruppenchef 7</v>
      </c>
      <c r="CZ98" s="250">
        <v>741</v>
      </c>
      <c r="DA98" s="251">
        <f t="shared" si="61"/>
        <v>7</v>
      </c>
      <c r="DB98" s="252" t="str">
        <f t="shared" si="62"/>
        <v>Konstrukteur 7 / Fachplaner 7 / Gruppenchef 7</v>
      </c>
      <c r="DC98" s="250">
        <v>741</v>
      </c>
      <c r="DD98" s="251">
        <f t="shared" si="63"/>
        <v>7</v>
      </c>
      <c r="DE98" s="252" t="str">
        <f t="shared" si="64"/>
        <v>Konstrukteur 7 / Fachplaner 7 / Gruppenchef 7</v>
      </c>
      <c r="DF98" s="249"/>
      <c r="DG98" s="250">
        <v>742</v>
      </c>
      <c r="DH98" s="251">
        <f t="shared" si="65"/>
        <v>8</v>
      </c>
      <c r="DI98" s="252" t="str">
        <f t="shared" si="66"/>
        <v>Konstrukteur 8 / Fachplaner 8 / Gruppenchef 8</v>
      </c>
      <c r="DN98" s="338">
        <f t="shared" si="60"/>
        <v>9618</v>
      </c>
      <c r="DO98" s="340">
        <v>6</v>
      </c>
      <c r="DP98" s="338">
        <v>0</v>
      </c>
      <c r="DQ98" s="338" t="s">
        <v>965</v>
      </c>
      <c r="ES98" s="400">
        <v>9664</v>
      </c>
      <c r="ET98" s="338" t="s">
        <v>142</v>
      </c>
    </row>
    <row r="99" spans="1:150" s="338" customFormat="1" x14ac:dyDescent="0.25">
      <c r="A99" s="319"/>
      <c r="B99" s="319"/>
      <c r="C99" s="319">
        <f t="shared" si="54"/>
        <v>1</v>
      </c>
      <c r="D99" s="320"/>
      <c r="E99" s="320"/>
      <c r="F99" s="321"/>
      <c r="G99" s="57"/>
      <c r="H99" s="57"/>
      <c r="I99" s="321">
        <v>1</v>
      </c>
      <c r="J99" s="57">
        <v>1</v>
      </c>
      <c r="K99" s="321"/>
      <c r="L99" s="321"/>
      <c r="M99" s="321"/>
      <c r="N99" s="322"/>
      <c r="O99" s="322"/>
      <c r="P99" s="109" t="s">
        <v>1301</v>
      </c>
      <c r="Q99" s="110" t="s">
        <v>490</v>
      </c>
      <c r="R99" s="110" t="s">
        <v>928</v>
      </c>
      <c r="S99" s="20" t="s">
        <v>1574</v>
      </c>
      <c r="T99" s="17">
        <v>1970</v>
      </c>
      <c r="U99" s="277" t="s">
        <v>126</v>
      </c>
      <c r="V99" s="17">
        <v>1992</v>
      </c>
      <c r="W99" s="278"/>
      <c r="X99" s="138"/>
      <c r="Y99" s="287"/>
      <c r="Z99" s="28"/>
      <c r="AA99" s="284">
        <f t="shared" si="55"/>
        <v>26</v>
      </c>
      <c r="AB99" s="25" t="s">
        <v>1588</v>
      </c>
      <c r="AC99" s="290">
        <v>1988</v>
      </c>
      <c r="AD99" s="21" t="s">
        <v>121</v>
      </c>
      <c r="AE99" s="304"/>
      <c r="AF99" s="16" t="s">
        <v>421</v>
      </c>
      <c r="AG99" s="398"/>
      <c r="CJ99" s="338" t="str">
        <f t="shared" si="59"/>
        <v/>
      </c>
      <c r="CK99" s="338" t="str">
        <f t="shared" si="69"/>
        <v>Wira Stéphane</v>
      </c>
      <c r="CM99" s="338">
        <f t="shared" si="70"/>
        <v>26</v>
      </c>
      <c r="CN99" s="338" t="str">
        <f t="shared" si="58"/>
        <v>D</v>
      </c>
      <c r="CO99" s="303" t="str">
        <f t="shared" si="53"/>
        <v>D</v>
      </c>
      <c r="CP99" s="400">
        <v>9623</v>
      </c>
      <c r="CQ99" s="250">
        <v>742</v>
      </c>
      <c r="CR99" s="251">
        <f t="shared" si="71"/>
        <v>8</v>
      </c>
      <c r="CS99" s="252" t="str">
        <f t="shared" si="72"/>
        <v>Konstrukteur 8 / Fachplaner 8 / Gruppenchef 8</v>
      </c>
      <c r="CT99" s="250">
        <v>742</v>
      </c>
      <c r="CU99" s="251">
        <f t="shared" si="67"/>
        <v>8</v>
      </c>
      <c r="CV99" s="252" t="str">
        <f t="shared" si="68"/>
        <v>Konstrukteur 8 / Fachplaner 8 / Gruppenchef 8</v>
      </c>
      <c r="CW99" s="250">
        <v>742</v>
      </c>
      <c r="CX99" s="251">
        <f t="shared" si="51"/>
        <v>8</v>
      </c>
      <c r="CY99" s="252" t="str">
        <f t="shared" si="52"/>
        <v>Konstrukteur 8 / Fachplaner 8 / Gruppenchef 8</v>
      </c>
      <c r="CZ99" s="250">
        <v>742</v>
      </c>
      <c r="DA99" s="251">
        <f t="shared" si="61"/>
        <v>8</v>
      </c>
      <c r="DB99" s="252" t="str">
        <f t="shared" si="62"/>
        <v>Konstrukteur 8 / Fachplaner 8 / Gruppenchef 8</v>
      </c>
      <c r="DC99" s="250">
        <v>742</v>
      </c>
      <c r="DD99" s="251">
        <f t="shared" si="63"/>
        <v>8</v>
      </c>
      <c r="DE99" s="252" t="str">
        <f t="shared" si="64"/>
        <v>Konstrukteur 8 / Fachplaner 8 / Gruppenchef 8</v>
      </c>
      <c r="DF99" s="249"/>
      <c r="DG99" s="250">
        <v>742</v>
      </c>
      <c r="DH99" s="251">
        <f t="shared" si="65"/>
        <v>8</v>
      </c>
      <c r="DI99" s="252" t="str">
        <f t="shared" si="66"/>
        <v>Konstrukteur 8 / Fachplaner 8 / Gruppenchef 8</v>
      </c>
      <c r="DN99" s="338">
        <f t="shared" si="60"/>
        <v>9623</v>
      </c>
      <c r="DO99" s="340">
        <v>6</v>
      </c>
      <c r="DP99" s="338">
        <v>0</v>
      </c>
      <c r="DQ99" s="338" t="s">
        <v>975</v>
      </c>
      <c r="ES99" s="400">
        <v>9688</v>
      </c>
      <c r="ET99" s="338" t="s">
        <v>142</v>
      </c>
    </row>
    <row r="100" spans="1:150" s="338" customFormat="1" x14ac:dyDescent="0.25">
      <c r="A100" s="319"/>
      <c r="B100" s="319"/>
      <c r="C100" s="319">
        <f t="shared" si="54"/>
        <v>1</v>
      </c>
      <c r="D100" s="320"/>
      <c r="E100" s="320"/>
      <c r="F100" s="321"/>
      <c r="G100" s="57"/>
      <c r="H100" s="57"/>
      <c r="I100" s="321">
        <v>1</v>
      </c>
      <c r="J100" s="57">
        <v>1</v>
      </c>
      <c r="K100" s="321"/>
      <c r="L100" s="321"/>
      <c r="M100" s="321"/>
      <c r="N100" s="322"/>
      <c r="O100" s="322"/>
      <c r="P100" s="109" t="s">
        <v>1301</v>
      </c>
      <c r="Q100" s="110" t="s">
        <v>568</v>
      </c>
      <c r="R100" s="110" t="s">
        <v>928</v>
      </c>
      <c r="S100" s="20" t="s">
        <v>569</v>
      </c>
      <c r="T100" s="17">
        <v>1973</v>
      </c>
      <c r="U100" s="277" t="s">
        <v>126</v>
      </c>
      <c r="V100" s="17">
        <v>1993</v>
      </c>
      <c r="W100" s="278"/>
      <c r="X100" s="138"/>
      <c r="Y100" s="287"/>
      <c r="Z100" s="28"/>
      <c r="AA100" s="284">
        <f t="shared" si="55"/>
        <v>25</v>
      </c>
      <c r="AB100" s="25" t="s">
        <v>1588</v>
      </c>
      <c r="AC100" s="290">
        <v>2009</v>
      </c>
      <c r="AD100" s="21" t="s">
        <v>121</v>
      </c>
      <c r="AE100" s="304"/>
      <c r="AF100" s="16" t="s">
        <v>377</v>
      </c>
      <c r="AG100" s="398"/>
      <c r="CJ100" s="338" t="str">
        <f t="shared" si="59"/>
        <v/>
      </c>
      <c r="CK100" s="338" t="str">
        <f t="shared" si="69"/>
        <v>Heiniger Christoph</v>
      </c>
      <c r="CM100" s="338">
        <f t="shared" si="70"/>
        <v>25</v>
      </c>
      <c r="CN100" s="338" t="str">
        <f t="shared" si="58"/>
        <v>D</v>
      </c>
      <c r="CO100" s="303" t="str">
        <f t="shared" ref="CO100:CO131" si="73">VLOOKUP(CP100,Kategorie,2,0)</f>
        <v>D</v>
      </c>
      <c r="CP100" s="400">
        <v>4346</v>
      </c>
      <c r="CQ100" s="250">
        <v>741</v>
      </c>
      <c r="CR100" s="251">
        <f t="shared" si="71"/>
        <v>7</v>
      </c>
      <c r="CS100" s="252" t="str">
        <f t="shared" si="72"/>
        <v>Konstrukteur 7 / Fachplaner 7 / Gruppenchef 7</v>
      </c>
      <c r="CT100" s="250">
        <v>741</v>
      </c>
      <c r="CU100" s="251">
        <f t="shared" si="67"/>
        <v>7</v>
      </c>
      <c r="CV100" s="252" t="str">
        <f t="shared" si="68"/>
        <v>Konstrukteur 7 / Fachplaner 7 / Gruppenchef 7</v>
      </c>
      <c r="CW100" s="250">
        <v>741</v>
      </c>
      <c r="CX100" s="251">
        <f t="shared" si="51"/>
        <v>7</v>
      </c>
      <c r="CY100" s="252" t="str">
        <f t="shared" si="52"/>
        <v>Konstrukteur 7 / Fachplaner 7 / Gruppenchef 7</v>
      </c>
      <c r="CZ100" s="250">
        <v>741</v>
      </c>
      <c r="DA100" s="251">
        <f t="shared" si="61"/>
        <v>7</v>
      </c>
      <c r="DB100" s="252" t="str">
        <f t="shared" si="62"/>
        <v>Konstrukteur 7 / Fachplaner 7 / Gruppenchef 7</v>
      </c>
      <c r="DC100" s="250">
        <v>741</v>
      </c>
      <c r="DD100" s="251">
        <f t="shared" si="63"/>
        <v>7</v>
      </c>
      <c r="DE100" s="252" t="str">
        <f t="shared" si="64"/>
        <v>Konstrukteur 7 / Fachplaner 7 / Gruppenchef 7</v>
      </c>
      <c r="DF100" s="249"/>
      <c r="DG100" s="250">
        <v>742</v>
      </c>
      <c r="DH100" s="251">
        <f t="shared" si="65"/>
        <v>8</v>
      </c>
      <c r="DI100" s="252" t="str">
        <f t="shared" si="66"/>
        <v>Konstrukteur 8 / Fachplaner 8 / Gruppenchef 8</v>
      </c>
      <c r="DN100" s="338">
        <f t="shared" si="60"/>
        <v>4346</v>
      </c>
      <c r="DO100" s="340">
        <v>6</v>
      </c>
      <c r="DP100" s="338">
        <v>0</v>
      </c>
      <c r="DQ100" s="338" t="s">
        <v>965</v>
      </c>
      <c r="ES100" s="400">
        <v>9687</v>
      </c>
      <c r="ET100" s="338" t="s">
        <v>142</v>
      </c>
    </row>
    <row r="101" spans="1:150" s="338" customFormat="1" x14ac:dyDescent="0.25">
      <c r="A101" s="319"/>
      <c r="B101" s="319"/>
      <c r="C101" s="319">
        <f t="shared" si="54"/>
        <v>1</v>
      </c>
      <c r="D101" s="320"/>
      <c r="E101" s="320"/>
      <c r="F101" s="321"/>
      <c r="G101" s="57"/>
      <c r="H101" s="57"/>
      <c r="I101" s="321">
        <v>1</v>
      </c>
      <c r="J101" s="57"/>
      <c r="K101" s="321"/>
      <c r="L101" s="321"/>
      <c r="M101" s="321"/>
      <c r="N101" s="322"/>
      <c r="O101" s="322"/>
      <c r="P101" s="109" t="s">
        <v>358</v>
      </c>
      <c r="Q101" s="110" t="s">
        <v>558</v>
      </c>
      <c r="R101" s="110" t="s">
        <v>928</v>
      </c>
      <c r="S101" s="20" t="s">
        <v>1575</v>
      </c>
      <c r="T101" s="17">
        <v>1973</v>
      </c>
      <c r="U101" s="277" t="s">
        <v>560</v>
      </c>
      <c r="V101" s="17">
        <v>1994</v>
      </c>
      <c r="W101" s="278"/>
      <c r="X101" s="138"/>
      <c r="Y101" s="287"/>
      <c r="Z101" s="28"/>
      <c r="AA101" s="284">
        <f t="shared" si="55"/>
        <v>24</v>
      </c>
      <c r="AB101" s="25" t="s">
        <v>235</v>
      </c>
      <c r="AC101" s="290">
        <v>2009</v>
      </c>
      <c r="AD101" s="21" t="s">
        <v>121</v>
      </c>
      <c r="AE101" s="304"/>
      <c r="AF101" s="289" t="s">
        <v>378</v>
      </c>
      <c r="AG101" s="398"/>
      <c r="CJ101" s="399" t="str">
        <f t="shared" si="59"/>
        <v>anders</v>
      </c>
      <c r="CK101" s="338" t="str">
        <f t="shared" si="69"/>
        <v>Enderlen Francis</v>
      </c>
      <c r="CM101" s="338">
        <f t="shared" si="70"/>
        <v>24</v>
      </c>
      <c r="CN101" s="338" t="str">
        <f t="shared" si="58"/>
        <v>D</v>
      </c>
      <c r="CO101" s="303" t="str">
        <f t="shared" si="73"/>
        <v>E</v>
      </c>
      <c r="CP101" s="400">
        <v>5636</v>
      </c>
      <c r="CQ101" s="250">
        <v>741</v>
      </c>
      <c r="CR101" s="251">
        <f t="shared" si="71"/>
        <v>7</v>
      </c>
      <c r="CS101" s="252" t="str">
        <f t="shared" si="72"/>
        <v>Konstrukteur 7 / Fachplaner 7 / Gruppenchef 7</v>
      </c>
      <c r="CT101" s="250">
        <v>741</v>
      </c>
      <c r="CU101" s="251">
        <f>VLOOKUP($CT101,Funktionsbezeichnungen,3,0)</f>
        <v>7</v>
      </c>
      <c r="CV101" s="252" t="str">
        <f>VLOOKUP($CT101,Funktionsbezeichnungen,2,0)</f>
        <v>Konstrukteur 7 / Fachplaner 7 / Gruppenchef 7</v>
      </c>
      <c r="CW101" s="250">
        <v>741</v>
      </c>
      <c r="CX101" s="251">
        <f>VLOOKUP($CW101,Funktionsbezeichnungen,3,0)</f>
        <v>7</v>
      </c>
      <c r="CY101" s="252" t="str">
        <f>VLOOKUP($CW101,Funktionsbezeichnungen,2,0)</f>
        <v>Konstrukteur 7 / Fachplaner 7 / Gruppenchef 7</v>
      </c>
      <c r="CZ101" s="250">
        <v>741</v>
      </c>
      <c r="DA101" s="251">
        <f>VLOOKUP($CZ101,Funktionsbezeichnungen,3,0)</f>
        <v>7</v>
      </c>
      <c r="DB101" s="252" t="str">
        <f>VLOOKUP($CZ101,Funktionsbezeichnungen,2,0)</f>
        <v>Konstrukteur 7 / Fachplaner 7 / Gruppenchef 7</v>
      </c>
      <c r="DC101" s="250">
        <v>741</v>
      </c>
      <c r="DD101" s="251">
        <f>VLOOKUP($DC101,Funktionsbezeichnungen,3,0)</f>
        <v>7</v>
      </c>
      <c r="DE101" s="252" t="str">
        <f>VLOOKUP($DC101,Funktionsbezeichnungen,2,0)</f>
        <v>Konstrukteur 7 / Fachplaner 7 / Gruppenchef 7</v>
      </c>
      <c r="DF101" s="249"/>
      <c r="DG101" s="250">
        <v>741</v>
      </c>
      <c r="DH101" s="251">
        <f>VLOOKUP($DG101,Funktionsbezeichnungen,3,0)</f>
        <v>7</v>
      </c>
      <c r="DI101" s="252" t="str">
        <f>VLOOKUP($DG101,Funktionsbezeichnungen,2,0)</f>
        <v>Konstrukteur 7 / Fachplaner 7 / Gruppenchef 7</v>
      </c>
      <c r="DN101" s="338">
        <f>+CP101</f>
        <v>5636</v>
      </c>
      <c r="DO101" s="340">
        <v>6</v>
      </c>
      <c r="DP101" s="338">
        <v>0</v>
      </c>
      <c r="DQ101" s="338" t="s">
        <v>965</v>
      </c>
      <c r="ES101" s="400">
        <v>7702</v>
      </c>
      <c r="ET101" s="338" t="s">
        <v>142</v>
      </c>
    </row>
    <row r="102" spans="1:150" s="338" customFormat="1" x14ac:dyDescent="0.25">
      <c r="A102" s="319"/>
      <c r="B102" s="319"/>
      <c r="C102" s="319">
        <f t="shared" si="54"/>
        <v>1</v>
      </c>
      <c r="D102" s="320"/>
      <c r="E102" s="320"/>
      <c r="F102" s="321"/>
      <c r="G102" s="57"/>
      <c r="H102" s="57"/>
      <c r="I102" s="321">
        <v>1</v>
      </c>
      <c r="J102" s="57">
        <v>1</v>
      </c>
      <c r="K102" s="321"/>
      <c r="L102" s="321"/>
      <c r="M102" s="321"/>
      <c r="N102" s="322"/>
      <c r="O102" s="322"/>
      <c r="P102" s="109" t="s">
        <v>1301</v>
      </c>
      <c r="Q102" s="110" t="s">
        <v>493</v>
      </c>
      <c r="R102" s="110" t="s">
        <v>928</v>
      </c>
      <c r="S102" s="20" t="s">
        <v>1576</v>
      </c>
      <c r="T102" s="17">
        <v>1976</v>
      </c>
      <c r="U102" s="277" t="s">
        <v>126</v>
      </c>
      <c r="V102" s="17">
        <v>1998</v>
      </c>
      <c r="W102" s="278"/>
      <c r="X102" s="138"/>
      <c r="Y102" s="287"/>
      <c r="Z102" s="28"/>
      <c r="AA102" s="284">
        <f t="shared" si="55"/>
        <v>20</v>
      </c>
      <c r="AB102" s="25" t="s">
        <v>1588</v>
      </c>
      <c r="AC102" s="290">
        <v>2007</v>
      </c>
      <c r="AD102" s="21" t="s">
        <v>121</v>
      </c>
      <c r="AE102" s="304"/>
      <c r="AF102" s="16" t="s">
        <v>377</v>
      </c>
      <c r="AG102" s="398"/>
      <c r="CJ102" s="338" t="str">
        <f t="shared" si="59"/>
        <v/>
      </c>
      <c r="CK102" s="338" t="str">
        <f t="shared" si="69"/>
        <v>Humbel Sven Christian</v>
      </c>
      <c r="CM102" s="338">
        <f t="shared" si="70"/>
        <v>20</v>
      </c>
      <c r="CN102" s="338" t="str">
        <f t="shared" si="58"/>
        <v>D</v>
      </c>
      <c r="CO102" s="303" t="str">
        <f t="shared" si="73"/>
        <v>D</v>
      </c>
      <c r="CP102" s="400">
        <v>9654</v>
      </c>
      <c r="CQ102" s="250">
        <v>741</v>
      </c>
      <c r="CR102" s="251">
        <f t="shared" si="71"/>
        <v>7</v>
      </c>
      <c r="CS102" s="252" t="str">
        <f t="shared" si="72"/>
        <v>Konstrukteur 7 / Fachplaner 7 / Gruppenchef 7</v>
      </c>
      <c r="CT102" s="250">
        <v>741</v>
      </c>
      <c r="CU102" s="251">
        <f t="shared" si="67"/>
        <v>7</v>
      </c>
      <c r="CV102" s="252" t="str">
        <f t="shared" si="68"/>
        <v>Konstrukteur 7 / Fachplaner 7 / Gruppenchef 7</v>
      </c>
      <c r="CW102" s="250">
        <v>741</v>
      </c>
      <c r="CX102" s="251">
        <f t="shared" si="51"/>
        <v>7</v>
      </c>
      <c r="CY102" s="252" t="str">
        <f t="shared" si="52"/>
        <v>Konstrukteur 7 / Fachplaner 7 / Gruppenchef 7</v>
      </c>
      <c r="CZ102" s="250">
        <v>741</v>
      </c>
      <c r="DA102" s="251">
        <f t="shared" si="61"/>
        <v>7</v>
      </c>
      <c r="DB102" s="252" t="str">
        <f t="shared" si="62"/>
        <v>Konstrukteur 7 / Fachplaner 7 / Gruppenchef 7</v>
      </c>
      <c r="DC102" s="250">
        <v>741</v>
      </c>
      <c r="DD102" s="251">
        <f t="shared" si="63"/>
        <v>7</v>
      </c>
      <c r="DE102" s="252" t="str">
        <f t="shared" si="64"/>
        <v>Konstrukteur 7 / Fachplaner 7 / Gruppenchef 7</v>
      </c>
      <c r="DF102" s="249"/>
      <c r="DG102" s="250">
        <v>742</v>
      </c>
      <c r="DH102" s="251">
        <f t="shared" si="65"/>
        <v>8</v>
      </c>
      <c r="DI102" s="252" t="str">
        <f t="shared" si="66"/>
        <v>Konstrukteur 8 / Fachplaner 8 / Gruppenchef 8</v>
      </c>
      <c r="DN102" s="338">
        <f t="shared" si="60"/>
        <v>9654</v>
      </c>
      <c r="DO102" s="340">
        <v>6</v>
      </c>
      <c r="DP102" s="338">
        <v>0</v>
      </c>
      <c r="DQ102" s="338" t="s">
        <v>965</v>
      </c>
      <c r="ES102" s="257">
        <v>5641</v>
      </c>
      <c r="ET102" s="338" t="s">
        <v>142</v>
      </c>
    </row>
    <row r="103" spans="1:150" s="338" customFormat="1" x14ac:dyDescent="0.25">
      <c r="A103" s="319"/>
      <c r="B103" s="319"/>
      <c r="C103" s="319">
        <f t="shared" si="54"/>
        <v>1</v>
      </c>
      <c r="D103" s="320"/>
      <c r="E103" s="320"/>
      <c r="F103" s="321"/>
      <c r="G103" s="57"/>
      <c r="H103" s="57"/>
      <c r="I103" s="321">
        <v>1</v>
      </c>
      <c r="J103" s="57">
        <v>1</v>
      </c>
      <c r="K103" s="321"/>
      <c r="L103" s="321"/>
      <c r="M103" s="321"/>
      <c r="N103" s="322"/>
      <c r="O103" s="322"/>
      <c r="P103" s="109" t="s">
        <v>1301</v>
      </c>
      <c r="Q103" s="110" t="s">
        <v>1274</v>
      </c>
      <c r="R103" s="110" t="s">
        <v>928</v>
      </c>
      <c r="S103" s="20" t="s">
        <v>1275</v>
      </c>
      <c r="T103" s="17">
        <v>1960</v>
      </c>
      <c r="U103" s="277" t="s">
        <v>1276</v>
      </c>
      <c r="V103" s="17">
        <v>2001</v>
      </c>
      <c r="W103" s="278"/>
      <c r="X103" s="138"/>
      <c r="Y103" s="287"/>
      <c r="Z103" s="28"/>
      <c r="AA103" s="284">
        <f t="shared" si="55"/>
        <v>17</v>
      </c>
      <c r="AB103" s="25" t="s">
        <v>1588</v>
      </c>
      <c r="AC103" s="290">
        <v>2017</v>
      </c>
      <c r="AD103" s="21" t="s">
        <v>121</v>
      </c>
      <c r="AE103" s="304"/>
      <c r="AF103" s="16" t="s">
        <v>377</v>
      </c>
      <c r="AG103" s="398"/>
      <c r="CJ103" s="399" t="e">
        <f t="shared" si="59"/>
        <v>#N/A</v>
      </c>
      <c r="CK103" s="339" t="str">
        <f t="shared" si="69"/>
        <v>Widrig Daniel</v>
      </c>
      <c r="CL103" s="339"/>
      <c r="CM103" s="339">
        <f t="shared" si="70"/>
        <v>17</v>
      </c>
      <c r="CN103" s="339" t="str">
        <f t="shared" si="58"/>
        <v>D</v>
      </c>
      <c r="CO103" s="303" t="e">
        <f t="shared" si="73"/>
        <v>#N/A</v>
      </c>
      <c r="CP103" s="257">
        <v>7711</v>
      </c>
      <c r="CQ103" s="250">
        <v>741</v>
      </c>
      <c r="CR103" s="251">
        <f t="shared" si="71"/>
        <v>7</v>
      </c>
      <c r="CS103" s="252" t="str">
        <f t="shared" si="72"/>
        <v>Konstrukteur 7 / Fachplaner 7 / Gruppenchef 7</v>
      </c>
      <c r="CT103" s="250"/>
      <c r="CU103" s="251"/>
      <c r="CV103" s="252"/>
      <c r="CW103" s="250"/>
      <c r="CX103" s="251"/>
      <c r="CY103" s="252"/>
      <c r="CZ103" s="250"/>
      <c r="DA103" s="251"/>
      <c r="DB103" s="252"/>
      <c r="DC103" s="250"/>
      <c r="DD103" s="251"/>
      <c r="DE103" s="252"/>
      <c r="DF103" s="249"/>
      <c r="DG103" s="251"/>
      <c r="DH103" s="251"/>
      <c r="DI103" s="252"/>
      <c r="DN103" s="338">
        <f>+CP103</f>
        <v>7711</v>
      </c>
      <c r="DO103" s="340">
        <v>6</v>
      </c>
      <c r="DP103" s="338">
        <v>0</v>
      </c>
      <c r="DQ103" s="338" t="s">
        <v>965</v>
      </c>
      <c r="ES103" s="400">
        <v>9701</v>
      </c>
      <c r="ET103" s="338" t="s">
        <v>142</v>
      </c>
    </row>
    <row r="104" spans="1:150" s="338" customFormat="1" x14ac:dyDescent="0.25">
      <c r="A104" s="319"/>
      <c r="B104" s="319"/>
      <c r="C104" s="319">
        <f t="shared" si="54"/>
        <v>1</v>
      </c>
      <c r="D104" s="320"/>
      <c r="E104" s="320"/>
      <c r="F104" s="321"/>
      <c r="G104" s="57"/>
      <c r="H104" s="57"/>
      <c r="I104" s="321">
        <v>1</v>
      </c>
      <c r="J104" s="57"/>
      <c r="K104" s="321"/>
      <c r="L104" s="321"/>
      <c r="M104" s="321"/>
      <c r="N104" s="322"/>
      <c r="O104" s="322"/>
      <c r="P104" s="109" t="s">
        <v>361</v>
      </c>
      <c r="Q104" s="110" t="s">
        <v>497</v>
      </c>
      <c r="R104" s="110" t="s">
        <v>928</v>
      </c>
      <c r="S104" s="20" t="s">
        <v>179</v>
      </c>
      <c r="T104" s="17">
        <v>1982</v>
      </c>
      <c r="U104" s="277" t="s">
        <v>235</v>
      </c>
      <c r="V104" s="17">
        <v>2002</v>
      </c>
      <c r="W104" s="278"/>
      <c r="X104" s="138"/>
      <c r="Y104" s="287"/>
      <c r="Z104" s="25"/>
      <c r="AA104" s="284">
        <f t="shared" si="55"/>
        <v>16</v>
      </c>
      <c r="AB104" s="25" t="s">
        <v>1588</v>
      </c>
      <c r="AC104" s="290">
        <v>2002</v>
      </c>
      <c r="AD104" s="21" t="s">
        <v>121</v>
      </c>
      <c r="AE104" s="304"/>
      <c r="AF104" s="289" t="s">
        <v>1601</v>
      </c>
      <c r="AG104" s="398"/>
      <c r="CJ104" s="338" t="str">
        <f t="shared" si="59"/>
        <v/>
      </c>
      <c r="CK104" s="338" t="str">
        <f t="shared" si="69"/>
        <v>Delmas Marc</v>
      </c>
      <c r="CM104" s="338">
        <f t="shared" si="70"/>
        <v>16</v>
      </c>
      <c r="CN104" s="338" t="str">
        <f t="shared" si="58"/>
        <v>D</v>
      </c>
      <c r="CO104" s="303" t="str">
        <f t="shared" si="73"/>
        <v>D</v>
      </c>
      <c r="CP104" s="400">
        <v>9660</v>
      </c>
      <c r="CQ104" s="250">
        <v>742</v>
      </c>
      <c r="CR104" s="251">
        <f t="shared" si="71"/>
        <v>8</v>
      </c>
      <c r="CS104" s="252" t="str">
        <f t="shared" si="72"/>
        <v>Konstrukteur 8 / Fachplaner 8 / Gruppenchef 8</v>
      </c>
      <c r="CT104" s="250">
        <v>742</v>
      </c>
      <c r="CU104" s="251">
        <f t="shared" si="67"/>
        <v>8</v>
      </c>
      <c r="CV104" s="252" t="str">
        <f t="shared" si="68"/>
        <v>Konstrukteur 8 / Fachplaner 8 / Gruppenchef 8</v>
      </c>
      <c r="CW104" s="250">
        <v>742</v>
      </c>
      <c r="CX104" s="251">
        <f t="shared" si="51"/>
        <v>8</v>
      </c>
      <c r="CY104" s="252" t="str">
        <f t="shared" si="52"/>
        <v>Konstrukteur 8 / Fachplaner 8 / Gruppenchef 8</v>
      </c>
      <c r="CZ104" s="250">
        <v>741</v>
      </c>
      <c r="DA104" s="251">
        <f t="shared" si="61"/>
        <v>7</v>
      </c>
      <c r="DB104" s="252" t="str">
        <f t="shared" si="62"/>
        <v>Konstrukteur 7 / Fachplaner 7 / Gruppenchef 7</v>
      </c>
      <c r="DC104" s="250">
        <v>733</v>
      </c>
      <c r="DD104" s="251">
        <f t="shared" si="63"/>
        <v>6</v>
      </c>
      <c r="DE104" s="252" t="str">
        <f t="shared" si="64"/>
        <v>Konstrukteur 6 / -planer 6 / Gruppenchef 6</v>
      </c>
      <c r="DF104" s="249"/>
      <c r="DG104" s="250">
        <v>733</v>
      </c>
      <c r="DH104" s="250">
        <f t="shared" si="65"/>
        <v>6</v>
      </c>
      <c r="DI104" s="252" t="str">
        <f t="shared" si="66"/>
        <v>Konstrukteur 6 / -planer 6 / Gruppenchef 6</v>
      </c>
      <c r="DN104" s="338">
        <f t="shared" si="60"/>
        <v>9660</v>
      </c>
      <c r="DO104" s="340">
        <v>6</v>
      </c>
      <c r="DP104" s="338">
        <v>0</v>
      </c>
      <c r="DQ104" s="338" t="s">
        <v>965</v>
      </c>
      <c r="ES104" s="400">
        <v>9733</v>
      </c>
      <c r="ET104" s="338" t="s">
        <v>147</v>
      </c>
    </row>
    <row r="105" spans="1:150" s="338" customFormat="1" x14ac:dyDescent="0.25">
      <c r="A105" s="319"/>
      <c r="B105" s="319">
        <v>1</v>
      </c>
      <c r="C105" s="319">
        <f t="shared" si="54"/>
        <v>1</v>
      </c>
      <c r="D105" s="320"/>
      <c r="E105" s="320"/>
      <c r="F105" s="321"/>
      <c r="G105" s="57"/>
      <c r="H105" s="57"/>
      <c r="I105" s="321">
        <v>1</v>
      </c>
      <c r="J105" s="57"/>
      <c r="K105" s="321"/>
      <c r="L105" s="321"/>
      <c r="M105" s="321"/>
      <c r="N105" s="322"/>
      <c r="O105" s="322"/>
      <c r="P105" s="109" t="s">
        <v>358</v>
      </c>
      <c r="Q105" s="110" t="s">
        <v>1116</v>
      </c>
      <c r="R105" s="110" t="s">
        <v>928</v>
      </c>
      <c r="S105" s="20" t="s">
        <v>1117</v>
      </c>
      <c r="T105" s="17">
        <v>1981</v>
      </c>
      <c r="U105" s="277" t="s">
        <v>239</v>
      </c>
      <c r="V105" s="17">
        <v>2002</v>
      </c>
      <c r="W105" s="278"/>
      <c r="X105" s="138"/>
      <c r="Y105" s="287"/>
      <c r="Z105" s="28"/>
      <c r="AA105" s="284">
        <f t="shared" si="55"/>
        <v>16</v>
      </c>
      <c r="AB105" s="25" t="s">
        <v>239</v>
      </c>
      <c r="AC105" s="290">
        <v>2015</v>
      </c>
      <c r="AD105" s="21" t="s">
        <v>121</v>
      </c>
      <c r="AE105" s="304"/>
      <c r="AF105" s="289" t="s">
        <v>378</v>
      </c>
      <c r="AG105" s="398"/>
      <c r="CJ105" s="409" t="str">
        <f t="shared" si="59"/>
        <v>anders</v>
      </c>
      <c r="CK105" s="338" t="str">
        <f t="shared" si="69"/>
        <v>Iten Vanessa</v>
      </c>
      <c r="CL105" s="419"/>
      <c r="CM105" s="338">
        <f t="shared" si="70"/>
        <v>16</v>
      </c>
      <c r="CN105" s="338" t="str">
        <f t="shared" si="58"/>
        <v>D</v>
      </c>
      <c r="CO105" s="303" t="str">
        <f t="shared" si="73"/>
        <v>E</v>
      </c>
      <c r="CP105" s="400">
        <v>9661</v>
      </c>
      <c r="CQ105" s="250">
        <v>741</v>
      </c>
      <c r="CR105" s="251">
        <f t="shared" si="71"/>
        <v>7</v>
      </c>
      <c r="CS105" s="252" t="str">
        <f t="shared" si="72"/>
        <v>Konstrukteur 7 / Fachplaner 7 / Gruppenchef 7</v>
      </c>
      <c r="CT105" s="250">
        <v>733</v>
      </c>
      <c r="CU105" s="251">
        <f>VLOOKUP($CT105,Funktionsbezeichnungen,3,0)</f>
        <v>6</v>
      </c>
      <c r="CV105" s="252" t="str">
        <f>VLOOKUP($CT105,Funktionsbezeichnungen,2,0)</f>
        <v>Konstrukteur 6 / -planer 6 / Gruppenchef 6</v>
      </c>
      <c r="CW105" s="250"/>
      <c r="CX105" s="251"/>
      <c r="CY105" s="252"/>
      <c r="CZ105" s="250"/>
      <c r="DA105" s="251"/>
      <c r="DB105" s="252"/>
      <c r="DC105" s="250"/>
      <c r="DD105" s="251"/>
      <c r="DE105" s="252"/>
      <c r="DF105" s="249"/>
      <c r="DG105" s="250"/>
      <c r="DH105" s="251"/>
      <c r="DI105" s="252"/>
      <c r="DN105" s="338">
        <f>+CP105</f>
        <v>9661</v>
      </c>
      <c r="DO105" s="340">
        <v>6</v>
      </c>
      <c r="DP105" s="338">
        <v>0</v>
      </c>
      <c r="DQ105" s="338" t="s">
        <v>965</v>
      </c>
      <c r="ES105" s="400">
        <v>9715</v>
      </c>
      <c r="ET105" s="338" t="s">
        <v>147</v>
      </c>
    </row>
    <row r="106" spans="1:150" s="338" customFormat="1" x14ac:dyDescent="0.25">
      <c r="A106" s="319"/>
      <c r="B106" s="319">
        <v>1</v>
      </c>
      <c r="C106" s="319" t="str">
        <f t="shared" si="54"/>
        <v/>
      </c>
      <c r="D106" s="320"/>
      <c r="E106" s="320">
        <v>1</v>
      </c>
      <c r="F106" s="321"/>
      <c r="G106" s="57"/>
      <c r="H106" s="57"/>
      <c r="I106" s="321"/>
      <c r="J106" s="57"/>
      <c r="K106" s="321"/>
      <c r="L106" s="321"/>
      <c r="M106" s="321"/>
      <c r="N106" s="322"/>
      <c r="O106" s="322"/>
      <c r="P106" s="109" t="s">
        <v>359</v>
      </c>
      <c r="Q106" s="110" t="s">
        <v>1183</v>
      </c>
      <c r="R106" s="110" t="s">
        <v>928</v>
      </c>
      <c r="S106" s="20" t="s">
        <v>1184</v>
      </c>
      <c r="T106" s="17">
        <v>1982</v>
      </c>
      <c r="U106" s="277" t="s">
        <v>239</v>
      </c>
      <c r="V106" s="17">
        <v>2007</v>
      </c>
      <c r="W106" s="278" t="s">
        <v>1185</v>
      </c>
      <c r="X106" s="138">
        <v>2012</v>
      </c>
      <c r="Y106" s="389" t="s">
        <v>1547</v>
      </c>
      <c r="Z106" s="28"/>
      <c r="AA106" s="284">
        <f t="shared" si="55"/>
        <v>6</v>
      </c>
      <c r="AB106" s="25" t="s">
        <v>1564</v>
      </c>
      <c r="AC106" s="290">
        <v>2016</v>
      </c>
      <c r="AD106" s="21" t="s">
        <v>121</v>
      </c>
      <c r="AE106" s="304"/>
      <c r="AF106" s="289" t="s">
        <v>377</v>
      </c>
      <c r="AG106" s="398"/>
      <c r="CJ106" s="399" t="str">
        <f t="shared" si="59"/>
        <v>anders</v>
      </c>
      <c r="CK106" s="338" t="str">
        <f t="shared" si="69"/>
        <v>Schaub Anja</v>
      </c>
      <c r="CM106" s="338">
        <f t="shared" si="70"/>
        <v>6</v>
      </c>
      <c r="CN106" s="338" t="str">
        <f t="shared" si="58"/>
        <v>D</v>
      </c>
      <c r="CO106" s="303" t="str">
        <f t="shared" si="73"/>
        <v>E</v>
      </c>
      <c r="CP106" s="400">
        <v>9664</v>
      </c>
      <c r="CQ106" s="250">
        <v>748</v>
      </c>
      <c r="CR106" s="251">
        <f t="shared" si="71"/>
        <v>6</v>
      </c>
      <c r="CS106" s="252" t="str">
        <f t="shared" si="72"/>
        <v>Geomatiker 6</v>
      </c>
      <c r="CT106" s="250">
        <v>733</v>
      </c>
      <c r="CU106" s="251">
        <f>VLOOKUP($CT106,Funktionsbezeichnungen,3,0)</f>
        <v>6</v>
      </c>
      <c r="CV106" s="252" t="str">
        <f>VLOOKUP($CT106,Funktionsbezeichnungen,2,0)</f>
        <v>Konstrukteur 6 / -planer 6 / Gruppenchef 6</v>
      </c>
      <c r="CW106" s="250"/>
      <c r="CX106" s="251"/>
      <c r="CY106" s="252"/>
      <c r="CZ106" s="250"/>
      <c r="DA106" s="251"/>
      <c r="DB106" s="252"/>
      <c r="DC106" s="250"/>
      <c r="DD106" s="251"/>
      <c r="DE106" s="252"/>
      <c r="DF106" s="249"/>
      <c r="DG106" s="250"/>
      <c r="DH106" s="251"/>
      <c r="DI106" s="252"/>
      <c r="DN106" s="338">
        <f>+CP106</f>
        <v>9664</v>
      </c>
      <c r="DO106" s="340">
        <v>6</v>
      </c>
      <c r="DP106" s="338">
        <v>0</v>
      </c>
      <c r="DQ106" s="338" t="s">
        <v>965</v>
      </c>
      <c r="ES106" s="400">
        <v>9726</v>
      </c>
      <c r="ET106" s="338" t="s">
        <v>147</v>
      </c>
    </row>
    <row r="107" spans="1:150" s="338" customFormat="1" x14ac:dyDescent="0.25">
      <c r="A107" s="319"/>
      <c r="B107" s="319">
        <v>1</v>
      </c>
      <c r="C107" s="319">
        <f t="shared" si="54"/>
        <v>1</v>
      </c>
      <c r="D107" s="320"/>
      <c r="E107" s="320"/>
      <c r="F107" s="321"/>
      <c r="G107" s="57"/>
      <c r="H107" s="57"/>
      <c r="I107" s="321">
        <v>1</v>
      </c>
      <c r="J107" s="57">
        <v>1</v>
      </c>
      <c r="K107" s="321"/>
      <c r="L107" s="321"/>
      <c r="M107" s="321"/>
      <c r="N107" s="322"/>
      <c r="O107" s="322"/>
      <c r="P107" s="109" t="s">
        <v>1303</v>
      </c>
      <c r="Q107" s="110" t="s">
        <v>1584</v>
      </c>
      <c r="R107" s="110" t="s">
        <v>928</v>
      </c>
      <c r="S107" s="20" t="s">
        <v>1585</v>
      </c>
      <c r="T107" s="17">
        <v>1983</v>
      </c>
      <c r="U107" s="277" t="s">
        <v>1586</v>
      </c>
      <c r="V107" s="17">
        <v>2003</v>
      </c>
      <c r="W107" s="278"/>
      <c r="X107" s="138"/>
      <c r="Y107" s="389"/>
      <c r="Z107" s="28"/>
      <c r="AA107" s="284">
        <f t="shared" si="55"/>
        <v>15</v>
      </c>
      <c r="AB107" s="25" t="s">
        <v>1587</v>
      </c>
      <c r="AC107" s="290">
        <v>2018</v>
      </c>
      <c r="AD107" s="21" t="s">
        <v>121</v>
      </c>
      <c r="AE107" s="304"/>
      <c r="AF107" s="289" t="s">
        <v>378</v>
      </c>
      <c r="AG107" s="398"/>
      <c r="CJ107" s="399"/>
      <c r="CK107" s="338" t="str">
        <f t="shared" si="69"/>
        <v>Meyer Ramona</v>
      </c>
      <c r="CN107" s="338" t="str">
        <f t="shared" si="58"/>
        <v>D</v>
      </c>
      <c r="CO107" s="303"/>
      <c r="CP107" s="400"/>
      <c r="CQ107" s="250"/>
      <c r="CR107" s="251"/>
      <c r="CS107" s="252"/>
      <c r="CT107" s="250"/>
      <c r="CU107" s="251"/>
      <c r="CV107" s="252"/>
      <c r="CW107" s="250"/>
      <c r="CX107" s="251"/>
      <c r="CY107" s="252"/>
      <c r="CZ107" s="250"/>
      <c r="DA107" s="251"/>
      <c r="DB107" s="252"/>
      <c r="DC107" s="250"/>
      <c r="DD107" s="251"/>
      <c r="DE107" s="252"/>
      <c r="DF107" s="249"/>
      <c r="DG107" s="250"/>
      <c r="DH107" s="251"/>
      <c r="DI107" s="252"/>
      <c r="DO107" s="340"/>
      <c r="ES107" s="400"/>
    </row>
    <row r="108" spans="1:150" s="338" customFormat="1" x14ac:dyDescent="0.25">
      <c r="A108" s="319"/>
      <c r="B108" s="319"/>
      <c r="C108" s="319">
        <f t="shared" si="54"/>
        <v>1</v>
      </c>
      <c r="D108" s="320"/>
      <c r="E108" s="320"/>
      <c r="F108" s="320"/>
      <c r="G108" s="319"/>
      <c r="H108" s="319"/>
      <c r="I108" s="320">
        <v>1</v>
      </c>
      <c r="J108" s="319"/>
      <c r="K108" s="320"/>
      <c r="L108" s="320"/>
      <c r="M108" s="320"/>
      <c r="N108" s="343"/>
      <c r="O108" s="343"/>
      <c r="P108" s="126" t="s">
        <v>1303</v>
      </c>
      <c r="Q108" s="110" t="s">
        <v>499</v>
      </c>
      <c r="R108" s="110" t="s">
        <v>928</v>
      </c>
      <c r="S108" s="20" t="s">
        <v>250</v>
      </c>
      <c r="T108" s="17">
        <v>1987</v>
      </c>
      <c r="U108" s="277" t="s">
        <v>235</v>
      </c>
      <c r="V108" s="17">
        <v>2007</v>
      </c>
      <c r="W108" s="278"/>
      <c r="X108" s="138"/>
      <c r="Y108" s="287"/>
      <c r="Z108" s="25"/>
      <c r="AA108" s="284">
        <f t="shared" si="55"/>
        <v>11</v>
      </c>
      <c r="AB108" s="25" t="s">
        <v>1588</v>
      </c>
      <c r="AC108" s="290">
        <v>2008</v>
      </c>
      <c r="AD108" s="21" t="s">
        <v>121</v>
      </c>
      <c r="AE108" s="304"/>
      <c r="AF108" s="16" t="s">
        <v>420</v>
      </c>
      <c r="AG108" s="398"/>
      <c r="CJ108" s="399" t="str">
        <f t="shared" si="59"/>
        <v>anders</v>
      </c>
      <c r="CK108" s="338" t="str">
        <f t="shared" si="69"/>
        <v>Wernli Sebastian</v>
      </c>
      <c r="CM108" s="338">
        <f t="shared" si="70"/>
        <v>11</v>
      </c>
      <c r="CN108" s="338" t="str">
        <f t="shared" si="58"/>
        <v>D</v>
      </c>
      <c r="CO108" s="303" t="str">
        <f t="shared" si="73"/>
        <v>E</v>
      </c>
      <c r="CP108" s="400">
        <v>9687</v>
      </c>
      <c r="CQ108" s="250">
        <v>741</v>
      </c>
      <c r="CR108" s="251">
        <f t="shared" si="71"/>
        <v>7</v>
      </c>
      <c r="CS108" s="252" t="str">
        <f t="shared" si="72"/>
        <v>Konstrukteur 7 / Fachplaner 7 / Gruppenchef 7</v>
      </c>
      <c r="CT108" s="250">
        <v>733</v>
      </c>
      <c r="CU108" s="251">
        <f>VLOOKUP($CT108,Funktionsbezeichnungen,3,0)</f>
        <v>6</v>
      </c>
      <c r="CV108" s="252" t="str">
        <f>VLOOKUP($CT108,Funktionsbezeichnungen,2,0)</f>
        <v>Konstrukteur 6 / -planer 6 / Gruppenchef 6</v>
      </c>
      <c r="CW108" s="250">
        <v>733</v>
      </c>
      <c r="CX108" s="251">
        <f>VLOOKUP($CW108,Funktionsbezeichnungen,3,0)</f>
        <v>6</v>
      </c>
      <c r="CY108" s="252" t="str">
        <f>VLOOKUP($CW108,Funktionsbezeichnungen,2,0)</f>
        <v>Konstrukteur 6 / -planer 6 / Gruppenchef 6</v>
      </c>
      <c r="CZ108" s="250">
        <v>732</v>
      </c>
      <c r="DA108" s="251">
        <f>VLOOKUP($CZ108,Funktionsbezeichnungen,3,0)</f>
        <v>5</v>
      </c>
      <c r="DB108" s="252" t="str">
        <f>VLOOKUP($CZ108,Funktionsbezeichnungen,2,0)</f>
        <v>Konstrukteur 5 / -planer 5</v>
      </c>
      <c r="DC108" s="250">
        <v>732</v>
      </c>
      <c r="DD108" s="251">
        <f>VLOOKUP($DC108,Funktionsbezeichnungen,3,0)</f>
        <v>5</v>
      </c>
      <c r="DE108" s="252" t="str">
        <f>VLOOKUP($DC108,Funktionsbezeichnungen,2,0)</f>
        <v>Konstrukteur 5 / -planer 5</v>
      </c>
      <c r="DF108" s="249"/>
      <c r="DG108" s="251">
        <v>732</v>
      </c>
      <c r="DH108" s="251">
        <f>VLOOKUP($DG108,Funktionsbezeichnungen,3,0)</f>
        <v>5</v>
      </c>
      <c r="DI108" s="252" t="str">
        <f>VLOOKUP($DG108,Funktionsbezeichnungen,2,0)</f>
        <v>Konstrukteur 5 / -planer 5</v>
      </c>
      <c r="DN108" s="338">
        <f>+CP108</f>
        <v>9687</v>
      </c>
      <c r="DO108" s="340">
        <v>6</v>
      </c>
      <c r="DP108" s="338">
        <v>0</v>
      </c>
      <c r="DQ108" s="338" t="s">
        <v>964</v>
      </c>
      <c r="ES108" s="257">
        <v>9740</v>
      </c>
      <c r="ET108" s="338" t="s">
        <v>149</v>
      </c>
    </row>
    <row r="109" spans="1:150" s="338" customFormat="1" ht="27" x14ac:dyDescent="0.25">
      <c r="A109" s="319"/>
      <c r="B109" s="319"/>
      <c r="C109" s="319" t="str">
        <f t="shared" si="54"/>
        <v/>
      </c>
      <c r="D109" s="320"/>
      <c r="E109" s="320">
        <v>1</v>
      </c>
      <c r="F109" s="321"/>
      <c r="G109" s="57"/>
      <c r="H109" s="57"/>
      <c r="I109" s="321"/>
      <c r="J109" s="57">
        <v>1</v>
      </c>
      <c r="K109" s="321"/>
      <c r="L109" s="321"/>
      <c r="M109" s="321"/>
      <c r="N109" s="322"/>
      <c r="O109" s="344"/>
      <c r="P109" s="326" t="s">
        <v>1301</v>
      </c>
      <c r="Q109" s="345" t="s">
        <v>1200</v>
      </c>
      <c r="R109" s="345" t="s">
        <v>928</v>
      </c>
      <c r="S109" s="20" t="s">
        <v>1201</v>
      </c>
      <c r="T109" s="17">
        <v>1985</v>
      </c>
      <c r="U109" s="278" t="s">
        <v>1554</v>
      </c>
      <c r="V109" s="17">
        <v>2009</v>
      </c>
      <c r="W109" s="375"/>
      <c r="X109" s="138"/>
      <c r="Y109" s="287"/>
      <c r="Z109" s="290"/>
      <c r="AA109" s="284">
        <f t="shared" si="55"/>
        <v>9</v>
      </c>
      <c r="AB109" s="25" t="s">
        <v>1588</v>
      </c>
      <c r="AC109" s="290">
        <v>2016</v>
      </c>
      <c r="AD109" s="21" t="s">
        <v>121</v>
      </c>
      <c r="AE109" s="304"/>
      <c r="AF109" s="291" t="s">
        <v>377</v>
      </c>
      <c r="AG109" s="398"/>
      <c r="CJ109" s="399" t="str">
        <f t="shared" si="59"/>
        <v>anders</v>
      </c>
      <c r="CK109" s="339" t="str">
        <f t="shared" si="69"/>
        <v>Grabherr Mathieu</v>
      </c>
      <c r="CM109" s="338">
        <f t="shared" si="70"/>
        <v>9</v>
      </c>
      <c r="CN109" s="338" t="str">
        <f t="shared" si="58"/>
        <v>D</v>
      </c>
      <c r="CO109" s="303" t="str">
        <f t="shared" si="73"/>
        <v>E</v>
      </c>
      <c r="CP109" s="257">
        <v>5641</v>
      </c>
      <c r="CQ109" s="250">
        <v>741</v>
      </c>
      <c r="CR109" s="251">
        <f t="shared" si="71"/>
        <v>7</v>
      </c>
      <c r="CS109" s="252" t="str">
        <f t="shared" si="72"/>
        <v>Konstrukteur 7 / Fachplaner 7 / Gruppenchef 7</v>
      </c>
      <c r="CT109" s="250"/>
      <c r="CU109" s="251"/>
      <c r="CV109" s="252"/>
      <c r="CW109" s="250"/>
      <c r="CX109" s="251"/>
      <c r="CY109" s="252"/>
      <c r="CZ109" s="250"/>
      <c r="DA109" s="251"/>
      <c r="DB109" s="252"/>
      <c r="DC109" s="251"/>
      <c r="DD109" s="251"/>
      <c r="DE109" s="252"/>
      <c r="DG109" s="251"/>
      <c r="DH109" s="251"/>
      <c r="DI109" s="252"/>
      <c r="DN109" s="338">
        <f>+CP109</f>
        <v>5641</v>
      </c>
      <c r="DO109" s="340">
        <v>6</v>
      </c>
      <c r="DP109" s="338">
        <v>0</v>
      </c>
      <c r="DQ109" s="338" t="s">
        <v>965</v>
      </c>
      <c r="ES109" s="400">
        <v>6753</v>
      </c>
      <c r="ET109" s="338" t="s">
        <v>105</v>
      </c>
    </row>
    <row r="110" spans="1:150" s="338" customFormat="1" x14ac:dyDescent="0.25">
      <c r="A110" s="319"/>
      <c r="B110" s="319"/>
      <c r="C110" s="319">
        <f t="shared" si="54"/>
        <v>1</v>
      </c>
      <c r="D110" s="320"/>
      <c r="E110" s="320"/>
      <c r="F110" s="321"/>
      <c r="G110" s="57"/>
      <c r="H110" s="57"/>
      <c r="I110" s="321">
        <v>1</v>
      </c>
      <c r="J110" s="57"/>
      <c r="K110" s="321"/>
      <c r="L110" s="321"/>
      <c r="M110" s="321"/>
      <c r="N110" s="322"/>
      <c r="O110" s="322"/>
      <c r="P110" s="109" t="s">
        <v>358</v>
      </c>
      <c r="Q110" s="110" t="s">
        <v>652</v>
      </c>
      <c r="R110" s="110" t="s">
        <v>928</v>
      </c>
      <c r="S110" s="20" t="s">
        <v>651</v>
      </c>
      <c r="T110" s="17">
        <v>1967</v>
      </c>
      <c r="U110" s="277" t="s">
        <v>653</v>
      </c>
      <c r="V110" s="17">
        <v>1988</v>
      </c>
      <c r="W110" s="278"/>
      <c r="X110" s="138"/>
      <c r="Y110" s="287"/>
      <c r="Z110" s="28"/>
      <c r="AA110" s="284">
        <f t="shared" si="55"/>
        <v>30</v>
      </c>
      <c r="AB110" s="25" t="s">
        <v>653</v>
      </c>
      <c r="AC110" s="290">
        <v>2011</v>
      </c>
      <c r="AD110" s="21" t="s">
        <v>142</v>
      </c>
      <c r="AE110" s="304"/>
      <c r="AF110" s="289" t="s">
        <v>378</v>
      </c>
      <c r="AG110" s="398"/>
      <c r="CJ110" s="338" t="str">
        <f t="shared" si="59"/>
        <v/>
      </c>
      <c r="CK110" s="338" t="str">
        <f t="shared" si="69"/>
        <v>Dettwiler Markus</v>
      </c>
      <c r="CM110" s="338">
        <f t="shared" si="70"/>
        <v>30</v>
      </c>
      <c r="CN110" s="338" t="str">
        <f t="shared" si="58"/>
        <v>E</v>
      </c>
      <c r="CO110" s="303" t="str">
        <f t="shared" si="73"/>
        <v>E</v>
      </c>
      <c r="CP110" s="400">
        <v>5639</v>
      </c>
      <c r="CQ110" s="250">
        <v>741</v>
      </c>
      <c r="CR110" s="251">
        <f t="shared" si="71"/>
        <v>7</v>
      </c>
      <c r="CS110" s="252" t="str">
        <f t="shared" si="72"/>
        <v>Konstrukteur 7 / Fachplaner 7 / Gruppenchef 7</v>
      </c>
      <c r="CT110" s="250">
        <v>741</v>
      </c>
      <c r="CU110" s="251">
        <f t="shared" si="67"/>
        <v>7</v>
      </c>
      <c r="CV110" s="252" t="str">
        <f t="shared" si="68"/>
        <v>Konstrukteur 7 / Fachplaner 7 / Gruppenchef 7</v>
      </c>
      <c r="CW110" s="250">
        <v>741</v>
      </c>
      <c r="CX110" s="251">
        <f t="shared" ref="CX110:CX134" si="74">VLOOKUP($CW110,Funktionsbezeichnungen,3,0)</f>
        <v>7</v>
      </c>
      <c r="CY110" s="252" t="str">
        <f t="shared" ref="CY110:CY134" si="75">VLOOKUP($CW110,Funktionsbezeichnungen,2,0)</f>
        <v>Konstrukteur 7 / Fachplaner 7 / Gruppenchef 7</v>
      </c>
      <c r="CZ110" s="250">
        <v>741</v>
      </c>
      <c r="DA110" s="251">
        <f t="shared" si="61"/>
        <v>7</v>
      </c>
      <c r="DB110" s="252" t="str">
        <f t="shared" si="62"/>
        <v>Konstrukteur 7 / Fachplaner 7 / Gruppenchef 7</v>
      </c>
      <c r="DC110" s="250">
        <v>741</v>
      </c>
      <c r="DD110" s="251">
        <f t="shared" si="63"/>
        <v>7</v>
      </c>
      <c r="DE110" s="252" t="str">
        <f t="shared" si="64"/>
        <v>Konstrukteur 7 / Fachplaner 7 / Gruppenchef 7</v>
      </c>
      <c r="DF110" s="249"/>
      <c r="DG110" s="250">
        <v>741</v>
      </c>
      <c r="DH110" s="251">
        <f t="shared" si="65"/>
        <v>7</v>
      </c>
      <c r="DI110" s="252" t="str">
        <f t="shared" si="66"/>
        <v>Konstrukteur 7 / Fachplaner 7 / Gruppenchef 7</v>
      </c>
      <c r="DN110" s="338">
        <f t="shared" si="60"/>
        <v>5639</v>
      </c>
      <c r="DO110" s="340">
        <v>6</v>
      </c>
      <c r="DP110" s="338">
        <v>0</v>
      </c>
      <c r="DQ110" s="338" t="s">
        <v>965</v>
      </c>
      <c r="ES110" s="400">
        <v>4266</v>
      </c>
      <c r="ET110" s="338" t="s">
        <v>121</v>
      </c>
    </row>
    <row r="111" spans="1:150" s="338" customFormat="1" x14ac:dyDescent="0.25">
      <c r="A111" s="319"/>
      <c r="B111" s="319"/>
      <c r="C111" s="319">
        <f t="shared" si="54"/>
        <v>1</v>
      </c>
      <c r="D111" s="320"/>
      <c r="E111" s="320"/>
      <c r="F111" s="320"/>
      <c r="G111" s="319"/>
      <c r="H111" s="319"/>
      <c r="I111" s="320">
        <v>1</v>
      </c>
      <c r="J111" s="319"/>
      <c r="K111" s="320"/>
      <c r="L111" s="320"/>
      <c r="M111" s="320"/>
      <c r="N111" s="343"/>
      <c r="O111" s="343"/>
      <c r="P111" s="126" t="s">
        <v>358</v>
      </c>
      <c r="Q111" s="110" t="s">
        <v>556</v>
      </c>
      <c r="R111" s="110" t="s">
        <v>928</v>
      </c>
      <c r="S111" s="20" t="s">
        <v>557</v>
      </c>
      <c r="T111" s="17">
        <v>1987</v>
      </c>
      <c r="U111" s="277" t="s">
        <v>235</v>
      </c>
      <c r="V111" s="17">
        <v>2008</v>
      </c>
      <c r="W111" s="278"/>
      <c r="X111" s="138"/>
      <c r="Y111" s="287"/>
      <c r="Z111" s="25"/>
      <c r="AA111" s="284">
        <f t="shared" si="55"/>
        <v>10</v>
      </c>
      <c r="AB111" s="25" t="s">
        <v>235</v>
      </c>
      <c r="AC111" s="290">
        <v>2014</v>
      </c>
      <c r="AD111" s="21" t="s">
        <v>142</v>
      </c>
      <c r="AE111" s="304"/>
      <c r="AF111" s="16" t="s">
        <v>378</v>
      </c>
      <c r="AG111" s="398"/>
      <c r="CJ111" s="338" t="str">
        <f t="shared" si="59"/>
        <v/>
      </c>
      <c r="CK111" s="338" t="str">
        <f t="shared" si="69"/>
        <v>Breiter Michael</v>
      </c>
      <c r="CM111" s="338">
        <f t="shared" si="70"/>
        <v>10</v>
      </c>
      <c r="CN111" s="338" t="str">
        <f t="shared" si="58"/>
        <v>E</v>
      </c>
      <c r="CO111" s="303" t="str">
        <f t="shared" si="73"/>
        <v>E</v>
      </c>
      <c r="CP111" s="400">
        <v>7702</v>
      </c>
      <c r="CQ111" s="250">
        <v>733</v>
      </c>
      <c r="CR111" s="251">
        <f t="shared" si="71"/>
        <v>6</v>
      </c>
      <c r="CS111" s="252" t="str">
        <f t="shared" si="72"/>
        <v>Konstrukteur 6 / -planer 6 / Gruppenchef 6</v>
      </c>
      <c r="CT111" s="250">
        <v>733</v>
      </c>
      <c r="CU111" s="251">
        <f t="shared" si="67"/>
        <v>6</v>
      </c>
      <c r="CV111" s="252" t="str">
        <f t="shared" si="68"/>
        <v>Konstrukteur 6 / -planer 6 / Gruppenchef 6</v>
      </c>
      <c r="CW111" s="250"/>
      <c r="CX111" s="251"/>
      <c r="CY111" s="252"/>
      <c r="CZ111" s="250">
        <v>732</v>
      </c>
      <c r="DA111" s="251">
        <f>VLOOKUP($CZ111,Funktionsbezeichnungen,3,0)</f>
        <v>5</v>
      </c>
      <c r="DB111" s="252" t="str">
        <f>VLOOKUP($CZ111,Funktionsbezeichnungen,2,0)</f>
        <v>Konstrukteur 5 / -planer 5</v>
      </c>
      <c r="DC111" s="251">
        <v>732</v>
      </c>
      <c r="DD111" s="251">
        <f>VLOOKUP($DC111,Funktionsbezeichnungen,3,0)</f>
        <v>5</v>
      </c>
      <c r="DE111" s="252" t="str">
        <f>VLOOKUP($DC111,Funktionsbezeichnungen,2,0)</f>
        <v>Konstrukteur 5 / -planer 5</v>
      </c>
      <c r="DG111" s="251">
        <v>732</v>
      </c>
      <c r="DH111" s="251">
        <f t="shared" ref="DH111:DH131" si="76">VLOOKUP($DG111,Funktionsbezeichnungen,3,0)</f>
        <v>5</v>
      </c>
      <c r="DI111" s="252" t="str">
        <f t="shared" ref="DI111:DI131" si="77">VLOOKUP($DG111,Funktionsbezeichnungen,2,0)</f>
        <v>Konstrukteur 5 / -planer 5</v>
      </c>
      <c r="DN111" s="338">
        <f t="shared" si="60"/>
        <v>7702</v>
      </c>
      <c r="DO111" s="340">
        <v>6</v>
      </c>
      <c r="DP111" s="338">
        <v>0</v>
      </c>
      <c r="DQ111" s="338" t="s">
        <v>964</v>
      </c>
      <c r="ES111" s="400">
        <v>4216</v>
      </c>
      <c r="ET111" s="338" t="s">
        <v>121</v>
      </c>
    </row>
    <row r="112" spans="1:150" s="338" customFormat="1" x14ac:dyDescent="0.25">
      <c r="A112" s="319"/>
      <c r="B112" s="319"/>
      <c r="C112" s="319" t="str">
        <f t="shared" si="54"/>
        <v/>
      </c>
      <c r="D112" s="320"/>
      <c r="E112" s="320"/>
      <c r="F112" s="320"/>
      <c r="G112" s="319"/>
      <c r="H112" s="319"/>
      <c r="I112" s="320">
        <v>1</v>
      </c>
      <c r="J112" s="319"/>
      <c r="K112" s="320"/>
      <c r="L112" s="320"/>
      <c r="M112" s="320"/>
      <c r="N112" s="343"/>
      <c r="O112" s="343"/>
      <c r="P112" s="126" t="s">
        <v>1140</v>
      </c>
      <c r="Q112" s="110" t="s">
        <v>524</v>
      </c>
      <c r="R112" s="110" t="s">
        <v>928</v>
      </c>
      <c r="S112" s="20" t="s">
        <v>283</v>
      </c>
      <c r="T112" s="17">
        <v>1988</v>
      </c>
      <c r="U112" s="277" t="s">
        <v>235</v>
      </c>
      <c r="V112" s="17">
        <v>2010</v>
      </c>
      <c r="W112" s="278"/>
      <c r="X112" s="138"/>
      <c r="Y112" s="287"/>
      <c r="Z112" s="25"/>
      <c r="AA112" s="284">
        <f t="shared" si="55"/>
        <v>8</v>
      </c>
      <c r="AB112" s="25" t="s">
        <v>235</v>
      </c>
      <c r="AC112" s="290">
        <v>2010</v>
      </c>
      <c r="AD112" s="21" t="s">
        <v>142</v>
      </c>
      <c r="AE112" s="304"/>
      <c r="AF112" s="16" t="s">
        <v>378</v>
      </c>
      <c r="AG112" s="398"/>
      <c r="CJ112" s="338" t="str">
        <f t="shared" si="59"/>
        <v/>
      </c>
      <c r="CK112" s="338" t="str">
        <f t="shared" si="69"/>
        <v>Niederberger Benjamin</v>
      </c>
      <c r="CM112" s="338">
        <f t="shared" si="70"/>
        <v>8</v>
      </c>
      <c r="CN112" s="338" t="str">
        <f t="shared" si="58"/>
        <v>E</v>
      </c>
      <c r="CO112" s="303" t="str">
        <f t="shared" si="73"/>
        <v>E</v>
      </c>
      <c r="CP112" s="400">
        <v>9701</v>
      </c>
      <c r="CQ112" s="250">
        <v>733</v>
      </c>
      <c r="CR112" s="251">
        <f t="shared" si="71"/>
        <v>6</v>
      </c>
      <c r="CS112" s="252" t="str">
        <f t="shared" si="72"/>
        <v>Konstrukteur 6 / -planer 6 / Gruppenchef 6</v>
      </c>
      <c r="CT112" s="250">
        <v>733</v>
      </c>
      <c r="CU112" s="251">
        <f t="shared" si="67"/>
        <v>6</v>
      </c>
      <c r="CV112" s="252" t="str">
        <f t="shared" si="68"/>
        <v>Konstrukteur 6 / -planer 6 / Gruppenchef 6</v>
      </c>
      <c r="CW112" s="250">
        <v>732</v>
      </c>
      <c r="CX112" s="251">
        <f t="shared" si="74"/>
        <v>5</v>
      </c>
      <c r="CY112" s="252" t="str">
        <f t="shared" si="75"/>
        <v>Konstrukteur 5 / -planer 5</v>
      </c>
      <c r="CZ112" s="250">
        <v>731</v>
      </c>
      <c r="DA112" s="251">
        <f t="shared" ref="DA112:DA131" si="78">VLOOKUP($CZ112,Funktionsbezeichnungen,3,0)</f>
        <v>4</v>
      </c>
      <c r="DB112" s="252" t="str">
        <f t="shared" ref="DB112:DB131" si="79">VLOOKUP($CZ112,Funktionsbezeichnungen,2,0)</f>
        <v>Konstrukteur 4 / -planer 4</v>
      </c>
      <c r="DC112" s="250">
        <v>731</v>
      </c>
      <c r="DD112" s="251">
        <f t="shared" si="63"/>
        <v>4</v>
      </c>
      <c r="DE112" s="252" t="str">
        <f t="shared" si="64"/>
        <v>Konstrukteur 4 / -planer 4</v>
      </c>
      <c r="DF112" s="249"/>
      <c r="DG112" s="251">
        <v>731</v>
      </c>
      <c r="DH112" s="251">
        <f t="shared" si="76"/>
        <v>4</v>
      </c>
      <c r="DI112" s="252" t="str">
        <f t="shared" si="77"/>
        <v>Konstrukteur 4 / -planer 4</v>
      </c>
      <c r="DN112" s="338">
        <f t="shared" si="60"/>
        <v>9701</v>
      </c>
      <c r="DO112" s="340">
        <v>6</v>
      </c>
      <c r="DP112" s="338">
        <v>0</v>
      </c>
      <c r="DQ112" s="338" t="s">
        <v>964</v>
      </c>
      <c r="ES112" s="400">
        <v>4320</v>
      </c>
      <c r="ET112" s="338" t="s">
        <v>121</v>
      </c>
    </row>
    <row r="113" spans="1:150" s="338" customFormat="1" x14ac:dyDescent="0.25">
      <c r="A113" s="319"/>
      <c r="B113" s="319"/>
      <c r="C113" s="319" t="str">
        <f t="shared" si="54"/>
        <v/>
      </c>
      <c r="D113" s="320"/>
      <c r="E113" s="320"/>
      <c r="F113" s="320"/>
      <c r="G113" s="319"/>
      <c r="H113" s="319"/>
      <c r="I113" s="320">
        <v>1</v>
      </c>
      <c r="J113" s="319"/>
      <c r="K113" s="320"/>
      <c r="L113" s="320"/>
      <c r="M113" s="320"/>
      <c r="N113" s="343"/>
      <c r="O113" s="343"/>
      <c r="P113" s="126" t="s">
        <v>359</v>
      </c>
      <c r="Q113" s="110" t="s">
        <v>594</v>
      </c>
      <c r="R113" s="110" t="s">
        <v>928</v>
      </c>
      <c r="S113" s="20" t="s">
        <v>595</v>
      </c>
      <c r="T113" s="17">
        <v>1992</v>
      </c>
      <c r="U113" s="277" t="s">
        <v>235</v>
      </c>
      <c r="V113" s="17">
        <v>2013</v>
      </c>
      <c r="W113" s="278"/>
      <c r="X113" s="138"/>
      <c r="Y113" s="287"/>
      <c r="Z113" s="25"/>
      <c r="AA113" s="284">
        <f t="shared" si="55"/>
        <v>5</v>
      </c>
      <c r="AB113" s="25" t="s">
        <v>235</v>
      </c>
      <c r="AC113" s="290">
        <v>2013</v>
      </c>
      <c r="AD113" s="21" t="s">
        <v>147</v>
      </c>
      <c r="AE113" s="304"/>
      <c r="AF113" s="16" t="s">
        <v>378</v>
      </c>
      <c r="AG113" s="398"/>
      <c r="CJ113" s="338" t="str">
        <f t="shared" si="59"/>
        <v/>
      </c>
      <c r="CK113" s="338" t="str">
        <f t="shared" si="69"/>
        <v>Schär Cedric</v>
      </c>
      <c r="CM113" s="338">
        <f t="shared" si="70"/>
        <v>5</v>
      </c>
      <c r="CN113" s="338" t="str">
        <f t="shared" si="58"/>
        <v>F</v>
      </c>
      <c r="CO113" s="303" t="str">
        <f t="shared" si="73"/>
        <v>F</v>
      </c>
      <c r="CP113" s="400">
        <v>9715</v>
      </c>
      <c r="CQ113" s="250">
        <v>732</v>
      </c>
      <c r="CR113" s="251">
        <f t="shared" si="71"/>
        <v>5</v>
      </c>
      <c r="CS113" s="252" t="str">
        <f t="shared" si="72"/>
        <v>Konstrukteur 5 / -planer 5</v>
      </c>
      <c r="CT113" s="250">
        <v>732</v>
      </c>
      <c r="CU113" s="251">
        <f t="shared" si="67"/>
        <v>5</v>
      </c>
      <c r="CV113" s="252" t="str">
        <f t="shared" si="68"/>
        <v>Konstrukteur 5 / -planer 5</v>
      </c>
      <c r="CW113" s="250">
        <v>731</v>
      </c>
      <c r="CX113" s="251">
        <f t="shared" si="74"/>
        <v>4</v>
      </c>
      <c r="CY113" s="252" t="str">
        <f t="shared" si="75"/>
        <v>Konstrukteur 4 / -planer 4</v>
      </c>
      <c r="CZ113" s="250"/>
      <c r="DA113" s="251"/>
      <c r="DB113" s="252"/>
      <c r="DC113" s="250"/>
      <c r="DD113" s="251"/>
      <c r="DE113" s="252"/>
      <c r="DF113" s="249"/>
      <c r="DG113" s="251">
        <v>731</v>
      </c>
      <c r="DH113" s="251">
        <f t="shared" si="76"/>
        <v>4</v>
      </c>
      <c r="DI113" s="252" t="str">
        <f t="shared" si="77"/>
        <v>Konstrukteur 4 / -planer 4</v>
      </c>
      <c r="DN113" s="338">
        <f t="shared" si="60"/>
        <v>9715</v>
      </c>
      <c r="DO113" s="340">
        <v>6</v>
      </c>
      <c r="DP113" s="338">
        <v>0</v>
      </c>
      <c r="DQ113" s="338" t="s">
        <v>964</v>
      </c>
      <c r="ES113" s="400">
        <v>5581</v>
      </c>
      <c r="ET113" s="338" t="s">
        <v>121</v>
      </c>
    </row>
    <row r="114" spans="1:150" s="338" customFormat="1" x14ac:dyDescent="0.25">
      <c r="A114" s="319"/>
      <c r="B114" s="319"/>
      <c r="C114" s="319" t="str">
        <f t="shared" si="54"/>
        <v/>
      </c>
      <c r="D114" s="320"/>
      <c r="E114" s="320"/>
      <c r="F114" s="320"/>
      <c r="G114" s="319"/>
      <c r="H114" s="319"/>
      <c r="I114" s="320">
        <v>1</v>
      </c>
      <c r="J114" s="319"/>
      <c r="K114" s="320"/>
      <c r="L114" s="320"/>
      <c r="M114" s="320"/>
      <c r="N114" s="343"/>
      <c r="O114" s="343"/>
      <c r="P114" s="126" t="s">
        <v>359</v>
      </c>
      <c r="Q114" s="110" t="s">
        <v>903</v>
      </c>
      <c r="R114" s="110" t="s">
        <v>928</v>
      </c>
      <c r="S114" s="20" t="s">
        <v>900</v>
      </c>
      <c r="T114" s="17">
        <v>1996</v>
      </c>
      <c r="U114" s="277" t="s">
        <v>235</v>
      </c>
      <c r="V114" s="17">
        <v>2016</v>
      </c>
      <c r="W114" s="278"/>
      <c r="X114" s="138"/>
      <c r="Y114" s="287"/>
      <c r="Z114" s="25"/>
      <c r="AA114" s="284">
        <f t="shared" si="55"/>
        <v>2</v>
      </c>
      <c r="AB114" s="25" t="s">
        <v>235</v>
      </c>
      <c r="AC114" s="290">
        <v>2016</v>
      </c>
      <c r="AD114" s="21" t="s">
        <v>147</v>
      </c>
      <c r="AE114" s="304"/>
      <c r="AF114" s="16" t="s">
        <v>378</v>
      </c>
      <c r="AG114" s="398"/>
      <c r="CJ114" s="399" t="str">
        <f t="shared" si="59"/>
        <v>anders</v>
      </c>
      <c r="CK114" s="339" t="str">
        <f t="shared" si="69"/>
        <v>Boschung Jan</v>
      </c>
      <c r="CM114" s="338">
        <f t="shared" si="70"/>
        <v>2</v>
      </c>
      <c r="CN114" s="338" t="str">
        <f t="shared" si="58"/>
        <v>F</v>
      </c>
      <c r="CO114" s="303" t="str">
        <f t="shared" si="73"/>
        <v>G</v>
      </c>
      <c r="CP114" s="400">
        <v>9740</v>
      </c>
      <c r="CQ114" s="250">
        <v>731</v>
      </c>
      <c r="CR114" s="251">
        <f t="shared" si="71"/>
        <v>4</v>
      </c>
      <c r="CS114" s="252" t="str">
        <f t="shared" si="72"/>
        <v>Konstrukteur 4 / -planer 4</v>
      </c>
      <c r="CT114" s="250"/>
      <c r="CU114" s="251"/>
      <c r="CV114" s="252" t="e">
        <f t="shared" ref="CV114:CV142" si="80">VLOOKUP($CT114,Funktionsbezeichnungen,2,0)</f>
        <v>#N/A</v>
      </c>
      <c r="CW114" s="250"/>
      <c r="CX114" s="251"/>
      <c r="CY114" s="252"/>
      <c r="CZ114" s="250"/>
      <c r="DA114" s="251"/>
      <c r="DB114" s="252"/>
      <c r="DC114" s="250"/>
      <c r="DD114" s="251"/>
      <c r="DE114" s="252"/>
      <c r="DF114" s="249"/>
      <c r="DG114" s="251"/>
      <c r="DH114" s="251"/>
      <c r="DI114" s="252"/>
      <c r="DN114" s="338">
        <f t="shared" si="60"/>
        <v>9740</v>
      </c>
      <c r="DO114" s="340">
        <v>8</v>
      </c>
      <c r="DP114" s="338">
        <v>0</v>
      </c>
      <c r="DQ114" s="341" t="s">
        <v>976</v>
      </c>
      <c r="ES114" s="400">
        <v>4352</v>
      </c>
      <c r="ET114" s="338" t="s">
        <v>121</v>
      </c>
    </row>
    <row r="115" spans="1:150" s="338" customFormat="1" x14ac:dyDescent="0.25">
      <c r="A115" s="319"/>
      <c r="B115" s="319"/>
      <c r="C115" s="319" t="str">
        <f t="shared" si="54"/>
        <v/>
      </c>
      <c r="D115" s="320"/>
      <c r="E115" s="320"/>
      <c r="F115" s="320"/>
      <c r="G115" s="319"/>
      <c r="H115" s="319"/>
      <c r="I115" s="320">
        <v>1</v>
      </c>
      <c r="J115" s="319"/>
      <c r="K115" s="320"/>
      <c r="L115" s="320"/>
      <c r="M115" s="320"/>
      <c r="N115" s="343"/>
      <c r="O115" s="343"/>
      <c r="P115" s="126" t="s">
        <v>361</v>
      </c>
      <c r="Q115" s="110" t="s">
        <v>1012</v>
      </c>
      <c r="R115" s="110" t="s">
        <v>928</v>
      </c>
      <c r="S115" s="20" t="s">
        <v>1085</v>
      </c>
      <c r="T115" s="17">
        <v>1997</v>
      </c>
      <c r="U115" s="277" t="s">
        <v>235</v>
      </c>
      <c r="V115" s="17">
        <v>2017</v>
      </c>
      <c r="W115" s="278"/>
      <c r="X115" s="138"/>
      <c r="Y115" s="287"/>
      <c r="Z115" s="25"/>
      <c r="AA115" s="284">
        <f t="shared" si="55"/>
        <v>1</v>
      </c>
      <c r="AB115" s="25" t="s">
        <v>235</v>
      </c>
      <c r="AC115" s="290">
        <v>2017</v>
      </c>
      <c r="AD115" s="21" t="s">
        <v>147</v>
      </c>
      <c r="AE115" s="304"/>
      <c r="AF115" s="16" t="s">
        <v>378</v>
      </c>
      <c r="AG115" s="398"/>
      <c r="CJ115" s="399" t="e">
        <f t="shared" si="59"/>
        <v>#N/A</v>
      </c>
      <c r="CK115" s="339" t="str">
        <f t="shared" si="69"/>
        <v>Stucki Tizian</v>
      </c>
      <c r="CM115" s="338">
        <f t="shared" si="70"/>
        <v>1</v>
      </c>
      <c r="CN115" s="338" t="str">
        <f t="shared" si="58"/>
        <v>F</v>
      </c>
      <c r="CO115" s="303" t="e">
        <f t="shared" si="73"/>
        <v>#N/A</v>
      </c>
      <c r="CP115" s="257">
        <v>9743</v>
      </c>
      <c r="CQ115" s="250">
        <v>731</v>
      </c>
      <c r="CR115" s="251">
        <f t="shared" si="71"/>
        <v>4</v>
      </c>
      <c r="CS115" s="252" t="str">
        <f t="shared" si="72"/>
        <v>Konstrukteur 4 / -planer 4</v>
      </c>
      <c r="CT115" s="250"/>
      <c r="CU115" s="251"/>
      <c r="CV115" s="252"/>
      <c r="CW115" s="250"/>
      <c r="CX115" s="251"/>
      <c r="CY115" s="252"/>
      <c r="CZ115" s="250"/>
      <c r="DA115" s="251"/>
      <c r="DB115" s="252"/>
      <c r="DC115" s="250"/>
      <c r="DD115" s="251"/>
      <c r="DE115" s="252"/>
      <c r="DF115" s="249"/>
      <c r="DG115" s="251"/>
      <c r="DH115" s="251"/>
      <c r="DI115" s="252"/>
      <c r="DN115" s="338">
        <f t="shared" si="60"/>
        <v>9743</v>
      </c>
      <c r="DO115" s="340">
        <v>8</v>
      </c>
      <c r="DP115" s="338">
        <v>0</v>
      </c>
      <c r="DQ115" s="341" t="s">
        <v>976</v>
      </c>
      <c r="ES115" s="400">
        <v>5604</v>
      </c>
      <c r="ET115" s="338" t="s">
        <v>121</v>
      </c>
    </row>
    <row r="116" spans="1:150" s="338" customFormat="1" ht="40.5" x14ac:dyDescent="0.25">
      <c r="A116" s="319"/>
      <c r="B116" s="319"/>
      <c r="C116" s="319">
        <f t="shared" si="54"/>
        <v>1</v>
      </c>
      <c r="D116" s="320"/>
      <c r="E116" s="320"/>
      <c r="F116" s="320"/>
      <c r="G116" s="319"/>
      <c r="H116" s="319"/>
      <c r="I116" s="320"/>
      <c r="J116" s="319"/>
      <c r="K116" s="320"/>
      <c r="L116" s="320">
        <v>1</v>
      </c>
      <c r="M116" s="320"/>
      <c r="N116" s="343"/>
      <c r="O116" s="343"/>
      <c r="P116" s="126" t="s">
        <v>357</v>
      </c>
      <c r="Q116" s="110" t="s">
        <v>504</v>
      </c>
      <c r="R116" s="110" t="s">
        <v>369</v>
      </c>
      <c r="S116" s="27" t="s">
        <v>157</v>
      </c>
      <c r="T116" s="17">
        <v>1976</v>
      </c>
      <c r="U116" s="27" t="s">
        <v>320</v>
      </c>
      <c r="V116" s="17">
        <v>2002</v>
      </c>
      <c r="W116" s="278" t="s">
        <v>321</v>
      </c>
      <c r="X116" s="138">
        <v>2005</v>
      </c>
      <c r="Y116" s="389" t="s">
        <v>1547</v>
      </c>
      <c r="Z116" s="28"/>
      <c r="AA116" s="284">
        <f t="shared" si="55"/>
        <v>13</v>
      </c>
      <c r="AB116" s="25" t="s">
        <v>1520</v>
      </c>
      <c r="AC116" s="290">
        <v>1997</v>
      </c>
      <c r="AD116" s="21" t="s">
        <v>105</v>
      </c>
      <c r="AE116" s="304"/>
      <c r="AF116" s="16" t="s">
        <v>455</v>
      </c>
      <c r="AG116" s="398"/>
      <c r="CJ116" s="338" t="str">
        <f t="shared" si="59"/>
        <v/>
      </c>
      <c r="CK116" s="338" t="str">
        <f t="shared" si="69"/>
        <v>Kiefer Patrick</v>
      </c>
      <c r="CM116" s="338">
        <f t="shared" si="70"/>
        <v>13</v>
      </c>
      <c r="CN116" s="338" t="str">
        <f t="shared" si="58"/>
        <v>C</v>
      </c>
      <c r="CO116" s="303" t="str">
        <f t="shared" si="73"/>
        <v>C</v>
      </c>
      <c r="CP116" s="400">
        <v>6753</v>
      </c>
      <c r="CQ116" s="250">
        <v>223</v>
      </c>
      <c r="CR116" s="251">
        <f t="shared" si="71"/>
        <v>10</v>
      </c>
      <c r="CS116" s="252" t="str">
        <f t="shared" si="72"/>
        <v>Finanz-Fachspezialist / Controller 10</v>
      </c>
      <c r="CT116" s="250">
        <v>223</v>
      </c>
      <c r="CU116" s="251">
        <f t="shared" ref="CU116:CU142" si="81">VLOOKUP($CT116,Funktionsbezeichnungen,3,0)</f>
        <v>10</v>
      </c>
      <c r="CV116" s="252" t="str">
        <f t="shared" si="80"/>
        <v>Finanz-Fachspezialist / Controller 10</v>
      </c>
      <c r="CW116" s="250">
        <v>223</v>
      </c>
      <c r="CX116" s="251">
        <f>VLOOKUP($CW116,Funktionsbezeichnungen,3,0)</f>
        <v>10</v>
      </c>
      <c r="CY116" s="252" t="str">
        <f>VLOOKUP($CW116,Funktionsbezeichnungen,2,0)</f>
        <v>Finanz-Fachspezialist / Controller 10</v>
      </c>
      <c r="CZ116" s="250">
        <v>223</v>
      </c>
      <c r="DA116" s="251">
        <f>VLOOKUP($CZ116,Funktionsbezeichnungen,3,0)</f>
        <v>10</v>
      </c>
      <c r="DB116" s="252" t="str">
        <f>VLOOKUP($CZ116,Funktionsbezeichnungen,2,0)</f>
        <v>Finanz-Fachspezialist / Controller 10</v>
      </c>
      <c r="DC116" s="250">
        <v>223</v>
      </c>
      <c r="DD116" s="251">
        <f>VLOOKUP($DC116,Funktionsbezeichnungen,3,0)</f>
        <v>10</v>
      </c>
      <c r="DE116" s="252" t="str">
        <f>VLOOKUP($DC116,Funktionsbezeichnungen,2,0)</f>
        <v>Finanz-Fachspezialist / Controller 10</v>
      </c>
      <c r="DF116" s="249"/>
      <c r="DG116" s="250">
        <v>223</v>
      </c>
      <c r="DH116" s="251">
        <f>VLOOKUP($DG116,Funktionsbezeichnungen,3,0)</f>
        <v>10</v>
      </c>
      <c r="DI116" s="252" t="str">
        <f>VLOOKUP($DG116,Funktionsbezeichnungen,2,0)</f>
        <v>Finanz-Fachspezialist / Controller 10</v>
      </c>
      <c r="DN116" s="338">
        <f t="shared" si="60"/>
        <v>6753</v>
      </c>
      <c r="DO116" s="340">
        <v>3</v>
      </c>
      <c r="DP116" s="338">
        <v>0</v>
      </c>
      <c r="DQ116" s="341" t="s">
        <v>972</v>
      </c>
      <c r="ES116" s="400">
        <v>8655</v>
      </c>
      <c r="ET116" s="338" t="s">
        <v>121</v>
      </c>
    </row>
    <row r="117" spans="1:150" s="338" customFormat="1" x14ac:dyDescent="0.25">
      <c r="A117" s="319"/>
      <c r="B117" s="319">
        <v>1</v>
      </c>
      <c r="C117" s="319">
        <f t="shared" si="54"/>
        <v>1</v>
      </c>
      <c r="D117" s="320"/>
      <c r="E117" s="320"/>
      <c r="F117" s="320"/>
      <c r="G117" s="319"/>
      <c r="H117" s="319"/>
      <c r="I117" s="320"/>
      <c r="J117" s="319"/>
      <c r="K117" s="320"/>
      <c r="L117" s="320">
        <v>1</v>
      </c>
      <c r="M117" s="320"/>
      <c r="N117" s="343">
        <v>1</v>
      </c>
      <c r="O117" s="343"/>
      <c r="P117" s="126" t="s">
        <v>359</v>
      </c>
      <c r="Q117" s="110" t="s">
        <v>500</v>
      </c>
      <c r="R117" s="110" t="s">
        <v>369</v>
      </c>
      <c r="S117" s="27" t="s">
        <v>152</v>
      </c>
      <c r="T117" s="17">
        <v>1952</v>
      </c>
      <c r="U117" s="277" t="s">
        <v>151</v>
      </c>
      <c r="V117" s="17">
        <v>1971</v>
      </c>
      <c r="W117" s="278"/>
      <c r="X117" s="138"/>
      <c r="Y117" s="287"/>
      <c r="Z117" s="25"/>
      <c r="AA117" s="284">
        <f t="shared" si="55"/>
        <v>47</v>
      </c>
      <c r="AB117" s="25" t="s">
        <v>696</v>
      </c>
      <c r="AC117" s="290">
        <v>1996</v>
      </c>
      <c r="AD117" s="21" t="s">
        <v>121</v>
      </c>
      <c r="AE117" s="304"/>
      <c r="AF117" s="285" t="s">
        <v>1078</v>
      </c>
      <c r="AG117" s="398"/>
      <c r="CJ117" s="338" t="e">
        <f t="shared" si="59"/>
        <v>#N/A</v>
      </c>
      <c r="CK117" s="338" t="str">
        <f t="shared" si="69"/>
        <v>Meister Christine</v>
      </c>
      <c r="CM117" s="338">
        <f t="shared" si="70"/>
        <v>47</v>
      </c>
      <c r="CN117" s="338" t="str">
        <f t="shared" si="58"/>
        <v>D</v>
      </c>
      <c r="CO117" s="303" t="e">
        <f t="shared" si="73"/>
        <v>#N/A</v>
      </c>
      <c r="CP117" s="400">
        <v>4245</v>
      </c>
      <c r="CQ117" s="250">
        <v>134</v>
      </c>
      <c r="CR117" s="251">
        <f t="shared" ref="CR117:CR142" si="82">VLOOKUP($CQ117,Funktionsbezeichnungen,3,0)</f>
        <v>7</v>
      </c>
      <c r="CS117" s="252" t="str">
        <f t="shared" ref="CS117:CS142" si="83">VLOOKUP($CQ117,Funktionsbezeichnungen,2,0)</f>
        <v>Kaufmännischer Mitarbeiter 7 / Gruppenchef 7</v>
      </c>
      <c r="CT117" s="250">
        <v>134</v>
      </c>
      <c r="CU117" s="251">
        <f t="shared" si="81"/>
        <v>7</v>
      </c>
      <c r="CV117" s="252" t="str">
        <f t="shared" si="80"/>
        <v>Kaufmännischer Mitarbeiter 7 / Gruppenchef 7</v>
      </c>
      <c r="CW117" s="250">
        <v>134</v>
      </c>
      <c r="CX117" s="251">
        <f t="shared" si="74"/>
        <v>7</v>
      </c>
      <c r="CY117" s="252" t="str">
        <f t="shared" si="75"/>
        <v>Kaufmännischer Mitarbeiter 7 / Gruppenchef 7</v>
      </c>
      <c r="CZ117" s="250">
        <v>134</v>
      </c>
      <c r="DA117" s="251">
        <f t="shared" si="78"/>
        <v>7</v>
      </c>
      <c r="DB117" s="252" t="str">
        <f t="shared" si="79"/>
        <v>Kaufmännischer Mitarbeiter 7 / Gruppenchef 7</v>
      </c>
      <c r="DC117" s="250">
        <v>134</v>
      </c>
      <c r="DD117" s="251">
        <f t="shared" ref="DD117:DD131" si="84">VLOOKUP($DC117,Funktionsbezeichnungen,3,0)</f>
        <v>7</v>
      </c>
      <c r="DE117" s="252" t="str">
        <f t="shared" ref="DE117:DE131" si="85">VLOOKUP($DC117,Funktionsbezeichnungen,2,0)</f>
        <v>Kaufmännischer Mitarbeiter 7 / Gruppenchef 7</v>
      </c>
      <c r="DF117" s="249"/>
      <c r="DG117" s="250">
        <v>134</v>
      </c>
      <c r="DH117" s="251">
        <f t="shared" si="76"/>
        <v>7</v>
      </c>
      <c r="DI117" s="252" t="str">
        <f t="shared" si="77"/>
        <v>Kaufmännischer Mitarbeiter 7 / Gruppenchef 7</v>
      </c>
      <c r="DN117" s="338">
        <f t="shared" si="60"/>
        <v>4245</v>
      </c>
      <c r="DO117" s="340">
        <v>6</v>
      </c>
      <c r="DP117" s="338">
        <v>0</v>
      </c>
      <c r="DQ117" s="338" t="s">
        <v>955</v>
      </c>
      <c r="ES117" s="400">
        <v>5637</v>
      </c>
      <c r="ET117" s="338" t="s">
        <v>142</v>
      </c>
    </row>
    <row r="118" spans="1:150" s="338" customFormat="1" x14ac:dyDescent="0.25">
      <c r="A118" s="319"/>
      <c r="B118" s="319">
        <v>1</v>
      </c>
      <c r="C118" s="319">
        <f t="shared" si="54"/>
        <v>1</v>
      </c>
      <c r="D118" s="320"/>
      <c r="E118" s="320"/>
      <c r="F118" s="321"/>
      <c r="G118" s="57"/>
      <c r="H118" s="57"/>
      <c r="I118" s="321"/>
      <c r="J118" s="57"/>
      <c r="K118" s="321"/>
      <c r="L118" s="321">
        <v>1</v>
      </c>
      <c r="M118" s="321"/>
      <c r="N118" s="322"/>
      <c r="O118" s="322"/>
      <c r="P118" s="109" t="s">
        <v>357</v>
      </c>
      <c r="Q118" s="110" t="s">
        <v>501</v>
      </c>
      <c r="R118" s="110" t="s">
        <v>369</v>
      </c>
      <c r="S118" s="20" t="s">
        <v>207</v>
      </c>
      <c r="T118" s="17">
        <v>1954</v>
      </c>
      <c r="U118" s="277" t="s">
        <v>210</v>
      </c>
      <c r="V118" s="17">
        <v>1971</v>
      </c>
      <c r="W118" s="278"/>
      <c r="X118" s="138"/>
      <c r="Y118" s="287"/>
      <c r="Z118" s="28"/>
      <c r="AA118" s="284">
        <f t="shared" si="55"/>
        <v>47</v>
      </c>
      <c r="AB118" s="25" t="s">
        <v>209</v>
      </c>
      <c r="AC118" s="290">
        <v>2001</v>
      </c>
      <c r="AD118" s="21" t="s">
        <v>121</v>
      </c>
      <c r="AE118" s="304"/>
      <c r="AF118" s="16" t="s">
        <v>453</v>
      </c>
      <c r="AG118" s="398"/>
      <c r="CJ118" s="338" t="str">
        <f t="shared" si="59"/>
        <v/>
      </c>
      <c r="CK118" s="338" t="str">
        <f t="shared" si="69"/>
        <v>Derezynski Françoise</v>
      </c>
      <c r="CM118" s="338">
        <f t="shared" si="70"/>
        <v>47</v>
      </c>
      <c r="CN118" s="338" t="str">
        <f t="shared" si="58"/>
        <v>D</v>
      </c>
      <c r="CO118" s="303" t="str">
        <f t="shared" si="73"/>
        <v>D</v>
      </c>
      <c r="CP118" s="400">
        <v>4266</v>
      </c>
      <c r="CQ118" s="250">
        <v>141</v>
      </c>
      <c r="CR118" s="251">
        <f t="shared" si="82"/>
        <v>8</v>
      </c>
      <c r="CS118" s="252" t="str">
        <f t="shared" si="83"/>
        <v>Kaufmännischer Fachspezialist 8</v>
      </c>
      <c r="CT118" s="250">
        <v>141</v>
      </c>
      <c r="CU118" s="251">
        <f t="shared" si="81"/>
        <v>8</v>
      </c>
      <c r="CV118" s="252" t="str">
        <f t="shared" si="80"/>
        <v>Kaufmännischer Fachspezialist 8</v>
      </c>
      <c r="CW118" s="250">
        <v>141</v>
      </c>
      <c r="CX118" s="251">
        <f>VLOOKUP($CW118,Funktionsbezeichnungen,3,0)</f>
        <v>8</v>
      </c>
      <c r="CY118" s="252" t="str">
        <f>VLOOKUP($CW118,Funktionsbezeichnungen,2,0)</f>
        <v>Kaufmännischer Fachspezialist 8</v>
      </c>
      <c r="CZ118" s="250">
        <v>134</v>
      </c>
      <c r="DA118" s="251">
        <f>VLOOKUP($CZ118,Funktionsbezeichnungen,3,0)</f>
        <v>7</v>
      </c>
      <c r="DB118" s="252" t="str">
        <f>VLOOKUP($CZ118,Funktionsbezeichnungen,2,0)</f>
        <v>Kaufmännischer Mitarbeiter 7 / Gruppenchef 7</v>
      </c>
      <c r="DC118" s="250">
        <v>134</v>
      </c>
      <c r="DD118" s="251">
        <f>VLOOKUP($DC118,Funktionsbezeichnungen,3,0)</f>
        <v>7</v>
      </c>
      <c r="DE118" s="252" t="str">
        <f>VLOOKUP($DC118,Funktionsbezeichnungen,2,0)</f>
        <v>Kaufmännischer Mitarbeiter 7 / Gruppenchef 7</v>
      </c>
      <c r="DF118" s="249"/>
      <c r="DG118" s="250">
        <v>134</v>
      </c>
      <c r="DH118" s="251">
        <f>VLOOKUP($DG118,Funktionsbezeichnungen,3,0)</f>
        <v>7</v>
      </c>
      <c r="DI118" s="252" t="str">
        <f>VLOOKUP($DG118,Funktionsbezeichnungen,2,0)</f>
        <v>Kaufmännischer Mitarbeiter 7 / Gruppenchef 7</v>
      </c>
      <c r="DN118" s="338">
        <f t="shared" si="60"/>
        <v>4266</v>
      </c>
      <c r="DO118" s="340">
        <v>6</v>
      </c>
      <c r="DP118" s="338">
        <v>0</v>
      </c>
      <c r="DQ118" s="341" t="s">
        <v>955</v>
      </c>
      <c r="ES118" s="400">
        <v>5629</v>
      </c>
      <c r="ET118" s="338" t="s">
        <v>142</v>
      </c>
    </row>
    <row r="119" spans="1:150" s="338" customFormat="1" x14ac:dyDescent="0.25">
      <c r="A119" s="319"/>
      <c r="B119" s="319">
        <v>1</v>
      </c>
      <c r="C119" s="319">
        <f t="shared" si="54"/>
        <v>1</v>
      </c>
      <c r="D119" s="320"/>
      <c r="E119" s="320"/>
      <c r="F119" s="321"/>
      <c r="G119" s="57"/>
      <c r="H119" s="57"/>
      <c r="I119" s="321"/>
      <c r="J119" s="57"/>
      <c r="K119" s="321"/>
      <c r="L119" s="321">
        <v>1</v>
      </c>
      <c r="M119" s="321"/>
      <c r="N119" s="322"/>
      <c r="O119" s="322"/>
      <c r="P119" s="109" t="s">
        <v>357</v>
      </c>
      <c r="Q119" s="110" t="s">
        <v>502</v>
      </c>
      <c r="R119" s="110" t="s">
        <v>369</v>
      </c>
      <c r="S119" s="20" t="s">
        <v>153</v>
      </c>
      <c r="T119" s="17">
        <v>1953</v>
      </c>
      <c r="U119" s="277" t="s">
        <v>215</v>
      </c>
      <c r="V119" s="17">
        <v>1977</v>
      </c>
      <c r="W119" s="278" t="s">
        <v>318</v>
      </c>
      <c r="X119" s="138">
        <v>2000</v>
      </c>
      <c r="Y119" s="389" t="s">
        <v>1547</v>
      </c>
      <c r="Z119" s="28" t="s">
        <v>319</v>
      </c>
      <c r="AA119" s="284">
        <f t="shared" si="55"/>
        <v>18</v>
      </c>
      <c r="AB119" s="25" t="s">
        <v>695</v>
      </c>
      <c r="AC119" s="290">
        <v>1994</v>
      </c>
      <c r="AD119" s="21" t="s">
        <v>121</v>
      </c>
      <c r="AE119" s="304"/>
      <c r="AF119" s="16" t="s">
        <v>456</v>
      </c>
      <c r="AG119" s="398"/>
      <c r="CJ119" s="338" t="str">
        <f t="shared" si="59"/>
        <v/>
      </c>
      <c r="CK119" s="338" t="str">
        <f t="shared" si="69"/>
        <v>Szirt Madeleine</v>
      </c>
      <c r="CM119" s="338">
        <f t="shared" si="70"/>
        <v>18</v>
      </c>
      <c r="CN119" s="338" t="str">
        <f t="shared" si="58"/>
        <v>D</v>
      </c>
      <c r="CO119" s="303" t="str">
        <f t="shared" si="73"/>
        <v>D</v>
      </c>
      <c r="CP119" s="400">
        <v>4216</v>
      </c>
      <c r="CQ119" s="250">
        <v>162</v>
      </c>
      <c r="CR119" s="251">
        <f t="shared" si="82"/>
        <v>9</v>
      </c>
      <c r="CS119" s="252" t="str">
        <f t="shared" si="83"/>
        <v>Personal-Fachspezialist 9</v>
      </c>
      <c r="CT119" s="250">
        <v>162</v>
      </c>
      <c r="CU119" s="251">
        <f t="shared" si="81"/>
        <v>9</v>
      </c>
      <c r="CV119" s="252" t="str">
        <f t="shared" si="80"/>
        <v>Personal-Fachspezialist 9</v>
      </c>
      <c r="CW119" s="250">
        <v>162</v>
      </c>
      <c r="CX119" s="251">
        <f>VLOOKUP($CW119,Funktionsbezeichnungen,3,0)</f>
        <v>9</v>
      </c>
      <c r="CY119" s="252" t="str">
        <f>VLOOKUP($CW119,Funktionsbezeichnungen,2,0)</f>
        <v>Personal-Fachspezialist 9</v>
      </c>
      <c r="CZ119" s="250">
        <v>162</v>
      </c>
      <c r="DA119" s="251">
        <f>VLOOKUP($CZ119,Funktionsbezeichnungen,3,0)</f>
        <v>9</v>
      </c>
      <c r="DB119" s="252" t="str">
        <f>VLOOKUP($CZ119,Funktionsbezeichnungen,2,0)</f>
        <v>Personal-Fachspezialist 9</v>
      </c>
      <c r="DC119" s="250">
        <v>162</v>
      </c>
      <c r="DD119" s="251">
        <f>VLOOKUP($DC119,Funktionsbezeichnungen,3,0)</f>
        <v>9</v>
      </c>
      <c r="DE119" s="252" t="str">
        <f>VLOOKUP($DC119,Funktionsbezeichnungen,2,0)</f>
        <v>Personal-Fachspezialist 9</v>
      </c>
      <c r="DF119" s="249"/>
      <c r="DG119" s="250">
        <v>162</v>
      </c>
      <c r="DH119" s="251">
        <f>VLOOKUP($DG119,Funktionsbezeichnungen,3,0)</f>
        <v>9</v>
      </c>
      <c r="DI119" s="252" t="str">
        <f>VLOOKUP($DG119,Funktionsbezeichnungen,2,0)</f>
        <v>Personal-Fachspezialist 9</v>
      </c>
      <c r="DN119" s="338">
        <f t="shared" si="60"/>
        <v>4216</v>
      </c>
      <c r="DO119" s="340">
        <v>3</v>
      </c>
      <c r="DP119" s="338">
        <v>0</v>
      </c>
      <c r="DQ119" s="341" t="s">
        <v>971</v>
      </c>
      <c r="ES119" s="400">
        <v>7700</v>
      </c>
      <c r="ET119" s="338" t="s">
        <v>142</v>
      </c>
    </row>
    <row r="120" spans="1:150" s="338" customFormat="1" x14ac:dyDescent="0.25">
      <c r="A120" s="319"/>
      <c r="B120" s="319">
        <v>1</v>
      </c>
      <c r="C120" s="319">
        <f t="shared" si="54"/>
        <v>1</v>
      </c>
      <c r="D120" s="320"/>
      <c r="E120" s="320"/>
      <c r="F120" s="320"/>
      <c r="G120" s="319"/>
      <c r="H120" s="319"/>
      <c r="I120" s="320"/>
      <c r="J120" s="319"/>
      <c r="K120" s="320"/>
      <c r="L120" s="320">
        <v>1</v>
      </c>
      <c r="M120" s="320"/>
      <c r="N120" s="343"/>
      <c r="O120" s="343"/>
      <c r="P120" s="126" t="s">
        <v>359</v>
      </c>
      <c r="Q120" s="110" t="s">
        <v>1155</v>
      </c>
      <c r="R120" s="110" t="s">
        <v>369</v>
      </c>
      <c r="S120" s="27" t="s">
        <v>1156</v>
      </c>
      <c r="T120" s="17">
        <v>1959</v>
      </c>
      <c r="U120" s="277" t="s">
        <v>151</v>
      </c>
      <c r="V120" s="17">
        <v>1977</v>
      </c>
      <c r="W120" s="278"/>
      <c r="X120" s="138"/>
      <c r="Y120" s="287"/>
      <c r="Z120" s="25"/>
      <c r="AA120" s="284">
        <f t="shared" si="55"/>
        <v>41</v>
      </c>
      <c r="AB120" s="25" t="s">
        <v>1157</v>
      </c>
      <c r="AC120" s="290">
        <v>2015</v>
      </c>
      <c r="AD120" s="21" t="s">
        <v>121</v>
      </c>
      <c r="AE120" s="304"/>
      <c r="AF120" s="16" t="s">
        <v>1158</v>
      </c>
      <c r="AG120" s="398"/>
      <c r="CJ120" s="338" t="str">
        <f t="shared" si="59"/>
        <v/>
      </c>
      <c r="CK120" s="338" t="str">
        <f t="shared" si="69"/>
        <v>Canetti Rosemarie</v>
      </c>
      <c r="CM120" s="338">
        <f t="shared" si="70"/>
        <v>41</v>
      </c>
      <c r="CN120" s="338" t="str">
        <f t="shared" si="58"/>
        <v>D</v>
      </c>
      <c r="CO120" s="303" t="str">
        <f t="shared" si="73"/>
        <v>D</v>
      </c>
      <c r="CP120" s="400">
        <v>4320</v>
      </c>
      <c r="CQ120" s="250">
        <v>134</v>
      </c>
      <c r="CR120" s="251">
        <f t="shared" si="82"/>
        <v>7</v>
      </c>
      <c r="CS120" s="252" t="str">
        <f t="shared" si="83"/>
        <v>Kaufmännischer Mitarbeiter 7 / Gruppenchef 7</v>
      </c>
      <c r="CT120" s="250">
        <v>134</v>
      </c>
      <c r="CU120" s="251">
        <f t="shared" si="81"/>
        <v>7</v>
      </c>
      <c r="CV120" s="252" t="str">
        <f t="shared" si="80"/>
        <v>Kaufmännischer Mitarbeiter 7 / Gruppenchef 7</v>
      </c>
      <c r="CW120" s="250"/>
      <c r="CX120" s="251"/>
      <c r="CY120" s="252"/>
      <c r="CZ120" s="250">
        <v>134</v>
      </c>
      <c r="DA120" s="251">
        <f t="shared" si="78"/>
        <v>7</v>
      </c>
      <c r="DB120" s="252" t="str">
        <f t="shared" si="79"/>
        <v>Kaufmännischer Mitarbeiter 7 / Gruppenchef 7</v>
      </c>
      <c r="DC120" s="250">
        <v>134</v>
      </c>
      <c r="DD120" s="251">
        <f t="shared" si="84"/>
        <v>7</v>
      </c>
      <c r="DE120" s="252" t="str">
        <f t="shared" si="85"/>
        <v>Kaufmännischer Mitarbeiter 7 / Gruppenchef 7</v>
      </c>
      <c r="DF120" s="249"/>
      <c r="DG120" s="250">
        <v>134</v>
      </c>
      <c r="DH120" s="251">
        <f t="shared" si="76"/>
        <v>7</v>
      </c>
      <c r="DI120" s="252" t="str">
        <f t="shared" si="77"/>
        <v>Kaufmännischer Mitarbeiter 7 / Gruppenchef 7</v>
      </c>
      <c r="DN120" s="338">
        <f t="shared" si="60"/>
        <v>4320</v>
      </c>
      <c r="DO120" s="340">
        <v>6</v>
      </c>
      <c r="DP120" s="338">
        <v>0</v>
      </c>
      <c r="DQ120" s="338" t="s">
        <v>955</v>
      </c>
      <c r="ES120" s="400">
        <v>6762</v>
      </c>
      <c r="ET120" s="338" t="s">
        <v>142</v>
      </c>
    </row>
    <row r="121" spans="1:150" s="338" customFormat="1" x14ac:dyDescent="0.25">
      <c r="A121" s="319"/>
      <c r="B121" s="319">
        <v>1</v>
      </c>
      <c r="C121" s="319">
        <f t="shared" si="54"/>
        <v>1</v>
      </c>
      <c r="D121" s="320"/>
      <c r="E121" s="320"/>
      <c r="F121" s="320"/>
      <c r="G121" s="319"/>
      <c r="H121" s="319"/>
      <c r="I121" s="320"/>
      <c r="J121" s="319"/>
      <c r="K121" s="320"/>
      <c r="L121" s="320">
        <v>1</v>
      </c>
      <c r="M121" s="320"/>
      <c r="N121" s="343"/>
      <c r="O121" s="343"/>
      <c r="P121" s="126" t="s">
        <v>359</v>
      </c>
      <c r="Q121" s="110" t="s">
        <v>1168</v>
      </c>
      <c r="R121" s="110" t="s">
        <v>369</v>
      </c>
      <c r="S121" s="27" t="s">
        <v>650</v>
      </c>
      <c r="T121" s="17">
        <v>1961</v>
      </c>
      <c r="U121" s="277" t="s">
        <v>155</v>
      </c>
      <c r="V121" s="17">
        <v>1982</v>
      </c>
      <c r="W121" s="278"/>
      <c r="X121" s="138"/>
      <c r="Y121" s="287"/>
      <c r="Z121" s="25" t="s">
        <v>323</v>
      </c>
      <c r="AA121" s="284">
        <f t="shared" si="55"/>
        <v>36</v>
      </c>
      <c r="AB121" s="25" t="s">
        <v>696</v>
      </c>
      <c r="AC121" s="290">
        <v>1990</v>
      </c>
      <c r="AD121" s="21" t="s">
        <v>121</v>
      </c>
      <c r="AE121" s="304"/>
      <c r="AF121" s="16" t="s">
        <v>425</v>
      </c>
      <c r="AG121" s="398"/>
      <c r="CJ121" s="338" t="str">
        <f t="shared" si="59"/>
        <v/>
      </c>
      <c r="CK121" s="338" t="str">
        <f t="shared" si="69"/>
        <v>Peier Doris</v>
      </c>
      <c r="CM121" s="338">
        <f t="shared" si="70"/>
        <v>36</v>
      </c>
      <c r="CN121" s="338" t="str">
        <f t="shared" si="58"/>
        <v>D</v>
      </c>
      <c r="CO121" s="303" t="str">
        <f t="shared" si="73"/>
        <v>D</v>
      </c>
      <c r="CP121" s="400">
        <v>5581</v>
      </c>
      <c r="CQ121" s="250">
        <v>134</v>
      </c>
      <c r="CR121" s="251">
        <f t="shared" si="82"/>
        <v>7</v>
      </c>
      <c r="CS121" s="252" t="str">
        <f t="shared" si="83"/>
        <v>Kaufmännischer Mitarbeiter 7 / Gruppenchef 7</v>
      </c>
      <c r="CT121" s="250">
        <v>134</v>
      </c>
      <c r="CU121" s="251">
        <f t="shared" si="81"/>
        <v>7</v>
      </c>
      <c r="CV121" s="252" t="str">
        <f t="shared" si="80"/>
        <v>Kaufmännischer Mitarbeiter 7 / Gruppenchef 7</v>
      </c>
      <c r="CW121" s="250">
        <v>134</v>
      </c>
      <c r="CX121" s="251">
        <f t="shared" si="74"/>
        <v>7</v>
      </c>
      <c r="CY121" s="252" t="str">
        <f t="shared" si="75"/>
        <v>Kaufmännischer Mitarbeiter 7 / Gruppenchef 7</v>
      </c>
      <c r="CZ121" s="250">
        <v>134</v>
      </c>
      <c r="DA121" s="251">
        <f t="shared" si="78"/>
        <v>7</v>
      </c>
      <c r="DB121" s="252" t="str">
        <f t="shared" si="79"/>
        <v>Kaufmännischer Mitarbeiter 7 / Gruppenchef 7</v>
      </c>
      <c r="DC121" s="250">
        <v>134</v>
      </c>
      <c r="DD121" s="251">
        <f t="shared" si="84"/>
        <v>7</v>
      </c>
      <c r="DE121" s="252" t="str">
        <f t="shared" si="85"/>
        <v>Kaufmännischer Mitarbeiter 7 / Gruppenchef 7</v>
      </c>
      <c r="DF121" s="249"/>
      <c r="DG121" s="250">
        <v>134</v>
      </c>
      <c r="DH121" s="251">
        <f t="shared" si="76"/>
        <v>7</v>
      </c>
      <c r="DI121" s="252" t="str">
        <f t="shared" si="77"/>
        <v>Kaufmännischer Mitarbeiter 7 / Gruppenchef 7</v>
      </c>
      <c r="DN121" s="338">
        <f t="shared" si="60"/>
        <v>5581</v>
      </c>
      <c r="DO121" s="340">
        <v>6</v>
      </c>
      <c r="DP121" s="338">
        <v>0</v>
      </c>
      <c r="DQ121" s="338" t="s">
        <v>955</v>
      </c>
      <c r="ES121" s="400">
        <v>4226</v>
      </c>
      <c r="ET121" s="338" t="s">
        <v>105</v>
      </c>
    </row>
    <row r="122" spans="1:150" s="338" customFormat="1" x14ac:dyDescent="0.25">
      <c r="A122" s="319"/>
      <c r="B122" s="319">
        <v>1</v>
      </c>
      <c r="C122" s="319">
        <f t="shared" si="54"/>
        <v>1</v>
      </c>
      <c r="D122" s="320"/>
      <c r="E122" s="320"/>
      <c r="F122" s="320"/>
      <c r="G122" s="319"/>
      <c r="H122" s="319"/>
      <c r="I122" s="320"/>
      <c r="J122" s="319"/>
      <c r="K122" s="320"/>
      <c r="L122" s="320">
        <v>1</v>
      </c>
      <c r="M122" s="320"/>
      <c r="N122" s="343"/>
      <c r="O122" s="343"/>
      <c r="P122" s="126" t="s">
        <v>359</v>
      </c>
      <c r="Q122" s="110" t="s">
        <v>607</v>
      </c>
      <c r="R122" s="110" t="s">
        <v>369</v>
      </c>
      <c r="S122" s="27" t="s">
        <v>608</v>
      </c>
      <c r="T122" s="17">
        <v>1966</v>
      </c>
      <c r="U122" s="277" t="s">
        <v>151</v>
      </c>
      <c r="V122" s="17">
        <v>1985</v>
      </c>
      <c r="W122" s="278"/>
      <c r="X122" s="138"/>
      <c r="Y122" s="287"/>
      <c r="Z122" s="25"/>
      <c r="AA122" s="284">
        <f t="shared" si="55"/>
        <v>33</v>
      </c>
      <c r="AB122" s="25" t="s">
        <v>696</v>
      </c>
      <c r="AC122" s="290">
        <v>2010</v>
      </c>
      <c r="AD122" s="21" t="s">
        <v>121</v>
      </c>
      <c r="AE122" s="304"/>
      <c r="AF122" s="16" t="s">
        <v>425</v>
      </c>
      <c r="AG122" s="398"/>
      <c r="CJ122" s="338" t="str">
        <f t="shared" si="59"/>
        <v/>
      </c>
      <c r="CK122" s="338" t="str">
        <f t="shared" si="69"/>
        <v>Beuret Agnès</v>
      </c>
      <c r="CM122" s="338">
        <f t="shared" si="70"/>
        <v>33</v>
      </c>
      <c r="CN122" s="338" t="str">
        <f t="shared" si="58"/>
        <v>D</v>
      </c>
      <c r="CO122" s="303" t="str">
        <f t="shared" si="73"/>
        <v>D</v>
      </c>
      <c r="CP122" s="400">
        <v>4352</v>
      </c>
      <c r="CQ122" s="250">
        <v>134</v>
      </c>
      <c r="CR122" s="251">
        <f t="shared" si="82"/>
        <v>7</v>
      </c>
      <c r="CS122" s="252" t="str">
        <f t="shared" si="83"/>
        <v>Kaufmännischer Mitarbeiter 7 / Gruppenchef 7</v>
      </c>
      <c r="CT122" s="250">
        <v>134</v>
      </c>
      <c r="CU122" s="251">
        <f t="shared" si="81"/>
        <v>7</v>
      </c>
      <c r="CV122" s="252" t="str">
        <f t="shared" si="80"/>
        <v>Kaufmännischer Mitarbeiter 7 / Gruppenchef 7</v>
      </c>
      <c r="CW122" s="250">
        <v>134</v>
      </c>
      <c r="CX122" s="251">
        <f t="shared" si="74"/>
        <v>7</v>
      </c>
      <c r="CY122" s="252" t="str">
        <f t="shared" si="75"/>
        <v>Kaufmännischer Mitarbeiter 7 / Gruppenchef 7</v>
      </c>
      <c r="CZ122" s="250">
        <v>134</v>
      </c>
      <c r="DA122" s="251">
        <f t="shared" si="78"/>
        <v>7</v>
      </c>
      <c r="DB122" s="252" t="str">
        <f t="shared" si="79"/>
        <v>Kaufmännischer Mitarbeiter 7 / Gruppenchef 7</v>
      </c>
      <c r="DC122" s="250">
        <v>134</v>
      </c>
      <c r="DD122" s="251">
        <f t="shared" si="84"/>
        <v>7</v>
      </c>
      <c r="DE122" s="252" t="str">
        <f t="shared" si="85"/>
        <v>Kaufmännischer Mitarbeiter 7 / Gruppenchef 7</v>
      </c>
      <c r="DF122" s="249"/>
      <c r="DG122" s="250">
        <v>134</v>
      </c>
      <c r="DH122" s="251">
        <f t="shared" si="76"/>
        <v>7</v>
      </c>
      <c r="DI122" s="252" t="str">
        <f t="shared" si="77"/>
        <v>Kaufmännischer Mitarbeiter 7 / Gruppenchef 7</v>
      </c>
      <c r="DN122" s="338">
        <f t="shared" si="60"/>
        <v>4352</v>
      </c>
      <c r="DO122" s="340">
        <v>6</v>
      </c>
      <c r="DP122" s="338">
        <v>0</v>
      </c>
      <c r="DQ122" s="338" t="s">
        <v>955</v>
      </c>
      <c r="ES122" s="400">
        <v>3203</v>
      </c>
      <c r="ET122" s="338" t="s">
        <v>105</v>
      </c>
    </row>
    <row r="123" spans="1:150" s="338" customFormat="1" x14ac:dyDescent="0.25">
      <c r="A123" s="319"/>
      <c r="B123" s="319">
        <v>1</v>
      </c>
      <c r="C123" s="319">
        <f t="shared" si="54"/>
        <v>1</v>
      </c>
      <c r="D123" s="320"/>
      <c r="E123" s="320"/>
      <c r="F123" s="320"/>
      <c r="G123" s="319"/>
      <c r="H123" s="319"/>
      <c r="I123" s="320"/>
      <c r="J123" s="319"/>
      <c r="K123" s="320"/>
      <c r="L123" s="320">
        <v>1</v>
      </c>
      <c r="M123" s="320"/>
      <c r="N123" s="343"/>
      <c r="O123" s="343"/>
      <c r="P123" s="126" t="s">
        <v>359</v>
      </c>
      <c r="Q123" s="110" t="s">
        <v>508</v>
      </c>
      <c r="R123" s="110" t="s">
        <v>369</v>
      </c>
      <c r="S123" s="27" t="s">
        <v>1577</v>
      </c>
      <c r="T123" s="17">
        <v>1970</v>
      </c>
      <c r="U123" s="277" t="s">
        <v>165</v>
      </c>
      <c r="V123" s="17">
        <v>1990</v>
      </c>
      <c r="W123" s="278"/>
      <c r="X123" s="138"/>
      <c r="Y123" s="287"/>
      <c r="Z123" s="25"/>
      <c r="AA123" s="284">
        <f t="shared" si="55"/>
        <v>28</v>
      </c>
      <c r="AB123" s="25" t="s">
        <v>696</v>
      </c>
      <c r="AC123" s="290">
        <v>1996</v>
      </c>
      <c r="AD123" s="21" t="s">
        <v>121</v>
      </c>
      <c r="AE123" s="304"/>
      <c r="AF123" s="16" t="s">
        <v>425</v>
      </c>
      <c r="AG123" s="398"/>
      <c r="CJ123" s="338" t="str">
        <f t="shared" si="59"/>
        <v/>
      </c>
      <c r="CK123" s="338" t="str">
        <f t="shared" si="69"/>
        <v>Weider Noëlle</v>
      </c>
      <c r="CM123" s="338">
        <f t="shared" si="70"/>
        <v>28</v>
      </c>
      <c r="CN123" s="338" t="str">
        <f t="shared" si="58"/>
        <v>D</v>
      </c>
      <c r="CO123" s="303" t="str">
        <f t="shared" si="73"/>
        <v>D</v>
      </c>
      <c r="CP123" s="400">
        <v>5604</v>
      </c>
      <c r="CQ123" s="250">
        <v>134</v>
      </c>
      <c r="CR123" s="251">
        <f t="shared" si="82"/>
        <v>7</v>
      </c>
      <c r="CS123" s="252" t="str">
        <f t="shared" si="83"/>
        <v>Kaufmännischer Mitarbeiter 7 / Gruppenchef 7</v>
      </c>
      <c r="CT123" s="250">
        <v>134</v>
      </c>
      <c r="CU123" s="251">
        <f t="shared" si="81"/>
        <v>7</v>
      </c>
      <c r="CV123" s="252" t="str">
        <f t="shared" si="80"/>
        <v>Kaufmännischer Mitarbeiter 7 / Gruppenchef 7</v>
      </c>
      <c r="CW123" s="250">
        <v>134</v>
      </c>
      <c r="CX123" s="251">
        <f t="shared" si="74"/>
        <v>7</v>
      </c>
      <c r="CY123" s="252" t="str">
        <f t="shared" si="75"/>
        <v>Kaufmännischer Mitarbeiter 7 / Gruppenchef 7</v>
      </c>
      <c r="CZ123" s="250">
        <v>134</v>
      </c>
      <c r="DA123" s="251">
        <f t="shared" si="78"/>
        <v>7</v>
      </c>
      <c r="DB123" s="252" t="str">
        <f t="shared" si="79"/>
        <v>Kaufmännischer Mitarbeiter 7 / Gruppenchef 7</v>
      </c>
      <c r="DC123" s="250">
        <v>134</v>
      </c>
      <c r="DD123" s="251">
        <f t="shared" si="84"/>
        <v>7</v>
      </c>
      <c r="DE123" s="252" t="str">
        <f t="shared" si="85"/>
        <v>Kaufmännischer Mitarbeiter 7 / Gruppenchef 7</v>
      </c>
      <c r="DF123" s="249"/>
      <c r="DG123" s="250">
        <v>134</v>
      </c>
      <c r="DH123" s="251">
        <f t="shared" si="76"/>
        <v>7</v>
      </c>
      <c r="DI123" s="252" t="str">
        <f t="shared" si="77"/>
        <v>Kaufmännischer Mitarbeiter 7 / Gruppenchef 7</v>
      </c>
      <c r="DN123" s="338">
        <f t="shared" si="60"/>
        <v>5604</v>
      </c>
      <c r="DO123" s="340">
        <v>6</v>
      </c>
      <c r="DP123" s="338">
        <v>0</v>
      </c>
      <c r="DQ123" s="338" t="s">
        <v>955</v>
      </c>
      <c r="ES123" s="400">
        <v>6755</v>
      </c>
      <c r="ET123" s="338" t="s">
        <v>121</v>
      </c>
    </row>
    <row r="124" spans="1:150" s="338" customFormat="1" ht="27" x14ac:dyDescent="0.25">
      <c r="A124" s="319"/>
      <c r="B124" s="319"/>
      <c r="C124" s="319">
        <f t="shared" si="54"/>
        <v>1</v>
      </c>
      <c r="D124" s="320"/>
      <c r="E124" s="320"/>
      <c r="F124" s="320"/>
      <c r="G124" s="319"/>
      <c r="H124" s="319"/>
      <c r="I124" s="320"/>
      <c r="J124" s="319"/>
      <c r="K124" s="320"/>
      <c r="L124" s="320">
        <v>1</v>
      </c>
      <c r="M124" s="320"/>
      <c r="N124" s="343"/>
      <c r="O124" s="343"/>
      <c r="P124" s="126" t="s">
        <v>357</v>
      </c>
      <c r="Q124" s="110" t="s">
        <v>509</v>
      </c>
      <c r="R124" s="110" t="s">
        <v>369</v>
      </c>
      <c r="S124" s="27" t="s">
        <v>244</v>
      </c>
      <c r="T124" s="17">
        <v>1976</v>
      </c>
      <c r="U124" s="27" t="s">
        <v>243</v>
      </c>
      <c r="V124" s="17">
        <v>2002</v>
      </c>
      <c r="W124" s="278"/>
      <c r="X124" s="138"/>
      <c r="Y124" s="287"/>
      <c r="Z124" s="25" t="s">
        <v>327</v>
      </c>
      <c r="AA124" s="284">
        <f t="shared" si="55"/>
        <v>16</v>
      </c>
      <c r="AB124" s="25" t="s">
        <v>326</v>
      </c>
      <c r="AC124" s="290">
        <v>2003</v>
      </c>
      <c r="AD124" s="21" t="s">
        <v>121</v>
      </c>
      <c r="AE124" s="304"/>
      <c r="AF124" s="16" t="s">
        <v>375</v>
      </c>
      <c r="AG124" s="398"/>
      <c r="CJ124" s="338" t="str">
        <f t="shared" si="59"/>
        <v/>
      </c>
      <c r="CK124" s="338" t="str">
        <f t="shared" si="69"/>
        <v>Fischer Michel</v>
      </c>
      <c r="CM124" s="338">
        <f t="shared" si="70"/>
        <v>16</v>
      </c>
      <c r="CN124" s="338" t="str">
        <f t="shared" si="58"/>
        <v>D</v>
      </c>
      <c r="CO124" s="303" t="str">
        <f t="shared" si="73"/>
        <v>D</v>
      </c>
      <c r="CP124" s="400">
        <v>8655</v>
      </c>
      <c r="CQ124" s="250">
        <v>542</v>
      </c>
      <c r="CR124" s="251">
        <f t="shared" si="82"/>
        <v>7</v>
      </c>
      <c r="CS124" s="252" t="str">
        <f t="shared" si="83"/>
        <v>Technischer Sachbearbeiter 7</v>
      </c>
      <c r="CT124" s="250">
        <v>542</v>
      </c>
      <c r="CU124" s="251">
        <f t="shared" si="81"/>
        <v>7</v>
      </c>
      <c r="CV124" s="252" t="str">
        <f t="shared" si="80"/>
        <v>Technischer Sachbearbeiter 7</v>
      </c>
      <c r="CW124" s="250">
        <v>542</v>
      </c>
      <c r="CX124" s="251">
        <f t="shared" si="74"/>
        <v>7</v>
      </c>
      <c r="CY124" s="252" t="str">
        <f t="shared" si="75"/>
        <v>Technischer Sachbearbeiter 7</v>
      </c>
      <c r="CZ124" s="250">
        <v>542</v>
      </c>
      <c r="DA124" s="251">
        <f t="shared" si="78"/>
        <v>7</v>
      </c>
      <c r="DB124" s="252" t="str">
        <f t="shared" si="79"/>
        <v>Technischer Sachbearbeiter 7</v>
      </c>
      <c r="DC124" s="250">
        <v>541</v>
      </c>
      <c r="DD124" s="251">
        <f t="shared" si="84"/>
        <v>6</v>
      </c>
      <c r="DE124" s="252" t="str">
        <f t="shared" si="85"/>
        <v>Technischer Sachbearbeiter 6</v>
      </c>
      <c r="DF124" s="249"/>
      <c r="DG124" s="250">
        <v>351</v>
      </c>
      <c r="DH124" s="251">
        <f t="shared" si="76"/>
        <v>7</v>
      </c>
      <c r="DI124" s="252" t="str">
        <f t="shared" si="77"/>
        <v>Marketing - / Product - Manager 7</v>
      </c>
      <c r="DN124" s="338">
        <f t="shared" si="60"/>
        <v>8655</v>
      </c>
      <c r="DO124" s="340">
        <v>6</v>
      </c>
      <c r="DP124" s="338">
        <v>0</v>
      </c>
      <c r="DQ124" s="338" t="s">
        <v>967</v>
      </c>
      <c r="ES124" s="400">
        <v>7708</v>
      </c>
      <c r="ET124" s="338" t="s">
        <v>142</v>
      </c>
    </row>
    <row r="125" spans="1:150" s="338" customFormat="1" x14ac:dyDescent="0.25">
      <c r="A125" s="319"/>
      <c r="B125" s="319">
        <v>1</v>
      </c>
      <c r="C125" s="319">
        <f t="shared" si="54"/>
        <v>1</v>
      </c>
      <c r="D125" s="320"/>
      <c r="E125" s="320"/>
      <c r="F125" s="320"/>
      <c r="G125" s="319"/>
      <c r="H125" s="319"/>
      <c r="I125" s="320"/>
      <c r="J125" s="319"/>
      <c r="K125" s="320"/>
      <c r="L125" s="320">
        <v>1</v>
      </c>
      <c r="M125" s="320"/>
      <c r="N125" s="343"/>
      <c r="O125" s="343"/>
      <c r="P125" s="126" t="s">
        <v>1301</v>
      </c>
      <c r="Q125" s="110" t="s">
        <v>582</v>
      </c>
      <c r="R125" s="110" t="s">
        <v>369</v>
      </c>
      <c r="S125" s="27" t="s">
        <v>583</v>
      </c>
      <c r="T125" s="17">
        <v>1959</v>
      </c>
      <c r="U125" s="277" t="s">
        <v>397</v>
      </c>
      <c r="V125" s="17">
        <v>1976</v>
      </c>
      <c r="W125" s="278"/>
      <c r="X125" s="138"/>
      <c r="Y125" s="287"/>
      <c r="Z125" s="25"/>
      <c r="AA125" s="284">
        <f t="shared" si="55"/>
        <v>42</v>
      </c>
      <c r="AB125" s="25" t="s">
        <v>584</v>
      </c>
      <c r="AC125" s="290">
        <v>2009</v>
      </c>
      <c r="AD125" s="21" t="s">
        <v>142</v>
      </c>
      <c r="AE125" s="304"/>
      <c r="AF125" s="16" t="s">
        <v>585</v>
      </c>
      <c r="AG125" s="398"/>
      <c r="CJ125" s="338" t="str">
        <f t="shared" si="59"/>
        <v/>
      </c>
      <c r="CK125" s="338" t="str">
        <f t="shared" si="69"/>
        <v>Willig Martine</v>
      </c>
      <c r="CM125" s="338">
        <f t="shared" si="70"/>
        <v>42</v>
      </c>
      <c r="CN125" s="338" t="str">
        <f t="shared" si="58"/>
        <v>E</v>
      </c>
      <c r="CO125" s="303" t="str">
        <f t="shared" si="73"/>
        <v>E</v>
      </c>
      <c r="CP125" s="400">
        <v>5637</v>
      </c>
      <c r="CQ125" s="250">
        <v>133</v>
      </c>
      <c r="CR125" s="251">
        <f t="shared" si="82"/>
        <v>6</v>
      </c>
      <c r="CS125" s="252" t="str">
        <f t="shared" si="83"/>
        <v>Kaufmännischer Mitarbeiter 6 / Gruppenchef 6</v>
      </c>
      <c r="CT125" s="250">
        <v>133</v>
      </c>
      <c r="CU125" s="251">
        <f t="shared" si="81"/>
        <v>6</v>
      </c>
      <c r="CV125" s="252" t="str">
        <f t="shared" si="80"/>
        <v>Kaufmännischer Mitarbeiter 6 / Gruppenchef 6</v>
      </c>
      <c r="CW125" s="250">
        <v>133</v>
      </c>
      <c r="CX125" s="251">
        <f t="shared" si="74"/>
        <v>6</v>
      </c>
      <c r="CY125" s="252" t="str">
        <f t="shared" si="75"/>
        <v>Kaufmännischer Mitarbeiter 6 / Gruppenchef 6</v>
      </c>
      <c r="CZ125" s="250">
        <v>133</v>
      </c>
      <c r="DA125" s="251">
        <f t="shared" si="78"/>
        <v>6</v>
      </c>
      <c r="DB125" s="252" t="str">
        <f t="shared" si="79"/>
        <v>Kaufmännischer Mitarbeiter 6 / Gruppenchef 6</v>
      </c>
      <c r="DC125" s="250">
        <v>133</v>
      </c>
      <c r="DD125" s="251">
        <f t="shared" si="84"/>
        <v>6</v>
      </c>
      <c r="DE125" s="252" t="str">
        <f t="shared" si="85"/>
        <v>Kaufmännischer Mitarbeiter 6 / Gruppenchef 6</v>
      </c>
      <c r="DF125" s="249"/>
      <c r="DG125" s="250">
        <v>133</v>
      </c>
      <c r="DH125" s="251">
        <f t="shared" si="76"/>
        <v>6</v>
      </c>
      <c r="DI125" s="252" t="str">
        <f t="shared" si="77"/>
        <v>Kaufmännischer Mitarbeiter 6 / Gruppenchef 6</v>
      </c>
      <c r="DN125" s="338">
        <f t="shared" si="60"/>
        <v>5637</v>
      </c>
      <c r="DO125" s="340">
        <v>6</v>
      </c>
      <c r="DP125" s="338">
        <v>0</v>
      </c>
      <c r="DQ125" s="341" t="s">
        <v>973</v>
      </c>
      <c r="ES125" s="400">
        <v>5626</v>
      </c>
      <c r="ET125" s="338" t="s">
        <v>121</v>
      </c>
    </row>
    <row r="126" spans="1:150" s="338" customFormat="1" x14ac:dyDescent="0.25">
      <c r="A126" s="319"/>
      <c r="B126" s="319">
        <v>1</v>
      </c>
      <c r="C126" s="319">
        <f t="shared" si="54"/>
        <v>1</v>
      </c>
      <c r="D126" s="320"/>
      <c r="E126" s="320"/>
      <c r="F126" s="320"/>
      <c r="G126" s="319"/>
      <c r="H126" s="319"/>
      <c r="I126" s="320"/>
      <c r="J126" s="319"/>
      <c r="K126" s="320"/>
      <c r="L126" s="320">
        <v>1</v>
      </c>
      <c r="M126" s="320"/>
      <c r="N126" s="343"/>
      <c r="O126" s="343"/>
      <c r="P126" s="126" t="s">
        <v>357</v>
      </c>
      <c r="Q126" s="110" t="s">
        <v>579</v>
      </c>
      <c r="R126" s="110" t="s">
        <v>369</v>
      </c>
      <c r="S126" s="27" t="s">
        <v>580</v>
      </c>
      <c r="T126" s="17">
        <v>1965</v>
      </c>
      <c r="U126" s="277" t="s">
        <v>581</v>
      </c>
      <c r="V126" s="17">
        <v>1985</v>
      </c>
      <c r="W126" s="277" t="s">
        <v>1051</v>
      </c>
      <c r="X126" s="138">
        <v>2014</v>
      </c>
      <c r="Y126" s="287"/>
      <c r="Z126" s="25"/>
      <c r="AA126" s="284">
        <f t="shared" si="55"/>
        <v>33</v>
      </c>
      <c r="AB126" s="25" t="s">
        <v>156</v>
      </c>
      <c r="AC126" s="290">
        <v>2009</v>
      </c>
      <c r="AD126" s="21" t="s">
        <v>142</v>
      </c>
      <c r="AE126" s="304"/>
      <c r="AF126" s="16" t="s">
        <v>457</v>
      </c>
      <c r="AG126" s="398"/>
      <c r="CJ126" s="338" t="str">
        <f t="shared" si="59"/>
        <v/>
      </c>
      <c r="CK126" s="338" t="str">
        <f t="shared" si="69"/>
        <v>Boschung Brigitte</v>
      </c>
      <c r="CL126" s="419"/>
      <c r="CM126" s="338">
        <f t="shared" si="70"/>
        <v>33</v>
      </c>
      <c r="CN126" s="338" t="str">
        <f t="shared" si="58"/>
        <v>E</v>
      </c>
      <c r="CO126" s="303" t="str">
        <f t="shared" si="73"/>
        <v>E</v>
      </c>
      <c r="CP126" s="400">
        <v>7703</v>
      </c>
      <c r="CQ126" s="250">
        <v>133</v>
      </c>
      <c r="CR126" s="251">
        <f t="shared" si="82"/>
        <v>6</v>
      </c>
      <c r="CS126" s="252" t="str">
        <f t="shared" si="83"/>
        <v>Kaufmännischer Mitarbeiter 6 / Gruppenchef 6</v>
      </c>
      <c r="CT126" s="250">
        <v>133</v>
      </c>
      <c r="CU126" s="251">
        <f t="shared" si="81"/>
        <v>6</v>
      </c>
      <c r="CV126" s="252" t="str">
        <f t="shared" si="80"/>
        <v>Kaufmännischer Mitarbeiter 6 / Gruppenchef 6</v>
      </c>
      <c r="CW126" s="250">
        <v>133</v>
      </c>
      <c r="CX126" s="251">
        <f>VLOOKUP($CW126,Funktionsbezeichnungen,3,0)</f>
        <v>6</v>
      </c>
      <c r="CY126" s="252" t="str">
        <f>VLOOKUP($CW126,Funktionsbezeichnungen,2,0)</f>
        <v>Kaufmännischer Mitarbeiter 6 / Gruppenchef 6</v>
      </c>
      <c r="CZ126" s="250">
        <v>112</v>
      </c>
      <c r="DA126" s="251">
        <f>VLOOKUP($CZ126,Funktionsbezeichnungen,3,0)</f>
        <v>5</v>
      </c>
      <c r="DB126" s="252" t="str">
        <f>VLOOKUP($CZ126,Funktionsbezeichnungen,2,0)</f>
        <v>Réceptionist / Telefonist / Service-Disponent 5</v>
      </c>
      <c r="DC126" s="250">
        <v>112</v>
      </c>
      <c r="DD126" s="251">
        <f>VLOOKUP($DC126,Funktionsbezeichnungen,3,0)</f>
        <v>5</v>
      </c>
      <c r="DE126" s="252" t="str">
        <f>VLOOKUP($DC126,Funktionsbezeichnungen,2,0)</f>
        <v>Réceptionist / Telefonist / Service-Disponent 5</v>
      </c>
      <c r="DF126" s="249"/>
      <c r="DG126" s="250">
        <v>112</v>
      </c>
      <c r="DH126" s="251">
        <f>VLOOKUP($DG126,Funktionsbezeichnungen,3,0)</f>
        <v>5</v>
      </c>
      <c r="DI126" s="252" t="str">
        <f>VLOOKUP($DG126,Funktionsbezeichnungen,2,0)</f>
        <v>Réceptionist / Telefonist / Service-Disponent 5</v>
      </c>
      <c r="DN126" s="338">
        <f t="shared" si="60"/>
        <v>7703</v>
      </c>
      <c r="DO126" s="340">
        <v>6</v>
      </c>
      <c r="DP126" s="338">
        <v>0</v>
      </c>
      <c r="DQ126" s="338" t="s">
        <v>953</v>
      </c>
      <c r="ES126" s="400">
        <v>5633</v>
      </c>
      <c r="ET126" s="338" t="s">
        <v>121</v>
      </c>
    </row>
    <row r="127" spans="1:150" s="338" customFormat="1" x14ac:dyDescent="0.25">
      <c r="A127" s="319"/>
      <c r="B127" s="319">
        <v>1</v>
      </c>
      <c r="C127" s="319">
        <f t="shared" si="54"/>
        <v>1</v>
      </c>
      <c r="D127" s="320"/>
      <c r="E127" s="320"/>
      <c r="F127" s="320"/>
      <c r="G127" s="319"/>
      <c r="H127" s="319"/>
      <c r="I127" s="320"/>
      <c r="J127" s="319"/>
      <c r="K127" s="320"/>
      <c r="L127" s="320">
        <v>1</v>
      </c>
      <c r="M127" s="320"/>
      <c r="N127" s="343"/>
      <c r="O127" s="343"/>
      <c r="P127" s="126" t="s">
        <v>357</v>
      </c>
      <c r="Q127" s="110" t="s">
        <v>1167</v>
      </c>
      <c r="R127" s="110" t="s">
        <v>369</v>
      </c>
      <c r="S127" s="27" t="s">
        <v>1005</v>
      </c>
      <c r="T127" s="17">
        <v>1967</v>
      </c>
      <c r="U127" s="277" t="s">
        <v>151</v>
      </c>
      <c r="V127" s="17">
        <v>1987</v>
      </c>
      <c r="W127" s="278"/>
      <c r="X127" s="138"/>
      <c r="Y127" s="287"/>
      <c r="Z127" s="25"/>
      <c r="AA127" s="284">
        <f t="shared" si="55"/>
        <v>31</v>
      </c>
      <c r="AB127" s="25" t="s">
        <v>691</v>
      </c>
      <c r="AC127" s="290">
        <v>2007</v>
      </c>
      <c r="AD127" s="21" t="s">
        <v>142</v>
      </c>
      <c r="AE127" s="304"/>
      <c r="AF127" s="16" t="s">
        <v>457</v>
      </c>
      <c r="AG127" s="398"/>
      <c r="CJ127" s="338" t="str">
        <f t="shared" si="59"/>
        <v/>
      </c>
      <c r="CK127" s="338" t="str">
        <f t="shared" si="69"/>
        <v>Meier Jacqueline</v>
      </c>
      <c r="CM127" s="338">
        <f t="shared" si="70"/>
        <v>31</v>
      </c>
      <c r="CN127" s="338" t="str">
        <f t="shared" si="58"/>
        <v>E</v>
      </c>
      <c r="CO127" s="303" t="str">
        <f t="shared" si="73"/>
        <v>E</v>
      </c>
      <c r="CP127" s="400">
        <v>7700</v>
      </c>
      <c r="CQ127" s="250">
        <v>212</v>
      </c>
      <c r="CR127" s="251">
        <f t="shared" si="82"/>
        <v>5</v>
      </c>
      <c r="CS127" s="252" t="str">
        <f t="shared" si="83"/>
        <v>Buchhalter 5</v>
      </c>
      <c r="CT127" s="250">
        <v>212</v>
      </c>
      <c r="CU127" s="251">
        <f t="shared" si="81"/>
        <v>5</v>
      </c>
      <c r="CV127" s="252" t="str">
        <f t="shared" si="80"/>
        <v>Buchhalter 5</v>
      </c>
      <c r="CW127" s="250">
        <v>212</v>
      </c>
      <c r="CX127" s="251">
        <f t="shared" si="74"/>
        <v>5</v>
      </c>
      <c r="CY127" s="252" t="str">
        <f t="shared" si="75"/>
        <v>Buchhalter 5</v>
      </c>
      <c r="CZ127" s="250">
        <v>212</v>
      </c>
      <c r="DA127" s="251">
        <f t="shared" si="78"/>
        <v>5</v>
      </c>
      <c r="DB127" s="252" t="str">
        <f t="shared" si="79"/>
        <v>Buchhalter 5</v>
      </c>
      <c r="DC127" s="250">
        <v>212</v>
      </c>
      <c r="DD127" s="251">
        <f t="shared" si="84"/>
        <v>5</v>
      </c>
      <c r="DE127" s="252" t="str">
        <f t="shared" si="85"/>
        <v>Buchhalter 5</v>
      </c>
      <c r="DF127" s="249"/>
      <c r="DG127" s="250">
        <v>212</v>
      </c>
      <c r="DH127" s="251">
        <f t="shared" si="76"/>
        <v>5</v>
      </c>
      <c r="DI127" s="252" t="str">
        <f t="shared" si="77"/>
        <v>Buchhalter 5</v>
      </c>
      <c r="DN127" s="338">
        <f t="shared" si="60"/>
        <v>7700</v>
      </c>
      <c r="DO127" s="340">
        <v>6</v>
      </c>
      <c r="DP127" s="338">
        <v>0</v>
      </c>
      <c r="DQ127" s="338" t="s">
        <v>958</v>
      </c>
      <c r="ES127" s="400">
        <v>4289</v>
      </c>
      <c r="ET127" s="338" t="s">
        <v>121</v>
      </c>
    </row>
    <row r="128" spans="1:150" s="338" customFormat="1" x14ac:dyDescent="0.25">
      <c r="A128" s="319"/>
      <c r="B128" s="319">
        <v>1</v>
      </c>
      <c r="C128" s="319">
        <f t="shared" si="54"/>
        <v>1</v>
      </c>
      <c r="D128" s="320"/>
      <c r="E128" s="320"/>
      <c r="F128" s="320"/>
      <c r="G128" s="319"/>
      <c r="H128" s="319"/>
      <c r="I128" s="320"/>
      <c r="J128" s="319"/>
      <c r="K128" s="320"/>
      <c r="L128" s="320">
        <v>1</v>
      </c>
      <c r="M128" s="320"/>
      <c r="N128" s="343"/>
      <c r="O128" s="343"/>
      <c r="P128" s="126" t="s">
        <v>357</v>
      </c>
      <c r="Q128" s="110" t="s">
        <v>510</v>
      </c>
      <c r="R128" s="110" t="s">
        <v>369</v>
      </c>
      <c r="S128" s="27" t="s">
        <v>278</v>
      </c>
      <c r="T128" s="17">
        <v>1985</v>
      </c>
      <c r="U128" s="277" t="s">
        <v>279</v>
      </c>
      <c r="V128" s="17">
        <v>2005</v>
      </c>
      <c r="W128" s="278"/>
      <c r="X128" s="138"/>
      <c r="Y128" s="287"/>
      <c r="Z128" s="25"/>
      <c r="AA128" s="284">
        <f t="shared" si="55"/>
        <v>13</v>
      </c>
      <c r="AB128" s="25" t="s">
        <v>691</v>
      </c>
      <c r="AC128" s="290">
        <v>2006</v>
      </c>
      <c r="AD128" s="21" t="s">
        <v>142</v>
      </c>
      <c r="AE128" s="304"/>
      <c r="AF128" s="16" t="s">
        <v>457</v>
      </c>
      <c r="AG128" s="398"/>
      <c r="CJ128" s="338" t="str">
        <f t="shared" si="59"/>
        <v/>
      </c>
      <c r="CK128" s="338" t="str">
        <f t="shared" si="69"/>
        <v>Oruk Makbule</v>
      </c>
      <c r="CM128" s="338">
        <f t="shared" si="70"/>
        <v>13</v>
      </c>
      <c r="CN128" s="338" t="str">
        <f t="shared" si="58"/>
        <v>E</v>
      </c>
      <c r="CO128" s="303" t="str">
        <f t="shared" si="73"/>
        <v>E</v>
      </c>
      <c r="CP128" s="400">
        <v>6762</v>
      </c>
      <c r="CQ128" s="250">
        <v>212</v>
      </c>
      <c r="CR128" s="251">
        <f t="shared" si="82"/>
        <v>5</v>
      </c>
      <c r="CS128" s="252" t="str">
        <f t="shared" si="83"/>
        <v>Buchhalter 5</v>
      </c>
      <c r="CT128" s="250">
        <v>212</v>
      </c>
      <c r="CU128" s="251">
        <f t="shared" si="81"/>
        <v>5</v>
      </c>
      <c r="CV128" s="252" t="str">
        <f t="shared" si="80"/>
        <v>Buchhalter 5</v>
      </c>
      <c r="CW128" s="250">
        <v>212</v>
      </c>
      <c r="CX128" s="251">
        <f t="shared" si="74"/>
        <v>5</v>
      </c>
      <c r="CY128" s="252" t="str">
        <f t="shared" si="75"/>
        <v>Buchhalter 5</v>
      </c>
      <c r="CZ128" s="250">
        <v>212</v>
      </c>
      <c r="DA128" s="251">
        <f t="shared" si="78"/>
        <v>5</v>
      </c>
      <c r="DB128" s="252" t="str">
        <f t="shared" si="79"/>
        <v>Buchhalter 5</v>
      </c>
      <c r="DC128" s="250">
        <v>212</v>
      </c>
      <c r="DD128" s="251">
        <f t="shared" si="84"/>
        <v>5</v>
      </c>
      <c r="DE128" s="252" t="str">
        <f t="shared" si="85"/>
        <v>Buchhalter 5</v>
      </c>
      <c r="DF128" s="249"/>
      <c r="DG128" s="250">
        <v>212</v>
      </c>
      <c r="DH128" s="251">
        <f t="shared" si="76"/>
        <v>5</v>
      </c>
      <c r="DI128" s="252" t="str">
        <f t="shared" si="77"/>
        <v>Buchhalter 5</v>
      </c>
      <c r="DN128" s="338">
        <f t="shared" si="60"/>
        <v>6762</v>
      </c>
      <c r="DO128" s="340">
        <v>6</v>
      </c>
      <c r="DP128" s="338">
        <v>0</v>
      </c>
      <c r="DQ128" s="338" t="s">
        <v>958</v>
      </c>
      <c r="ES128" s="400">
        <v>7703</v>
      </c>
      <c r="ET128" s="338" t="s">
        <v>142</v>
      </c>
    </row>
    <row r="129" spans="1:150" s="338" customFormat="1" x14ac:dyDescent="0.25">
      <c r="A129" s="319"/>
      <c r="B129" s="319"/>
      <c r="C129" s="319">
        <f t="shared" si="54"/>
        <v>1</v>
      </c>
      <c r="D129" s="320"/>
      <c r="E129" s="320"/>
      <c r="F129" s="320"/>
      <c r="G129" s="319"/>
      <c r="H129" s="319"/>
      <c r="I129" s="320"/>
      <c r="J129" s="319"/>
      <c r="K129" s="320"/>
      <c r="L129" s="320"/>
      <c r="M129" s="320">
        <v>1</v>
      </c>
      <c r="N129" s="343"/>
      <c r="O129" s="343"/>
      <c r="P129" s="126" t="s">
        <v>361</v>
      </c>
      <c r="Q129" s="110" t="s">
        <v>511</v>
      </c>
      <c r="R129" s="110" t="s">
        <v>341</v>
      </c>
      <c r="S129" s="27" t="s">
        <v>159</v>
      </c>
      <c r="T129" s="17">
        <v>1959</v>
      </c>
      <c r="U129" s="277" t="s">
        <v>126</v>
      </c>
      <c r="V129" s="17">
        <v>1979</v>
      </c>
      <c r="W129" s="278"/>
      <c r="X129" s="138"/>
      <c r="Y129" s="287"/>
      <c r="Z129" s="25" t="s">
        <v>340</v>
      </c>
      <c r="AA129" s="284">
        <f t="shared" si="55"/>
        <v>39</v>
      </c>
      <c r="AB129" s="25" t="s">
        <v>160</v>
      </c>
      <c r="AC129" s="290">
        <v>1995</v>
      </c>
      <c r="AD129" s="21" t="s">
        <v>105</v>
      </c>
      <c r="AE129" s="304"/>
      <c r="AF129" s="16" t="s">
        <v>426</v>
      </c>
      <c r="AG129" s="398"/>
      <c r="CJ129" s="338" t="str">
        <f t="shared" si="59"/>
        <v/>
      </c>
      <c r="CK129" s="338" t="str">
        <f t="shared" si="69"/>
        <v>Steg Günther</v>
      </c>
      <c r="CM129" s="338">
        <f t="shared" si="70"/>
        <v>39</v>
      </c>
      <c r="CN129" s="338" t="str">
        <f t="shared" si="58"/>
        <v>C</v>
      </c>
      <c r="CO129" s="303" t="str">
        <f t="shared" si="73"/>
        <v>C</v>
      </c>
      <c r="CP129" s="400">
        <v>4226</v>
      </c>
      <c r="CQ129" s="250">
        <v>413</v>
      </c>
      <c r="CR129" s="251">
        <f t="shared" si="82"/>
        <v>8</v>
      </c>
      <c r="CS129" s="252" t="str">
        <f t="shared" si="83"/>
        <v>Senior System-Controller</v>
      </c>
      <c r="CT129" s="250">
        <v>413</v>
      </c>
      <c r="CU129" s="251">
        <f t="shared" si="81"/>
        <v>8</v>
      </c>
      <c r="CV129" s="252" t="str">
        <f t="shared" si="80"/>
        <v>Senior System-Controller</v>
      </c>
      <c r="CW129" s="250">
        <v>413</v>
      </c>
      <c r="CX129" s="251">
        <f t="shared" si="74"/>
        <v>8</v>
      </c>
      <c r="CY129" s="252" t="str">
        <f t="shared" si="75"/>
        <v>Senior System-Controller</v>
      </c>
      <c r="CZ129" s="250">
        <v>413</v>
      </c>
      <c r="DA129" s="251">
        <f t="shared" si="78"/>
        <v>8</v>
      </c>
      <c r="DB129" s="252" t="str">
        <f t="shared" si="79"/>
        <v>Senior System-Controller</v>
      </c>
      <c r="DC129" s="250">
        <v>413</v>
      </c>
      <c r="DD129" s="251">
        <f t="shared" si="84"/>
        <v>8</v>
      </c>
      <c r="DE129" s="252" t="str">
        <f t="shared" si="85"/>
        <v>Senior System-Controller</v>
      </c>
      <c r="DF129" s="249"/>
      <c r="DG129" s="250">
        <v>413</v>
      </c>
      <c r="DH129" s="251">
        <f t="shared" si="76"/>
        <v>8</v>
      </c>
      <c r="DI129" s="252" t="str">
        <f t="shared" si="77"/>
        <v>Senior System-Controller</v>
      </c>
      <c r="DN129" s="338">
        <f t="shared" si="60"/>
        <v>4226</v>
      </c>
      <c r="DO129" s="340">
        <v>6</v>
      </c>
      <c r="DP129" s="338">
        <v>0</v>
      </c>
      <c r="DQ129" s="338" t="s">
        <v>961</v>
      </c>
      <c r="ES129" s="400">
        <v>5627</v>
      </c>
      <c r="ET129" s="338" t="s">
        <v>142</v>
      </c>
    </row>
    <row r="130" spans="1:150" s="338" customFormat="1" x14ac:dyDescent="0.25">
      <c r="A130" s="319"/>
      <c r="B130" s="319"/>
      <c r="C130" s="319">
        <f t="shared" si="54"/>
        <v>1</v>
      </c>
      <c r="D130" s="320"/>
      <c r="E130" s="320"/>
      <c r="F130" s="320"/>
      <c r="G130" s="319">
        <v>1</v>
      </c>
      <c r="H130" s="319"/>
      <c r="I130" s="320"/>
      <c r="J130" s="319"/>
      <c r="K130" s="320"/>
      <c r="L130" s="320"/>
      <c r="M130" s="320">
        <v>1</v>
      </c>
      <c r="N130" s="343"/>
      <c r="O130" s="343"/>
      <c r="P130" s="126" t="s">
        <v>361</v>
      </c>
      <c r="Q130" s="110" t="s">
        <v>533</v>
      </c>
      <c r="R130" s="110" t="s">
        <v>341</v>
      </c>
      <c r="S130" s="20" t="s">
        <v>532</v>
      </c>
      <c r="T130" s="17">
        <v>1966</v>
      </c>
      <c r="U130" s="277" t="s">
        <v>534</v>
      </c>
      <c r="V130" s="17">
        <v>1992</v>
      </c>
      <c r="W130" s="278" t="s">
        <v>535</v>
      </c>
      <c r="X130" s="138">
        <v>1995</v>
      </c>
      <c r="Y130" s="287"/>
      <c r="Z130" s="28" t="s">
        <v>211</v>
      </c>
      <c r="AA130" s="284">
        <f t="shared" si="55"/>
        <v>26</v>
      </c>
      <c r="AB130" s="25" t="s">
        <v>1317</v>
      </c>
      <c r="AC130" s="290">
        <v>2008</v>
      </c>
      <c r="AD130" s="21" t="s">
        <v>105</v>
      </c>
      <c r="AE130" s="304"/>
      <c r="AF130" s="16" t="s">
        <v>537</v>
      </c>
      <c r="AG130" s="398"/>
      <c r="CJ130" s="338" t="str">
        <f t="shared" si="59"/>
        <v/>
      </c>
      <c r="CK130" s="338" t="str">
        <f t="shared" si="69"/>
        <v>Grimm Stephan</v>
      </c>
      <c r="CM130" s="338">
        <f t="shared" si="70"/>
        <v>26</v>
      </c>
      <c r="CN130" s="338" t="str">
        <f t="shared" si="58"/>
        <v>C</v>
      </c>
      <c r="CO130" s="303" t="str">
        <f t="shared" si="73"/>
        <v>C</v>
      </c>
      <c r="CP130" s="400">
        <v>3203</v>
      </c>
      <c r="CQ130" s="250">
        <v>443</v>
      </c>
      <c r="CR130" s="251">
        <f t="shared" si="82"/>
        <v>9</v>
      </c>
      <c r="CS130" s="252" t="str">
        <f t="shared" si="83"/>
        <v>System-Spezialist 9</v>
      </c>
      <c r="CT130" s="250">
        <v>443</v>
      </c>
      <c r="CU130" s="251">
        <f t="shared" si="81"/>
        <v>9</v>
      </c>
      <c r="CV130" s="252" t="str">
        <f t="shared" si="80"/>
        <v>System-Spezialist 9</v>
      </c>
      <c r="CW130" s="250">
        <v>443</v>
      </c>
      <c r="CX130" s="251">
        <f t="shared" si="74"/>
        <v>9</v>
      </c>
      <c r="CY130" s="252" t="str">
        <f t="shared" si="75"/>
        <v>System-Spezialist 9</v>
      </c>
      <c r="CZ130" s="250">
        <v>443</v>
      </c>
      <c r="DA130" s="251">
        <f t="shared" si="78"/>
        <v>9</v>
      </c>
      <c r="DB130" s="252" t="str">
        <f t="shared" si="79"/>
        <v>System-Spezialist 9</v>
      </c>
      <c r="DC130" s="250">
        <v>443</v>
      </c>
      <c r="DD130" s="251">
        <f t="shared" si="84"/>
        <v>9</v>
      </c>
      <c r="DE130" s="252" t="str">
        <f t="shared" si="85"/>
        <v>System-Spezialist 9</v>
      </c>
      <c r="DF130" s="249"/>
      <c r="DG130" s="250">
        <v>413</v>
      </c>
      <c r="DH130" s="251">
        <f t="shared" si="76"/>
        <v>8</v>
      </c>
      <c r="DI130" s="252" t="str">
        <f t="shared" si="77"/>
        <v>Senior System-Controller</v>
      </c>
      <c r="DN130" s="338">
        <f t="shared" si="60"/>
        <v>3203</v>
      </c>
      <c r="DO130" s="340">
        <v>3</v>
      </c>
      <c r="DP130" s="338">
        <v>0</v>
      </c>
      <c r="DQ130" s="338" t="s">
        <v>962</v>
      </c>
      <c r="ES130" s="400">
        <v>5605</v>
      </c>
      <c r="ET130" s="338" t="s">
        <v>142</v>
      </c>
    </row>
    <row r="131" spans="1:150" s="338" customFormat="1" x14ac:dyDescent="0.25">
      <c r="A131" s="319"/>
      <c r="B131" s="319"/>
      <c r="C131" s="319">
        <f t="shared" si="54"/>
        <v>1</v>
      </c>
      <c r="D131" s="320"/>
      <c r="E131" s="320"/>
      <c r="F131" s="320"/>
      <c r="G131" s="319"/>
      <c r="H131" s="319"/>
      <c r="I131" s="320"/>
      <c r="J131" s="319"/>
      <c r="K131" s="320"/>
      <c r="L131" s="320"/>
      <c r="M131" s="320">
        <v>1</v>
      </c>
      <c r="N131" s="343"/>
      <c r="O131" s="343"/>
      <c r="P131" s="126" t="s">
        <v>361</v>
      </c>
      <c r="Q131" s="110" t="s">
        <v>512</v>
      </c>
      <c r="R131" s="110" t="s">
        <v>341</v>
      </c>
      <c r="S131" s="27" t="s">
        <v>204</v>
      </c>
      <c r="T131" s="17">
        <v>1978</v>
      </c>
      <c r="U131" s="277" t="s">
        <v>277</v>
      </c>
      <c r="V131" s="17">
        <v>1999</v>
      </c>
      <c r="W131" s="278"/>
      <c r="X131" s="138"/>
      <c r="Y131" s="287"/>
      <c r="Z131" s="25" t="s">
        <v>316</v>
      </c>
      <c r="AA131" s="284">
        <f t="shared" si="55"/>
        <v>19</v>
      </c>
      <c r="AB131" s="25" t="s">
        <v>205</v>
      </c>
      <c r="AC131" s="290">
        <v>2001</v>
      </c>
      <c r="AD131" s="21" t="s">
        <v>121</v>
      </c>
      <c r="AE131" s="304"/>
      <c r="AF131" s="16" t="s">
        <v>427</v>
      </c>
      <c r="AG131" s="398"/>
      <c r="CJ131" s="338" t="str">
        <f t="shared" si="59"/>
        <v/>
      </c>
      <c r="CK131" s="338" t="str">
        <f t="shared" si="69"/>
        <v>Hänni Alexander</v>
      </c>
      <c r="CM131" s="338">
        <f t="shared" si="70"/>
        <v>19</v>
      </c>
      <c r="CN131" s="338" t="str">
        <f t="shared" si="58"/>
        <v>D</v>
      </c>
      <c r="CO131" s="303" t="str">
        <f t="shared" si="73"/>
        <v>D</v>
      </c>
      <c r="CP131" s="400">
        <v>6755</v>
      </c>
      <c r="CQ131" s="250">
        <v>423</v>
      </c>
      <c r="CR131" s="251">
        <f t="shared" si="82"/>
        <v>7</v>
      </c>
      <c r="CS131" s="252" t="str">
        <f t="shared" si="83"/>
        <v>Informatiker / ICT-Suporter / -Techniker 7</v>
      </c>
      <c r="CT131" s="250">
        <v>423</v>
      </c>
      <c r="CU131" s="251">
        <f t="shared" si="81"/>
        <v>7</v>
      </c>
      <c r="CV131" s="252" t="str">
        <f t="shared" si="80"/>
        <v>Informatiker / ICT-Suporter / -Techniker 7</v>
      </c>
      <c r="CW131" s="250">
        <v>423</v>
      </c>
      <c r="CX131" s="251">
        <f t="shared" si="74"/>
        <v>7</v>
      </c>
      <c r="CY131" s="252" t="str">
        <f t="shared" si="75"/>
        <v>Informatiker / ICT-Suporter / -Techniker 7</v>
      </c>
      <c r="CZ131" s="250">
        <v>423</v>
      </c>
      <c r="DA131" s="251">
        <f t="shared" si="78"/>
        <v>7</v>
      </c>
      <c r="DB131" s="252" t="str">
        <f t="shared" si="79"/>
        <v>Informatiker / ICT-Suporter / -Techniker 7</v>
      </c>
      <c r="DC131" s="250">
        <v>422</v>
      </c>
      <c r="DD131" s="251">
        <f t="shared" si="84"/>
        <v>6</v>
      </c>
      <c r="DE131" s="252" t="str">
        <f t="shared" si="85"/>
        <v>Informatiker / ICT-Suporter / -Techniker 6</v>
      </c>
      <c r="DF131" s="249"/>
      <c r="DG131" s="250">
        <v>422</v>
      </c>
      <c r="DH131" s="251">
        <f t="shared" si="76"/>
        <v>6</v>
      </c>
      <c r="DI131" s="252" t="str">
        <f t="shared" si="77"/>
        <v>Informatiker / ICT-Suporter / -Techniker 6</v>
      </c>
      <c r="DN131" s="338">
        <f t="shared" si="60"/>
        <v>6755</v>
      </c>
      <c r="DO131" s="340">
        <v>6</v>
      </c>
      <c r="DP131" s="338">
        <v>0</v>
      </c>
      <c r="DQ131" s="338" t="s">
        <v>960</v>
      </c>
      <c r="ES131" s="400">
        <v>6758</v>
      </c>
      <c r="ET131" s="338" t="s">
        <v>142</v>
      </c>
    </row>
    <row r="132" spans="1:150" s="338" customFormat="1" x14ac:dyDescent="0.25">
      <c r="A132" s="319"/>
      <c r="B132" s="319">
        <v>1</v>
      </c>
      <c r="C132" s="319">
        <f t="shared" si="54"/>
        <v>1</v>
      </c>
      <c r="D132" s="320"/>
      <c r="E132" s="320"/>
      <c r="F132" s="320"/>
      <c r="G132" s="319"/>
      <c r="H132" s="319"/>
      <c r="I132" s="320"/>
      <c r="J132" s="319"/>
      <c r="K132" s="320"/>
      <c r="L132" s="320">
        <v>1</v>
      </c>
      <c r="M132" s="320"/>
      <c r="N132" s="343"/>
      <c r="O132" s="343"/>
      <c r="P132" s="126" t="s">
        <v>1140</v>
      </c>
      <c r="Q132" s="110" t="s">
        <v>1506</v>
      </c>
      <c r="R132" s="110" t="s">
        <v>368</v>
      </c>
      <c r="S132" s="27" t="s">
        <v>1507</v>
      </c>
      <c r="T132" s="17">
        <v>1964</v>
      </c>
      <c r="U132" s="277" t="s">
        <v>1508</v>
      </c>
      <c r="V132" s="17">
        <v>1987</v>
      </c>
      <c r="W132" s="278"/>
      <c r="X132" s="138"/>
      <c r="Y132" s="287"/>
      <c r="Z132" s="25"/>
      <c r="AA132" s="284">
        <f t="shared" si="55"/>
        <v>31</v>
      </c>
      <c r="AB132" s="25" t="s">
        <v>339</v>
      </c>
      <c r="AC132" s="290">
        <v>2018</v>
      </c>
      <c r="AD132" s="21" t="s">
        <v>121</v>
      </c>
      <c r="AE132" s="304"/>
      <c r="AF132" s="16" t="s">
        <v>425</v>
      </c>
      <c r="AG132" s="398"/>
      <c r="CJ132" s="338" t="e">
        <f t="shared" si="59"/>
        <v>#N/A</v>
      </c>
      <c r="CK132" s="338" t="str">
        <f t="shared" si="69"/>
        <v>Fiebiger Sabine</v>
      </c>
      <c r="CM132" s="338">
        <f t="shared" si="70"/>
        <v>31</v>
      </c>
      <c r="CN132" s="338" t="str">
        <f t="shared" si="58"/>
        <v>D</v>
      </c>
      <c r="CO132" s="303" t="e">
        <f t="shared" ref="CO132:CO142" si="86">VLOOKUP(CP132,Kategorie,2,0)</f>
        <v>#N/A</v>
      </c>
      <c r="CP132" s="257">
        <v>4335</v>
      </c>
      <c r="CQ132" s="250">
        <v>134</v>
      </c>
      <c r="CR132" s="251">
        <f t="shared" si="82"/>
        <v>7</v>
      </c>
      <c r="CS132" s="252" t="str">
        <f t="shared" si="83"/>
        <v>Kaufmännischer Mitarbeiter 7 / Gruppenchef 7</v>
      </c>
      <c r="CT132" s="250">
        <v>134</v>
      </c>
      <c r="CU132" s="251">
        <f t="shared" si="81"/>
        <v>7</v>
      </c>
      <c r="CV132" s="252"/>
      <c r="CW132" s="250"/>
      <c r="CX132" s="251"/>
      <c r="CY132" s="252"/>
      <c r="CZ132" s="250"/>
      <c r="DA132" s="251"/>
      <c r="DB132" s="252"/>
      <c r="DC132" s="250"/>
      <c r="DD132" s="251"/>
      <c r="DE132" s="252"/>
      <c r="DF132" s="249"/>
      <c r="DG132" s="250"/>
      <c r="DH132" s="251"/>
      <c r="DI132" s="252"/>
      <c r="DN132" s="338">
        <f t="shared" si="60"/>
        <v>4335</v>
      </c>
      <c r="DO132" s="340">
        <v>6</v>
      </c>
      <c r="DP132" s="338">
        <v>0</v>
      </c>
      <c r="DQ132" s="338" t="s">
        <v>955</v>
      </c>
      <c r="ES132" s="400">
        <v>6740</v>
      </c>
      <c r="ET132" s="338" t="s">
        <v>142</v>
      </c>
    </row>
    <row r="133" spans="1:150" s="338" customFormat="1" x14ac:dyDescent="0.25">
      <c r="A133" s="319"/>
      <c r="B133" s="319">
        <v>1</v>
      </c>
      <c r="C133" s="319">
        <f t="shared" si="54"/>
        <v>1</v>
      </c>
      <c r="D133" s="320"/>
      <c r="E133" s="320"/>
      <c r="F133" s="320"/>
      <c r="G133" s="319"/>
      <c r="H133" s="319"/>
      <c r="I133" s="320"/>
      <c r="J133" s="319"/>
      <c r="K133" s="320"/>
      <c r="L133" s="320">
        <v>1</v>
      </c>
      <c r="M133" s="320"/>
      <c r="N133" s="343"/>
      <c r="O133" s="343"/>
      <c r="P133" s="126" t="s">
        <v>1301</v>
      </c>
      <c r="Q133" s="110" t="s">
        <v>514</v>
      </c>
      <c r="R133" s="110" t="s">
        <v>368</v>
      </c>
      <c r="S133" s="27" t="s">
        <v>230</v>
      </c>
      <c r="T133" s="17">
        <v>1965</v>
      </c>
      <c r="U133" s="277" t="s">
        <v>151</v>
      </c>
      <c r="V133" s="17">
        <v>1984</v>
      </c>
      <c r="W133" s="278"/>
      <c r="X133" s="138"/>
      <c r="Y133" s="287"/>
      <c r="Z133" s="25"/>
      <c r="AA133" s="284">
        <f t="shared" si="55"/>
        <v>34</v>
      </c>
      <c r="AB133" s="25" t="s">
        <v>339</v>
      </c>
      <c r="AC133" s="290">
        <v>2002</v>
      </c>
      <c r="AD133" s="21" t="s">
        <v>121</v>
      </c>
      <c r="AE133" s="304"/>
      <c r="AF133" s="16" t="s">
        <v>425</v>
      </c>
      <c r="AG133" s="398"/>
      <c r="CJ133" s="338" t="str">
        <f t="shared" si="59"/>
        <v/>
      </c>
      <c r="CK133" s="338" t="str">
        <f t="shared" si="69"/>
        <v>Eichenberger Sylvia</v>
      </c>
      <c r="CM133" s="338">
        <f t="shared" si="70"/>
        <v>34</v>
      </c>
      <c r="CN133" s="338" t="str">
        <f t="shared" si="58"/>
        <v>D</v>
      </c>
      <c r="CO133" s="303" t="str">
        <f t="shared" ref="CO133" si="87">VLOOKUP(CP133,Kategorie,2,0)</f>
        <v>D</v>
      </c>
      <c r="CP133" s="400">
        <v>5626</v>
      </c>
      <c r="CQ133" s="250">
        <v>134</v>
      </c>
      <c r="CR133" s="251">
        <f t="shared" si="82"/>
        <v>7</v>
      </c>
      <c r="CS133" s="252" t="str">
        <f t="shared" si="83"/>
        <v>Kaufmännischer Mitarbeiter 7 / Gruppenchef 7</v>
      </c>
      <c r="CT133" s="250">
        <v>134</v>
      </c>
      <c r="CU133" s="251">
        <f t="shared" si="81"/>
        <v>7</v>
      </c>
      <c r="CV133" s="252" t="str">
        <f t="shared" si="80"/>
        <v>Kaufmännischer Mitarbeiter 7 / Gruppenchef 7</v>
      </c>
      <c r="CW133" s="250">
        <v>134</v>
      </c>
      <c r="CX133" s="251">
        <f t="shared" si="74"/>
        <v>7</v>
      </c>
      <c r="CY133" s="252" t="str">
        <f t="shared" si="75"/>
        <v>Kaufmännischer Mitarbeiter 7 / Gruppenchef 7</v>
      </c>
      <c r="CZ133" s="250">
        <v>134</v>
      </c>
      <c r="DA133" s="251">
        <f t="shared" ref="DA133:DA142" si="88">VLOOKUP($CZ133,Funktionsbezeichnungen,3,0)</f>
        <v>7</v>
      </c>
      <c r="DB133" s="252" t="str">
        <f t="shared" ref="DB133:DB142" si="89">VLOOKUP($CZ133,Funktionsbezeichnungen,2,0)</f>
        <v>Kaufmännischer Mitarbeiter 7 / Gruppenchef 7</v>
      </c>
      <c r="DC133" s="250">
        <v>134</v>
      </c>
      <c r="DD133" s="251">
        <f t="shared" ref="DD133:DD142" si="90">VLOOKUP($DC133,Funktionsbezeichnungen,3,0)</f>
        <v>7</v>
      </c>
      <c r="DE133" s="252" t="str">
        <f t="shared" ref="DE133:DE142" si="91">VLOOKUP($DC133,Funktionsbezeichnungen,2,0)</f>
        <v>Kaufmännischer Mitarbeiter 7 / Gruppenchef 7</v>
      </c>
      <c r="DF133" s="249"/>
      <c r="DG133" s="250">
        <v>134</v>
      </c>
      <c r="DH133" s="251">
        <f t="shared" ref="DH133:DH142" si="92">VLOOKUP($DG133,Funktionsbezeichnungen,3,0)</f>
        <v>7</v>
      </c>
      <c r="DI133" s="252" t="str">
        <f t="shared" ref="DI133:DI142" si="93">VLOOKUP($DG133,Funktionsbezeichnungen,2,0)</f>
        <v>Kaufmännischer Mitarbeiter 7 / Gruppenchef 7</v>
      </c>
      <c r="DN133" s="338">
        <f t="shared" si="60"/>
        <v>5626</v>
      </c>
      <c r="DO133" s="340">
        <v>6</v>
      </c>
      <c r="DP133" s="338">
        <v>0</v>
      </c>
      <c r="DQ133" s="338" t="s">
        <v>955</v>
      </c>
      <c r="ES133" s="400">
        <v>6740</v>
      </c>
      <c r="ET133" s="338" t="s">
        <v>142</v>
      </c>
    </row>
    <row r="134" spans="1:150" s="338" customFormat="1" x14ac:dyDescent="0.25">
      <c r="A134" s="319"/>
      <c r="B134" s="319">
        <v>1</v>
      </c>
      <c r="C134" s="319">
        <f t="shared" si="54"/>
        <v>1</v>
      </c>
      <c r="D134" s="320"/>
      <c r="E134" s="320"/>
      <c r="F134" s="320"/>
      <c r="G134" s="319"/>
      <c r="H134" s="319"/>
      <c r="I134" s="320"/>
      <c r="J134" s="319"/>
      <c r="K134" s="320"/>
      <c r="L134" s="320">
        <v>1</v>
      </c>
      <c r="M134" s="320"/>
      <c r="N134" s="343"/>
      <c r="O134" s="343"/>
      <c r="P134" s="126" t="s">
        <v>357</v>
      </c>
      <c r="Q134" s="110" t="s">
        <v>513</v>
      </c>
      <c r="R134" s="110" t="s">
        <v>368</v>
      </c>
      <c r="S134" s="27" t="s">
        <v>272</v>
      </c>
      <c r="T134" s="17">
        <v>1967</v>
      </c>
      <c r="U134" s="277" t="s">
        <v>274</v>
      </c>
      <c r="V134" s="17">
        <v>1986</v>
      </c>
      <c r="W134" s="278" t="s">
        <v>1220</v>
      </c>
      <c r="X134" s="138">
        <v>2016</v>
      </c>
      <c r="Y134" s="287"/>
      <c r="Z134" s="25"/>
      <c r="AA134" s="284">
        <f t="shared" si="55"/>
        <v>32</v>
      </c>
      <c r="AB134" s="25" t="s">
        <v>693</v>
      </c>
      <c r="AC134" s="290">
        <v>2006</v>
      </c>
      <c r="AD134" s="21" t="s">
        <v>121</v>
      </c>
      <c r="AE134" s="304"/>
      <c r="AF134" s="16" t="s">
        <v>454</v>
      </c>
      <c r="AG134" s="398"/>
      <c r="CJ134" s="338" t="str">
        <f t="shared" si="59"/>
        <v/>
      </c>
      <c r="CK134" s="338" t="str">
        <f t="shared" si="69"/>
        <v>Gerber Beatrice</v>
      </c>
      <c r="CM134" s="338">
        <f t="shared" si="70"/>
        <v>32</v>
      </c>
      <c r="CN134" s="338" t="str">
        <f t="shared" si="58"/>
        <v>D</v>
      </c>
      <c r="CO134" s="303" t="str">
        <f t="shared" si="86"/>
        <v>D</v>
      </c>
      <c r="CP134" s="400">
        <v>4289</v>
      </c>
      <c r="CQ134" s="250">
        <v>141</v>
      </c>
      <c r="CR134" s="251">
        <f t="shared" si="82"/>
        <v>8</v>
      </c>
      <c r="CS134" s="252" t="str">
        <f t="shared" si="83"/>
        <v>Kaufmännischer Fachspezialist 8</v>
      </c>
      <c r="CT134" s="250">
        <v>141</v>
      </c>
      <c r="CU134" s="251">
        <f t="shared" si="81"/>
        <v>8</v>
      </c>
      <c r="CV134" s="252" t="str">
        <f t="shared" si="80"/>
        <v>Kaufmännischer Fachspezialist 8</v>
      </c>
      <c r="CW134" s="250">
        <v>141</v>
      </c>
      <c r="CX134" s="251">
        <f t="shared" si="74"/>
        <v>8</v>
      </c>
      <c r="CY134" s="252" t="str">
        <f t="shared" si="75"/>
        <v>Kaufmännischer Fachspezialist 8</v>
      </c>
      <c r="CZ134" s="250">
        <v>141</v>
      </c>
      <c r="DA134" s="251">
        <f t="shared" si="88"/>
        <v>8</v>
      </c>
      <c r="DB134" s="252" t="str">
        <f t="shared" si="89"/>
        <v>Kaufmännischer Fachspezialist 8</v>
      </c>
      <c r="DC134" s="250">
        <v>141</v>
      </c>
      <c r="DD134" s="251">
        <f t="shared" si="90"/>
        <v>8</v>
      </c>
      <c r="DE134" s="252" t="str">
        <f t="shared" si="91"/>
        <v>Kaufmännischer Fachspezialist 8</v>
      </c>
      <c r="DF134" s="249"/>
      <c r="DG134" s="250">
        <v>141</v>
      </c>
      <c r="DH134" s="251">
        <f t="shared" si="92"/>
        <v>8</v>
      </c>
      <c r="DI134" s="252" t="str">
        <f t="shared" si="93"/>
        <v>Kaufmännischer Fachspezialist 8</v>
      </c>
      <c r="DN134" s="338">
        <f t="shared" si="60"/>
        <v>4289</v>
      </c>
      <c r="DO134" s="340">
        <v>6</v>
      </c>
      <c r="DP134" s="338">
        <v>0</v>
      </c>
      <c r="DQ134" s="338" t="s">
        <v>956</v>
      </c>
      <c r="ES134" s="400">
        <v>7701</v>
      </c>
      <c r="ET134" s="338" t="s">
        <v>142</v>
      </c>
    </row>
    <row r="135" spans="1:150" s="338" customFormat="1" x14ac:dyDescent="0.25">
      <c r="A135" s="319"/>
      <c r="B135" s="319">
        <v>1</v>
      </c>
      <c r="C135" s="319">
        <f t="shared" ref="C135:C155" si="94">IF(AA135&gt;=10,1,"")</f>
        <v>1</v>
      </c>
      <c r="D135" s="320"/>
      <c r="E135" s="320"/>
      <c r="F135" s="320"/>
      <c r="G135" s="319"/>
      <c r="H135" s="319"/>
      <c r="I135" s="320"/>
      <c r="J135" s="319"/>
      <c r="K135" s="320"/>
      <c r="L135" s="320">
        <v>1</v>
      </c>
      <c r="M135" s="320"/>
      <c r="N135" s="343"/>
      <c r="O135" s="343"/>
      <c r="P135" s="126" t="s">
        <v>358</v>
      </c>
      <c r="Q135" s="110" t="s">
        <v>1313</v>
      </c>
      <c r="R135" s="110" t="s">
        <v>368</v>
      </c>
      <c r="S135" s="27" t="s">
        <v>1314</v>
      </c>
      <c r="T135" s="17">
        <v>1976</v>
      </c>
      <c r="U135" s="277" t="s">
        <v>279</v>
      </c>
      <c r="V135" s="17">
        <v>2000</v>
      </c>
      <c r="W135" s="278"/>
      <c r="X135" s="138"/>
      <c r="Y135" s="287"/>
      <c r="Z135" s="25"/>
      <c r="AA135" s="284">
        <f t="shared" ref="AA135:AA142" si="95">IF(Y135="",YEAR($AB$1)-$V135,YEAR($AB$1)-$X135)</f>
        <v>18</v>
      </c>
      <c r="AB135" s="25" t="s">
        <v>339</v>
      </c>
      <c r="AC135" s="290">
        <v>2018</v>
      </c>
      <c r="AD135" s="21" t="s">
        <v>121</v>
      </c>
      <c r="AE135" s="304"/>
      <c r="AF135" s="16" t="s">
        <v>425</v>
      </c>
      <c r="AG135" s="398"/>
      <c r="CJ135" s="399" t="e">
        <f t="shared" si="59"/>
        <v>#N/A</v>
      </c>
      <c r="CK135" s="339" t="str">
        <f t="shared" si="69"/>
        <v>Suter Sarah</v>
      </c>
      <c r="CL135" s="339"/>
      <c r="CM135" s="338">
        <f t="shared" si="70"/>
        <v>18</v>
      </c>
      <c r="CN135" s="338" t="str">
        <f t="shared" ref="CN135:CN142" si="96">+AD135</f>
        <v>D</v>
      </c>
      <c r="CO135" s="303" t="e">
        <f t="shared" si="86"/>
        <v>#N/A</v>
      </c>
      <c r="CP135" s="257">
        <v>4332</v>
      </c>
      <c r="CQ135" s="250">
        <v>134</v>
      </c>
      <c r="CR135" s="251">
        <f t="shared" si="82"/>
        <v>7</v>
      </c>
      <c r="CS135" s="252" t="str">
        <f t="shared" si="83"/>
        <v>Kaufmännischer Mitarbeiter 7 / Gruppenchef 7</v>
      </c>
      <c r="CT135" s="250"/>
      <c r="CU135" s="251"/>
      <c r="CV135" s="252"/>
      <c r="CW135" s="250"/>
      <c r="CX135" s="251"/>
      <c r="CY135" s="252"/>
      <c r="CZ135" s="250"/>
      <c r="DA135" s="251"/>
      <c r="DB135" s="252"/>
      <c r="DC135" s="250"/>
      <c r="DD135" s="251"/>
      <c r="DE135" s="252"/>
      <c r="DF135" s="249"/>
      <c r="DG135" s="250"/>
      <c r="DH135" s="251"/>
      <c r="DI135" s="252"/>
      <c r="DN135" s="338">
        <f>+CP135</f>
        <v>4332</v>
      </c>
      <c r="DO135" s="340">
        <v>6</v>
      </c>
      <c r="DP135" s="338">
        <v>0</v>
      </c>
      <c r="DQ135" s="338" t="s">
        <v>955</v>
      </c>
      <c r="ES135" s="400">
        <v>7654</v>
      </c>
      <c r="ET135" s="338" t="s">
        <v>147</v>
      </c>
    </row>
    <row r="136" spans="1:150" s="338" customFormat="1" x14ac:dyDescent="0.25">
      <c r="A136" s="319"/>
      <c r="B136" s="319">
        <v>1</v>
      </c>
      <c r="C136" s="319">
        <f t="shared" si="94"/>
        <v>1</v>
      </c>
      <c r="D136" s="320"/>
      <c r="E136" s="320"/>
      <c r="F136" s="320"/>
      <c r="G136" s="319"/>
      <c r="H136" s="319"/>
      <c r="I136" s="320"/>
      <c r="J136" s="319"/>
      <c r="K136" s="320"/>
      <c r="L136" s="320">
        <v>1</v>
      </c>
      <c r="M136" s="320"/>
      <c r="N136" s="343"/>
      <c r="O136" s="343"/>
      <c r="P136" s="126" t="s">
        <v>1303</v>
      </c>
      <c r="Q136" s="110" t="s">
        <v>515</v>
      </c>
      <c r="R136" s="110" t="s">
        <v>368</v>
      </c>
      <c r="S136" s="27" t="s">
        <v>163</v>
      </c>
      <c r="T136" s="17">
        <v>1956</v>
      </c>
      <c r="U136" s="277"/>
      <c r="V136" s="17">
        <v>1989</v>
      </c>
      <c r="W136" s="278"/>
      <c r="X136" s="138"/>
      <c r="Y136" s="287"/>
      <c r="Z136" s="25"/>
      <c r="AA136" s="284">
        <f t="shared" si="95"/>
        <v>29</v>
      </c>
      <c r="AB136" s="25" t="s">
        <v>339</v>
      </c>
      <c r="AC136" s="290">
        <v>1996</v>
      </c>
      <c r="AD136" s="21" t="s">
        <v>142</v>
      </c>
      <c r="AE136" s="304"/>
      <c r="AF136" s="16" t="s">
        <v>425</v>
      </c>
      <c r="AG136" s="398"/>
      <c r="CJ136" s="338" t="str">
        <f t="shared" si="59"/>
        <v/>
      </c>
      <c r="CK136" s="338" t="str">
        <f t="shared" si="69"/>
        <v>Körkel Agnes</v>
      </c>
      <c r="CM136" s="338">
        <f t="shared" si="70"/>
        <v>29</v>
      </c>
      <c r="CN136" s="338" t="str">
        <f t="shared" si="96"/>
        <v>E</v>
      </c>
      <c r="CO136" s="303" t="str">
        <f t="shared" si="86"/>
        <v>E</v>
      </c>
      <c r="CP136" s="400">
        <v>5605</v>
      </c>
      <c r="CQ136" s="250">
        <v>132</v>
      </c>
      <c r="CR136" s="251">
        <f t="shared" si="82"/>
        <v>5</v>
      </c>
      <c r="CS136" s="252" t="str">
        <f t="shared" si="83"/>
        <v>Kaufmännischer Mitarbeiter 5</v>
      </c>
      <c r="CT136" s="250">
        <v>132</v>
      </c>
      <c r="CU136" s="251">
        <f>VLOOKUP($CT136,Funktionsbezeichnungen,3,0)</f>
        <v>5</v>
      </c>
      <c r="CV136" s="252" t="str">
        <f>VLOOKUP($CT136,Funktionsbezeichnungen,2,0)</f>
        <v>Kaufmännischer Mitarbeiter 5</v>
      </c>
      <c r="CW136" s="250">
        <v>132</v>
      </c>
      <c r="CX136" s="251">
        <f>VLOOKUP($CW136,Funktionsbezeichnungen,3,0)</f>
        <v>5</v>
      </c>
      <c r="CY136" s="252" t="str">
        <f>VLOOKUP($CW136,Funktionsbezeichnungen,2,0)</f>
        <v>Kaufmännischer Mitarbeiter 5</v>
      </c>
      <c r="CZ136" s="250">
        <v>132</v>
      </c>
      <c r="DA136" s="251">
        <f>VLOOKUP($CZ136,Funktionsbezeichnungen,3,0)</f>
        <v>5</v>
      </c>
      <c r="DB136" s="252" t="str">
        <f>VLOOKUP($CZ136,Funktionsbezeichnungen,2,0)</f>
        <v>Kaufmännischer Mitarbeiter 5</v>
      </c>
      <c r="DC136" s="250">
        <v>132</v>
      </c>
      <c r="DD136" s="251">
        <f>VLOOKUP($DC136,Funktionsbezeichnungen,3,0)</f>
        <v>5</v>
      </c>
      <c r="DE136" s="252" t="str">
        <f>VLOOKUP($DC136,Funktionsbezeichnungen,2,0)</f>
        <v>Kaufmännischer Mitarbeiter 5</v>
      </c>
      <c r="DF136" s="249"/>
      <c r="DG136" s="250">
        <v>132</v>
      </c>
      <c r="DH136" s="251">
        <f>VLOOKUP($DG136,Funktionsbezeichnungen,3,0)</f>
        <v>5</v>
      </c>
      <c r="DI136" s="252" t="str">
        <f>VLOOKUP($DG136,Funktionsbezeichnungen,2,0)</f>
        <v>Kaufmännischer Mitarbeiter 5</v>
      </c>
      <c r="DN136" s="338">
        <f>+CP136</f>
        <v>5605</v>
      </c>
      <c r="DO136" s="340">
        <v>7</v>
      </c>
      <c r="DP136" s="338">
        <v>0</v>
      </c>
      <c r="DQ136" s="338" t="s">
        <v>955</v>
      </c>
      <c r="ES136" s="400">
        <v>9765</v>
      </c>
    </row>
    <row r="137" spans="1:150" s="338" customFormat="1" x14ac:dyDescent="0.25">
      <c r="A137" s="319"/>
      <c r="B137" s="319">
        <v>1</v>
      </c>
      <c r="C137" s="319">
        <f t="shared" si="94"/>
        <v>1</v>
      </c>
      <c r="D137" s="320"/>
      <c r="E137" s="320"/>
      <c r="F137" s="320"/>
      <c r="G137" s="319"/>
      <c r="H137" s="319"/>
      <c r="I137" s="320"/>
      <c r="J137" s="319"/>
      <c r="K137" s="320"/>
      <c r="L137" s="320">
        <v>1</v>
      </c>
      <c r="M137" s="320"/>
      <c r="N137" s="343"/>
      <c r="O137" s="343"/>
      <c r="P137" s="126" t="s">
        <v>357</v>
      </c>
      <c r="Q137" s="110" t="s">
        <v>1278</v>
      </c>
      <c r="R137" s="110" t="s">
        <v>368</v>
      </c>
      <c r="S137" s="27" t="s">
        <v>1277</v>
      </c>
      <c r="T137" s="17">
        <v>1964</v>
      </c>
      <c r="U137" s="277" t="s">
        <v>151</v>
      </c>
      <c r="V137" s="17">
        <v>1983</v>
      </c>
      <c r="W137" s="277"/>
      <c r="X137" s="138"/>
      <c r="Y137" s="287"/>
      <c r="Z137" s="25"/>
      <c r="AA137" s="284">
        <f t="shared" si="95"/>
        <v>35</v>
      </c>
      <c r="AB137" s="25" t="s">
        <v>414</v>
      </c>
      <c r="AC137" s="290">
        <v>2017</v>
      </c>
      <c r="AD137" s="21" t="s">
        <v>142</v>
      </c>
      <c r="AE137" s="304"/>
      <c r="AF137" s="16" t="s">
        <v>428</v>
      </c>
      <c r="AG137" s="398"/>
      <c r="CJ137" s="399" t="e">
        <f t="shared" ref="CJ137:CJ165" si="97">IF(CN137=CO137,"","anders")</f>
        <v>#N/A</v>
      </c>
      <c r="CK137" s="339" t="str">
        <f t="shared" si="69"/>
        <v>Halbeisen Gisela</v>
      </c>
      <c r="CL137" s="339"/>
      <c r="CM137" s="339">
        <f t="shared" si="70"/>
        <v>35</v>
      </c>
      <c r="CN137" s="339" t="str">
        <f t="shared" si="96"/>
        <v>E</v>
      </c>
      <c r="CO137" s="303" t="e">
        <f t="shared" si="86"/>
        <v>#N/A</v>
      </c>
      <c r="CP137" s="257">
        <v>7710</v>
      </c>
      <c r="CQ137" s="250">
        <v>112</v>
      </c>
      <c r="CR137" s="251">
        <f t="shared" si="82"/>
        <v>5</v>
      </c>
      <c r="CS137" s="252" t="str">
        <f t="shared" si="83"/>
        <v>Réceptionist / Telefonist / Service-Disponent 5</v>
      </c>
      <c r="CT137" s="250"/>
      <c r="CU137" s="251"/>
      <c r="CV137" s="252"/>
      <c r="CW137" s="250"/>
      <c r="CX137" s="251"/>
      <c r="CY137" s="252"/>
      <c r="CZ137" s="250"/>
      <c r="DA137" s="251"/>
      <c r="DB137" s="252"/>
      <c r="DC137" s="250"/>
      <c r="DD137" s="251"/>
      <c r="DE137" s="252"/>
      <c r="DF137" s="249"/>
      <c r="DG137" s="250"/>
      <c r="DH137" s="251"/>
      <c r="DI137" s="252"/>
      <c r="DN137" s="338">
        <f t="shared" si="60"/>
        <v>7710</v>
      </c>
      <c r="DO137" s="340">
        <v>6</v>
      </c>
      <c r="DP137" s="338">
        <v>0</v>
      </c>
      <c r="DQ137" s="338" t="s">
        <v>953</v>
      </c>
      <c r="ES137" s="400">
        <v>9740</v>
      </c>
    </row>
    <row r="138" spans="1:150" s="338" customFormat="1" x14ac:dyDescent="0.25">
      <c r="A138" s="319"/>
      <c r="B138" s="319">
        <v>1</v>
      </c>
      <c r="C138" s="319">
        <f t="shared" si="94"/>
        <v>1</v>
      </c>
      <c r="D138" s="320"/>
      <c r="E138" s="320"/>
      <c r="F138" s="320"/>
      <c r="G138" s="319"/>
      <c r="H138" s="319"/>
      <c r="I138" s="320"/>
      <c r="J138" s="319"/>
      <c r="K138" s="320"/>
      <c r="L138" s="320">
        <v>1</v>
      </c>
      <c r="M138" s="320"/>
      <c r="N138" s="343"/>
      <c r="O138" s="343"/>
      <c r="P138" s="126" t="s">
        <v>357</v>
      </c>
      <c r="Q138" s="110" t="s">
        <v>884</v>
      </c>
      <c r="R138" s="110" t="s">
        <v>368</v>
      </c>
      <c r="S138" s="27" t="s">
        <v>883</v>
      </c>
      <c r="T138" s="17">
        <v>1970</v>
      </c>
      <c r="U138" s="277" t="s">
        <v>264</v>
      </c>
      <c r="V138" s="17">
        <v>1987</v>
      </c>
      <c r="W138" s="278"/>
      <c r="X138" s="138"/>
      <c r="Y138" s="287"/>
      <c r="Z138" s="25"/>
      <c r="AA138" s="284">
        <f t="shared" si="95"/>
        <v>31</v>
      </c>
      <c r="AB138" s="25" t="s">
        <v>414</v>
      </c>
      <c r="AC138" s="290">
        <v>2002</v>
      </c>
      <c r="AD138" s="21" t="s">
        <v>142</v>
      </c>
      <c r="AE138" s="304"/>
      <c r="AF138" s="16" t="s">
        <v>428</v>
      </c>
      <c r="AG138" s="398"/>
      <c r="CJ138" s="338" t="str">
        <f t="shared" si="97"/>
        <v/>
      </c>
      <c r="CK138" s="338" t="str">
        <f t="shared" si="69"/>
        <v>Wirtz Christine</v>
      </c>
      <c r="CM138" s="338">
        <f t="shared" si="70"/>
        <v>31</v>
      </c>
      <c r="CN138" s="338" t="str">
        <f t="shared" si="96"/>
        <v>E</v>
      </c>
      <c r="CO138" s="303" t="str">
        <f t="shared" si="86"/>
        <v>E</v>
      </c>
      <c r="CP138" s="400">
        <v>5627</v>
      </c>
      <c r="CQ138" s="250">
        <v>112</v>
      </c>
      <c r="CR138" s="251">
        <f t="shared" si="82"/>
        <v>5</v>
      </c>
      <c r="CS138" s="252" t="str">
        <f t="shared" si="83"/>
        <v>Réceptionist / Telefonist / Service-Disponent 5</v>
      </c>
      <c r="CT138" s="250">
        <v>112</v>
      </c>
      <c r="CU138" s="251">
        <f t="shared" si="81"/>
        <v>5</v>
      </c>
      <c r="CV138" s="252" t="str">
        <f t="shared" si="80"/>
        <v>Réceptionist / Telefonist / Service-Disponent 5</v>
      </c>
      <c r="CW138" s="250">
        <v>112</v>
      </c>
      <c r="CX138" s="251">
        <f t="shared" ref="CX138:CX142" si="98">VLOOKUP($CW138,Funktionsbezeichnungen,3,0)</f>
        <v>5</v>
      </c>
      <c r="CY138" s="252" t="str">
        <f t="shared" ref="CY138:CY142" si="99">VLOOKUP($CW138,Funktionsbezeichnungen,2,0)</f>
        <v>Réceptionist / Telefonist / Service-Disponent 5</v>
      </c>
      <c r="CZ138" s="250">
        <v>112</v>
      </c>
      <c r="DA138" s="251">
        <f t="shared" si="88"/>
        <v>5</v>
      </c>
      <c r="DB138" s="252" t="str">
        <f t="shared" si="89"/>
        <v>Réceptionist / Telefonist / Service-Disponent 5</v>
      </c>
      <c r="DC138" s="250">
        <v>112</v>
      </c>
      <c r="DD138" s="251">
        <f t="shared" si="90"/>
        <v>5</v>
      </c>
      <c r="DE138" s="252" t="str">
        <f t="shared" si="91"/>
        <v>Réceptionist / Telefonist / Service-Disponent 5</v>
      </c>
      <c r="DF138" s="249"/>
      <c r="DG138" s="250">
        <v>112</v>
      </c>
      <c r="DH138" s="251">
        <f t="shared" si="92"/>
        <v>5</v>
      </c>
      <c r="DI138" s="252" t="str">
        <f t="shared" si="93"/>
        <v>Réceptionist / Telefonist / Service-Disponent 5</v>
      </c>
      <c r="DN138" s="338">
        <f t="shared" si="60"/>
        <v>5627</v>
      </c>
      <c r="DO138" s="340">
        <v>6</v>
      </c>
      <c r="DP138" s="338">
        <v>0</v>
      </c>
      <c r="DQ138" s="338" t="s">
        <v>953</v>
      </c>
      <c r="ES138" s="400">
        <v>9739</v>
      </c>
    </row>
    <row r="139" spans="1:150" s="338" customFormat="1" x14ac:dyDescent="0.25">
      <c r="A139" s="319"/>
      <c r="B139" s="319">
        <v>1</v>
      </c>
      <c r="C139" s="319" t="str">
        <f t="shared" si="94"/>
        <v/>
      </c>
      <c r="D139" s="320"/>
      <c r="E139" s="320"/>
      <c r="F139" s="320"/>
      <c r="G139" s="319"/>
      <c r="H139" s="319"/>
      <c r="I139" s="320"/>
      <c r="J139" s="319"/>
      <c r="K139" s="320"/>
      <c r="L139" s="320">
        <v>1</v>
      </c>
      <c r="M139" s="320"/>
      <c r="N139" s="343"/>
      <c r="O139" s="343"/>
      <c r="P139" s="126" t="s">
        <v>361</v>
      </c>
      <c r="Q139" s="110" t="s">
        <v>1237</v>
      </c>
      <c r="R139" s="110" t="s">
        <v>368</v>
      </c>
      <c r="S139" s="27" t="s">
        <v>1238</v>
      </c>
      <c r="T139" s="17">
        <v>1971</v>
      </c>
      <c r="U139" s="277" t="s">
        <v>1239</v>
      </c>
      <c r="V139" s="17">
        <v>1995</v>
      </c>
      <c r="W139" s="278" t="s">
        <v>1240</v>
      </c>
      <c r="X139" s="138">
        <v>2012</v>
      </c>
      <c r="Y139" s="389" t="s">
        <v>1547</v>
      </c>
      <c r="Z139" s="25"/>
      <c r="AA139" s="284">
        <f t="shared" si="95"/>
        <v>6</v>
      </c>
      <c r="AB139" s="25" t="s">
        <v>339</v>
      </c>
      <c r="AC139" s="290">
        <v>2017</v>
      </c>
      <c r="AD139" s="21" t="s">
        <v>142</v>
      </c>
      <c r="AE139" s="304"/>
      <c r="AF139" s="16" t="s">
        <v>425</v>
      </c>
      <c r="AG139" s="398"/>
      <c r="CJ139" s="399" t="e">
        <f t="shared" si="97"/>
        <v>#N/A</v>
      </c>
      <c r="CK139" s="339" t="str">
        <f t="shared" si="69"/>
        <v>Lazar Sonja</v>
      </c>
      <c r="CL139" s="339"/>
      <c r="CM139" s="338">
        <f t="shared" si="70"/>
        <v>6</v>
      </c>
      <c r="CN139" s="338" t="str">
        <f t="shared" si="96"/>
        <v>E</v>
      </c>
      <c r="CO139" s="303" t="e">
        <f t="shared" si="86"/>
        <v>#N/A</v>
      </c>
      <c r="CP139" s="257">
        <v>6767</v>
      </c>
      <c r="CQ139" s="250">
        <v>133</v>
      </c>
      <c r="CR139" s="251">
        <f t="shared" si="82"/>
        <v>6</v>
      </c>
      <c r="CS139" s="252" t="str">
        <f t="shared" si="83"/>
        <v>Kaufmännischer Mitarbeiter 6 / Gruppenchef 6</v>
      </c>
      <c r="CT139" s="250"/>
      <c r="CU139" s="251"/>
      <c r="CV139" s="252"/>
      <c r="CW139" s="250"/>
      <c r="CX139" s="251"/>
      <c r="CY139" s="252"/>
      <c r="CZ139" s="250"/>
      <c r="DA139" s="251"/>
      <c r="DB139" s="252"/>
      <c r="DC139" s="250"/>
      <c r="DD139" s="251"/>
      <c r="DE139" s="252"/>
      <c r="DF139" s="249"/>
      <c r="DG139" s="250"/>
      <c r="DH139" s="251"/>
      <c r="DI139" s="252"/>
      <c r="DN139" s="338">
        <f t="shared" si="60"/>
        <v>6767</v>
      </c>
      <c r="DO139" s="340">
        <v>6</v>
      </c>
      <c r="DP139" s="338">
        <v>0</v>
      </c>
      <c r="DQ139" s="338" t="s">
        <v>955</v>
      </c>
      <c r="ES139" s="400">
        <v>9740</v>
      </c>
    </row>
    <row r="140" spans="1:150" s="338" customFormat="1" x14ac:dyDescent="0.25">
      <c r="A140" s="319"/>
      <c r="B140" s="319">
        <v>1</v>
      </c>
      <c r="C140" s="319">
        <f t="shared" si="94"/>
        <v>1</v>
      </c>
      <c r="D140" s="320"/>
      <c r="E140" s="320"/>
      <c r="F140" s="320"/>
      <c r="G140" s="319"/>
      <c r="H140" s="319"/>
      <c r="I140" s="320"/>
      <c r="J140" s="319"/>
      <c r="K140" s="320"/>
      <c r="L140" s="320"/>
      <c r="M140" s="320">
        <v>1</v>
      </c>
      <c r="N140" s="343"/>
      <c r="O140" s="343"/>
      <c r="P140" s="126" t="s">
        <v>361</v>
      </c>
      <c r="Q140" s="110" t="s">
        <v>521</v>
      </c>
      <c r="R140" s="110" t="s">
        <v>367</v>
      </c>
      <c r="S140" s="27" t="s">
        <v>170</v>
      </c>
      <c r="T140" s="17">
        <v>1961</v>
      </c>
      <c r="U140" s="277" t="s">
        <v>169</v>
      </c>
      <c r="V140" s="17">
        <v>1980</v>
      </c>
      <c r="W140" s="278"/>
      <c r="X140" s="138"/>
      <c r="Y140" s="287"/>
      <c r="Z140" s="25"/>
      <c r="AA140" s="284">
        <f t="shared" si="95"/>
        <v>38</v>
      </c>
      <c r="AB140" s="25" t="s">
        <v>169</v>
      </c>
      <c r="AC140" s="290">
        <v>1993</v>
      </c>
      <c r="AD140" s="21" t="s">
        <v>142</v>
      </c>
      <c r="AE140" s="304"/>
      <c r="AF140" s="16" t="s">
        <v>429</v>
      </c>
      <c r="AG140" s="398"/>
      <c r="CJ140" s="338" t="str">
        <f t="shared" si="97"/>
        <v/>
      </c>
      <c r="CK140" s="338" t="str">
        <f t="shared" si="69"/>
        <v>Eilers Brigitte</v>
      </c>
      <c r="CM140" s="338">
        <f t="shared" si="70"/>
        <v>38</v>
      </c>
      <c r="CN140" s="338" t="str">
        <f t="shared" si="96"/>
        <v>E</v>
      </c>
      <c r="CO140" s="303" t="str">
        <f t="shared" si="86"/>
        <v>E</v>
      </c>
      <c r="CP140" s="400">
        <v>6740</v>
      </c>
      <c r="CQ140" s="250">
        <v>133</v>
      </c>
      <c r="CR140" s="251">
        <f t="shared" si="82"/>
        <v>6</v>
      </c>
      <c r="CS140" s="252" t="str">
        <f t="shared" si="83"/>
        <v>Kaufmännischer Mitarbeiter 6 / Gruppenchef 6</v>
      </c>
      <c r="CT140" s="250">
        <v>133</v>
      </c>
      <c r="CU140" s="251">
        <f t="shared" si="81"/>
        <v>6</v>
      </c>
      <c r="CV140" s="252" t="str">
        <f t="shared" si="80"/>
        <v>Kaufmännischer Mitarbeiter 6 / Gruppenchef 6</v>
      </c>
      <c r="CW140" s="250">
        <v>133</v>
      </c>
      <c r="CX140" s="251">
        <f t="shared" si="98"/>
        <v>6</v>
      </c>
      <c r="CY140" s="252" t="str">
        <f t="shared" si="99"/>
        <v>Kaufmännischer Mitarbeiter 6 / Gruppenchef 6</v>
      </c>
      <c r="CZ140" s="250">
        <v>133</v>
      </c>
      <c r="DA140" s="251">
        <f t="shared" si="88"/>
        <v>6</v>
      </c>
      <c r="DB140" s="252" t="str">
        <f t="shared" si="89"/>
        <v>Kaufmännischer Mitarbeiter 6 / Gruppenchef 6</v>
      </c>
      <c r="DC140" s="250">
        <v>133</v>
      </c>
      <c r="DD140" s="251">
        <f t="shared" si="90"/>
        <v>6</v>
      </c>
      <c r="DE140" s="252" t="str">
        <f t="shared" si="91"/>
        <v>Kaufmännischer Mitarbeiter 6 / Gruppenchef 6</v>
      </c>
      <c r="DF140" s="249"/>
      <c r="DG140" s="250">
        <v>133</v>
      </c>
      <c r="DH140" s="251">
        <f t="shared" si="92"/>
        <v>6</v>
      </c>
      <c r="DI140" s="252" t="str">
        <f t="shared" si="93"/>
        <v>Kaufmännischer Mitarbeiter 6 / Gruppenchef 6</v>
      </c>
      <c r="DN140" s="338">
        <f t="shared" si="60"/>
        <v>6740</v>
      </c>
      <c r="DO140" s="340">
        <v>6</v>
      </c>
      <c r="DP140" s="338">
        <v>0</v>
      </c>
      <c r="DQ140" s="341" t="s">
        <v>977</v>
      </c>
      <c r="ES140" s="400">
        <v>9742</v>
      </c>
    </row>
    <row r="141" spans="1:150" s="338" customFormat="1" x14ac:dyDescent="0.25">
      <c r="A141" s="319"/>
      <c r="B141" s="319">
        <v>1</v>
      </c>
      <c r="C141" s="319">
        <f t="shared" si="94"/>
        <v>1</v>
      </c>
      <c r="D141" s="320"/>
      <c r="E141" s="320"/>
      <c r="F141" s="320"/>
      <c r="G141" s="319"/>
      <c r="H141" s="319"/>
      <c r="I141" s="320"/>
      <c r="J141" s="319"/>
      <c r="K141" s="320"/>
      <c r="L141" s="320"/>
      <c r="M141" s="320">
        <v>1</v>
      </c>
      <c r="N141" s="343"/>
      <c r="O141" s="343"/>
      <c r="P141" s="126" t="s">
        <v>361</v>
      </c>
      <c r="Q141" s="110" t="s">
        <v>519</v>
      </c>
      <c r="R141" s="110" t="s">
        <v>367</v>
      </c>
      <c r="S141" s="27" t="s">
        <v>911</v>
      </c>
      <c r="T141" s="17">
        <v>1969</v>
      </c>
      <c r="U141" s="277" t="s">
        <v>245</v>
      </c>
      <c r="V141" s="17">
        <v>1988</v>
      </c>
      <c r="W141" s="278"/>
      <c r="X141" s="138"/>
      <c r="Y141" s="287"/>
      <c r="Z141" s="25"/>
      <c r="AA141" s="284">
        <f t="shared" si="95"/>
        <v>30</v>
      </c>
      <c r="AB141" s="25" t="s">
        <v>169</v>
      </c>
      <c r="AC141" s="290">
        <v>2007</v>
      </c>
      <c r="AD141" s="21" t="s">
        <v>142</v>
      </c>
      <c r="AE141" s="304"/>
      <c r="AF141" s="16" t="s">
        <v>429</v>
      </c>
      <c r="AG141" s="398"/>
      <c r="CJ141" s="338" t="str">
        <f t="shared" si="97"/>
        <v/>
      </c>
      <c r="CK141" s="338" t="str">
        <f t="shared" si="69"/>
        <v>Barth Sandra</v>
      </c>
      <c r="CM141" s="338">
        <f t="shared" si="70"/>
        <v>30</v>
      </c>
      <c r="CN141" s="338" t="str">
        <f t="shared" si="96"/>
        <v>E</v>
      </c>
      <c r="CO141" s="303" t="str">
        <f t="shared" si="86"/>
        <v>E</v>
      </c>
      <c r="CP141" s="400">
        <v>7701</v>
      </c>
      <c r="CQ141" s="250">
        <v>132</v>
      </c>
      <c r="CR141" s="251">
        <f t="shared" si="82"/>
        <v>5</v>
      </c>
      <c r="CS141" s="252" t="str">
        <f t="shared" si="83"/>
        <v>Kaufmännischer Mitarbeiter 5</v>
      </c>
      <c r="CT141" s="250">
        <v>132</v>
      </c>
      <c r="CU141" s="251">
        <f t="shared" si="81"/>
        <v>5</v>
      </c>
      <c r="CV141" s="252" t="str">
        <f t="shared" si="80"/>
        <v>Kaufmännischer Mitarbeiter 5</v>
      </c>
      <c r="CW141" s="250">
        <v>132</v>
      </c>
      <c r="CX141" s="251">
        <f t="shared" si="98"/>
        <v>5</v>
      </c>
      <c r="CY141" s="252" t="str">
        <f t="shared" si="99"/>
        <v>Kaufmännischer Mitarbeiter 5</v>
      </c>
      <c r="CZ141" s="250">
        <v>132</v>
      </c>
      <c r="DA141" s="251">
        <f t="shared" si="88"/>
        <v>5</v>
      </c>
      <c r="DB141" s="252" t="str">
        <f t="shared" si="89"/>
        <v>Kaufmännischer Mitarbeiter 5</v>
      </c>
      <c r="DC141" s="250">
        <v>132</v>
      </c>
      <c r="DD141" s="251">
        <f t="shared" si="90"/>
        <v>5</v>
      </c>
      <c r="DE141" s="252" t="str">
        <f t="shared" si="91"/>
        <v>Kaufmännischer Mitarbeiter 5</v>
      </c>
      <c r="DF141" s="249"/>
      <c r="DG141" s="250">
        <v>132</v>
      </c>
      <c r="DH141" s="251">
        <f t="shared" si="92"/>
        <v>5</v>
      </c>
      <c r="DI141" s="252" t="str">
        <f t="shared" si="93"/>
        <v>Kaufmännischer Mitarbeiter 5</v>
      </c>
      <c r="DN141" s="338">
        <f t="shared" ref="DN141:DN142" si="100">+CP141</f>
        <v>7701</v>
      </c>
      <c r="DO141" s="340">
        <v>7</v>
      </c>
      <c r="DP141" s="338">
        <v>0</v>
      </c>
      <c r="DQ141" s="341" t="s">
        <v>977</v>
      </c>
      <c r="ES141" s="400">
        <v>9740</v>
      </c>
    </row>
    <row r="142" spans="1:150" s="338" customFormat="1" x14ac:dyDescent="0.25">
      <c r="A142" s="319"/>
      <c r="B142" s="319"/>
      <c r="C142" s="319">
        <f t="shared" si="94"/>
        <v>1</v>
      </c>
      <c r="D142" s="320"/>
      <c r="E142" s="320"/>
      <c r="F142" s="320"/>
      <c r="G142" s="319"/>
      <c r="H142" s="319"/>
      <c r="I142" s="320"/>
      <c r="J142" s="319"/>
      <c r="K142" s="320"/>
      <c r="L142" s="320"/>
      <c r="M142" s="320">
        <v>1</v>
      </c>
      <c r="N142" s="343"/>
      <c r="O142" s="343"/>
      <c r="P142" s="126" t="s">
        <v>359</v>
      </c>
      <c r="Q142" s="110" t="s">
        <v>522</v>
      </c>
      <c r="R142" s="110" t="s">
        <v>367</v>
      </c>
      <c r="S142" s="27" t="s">
        <v>171</v>
      </c>
      <c r="T142" s="17">
        <v>1960</v>
      </c>
      <c r="U142" s="277"/>
      <c r="V142" s="17">
        <v>1984</v>
      </c>
      <c r="W142" s="278"/>
      <c r="X142" s="138"/>
      <c r="Y142" s="287"/>
      <c r="Z142" s="25"/>
      <c r="AA142" s="284">
        <f t="shared" si="95"/>
        <v>34</v>
      </c>
      <c r="AB142" s="25" t="s">
        <v>172</v>
      </c>
      <c r="AC142" s="290">
        <v>1992</v>
      </c>
      <c r="AD142" s="21" t="s">
        <v>147</v>
      </c>
      <c r="AE142" s="304"/>
      <c r="AF142" s="16" t="s">
        <v>430</v>
      </c>
      <c r="AG142" s="398"/>
      <c r="CJ142" s="338" t="str">
        <f t="shared" si="97"/>
        <v/>
      </c>
      <c r="CK142" s="338" t="str">
        <f t="shared" si="69"/>
        <v>Schurrer Gabriel</v>
      </c>
      <c r="CM142" s="338">
        <f t="shared" si="70"/>
        <v>34</v>
      </c>
      <c r="CN142" s="338" t="str">
        <f t="shared" si="96"/>
        <v>F</v>
      </c>
      <c r="CO142" s="303" t="str">
        <f t="shared" si="86"/>
        <v>F</v>
      </c>
      <c r="CP142" s="400">
        <v>7654</v>
      </c>
      <c r="CQ142" s="250">
        <v>614</v>
      </c>
      <c r="CR142" s="251">
        <f t="shared" si="82"/>
        <v>4</v>
      </c>
      <c r="CS142" s="252" t="str">
        <f t="shared" si="83"/>
        <v>Laborassistenz 4</v>
      </c>
      <c r="CT142" s="250">
        <v>614</v>
      </c>
      <c r="CU142" s="251">
        <f t="shared" si="81"/>
        <v>4</v>
      </c>
      <c r="CV142" s="252" t="str">
        <f t="shared" si="80"/>
        <v>Laborassistenz 4</v>
      </c>
      <c r="CW142" s="250">
        <v>614</v>
      </c>
      <c r="CX142" s="251">
        <f t="shared" si="98"/>
        <v>4</v>
      </c>
      <c r="CY142" s="252" t="str">
        <f t="shared" si="99"/>
        <v>Laborassistenz 4</v>
      </c>
      <c r="CZ142" s="250">
        <v>614</v>
      </c>
      <c r="DA142" s="251">
        <f t="shared" si="88"/>
        <v>4</v>
      </c>
      <c r="DB142" s="252" t="str">
        <f t="shared" si="89"/>
        <v>Laborassistenz 4</v>
      </c>
      <c r="DC142" s="250">
        <v>614</v>
      </c>
      <c r="DD142" s="251">
        <f t="shared" si="90"/>
        <v>4</v>
      </c>
      <c r="DE142" s="252" t="str">
        <f t="shared" si="91"/>
        <v>Laborassistenz 4</v>
      </c>
      <c r="DF142" s="249"/>
      <c r="DG142" s="250">
        <v>614</v>
      </c>
      <c r="DH142" s="251">
        <f t="shared" si="92"/>
        <v>4</v>
      </c>
      <c r="DI142" s="252" t="str">
        <f t="shared" si="93"/>
        <v>Laborassistenz 4</v>
      </c>
      <c r="DN142" s="338">
        <f t="shared" si="100"/>
        <v>7654</v>
      </c>
      <c r="DO142" s="340">
        <v>7</v>
      </c>
      <c r="DP142" s="338">
        <v>0</v>
      </c>
      <c r="DQ142" s="338" t="s">
        <v>963</v>
      </c>
      <c r="ES142" s="400">
        <v>9740</v>
      </c>
    </row>
    <row r="143" spans="1:150" s="338" customFormat="1" x14ac:dyDescent="0.25">
      <c r="A143" s="319"/>
      <c r="B143" s="319">
        <v>1</v>
      </c>
      <c r="C143" s="319" t="str">
        <f t="shared" si="94"/>
        <v/>
      </c>
      <c r="D143" s="320"/>
      <c r="E143" s="320"/>
      <c r="F143" s="320"/>
      <c r="G143" s="319"/>
      <c r="H143" s="319"/>
      <c r="I143" s="320"/>
      <c r="J143" s="319"/>
      <c r="K143" s="320"/>
      <c r="L143" s="320"/>
      <c r="M143" s="320"/>
      <c r="N143" s="343"/>
      <c r="O143" s="343">
        <v>1</v>
      </c>
      <c r="P143" s="126" t="s">
        <v>361</v>
      </c>
      <c r="Q143" s="110" t="s">
        <v>1502</v>
      </c>
      <c r="R143" s="110" t="s">
        <v>1513</v>
      </c>
      <c r="S143" s="27" t="s">
        <v>1500</v>
      </c>
      <c r="T143" s="17">
        <v>1987</v>
      </c>
      <c r="U143" s="277" t="s">
        <v>248</v>
      </c>
      <c r="V143" s="17"/>
      <c r="W143" s="278"/>
      <c r="X143" s="138"/>
      <c r="Y143" s="287"/>
      <c r="Z143" s="25"/>
      <c r="AA143" s="21"/>
      <c r="AB143" s="25" t="s">
        <v>248</v>
      </c>
      <c r="AC143" s="290">
        <v>2018</v>
      </c>
      <c r="AD143" s="21" t="s">
        <v>149</v>
      </c>
      <c r="AE143" s="304"/>
      <c r="AF143" s="285" t="s">
        <v>1078</v>
      </c>
      <c r="AG143" s="398"/>
      <c r="CJ143" s="338" t="str">
        <f t="shared" si="97"/>
        <v/>
      </c>
      <c r="CK143" s="338" t="str">
        <f t="shared" si="69"/>
        <v>Markovic Maja</v>
      </c>
      <c r="CO143" s="303"/>
      <c r="CP143" s="400">
        <v>9740</v>
      </c>
      <c r="CQ143" s="250"/>
      <c r="CR143" s="251"/>
      <c r="CS143" s="252"/>
      <c r="CT143" s="250"/>
      <c r="CU143" s="251"/>
      <c r="CV143" s="252"/>
      <c r="CW143" s="250"/>
      <c r="CX143" s="251"/>
      <c r="CY143" s="252"/>
      <c r="CZ143" s="250"/>
      <c r="DA143" s="251"/>
      <c r="DB143" s="252"/>
      <c r="DC143" s="250"/>
      <c r="DD143" s="251"/>
      <c r="DE143" s="252"/>
      <c r="DF143" s="249"/>
      <c r="DG143" s="251"/>
      <c r="DH143" s="251"/>
      <c r="DI143" s="252"/>
      <c r="DJ143" s="398"/>
      <c r="DK143" s="398"/>
      <c r="ES143" s="400">
        <v>9739</v>
      </c>
    </row>
    <row r="144" spans="1:150" s="338" customFormat="1" x14ac:dyDescent="0.25">
      <c r="A144" s="319"/>
      <c r="B144" s="319"/>
      <c r="C144" s="319" t="str">
        <f t="shared" si="94"/>
        <v/>
      </c>
      <c r="D144" s="320"/>
      <c r="E144" s="320"/>
      <c r="F144" s="320"/>
      <c r="G144" s="319"/>
      <c r="H144" s="319"/>
      <c r="I144" s="320"/>
      <c r="J144" s="319"/>
      <c r="K144" s="320">
        <v>1</v>
      </c>
      <c r="L144" s="320"/>
      <c r="M144" s="320"/>
      <c r="N144" s="343"/>
      <c r="O144" s="343"/>
      <c r="P144" s="126" t="s">
        <v>1303</v>
      </c>
      <c r="Q144" s="110" t="s">
        <v>1092</v>
      </c>
      <c r="R144" s="110" t="s">
        <v>1513</v>
      </c>
      <c r="S144" s="27" t="s">
        <v>1578</v>
      </c>
      <c r="T144" s="17">
        <v>1998</v>
      </c>
      <c r="U144" s="277" t="s">
        <v>628</v>
      </c>
      <c r="V144" s="17"/>
      <c r="W144" s="278"/>
      <c r="X144" s="138"/>
      <c r="Y144" s="287"/>
      <c r="Z144" s="25" t="s">
        <v>173</v>
      </c>
      <c r="AA144" s="21"/>
      <c r="AB144" s="25" t="s">
        <v>1268</v>
      </c>
      <c r="AC144" s="290">
        <v>2014</v>
      </c>
      <c r="AD144" s="21" t="s">
        <v>175</v>
      </c>
      <c r="AE144" s="304"/>
      <c r="AF144" s="16" t="s">
        <v>381</v>
      </c>
      <c r="AG144" s="398"/>
      <c r="CJ144" s="338" t="str">
        <f t="shared" si="97"/>
        <v/>
      </c>
      <c r="CK144" s="338" t="str">
        <f t="shared" si="69"/>
        <v>Tahiri Florian</v>
      </c>
      <c r="CO144" s="303"/>
      <c r="CP144" s="400">
        <v>9740</v>
      </c>
      <c r="CQ144" s="250"/>
      <c r="CR144" s="251"/>
      <c r="CS144" s="252"/>
      <c r="CT144" s="250"/>
      <c r="CU144" s="251"/>
      <c r="CV144" s="252"/>
      <c r="CW144" s="250"/>
      <c r="CX144" s="251"/>
      <c r="CY144" s="252"/>
      <c r="CZ144" s="250"/>
      <c r="DA144" s="251"/>
      <c r="DB144" s="252"/>
      <c r="DC144" s="250"/>
      <c r="DD144" s="251"/>
      <c r="DE144" s="252"/>
      <c r="DF144" s="249"/>
      <c r="DG144" s="251"/>
      <c r="DH144" s="251"/>
      <c r="DI144" s="252"/>
      <c r="DN144" s="338">
        <f>+CP144</f>
        <v>9740</v>
      </c>
      <c r="DO144" s="340">
        <v>8</v>
      </c>
      <c r="DP144" s="338">
        <v>0</v>
      </c>
      <c r="DQ144" s="341" t="s">
        <v>976</v>
      </c>
      <c r="ES144" s="400">
        <v>9750</v>
      </c>
    </row>
    <row r="145" spans="1:150" s="338" customFormat="1" x14ac:dyDescent="0.25">
      <c r="A145" s="319"/>
      <c r="B145" s="319"/>
      <c r="C145" s="319" t="str">
        <f t="shared" si="94"/>
        <v/>
      </c>
      <c r="D145" s="320"/>
      <c r="E145" s="320"/>
      <c r="F145" s="320"/>
      <c r="G145" s="319"/>
      <c r="H145" s="319"/>
      <c r="I145" s="320"/>
      <c r="J145" s="319"/>
      <c r="K145" s="320">
        <v>1</v>
      </c>
      <c r="L145" s="320"/>
      <c r="M145" s="320"/>
      <c r="N145" s="343"/>
      <c r="O145" s="343"/>
      <c r="P145" s="126" t="s">
        <v>1301</v>
      </c>
      <c r="Q145" s="110" t="s">
        <v>1162</v>
      </c>
      <c r="R145" s="110" t="s">
        <v>1513</v>
      </c>
      <c r="S145" s="27" t="s">
        <v>1160</v>
      </c>
      <c r="T145" s="17">
        <v>1999</v>
      </c>
      <c r="U145" s="277" t="s">
        <v>628</v>
      </c>
      <c r="V145" s="17"/>
      <c r="W145" s="278"/>
      <c r="X145" s="138"/>
      <c r="Y145" s="287"/>
      <c r="Z145" s="25" t="s">
        <v>173</v>
      </c>
      <c r="AA145" s="21"/>
      <c r="AB145" s="25" t="s">
        <v>1268</v>
      </c>
      <c r="AC145" s="290">
        <v>2015</v>
      </c>
      <c r="AD145" s="21" t="s">
        <v>175</v>
      </c>
      <c r="AE145" s="304"/>
      <c r="AF145" s="16" t="s">
        <v>381</v>
      </c>
      <c r="AG145" s="398"/>
      <c r="CJ145" s="338" t="str">
        <f t="shared" si="97"/>
        <v/>
      </c>
      <c r="CK145" s="338" t="str">
        <f t="shared" si="69"/>
        <v>Hirsbrunner Nico</v>
      </c>
      <c r="CO145" s="303"/>
      <c r="CP145" s="400">
        <v>9740</v>
      </c>
      <c r="CQ145" s="250"/>
      <c r="CR145" s="251"/>
      <c r="CS145" s="252"/>
      <c r="CT145" s="250"/>
      <c r="CU145" s="251"/>
      <c r="CV145" s="252"/>
      <c r="CW145" s="250"/>
      <c r="CX145" s="251"/>
      <c r="CY145" s="252"/>
      <c r="CZ145" s="250"/>
      <c r="DA145" s="251"/>
      <c r="DB145" s="252"/>
      <c r="DC145" s="250"/>
      <c r="DD145" s="251"/>
      <c r="DE145" s="252"/>
      <c r="DF145" s="249"/>
      <c r="DG145" s="251"/>
      <c r="DH145" s="251"/>
      <c r="DI145" s="252"/>
      <c r="DN145" s="338">
        <f t="shared" ref="DN145:DN152" si="101">+CP145</f>
        <v>9740</v>
      </c>
      <c r="DO145" s="340">
        <v>8</v>
      </c>
      <c r="DP145" s="338">
        <v>0</v>
      </c>
      <c r="DQ145" s="341" t="s">
        <v>976</v>
      </c>
      <c r="ES145" s="400">
        <v>9752</v>
      </c>
    </row>
    <row r="146" spans="1:150" s="338" customFormat="1" x14ac:dyDescent="0.25">
      <c r="A146" s="319"/>
      <c r="B146" s="319"/>
      <c r="C146" s="319" t="str">
        <f t="shared" si="94"/>
        <v/>
      </c>
      <c r="D146" s="320"/>
      <c r="E146" s="320"/>
      <c r="F146" s="320"/>
      <c r="G146" s="319"/>
      <c r="H146" s="319"/>
      <c r="I146" s="320"/>
      <c r="J146" s="319"/>
      <c r="K146" s="320">
        <v>1</v>
      </c>
      <c r="L146" s="320"/>
      <c r="M146" s="320"/>
      <c r="N146" s="343"/>
      <c r="O146" s="343"/>
      <c r="P146" s="126" t="s">
        <v>358</v>
      </c>
      <c r="Q146" s="110" t="s">
        <v>1161</v>
      </c>
      <c r="R146" s="110" t="s">
        <v>1513</v>
      </c>
      <c r="S146" s="27" t="s">
        <v>1159</v>
      </c>
      <c r="T146" s="17">
        <v>1998</v>
      </c>
      <c r="U146" s="277" t="s">
        <v>628</v>
      </c>
      <c r="V146" s="17"/>
      <c r="W146" s="278"/>
      <c r="X146" s="138"/>
      <c r="Y146" s="287"/>
      <c r="Z146" s="25" t="s">
        <v>173</v>
      </c>
      <c r="AA146" s="21"/>
      <c r="AB146" s="25" t="s">
        <v>1268</v>
      </c>
      <c r="AC146" s="290">
        <v>2015</v>
      </c>
      <c r="AD146" s="21" t="s">
        <v>175</v>
      </c>
      <c r="AE146" s="304"/>
      <c r="AF146" s="16" t="s">
        <v>381</v>
      </c>
      <c r="AG146" s="398"/>
      <c r="CJ146" s="338" t="str">
        <f t="shared" si="97"/>
        <v/>
      </c>
      <c r="CK146" s="338" t="str">
        <f t="shared" si="69"/>
        <v>Christ Florian</v>
      </c>
      <c r="CO146" s="303"/>
      <c r="CP146" s="400">
        <v>9739</v>
      </c>
      <c r="CQ146" s="250"/>
      <c r="CR146" s="251"/>
      <c r="CS146" s="252"/>
      <c r="CT146" s="250"/>
      <c r="CU146" s="251"/>
      <c r="CV146" s="252"/>
      <c r="CW146" s="250"/>
      <c r="CX146" s="251"/>
      <c r="CY146" s="252"/>
      <c r="CZ146" s="250"/>
      <c r="DA146" s="251"/>
      <c r="DB146" s="252"/>
      <c r="DC146" s="250"/>
      <c r="DD146" s="251"/>
      <c r="DE146" s="252"/>
      <c r="DF146" s="249"/>
      <c r="DG146" s="251"/>
      <c r="DH146" s="251"/>
      <c r="DI146" s="252"/>
      <c r="DN146" s="338">
        <f t="shared" si="101"/>
        <v>9739</v>
      </c>
      <c r="DO146" s="340">
        <v>8</v>
      </c>
      <c r="DP146" s="338">
        <v>0</v>
      </c>
      <c r="DQ146" s="341" t="s">
        <v>976</v>
      </c>
      <c r="EJ146" s="398"/>
    </row>
    <row r="147" spans="1:150" s="338" customFormat="1" x14ac:dyDescent="0.25">
      <c r="A147" s="319"/>
      <c r="B147" s="319">
        <v>1</v>
      </c>
      <c r="C147" s="319" t="str">
        <f t="shared" si="94"/>
        <v/>
      </c>
      <c r="D147" s="320"/>
      <c r="E147" s="320"/>
      <c r="F147" s="320"/>
      <c r="G147" s="319"/>
      <c r="H147" s="319"/>
      <c r="I147" s="320"/>
      <c r="J147" s="319"/>
      <c r="K147" s="320">
        <v>1</v>
      </c>
      <c r="L147" s="320"/>
      <c r="M147" s="320"/>
      <c r="N147" s="343"/>
      <c r="O147" s="343"/>
      <c r="P147" s="126" t="s">
        <v>1301</v>
      </c>
      <c r="Q147" s="110" t="s">
        <v>1163</v>
      </c>
      <c r="R147" s="110" t="s">
        <v>1513</v>
      </c>
      <c r="S147" s="27" t="s">
        <v>1164</v>
      </c>
      <c r="T147" s="17">
        <v>1997</v>
      </c>
      <c r="U147" s="277" t="s">
        <v>1566</v>
      </c>
      <c r="V147" s="17"/>
      <c r="W147" s="278"/>
      <c r="X147" s="138"/>
      <c r="Y147" s="287"/>
      <c r="Z147" s="25" t="s">
        <v>173</v>
      </c>
      <c r="AA147" s="21"/>
      <c r="AB147" s="25" t="s">
        <v>1268</v>
      </c>
      <c r="AC147" s="290">
        <v>2015</v>
      </c>
      <c r="AD147" s="21" t="s">
        <v>175</v>
      </c>
      <c r="AE147" s="304"/>
      <c r="AF147" s="16" t="s">
        <v>381</v>
      </c>
      <c r="AG147" s="398"/>
      <c r="CJ147" s="338" t="str">
        <f t="shared" si="97"/>
        <v/>
      </c>
      <c r="CK147" s="338" t="str">
        <f t="shared" si="69"/>
        <v>Sivasundaram Aschveni</v>
      </c>
      <c r="CO147" s="303"/>
      <c r="CP147" s="400">
        <v>9751</v>
      </c>
      <c r="CQ147" s="250"/>
      <c r="CR147" s="251"/>
      <c r="CS147" s="252"/>
      <c r="CT147" s="250"/>
      <c r="CU147" s="251"/>
      <c r="CV147" s="252"/>
      <c r="CW147" s="250"/>
      <c r="CX147" s="251"/>
      <c r="CY147" s="252"/>
      <c r="CZ147" s="250"/>
      <c r="DA147" s="251"/>
      <c r="DB147" s="252"/>
      <c r="DC147" s="250"/>
      <c r="DD147" s="251"/>
      <c r="DE147" s="252"/>
      <c r="DF147" s="249"/>
      <c r="DG147" s="251"/>
      <c r="DH147" s="251"/>
      <c r="DI147" s="252"/>
      <c r="DN147" s="338">
        <f>+CP147</f>
        <v>9751</v>
      </c>
      <c r="DO147" s="340">
        <v>8</v>
      </c>
      <c r="DP147" s="338">
        <v>0</v>
      </c>
      <c r="DQ147" s="341" t="s">
        <v>976</v>
      </c>
      <c r="EJ147" s="398"/>
    </row>
    <row r="148" spans="1:150" s="338" customFormat="1" x14ac:dyDescent="0.25">
      <c r="A148" s="319"/>
      <c r="B148" s="319"/>
      <c r="C148" s="319" t="str">
        <f t="shared" si="94"/>
        <v/>
      </c>
      <c r="D148" s="320"/>
      <c r="E148" s="320"/>
      <c r="F148" s="320"/>
      <c r="G148" s="319"/>
      <c r="H148" s="319"/>
      <c r="I148" s="320"/>
      <c r="J148" s="319"/>
      <c r="K148" s="320">
        <v>1</v>
      </c>
      <c r="L148" s="320"/>
      <c r="M148" s="320"/>
      <c r="N148" s="343"/>
      <c r="O148" s="343"/>
      <c r="P148" s="126" t="s">
        <v>361</v>
      </c>
      <c r="Q148" s="110" t="s">
        <v>1208</v>
      </c>
      <c r="R148" s="110" t="s">
        <v>1513</v>
      </c>
      <c r="S148" s="27" t="s">
        <v>1205</v>
      </c>
      <c r="T148" s="17">
        <v>1996</v>
      </c>
      <c r="U148" s="277" t="s">
        <v>628</v>
      </c>
      <c r="V148" s="17"/>
      <c r="W148" s="278"/>
      <c r="X148" s="138"/>
      <c r="Y148" s="287"/>
      <c r="Z148" s="25" t="s">
        <v>173</v>
      </c>
      <c r="AA148" s="21"/>
      <c r="AB148" s="25" t="s">
        <v>1268</v>
      </c>
      <c r="AC148" s="290">
        <v>2016</v>
      </c>
      <c r="AD148" s="21" t="s">
        <v>175</v>
      </c>
      <c r="AE148" s="304"/>
      <c r="AF148" s="16" t="s">
        <v>381</v>
      </c>
      <c r="AG148" s="398"/>
      <c r="CJ148" s="338" t="str">
        <f t="shared" si="97"/>
        <v/>
      </c>
      <c r="CK148" s="338" t="str">
        <f t="shared" si="69"/>
        <v>Leuch Georges</v>
      </c>
      <c r="CO148" s="303"/>
      <c r="CP148" s="400">
        <v>9750</v>
      </c>
      <c r="CQ148" s="250"/>
      <c r="CR148" s="251"/>
      <c r="CS148" s="252"/>
      <c r="CT148" s="250"/>
      <c r="CU148" s="251"/>
      <c r="CV148" s="252"/>
      <c r="CW148" s="250"/>
      <c r="CX148" s="251"/>
      <c r="CY148" s="252"/>
      <c r="CZ148" s="250"/>
      <c r="DA148" s="251"/>
      <c r="DB148" s="252"/>
      <c r="DC148" s="250"/>
      <c r="DD148" s="251"/>
      <c r="DE148" s="252"/>
      <c r="DF148" s="249"/>
      <c r="DG148" s="251"/>
      <c r="DH148" s="251"/>
      <c r="DI148" s="252"/>
      <c r="DN148" s="338">
        <f>+CP148</f>
        <v>9750</v>
      </c>
      <c r="DO148" s="340">
        <v>8</v>
      </c>
      <c r="DP148" s="338">
        <v>0</v>
      </c>
      <c r="DQ148" s="341" t="s">
        <v>976</v>
      </c>
      <c r="EJ148" s="398"/>
    </row>
    <row r="149" spans="1:150" s="338" customFormat="1" x14ac:dyDescent="0.25">
      <c r="A149" s="319"/>
      <c r="B149" s="319"/>
      <c r="C149" s="319" t="str">
        <f t="shared" si="94"/>
        <v/>
      </c>
      <c r="D149" s="320"/>
      <c r="E149" s="320"/>
      <c r="F149" s="320"/>
      <c r="G149" s="319"/>
      <c r="H149" s="319"/>
      <c r="I149" s="320"/>
      <c r="J149" s="319"/>
      <c r="K149" s="320">
        <v>1</v>
      </c>
      <c r="L149" s="320"/>
      <c r="M149" s="320"/>
      <c r="N149" s="343"/>
      <c r="O149" s="343"/>
      <c r="P149" s="126" t="s">
        <v>358</v>
      </c>
      <c r="Q149" s="110" t="s">
        <v>1209</v>
      </c>
      <c r="R149" s="110" t="s">
        <v>1513</v>
      </c>
      <c r="S149" s="27" t="s">
        <v>1206</v>
      </c>
      <c r="T149" s="17">
        <v>2000</v>
      </c>
      <c r="U149" s="277" t="s">
        <v>628</v>
      </c>
      <c r="V149" s="17"/>
      <c r="W149" s="278"/>
      <c r="X149" s="138"/>
      <c r="Y149" s="287"/>
      <c r="Z149" s="25" t="s">
        <v>176</v>
      </c>
      <c r="AA149" s="21"/>
      <c r="AB149" s="25" t="s">
        <v>1268</v>
      </c>
      <c r="AC149" s="290">
        <v>2016</v>
      </c>
      <c r="AD149" s="21" t="s">
        <v>175</v>
      </c>
      <c r="AE149" s="304"/>
      <c r="AF149" s="16" t="s">
        <v>381</v>
      </c>
      <c r="AG149" s="398"/>
      <c r="CJ149" s="338" t="str">
        <f t="shared" si="97"/>
        <v/>
      </c>
      <c r="CK149" s="338" t="str">
        <f t="shared" si="69"/>
        <v>Boser Florian</v>
      </c>
      <c r="CO149" s="303"/>
      <c r="CP149" s="400">
        <v>9750</v>
      </c>
      <c r="CQ149" s="250"/>
      <c r="CR149" s="251"/>
      <c r="CS149" s="252"/>
      <c r="CT149" s="250"/>
      <c r="CU149" s="251"/>
      <c r="CV149" s="252"/>
      <c r="CW149" s="250"/>
      <c r="CX149" s="251"/>
      <c r="CY149" s="252"/>
      <c r="CZ149" s="250"/>
      <c r="DA149" s="251"/>
      <c r="DB149" s="252"/>
      <c r="DC149" s="250"/>
      <c r="DD149" s="251"/>
      <c r="DE149" s="252"/>
      <c r="DF149" s="249"/>
      <c r="DG149" s="251"/>
      <c r="DH149" s="251"/>
      <c r="DI149" s="252"/>
      <c r="DN149" s="338">
        <f t="shared" ref="DN149:DN150" si="102">+CP149</f>
        <v>9750</v>
      </c>
      <c r="DO149" s="340">
        <v>8</v>
      </c>
      <c r="DP149" s="338">
        <v>0</v>
      </c>
      <c r="DQ149" s="341" t="s">
        <v>976</v>
      </c>
      <c r="EJ149" s="398"/>
    </row>
    <row r="150" spans="1:150" s="338" customFormat="1" x14ac:dyDescent="0.25">
      <c r="A150" s="319"/>
      <c r="B150" s="319"/>
      <c r="C150" s="319" t="str">
        <f t="shared" si="94"/>
        <v/>
      </c>
      <c r="D150" s="320"/>
      <c r="E150" s="320"/>
      <c r="F150" s="320"/>
      <c r="G150" s="319"/>
      <c r="H150" s="319"/>
      <c r="I150" s="320"/>
      <c r="J150" s="319"/>
      <c r="K150" s="320">
        <v>1</v>
      </c>
      <c r="L150" s="320"/>
      <c r="M150" s="320"/>
      <c r="N150" s="343"/>
      <c r="O150" s="343"/>
      <c r="P150" s="126" t="s">
        <v>1303</v>
      </c>
      <c r="Q150" s="110" t="s">
        <v>1210</v>
      </c>
      <c r="R150" s="110" t="s">
        <v>1513</v>
      </c>
      <c r="S150" s="27" t="s">
        <v>1207</v>
      </c>
      <c r="T150" s="17">
        <v>1999</v>
      </c>
      <c r="U150" s="277" t="s">
        <v>628</v>
      </c>
      <c r="V150" s="17"/>
      <c r="W150" s="278"/>
      <c r="X150" s="138"/>
      <c r="Y150" s="287"/>
      <c r="Z150" s="25" t="s">
        <v>176</v>
      </c>
      <c r="AA150" s="21"/>
      <c r="AB150" s="25" t="s">
        <v>1268</v>
      </c>
      <c r="AC150" s="290">
        <v>2016</v>
      </c>
      <c r="AD150" s="21" t="s">
        <v>175</v>
      </c>
      <c r="AE150" s="304"/>
      <c r="AF150" s="16" t="s">
        <v>381</v>
      </c>
      <c r="AG150" s="398"/>
      <c r="CJ150" s="338" t="str">
        <f t="shared" si="97"/>
        <v/>
      </c>
      <c r="CK150" s="338" t="str">
        <f t="shared" si="69"/>
        <v>Kaupp Nicolas</v>
      </c>
      <c r="CO150" s="303"/>
      <c r="CP150" s="400">
        <v>9752</v>
      </c>
      <c r="CQ150" s="250"/>
      <c r="CR150" s="251"/>
      <c r="CS150" s="252"/>
      <c r="CT150" s="250"/>
      <c r="CU150" s="251"/>
      <c r="CV150" s="252"/>
      <c r="CW150" s="250"/>
      <c r="CX150" s="251"/>
      <c r="CY150" s="252"/>
      <c r="CZ150" s="250"/>
      <c r="DA150" s="251"/>
      <c r="DB150" s="252"/>
      <c r="DC150" s="250"/>
      <c r="DD150" s="251"/>
      <c r="DE150" s="252"/>
      <c r="DF150" s="249"/>
      <c r="DG150" s="251"/>
      <c r="DH150" s="251"/>
      <c r="DI150" s="252"/>
      <c r="DN150" s="338">
        <f t="shared" si="102"/>
        <v>9752</v>
      </c>
      <c r="DO150" s="340">
        <v>8</v>
      </c>
      <c r="DP150" s="338">
        <v>0</v>
      </c>
      <c r="DQ150" s="341" t="s">
        <v>976</v>
      </c>
      <c r="EJ150" s="398"/>
    </row>
    <row r="151" spans="1:150" s="338" customFormat="1" x14ac:dyDescent="0.25">
      <c r="A151" s="319"/>
      <c r="B151" s="319">
        <v>1</v>
      </c>
      <c r="C151" s="319" t="str">
        <f t="shared" si="94"/>
        <v/>
      </c>
      <c r="D151" s="320"/>
      <c r="E151" s="320"/>
      <c r="F151" s="320"/>
      <c r="G151" s="319"/>
      <c r="H151" s="319"/>
      <c r="I151" s="320"/>
      <c r="J151" s="319"/>
      <c r="K151" s="320">
        <v>1</v>
      </c>
      <c r="L151" s="320"/>
      <c r="M151" s="320"/>
      <c r="N151" s="343"/>
      <c r="O151" s="343"/>
      <c r="P151" s="126" t="s">
        <v>361</v>
      </c>
      <c r="Q151" s="110" t="s">
        <v>1266</v>
      </c>
      <c r="R151" s="110" t="s">
        <v>1513</v>
      </c>
      <c r="S151" s="27" t="s">
        <v>1264</v>
      </c>
      <c r="T151" s="17">
        <v>2000</v>
      </c>
      <c r="U151" s="277" t="s">
        <v>1566</v>
      </c>
      <c r="V151" s="17"/>
      <c r="W151" s="278"/>
      <c r="X151" s="138"/>
      <c r="Y151" s="287"/>
      <c r="Z151" s="25" t="s">
        <v>180</v>
      </c>
      <c r="AA151" s="21"/>
      <c r="AB151" s="25" t="s">
        <v>1268</v>
      </c>
      <c r="AC151" s="290">
        <v>2017</v>
      </c>
      <c r="AD151" s="21" t="s">
        <v>177</v>
      </c>
      <c r="AE151" s="304"/>
      <c r="AF151" s="16" t="s">
        <v>381</v>
      </c>
      <c r="AG151" s="398"/>
      <c r="CJ151" s="338" t="str">
        <f t="shared" si="97"/>
        <v/>
      </c>
      <c r="CK151" s="339" t="str">
        <f t="shared" si="69"/>
        <v>Tesan Laila</v>
      </c>
      <c r="CL151" s="339"/>
      <c r="CM151" s="339"/>
      <c r="CN151" s="339"/>
      <c r="CO151" s="303"/>
      <c r="CP151" s="257">
        <v>9776</v>
      </c>
      <c r="CQ151" s="250"/>
      <c r="CR151" s="251"/>
      <c r="CS151" s="252"/>
      <c r="CT151" s="250"/>
      <c r="CU151" s="251"/>
      <c r="CV151" s="252"/>
      <c r="CW151" s="250"/>
      <c r="CX151" s="251"/>
      <c r="CY151" s="252"/>
      <c r="CZ151" s="250"/>
      <c r="DA151" s="251"/>
      <c r="DB151" s="252"/>
      <c r="DC151" s="250"/>
      <c r="DD151" s="251"/>
      <c r="DE151" s="252"/>
      <c r="DF151" s="249"/>
      <c r="DG151" s="251"/>
      <c r="DH151" s="251"/>
      <c r="DI151" s="252"/>
      <c r="DN151" s="338">
        <f t="shared" si="101"/>
        <v>9776</v>
      </c>
      <c r="DO151" s="340">
        <v>8</v>
      </c>
      <c r="DP151" s="338">
        <v>0</v>
      </c>
      <c r="DQ151" s="341" t="s">
        <v>976</v>
      </c>
      <c r="EJ151" s="398"/>
    </row>
    <row r="152" spans="1:150" s="338" customFormat="1" x14ac:dyDescent="0.25">
      <c r="A152" s="319"/>
      <c r="B152" s="319"/>
      <c r="C152" s="319" t="str">
        <f t="shared" si="94"/>
        <v/>
      </c>
      <c r="D152" s="320"/>
      <c r="E152" s="320"/>
      <c r="F152" s="320"/>
      <c r="G152" s="319"/>
      <c r="H152" s="319"/>
      <c r="I152" s="320"/>
      <c r="J152" s="319"/>
      <c r="K152" s="320">
        <v>1</v>
      </c>
      <c r="L152" s="320"/>
      <c r="M152" s="320"/>
      <c r="N152" s="343"/>
      <c r="O152" s="343"/>
      <c r="P152" s="126" t="s">
        <v>359</v>
      </c>
      <c r="Q152" s="110" t="s">
        <v>1267</v>
      </c>
      <c r="R152" s="110" t="s">
        <v>1513</v>
      </c>
      <c r="S152" s="27" t="s">
        <v>1265</v>
      </c>
      <c r="T152" s="17">
        <v>2001</v>
      </c>
      <c r="U152" s="277" t="s">
        <v>628</v>
      </c>
      <c r="V152" s="17"/>
      <c r="W152" s="278"/>
      <c r="X152" s="301"/>
      <c r="Y152" s="287"/>
      <c r="Z152" s="278" t="s">
        <v>180</v>
      </c>
      <c r="AA152" s="17"/>
      <c r="AB152" s="278" t="s">
        <v>1268</v>
      </c>
      <c r="AC152" s="375">
        <v>2017</v>
      </c>
      <c r="AD152" s="17" t="s">
        <v>177</v>
      </c>
      <c r="AE152" s="304"/>
      <c r="AF152" s="16" t="s">
        <v>381</v>
      </c>
      <c r="AG152" s="398"/>
      <c r="CJ152" s="338" t="str">
        <f t="shared" si="97"/>
        <v/>
      </c>
      <c r="CK152" s="339" t="str">
        <f t="shared" si="69"/>
        <v>Davet Kilian</v>
      </c>
      <c r="CL152" s="339"/>
      <c r="CM152" s="339"/>
      <c r="CN152" s="339"/>
      <c r="CO152" s="303"/>
      <c r="CP152" s="257">
        <v>9775</v>
      </c>
      <c r="CQ152" s="250"/>
      <c r="CR152" s="251"/>
      <c r="CS152" s="252"/>
      <c r="CT152" s="250"/>
      <c r="CU152" s="251"/>
      <c r="CV152" s="252"/>
      <c r="CW152" s="250"/>
      <c r="CX152" s="251"/>
      <c r="CY152" s="252"/>
      <c r="CZ152" s="250"/>
      <c r="DA152" s="251"/>
      <c r="DB152" s="252"/>
      <c r="DC152" s="250"/>
      <c r="DD152" s="251"/>
      <c r="DE152" s="252"/>
      <c r="DF152" s="249"/>
      <c r="DG152" s="251"/>
      <c r="DH152" s="251"/>
      <c r="DI152" s="252"/>
      <c r="DN152" s="338">
        <f t="shared" si="101"/>
        <v>9775</v>
      </c>
      <c r="DO152" s="340">
        <v>8</v>
      </c>
      <c r="DP152" s="338">
        <v>0</v>
      </c>
      <c r="DQ152" s="341" t="s">
        <v>976</v>
      </c>
      <c r="EJ152" s="398"/>
    </row>
    <row r="153" spans="1:150" s="338" customFormat="1" x14ac:dyDescent="0.25">
      <c r="A153" s="319"/>
      <c r="B153" s="319"/>
      <c r="C153" s="319" t="str">
        <f t="shared" si="94"/>
        <v/>
      </c>
      <c r="D153" s="320"/>
      <c r="E153" s="320"/>
      <c r="F153" s="320"/>
      <c r="G153" s="319"/>
      <c r="H153" s="319"/>
      <c r="I153" s="320"/>
      <c r="J153" s="319"/>
      <c r="K153" s="320">
        <v>1</v>
      </c>
      <c r="L153" s="320"/>
      <c r="M153" s="320"/>
      <c r="N153" s="343"/>
      <c r="O153" s="343"/>
      <c r="P153" s="126" t="s">
        <v>361</v>
      </c>
      <c r="Q153" s="110" t="s">
        <v>1518</v>
      </c>
      <c r="R153" s="110" t="s">
        <v>1513</v>
      </c>
      <c r="S153" s="27" t="s">
        <v>1516</v>
      </c>
      <c r="T153" s="17">
        <v>1996</v>
      </c>
      <c r="U153" s="277" t="s">
        <v>628</v>
      </c>
      <c r="V153" s="17"/>
      <c r="W153" s="278"/>
      <c r="X153" s="301"/>
      <c r="Y153" s="287"/>
      <c r="Z153" s="278" t="s">
        <v>182</v>
      </c>
      <c r="AA153" s="17"/>
      <c r="AB153" s="278" t="s">
        <v>1268</v>
      </c>
      <c r="AC153" s="375">
        <v>2018</v>
      </c>
      <c r="AD153" s="17" t="s">
        <v>177</v>
      </c>
      <c r="AE153" s="304"/>
      <c r="AF153" s="16" t="s">
        <v>381</v>
      </c>
      <c r="AG153" s="398"/>
      <c r="CK153" s="339" t="str">
        <f t="shared" ref="CK153:CK155" si="103">+S153</f>
        <v>Erdogan Mustafa</v>
      </c>
      <c r="CL153" s="339"/>
      <c r="CM153" s="339"/>
      <c r="CN153" s="339"/>
      <c r="CO153" s="303"/>
      <c r="CP153" s="339"/>
      <c r="CQ153" s="351"/>
      <c r="CR153" s="303"/>
      <c r="CT153" s="351"/>
      <c r="CU153" s="303"/>
      <c r="CW153" s="351"/>
      <c r="CX153" s="303"/>
      <c r="CZ153" s="351"/>
      <c r="DA153" s="303"/>
      <c r="DC153" s="351"/>
      <c r="DD153" s="303"/>
      <c r="DG153" s="303"/>
      <c r="DH153" s="303"/>
      <c r="DO153" s="340"/>
      <c r="DQ153" s="341"/>
      <c r="EJ153" s="398"/>
    </row>
    <row r="154" spans="1:150" s="338" customFormat="1" x14ac:dyDescent="0.25">
      <c r="A154" s="319"/>
      <c r="B154" s="319"/>
      <c r="C154" s="319" t="str">
        <f t="shared" si="94"/>
        <v/>
      </c>
      <c r="D154" s="320"/>
      <c r="E154" s="320"/>
      <c r="F154" s="320"/>
      <c r="G154" s="319"/>
      <c r="H154" s="319"/>
      <c r="I154" s="320"/>
      <c r="J154" s="319"/>
      <c r="K154" s="320">
        <v>1</v>
      </c>
      <c r="L154" s="320"/>
      <c r="M154" s="320"/>
      <c r="N154" s="343"/>
      <c r="O154" s="343"/>
      <c r="P154" s="126" t="s">
        <v>1303</v>
      </c>
      <c r="Q154" s="110" t="s">
        <v>1517</v>
      </c>
      <c r="R154" s="110" t="s">
        <v>1513</v>
      </c>
      <c r="S154" s="27" t="s">
        <v>1569</v>
      </c>
      <c r="T154" s="17">
        <v>2003</v>
      </c>
      <c r="U154" s="277" t="s">
        <v>628</v>
      </c>
      <c r="V154" s="17"/>
      <c r="W154" s="278"/>
      <c r="X154" s="301"/>
      <c r="Y154" s="287"/>
      <c r="Z154" s="278" t="s">
        <v>182</v>
      </c>
      <c r="AA154" s="17"/>
      <c r="AB154" s="278" t="s">
        <v>1268</v>
      </c>
      <c r="AC154" s="375">
        <v>2018</v>
      </c>
      <c r="AD154" s="17" t="s">
        <v>177</v>
      </c>
      <c r="AE154" s="304"/>
      <c r="AF154" s="16" t="s">
        <v>381</v>
      </c>
      <c r="AG154" s="398"/>
      <c r="CK154" s="339" t="str">
        <f t="shared" si="103"/>
        <v>Schacher Elia</v>
      </c>
      <c r="CL154" s="339"/>
      <c r="CM154" s="339"/>
      <c r="CN154" s="339"/>
      <c r="CO154" s="303"/>
      <c r="CP154" s="339"/>
      <c r="CQ154" s="351"/>
      <c r="CR154" s="303"/>
      <c r="CT154" s="351"/>
      <c r="CU154" s="303"/>
      <c r="CW154" s="351"/>
      <c r="CX154" s="303"/>
      <c r="CZ154" s="351"/>
      <c r="DA154" s="303"/>
      <c r="DC154" s="351"/>
      <c r="DD154" s="303"/>
      <c r="DG154" s="303"/>
      <c r="DH154" s="303"/>
      <c r="DO154" s="340"/>
      <c r="DQ154" s="341"/>
      <c r="EJ154" s="398"/>
    </row>
    <row r="155" spans="1:150" s="338" customFormat="1" x14ac:dyDescent="0.25">
      <c r="A155" s="319"/>
      <c r="B155" s="319"/>
      <c r="C155" s="319" t="str">
        <f t="shared" si="94"/>
        <v/>
      </c>
      <c r="D155" s="320"/>
      <c r="E155" s="320"/>
      <c r="F155" s="320"/>
      <c r="G155" s="319"/>
      <c r="H155" s="319"/>
      <c r="I155" s="320"/>
      <c r="J155" s="319"/>
      <c r="K155" s="320">
        <v>1</v>
      </c>
      <c r="L155" s="320"/>
      <c r="M155" s="320"/>
      <c r="N155" s="343"/>
      <c r="O155" s="343"/>
      <c r="P155" s="126" t="s">
        <v>361</v>
      </c>
      <c r="Q155" s="110" t="s">
        <v>1519</v>
      </c>
      <c r="R155" s="110" t="s">
        <v>1513</v>
      </c>
      <c r="S155" s="27" t="s">
        <v>1570</v>
      </c>
      <c r="T155" s="17">
        <v>2002</v>
      </c>
      <c r="U155" s="277" t="s">
        <v>628</v>
      </c>
      <c r="V155" s="17"/>
      <c r="W155" s="278"/>
      <c r="X155" s="301"/>
      <c r="Y155" s="287"/>
      <c r="Z155" s="278" t="s">
        <v>182</v>
      </c>
      <c r="AA155" s="17"/>
      <c r="AB155" s="278" t="s">
        <v>1268</v>
      </c>
      <c r="AC155" s="375">
        <v>2018</v>
      </c>
      <c r="AD155" s="17" t="s">
        <v>177</v>
      </c>
      <c r="AE155" s="304"/>
      <c r="AF155" s="16" t="s">
        <v>381</v>
      </c>
      <c r="AG155" s="398"/>
      <c r="CK155" s="339" t="str">
        <f t="shared" si="103"/>
        <v>Weber Fabian</v>
      </c>
      <c r="CL155" s="339"/>
      <c r="CM155" s="339"/>
      <c r="CN155" s="339"/>
      <c r="CO155" s="303"/>
      <c r="CP155" s="339"/>
      <c r="CQ155" s="351"/>
      <c r="CR155" s="303"/>
      <c r="CT155" s="351"/>
      <c r="CU155" s="303"/>
      <c r="CW155" s="351"/>
      <c r="CX155" s="303"/>
      <c r="CZ155" s="351"/>
      <c r="DA155" s="303"/>
      <c r="DC155" s="351"/>
      <c r="DD155" s="303"/>
      <c r="DG155" s="303"/>
      <c r="DH155" s="303"/>
      <c r="DO155" s="340"/>
      <c r="DQ155" s="341"/>
      <c r="EJ155" s="398"/>
    </row>
    <row r="156" spans="1:150" s="338" customFormat="1" ht="5.25" customHeight="1" x14ac:dyDescent="0.25">
      <c r="A156" s="420"/>
      <c r="B156" s="420"/>
      <c r="C156" s="420"/>
      <c r="D156" s="420"/>
      <c r="E156" s="420"/>
      <c r="F156" s="420"/>
      <c r="G156" s="420"/>
      <c r="H156" s="420"/>
      <c r="I156" s="420"/>
      <c r="J156" s="420"/>
      <c r="K156" s="420"/>
      <c r="L156" s="420"/>
      <c r="M156" s="420"/>
      <c r="N156" s="420"/>
      <c r="O156" s="420"/>
      <c r="P156" s="421"/>
      <c r="Q156" s="422"/>
      <c r="R156" s="422"/>
      <c r="S156" s="423"/>
      <c r="T156" s="424"/>
      <c r="U156" s="425"/>
      <c r="V156" s="424"/>
      <c r="W156" s="426"/>
      <c r="X156" s="427"/>
      <c r="Y156" s="428"/>
      <c r="Z156" s="426"/>
      <c r="AA156" s="424"/>
      <c r="AB156" s="426"/>
      <c r="AC156" s="429"/>
      <c r="AD156" s="424"/>
      <c r="AE156" s="397"/>
      <c r="AF156" s="430"/>
      <c r="AG156" s="398"/>
      <c r="CK156" s="339"/>
      <c r="CL156" s="339"/>
      <c r="CM156" s="339"/>
      <c r="CN156" s="339"/>
      <c r="CO156" s="303"/>
      <c r="CP156" s="339"/>
      <c r="CQ156" s="351"/>
      <c r="CR156" s="303"/>
      <c r="CT156" s="351"/>
      <c r="CU156" s="303"/>
      <c r="CW156" s="351"/>
      <c r="CX156" s="303"/>
      <c r="CZ156" s="351"/>
      <c r="DA156" s="303"/>
      <c r="DC156" s="351"/>
      <c r="DD156" s="303"/>
      <c r="DG156" s="303"/>
      <c r="DH156" s="303"/>
      <c r="DO156" s="340"/>
      <c r="DQ156" s="341"/>
      <c r="EJ156" s="398"/>
    </row>
    <row r="157" spans="1:150" s="360" customFormat="1" x14ac:dyDescent="0.2">
      <c r="A157" s="343"/>
      <c r="B157" s="343"/>
      <c r="C157" s="343"/>
      <c r="D157" s="343"/>
      <c r="E157" s="343"/>
      <c r="F157" s="322"/>
      <c r="G157" s="322"/>
      <c r="H157" s="322"/>
      <c r="I157" s="322"/>
      <c r="J157" s="322"/>
      <c r="K157" s="322"/>
      <c r="L157" s="322"/>
      <c r="M157" s="322"/>
      <c r="N157" s="322"/>
      <c r="O157" s="322"/>
      <c r="P157" s="383"/>
      <c r="Q157" s="384"/>
      <c r="R157" s="384"/>
      <c r="S157" s="30" t="s">
        <v>1548</v>
      </c>
      <c r="T157" s="31">
        <f>COUNTA(S5:S155)</f>
        <v>151</v>
      </c>
      <c r="U157" s="392" t="s">
        <v>1524</v>
      </c>
      <c r="V157" s="32"/>
      <c r="W157" s="34"/>
      <c r="X157" s="385"/>
      <c r="Y157" s="391"/>
      <c r="Z157" s="40"/>
      <c r="AA157" s="33"/>
      <c r="AB157" s="34"/>
      <c r="AC157" s="386"/>
      <c r="AD157" s="33"/>
      <c r="AE157" s="372"/>
      <c r="AF157" s="84"/>
      <c r="AG157" s="373"/>
      <c r="CJ157" s="360" t="str">
        <f t="shared" si="97"/>
        <v/>
      </c>
      <c r="CO157" s="371"/>
      <c r="CQ157" s="374"/>
      <c r="CR157" s="374"/>
      <c r="CT157" s="374"/>
      <c r="CU157" s="374"/>
      <c r="CW157" s="374"/>
      <c r="CX157" s="374"/>
      <c r="CZ157" s="374"/>
      <c r="DA157" s="374"/>
      <c r="DC157" s="374"/>
      <c r="DD157" s="374"/>
      <c r="DG157" s="371"/>
      <c r="DH157" s="371"/>
      <c r="EJ157" s="373"/>
    </row>
    <row r="158" spans="1:150" s="145" customFormat="1" x14ac:dyDescent="0.25">
      <c r="A158" s="109">
        <f t="shared" ref="A158:J158" si="104">SUM(A5:A152)</f>
        <v>7</v>
      </c>
      <c r="B158" s="109">
        <f t="shared" si="104"/>
        <v>40</v>
      </c>
      <c r="C158" s="109">
        <f t="shared" si="104"/>
        <v>108</v>
      </c>
      <c r="D158" s="109">
        <f t="shared" si="104"/>
        <v>27</v>
      </c>
      <c r="E158" s="109">
        <f t="shared" si="104"/>
        <v>47</v>
      </c>
      <c r="F158" s="109">
        <f t="shared" si="104"/>
        <v>5</v>
      </c>
      <c r="G158" s="109">
        <f t="shared" si="104"/>
        <v>3</v>
      </c>
      <c r="H158" s="109">
        <f t="shared" si="104"/>
        <v>34</v>
      </c>
      <c r="I158" s="109">
        <f t="shared" si="104"/>
        <v>32</v>
      </c>
      <c r="J158" s="109">
        <f t="shared" si="104"/>
        <v>14</v>
      </c>
      <c r="K158" s="109">
        <f>SUM(K5:K155)</f>
        <v>12</v>
      </c>
      <c r="L158" s="109">
        <f>SUM(L5:L152)</f>
        <v>21</v>
      </c>
      <c r="M158" s="109">
        <f>SUM(M5:M152)</f>
        <v>6</v>
      </c>
      <c r="N158" s="109">
        <f>SUM(N5:N152)</f>
        <v>7</v>
      </c>
      <c r="O158" s="109">
        <f>SUM(O5:O152)</f>
        <v>1</v>
      </c>
      <c r="P158" s="109">
        <f>SUM(D158+E158+F158+I158+K158+L158+M158)</f>
        <v>150</v>
      </c>
      <c r="Q158" s="110"/>
      <c r="R158" s="110" t="s">
        <v>1514</v>
      </c>
      <c r="S158" s="126" t="s">
        <v>88</v>
      </c>
      <c r="T158" s="138">
        <f>COUNTIF($R$1:$R$156,R158)</f>
        <v>74</v>
      </c>
      <c r="U158" s="349"/>
      <c r="V158" s="138"/>
      <c r="W158" s="275"/>
      <c r="X158" s="138"/>
      <c r="Y158" s="113"/>
      <c r="Z158" s="349"/>
      <c r="AA158" s="138"/>
      <c r="AB158" s="113" t="s">
        <v>1526</v>
      </c>
      <c r="AC158" s="138"/>
      <c r="AD158" s="138"/>
      <c r="AE158" s="350"/>
      <c r="AF158" s="292" t="s">
        <v>382</v>
      </c>
      <c r="AG158" s="293" t="s">
        <v>385</v>
      </c>
      <c r="AH158" s="115"/>
      <c r="AI158" s="115"/>
      <c r="AJ158" s="115"/>
      <c r="AK158" s="115"/>
      <c r="AL158" s="115"/>
      <c r="AM158" s="115"/>
      <c r="AN158" s="115"/>
      <c r="AO158" s="115"/>
      <c r="AP158" s="115"/>
      <c r="AQ158" s="115"/>
      <c r="AR158" s="115"/>
      <c r="AS158" s="115"/>
      <c r="AT158" s="115"/>
      <c r="AU158" s="115"/>
      <c r="AV158" s="115"/>
      <c r="AW158" s="115"/>
      <c r="AX158" s="115"/>
      <c r="AY158" s="115"/>
      <c r="AZ158" s="115"/>
      <c r="BA158" s="115"/>
      <c r="BB158" s="115"/>
      <c r="BC158" s="115"/>
      <c r="BD158" s="115"/>
      <c r="BE158" s="115"/>
      <c r="BF158" s="115"/>
      <c r="BG158" s="115"/>
      <c r="BH158" s="115"/>
      <c r="BI158" s="115"/>
      <c r="BJ158" s="115"/>
      <c r="BK158" s="115"/>
      <c r="BL158" s="115"/>
      <c r="BM158" s="115"/>
      <c r="BN158" s="115"/>
      <c r="BO158" s="115"/>
      <c r="BP158" s="115"/>
      <c r="BQ158" s="115"/>
      <c r="BR158" s="115"/>
      <c r="BS158" s="115"/>
      <c r="BT158" s="115"/>
      <c r="BU158" s="115"/>
      <c r="BV158" s="115"/>
      <c r="BW158" s="115"/>
      <c r="BX158" s="115"/>
      <c r="BY158" s="115"/>
      <c r="BZ158" s="115"/>
      <c r="CA158" s="115"/>
      <c r="CB158" s="115"/>
      <c r="CC158" s="115"/>
      <c r="CD158" s="115"/>
      <c r="CE158" s="115"/>
      <c r="CF158" s="115"/>
      <c r="CG158" s="115"/>
      <c r="CH158" s="115"/>
      <c r="CI158" s="126"/>
      <c r="CJ158" s="126" t="str">
        <f t="shared" si="97"/>
        <v/>
      </c>
      <c r="CK158" s="115"/>
      <c r="CL158" s="115"/>
      <c r="CM158" s="115"/>
      <c r="CN158" s="115"/>
      <c r="CO158" s="303"/>
      <c r="CP158" s="115"/>
      <c r="CQ158" s="351"/>
      <c r="CR158" s="351"/>
      <c r="CS158" s="115"/>
      <c r="CT158" s="351"/>
      <c r="CU158" s="351"/>
      <c r="CV158" s="115"/>
      <c r="CW158" s="351"/>
      <c r="CX158" s="351"/>
      <c r="CY158" s="115"/>
      <c r="CZ158" s="351"/>
      <c r="DA158" s="351"/>
      <c r="DB158" s="115"/>
      <c r="DC158" s="351"/>
      <c r="DD158" s="351"/>
      <c r="DE158" s="115"/>
      <c r="DF158" s="115"/>
      <c r="DG158" s="303"/>
      <c r="DH158" s="303"/>
      <c r="DI158" s="115"/>
      <c r="DL158" s="115"/>
      <c r="DM158" s="115"/>
      <c r="DN158" s="115"/>
      <c r="DU158" s="126"/>
      <c r="ES158" s="115"/>
      <c r="ET158" s="115"/>
    </row>
    <row r="159" spans="1:150" s="145" customFormat="1" x14ac:dyDescent="0.25">
      <c r="A159" s="126">
        <f t="shared" ref="A159:J159" si="105">SUBTOTAL(9,A5:A152)</f>
        <v>7</v>
      </c>
      <c r="B159" s="126">
        <f t="shared" si="105"/>
        <v>40</v>
      </c>
      <c r="C159" s="126">
        <f t="shared" si="105"/>
        <v>108</v>
      </c>
      <c r="D159" s="126">
        <f t="shared" si="105"/>
        <v>27</v>
      </c>
      <c r="E159" s="126">
        <f t="shared" si="105"/>
        <v>47</v>
      </c>
      <c r="F159" s="126">
        <f t="shared" si="105"/>
        <v>5</v>
      </c>
      <c r="G159" s="126">
        <f t="shared" si="105"/>
        <v>3</v>
      </c>
      <c r="H159" s="126">
        <f t="shared" si="105"/>
        <v>34</v>
      </c>
      <c r="I159" s="126">
        <f t="shared" si="105"/>
        <v>32</v>
      </c>
      <c r="J159" s="126">
        <f t="shared" si="105"/>
        <v>14</v>
      </c>
      <c r="K159" s="126">
        <f>SUBTOTAL(9,K5:K155)</f>
        <v>12</v>
      </c>
      <c r="L159" s="126">
        <f>SUBTOTAL(9,L5:L152)</f>
        <v>21</v>
      </c>
      <c r="M159" s="126">
        <f>SUBTOTAL(9,M5:M152)</f>
        <v>6</v>
      </c>
      <c r="N159" s="126">
        <f>SUBTOTAL(9,N5:N152)</f>
        <v>7</v>
      </c>
      <c r="O159" s="126">
        <f>SUBTOTAL(9,O5:O152)</f>
        <v>1</v>
      </c>
      <c r="P159" s="109">
        <f>SUM(D159+E159+F159+I159+K159+L159+M159)</f>
        <v>150</v>
      </c>
      <c r="Q159" s="110"/>
      <c r="R159" s="110" t="s">
        <v>928</v>
      </c>
      <c r="S159" s="126" t="s">
        <v>1522</v>
      </c>
      <c r="T159" s="138">
        <f t="shared" ref="T159:T164" si="106">COUNTIF($R$1:$R$156,R159)</f>
        <v>37</v>
      </c>
      <c r="U159" s="349"/>
      <c r="V159" s="138"/>
      <c r="W159" s="275"/>
      <c r="X159" s="138"/>
      <c r="Y159" s="113"/>
      <c r="Z159" s="349"/>
      <c r="AA159" s="138" t="s">
        <v>185</v>
      </c>
      <c r="AB159" s="113" t="s">
        <v>886</v>
      </c>
      <c r="AC159" s="138"/>
      <c r="AD159" s="138"/>
      <c r="AE159" s="350"/>
      <c r="AF159" s="292" t="s">
        <v>373</v>
      </c>
      <c r="AG159" s="293" t="s">
        <v>97</v>
      </c>
      <c r="AH159" s="115"/>
      <c r="AI159" s="115"/>
      <c r="AJ159" s="115"/>
      <c r="AK159" s="115"/>
      <c r="AL159" s="115"/>
      <c r="AM159" s="115"/>
      <c r="AN159" s="115"/>
      <c r="AO159" s="115"/>
      <c r="AP159" s="115"/>
      <c r="AQ159" s="115"/>
      <c r="AR159" s="115"/>
      <c r="AS159" s="115"/>
      <c r="AT159" s="115"/>
      <c r="AU159" s="115"/>
      <c r="AV159" s="115"/>
      <c r="AW159" s="115"/>
      <c r="AX159" s="115"/>
      <c r="AY159" s="115"/>
      <c r="AZ159" s="115"/>
      <c r="BA159" s="115"/>
      <c r="BB159" s="115"/>
      <c r="BC159" s="115"/>
      <c r="BD159" s="115"/>
      <c r="BE159" s="115"/>
      <c r="BF159" s="115"/>
      <c r="BG159" s="115"/>
      <c r="BH159" s="115"/>
      <c r="BI159" s="115"/>
      <c r="BJ159" s="115"/>
      <c r="BK159" s="115"/>
      <c r="BL159" s="115"/>
      <c r="BM159" s="115"/>
      <c r="BN159" s="115"/>
      <c r="BO159" s="115"/>
      <c r="BP159" s="115"/>
      <c r="BQ159" s="115"/>
      <c r="BR159" s="115"/>
      <c r="BS159" s="115"/>
      <c r="BT159" s="115"/>
      <c r="BU159" s="115"/>
      <c r="BV159" s="115"/>
      <c r="BW159" s="115"/>
      <c r="BX159" s="115"/>
      <c r="BY159" s="115"/>
      <c r="BZ159" s="115"/>
      <c r="CA159" s="115"/>
      <c r="CB159" s="115"/>
      <c r="CC159" s="115"/>
      <c r="CD159" s="115"/>
      <c r="CE159" s="115"/>
      <c r="CF159" s="115"/>
      <c r="CG159" s="115"/>
      <c r="CH159" s="115"/>
      <c r="CI159" s="126"/>
      <c r="CJ159" s="126" t="str">
        <f t="shared" si="97"/>
        <v/>
      </c>
      <c r="CK159" s="115"/>
      <c r="CL159" s="115"/>
      <c r="CM159" s="115"/>
      <c r="CN159" s="115"/>
      <c r="CO159" s="303"/>
      <c r="CP159" s="115"/>
      <c r="CQ159" s="351"/>
      <c r="CR159" s="351"/>
      <c r="CS159" s="115"/>
      <c r="CT159" s="351"/>
      <c r="CU159" s="351"/>
      <c r="CV159" s="115"/>
      <c r="CW159" s="351"/>
      <c r="CX159" s="351"/>
      <c r="CY159" s="115"/>
      <c r="CZ159" s="351"/>
      <c r="DA159" s="351"/>
      <c r="DB159" s="115"/>
      <c r="DC159" s="351"/>
      <c r="DD159" s="351"/>
      <c r="DE159" s="115"/>
      <c r="DF159" s="115"/>
      <c r="DG159" s="303"/>
      <c r="DH159" s="303"/>
      <c r="DI159" s="115"/>
      <c r="DL159" s="115"/>
      <c r="DM159" s="115"/>
      <c r="DN159" s="115"/>
      <c r="DO159" s="112" t="s">
        <v>980</v>
      </c>
      <c r="DU159" s="126"/>
      <c r="ES159" s="115"/>
      <c r="ET159" s="115"/>
    </row>
    <row r="160" spans="1:150" s="145" customFormat="1" x14ac:dyDescent="0.25">
      <c r="A160" s="126"/>
      <c r="B160" s="126"/>
      <c r="C160" s="126"/>
      <c r="D160" s="141"/>
      <c r="E160" s="141"/>
      <c r="F160" s="344"/>
      <c r="G160" s="352"/>
      <c r="H160" s="352"/>
      <c r="I160" s="344"/>
      <c r="J160" s="352"/>
      <c r="K160" s="344"/>
      <c r="L160" s="344"/>
      <c r="M160" s="344"/>
      <c r="N160" s="344"/>
      <c r="O160" s="344"/>
      <c r="P160" s="431" t="str">
        <f>IF(O158+P158=T157,"ü","!")</f>
        <v>ü</v>
      </c>
      <c r="Q160" s="110"/>
      <c r="R160" s="110" t="s">
        <v>369</v>
      </c>
      <c r="S160" s="126" t="s">
        <v>150</v>
      </c>
      <c r="T160" s="138">
        <f t="shared" si="106"/>
        <v>13</v>
      </c>
      <c r="U160" s="349"/>
      <c r="V160" s="138"/>
      <c r="W160" s="275"/>
      <c r="X160" s="138"/>
      <c r="Y160" s="113"/>
      <c r="Z160" s="349"/>
      <c r="AA160" s="138" t="s">
        <v>186</v>
      </c>
      <c r="AB160" s="113" t="s">
        <v>1226</v>
      </c>
      <c r="AC160" s="138"/>
      <c r="AD160" s="138"/>
      <c r="AE160" s="350"/>
      <c r="AF160" s="292" t="s">
        <v>375</v>
      </c>
      <c r="AG160" s="293" t="s">
        <v>386</v>
      </c>
      <c r="AH160" s="115"/>
      <c r="AK160" s="115"/>
      <c r="AL160" s="115"/>
      <c r="AM160" s="115"/>
      <c r="AN160" s="115"/>
      <c r="AO160" s="115"/>
      <c r="AP160" s="115"/>
      <c r="AQ160" s="115"/>
      <c r="AR160" s="115"/>
      <c r="AS160" s="115"/>
      <c r="AT160" s="115"/>
      <c r="AU160" s="115"/>
      <c r="AV160" s="115"/>
      <c r="AW160" s="115"/>
      <c r="AX160" s="115"/>
      <c r="AY160" s="115"/>
      <c r="AZ160" s="115"/>
      <c r="BA160" s="115"/>
      <c r="BB160" s="115"/>
      <c r="BC160" s="115"/>
      <c r="BD160" s="115"/>
      <c r="BE160" s="115"/>
      <c r="BF160" s="115"/>
      <c r="BG160" s="115"/>
      <c r="BH160" s="115"/>
      <c r="BI160" s="115"/>
      <c r="BJ160" s="115"/>
      <c r="BK160" s="115"/>
      <c r="BL160" s="115"/>
      <c r="BM160" s="115"/>
      <c r="BN160" s="115"/>
      <c r="BO160" s="115"/>
      <c r="BP160" s="115"/>
      <c r="BQ160" s="115"/>
      <c r="BR160" s="115"/>
      <c r="BS160" s="115"/>
      <c r="BT160" s="115"/>
      <c r="BU160" s="115"/>
      <c r="BV160" s="115"/>
      <c r="BW160" s="115"/>
      <c r="BX160" s="115"/>
      <c r="BY160" s="115"/>
      <c r="BZ160" s="115"/>
      <c r="CA160" s="115"/>
      <c r="CB160" s="115"/>
      <c r="CC160" s="115"/>
      <c r="CD160" s="115"/>
      <c r="CE160" s="115"/>
      <c r="CF160" s="115"/>
      <c r="CG160" s="115"/>
      <c r="CH160" s="115"/>
      <c r="CI160" s="126"/>
      <c r="CJ160" s="126" t="str">
        <f t="shared" si="97"/>
        <v/>
      </c>
      <c r="CK160" s="115"/>
      <c r="CL160" s="115"/>
      <c r="CM160" s="115"/>
      <c r="CN160" s="115"/>
      <c r="CO160" s="303"/>
      <c r="CP160" s="115"/>
      <c r="CQ160" s="351"/>
      <c r="CR160" s="351"/>
      <c r="CS160" s="115"/>
      <c r="CT160" s="351"/>
      <c r="CU160" s="351"/>
      <c r="CV160" s="115"/>
      <c r="CW160" s="351"/>
      <c r="CX160" s="351"/>
      <c r="CY160" s="115"/>
      <c r="CZ160" s="351"/>
      <c r="DA160" s="351"/>
      <c r="DB160" s="115"/>
      <c r="DC160" s="351"/>
      <c r="DD160" s="351"/>
      <c r="DE160" s="115"/>
      <c r="DF160" s="115"/>
      <c r="DG160" s="303"/>
      <c r="DH160" s="303"/>
      <c r="DI160" s="115"/>
      <c r="DL160" s="115"/>
      <c r="DM160" s="115"/>
      <c r="DN160" s="115"/>
      <c r="DO160" s="115" t="s">
        <v>986</v>
      </c>
      <c r="DU160" s="126"/>
      <c r="EJ160" s="115"/>
      <c r="ES160" s="115"/>
      <c r="ET160" s="115"/>
    </row>
    <row r="161" spans="1:150" s="145" customFormat="1" x14ac:dyDescent="0.25">
      <c r="A161" s="126"/>
      <c r="B161" s="126"/>
      <c r="C161" s="126"/>
      <c r="D161" s="141"/>
      <c r="E161" s="141"/>
      <c r="F161" s="344"/>
      <c r="G161" s="352"/>
      <c r="H161" s="352"/>
      <c r="I161" s="344"/>
      <c r="J161" s="126"/>
      <c r="K161" s="344"/>
      <c r="L161" s="344"/>
      <c r="M161" s="344"/>
      <c r="N161" s="344"/>
      <c r="O161" s="344"/>
      <c r="P161" s="109"/>
      <c r="Q161" s="353"/>
      <c r="R161" s="362" t="s">
        <v>341</v>
      </c>
      <c r="S161" s="126" t="s">
        <v>158</v>
      </c>
      <c r="T161" s="138">
        <f t="shared" si="106"/>
        <v>3</v>
      </c>
      <c r="U161" s="349"/>
      <c r="V161" s="138"/>
      <c r="W161" s="275"/>
      <c r="X161" s="138"/>
      <c r="Y161" s="113"/>
      <c r="Z161" s="349"/>
      <c r="AA161" s="138" t="s">
        <v>189</v>
      </c>
      <c r="AB161" s="113" t="s">
        <v>888</v>
      </c>
      <c r="AC161" s="138"/>
      <c r="AD161" s="138"/>
      <c r="AE161" s="350"/>
      <c r="AF161" s="292" t="s">
        <v>376</v>
      </c>
      <c r="AG161" s="293" t="s">
        <v>110</v>
      </c>
      <c r="AH161" s="115"/>
      <c r="AI161" s="115"/>
      <c r="AJ161" s="115"/>
      <c r="AK161" s="115"/>
      <c r="AL161" s="115"/>
      <c r="AM161" s="115"/>
      <c r="AN161" s="115"/>
      <c r="AO161" s="115"/>
      <c r="AP161" s="115"/>
      <c r="AQ161" s="115"/>
      <c r="AR161" s="115"/>
      <c r="AS161" s="115"/>
      <c r="AT161" s="115"/>
      <c r="AU161" s="115"/>
      <c r="AV161" s="115"/>
      <c r="AW161" s="115"/>
      <c r="AX161" s="115"/>
      <c r="AY161" s="115"/>
      <c r="AZ161" s="115"/>
      <c r="BA161" s="115"/>
      <c r="BB161" s="115"/>
      <c r="BC161" s="115"/>
      <c r="BD161" s="115"/>
      <c r="BE161" s="115"/>
      <c r="BF161" s="115"/>
      <c r="BG161" s="115"/>
      <c r="BH161" s="115"/>
      <c r="BI161" s="115"/>
      <c r="BJ161" s="115"/>
      <c r="BK161" s="115"/>
      <c r="BL161" s="115"/>
      <c r="BM161" s="115"/>
      <c r="BN161" s="115"/>
      <c r="BO161" s="115"/>
      <c r="BP161" s="115"/>
      <c r="BQ161" s="115"/>
      <c r="BR161" s="115"/>
      <c r="BS161" s="115"/>
      <c r="BT161" s="115"/>
      <c r="BU161" s="115"/>
      <c r="BV161" s="115"/>
      <c r="BW161" s="115"/>
      <c r="BX161" s="115"/>
      <c r="BY161" s="115"/>
      <c r="BZ161" s="115"/>
      <c r="CA161" s="115"/>
      <c r="CB161" s="115"/>
      <c r="CC161" s="115"/>
      <c r="CD161" s="115"/>
      <c r="CE161" s="115"/>
      <c r="CF161" s="115"/>
      <c r="CG161" s="115"/>
      <c r="CH161" s="115"/>
      <c r="CI161" s="126"/>
      <c r="CJ161" s="126" t="str">
        <f t="shared" si="97"/>
        <v/>
      </c>
      <c r="CK161" s="115"/>
      <c r="CL161" s="115"/>
      <c r="CM161" s="115"/>
      <c r="CN161" s="115"/>
      <c r="CO161" s="303"/>
      <c r="CP161" s="115"/>
      <c r="CQ161" s="351"/>
      <c r="CR161" s="351"/>
      <c r="CS161" s="115"/>
      <c r="CT161" s="351"/>
      <c r="CU161" s="351"/>
      <c r="CV161" s="115"/>
      <c r="CW161" s="351"/>
      <c r="CX161" s="351"/>
      <c r="CY161" s="115"/>
      <c r="CZ161" s="351"/>
      <c r="DA161" s="351"/>
      <c r="DB161" s="115"/>
      <c r="DC161" s="351"/>
      <c r="DD161" s="351"/>
      <c r="DE161" s="115"/>
      <c r="DF161" s="115"/>
      <c r="DG161" s="303"/>
      <c r="DH161" s="303"/>
      <c r="DI161" s="115"/>
      <c r="DL161" s="115"/>
      <c r="DM161" s="115"/>
      <c r="DN161" s="115"/>
      <c r="DO161" s="115" t="s">
        <v>987</v>
      </c>
      <c r="DU161" s="126"/>
      <c r="EJ161" s="115"/>
      <c r="ES161" s="115"/>
      <c r="ET161" s="115"/>
    </row>
    <row r="162" spans="1:150" s="145" customFormat="1" x14ac:dyDescent="0.25">
      <c r="A162" s="126"/>
      <c r="B162" s="126"/>
      <c r="C162" s="126"/>
      <c r="D162" s="141"/>
      <c r="E162" s="141"/>
      <c r="F162" s="344"/>
      <c r="G162" s="352"/>
      <c r="H162" s="352"/>
      <c r="I162" s="344"/>
      <c r="J162" s="126"/>
      <c r="K162" s="344"/>
      <c r="L162" s="344"/>
      <c r="M162" s="344"/>
      <c r="N162" s="344"/>
      <c r="O162" s="344"/>
      <c r="P162" s="109"/>
      <c r="Q162" s="110"/>
      <c r="R162" s="110" t="s">
        <v>368</v>
      </c>
      <c r="S162" s="126" t="s">
        <v>161</v>
      </c>
      <c r="T162" s="138">
        <f t="shared" si="106"/>
        <v>8</v>
      </c>
      <c r="U162" s="349"/>
      <c r="V162" s="138"/>
      <c r="W162" s="275"/>
      <c r="X162" s="138"/>
      <c r="Y162" s="113"/>
      <c r="Z162" s="349"/>
      <c r="AA162" s="138" t="s">
        <v>876</v>
      </c>
      <c r="AB162" s="113" t="s">
        <v>1227</v>
      </c>
      <c r="AC162" s="138"/>
      <c r="AD162" s="138"/>
      <c r="AE162" s="350"/>
      <c r="AF162" s="292" t="s">
        <v>379</v>
      </c>
      <c r="AG162" s="293" t="s">
        <v>387</v>
      </c>
      <c r="AH162" s="115"/>
      <c r="AI162" s="115"/>
      <c r="AJ162" s="115"/>
      <c r="AK162" s="115"/>
      <c r="AL162" s="115"/>
      <c r="AM162" s="115"/>
      <c r="AN162" s="115"/>
      <c r="AO162" s="115"/>
      <c r="AP162" s="115"/>
      <c r="AQ162" s="115"/>
      <c r="AR162" s="115"/>
      <c r="AS162" s="115"/>
      <c r="AT162" s="115"/>
      <c r="AU162" s="115"/>
      <c r="AV162" s="115"/>
      <c r="AW162" s="115"/>
      <c r="AX162" s="115"/>
      <c r="AY162" s="115"/>
      <c r="AZ162" s="115"/>
      <c r="BA162" s="115"/>
      <c r="BB162" s="115"/>
      <c r="BC162" s="115"/>
      <c r="BD162" s="115"/>
      <c r="BE162" s="115"/>
      <c r="BF162" s="115"/>
      <c r="BG162" s="115"/>
      <c r="BH162" s="115"/>
      <c r="BI162" s="115"/>
      <c r="BJ162" s="115"/>
      <c r="BK162" s="115"/>
      <c r="BL162" s="115"/>
      <c r="BM162" s="115"/>
      <c r="BN162" s="115"/>
      <c r="BO162" s="115"/>
      <c r="BP162" s="115"/>
      <c r="BQ162" s="115"/>
      <c r="BR162" s="115"/>
      <c r="BS162" s="115"/>
      <c r="BT162" s="115"/>
      <c r="BU162" s="115"/>
      <c r="BV162" s="115"/>
      <c r="BW162" s="115"/>
      <c r="BX162" s="115"/>
      <c r="BY162" s="115"/>
      <c r="BZ162" s="115"/>
      <c r="CA162" s="115"/>
      <c r="CB162" s="115"/>
      <c r="CC162" s="115"/>
      <c r="CD162" s="115"/>
      <c r="CE162" s="115"/>
      <c r="CF162" s="115"/>
      <c r="CG162" s="115"/>
      <c r="CH162" s="115"/>
      <c r="CI162" s="126"/>
      <c r="CJ162" s="126" t="str">
        <f t="shared" si="97"/>
        <v/>
      </c>
      <c r="CK162" s="115"/>
      <c r="CL162" s="115"/>
      <c r="CM162" s="115"/>
      <c r="CN162" s="115"/>
      <c r="CO162" s="303"/>
      <c r="CP162" s="115"/>
      <c r="CQ162" s="351"/>
      <c r="CR162" s="351"/>
      <c r="CS162" s="115"/>
      <c r="CT162" s="351"/>
      <c r="CU162" s="351"/>
      <c r="CV162" s="115"/>
      <c r="CW162" s="351"/>
      <c r="CX162" s="351"/>
      <c r="CY162" s="115"/>
      <c r="CZ162" s="351"/>
      <c r="DA162" s="351"/>
      <c r="DB162" s="115"/>
      <c r="DC162" s="351"/>
      <c r="DD162" s="351"/>
      <c r="DE162" s="115"/>
      <c r="DF162" s="115"/>
      <c r="DG162" s="303"/>
      <c r="DH162" s="303"/>
      <c r="DI162" s="115"/>
      <c r="DL162" s="115"/>
      <c r="DM162" s="115"/>
      <c r="DN162" s="115"/>
      <c r="DO162" s="115" t="s">
        <v>988</v>
      </c>
      <c r="DU162" s="126"/>
      <c r="EJ162" s="115"/>
      <c r="ES162" s="115"/>
      <c r="ET162" s="115"/>
    </row>
    <row r="163" spans="1:150" s="115" customFormat="1" x14ac:dyDescent="0.25">
      <c r="A163" s="126"/>
      <c r="B163" s="126"/>
      <c r="C163" s="126"/>
      <c r="D163" s="141"/>
      <c r="E163" s="141"/>
      <c r="F163" s="344"/>
      <c r="G163" s="352"/>
      <c r="H163" s="352"/>
      <c r="I163" s="344"/>
      <c r="J163" s="352"/>
      <c r="K163" s="344"/>
      <c r="L163" s="344"/>
      <c r="M163" s="344"/>
      <c r="N163" s="344"/>
      <c r="O163" s="344"/>
      <c r="P163" s="109"/>
      <c r="Q163" s="110"/>
      <c r="R163" s="110" t="s">
        <v>367</v>
      </c>
      <c r="S163" s="126" t="s">
        <v>166</v>
      </c>
      <c r="T163" s="138">
        <f t="shared" si="106"/>
        <v>3</v>
      </c>
      <c r="U163" s="349"/>
      <c r="V163" s="138"/>
      <c r="W163" s="275"/>
      <c r="X163" s="138"/>
      <c r="Y163" s="113"/>
      <c r="Z163" s="349"/>
      <c r="AA163" s="138" t="s">
        <v>887</v>
      </c>
      <c r="AB163" s="113" t="s">
        <v>1288</v>
      </c>
      <c r="AC163" s="138"/>
      <c r="AD163" s="138"/>
      <c r="AE163" s="350"/>
      <c r="AF163" s="292" t="s">
        <v>394</v>
      </c>
      <c r="AG163" s="293" t="s">
        <v>395</v>
      </c>
      <c r="CI163" s="126"/>
      <c r="CJ163" s="126" t="str">
        <f t="shared" si="97"/>
        <v/>
      </c>
      <c r="CO163" s="303"/>
      <c r="CQ163" s="351"/>
      <c r="CR163" s="351"/>
      <c r="CT163" s="351"/>
      <c r="CU163" s="351"/>
      <c r="CW163" s="351"/>
      <c r="CX163" s="351"/>
      <c r="CZ163" s="351"/>
      <c r="DA163" s="351"/>
      <c r="DC163" s="351"/>
      <c r="DD163" s="351"/>
      <c r="DG163" s="303"/>
      <c r="DH163" s="303"/>
      <c r="DJ163" s="145"/>
      <c r="DK163" s="145"/>
      <c r="DO163" s="115" t="s">
        <v>981</v>
      </c>
      <c r="DU163" s="126"/>
    </row>
    <row r="164" spans="1:150" s="115" customFormat="1" x14ac:dyDescent="0.25">
      <c r="A164" s="126"/>
      <c r="B164" s="126"/>
      <c r="C164" s="126"/>
      <c r="D164" s="141"/>
      <c r="E164" s="141"/>
      <c r="F164" s="344"/>
      <c r="G164" s="352"/>
      <c r="H164" s="352"/>
      <c r="I164" s="344"/>
      <c r="J164" s="352"/>
      <c r="K164" s="344"/>
      <c r="L164" s="344"/>
      <c r="M164" s="344"/>
      <c r="N164" s="344"/>
      <c r="O164" s="344"/>
      <c r="P164" s="109"/>
      <c r="Q164" s="110"/>
      <c r="R164" s="110" t="s">
        <v>1513</v>
      </c>
      <c r="S164" s="126" t="s">
        <v>249</v>
      </c>
      <c r="T164" s="138">
        <f t="shared" si="106"/>
        <v>13</v>
      </c>
      <c r="U164" s="349"/>
      <c r="V164" s="138"/>
      <c r="W164" s="275"/>
      <c r="X164" s="138"/>
      <c r="Y164" s="113"/>
      <c r="Z164" s="349"/>
      <c r="AA164" s="354"/>
      <c r="AB164" s="113"/>
      <c r="AC164" s="138"/>
      <c r="AD164" s="138"/>
      <c r="AE164" s="350"/>
      <c r="AF164" s="292" t="s">
        <v>383</v>
      </c>
      <c r="AG164" s="293" t="s">
        <v>388</v>
      </c>
      <c r="AI164" s="126"/>
      <c r="AJ164" s="126"/>
      <c r="AK164" s="126"/>
      <c r="AL164" s="126"/>
      <c r="CI164" s="126"/>
      <c r="CJ164" s="126" t="str">
        <f t="shared" si="97"/>
        <v/>
      </c>
      <c r="CO164" s="303"/>
      <c r="CQ164" s="351"/>
      <c r="CR164" s="351"/>
      <c r="CT164" s="351"/>
      <c r="CU164" s="351"/>
      <c r="CW164" s="351"/>
      <c r="CX164" s="351"/>
      <c r="CZ164" s="351"/>
      <c r="DA164" s="351"/>
      <c r="DC164" s="351"/>
      <c r="DD164" s="351"/>
      <c r="DG164" s="303"/>
      <c r="DH164" s="303"/>
      <c r="DJ164" s="145"/>
      <c r="DK164" s="145"/>
      <c r="DO164" s="115" t="s">
        <v>982</v>
      </c>
      <c r="DU164" s="126"/>
    </row>
    <row r="165" spans="1:150" s="115" customFormat="1" x14ac:dyDescent="0.25">
      <c r="A165" s="126"/>
      <c r="B165" s="126"/>
      <c r="C165" s="126"/>
      <c r="D165" s="141"/>
      <c r="E165" s="141"/>
      <c r="F165" s="344"/>
      <c r="G165" s="352"/>
      <c r="H165" s="352"/>
      <c r="I165" s="344"/>
      <c r="J165" s="352"/>
      <c r="K165" s="344"/>
      <c r="L165" s="344"/>
      <c r="M165" s="344"/>
      <c r="N165" s="344"/>
      <c r="O165" s="344"/>
      <c r="P165" s="109"/>
      <c r="Q165" s="110"/>
      <c r="R165" s="110"/>
      <c r="S165" s="126"/>
      <c r="T165" s="138">
        <f>SUM(T158:T164)</f>
        <v>151</v>
      </c>
      <c r="U165" s="349"/>
      <c r="V165" s="138"/>
      <c r="W165" s="275"/>
      <c r="X165" s="138"/>
      <c r="Y165" s="113"/>
      <c r="Z165" s="349"/>
      <c r="AA165" s="138"/>
      <c r="AB165" s="113"/>
      <c r="AC165" s="138"/>
      <c r="AD165" s="138"/>
      <c r="AE165" s="350"/>
      <c r="AF165" s="294" t="s">
        <v>365</v>
      </c>
      <c r="AG165" s="295" t="s">
        <v>249</v>
      </c>
      <c r="AI165" s="126"/>
      <c r="AJ165" s="126"/>
      <c r="AK165" s="126"/>
      <c r="CI165" s="126"/>
      <c r="CJ165" s="126" t="str">
        <f t="shared" si="97"/>
        <v/>
      </c>
      <c r="CO165" s="303"/>
      <c r="CQ165" s="351"/>
      <c r="CR165" s="351"/>
      <c r="CT165" s="351"/>
      <c r="CU165" s="351"/>
      <c r="CW165" s="351"/>
      <c r="CX165" s="351"/>
      <c r="CZ165" s="351"/>
      <c r="DA165" s="351"/>
      <c r="DC165" s="351"/>
      <c r="DD165" s="351"/>
      <c r="DG165" s="303"/>
      <c r="DH165" s="303"/>
      <c r="DJ165" s="145"/>
      <c r="DK165" s="145"/>
      <c r="DO165" s="115" t="s">
        <v>989</v>
      </c>
      <c r="DU165" s="126"/>
    </row>
    <row r="166" spans="1:150" s="115" customFormat="1" x14ac:dyDescent="0.25">
      <c r="A166" s="126"/>
      <c r="B166" s="126"/>
      <c r="C166" s="126"/>
      <c r="D166" s="141"/>
      <c r="E166" s="141"/>
      <c r="F166" s="344"/>
      <c r="G166" s="352"/>
      <c r="H166" s="352"/>
      <c r="I166" s="344"/>
      <c r="J166" s="352"/>
      <c r="K166" s="344"/>
      <c r="L166" s="344"/>
      <c r="M166" s="344"/>
      <c r="N166" s="344"/>
      <c r="O166" s="344"/>
      <c r="P166" s="109"/>
      <c r="Q166" s="110"/>
      <c r="R166" s="110"/>
      <c r="S166" s="126"/>
      <c r="T166" s="138"/>
      <c r="U166" s="349"/>
      <c r="V166" s="138"/>
      <c r="W166" s="275"/>
      <c r="X166" s="138"/>
      <c r="Y166" s="113"/>
      <c r="Z166" s="349"/>
      <c r="AA166" s="138"/>
      <c r="AB166" s="113"/>
      <c r="AC166" s="138"/>
      <c r="AD166" s="138"/>
      <c r="AE166" s="350"/>
      <c r="AF166" s="126"/>
      <c r="AG166" s="126"/>
      <c r="AI166" s="126"/>
      <c r="AJ166" s="126"/>
      <c r="AK166" s="126"/>
      <c r="AL166" s="126"/>
      <c r="CO166" s="303"/>
      <c r="CQ166" s="351"/>
      <c r="CR166" s="351"/>
      <c r="CT166" s="351"/>
      <c r="CU166" s="351"/>
      <c r="CW166" s="351"/>
      <c r="CX166" s="351"/>
      <c r="CZ166" s="351"/>
      <c r="DA166" s="351"/>
      <c r="DC166" s="351"/>
      <c r="DD166" s="351"/>
      <c r="DG166" s="303"/>
      <c r="DH166" s="303"/>
      <c r="DJ166" s="145"/>
      <c r="DK166" s="145"/>
      <c r="DO166" s="115" t="s">
        <v>990</v>
      </c>
    </row>
    <row r="167" spans="1:150" s="115" customFormat="1" x14ac:dyDescent="0.25">
      <c r="A167" s="126"/>
      <c r="B167" s="126"/>
      <c r="C167" s="126"/>
      <c r="D167" s="141"/>
      <c r="E167" s="141"/>
      <c r="F167" s="344"/>
      <c r="G167" s="352"/>
      <c r="H167" s="352"/>
      <c r="I167" s="344"/>
      <c r="J167" s="352"/>
      <c r="K167" s="344"/>
      <c r="L167" s="344"/>
      <c r="M167" s="344"/>
      <c r="N167" s="344"/>
      <c r="O167" s="344"/>
      <c r="P167" s="109"/>
      <c r="Q167" s="110"/>
      <c r="R167" s="110"/>
      <c r="S167" s="126"/>
      <c r="T167" s="138"/>
      <c r="U167" s="349"/>
      <c r="V167" s="138"/>
      <c r="W167" s="275"/>
      <c r="X167" s="138"/>
      <c r="Y167" s="113"/>
      <c r="Z167" s="349"/>
      <c r="AA167" s="138"/>
      <c r="AB167" s="113"/>
      <c r="AC167" s="138"/>
      <c r="AD167" s="138"/>
      <c r="AE167" s="350"/>
      <c r="AF167" s="126" t="s">
        <v>408</v>
      </c>
      <c r="AG167" s="126"/>
      <c r="CO167" s="303"/>
      <c r="CQ167" s="351"/>
      <c r="CR167" s="351"/>
      <c r="CT167" s="351"/>
      <c r="CU167" s="351"/>
      <c r="CW167" s="351"/>
      <c r="CX167" s="351"/>
      <c r="CZ167" s="351"/>
      <c r="DA167" s="351"/>
      <c r="DC167" s="351"/>
      <c r="DD167" s="351"/>
      <c r="DG167" s="303"/>
      <c r="DH167" s="303"/>
      <c r="DJ167" s="145"/>
      <c r="DK167" s="145"/>
      <c r="DO167" s="115" t="s">
        <v>991</v>
      </c>
    </row>
    <row r="168" spans="1:150" s="115" customFormat="1" ht="40.5" x14ac:dyDescent="0.25">
      <c r="A168" s="126"/>
      <c r="B168" s="126"/>
      <c r="C168" s="126"/>
      <c r="D168" s="141"/>
      <c r="E168" s="141"/>
      <c r="F168" s="344"/>
      <c r="G168" s="352"/>
      <c r="H168" s="352"/>
      <c r="I168" s="344"/>
      <c r="J168" s="352"/>
      <c r="K168" s="344"/>
      <c r="L168" s="344"/>
      <c r="M168" s="344"/>
      <c r="N168" s="344"/>
      <c r="O168" s="344"/>
      <c r="P168" s="109"/>
      <c r="Q168" s="110"/>
      <c r="R168" s="110"/>
      <c r="S168" s="113"/>
      <c r="T168" s="138"/>
      <c r="U168" s="349"/>
      <c r="V168" s="138"/>
      <c r="W168" s="275"/>
      <c r="X168" s="138"/>
      <c r="Y168" s="113"/>
      <c r="Z168" s="349"/>
      <c r="AA168" s="138"/>
      <c r="AB168" s="113"/>
      <c r="AC168" s="138"/>
      <c r="AD168" s="138"/>
      <c r="AE168" s="350"/>
      <c r="AF168" s="349" t="s">
        <v>1579</v>
      </c>
      <c r="AG168" s="126"/>
      <c r="CO168" s="303"/>
      <c r="CQ168" s="351"/>
      <c r="CR168" s="351"/>
      <c r="CT168" s="351"/>
      <c r="CU168" s="351"/>
      <c r="CW168" s="351"/>
      <c r="CX168" s="351"/>
      <c r="CZ168" s="351"/>
      <c r="DA168" s="351"/>
      <c r="DC168" s="351"/>
      <c r="DD168" s="351"/>
      <c r="DG168" s="303"/>
      <c r="DH168" s="303"/>
      <c r="DJ168" s="145"/>
      <c r="DK168" s="145"/>
      <c r="DO168" s="115" t="s">
        <v>983</v>
      </c>
    </row>
    <row r="169" spans="1:150" s="115" customFormat="1" x14ac:dyDescent="0.25">
      <c r="A169" s="126"/>
      <c r="B169" s="126"/>
      <c r="C169" s="126"/>
      <c r="D169" s="141"/>
      <c r="E169" s="141"/>
      <c r="F169" s="344"/>
      <c r="G169" s="352"/>
      <c r="H169" s="352"/>
      <c r="I169" s="344"/>
      <c r="J169" s="352"/>
      <c r="K169" s="344"/>
      <c r="L169" s="344"/>
      <c r="M169" s="344"/>
      <c r="N169" s="344"/>
      <c r="O169" s="344"/>
      <c r="P169" s="109"/>
      <c r="Q169" s="110"/>
      <c r="R169" s="110"/>
      <c r="S169" s="113"/>
      <c r="T169" s="138"/>
      <c r="U169" s="349"/>
      <c r="V169" s="138"/>
      <c r="W169" s="275"/>
      <c r="X169" s="138"/>
      <c r="Y169" s="113"/>
      <c r="Z169" s="349"/>
      <c r="AA169" s="138"/>
      <c r="AB169" s="113"/>
      <c r="AC169" s="138"/>
      <c r="AD169" s="138"/>
      <c r="AE169" s="350"/>
      <c r="AF169" s="126"/>
      <c r="AG169" s="126"/>
      <c r="CO169" s="303"/>
      <c r="CQ169" s="351"/>
      <c r="CR169" s="351"/>
      <c r="CT169" s="351"/>
      <c r="CU169" s="351"/>
      <c r="CW169" s="351"/>
      <c r="CX169" s="351"/>
      <c r="CZ169" s="351"/>
      <c r="DA169" s="351"/>
      <c r="DC169" s="351"/>
      <c r="DD169" s="351"/>
      <c r="DG169" s="303"/>
      <c r="DH169" s="303"/>
      <c r="DJ169" s="145"/>
      <c r="DK169" s="145"/>
      <c r="DO169" s="115" t="s">
        <v>984</v>
      </c>
    </row>
    <row r="170" spans="1:150" s="115" customFormat="1" x14ac:dyDescent="0.25">
      <c r="A170" s="126"/>
      <c r="B170" s="126"/>
      <c r="C170" s="126"/>
      <c r="D170" s="141"/>
      <c r="E170" s="141"/>
      <c r="F170" s="344"/>
      <c r="G170" s="352"/>
      <c r="H170" s="352"/>
      <c r="I170" s="344"/>
      <c r="J170" s="352"/>
      <c r="K170" s="344"/>
      <c r="L170" s="344"/>
      <c r="M170" s="344"/>
      <c r="N170" s="344"/>
      <c r="O170" s="344"/>
      <c r="P170" s="109"/>
      <c r="Q170" s="110"/>
      <c r="R170" s="110"/>
      <c r="S170" s="113"/>
      <c r="T170" s="138"/>
      <c r="U170" s="349"/>
      <c r="V170" s="138"/>
      <c r="W170" s="275"/>
      <c r="X170" s="138"/>
      <c r="Y170" s="113"/>
      <c r="Z170" s="349"/>
      <c r="AA170" s="138"/>
      <c r="AB170" s="113"/>
      <c r="AC170" s="138"/>
      <c r="AD170" s="138"/>
      <c r="AE170" s="350"/>
      <c r="AF170" s="126" t="s">
        <v>411</v>
      </c>
      <c r="AG170" s="126"/>
      <c r="AI170" s="126"/>
      <c r="AJ170" s="126"/>
      <c r="AK170" s="126"/>
      <c r="CO170" s="303"/>
      <c r="CQ170" s="351"/>
      <c r="CR170" s="351"/>
      <c r="CT170" s="351"/>
      <c r="CU170" s="351"/>
      <c r="CW170" s="351"/>
      <c r="CX170" s="351"/>
      <c r="CZ170" s="351"/>
      <c r="DA170" s="351"/>
      <c r="DC170" s="351"/>
      <c r="DD170" s="351"/>
      <c r="DG170" s="303"/>
      <c r="DH170" s="303"/>
      <c r="DJ170" s="145"/>
      <c r="DK170" s="145"/>
      <c r="DO170" s="115" t="s">
        <v>992</v>
      </c>
    </row>
    <row r="171" spans="1:150" s="115" customFormat="1" ht="40.5" x14ac:dyDescent="0.25">
      <c r="A171" s="126"/>
      <c r="B171" s="126"/>
      <c r="C171" s="126"/>
      <c r="D171" s="141"/>
      <c r="E171" s="141"/>
      <c r="F171" s="344"/>
      <c r="G171" s="352"/>
      <c r="H171" s="352"/>
      <c r="I171" s="344"/>
      <c r="J171" s="352"/>
      <c r="K171" s="344"/>
      <c r="L171" s="344"/>
      <c r="M171" s="344"/>
      <c r="N171" s="344"/>
      <c r="O171" s="344"/>
      <c r="P171" s="109"/>
      <c r="Q171" s="110"/>
      <c r="R171" s="110"/>
      <c r="S171" s="126"/>
      <c r="T171" s="138"/>
      <c r="U171" s="349"/>
      <c r="V171" s="138"/>
      <c r="W171" s="275"/>
      <c r="X171" s="138"/>
      <c r="Y171" s="113"/>
      <c r="Z171" s="349"/>
      <c r="AA171" s="138"/>
      <c r="AB171" s="113"/>
      <c r="AC171" s="138"/>
      <c r="AD171" s="138"/>
      <c r="AE171" s="350"/>
      <c r="AF171" s="349" t="s">
        <v>1580</v>
      </c>
      <c r="AG171" s="126"/>
      <c r="CO171" s="303"/>
      <c r="CQ171" s="351"/>
      <c r="CR171" s="351"/>
      <c r="CT171" s="351"/>
      <c r="CU171" s="351"/>
      <c r="CW171" s="351"/>
      <c r="CX171" s="351"/>
      <c r="CZ171" s="351"/>
      <c r="DA171" s="351"/>
      <c r="DC171" s="351"/>
      <c r="DD171" s="351"/>
      <c r="DG171" s="303"/>
      <c r="DH171" s="303"/>
      <c r="DJ171" s="145"/>
      <c r="DK171" s="145"/>
      <c r="DO171" s="115" t="s">
        <v>985</v>
      </c>
    </row>
    <row r="172" spans="1:150" s="115" customFormat="1" x14ac:dyDescent="0.25">
      <c r="A172" s="126"/>
      <c r="B172" s="126"/>
      <c r="C172" s="126"/>
      <c r="D172" s="141"/>
      <c r="E172" s="141"/>
      <c r="F172" s="344"/>
      <c r="G172" s="352"/>
      <c r="H172" s="352"/>
      <c r="I172" s="344"/>
      <c r="J172" s="352"/>
      <c r="K172" s="344"/>
      <c r="L172" s="344"/>
      <c r="M172" s="344"/>
      <c r="N172" s="344"/>
      <c r="O172" s="344"/>
      <c r="P172" s="109"/>
      <c r="Q172" s="110"/>
      <c r="R172" s="110"/>
      <c r="S172" s="126"/>
      <c r="T172" s="138"/>
      <c r="U172" s="349"/>
      <c r="V172" s="138"/>
      <c r="W172" s="275"/>
      <c r="X172" s="138"/>
      <c r="Y172" s="113"/>
      <c r="Z172" s="349"/>
      <c r="AA172" s="138"/>
      <c r="AB172" s="113"/>
      <c r="AC172" s="138"/>
      <c r="AD172" s="138"/>
      <c r="AE172" s="138"/>
      <c r="AG172" s="126"/>
      <c r="CO172" s="303"/>
      <c r="CQ172" s="351"/>
      <c r="CR172" s="351"/>
      <c r="CT172" s="351"/>
      <c r="CU172" s="351"/>
      <c r="CW172" s="351"/>
      <c r="CX172" s="351"/>
      <c r="CZ172" s="351"/>
      <c r="DA172" s="351"/>
      <c r="DC172" s="351"/>
      <c r="DD172" s="351"/>
      <c r="DG172" s="303"/>
      <c r="DH172" s="303"/>
      <c r="DJ172" s="145"/>
      <c r="DK172" s="145"/>
      <c r="DP172" s="112" t="s">
        <v>993</v>
      </c>
    </row>
    <row r="173" spans="1:150" s="115" customFormat="1" x14ac:dyDescent="0.25">
      <c r="D173" s="351"/>
      <c r="E173" s="351"/>
      <c r="F173" s="355"/>
      <c r="G173" s="356"/>
      <c r="H173" s="356"/>
      <c r="I173" s="355"/>
      <c r="J173" s="356"/>
      <c r="K173" s="355"/>
      <c r="L173" s="355"/>
      <c r="M173" s="355"/>
      <c r="N173" s="355"/>
      <c r="O173" s="355"/>
      <c r="P173" s="114"/>
      <c r="Q173" s="111"/>
      <c r="R173" s="111"/>
      <c r="T173" s="303"/>
      <c r="U173" s="357"/>
      <c r="V173" s="303"/>
      <c r="W173" s="358"/>
      <c r="X173" s="303"/>
      <c r="Y173" s="113"/>
      <c r="Z173" s="357"/>
      <c r="AA173" s="303"/>
      <c r="AB173" s="359"/>
      <c r="AC173" s="303"/>
      <c r="AD173" s="303"/>
      <c r="AE173" s="303"/>
      <c r="AF173" s="360"/>
      <c r="CO173" s="303"/>
      <c r="CQ173" s="351"/>
      <c r="CR173" s="351"/>
      <c r="CT173" s="351"/>
      <c r="CU173" s="351"/>
      <c r="CW173" s="351"/>
      <c r="CX173" s="351"/>
      <c r="CZ173" s="351"/>
      <c r="DA173" s="351"/>
      <c r="DC173" s="351"/>
      <c r="DD173" s="351"/>
      <c r="DG173" s="303"/>
      <c r="DH173" s="303"/>
      <c r="DJ173" s="145"/>
      <c r="DK173" s="145"/>
      <c r="DP173" s="115" t="s">
        <v>994</v>
      </c>
    </row>
    <row r="174" spans="1:150" s="115" customFormat="1" x14ac:dyDescent="0.25">
      <c r="D174" s="351"/>
      <c r="E174" s="351"/>
      <c r="F174" s="355"/>
      <c r="G174" s="356"/>
      <c r="H174" s="356"/>
      <c r="I174" s="355"/>
      <c r="J174" s="356"/>
      <c r="K174" s="355"/>
      <c r="L174" s="355"/>
      <c r="M174" s="355"/>
      <c r="N174" s="355"/>
      <c r="O174" s="355"/>
      <c r="P174" s="114"/>
      <c r="Q174" s="111"/>
      <c r="R174" s="111"/>
      <c r="T174" s="303"/>
      <c r="U174" s="357"/>
      <c r="V174" s="303"/>
      <c r="W174" s="358"/>
      <c r="X174" s="303"/>
      <c r="Y174" s="113"/>
      <c r="Z174" s="357"/>
      <c r="AA174" s="303"/>
      <c r="AB174" s="359"/>
      <c r="AC174" s="303"/>
      <c r="AD174" s="303"/>
      <c r="AE174" s="303"/>
      <c r="AF174" s="360"/>
      <c r="CO174" s="303"/>
      <c r="CQ174" s="351"/>
      <c r="CR174" s="351"/>
      <c r="CT174" s="351"/>
      <c r="CU174" s="351"/>
      <c r="CW174" s="351"/>
      <c r="CX174" s="351"/>
      <c r="CZ174" s="351"/>
      <c r="DA174" s="351"/>
      <c r="DC174" s="351"/>
      <c r="DD174" s="351"/>
      <c r="DG174" s="303"/>
      <c r="DH174" s="303"/>
      <c r="DJ174" s="145"/>
      <c r="DK174" s="145"/>
      <c r="DP174" s="115" t="s">
        <v>995</v>
      </c>
    </row>
    <row r="175" spans="1:150" s="115" customFormat="1" x14ac:dyDescent="0.25">
      <c r="D175" s="351"/>
      <c r="E175" s="351"/>
      <c r="F175" s="355"/>
      <c r="G175" s="356"/>
      <c r="H175" s="356"/>
      <c r="I175" s="355"/>
      <c r="J175" s="356"/>
      <c r="K175" s="355"/>
      <c r="L175" s="355"/>
      <c r="M175" s="355"/>
      <c r="N175" s="355"/>
      <c r="O175" s="355"/>
      <c r="P175" s="114"/>
      <c r="Q175" s="111"/>
      <c r="R175" s="111"/>
      <c r="T175" s="303"/>
      <c r="U175" s="357"/>
      <c r="V175" s="303"/>
      <c r="W175" s="358"/>
      <c r="X175" s="303"/>
      <c r="Y175" s="113"/>
      <c r="Z175" s="357"/>
      <c r="AA175" s="303"/>
      <c r="AB175" s="359"/>
      <c r="AC175" s="303"/>
      <c r="AD175" s="303"/>
      <c r="AE175" s="303"/>
      <c r="AF175" s="360"/>
      <c r="CO175" s="303"/>
      <c r="CQ175" s="351"/>
      <c r="CR175" s="351"/>
      <c r="CT175" s="351"/>
      <c r="CU175" s="351"/>
      <c r="CW175" s="351"/>
      <c r="CX175" s="351"/>
      <c r="CZ175" s="351"/>
      <c r="DA175" s="351"/>
      <c r="DC175" s="351"/>
      <c r="DD175" s="351"/>
      <c r="DG175" s="303"/>
      <c r="DH175" s="303"/>
      <c r="DJ175" s="145"/>
      <c r="DK175" s="145"/>
      <c r="DP175" s="115" t="s">
        <v>996</v>
      </c>
    </row>
    <row r="176" spans="1:150" s="115" customFormat="1" x14ac:dyDescent="0.25">
      <c r="D176" s="351"/>
      <c r="E176" s="351"/>
      <c r="F176" s="355"/>
      <c r="G176" s="356"/>
      <c r="H176" s="356"/>
      <c r="I176" s="355"/>
      <c r="J176" s="356"/>
      <c r="K176" s="355"/>
      <c r="L176" s="355"/>
      <c r="M176" s="355"/>
      <c r="N176" s="355"/>
      <c r="O176" s="355"/>
      <c r="P176" s="114"/>
      <c r="Q176" s="111"/>
      <c r="R176" s="111"/>
      <c r="T176" s="303"/>
      <c r="U176" s="357"/>
      <c r="V176" s="303"/>
      <c r="W176" s="358"/>
      <c r="X176" s="303"/>
      <c r="Y176" s="113"/>
      <c r="Z176" s="357"/>
      <c r="AA176" s="303"/>
      <c r="AB176" s="359"/>
      <c r="AC176" s="303"/>
      <c r="AD176" s="303"/>
      <c r="AE176" s="303"/>
      <c r="AF176" s="360"/>
      <c r="CO176" s="303"/>
      <c r="CQ176" s="351"/>
      <c r="CR176" s="351"/>
      <c r="CT176" s="351"/>
      <c r="CU176" s="351"/>
      <c r="CW176" s="351"/>
      <c r="CX176" s="351"/>
      <c r="CZ176" s="351"/>
      <c r="DA176" s="351"/>
      <c r="DC176" s="351"/>
      <c r="DD176" s="351"/>
      <c r="DG176" s="303"/>
      <c r="DH176" s="303"/>
      <c r="DJ176" s="145"/>
      <c r="DK176" s="145"/>
      <c r="DP176" s="115" t="s">
        <v>997</v>
      </c>
    </row>
    <row r="177" spans="4:119" s="115" customFormat="1" x14ac:dyDescent="0.25">
      <c r="D177" s="351"/>
      <c r="E177" s="351"/>
      <c r="F177" s="355"/>
      <c r="G177" s="356"/>
      <c r="H177" s="356"/>
      <c r="I177" s="355"/>
      <c r="J177" s="356"/>
      <c r="K177" s="355"/>
      <c r="L177" s="355"/>
      <c r="M177" s="355"/>
      <c r="N177" s="355"/>
      <c r="O177" s="355"/>
      <c r="P177" s="114"/>
      <c r="Q177" s="111"/>
      <c r="R177" s="111"/>
      <c r="T177" s="303"/>
      <c r="U177" s="357"/>
      <c r="V177" s="303"/>
      <c r="W177" s="358"/>
      <c r="X177" s="303"/>
      <c r="Y177" s="113"/>
      <c r="Z177" s="357"/>
      <c r="AA177" s="303"/>
      <c r="AB177" s="359"/>
      <c r="AC177" s="303"/>
      <c r="AD177" s="303"/>
      <c r="AE177" s="303"/>
      <c r="AF177" s="360"/>
      <c r="CO177" s="303"/>
      <c r="CQ177" s="351"/>
      <c r="CR177" s="351"/>
      <c r="CT177" s="351"/>
      <c r="CU177" s="351"/>
      <c r="CW177" s="351"/>
      <c r="CX177" s="351"/>
      <c r="CZ177" s="351"/>
      <c r="DA177" s="351"/>
      <c r="DC177" s="351"/>
      <c r="DD177" s="351"/>
      <c r="DG177" s="303"/>
      <c r="DH177" s="303"/>
      <c r="DJ177" s="145"/>
      <c r="DK177" s="145"/>
    </row>
    <row r="178" spans="4:119" s="115" customFormat="1" x14ac:dyDescent="0.25">
      <c r="D178" s="351"/>
      <c r="E178" s="351"/>
      <c r="F178" s="355"/>
      <c r="G178" s="356"/>
      <c r="H178" s="356"/>
      <c r="I178" s="355"/>
      <c r="J178" s="356"/>
      <c r="K178" s="355"/>
      <c r="L178" s="355"/>
      <c r="M178" s="355"/>
      <c r="N178" s="355"/>
      <c r="O178" s="355"/>
      <c r="P178" s="114"/>
      <c r="Q178" s="111"/>
      <c r="R178" s="111"/>
      <c r="T178" s="303"/>
      <c r="U178" s="357"/>
      <c r="V178" s="303"/>
      <c r="W178" s="358"/>
      <c r="X178" s="303"/>
      <c r="Y178" s="113"/>
      <c r="Z178" s="357"/>
      <c r="AA178" s="303"/>
      <c r="AB178" s="359"/>
      <c r="AC178" s="303"/>
      <c r="AD178" s="303"/>
      <c r="AE178" s="303"/>
      <c r="AF178" s="360"/>
      <c r="CO178" s="303"/>
      <c r="CQ178" s="351"/>
      <c r="CR178" s="351"/>
      <c r="CT178" s="351"/>
      <c r="CU178" s="351"/>
      <c r="CW178" s="351"/>
      <c r="CX178" s="351"/>
      <c r="CZ178" s="351"/>
      <c r="DA178" s="351"/>
      <c r="DC178" s="351"/>
      <c r="DD178" s="351"/>
      <c r="DG178" s="303"/>
      <c r="DH178" s="303"/>
      <c r="DJ178" s="145"/>
      <c r="DK178" s="145"/>
    </row>
    <row r="179" spans="4:119" s="115" customFormat="1" x14ac:dyDescent="0.25">
      <c r="D179" s="351"/>
      <c r="E179" s="351"/>
      <c r="F179" s="355"/>
      <c r="G179" s="356"/>
      <c r="H179" s="356"/>
      <c r="I179" s="355"/>
      <c r="J179" s="356"/>
      <c r="K179" s="355"/>
      <c r="L179" s="355"/>
      <c r="M179" s="355"/>
      <c r="N179" s="355"/>
      <c r="O179" s="355"/>
      <c r="P179" s="114"/>
      <c r="Q179" s="111"/>
      <c r="R179" s="111"/>
      <c r="T179" s="303"/>
      <c r="U179" s="357"/>
      <c r="V179" s="303"/>
      <c r="W179" s="358"/>
      <c r="X179" s="303"/>
      <c r="Y179" s="113"/>
      <c r="Z179" s="357"/>
      <c r="AA179" s="303"/>
      <c r="AB179" s="359"/>
      <c r="AC179" s="303"/>
      <c r="AD179" s="303"/>
      <c r="AE179" s="303"/>
      <c r="AF179" s="360"/>
      <c r="CO179" s="303"/>
      <c r="CQ179" s="351"/>
      <c r="CR179" s="351"/>
      <c r="CT179" s="351"/>
      <c r="CU179" s="351"/>
      <c r="CW179" s="351"/>
      <c r="CX179" s="351"/>
      <c r="CZ179" s="351"/>
      <c r="DA179" s="351"/>
      <c r="DC179" s="351"/>
      <c r="DD179" s="351"/>
      <c r="DG179" s="303"/>
      <c r="DH179" s="303"/>
      <c r="DJ179" s="145"/>
      <c r="DK179" s="145"/>
    </row>
    <row r="180" spans="4:119" s="115" customFormat="1" x14ac:dyDescent="0.25">
      <c r="D180" s="351"/>
      <c r="E180" s="351"/>
      <c r="F180" s="355"/>
      <c r="G180" s="356"/>
      <c r="H180" s="356"/>
      <c r="I180" s="355"/>
      <c r="J180" s="356"/>
      <c r="K180" s="355"/>
      <c r="L180" s="355"/>
      <c r="M180" s="355"/>
      <c r="N180" s="355"/>
      <c r="O180" s="355"/>
      <c r="P180" s="114"/>
      <c r="Q180" s="111"/>
      <c r="R180" s="111"/>
      <c r="T180" s="303"/>
      <c r="U180" s="357"/>
      <c r="V180" s="303"/>
      <c r="W180" s="358"/>
      <c r="X180" s="303"/>
      <c r="Y180" s="113"/>
      <c r="Z180" s="357"/>
      <c r="AA180" s="303"/>
      <c r="AB180" s="359"/>
      <c r="AC180" s="303"/>
      <c r="AD180" s="303"/>
      <c r="AE180" s="303"/>
      <c r="AF180" s="360"/>
      <c r="CO180" s="303"/>
      <c r="CQ180" s="351"/>
      <c r="CR180" s="351"/>
      <c r="CT180" s="351"/>
      <c r="CU180" s="351"/>
      <c r="CW180" s="351"/>
      <c r="CX180" s="351"/>
      <c r="CZ180" s="351"/>
      <c r="DA180" s="351"/>
      <c r="DC180" s="351"/>
      <c r="DD180" s="351"/>
      <c r="DG180" s="303"/>
      <c r="DH180" s="303"/>
      <c r="DJ180" s="145"/>
      <c r="DK180" s="145"/>
    </row>
    <row r="181" spans="4:119" s="115" customFormat="1" x14ac:dyDescent="0.25">
      <c r="D181" s="351"/>
      <c r="E181" s="351"/>
      <c r="F181" s="355"/>
      <c r="G181" s="356"/>
      <c r="H181" s="356"/>
      <c r="I181" s="355"/>
      <c r="J181" s="356"/>
      <c r="K181" s="355"/>
      <c r="L181" s="355"/>
      <c r="M181" s="355"/>
      <c r="N181" s="355"/>
      <c r="O181" s="355"/>
      <c r="P181" s="114"/>
      <c r="Q181" s="111"/>
      <c r="R181" s="111"/>
      <c r="T181" s="303"/>
      <c r="U181" s="357"/>
      <c r="V181" s="303"/>
      <c r="W181" s="358"/>
      <c r="X181" s="303"/>
      <c r="Y181" s="113"/>
      <c r="Z181" s="357"/>
      <c r="AA181" s="303"/>
      <c r="AB181" s="359"/>
      <c r="AC181" s="303"/>
      <c r="AD181" s="303"/>
      <c r="AE181" s="303"/>
      <c r="AF181" s="360"/>
      <c r="CO181" s="303"/>
      <c r="CQ181" s="351"/>
      <c r="CR181" s="351"/>
      <c r="CT181" s="351"/>
      <c r="CU181" s="351"/>
      <c r="CW181" s="351"/>
      <c r="CX181" s="351"/>
      <c r="CZ181" s="351"/>
      <c r="DA181" s="351"/>
      <c r="DC181" s="351"/>
      <c r="DD181" s="351"/>
      <c r="DG181" s="303"/>
      <c r="DH181" s="303"/>
      <c r="DJ181" s="145"/>
      <c r="DK181" s="145"/>
    </row>
    <row r="182" spans="4:119" s="115" customFormat="1" x14ac:dyDescent="0.25">
      <c r="D182" s="351"/>
      <c r="E182" s="351"/>
      <c r="F182" s="355"/>
      <c r="G182" s="356"/>
      <c r="H182" s="356"/>
      <c r="I182" s="355"/>
      <c r="J182" s="356"/>
      <c r="K182" s="355"/>
      <c r="L182" s="355"/>
      <c r="M182" s="355"/>
      <c r="N182" s="355"/>
      <c r="O182" s="355"/>
      <c r="P182" s="114"/>
      <c r="Q182" s="111"/>
      <c r="R182" s="111"/>
      <c r="T182" s="303"/>
      <c r="U182" s="357"/>
      <c r="V182" s="303"/>
      <c r="W182" s="358"/>
      <c r="X182" s="303"/>
      <c r="Y182" s="113"/>
      <c r="Z182" s="357"/>
      <c r="AA182" s="303"/>
      <c r="AB182" s="359"/>
      <c r="AC182" s="303"/>
      <c r="AD182" s="303"/>
      <c r="AE182" s="303"/>
      <c r="AF182" s="360"/>
      <c r="CO182" s="303"/>
      <c r="CQ182" s="351"/>
      <c r="CR182" s="351"/>
      <c r="CT182" s="351"/>
      <c r="CU182" s="351"/>
      <c r="CW182" s="351"/>
      <c r="CX182" s="351"/>
      <c r="CZ182" s="351"/>
      <c r="DA182" s="351"/>
      <c r="DC182" s="351"/>
      <c r="DD182" s="351"/>
      <c r="DG182" s="303"/>
      <c r="DH182" s="303"/>
      <c r="DJ182" s="145"/>
      <c r="DK182" s="145"/>
    </row>
    <row r="183" spans="4:119" s="115" customFormat="1" x14ac:dyDescent="0.25">
      <c r="D183" s="351"/>
      <c r="E183" s="351"/>
      <c r="F183" s="355"/>
      <c r="G183" s="356"/>
      <c r="H183" s="356"/>
      <c r="I183" s="355"/>
      <c r="J183" s="356"/>
      <c r="K183" s="355"/>
      <c r="L183" s="355"/>
      <c r="M183" s="355"/>
      <c r="N183" s="355"/>
      <c r="O183" s="355"/>
      <c r="P183" s="114"/>
      <c r="Q183" s="111"/>
      <c r="R183" s="111"/>
      <c r="T183" s="303"/>
      <c r="U183" s="357"/>
      <c r="V183" s="303"/>
      <c r="W183" s="358"/>
      <c r="X183" s="303"/>
      <c r="Y183" s="113"/>
      <c r="Z183" s="357"/>
      <c r="AA183" s="303"/>
      <c r="AB183" s="359"/>
      <c r="AC183" s="303"/>
      <c r="AD183" s="303"/>
      <c r="AE183" s="303"/>
      <c r="AF183" s="360"/>
      <c r="CO183" s="303"/>
      <c r="CQ183" s="351"/>
      <c r="CR183" s="351"/>
      <c r="CT183" s="351"/>
      <c r="CU183" s="351"/>
      <c r="CW183" s="351"/>
      <c r="CX183" s="351"/>
      <c r="CZ183" s="351"/>
      <c r="DA183" s="351"/>
      <c r="DC183" s="351"/>
      <c r="DD183" s="351"/>
      <c r="DG183" s="303"/>
      <c r="DH183" s="303"/>
      <c r="DJ183" s="145"/>
      <c r="DK183" s="145"/>
    </row>
    <row r="184" spans="4:119" s="115" customFormat="1" x14ac:dyDescent="0.25">
      <c r="D184" s="351"/>
      <c r="E184" s="351"/>
      <c r="F184" s="355"/>
      <c r="G184" s="356"/>
      <c r="H184" s="356"/>
      <c r="I184" s="355"/>
      <c r="J184" s="356"/>
      <c r="K184" s="355"/>
      <c r="L184" s="355"/>
      <c r="M184" s="355"/>
      <c r="N184" s="355"/>
      <c r="O184" s="355"/>
      <c r="P184" s="114"/>
      <c r="Q184" s="111"/>
      <c r="R184" s="111"/>
      <c r="T184" s="303"/>
      <c r="U184" s="357"/>
      <c r="V184" s="303"/>
      <c r="W184" s="358"/>
      <c r="X184" s="303"/>
      <c r="Y184" s="113"/>
      <c r="Z184" s="357"/>
      <c r="AA184" s="303"/>
      <c r="AB184" s="359"/>
      <c r="AC184" s="303"/>
      <c r="AD184" s="303"/>
      <c r="AE184" s="303"/>
      <c r="AF184" s="360"/>
      <c r="CO184" s="303"/>
      <c r="CQ184" s="351"/>
      <c r="CR184" s="351"/>
      <c r="CT184" s="351"/>
      <c r="CU184" s="351"/>
      <c r="CW184" s="351"/>
      <c r="CX184" s="351"/>
      <c r="CZ184" s="351"/>
      <c r="DA184" s="351"/>
      <c r="DC184" s="351"/>
      <c r="DD184" s="351"/>
      <c r="DG184" s="303"/>
      <c r="DH184" s="303"/>
      <c r="DJ184" s="145"/>
      <c r="DK184" s="145"/>
      <c r="DL184" s="856" t="s">
        <v>78</v>
      </c>
      <c r="DM184" s="857"/>
      <c r="DN184" s="858"/>
      <c r="DO184" s="173" t="s">
        <v>950</v>
      </c>
    </row>
    <row r="185" spans="4:119" s="115" customFormat="1" x14ac:dyDescent="0.25">
      <c r="D185" s="351"/>
      <c r="E185" s="351"/>
      <c r="F185" s="355"/>
      <c r="G185" s="356"/>
      <c r="H185" s="356"/>
      <c r="I185" s="355"/>
      <c r="J185" s="356"/>
      <c r="K185" s="355"/>
      <c r="L185" s="355"/>
      <c r="M185" s="355"/>
      <c r="N185" s="355"/>
      <c r="O185" s="355"/>
      <c r="P185" s="114"/>
      <c r="Q185" s="111"/>
      <c r="R185" s="111"/>
      <c r="T185" s="303"/>
      <c r="U185" s="357"/>
      <c r="V185" s="303"/>
      <c r="W185" s="358"/>
      <c r="X185" s="303"/>
      <c r="Y185" s="113"/>
      <c r="Z185" s="357"/>
      <c r="AA185" s="303"/>
      <c r="AB185" s="359"/>
      <c r="AC185" s="303"/>
      <c r="AD185" s="303"/>
      <c r="AE185" s="303"/>
      <c r="AF185" s="360"/>
      <c r="CO185" s="303"/>
      <c r="CQ185" s="351"/>
      <c r="CR185" s="351"/>
      <c r="CT185" s="351"/>
      <c r="CU185" s="351"/>
      <c r="CW185" s="351"/>
      <c r="CX185" s="351"/>
      <c r="CZ185" s="351"/>
      <c r="DA185" s="351"/>
      <c r="DC185" s="351"/>
      <c r="DD185" s="351"/>
      <c r="DG185" s="303"/>
      <c r="DH185" s="303"/>
      <c r="DJ185" s="145"/>
      <c r="DK185" s="145"/>
      <c r="DL185" s="174" t="s">
        <v>76</v>
      </c>
      <c r="DM185" s="175" t="s">
        <v>77</v>
      </c>
      <c r="DN185" s="176" t="s">
        <v>701</v>
      </c>
      <c r="DO185" s="171"/>
    </row>
    <row r="186" spans="4:119" s="115" customFormat="1" x14ac:dyDescent="0.25">
      <c r="D186" s="351"/>
      <c r="E186" s="351"/>
      <c r="F186" s="355"/>
      <c r="G186" s="356"/>
      <c r="H186" s="356"/>
      <c r="I186" s="355"/>
      <c r="J186" s="356"/>
      <c r="K186" s="355"/>
      <c r="L186" s="355"/>
      <c r="M186" s="355"/>
      <c r="N186" s="355"/>
      <c r="O186" s="355"/>
      <c r="P186" s="114"/>
      <c r="Q186" s="111"/>
      <c r="R186" s="111"/>
      <c r="T186" s="303"/>
      <c r="U186" s="357"/>
      <c r="V186" s="303"/>
      <c r="W186" s="358"/>
      <c r="X186" s="303"/>
      <c r="Y186" s="113"/>
      <c r="Z186" s="357"/>
      <c r="AA186" s="303"/>
      <c r="AB186" s="359"/>
      <c r="AC186" s="303"/>
      <c r="AD186" s="303"/>
      <c r="AE186" s="303"/>
      <c r="AF186" s="360"/>
      <c r="CO186" s="303"/>
      <c r="CQ186" s="351"/>
      <c r="CR186" s="351"/>
      <c r="CT186" s="351"/>
      <c r="CU186" s="351"/>
      <c r="CW186" s="351"/>
      <c r="CX186" s="351"/>
      <c r="CZ186" s="351"/>
      <c r="DA186" s="351"/>
      <c r="DC186" s="351"/>
      <c r="DD186" s="351"/>
      <c r="DG186" s="303"/>
      <c r="DH186" s="303"/>
      <c r="DJ186" s="145"/>
      <c r="DK186" s="145"/>
      <c r="DL186" s="267">
        <v>101</v>
      </c>
      <c r="DM186" s="268" t="s">
        <v>713</v>
      </c>
      <c r="DN186" s="269">
        <v>2</v>
      </c>
      <c r="DO186" s="171"/>
    </row>
    <row r="187" spans="4:119" s="115" customFormat="1" x14ac:dyDescent="0.25">
      <c r="D187" s="351"/>
      <c r="E187" s="351"/>
      <c r="F187" s="355"/>
      <c r="G187" s="356"/>
      <c r="H187" s="356"/>
      <c r="I187" s="355"/>
      <c r="J187" s="356"/>
      <c r="K187" s="355"/>
      <c r="L187" s="355"/>
      <c r="M187" s="355"/>
      <c r="N187" s="355"/>
      <c r="O187" s="355"/>
      <c r="P187" s="114"/>
      <c r="Q187" s="111"/>
      <c r="R187" s="111"/>
      <c r="T187" s="303"/>
      <c r="U187" s="357"/>
      <c r="V187" s="303"/>
      <c r="W187" s="358"/>
      <c r="X187" s="303"/>
      <c r="Y187" s="113"/>
      <c r="Z187" s="357"/>
      <c r="AA187" s="303"/>
      <c r="AB187" s="359"/>
      <c r="AC187" s="303"/>
      <c r="AD187" s="303"/>
      <c r="AE187" s="303"/>
      <c r="AF187" s="360"/>
      <c r="CO187" s="303"/>
      <c r="CQ187" s="351"/>
      <c r="CR187" s="351"/>
      <c r="CT187" s="351"/>
      <c r="CU187" s="351"/>
      <c r="CW187" s="351"/>
      <c r="CX187" s="351"/>
      <c r="CZ187" s="351"/>
      <c r="DA187" s="351"/>
      <c r="DC187" s="351"/>
      <c r="DD187" s="351"/>
      <c r="DG187" s="303"/>
      <c r="DH187" s="303"/>
      <c r="DJ187" s="145"/>
      <c r="DK187" s="145"/>
      <c r="DL187" s="267">
        <v>102</v>
      </c>
      <c r="DM187" s="268" t="s">
        <v>714</v>
      </c>
      <c r="DN187" s="269">
        <v>3</v>
      </c>
      <c r="DO187" s="171"/>
    </row>
    <row r="188" spans="4:119" s="115" customFormat="1" x14ac:dyDescent="0.25">
      <c r="D188" s="351"/>
      <c r="E188" s="351"/>
      <c r="F188" s="355"/>
      <c r="G188" s="356"/>
      <c r="H188" s="356"/>
      <c r="I188" s="355"/>
      <c r="J188" s="356"/>
      <c r="K188" s="355"/>
      <c r="L188" s="355"/>
      <c r="M188" s="355"/>
      <c r="N188" s="355"/>
      <c r="O188" s="355"/>
      <c r="P188" s="114"/>
      <c r="Q188" s="111"/>
      <c r="R188" s="111"/>
      <c r="T188" s="303"/>
      <c r="U188" s="357"/>
      <c r="V188" s="303"/>
      <c r="W188" s="358"/>
      <c r="X188" s="303"/>
      <c r="Y188" s="113"/>
      <c r="Z188" s="357"/>
      <c r="AA188" s="303"/>
      <c r="AB188" s="359"/>
      <c r="AC188" s="303"/>
      <c r="AD188" s="303"/>
      <c r="AE188" s="303"/>
      <c r="AF188" s="360"/>
      <c r="CO188" s="303"/>
      <c r="CQ188" s="351"/>
      <c r="CR188" s="351"/>
      <c r="CT188" s="351"/>
      <c r="CU188" s="351"/>
      <c r="CW188" s="351"/>
      <c r="CX188" s="351"/>
      <c r="CZ188" s="351"/>
      <c r="DA188" s="351"/>
      <c r="DC188" s="351"/>
      <c r="DD188" s="351"/>
      <c r="DG188" s="303"/>
      <c r="DH188" s="303"/>
      <c r="DJ188" s="145"/>
      <c r="DK188" s="145"/>
      <c r="DL188" s="267">
        <v>103</v>
      </c>
      <c r="DM188" s="268" t="s">
        <v>715</v>
      </c>
      <c r="DN188" s="269">
        <v>4</v>
      </c>
      <c r="DO188" s="171"/>
    </row>
    <row r="189" spans="4:119" s="115" customFormat="1" x14ac:dyDescent="0.25">
      <c r="D189" s="351"/>
      <c r="E189" s="351"/>
      <c r="F189" s="355"/>
      <c r="G189" s="356"/>
      <c r="H189" s="356"/>
      <c r="I189" s="355"/>
      <c r="J189" s="356"/>
      <c r="K189" s="355"/>
      <c r="L189" s="355"/>
      <c r="M189" s="355"/>
      <c r="N189" s="355"/>
      <c r="O189" s="355"/>
      <c r="P189" s="114"/>
      <c r="Q189" s="111"/>
      <c r="R189" s="111"/>
      <c r="T189" s="303"/>
      <c r="U189" s="357"/>
      <c r="V189" s="303"/>
      <c r="W189" s="358"/>
      <c r="X189" s="303"/>
      <c r="Y189" s="113"/>
      <c r="Z189" s="357"/>
      <c r="AA189" s="303"/>
      <c r="AB189" s="359"/>
      <c r="AC189" s="303"/>
      <c r="AD189" s="303"/>
      <c r="AE189" s="303"/>
      <c r="AF189" s="360"/>
      <c r="CO189" s="303"/>
      <c r="CQ189" s="351"/>
      <c r="CR189" s="351"/>
      <c r="CT189" s="351"/>
      <c r="CU189" s="351"/>
      <c r="CW189" s="351"/>
      <c r="CX189" s="351"/>
      <c r="CZ189" s="351"/>
      <c r="DA189" s="351"/>
      <c r="DC189" s="351"/>
      <c r="DD189" s="351"/>
      <c r="DG189" s="303"/>
      <c r="DH189" s="303"/>
      <c r="DJ189" s="145"/>
      <c r="DK189" s="145"/>
      <c r="DL189" s="267">
        <v>104</v>
      </c>
      <c r="DM189" s="268" t="s">
        <v>1323</v>
      </c>
      <c r="DN189" s="269">
        <v>5</v>
      </c>
      <c r="DO189" s="171"/>
    </row>
    <row r="190" spans="4:119" s="115" customFormat="1" x14ac:dyDescent="0.25">
      <c r="D190" s="351"/>
      <c r="E190" s="351"/>
      <c r="F190" s="355"/>
      <c r="G190" s="356"/>
      <c r="H190" s="356"/>
      <c r="I190" s="355"/>
      <c r="J190" s="356"/>
      <c r="K190" s="355"/>
      <c r="L190" s="355"/>
      <c r="M190" s="355"/>
      <c r="N190" s="355"/>
      <c r="O190" s="355"/>
      <c r="P190" s="114"/>
      <c r="Q190" s="111"/>
      <c r="R190" s="111"/>
      <c r="T190" s="303"/>
      <c r="U190" s="357"/>
      <c r="V190" s="303"/>
      <c r="W190" s="358"/>
      <c r="X190" s="303"/>
      <c r="Y190" s="113"/>
      <c r="Z190" s="357"/>
      <c r="AA190" s="303"/>
      <c r="AB190" s="359"/>
      <c r="AC190" s="303"/>
      <c r="AD190" s="303"/>
      <c r="AE190" s="303"/>
      <c r="AF190" s="360"/>
      <c r="CO190" s="303"/>
      <c r="CQ190" s="351"/>
      <c r="CR190" s="351"/>
      <c r="CT190" s="351"/>
      <c r="CU190" s="351"/>
      <c r="CW190" s="351"/>
      <c r="CX190" s="351"/>
      <c r="CZ190" s="351"/>
      <c r="DA190" s="351"/>
      <c r="DC190" s="351"/>
      <c r="DD190" s="351"/>
      <c r="DG190" s="303"/>
      <c r="DH190" s="303"/>
      <c r="DJ190" s="145"/>
      <c r="DK190" s="145"/>
      <c r="DL190" s="267">
        <v>111</v>
      </c>
      <c r="DM190" s="268" t="s">
        <v>1324</v>
      </c>
      <c r="DN190" s="269">
        <v>4</v>
      </c>
      <c r="DO190" s="171" t="s">
        <v>953</v>
      </c>
    </row>
    <row r="191" spans="4:119" s="115" customFormat="1" x14ac:dyDescent="0.25">
      <c r="D191" s="351"/>
      <c r="E191" s="351"/>
      <c r="F191" s="355"/>
      <c r="G191" s="356"/>
      <c r="H191" s="356"/>
      <c r="I191" s="355"/>
      <c r="J191" s="356"/>
      <c r="K191" s="355"/>
      <c r="L191" s="355"/>
      <c r="M191" s="355"/>
      <c r="N191" s="355"/>
      <c r="O191" s="355"/>
      <c r="P191" s="114"/>
      <c r="Q191" s="111"/>
      <c r="R191" s="111"/>
      <c r="T191" s="303"/>
      <c r="U191" s="357"/>
      <c r="V191" s="303"/>
      <c r="W191" s="358"/>
      <c r="X191" s="303"/>
      <c r="Y191" s="113"/>
      <c r="Z191" s="357"/>
      <c r="AA191" s="303"/>
      <c r="AB191" s="359"/>
      <c r="AC191" s="303"/>
      <c r="AD191" s="303"/>
      <c r="AE191" s="303"/>
      <c r="AF191" s="360"/>
      <c r="CO191" s="303"/>
      <c r="CQ191" s="351"/>
      <c r="CR191" s="351"/>
      <c r="CT191" s="351"/>
      <c r="CU191" s="351"/>
      <c r="CW191" s="351"/>
      <c r="CX191" s="351"/>
      <c r="CZ191" s="351"/>
      <c r="DA191" s="351"/>
      <c r="DC191" s="351"/>
      <c r="DD191" s="351"/>
      <c r="DG191" s="303"/>
      <c r="DH191" s="303"/>
      <c r="DJ191" s="145"/>
      <c r="DK191" s="145"/>
      <c r="DL191" s="267">
        <v>112</v>
      </c>
      <c r="DM191" s="268" t="s">
        <v>1325</v>
      </c>
      <c r="DN191" s="269">
        <v>5</v>
      </c>
      <c r="DO191" s="171" t="s">
        <v>953</v>
      </c>
    </row>
    <row r="192" spans="4:119" s="115" customFormat="1" x14ac:dyDescent="0.25">
      <c r="D192" s="351"/>
      <c r="E192" s="351"/>
      <c r="F192" s="355"/>
      <c r="G192" s="356"/>
      <c r="H192" s="356"/>
      <c r="I192" s="355"/>
      <c r="J192" s="356"/>
      <c r="K192" s="355"/>
      <c r="L192" s="355"/>
      <c r="M192" s="355"/>
      <c r="N192" s="355"/>
      <c r="O192" s="355"/>
      <c r="P192" s="114"/>
      <c r="Q192" s="111"/>
      <c r="R192" s="111"/>
      <c r="T192" s="303"/>
      <c r="U192" s="357"/>
      <c r="V192" s="303"/>
      <c r="W192" s="358"/>
      <c r="X192" s="303"/>
      <c r="Y192" s="113"/>
      <c r="Z192" s="357"/>
      <c r="AA192" s="303"/>
      <c r="AB192" s="359"/>
      <c r="AC192" s="303"/>
      <c r="AD192" s="303"/>
      <c r="AE192" s="303"/>
      <c r="AF192" s="360"/>
      <c r="CO192" s="303"/>
      <c r="CQ192" s="351"/>
      <c r="CR192" s="351"/>
      <c r="CT192" s="351"/>
      <c r="CU192" s="351"/>
      <c r="CW192" s="351"/>
      <c r="CX192" s="351"/>
      <c r="CZ192" s="351"/>
      <c r="DA192" s="351"/>
      <c r="DC192" s="351"/>
      <c r="DD192" s="351"/>
      <c r="DG192" s="303"/>
      <c r="DH192" s="303"/>
      <c r="DJ192" s="145"/>
      <c r="DK192" s="145"/>
      <c r="DL192" s="267">
        <v>121</v>
      </c>
      <c r="DM192" s="268" t="s">
        <v>721</v>
      </c>
      <c r="DN192" s="269">
        <v>4</v>
      </c>
      <c r="DO192" s="171" t="s">
        <v>954</v>
      </c>
    </row>
    <row r="193" spans="4:119" s="115" customFormat="1" x14ac:dyDescent="0.25">
      <c r="D193" s="351"/>
      <c r="E193" s="351"/>
      <c r="F193" s="355"/>
      <c r="G193" s="356"/>
      <c r="H193" s="356"/>
      <c r="I193" s="355"/>
      <c r="J193" s="356"/>
      <c r="K193" s="355"/>
      <c r="L193" s="355"/>
      <c r="M193" s="355"/>
      <c r="N193" s="355"/>
      <c r="O193" s="355"/>
      <c r="P193" s="114"/>
      <c r="Q193" s="111"/>
      <c r="R193" s="111"/>
      <c r="T193" s="303"/>
      <c r="U193" s="357"/>
      <c r="V193" s="303"/>
      <c r="W193" s="358"/>
      <c r="X193" s="303"/>
      <c r="Y193" s="113"/>
      <c r="Z193" s="357"/>
      <c r="AA193" s="303"/>
      <c r="AB193" s="359"/>
      <c r="AC193" s="303"/>
      <c r="AD193" s="303"/>
      <c r="AE193" s="303"/>
      <c r="AF193" s="360"/>
      <c r="CO193" s="303"/>
      <c r="CQ193" s="351"/>
      <c r="CR193" s="351"/>
      <c r="CT193" s="351"/>
      <c r="CU193" s="351"/>
      <c r="CW193" s="351"/>
      <c r="CX193" s="351"/>
      <c r="CZ193" s="351"/>
      <c r="DA193" s="351"/>
      <c r="DC193" s="351"/>
      <c r="DD193" s="351"/>
      <c r="DG193" s="303"/>
      <c r="DH193" s="303"/>
      <c r="DJ193" s="145"/>
      <c r="DK193" s="145"/>
      <c r="DL193" s="267">
        <v>122</v>
      </c>
      <c r="DM193" s="268" t="s">
        <v>1326</v>
      </c>
      <c r="DN193" s="269">
        <v>5</v>
      </c>
      <c r="DO193" s="171" t="s">
        <v>954</v>
      </c>
    </row>
    <row r="194" spans="4:119" s="115" customFormat="1" x14ac:dyDescent="0.25">
      <c r="D194" s="351"/>
      <c r="E194" s="351"/>
      <c r="F194" s="355"/>
      <c r="G194" s="356"/>
      <c r="H194" s="356"/>
      <c r="I194" s="355"/>
      <c r="J194" s="356"/>
      <c r="K194" s="355"/>
      <c r="L194" s="355"/>
      <c r="M194" s="355"/>
      <c r="N194" s="355"/>
      <c r="O194" s="355"/>
      <c r="P194" s="114"/>
      <c r="Q194" s="111"/>
      <c r="R194" s="111"/>
      <c r="T194" s="303"/>
      <c r="U194" s="357"/>
      <c r="V194" s="303"/>
      <c r="W194" s="358"/>
      <c r="X194" s="303"/>
      <c r="Y194" s="113"/>
      <c r="Z194" s="357"/>
      <c r="AA194" s="303"/>
      <c r="AB194" s="359"/>
      <c r="AC194" s="303"/>
      <c r="AD194" s="303"/>
      <c r="AE194" s="303"/>
      <c r="CO194" s="303"/>
      <c r="CQ194" s="351"/>
      <c r="CR194" s="351"/>
      <c r="CT194" s="351"/>
      <c r="CU194" s="351"/>
      <c r="CW194" s="351"/>
      <c r="CX194" s="351"/>
      <c r="CZ194" s="351"/>
      <c r="DA194" s="351"/>
      <c r="DC194" s="351"/>
      <c r="DD194" s="351"/>
      <c r="DG194" s="303"/>
      <c r="DH194" s="303"/>
      <c r="DJ194" s="145"/>
      <c r="DK194" s="145"/>
      <c r="DL194" s="267">
        <v>123</v>
      </c>
      <c r="DM194" s="268" t="s">
        <v>1327</v>
      </c>
      <c r="DN194" s="269">
        <v>6</v>
      </c>
      <c r="DO194" s="171" t="s">
        <v>954</v>
      </c>
    </row>
    <row r="195" spans="4:119" s="115" customFormat="1" x14ac:dyDescent="0.25">
      <c r="D195" s="351"/>
      <c r="E195" s="351"/>
      <c r="F195" s="355"/>
      <c r="G195" s="356"/>
      <c r="H195" s="356"/>
      <c r="I195" s="355"/>
      <c r="J195" s="356"/>
      <c r="K195" s="355"/>
      <c r="L195" s="355"/>
      <c r="M195" s="355"/>
      <c r="N195" s="355"/>
      <c r="O195" s="355"/>
      <c r="P195" s="114"/>
      <c r="Q195" s="111"/>
      <c r="R195" s="111"/>
      <c r="T195" s="303"/>
      <c r="U195" s="357"/>
      <c r="V195" s="303"/>
      <c r="W195" s="358"/>
      <c r="X195" s="303"/>
      <c r="Y195" s="113"/>
      <c r="Z195" s="357"/>
      <c r="AA195" s="303"/>
      <c r="AB195" s="359"/>
      <c r="AC195" s="303"/>
      <c r="AD195" s="303"/>
      <c r="AE195" s="303"/>
      <c r="CO195" s="303"/>
      <c r="CQ195" s="351"/>
      <c r="CR195" s="351"/>
      <c r="CT195" s="351"/>
      <c r="CU195" s="351"/>
      <c r="CW195" s="351"/>
      <c r="CX195" s="351"/>
      <c r="CZ195" s="351"/>
      <c r="DA195" s="351"/>
      <c r="DC195" s="351"/>
      <c r="DD195" s="351"/>
      <c r="DG195" s="303"/>
      <c r="DH195" s="303"/>
      <c r="DJ195" s="145"/>
      <c r="DK195" s="145"/>
      <c r="DL195" s="267">
        <v>124</v>
      </c>
      <c r="DM195" s="268" t="s">
        <v>1328</v>
      </c>
      <c r="DN195" s="269">
        <v>7</v>
      </c>
      <c r="DO195" s="171" t="s">
        <v>954</v>
      </c>
    </row>
    <row r="196" spans="4:119" s="115" customFormat="1" x14ac:dyDescent="0.25">
      <c r="D196" s="351"/>
      <c r="E196" s="351"/>
      <c r="F196" s="355"/>
      <c r="G196" s="356"/>
      <c r="H196" s="356"/>
      <c r="I196" s="355"/>
      <c r="J196" s="356"/>
      <c r="K196" s="355"/>
      <c r="L196" s="355"/>
      <c r="M196" s="355"/>
      <c r="N196" s="355"/>
      <c r="O196" s="355"/>
      <c r="P196" s="114"/>
      <c r="Q196" s="111"/>
      <c r="R196" s="111"/>
      <c r="T196" s="303"/>
      <c r="U196" s="357"/>
      <c r="V196" s="303"/>
      <c r="W196" s="358"/>
      <c r="X196" s="303"/>
      <c r="Y196" s="113"/>
      <c r="Z196" s="357"/>
      <c r="AA196" s="303"/>
      <c r="AB196" s="359"/>
      <c r="AC196" s="303"/>
      <c r="AD196" s="303"/>
      <c r="AE196" s="303"/>
      <c r="CO196" s="303"/>
      <c r="CQ196" s="351"/>
      <c r="CR196" s="351"/>
      <c r="CT196" s="351"/>
      <c r="CU196" s="351"/>
      <c r="CW196" s="351"/>
      <c r="CX196" s="351"/>
      <c r="CZ196" s="351"/>
      <c r="DA196" s="351"/>
      <c r="DC196" s="351"/>
      <c r="DD196" s="351"/>
      <c r="DG196" s="303"/>
      <c r="DH196" s="303"/>
      <c r="DJ196" s="145"/>
      <c r="DK196" s="145"/>
      <c r="DL196" s="267">
        <v>131</v>
      </c>
      <c r="DM196" s="268" t="s">
        <v>1329</v>
      </c>
      <c r="DN196" s="269">
        <v>4</v>
      </c>
      <c r="DO196" s="171" t="s">
        <v>955</v>
      </c>
    </row>
    <row r="197" spans="4:119" s="115" customFormat="1" x14ac:dyDescent="0.25">
      <c r="D197" s="351"/>
      <c r="E197" s="351"/>
      <c r="F197" s="355"/>
      <c r="G197" s="356"/>
      <c r="H197" s="356"/>
      <c r="I197" s="355"/>
      <c r="J197" s="356"/>
      <c r="K197" s="355"/>
      <c r="L197" s="355"/>
      <c r="M197" s="355"/>
      <c r="N197" s="355"/>
      <c r="O197" s="355"/>
      <c r="P197" s="114"/>
      <c r="Q197" s="111"/>
      <c r="R197" s="111"/>
      <c r="T197" s="303"/>
      <c r="U197" s="357"/>
      <c r="V197" s="303"/>
      <c r="W197" s="358"/>
      <c r="X197" s="303"/>
      <c r="Y197" s="113"/>
      <c r="Z197" s="357"/>
      <c r="AA197" s="303"/>
      <c r="AB197" s="359"/>
      <c r="AC197" s="303"/>
      <c r="AD197" s="303"/>
      <c r="AE197" s="303"/>
      <c r="CO197" s="303"/>
      <c r="CQ197" s="351"/>
      <c r="CR197" s="351"/>
      <c r="CT197" s="351"/>
      <c r="CU197" s="351"/>
      <c r="CW197" s="351"/>
      <c r="CX197" s="351"/>
      <c r="CZ197" s="351"/>
      <c r="DA197" s="351"/>
      <c r="DC197" s="351"/>
      <c r="DD197" s="351"/>
      <c r="DG197" s="303"/>
      <c r="DH197" s="303"/>
      <c r="DJ197" s="145"/>
      <c r="DK197" s="145"/>
      <c r="DL197" s="267">
        <v>132</v>
      </c>
      <c r="DM197" s="268" t="s">
        <v>1330</v>
      </c>
      <c r="DN197" s="269">
        <v>5</v>
      </c>
      <c r="DO197" s="171" t="s">
        <v>955</v>
      </c>
    </row>
    <row r="198" spans="4:119" s="115" customFormat="1" x14ac:dyDescent="0.25">
      <c r="D198" s="351"/>
      <c r="E198" s="351"/>
      <c r="F198" s="355"/>
      <c r="G198" s="356"/>
      <c r="H198" s="356"/>
      <c r="I198" s="355"/>
      <c r="J198" s="356"/>
      <c r="K198" s="355"/>
      <c r="L198" s="355"/>
      <c r="M198" s="355"/>
      <c r="N198" s="355"/>
      <c r="O198" s="355"/>
      <c r="P198" s="114"/>
      <c r="Q198" s="111"/>
      <c r="R198" s="111"/>
      <c r="T198" s="303"/>
      <c r="U198" s="357"/>
      <c r="V198" s="303"/>
      <c r="W198" s="358"/>
      <c r="X198" s="303"/>
      <c r="Y198" s="113"/>
      <c r="Z198" s="357"/>
      <c r="AA198" s="303"/>
      <c r="AB198" s="359"/>
      <c r="AC198" s="303"/>
      <c r="AD198" s="303"/>
      <c r="AE198" s="303"/>
      <c r="CO198" s="303"/>
      <c r="CQ198" s="351"/>
      <c r="CR198" s="351"/>
      <c r="CT198" s="351"/>
      <c r="CU198" s="351"/>
      <c r="CW198" s="351"/>
      <c r="CX198" s="351"/>
      <c r="CZ198" s="351"/>
      <c r="DA198" s="351"/>
      <c r="DC198" s="351"/>
      <c r="DD198" s="351"/>
      <c r="DG198" s="303"/>
      <c r="DH198" s="303"/>
      <c r="DJ198" s="145"/>
      <c r="DK198" s="145"/>
      <c r="DL198" s="267">
        <v>133</v>
      </c>
      <c r="DM198" s="268" t="s">
        <v>1331</v>
      </c>
      <c r="DN198" s="269">
        <v>6</v>
      </c>
      <c r="DO198" s="171" t="s">
        <v>955</v>
      </c>
    </row>
    <row r="199" spans="4:119" s="115" customFormat="1" x14ac:dyDescent="0.25">
      <c r="D199" s="351"/>
      <c r="E199" s="351"/>
      <c r="F199" s="355"/>
      <c r="G199" s="356"/>
      <c r="H199" s="356"/>
      <c r="I199" s="355"/>
      <c r="J199" s="356"/>
      <c r="K199" s="355"/>
      <c r="L199" s="355"/>
      <c r="M199" s="355"/>
      <c r="N199" s="355"/>
      <c r="O199" s="355"/>
      <c r="P199" s="114"/>
      <c r="Q199" s="111"/>
      <c r="R199" s="111"/>
      <c r="T199" s="303"/>
      <c r="U199" s="357"/>
      <c r="V199" s="303"/>
      <c r="W199" s="358"/>
      <c r="X199" s="303"/>
      <c r="Y199" s="113"/>
      <c r="Z199" s="357"/>
      <c r="AA199" s="303"/>
      <c r="AB199" s="359"/>
      <c r="AC199" s="303"/>
      <c r="AD199" s="303"/>
      <c r="AE199" s="303"/>
      <c r="CO199" s="303"/>
      <c r="CQ199" s="351"/>
      <c r="CR199" s="351"/>
      <c r="CT199" s="351"/>
      <c r="CU199" s="351"/>
      <c r="CW199" s="351"/>
      <c r="CX199" s="351"/>
      <c r="CZ199" s="351"/>
      <c r="DA199" s="351"/>
      <c r="DC199" s="351"/>
      <c r="DD199" s="351"/>
      <c r="DG199" s="303"/>
      <c r="DH199" s="303"/>
      <c r="DJ199" s="145"/>
      <c r="DK199" s="145"/>
      <c r="DL199" s="267">
        <v>134</v>
      </c>
      <c r="DM199" s="268" t="s">
        <v>1332</v>
      </c>
      <c r="DN199" s="269">
        <v>7</v>
      </c>
      <c r="DO199" s="171" t="s">
        <v>955</v>
      </c>
    </row>
    <row r="200" spans="4:119" s="115" customFormat="1" x14ac:dyDescent="0.25">
      <c r="D200" s="351"/>
      <c r="E200" s="351"/>
      <c r="F200" s="355"/>
      <c r="G200" s="356"/>
      <c r="H200" s="356"/>
      <c r="I200" s="355"/>
      <c r="J200" s="356"/>
      <c r="K200" s="355"/>
      <c r="L200" s="355"/>
      <c r="M200" s="355"/>
      <c r="N200" s="355"/>
      <c r="O200" s="355"/>
      <c r="P200" s="114"/>
      <c r="Q200" s="111"/>
      <c r="R200" s="111"/>
      <c r="T200" s="303"/>
      <c r="U200" s="357"/>
      <c r="V200" s="303"/>
      <c r="W200" s="358"/>
      <c r="X200" s="303"/>
      <c r="Y200" s="113"/>
      <c r="Z200" s="357"/>
      <c r="AA200" s="303"/>
      <c r="AB200" s="359"/>
      <c r="AC200" s="303"/>
      <c r="AD200" s="303"/>
      <c r="AE200" s="303"/>
      <c r="CO200" s="303"/>
      <c r="CQ200" s="351"/>
      <c r="CR200" s="351"/>
      <c r="CT200" s="351"/>
      <c r="CU200" s="351"/>
      <c r="CW200" s="351"/>
      <c r="CX200" s="351"/>
      <c r="CZ200" s="351"/>
      <c r="DA200" s="351"/>
      <c r="DC200" s="351"/>
      <c r="DD200" s="351"/>
      <c r="DG200" s="303"/>
      <c r="DH200" s="303"/>
      <c r="DJ200" s="145"/>
      <c r="DK200" s="145"/>
      <c r="DL200" s="267">
        <v>138</v>
      </c>
      <c r="DM200" s="268" t="s">
        <v>1333</v>
      </c>
      <c r="DN200" s="269">
        <v>6</v>
      </c>
      <c r="DO200" s="171"/>
    </row>
    <row r="201" spans="4:119" s="115" customFormat="1" x14ac:dyDescent="0.25">
      <c r="D201" s="351"/>
      <c r="E201" s="351"/>
      <c r="F201" s="355"/>
      <c r="G201" s="356"/>
      <c r="H201" s="356"/>
      <c r="I201" s="355"/>
      <c r="J201" s="356"/>
      <c r="K201" s="355"/>
      <c r="L201" s="355"/>
      <c r="M201" s="355"/>
      <c r="N201" s="355"/>
      <c r="O201" s="355"/>
      <c r="P201" s="114"/>
      <c r="Q201" s="111"/>
      <c r="R201" s="111"/>
      <c r="T201" s="303"/>
      <c r="U201" s="357"/>
      <c r="V201" s="303"/>
      <c r="W201" s="358"/>
      <c r="X201" s="303"/>
      <c r="Y201" s="113"/>
      <c r="Z201" s="357"/>
      <c r="AA201" s="303"/>
      <c r="AB201" s="359"/>
      <c r="AC201" s="303"/>
      <c r="AD201" s="303"/>
      <c r="AE201" s="303"/>
      <c r="CO201" s="303"/>
      <c r="CQ201" s="351"/>
      <c r="CR201" s="351"/>
      <c r="CT201" s="351"/>
      <c r="CU201" s="351"/>
      <c r="CW201" s="351"/>
      <c r="CX201" s="351"/>
      <c r="CZ201" s="351"/>
      <c r="DA201" s="351"/>
      <c r="DC201" s="351"/>
      <c r="DD201" s="351"/>
      <c r="DG201" s="303"/>
      <c r="DH201" s="303"/>
      <c r="DJ201" s="145"/>
      <c r="DK201" s="145"/>
      <c r="DL201" s="267">
        <v>139</v>
      </c>
      <c r="DM201" s="268" t="s">
        <v>1334</v>
      </c>
      <c r="DN201" s="269">
        <v>7</v>
      </c>
      <c r="DO201" s="171"/>
    </row>
    <row r="202" spans="4:119" s="115" customFormat="1" x14ac:dyDescent="0.25">
      <c r="D202" s="351"/>
      <c r="E202" s="351"/>
      <c r="F202" s="355"/>
      <c r="G202" s="356"/>
      <c r="H202" s="356"/>
      <c r="I202" s="355"/>
      <c r="J202" s="356"/>
      <c r="K202" s="355"/>
      <c r="L202" s="355"/>
      <c r="M202" s="355"/>
      <c r="N202" s="355"/>
      <c r="O202" s="355"/>
      <c r="P202" s="114"/>
      <c r="Q202" s="111"/>
      <c r="R202" s="111"/>
      <c r="T202" s="303"/>
      <c r="U202" s="357"/>
      <c r="V202" s="303"/>
      <c r="W202" s="358"/>
      <c r="X202" s="303"/>
      <c r="Y202" s="113"/>
      <c r="Z202" s="357"/>
      <c r="AA202" s="303"/>
      <c r="AB202" s="359"/>
      <c r="AC202" s="303"/>
      <c r="AD202" s="303"/>
      <c r="AE202" s="303"/>
      <c r="CO202" s="303"/>
      <c r="CQ202" s="351"/>
      <c r="CR202" s="351"/>
      <c r="CT202" s="351"/>
      <c r="CU202" s="351"/>
      <c r="CW202" s="351"/>
      <c r="CX202" s="351"/>
      <c r="CZ202" s="351"/>
      <c r="DA202" s="351"/>
      <c r="DC202" s="351"/>
      <c r="DD202" s="351"/>
      <c r="DG202" s="303"/>
      <c r="DH202" s="303"/>
      <c r="DJ202" s="145"/>
      <c r="DK202" s="145"/>
      <c r="DL202" s="267">
        <v>141</v>
      </c>
      <c r="DM202" s="268" t="s">
        <v>1335</v>
      </c>
      <c r="DN202" s="269">
        <v>8</v>
      </c>
      <c r="DO202" s="171" t="s">
        <v>956</v>
      </c>
    </row>
    <row r="203" spans="4:119" s="115" customFormat="1" x14ac:dyDescent="0.25">
      <c r="D203" s="351"/>
      <c r="E203" s="351"/>
      <c r="F203" s="355"/>
      <c r="G203" s="356"/>
      <c r="H203" s="356"/>
      <c r="I203" s="355"/>
      <c r="J203" s="356"/>
      <c r="K203" s="355"/>
      <c r="L203" s="355"/>
      <c r="M203" s="355"/>
      <c r="N203" s="355"/>
      <c r="O203" s="355"/>
      <c r="P203" s="114"/>
      <c r="Q203" s="111"/>
      <c r="R203" s="111"/>
      <c r="T203" s="303"/>
      <c r="U203" s="357"/>
      <c r="V203" s="303"/>
      <c r="W203" s="358"/>
      <c r="X203" s="303"/>
      <c r="Y203" s="113"/>
      <c r="Z203" s="357"/>
      <c r="AA203" s="303"/>
      <c r="AB203" s="359"/>
      <c r="AC203" s="303"/>
      <c r="AD203" s="303"/>
      <c r="AE203" s="303"/>
      <c r="CO203" s="303"/>
      <c r="CQ203" s="351"/>
      <c r="CR203" s="351"/>
      <c r="CT203" s="351"/>
      <c r="CU203" s="351"/>
      <c r="CW203" s="351"/>
      <c r="CX203" s="351"/>
      <c r="CZ203" s="351"/>
      <c r="DA203" s="351"/>
      <c r="DC203" s="351"/>
      <c r="DD203" s="351"/>
      <c r="DG203" s="303"/>
      <c r="DH203" s="303"/>
      <c r="DJ203" s="145"/>
      <c r="DK203" s="145"/>
      <c r="DL203" s="267">
        <v>142</v>
      </c>
      <c r="DM203" s="268" t="s">
        <v>1336</v>
      </c>
      <c r="DN203" s="269">
        <v>9</v>
      </c>
      <c r="DO203" s="171" t="s">
        <v>956</v>
      </c>
    </row>
    <row r="204" spans="4:119" s="115" customFormat="1" x14ac:dyDescent="0.25">
      <c r="D204" s="351"/>
      <c r="E204" s="351"/>
      <c r="F204" s="355"/>
      <c r="G204" s="356"/>
      <c r="H204" s="356"/>
      <c r="I204" s="355"/>
      <c r="J204" s="356"/>
      <c r="K204" s="355"/>
      <c r="L204" s="355"/>
      <c r="M204" s="355"/>
      <c r="N204" s="355"/>
      <c r="O204" s="355"/>
      <c r="P204" s="114"/>
      <c r="Q204" s="111"/>
      <c r="R204" s="111"/>
      <c r="T204" s="303"/>
      <c r="U204" s="357"/>
      <c r="V204" s="303"/>
      <c r="W204" s="358"/>
      <c r="X204" s="303"/>
      <c r="Y204" s="113"/>
      <c r="Z204" s="357"/>
      <c r="AA204" s="303"/>
      <c r="AB204" s="359"/>
      <c r="AC204" s="303"/>
      <c r="AD204" s="303"/>
      <c r="AE204" s="303"/>
      <c r="CO204" s="303"/>
      <c r="CQ204" s="351"/>
      <c r="CR204" s="351"/>
      <c r="CT204" s="351"/>
      <c r="CU204" s="351"/>
      <c r="CW204" s="351"/>
      <c r="CX204" s="351"/>
      <c r="CZ204" s="351"/>
      <c r="DA204" s="351"/>
      <c r="DC204" s="351"/>
      <c r="DD204" s="351"/>
      <c r="DG204" s="303"/>
      <c r="DH204" s="303"/>
      <c r="DJ204" s="145"/>
      <c r="DK204" s="145"/>
      <c r="DL204" s="267">
        <v>143</v>
      </c>
      <c r="DM204" s="268" t="s">
        <v>1337</v>
      </c>
      <c r="DN204" s="269">
        <v>10</v>
      </c>
      <c r="DO204" s="171" t="s">
        <v>956</v>
      </c>
    </row>
    <row r="205" spans="4:119" s="115" customFormat="1" x14ac:dyDescent="0.25">
      <c r="D205" s="351"/>
      <c r="E205" s="351"/>
      <c r="F205" s="355"/>
      <c r="G205" s="356"/>
      <c r="H205" s="356"/>
      <c r="I205" s="355"/>
      <c r="J205" s="356"/>
      <c r="K205" s="355"/>
      <c r="L205" s="355"/>
      <c r="M205" s="355"/>
      <c r="N205" s="355"/>
      <c r="O205" s="355"/>
      <c r="P205" s="114"/>
      <c r="Q205" s="111"/>
      <c r="R205" s="111"/>
      <c r="T205" s="303"/>
      <c r="U205" s="357"/>
      <c r="V205" s="303"/>
      <c r="W205" s="358"/>
      <c r="X205" s="303"/>
      <c r="Y205" s="113"/>
      <c r="Z205" s="357"/>
      <c r="AA205" s="303"/>
      <c r="AB205" s="359"/>
      <c r="AC205" s="303"/>
      <c r="AD205" s="303"/>
      <c r="AE205" s="303"/>
      <c r="CO205" s="303"/>
      <c r="CQ205" s="351"/>
      <c r="CR205" s="351"/>
      <c r="CT205" s="351"/>
      <c r="CU205" s="351"/>
      <c r="CW205" s="351"/>
      <c r="CX205" s="351"/>
      <c r="CZ205" s="351"/>
      <c r="DA205" s="351"/>
      <c r="DC205" s="351"/>
      <c r="DD205" s="351"/>
      <c r="DG205" s="303"/>
      <c r="DH205" s="303"/>
      <c r="DJ205" s="145"/>
      <c r="DK205" s="145"/>
      <c r="DL205" s="267">
        <v>144</v>
      </c>
      <c r="DM205" s="268" t="s">
        <v>1338</v>
      </c>
      <c r="DN205" s="269">
        <v>11</v>
      </c>
      <c r="DO205" s="171" t="s">
        <v>956</v>
      </c>
    </row>
    <row r="206" spans="4:119" s="115" customFormat="1" x14ac:dyDescent="0.25">
      <c r="D206" s="351"/>
      <c r="E206" s="351"/>
      <c r="F206" s="355"/>
      <c r="G206" s="356"/>
      <c r="H206" s="356"/>
      <c r="I206" s="355"/>
      <c r="J206" s="356"/>
      <c r="K206" s="355"/>
      <c r="L206" s="355"/>
      <c r="M206" s="355"/>
      <c r="N206" s="355"/>
      <c r="O206" s="355"/>
      <c r="P206" s="114"/>
      <c r="Q206" s="111"/>
      <c r="R206" s="111"/>
      <c r="T206" s="303"/>
      <c r="U206" s="357"/>
      <c r="V206" s="303"/>
      <c r="W206" s="358"/>
      <c r="X206" s="303"/>
      <c r="Y206" s="113"/>
      <c r="Z206" s="357"/>
      <c r="AA206" s="303"/>
      <c r="AB206" s="359"/>
      <c r="AC206" s="303"/>
      <c r="AD206" s="303"/>
      <c r="AE206" s="303"/>
      <c r="CO206" s="303"/>
      <c r="CQ206" s="351"/>
      <c r="CR206" s="351"/>
      <c r="CT206" s="351"/>
      <c r="CU206" s="351"/>
      <c r="CW206" s="351"/>
      <c r="CX206" s="351"/>
      <c r="CZ206" s="351"/>
      <c r="DA206" s="351"/>
      <c r="DC206" s="351"/>
      <c r="DD206" s="351"/>
      <c r="DG206" s="303"/>
      <c r="DH206" s="303"/>
      <c r="DJ206" s="145"/>
      <c r="DK206" s="145"/>
      <c r="DL206" s="267">
        <v>150</v>
      </c>
      <c r="DM206" s="268" t="s">
        <v>1491</v>
      </c>
      <c r="DN206" s="269">
        <v>8</v>
      </c>
      <c r="DO206" s="171"/>
    </row>
    <row r="207" spans="4:119" s="115" customFormat="1" x14ac:dyDescent="0.25">
      <c r="D207" s="351"/>
      <c r="E207" s="351"/>
      <c r="F207" s="355"/>
      <c r="G207" s="356"/>
      <c r="H207" s="356"/>
      <c r="I207" s="355"/>
      <c r="J207" s="356"/>
      <c r="K207" s="355"/>
      <c r="L207" s="355"/>
      <c r="M207" s="355"/>
      <c r="N207" s="355"/>
      <c r="O207" s="355"/>
      <c r="P207" s="114"/>
      <c r="Q207" s="111"/>
      <c r="R207" s="111"/>
      <c r="T207" s="303"/>
      <c r="U207" s="357"/>
      <c r="V207" s="303"/>
      <c r="W207" s="358"/>
      <c r="X207" s="303"/>
      <c r="Y207" s="113"/>
      <c r="Z207" s="357"/>
      <c r="AA207" s="303"/>
      <c r="AB207" s="359"/>
      <c r="AC207" s="303"/>
      <c r="AD207" s="303"/>
      <c r="AE207" s="303"/>
      <c r="CO207" s="303"/>
      <c r="CQ207" s="351"/>
      <c r="CR207" s="351"/>
      <c r="CT207" s="351"/>
      <c r="CU207" s="351"/>
      <c r="CW207" s="351"/>
      <c r="CX207" s="351"/>
      <c r="CZ207" s="351"/>
      <c r="DA207" s="351"/>
      <c r="DC207" s="351"/>
      <c r="DD207" s="351"/>
      <c r="DG207" s="303"/>
      <c r="DH207" s="303"/>
      <c r="DJ207" s="145"/>
      <c r="DK207" s="145"/>
      <c r="DL207" s="267">
        <v>151</v>
      </c>
      <c r="DM207" s="268" t="s">
        <v>1492</v>
      </c>
      <c r="DN207" s="269">
        <v>9</v>
      </c>
      <c r="DO207" s="171"/>
    </row>
    <row r="208" spans="4:119" s="115" customFormat="1" x14ac:dyDescent="0.25">
      <c r="D208" s="351"/>
      <c r="E208" s="351"/>
      <c r="F208" s="355"/>
      <c r="G208" s="356"/>
      <c r="H208" s="356"/>
      <c r="I208" s="355"/>
      <c r="J208" s="356"/>
      <c r="K208" s="355"/>
      <c r="L208" s="355"/>
      <c r="M208" s="355"/>
      <c r="N208" s="355"/>
      <c r="O208" s="355"/>
      <c r="P208" s="114"/>
      <c r="Q208" s="111"/>
      <c r="R208" s="111"/>
      <c r="T208" s="303"/>
      <c r="U208" s="357"/>
      <c r="V208" s="303"/>
      <c r="W208" s="358"/>
      <c r="X208" s="303"/>
      <c r="Y208" s="113"/>
      <c r="Z208" s="357"/>
      <c r="AA208" s="303"/>
      <c r="AB208" s="359"/>
      <c r="AC208" s="303"/>
      <c r="AD208" s="303"/>
      <c r="AE208" s="303"/>
      <c r="CO208" s="303"/>
      <c r="CQ208" s="351"/>
      <c r="CR208" s="351"/>
      <c r="CT208" s="351"/>
      <c r="CU208" s="351"/>
      <c r="CW208" s="351"/>
      <c r="CX208" s="351"/>
      <c r="CZ208" s="351"/>
      <c r="DA208" s="351"/>
      <c r="DC208" s="351"/>
      <c r="DD208" s="351"/>
      <c r="DG208" s="303"/>
      <c r="DH208" s="303"/>
      <c r="DJ208" s="145"/>
      <c r="DK208" s="145"/>
      <c r="DL208" s="267">
        <v>152</v>
      </c>
      <c r="DM208" s="268" t="s">
        <v>1493</v>
      </c>
      <c r="DN208" s="269">
        <v>10</v>
      </c>
      <c r="DO208" s="171"/>
    </row>
    <row r="209" spans="4:119" s="115" customFormat="1" x14ac:dyDescent="0.25">
      <c r="D209" s="351"/>
      <c r="E209" s="351"/>
      <c r="F209" s="355"/>
      <c r="G209" s="356"/>
      <c r="H209" s="356"/>
      <c r="I209" s="355"/>
      <c r="J209" s="356"/>
      <c r="K209" s="355"/>
      <c r="L209" s="355"/>
      <c r="M209" s="355"/>
      <c r="N209" s="355"/>
      <c r="O209" s="355"/>
      <c r="P209" s="114"/>
      <c r="Q209" s="111"/>
      <c r="R209" s="111"/>
      <c r="T209" s="303"/>
      <c r="U209" s="357"/>
      <c r="V209" s="303"/>
      <c r="W209" s="358"/>
      <c r="X209" s="303"/>
      <c r="Y209" s="113"/>
      <c r="Z209" s="357"/>
      <c r="AA209" s="303"/>
      <c r="AB209" s="359"/>
      <c r="AC209" s="303"/>
      <c r="AD209" s="303"/>
      <c r="AE209" s="303"/>
      <c r="CO209" s="303"/>
      <c r="CQ209" s="351"/>
      <c r="CR209" s="351"/>
      <c r="CT209" s="351"/>
      <c r="CU209" s="351"/>
      <c r="CW209" s="351"/>
      <c r="CX209" s="351"/>
      <c r="CZ209" s="351"/>
      <c r="DA209" s="351"/>
      <c r="DC209" s="351"/>
      <c r="DD209" s="351"/>
      <c r="DG209" s="303"/>
      <c r="DH209" s="303"/>
      <c r="DJ209" s="145"/>
      <c r="DK209" s="145"/>
      <c r="DL209" s="267">
        <v>153</v>
      </c>
      <c r="DM209" s="268" t="s">
        <v>1494</v>
      </c>
      <c r="DN209" s="269">
        <v>11</v>
      </c>
      <c r="DO209" s="171"/>
    </row>
    <row r="210" spans="4:119" s="115" customFormat="1" x14ac:dyDescent="0.25">
      <c r="D210" s="351"/>
      <c r="E210" s="351"/>
      <c r="F210" s="355"/>
      <c r="G210" s="356"/>
      <c r="H210" s="356"/>
      <c r="I210" s="355"/>
      <c r="J210" s="356"/>
      <c r="K210" s="355"/>
      <c r="L210" s="355"/>
      <c r="M210" s="355"/>
      <c r="N210" s="355"/>
      <c r="O210" s="355"/>
      <c r="P210" s="114"/>
      <c r="Q210" s="111"/>
      <c r="R210" s="111"/>
      <c r="T210" s="303"/>
      <c r="U210" s="357"/>
      <c r="V210" s="303"/>
      <c r="W210" s="358"/>
      <c r="X210" s="303"/>
      <c r="Y210" s="113"/>
      <c r="Z210" s="357"/>
      <c r="AA210" s="303"/>
      <c r="AB210" s="359"/>
      <c r="AC210" s="303"/>
      <c r="AD210" s="303"/>
      <c r="AE210" s="303"/>
      <c r="CO210" s="303"/>
      <c r="CQ210" s="351"/>
      <c r="CR210" s="351"/>
      <c r="CT210" s="351"/>
      <c r="CU210" s="351"/>
      <c r="CW210" s="351"/>
      <c r="CX210" s="351"/>
      <c r="CZ210" s="351"/>
      <c r="DA210" s="351"/>
      <c r="DC210" s="351"/>
      <c r="DD210" s="351"/>
      <c r="DG210" s="303"/>
      <c r="DH210" s="303"/>
      <c r="DJ210" s="145"/>
      <c r="DK210" s="145"/>
      <c r="DL210" s="267">
        <v>154</v>
      </c>
      <c r="DM210" s="268" t="s">
        <v>1495</v>
      </c>
      <c r="DN210" s="269">
        <v>12</v>
      </c>
      <c r="DO210" s="171"/>
    </row>
    <row r="211" spans="4:119" s="115" customFormat="1" x14ac:dyDescent="0.25">
      <c r="D211" s="351"/>
      <c r="E211" s="351"/>
      <c r="F211" s="355"/>
      <c r="G211" s="356"/>
      <c r="H211" s="356"/>
      <c r="I211" s="355"/>
      <c r="J211" s="356"/>
      <c r="K211" s="355"/>
      <c r="L211" s="355"/>
      <c r="M211" s="355"/>
      <c r="N211" s="355"/>
      <c r="O211" s="355"/>
      <c r="P211" s="114"/>
      <c r="Q211" s="111"/>
      <c r="R211" s="111"/>
      <c r="T211" s="303"/>
      <c r="U211" s="357"/>
      <c r="V211" s="303"/>
      <c r="W211" s="358"/>
      <c r="X211" s="303"/>
      <c r="Y211" s="113"/>
      <c r="Z211" s="357"/>
      <c r="AA211" s="303"/>
      <c r="AB211" s="359"/>
      <c r="AC211" s="303"/>
      <c r="AD211" s="303"/>
      <c r="AE211" s="303"/>
      <c r="CO211" s="303"/>
      <c r="CQ211" s="351"/>
      <c r="CR211" s="351"/>
      <c r="CT211" s="351"/>
      <c r="CU211" s="351"/>
      <c r="CW211" s="351"/>
      <c r="CX211" s="351"/>
      <c r="CZ211" s="351"/>
      <c r="DA211" s="351"/>
      <c r="DC211" s="351"/>
      <c r="DD211" s="351"/>
      <c r="DG211" s="303"/>
      <c r="DH211" s="303"/>
      <c r="DJ211" s="145"/>
      <c r="DK211" s="145"/>
      <c r="DL211" s="267">
        <v>161</v>
      </c>
      <c r="DM211" s="268" t="s">
        <v>1339</v>
      </c>
      <c r="DN211" s="269">
        <v>8</v>
      </c>
      <c r="DO211" s="171" t="s">
        <v>957</v>
      </c>
    </row>
    <row r="212" spans="4:119" s="115" customFormat="1" x14ac:dyDescent="0.25">
      <c r="D212" s="351"/>
      <c r="E212" s="351"/>
      <c r="F212" s="355"/>
      <c r="G212" s="356"/>
      <c r="H212" s="356"/>
      <c r="I212" s="355"/>
      <c r="J212" s="356"/>
      <c r="K212" s="355"/>
      <c r="L212" s="355"/>
      <c r="M212" s="355"/>
      <c r="N212" s="355"/>
      <c r="O212" s="355"/>
      <c r="P212" s="114"/>
      <c r="Q212" s="111"/>
      <c r="R212" s="111"/>
      <c r="T212" s="303"/>
      <c r="U212" s="357"/>
      <c r="V212" s="303"/>
      <c r="W212" s="358"/>
      <c r="X212" s="303"/>
      <c r="Y212" s="113"/>
      <c r="Z212" s="357"/>
      <c r="AA212" s="303"/>
      <c r="AB212" s="359"/>
      <c r="AC212" s="303"/>
      <c r="AD212" s="303"/>
      <c r="AE212" s="303"/>
      <c r="CO212" s="303"/>
      <c r="CQ212" s="351"/>
      <c r="CR212" s="351"/>
      <c r="CT212" s="351"/>
      <c r="CU212" s="351"/>
      <c r="CW212" s="351"/>
      <c r="CX212" s="351"/>
      <c r="CZ212" s="351"/>
      <c r="DA212" s="351"/>
      <c r="DC212" s="351"/>
      <c r="DD212" s="351"/>
      <c r="DG212" s="303"/>
      <c r="DH212" s="303"/>
      <c r="DJ212" s="145"/>
      <c r="DK212" s="145"/>
      <c r="DL212" s="267">
        <v>162</v>
      </c>
      <c r="DM212" s="268" t="s">
        <v>1340</v>
      </c>
      <c r="DN212" s="269">
        <v>9</v>
      </c>
      <c r="DO212" s="171" t="s">
        <v>957</v>
      </c>
    </row>
    <row r="213" spans="4:119" s="115" customFormat="1" x14ac:dyDescent="0.25">
      <c r="D213" s="351"/>
      <c r="E213" s="351"/>
      <c r="F213" s="355"/>
      <c r="G213" s="356"/>
      <c r="H213" s="356"/>
      <c r="I213" s="355"/>
      <c r="J213" s="356"/>
      <c r="K213" s="355"/>
      <c r="L213" s="355"/>
      <c r="M213" s="355"/>
      <c r="N213" s="355"/>
      <c r="O213" s="355"/>
      <c r="P213" s="114"/>
      <c r="Q213" s="111"/>
      <c r="R213" s="111"/>
      <c r="T213" s="303"/>
      <c r="U213" s="357"/>
      <c r="V213" s="303"/>
      <c r="W213" s="358"/>
      <c r="X213" s="303"/>
      <c r="Y213" s="113"/>
      <c r="Z213" s="357"/>
      <c r="AA213" s="303"/>
      <c r="AB213" s="359"/>
      <c r="AC213" s="303"/>
      <c r="AD213" s="303"/>
      <c r="AE213" s="303"/>
      <c r="CO213" s="303"/>
      <c r="CQ213" s="351"/>
      <c r="CR213" s="351"/>
      <c r="CT213" s="351"/>
      <c r="CU213" s="351"/>
      <c r="CW213" s="351"/>
      <c r="CX213" s="351"/>
      <c r="CZ213" s="351"/>
      <c r="DA213" s="351"/>
      <c r="DC213" s="351"/>
      <c r="DD213" s="351"/>
      <c r="DG213" s="303"/>
      <c r="DH213" s="303"/>
      <c r="DJ213" s="145"/>
      <c r="DK213" s="145"/>
      <c r="DL213" s="267">
        <v>163</v>
      </c>
      <c r="DM213" s="268" t="s">
        <v>739</v>
      </c>
      <c r="DN213" s="269">
        <v>10</v>
      </c>
      <c r="DO213" s="171"/>
    </row>
    <row r="214" spans="4:119" s="115" customFormat="1" x14ac:dyDescent="0.25">
      <c r="D214" s="351"/>
      <c r="E214" s="351"/>
      <c r="F214" s="355"/>
      <c r="G214" s="356"/>
      <c r="H214" s="356"/>
      <c r="I214" s="355"/>
      <c r="J214" s="356"/>
      <c r="K214" s="355"/>
      <c r="L214" s="355"/>
      <c r="M214" s="355"/>
      <c r="N214" s="355"/>
      <c r="O214" s="355"/>
      <c r="P214" s="114"/>
      <c r="Q214" s="111"/>
      <c r="R214" s="111"/>
      <c r="T214" s="303"/>
      <c r="U214" s="357"/>
      <c r="V214" s="303"/>
      <c r="W214" s="358"/>
      <c r="X214" s="303"/>
      <c r="Y214" s="113"/>
      <c r="Z214" s="357"/>
      <c r="AA214" s="303"/>
      <c r="AB214" s="359"/>
      <c r="AC214" s="303"/>
      <c r="AD214" s="303"/>
      <c r="AE214" s="303"/>
      <c r="CO214" s="303"/>
      <c r="CQ214" s="351"/>
      <c r="CR214" s="351"/>
      <c r="CT214" s="351"/>
      <c r="CU214" s="351"/>
      <c r="CW214" s="351"/>
      <c r="CX214" s="351"/>
      <c r="CZ214" s="351"/>
      <c r="DA214" s="351"/>
      <c r="DC214" s="351"/>
      <c r="DD214" s="351"/>
      <c r="DG214" s="303"/>
      <c r="DH214" s="303"/>
      <c r="DJ214" s="145"/>
      <c r="DK214" s="145"/>
      <c r="DL214" s="267">
        <v>164</v>
      </c>
      <c r="DM214" s="268" t="s">
        <v>740</v>
      </c>
      <c r="DN214" s="269">
        <v>11</v>
      </c>
      <c r="DO214" s="171"/>
    </row>
    <row r="215" spans="4:119" s="115" customFormat="1" x14ac:dyDescent="0.25">
      <c r="D215" s="351"/>
      <c r="E215" s="351"/>
      <c r="F215" s="355"/>
      <c r="G215" s="356"/>
      <c r="H215" s="356"/>
      <c r="I215" s="355"/>
      <c r="J215" s="356"/>
      <c r="K215" s="355"/>
      <c r="L215" s="355"/>
      <c r="M215" s="355"/>
      <c r="N215" s="355"/>
      <c r="O215" s="355"/>
      <c r="P215" s="114"/>
      <c r="Q215" s="111"/>
      <c r="R215" s="111"/>
      <c r="T215" s="303"/>
      <c r="U215" s="357"/>
      <c r="V215" s="303"/>
      <c r="W215" s="358"/>
      <c r="X215" s="303"/>
      <c r="Y215" s="113"/>
      <c r="Z215" s="357"/>
      <c r="AA215" s="303"/>
      <c r="AB215" s="359"/>
      <c r="AC215" s="303"/>
      <c r="AD215" s="303"/>
      <c r="AE215" s="303"/>
      <c r="CO215" s="303"/>
      <c r="CQ215" s="351"/>
      <c r="CR215" s="351"/>
      <c r="CT215" s="351"/>
      <c r="CU215" s="351"/>
      <c r="CW215" s="351"/>
      <c r="CX215" s="351"/>
      <c r="CZ215" s="351"/>
      <c r="DA215" s="351"/>
      <c r="DC215" s="351"/>
      <c r="DD215" s="351"/>
      <c r="DG215" s="303"/>
      <c r="DH215" s="303"/>
      <c r="DJ215" s="145"/>
      <c r="DK215" s="145"/>
      <c r="DL215" s="267">
        <v>171</v>
      </c>
      <c r="DM215" s="268" t="s">
        <v>741</v>
      </c>
      <c r="DN215" s="269">
        <v>9</v>
      </c>
      <c r="DO215" s="171"/>
    </row>
    <row r="216" spans="4:119" s="115" customFormat="1" x14ac:dyDescent="0.25">
      <c r="D216" s="351"/>
      <c r="E216" s="351"/>
      <c r="F216" s="355"/>
      <c r="G216" s="356"/>
      <c r="H216" s="356"/>
      <c r="I216" s="355"/>
      <c r="J216" s="356"/>
      <c r="K216" s="355"/>
      <c r="L216" s="355"/>
      <c r="M216" s="355"/>
      <c r="N216" s="355"/>
      <c r="O216" s="355"/>
      <c r="P216" s="114"/>
      <c r="Q216" s="111"/>
      <c r="R216" s="111"/>
      <c r="T216" s="303"/>
      <c r="U216" s="357"/>
      <c r="V216" s="303"/>
      <c r="W216" s="358"/>
      <c r="X216" s="303"/>
      <c r="Y216" s="113"/>
      <c r="Z216" s="357"/>
      <c r="AA216" s="303"/>
      <c r="AB216" s="359"/>
      <c r="AC216" s="303"/>
      <c r="AD216" s="303"/>
      <c r="AE216" s="303"/>
      <c r="CO216" s="303"/>
      <c r="CQ216" s="351"/>
      <c r="CR216" s="351"/>
      <c r="CT216" s="351"/>
      <c r="CU216" s="351"/>
      <c r="CW216" s="351"/>
      <c r="CX216" s="351"/>
      <c r="CZ216" s="351"/>
      <c r="DA216" s="351"/>
      <c r="DC216" s="351"/>
      <c r="DD216" s="351"/>
      <c r="DG216" s="303"/>
      <c r="DH216" s="303"/>
      <c r="DJ216" s="145"/>
      <c r="DK216" s="145"/>
      <c r="DL216" s="267">
        <v>172</v>
      </c>
      <c r="DM216" s="268" t="s">
        <v>1341</v>
      </c>
      <c r="DN216" s="269">
        <v>10</v>
      </c>
      <c r="DO216" s="171"/>
    </row>
    <row r="217" spans="4:119" s="115" customFormat="1" x14ac:dyDescent="0.25">
      <c r="D217" s="351"/>
      <c r="E217" s="351"/>
      <c r="F217" s="355"/>
      <c r="G217" s="356"/>
      <c r="H217" s="356"/>
      <c r="I217" s="355"/>
      <c r="J217" s="356"/>
      <c r="K217" s="355"/>
      <c r="L217" s="355"/>
      <c r="M217" s="355"/>
      <c r="N217" s="355"/>
      <c r="O217" s="355"/>
      <c r="P217" s="114"/>
      <c r="Q217" s="111"/>
      <c r="R217" s="111"/>
      <c r="T217" s="303"/>
      <c r="U217" s="357"/>
      <c r="V217" s="303"/>
      <c r="W217" s="358"/>
      <c r="X217" s="303"/>
      <c r="Y217" s="113"/>
      <c r="Z217" s="357"/>
      <c r="AA217" s="303"/>
      <c r="AB217" s="359"/>
      <c r="AC217" s="303"/>
      <c r="AD217" s="303"/>
      <c r="AE217" s="303"/>
      <c r="CO217" s="303"/>
      <c r="CQ217" s="351"/>
      <c r="CR217" s="351"/>
      <c r="CT217" s="351"/>
      <c r="CU217" s="351"/>
      <c r="CW217" s="351"/>
      <c r="CX217" s="351"/>
      <c r="CZ217" s="351"/>
      <c r="DA217" s="351"/>
      <c r="DC217" s="351"/>
      <c r="DD217" s="351"/>
      <c r="DG217" s="303"/>
      <c r="DH217" s="303"/>
      <c r="DJ217" s="145"/>
      <c r="DK217" s="145"/>
      <c r="DL217" s="267">
        <v>173</v>
      </c>
      <c r="DM217" s="268" t="s">
        <v>1342</v>
      </c>
      <c r="DN217" s="269">
        <v>11</v>
      </c>
      <c r="DO217" s="171"/>
    </row>
    <row r="218" spans="4:119" s="115" customFormat="1" x14ac:dyDescent="0.25">
      <c r="D218" s="351"/>
      <c r="E218" s="351"/>
      <c r="F218" s="355"/>
      <c r="G218" s="356"/>
      <c r="H218" s="356"/>
      <c r="I218" s="355"/>
      <c r="J218" s="356"/>
      <c r="K218" s="355"/>
      <c r="L218" s="355"/>
      <c r="M218" s="355"/>
      <c r="N218" s="355"/>
      <c r="O218" s="355"/>
      <c r="P218" s="114"/>
      <c r="Q218" s="111"/>
      <c r="R218" s="111"/>
      <c r="T218" s="303"/>
      <c r="U218" s="357"/>
      <c r="V218" s="303"/>
      <c r="W218" s="358"/>
      <c r="X218" s="303"/>
      <c r="Y218" s="113"/>
      <c r="Z218" s="357"/>
      <c r="AA218" s="303"/>
      <c r="AB218" s="359"/>
      <c r="AC218" s="303"/>
      <c r="AD218" s="303"/>
      <c r="AE218" s="303"/>
      <c r="CO218" s="303"/>
      <c r="CQ218" s="351"/>
      <c r="CR218" s="351"/>
      <c r="CT218" s="351"/>
      <c r="CU218" s="351"/>
      <c r="CW218" s="351"/>
      <c r="CX218" s="351"/>
      <c r="CZ218" s="351"/>
      <c r="DA218" s="351"/>
      <c r="DC218" s="351"/>
      <c r="DD218" s="351"/>
      <c r="DG218" s="303"/>
      <c r="DH218" s="303"/>
      <c r="DJ218" s="145"/>
      <c r="DK218" s="145"/>
      <c r="DL218" s="267">
        <v>174</v>
      </c>
      <c r="DM218" s="268" t="s">
        <v>1343</v>
      </c>
      <c r="DN218" s="269">
        <v>12</v>
      </c>
      <c r="DO218" s="171"/>
    </row>
    <row r="219" spans="4:119" s="115" customFormat="1" x14ac:dyDescent="0.25">
      <c r="D219" s="351"/>
      <c r="E219" s="351"/>
      <c r="F219" s="355"/>
      <c r="G219" s="356"/>
      <c r="H219" s="356"/>
      <c r="I219" s="355"/>
      <c r="J219" s="356"/>
      <c r="K219" s="355"/>
      <c r="L219" s="355"/>
      <c r="M219" s="355"/>
      <c r="N219" s="355"/>
      <c r="O219" s="355"/>
      <c r="P219" s="114"/>
      <c r="Q219" s="111"/>
      <c r="R219" s="111"/>
      <c r="T219" s="303"/>
      <c r="U219" s="357"/>
      <c r="V219" s="303"/>
      <c r="W219" s="358"/>
      <c r="X219" s="303"/>
      <c r="Y219" s="113"/>
      <c r="Z219" s="357"/>
      <c r="AA219" s="303"/>
      <c r="AB219" s="359"/>
      <c r="AC219" s="303"/>
      <c r="AD219" s="303"/>
      <c r="AE219" s="303"/>
      <c r="CO219" s="303"/>
      <c r="CQ219" s="351"/>
      <c r="CR219" s="351"/>
      <c r="CT219" s="351"/>
      <c r="CU219" s="351"/>
      <c r="CW219" s="351"/>
      <c r="CX219" s="351"/>
      <c r="CZ219" s="351"/>
      <c r="DA219" s="351"/>
      <c r="DC219" s="351"/>
      <c r="DD219" s="351"/>
      <c r="DG219" s="303"/>
      <c r="DH219" s="303"/>
      <c r="DJ219" s="145"/>
      <c r="DK219" s="145"/>
      <c r="DL219" s="267">
        <v>181</v>
      </c>
      <c r="DM219" s="268" t="s">
        <v>745</v>
      </c>
      <c r="DN219" s="269">
        <v>10</v>
      </c>
      <c r="DO219" s="171"/>
    </row>
    <row r="220" spans="4:119" s="115" customFormat="1" x14ac:dyDescent="0.25">
      <c r="D220" s="351"/>
      <c r="E220" s="351"/>
      <c r="F220" s="355"/>
      <c r="G220" s="356"/>
      <c r="H220" s="356"/>
      <c r="I220" s="355"/>
      <c r="J220" s="356"/>
      <c r="K220" s="355"/>
      <c r="L220" s="355"/>
      <c r="M220" s="355"/>
      <c r="N220" s="355"/>
      <c r="O220" s="355"/>
      <c r="P220" s="114"/>
      <c r="Q220" s="111"/>
      <c r="R220" s="111"/>
      <c r="T220" s="303"/>
      <c r="U220" s="357"/>
      <c r="V220" s="303"/>
      <c r="W220" s="358"/>
      <c r="X220" s="303"/>
      <c r="Y220" s="113"/>
      <c r="Z220" s="357"/>
      <c r="AA220" s="303"/>
      <c r="AB220" s="359"/>
      <c r="AC220" s="303"/>
      <c r="AD220" s="303"/>
      <c r="AE220" s="303"/>
      <c r="CO220" s="303"/>
      <c r="CQ220" s="351"/>
      <c r="CR220" s="351"/>
      <c r="CT220" s="351"/>
      <c r="CU220" s="351"/>
      <c r="CW220" s="351"/>
      <c r="CX220" s="351"/>
      <c r="CZ220" s="351"/>
      <c r="DA220" s="351"/>
      <c r="DC220" s="351"/>
      <c r="DD220" s="351"/>
      <c r="DG220" s="303"/>
      <c r="DH220" s="303"/>
      <c r="DJ220" s="145"/>
      <c r="DK220" s="145"/>
      <c r="DL220" s="267">
        <v>183</v>
      </c>
      <c r="DM220" s="268" t="s">
        <v>746</v>
      </c>
      <c r="DN220" s="269">
        <v>12</v>
      </c>
      <c r="DO220" s="171"/>
    </row>
    <row r="221" spans="4:119" s="115" customFormat="1" x14ac:dyDescent="0.25">
      <c r="D221" s="351"/>
      <c r="E221" s="351"/>
      <c r="F221" s="355"/>
      <c r="G221" s="356"/>
      <c r="H221" s="356"/>
      <c r="I221" s="355"/>
      <c r="J221" s="356"/>
      <c r="K221" s="355"/>
      <c r="L221" s="355"/>
      <c r="M221" s="355"/>
      <c r="N221" s="355"/>
      <c r="O221" s="355"/>
      <c r="P221" s="114"/>
      <c r="Q221" s="111"/>
      <c r="R221" s="111"/>
      <c r="T221" s="303"/>
      <c r="U221" s="357"/>
      <c r="V221" s="303"/>
      <c r="W221" s="358"/>
      <c r="X221" s="303"/>
      <c r="Y221" s="113"/>
      <c r="Z221" s="357"/>
      <c r="AA221" s="303"/>
      <c r="AB221" s="359"/>
      <c r="AC221" s="303"/>
      <c r="AD221" s="303"/>
      <c r="AE221" s="303"/>
      <c r="CO221" s="303"/>
      <c r="CQ221" s="351"/>
      <c r="CR221" s="351"/>
      <c r="CT221" s="351"/>
      <c r="CU221" s="351"/>
      <c r="CW221" s="351"/>
      <c r="CX221" s="351"/>
      <c r="CZ221" s="351"/>
      <c r="DA221" s="351"/>
      <c r="DC221" s="351"/>
      <c r="DD221" s="351"/>
      <c r="DG221" s="303"/>
      <c r="DH221" s="303"/>
      <c r="DJ221" s="145"/>
      <c r="DK221" s="145"/>
      <c r="DL221" s="267">
        <v>191</v>
      </c>
      <c r="DM221" s="268" t="s">
        <v>1344</v>
      </c>
      <c r="DN221" s="269">
        <v>7</v>
      </c>
      <c r="DO221" s="171"/>
    </row>
    <row r="222" spans="4:119" s="115" customFormat="1" x14ac:dyDescent="0.25">
      <c r="D222" s="351"/>
      <c r="E222" s="351"/>
      <c r="F222" s="355"/>
      <c r="G222" s="356"/>
      <c r="H222" s="356"/>
      <c r="I222" s="355"/>
      <c r="J222" s="356"/>
      <c r="K222" s="355"/>
      <c r="L222" s="355"/>
      <c r="M222" s="355"/>
      <c r="N222" s="355"/>
      <c r="O222" s="355"/>
      <c r="P222" s="114"/>
      <c r="Q222" s="111"/>
      <c r="R222" s="111"/>
      <c r="T222" s="303"/>
      <c r="U222" s="357"/>
      <c r="V222" s="303"/>
      <c r="W222" s="358"/>
      <c r="X222" s="303"/>
      <c r="Y222" s="113"/>
      <c r="Z222" s="357"/>
      <c r="AA222" s="303"/>
      <c r="AB222" s="359"/>
      <c r="AC222" s="303"/>
      <c r="AD222" s="303"/>
      <c r="AE222" s="303"/>
      <c r="CO222" s="303"/>
      <c r="CQ222" s="351"/>
      <c r="CR222" s="351"/>
      <c r="CT222" s="351"/>
      <c r="CU222" s="351"/>
      <c r="CW222" s="351"/>
      <c r="CX222" s="351"/>
      <c r="CZ222" s="351"/>
      <c r="DA222" s="351"/>
      <c r="DC222" s="351"/>
      <c r="DD222" s="351"/>
      <c r="DG222" s="303"/>
      <c r="DH222" s="303"/>
      <c r="DJ222" s="145"/>
      <c r="DK222" s="145"/>
      <c r="DL222" s="267">
        <v>192</v>
      </c>
      <c r="DM222" s="268" t="s">
        <v>1345</v>
      </c>
      <c r="DN222" s="269">
        <v>8</v>
      </c>
      <c r="DO222" s="171"/>
    </row>
    <row r="223" spans="4:119" s="115" customFormat="1" x14ac:dyDescent="0.25">
      <c r="D223" s="351"/>
      <c r="E223" s="351"/>
      <c r="F223" s="355"/>
      <c r="G223" s="356"/>
      <c r="H223" s="356"/>
      <c r="I223" s="355"/>
      <c r="J223" s="356"/>
      <c r="K223" s="355"/>
      <c r="L223" s="355"/>
      <c r="M223" s="355"/>
      <c r="N223" s="355"/>
      <c r="O223" s="355"/>
      <c r="P223" s="114"/>
      <c r="Q223" s="111"/>
      <c r="R223" s="111"/>
      <c r="T223" s="303"/>
      <c r="U223" s="357"/>
      <c r="V223" s="303"/>
      <c r="W223" s="358"/>
      <c r="X223" s="303"/>
      <c r="Y223" s="113"/>
      <c r="Z223" s="357"/>
      <c r="AA223" s="303"/>
      <c r="AB223" s="359"/>
      <c r="AC223" s="303"/>
      <c r="AD223" s="303"/>
      <c r="AE223" s="303"/>
      <c r="CO223" s="303"/>
      <c r="CQ223" s="351"/>
      <c r="CR223" s="351"/>
      <c r="CT223" s="351"/>
      <c r="CU223" s="351"/>
      <c r="CW223" s="351"/>
      <c r="CX223" s="351"/>
      <c r="CZ223" s="351"/>
      <c r="DA223" s="351"/>
      <c r="DC223" s="351"/>
      <c r="DD223" s="351"/>
      <c r="DG223" s="303"/>
      <c r="DH223" s="303"/>
      <c r="DJ223" s="145"/>
      <c r="DK223" s="145"/>
      <c r="DL223" s="267">
        <v>193</v>
      </c>
      <c r="DM223" s="268" t="s">
        <v>1346</v>
      </c>
      <c r="DN223" s="269">
        <v>9</v>
      </c>
      <c r="DO223" s="171"/>
    </row>
    <row r="224" spans="4:119" s="115" customFormat="1" x14ac:dyDescent="0.25">
      <c r="D224" s="351"/>
      <c r="E224" s="351"/>
      <c r="F224" s="355"/>
      <c r="G224" s="356"/>
      <c r="H224" s="356"/>
      <c r="I224" s="355"/>
      <c r="J224" s="356"/>
      <c r="K224" s="355"/>
      <c r="L224" s="355"/>
      <c r="M224" s="355"/>
      <c r="N224" s="355"/>
      <c r="O224" s="355"/>
      <c r="P224" s="114"/>
      <c r="Q224" s="111"/>
      <c r="R224" s="111"/>
      <c r="T224" s="303"/>
      <c r="U224" s="357"/>
      <c r="V224" s="303"/>
      <c r="W224" s="358"/>
      <c r="X224" s="303"/>
      <c r="Y224" s="113"/>
      <c r="Z224" s="357"/>
      <c r="AA224" s="303"/>
      <c r="AB224" s="359"/>
      <c r="AC224" s="303"/>
      <c r="AD224" s="303"/>
      <c r="AE224" s="303"/>
      <c r="CO224" s="303"/>
      <c r="CQ224" s="351"/>
      <c r="CR224" s="351"/>
      <c r="CT224" s="351"/>
      <c r="CU224" s="351"/>
      <c r="CW224" s="351"/>
      <c r="CX224" s="351"/>
      <c r="CZ224" s="351"/>
      <c r="DA224" s="351"/>
      <c r="DC224" s="351"/>
      <c r="DD224" s="351"/>
      <c r="DG224" s="303"/>
      <c r="DH224" s="303"/>
      <c r="DJ224" s="145"/>
      <c r="DK224" s="145"/>
      <c r="DL224" s="267">
        <v>201</v>
      </c>
      <c r="DM224" s="268" t="s">
        <v>751</v>
      </c>
      <c r="DN224" s="269">
        <v>2</v>
      </c>
      <c r="DO224" s="171"/>
    </row>
    <row r="225" spans="4:119" s="115" customFormat="1" x14ac:dyDescent="0.25">
      <c r="D225" s="351"/>
      <c r="E225" s="351"/>
      <c r="F225" s="355"/>
      <c r="G225" s="356"/>
      <c r="H225" s="356"/>
      <c r="I225" s="355"/>
      <c r="J225" s="356"/>
      <c r="K225" s="355"/>
      <c r="L225" s="355"/>
      <c r="M225" s="355"/>
      <c r="N225" s="355"/>
      <c r="O225" s="355"/>
      <c r="P225" s="114"/>
      <c r="Q225" s="111"/>
      <c r="R225" s="111"/>
      <c r="T225" s="303"/>
      <c r="U225" s="357"/>
      <c r="V225" s="303"/>
      <c r="W225" s="358"/>
      <c r="X225" s="303"/>
      <c r="Y225" s="113"/>
      <c r="Z225" s="357"/>
      <c r="AA225" s="303"/>
      <c r="AB225" s="359"/>
      <c r="AC225" s="303"/>
      <c r="AD225" s="303"/>
      <c r="AE225" s="303"/>
      <c r="CO225" s="303"/>
      <c r="CQ225" s="351"/>
      <c r="CR225" s="351"/>
      <c r="CT225" s="351"/>
      <c r="CU225" s="351"/>
      <c r="CW225" s="351"/>
      <c r="CX225" s="351"/>
      <c r="CZ225" s="351"/>
      <c r="DA225" s="351"/>
      <c r="DC225" s="351"/>
      <c r="DD225" s="351"/>
      <c r="DG225" s="303"/>
      <c r="DH225" s="303"/>
      <c r="DJ225" s="145"/>
      <c r="DK225" s="145"/>
      <c r="DL225" s="267">
        <v>202</v>
      </c>
      <c r="DM225" s="268" t="s">
        <v>1347</v>
      </c>
      <c r="DN225" s="269">
        <v>3</v>
      </c>
      <c r="DO225" s="171"/>
    </row>
    <row r="226" spans="4:119" s="115" customFormat="1" x14ac:dyDescent="0.25">
      <c r="D226" s="351"/>
      <c r="E226" s="351"/>
      <c r="F226" s="355"/>
      <c r="G226" s="356"/>
      <c r="H226" s="356"/>
      <c r="I226" s="355"/>
      <c r="J226" s="356"/>
      <c r="K226" s="355"/>
      <c r="L226" s="355"/>
      <c r="M226" s="355"/>
      <c r="N226" s="355"/>
      <c r="O226" s="355"/>
      <c r="P226" s="114"/>
      <c r="Q226" s="111"/>
      <c r="R226" s="111"/>
      <c r="T226" s="303"/>
      <c r="U226" s="357"/>
      <c r="V226" s="303"/>
      <c r="W226" s="358"/>
      <c r="X226" s="303"/>
      <c r="Y226" s="113"/>
      <c r="Z226" s="357"/>
      <c r="AA226" s="303"/>
      <c r="AB226" s="359"/>
      <c r="AC226" s="303"/>
      <c r="AD226" s="303"/>
      <c r="AE226" s="303"/>
      <c r="CO226" s="303"/>
      <c r="CQ226" s="351"/>
      <c r="CR226" s="351"/>
      <c r="CT226" s="351"/>
      <c r="CU226" s="351"/>
      <c r="CW226" s="351"/>
      <c r="CX226" s="351"/>
      <c r="CZ226" s="351"/>
      <c r="DA226" s="351"/>
      <c r="DC226" s="351"/>
      <c r="DD226" s="351"/>
      <c r="DG226" s="303"/>
      <c r="DH226" s="303"/>
      <c r="DJ226" s="145"/>
      <c r="DK226" s="145"/>
      <c r="DL226" s="267">
        <v>211</v>
      </c>
      <c r="DM226" s="268" t="s">
        <v>1348</v>
      </c>
      <c r="DN226" s="269">
        <v>4</v>
      </c>
      <c r="DO226" s="171" t="s">
        <v>958</v>
      </c>
    </row>
    <row r="227" spans="4:119" s="115" customFormat="1" x14ac:dyDescent="0.25">
      <c r="D227" s="351"/>
      <c r="E227" s="351"/>
      <c r="F227" s="355"/>
      <c r="G227" s="356"/>
      <c r="H227" s="356"/>
      <c r="I227" s="355"/>
      <c r="J227" s="356"/>
      <c r="K227" s="355"/>
      <c r="L227" s="355"/>
      <c r="M227" s="355"/>
      <c r="N227" s="355"/>
      <c r="O227" s="355"/>
      <c r="P227" s="114"/>
      <c r="Q227" s="111"/>
      <c r="R227" s="111"/>
      <c r="T227" s="303"/>
      <c r="U227" s="357"/>
      <c r="V227" s="303"/>
      <c r="W227" s="358"/>
      <c r="X227" s="303"/>
      <c r="Y227" s="113"/>
      <c r="Z227" s="357"/>
      <c r="AA227" s="303"/>
      <c r="AB227" s="359"/>
      <c r="AC227" s="303"/>
      <c r="AD227" s="303"/>
      <c r="AE227" s="303"/>
      <c r="CO227" s="303"/>
      <c r="CQ227" s="351"/>
      <c r="CR227" s="351"/>
      <c r="CT227" s="351"/>
      <c r="CU227" s="351"/>
      <c r="CW227" s="351"/>
      <c r="CX227" s="351"/>
      <c r="CZ227" s="351"/>
      <c r="DA227" s="351"/>
      <c r="DC227" s="351"/>
      <c r="DD227" s="351"/>
      <c r="DG227" s="303"/>
      <c r="DH227" s="303"/>
      <c r="DJ227" s="145"/>
      <c r="DK227" s="145"/>
      <c r="DL227" s="267">
        <v>212</v>
      </c>
      <c r="DM227" s="268" t="s">
        <v>1349</v>
      </c>
      <c r="DN227" s="269">
        <v>5</v>
      </c>
      <c r="DO227" s="171" t="s">
        <v>958</v>
      </c>
    </row>
    <row r="228" spans="4:119" s="115" customFormat="1" x14ac:dyDescent="0.25">
      <c r="D228" s="351"/>
      <c r="E228" s="351"/>
      <c r="F228" s="355"/>
      <c r="G228" s="356"/>
      <c r="H228" s="356"/>
      <c r="I228" s="355"/>
      <c r="J228" s="356"/>
      <c r="K228" s="355"/>
      <c r="L228" s="355"/>
      <c r="M228" s="355"/>
      <c r="N228" s="355"/>
      <c r="O228" s="355"/>
      <c r="P228" s="114"/>
      <c r="Q228" s="111"/>
      <c r="R228" s="111"/>
      <c r="T228" s="303"/>
      <c r="U228" s="357"/>
      <c r="V228" s="303"/>
      <c r="W228" s="358"/>
      <c r="X228" s="303"/>
      <c r="Y228" s="113"/>
      <c r="Z228" s="357"/>
      <c r="AA228" s="303"/>
      <c r="AB228" s="359"/>
      <c r="AC228" s="303"/>
      <c r="AD228" s="303"/>
      <c r="AE228" s="303"/>
      <c r="CO228" s="303"/>
      <c r="CQ228" s="351"/>
      <c r="CR228" s="351"/>
      <c r="CT228" s="351"/>
      <c r="CU228" s="351"/>
      <c r="CW228" s="351"/>
      <c r="CX228" s="351"/>
      <c r="CZ228" s="351"/>
      <c r="DA228" s="351"/>
      <c r="DC228" s="351"/>
      <c r="DD228" s="351"/>
      <c r="DG228" s="303"/>
      <c r="DH228" s="303"/>
      <c r="DJ228" s="145"/>
      <c r="DK228" s="145"/>
      <c r="DL228" s="267">
        <v>213</v>
      </c>
      <c r="DM228" s="268" t="s">
        <v>1350</v>
      </c>
      <c r="DN228" s="269">
        <v>6</v>
      </c>
      <c r="DO228" s="171" t="s">
        <v>958</v>
      </c>
    </row>
    <row r="229" spans="4:119" s="115" customFormat="1" x14ac:dyDescent="0.25">
      <c r="D229" s="351"/>
      <c r="E229" s="351"/>
      <c r="F229" s="355"/>
      <c r="G229" s="356"/>
      <c r="H229" s="356"/>
      <c r="I229" s="355"/>
      <c r="J229" s="356"/>
      <c r="K229" s="355"/>
      <c r="L229" s="355"/>
      <c r="M229" s="355"/>
      <c r="N229" s="355"/>
      <c r="O229" s="355"/>
      <c r="P229" s="114"/>
      <c r="Q229" s="111"/>
      <c r="R229" s="111"/>
      <c r="T229" s="303"/>
      <c r="U229" s="357"/>
      <c r="V229" s="303"/>
      <c r="W229" s="358"/>
      <c r="X229" s="303"/>
      <c r="Y229" s="113"/>
      <c r="Z229" s="357"/>
      <c r="AA229" s="303"/>
      <c r="AB229" s="359"/>
      <c r="AC229" s="303"/>
      <c r="AD229" s="303"/>
      <c r="AE229" s="303"/>
      <c r="CO229" s="303"/>
      <c r="CQ229" s="351"/>
      <c r="CR229" s="351"/>
      <c r="CT229" s="351"/>
      <c r="CU229" s="351"/>
      <c r="CW229" s="351"/>
      <c r="CX229" s="351"/>
      <c r="CZ229" s="351"/>
      <c r="DA229" s="351"/>
      <c r="DC229" s="351"/>
      <c r="DD229" s="351"/>
      <c r="DG229" s="303"/>
      <c r="DH229" s="303"/>
      <c r="DJ229" s="145"/>
      <c r="DK229" s="145"/>
      <c r="DL229" s="267">
        <v>214</v>
      </c>
      <c r="DM229" s="268" t="s">
        <v>1351</v>
      </c>
      <c r="DN229" s="269">
        <v>7</v>
      </c>
      <c r="DO229" s="171" t="s">
        <v>958</v>
      </c>
    </row>
    <row r="230" spans="4:119" s="115" customFormat="1" x14ac:dyDescent="0.25">
      <c r="D230" s="351"/>
      <c r="E230" s="351"/>
      <c r="F230" s="355"/>
      <c r="G230" s="356"/>
      <c r="H230" s="356"/>
      <c r="I230" s="355"/>
      <c r="J230" s="356"/>
      <c r="K230" s="355"/>
      <c r="L230" s="355"/>
      <c r="M230" s="355"/>
      <c r="N230" s="355"/>
      <c r="O230" s="355"/>
      <c r="P230" s="114"/>
      <c r="Q230" s="111"/>
      <c r="R230" s="111"/>
      <c r="T230" s="303"/>
      <c r="U230" s="357"/>
      <c r="V230" s="303"/>
      <c r="W230" s="358"/>
      <c r="X230" s="303"/>
      <c r="Y230" s="113"/>
      <c r="Z230" s="357"/>
      <c r="AA230" s="303"/>
      <c r="AB230" s="359"/>
      <c r="AC230" s="303"/>
      <c r="AD230" s="303"/>
      <c r="AE230" s="303"/>
      <c r="CO230" s="303"/>
      <c r="CQ230" s="351"/>
      <c r="CR230" s="351"/>
      <c r="CT230" s="351"/>
      <c r="CU230" s="351"/>
      <c r="CW230" s="351"/>
      <c r="CX230" s="351"/>
      <c r="CZ230" s="351"/>
      <c r="DA230" s="351"/>
      <c r="DC230" s="351"/>
      <c r="DD230" s="351"/>
      <c r="DG230" s="303"/>
      <c r="DH230" s="303"/>
      <c r="DJ230" s="145"/>
      <c r="DK230" s="145"/>
      <c r="DL230" s="267">
        <v>221</v>
      </c>
      <c r="DM230" s="268" t="s">
        <v>1352</v>
      </c>
      <c r="DN230" s="269">
        <v>8</v>
      </c>
      <c r="DO230" s="171" t="s">
        <v>959</v>
      </c>
    </row>
    <row r="231" spans="4:119" s="115" customFormat="1" x14ac:dyDescent="0.25">
      <c r="D231" s="351"/>
      <c r="E231" s="351"/>
      <c r="F231" s="355"/>
      <c r="G231" s="356"/>
      <c r="H231" s="356"/>
      <c r="I231" s="355"/>
      <c r="J231" s="356"/>
      <c r="K231" s="355"/>
      <c r="L231" s="355"/>
      <c r="M231" s="355"/>
      <c r="N231" s="355"/>
      <c r="O231" s="355"/>
      <c r="P231" s="114"/>
      <c r="Q231" s="111"/>
      <c r="R231" s="111"/>
      <c r="T231" s="303"/>
      <c r="U231" s="357"/>
      <c r="V231" s="303"/>
      <c r="W231" s="358"/>
      <c r="X231" s="303"/>
      <c r="Y231" s="113"/>
      <c r="Z231" s="357"/>
      <c r="AA231" s="303"/>
      <c r="AB231" s="359"/>
      <c r="AC231" s="303"/>
      <c r="AD231" s="303"/>
      <c r="AE231" s="303"/>
      <c r="CO231" s="303"/>
      <c r="CQ231" s="351"/>
      <c r="CR231" s="351"/>
      <c r="CT231" s="351"/>
      <c r="CU231" s="351"/>
      <c r="CW231" s="351"/>
      <c r="CX231" s="351"/>
      <c r="CZ231" s="351"/>
      <c r="DA231" s="351"/>
      <c r="DC231" s="351"/>
      <c r="DD231" s="351"/>
      <c r="DG231" s="303"/>
      <c r="DH231" s="303"/>
      <c r="DJ231" s="145"/>
      <c r="DK231" s="145"/>
      <c r="DL231" s="267">
        <v>222</v>
      </c>
      <c r="DM231" s="268" t="s">
        <v>1353</v>
      </c>
      <c r="DN231" s="269">
        <v>9</v>
      </c>
      <c r="DO231" s="171" t="s">
        <v>959</v>
      </c>
    </row>
    <row r="232" spans="4:119" s="115" customFormat="1" x14ac:dyDescent="0.25">
      <c r="D232" s="351"/>
      <c r="E232" s="351"/>
      <c r="F232" s="355"/>
      <c r="G232" s="356"/>
      <c r="H232" s="356"/>
      <c r="I232" s="355"/>
      <c r="J232" s="356"/>
      <c r="K232" s="355"/>
      <c r="L232" s="355"/>
      <c r="M232" s="355"/>
      <c r="N232" s="355"/>
      <c r="O232" s="355"/>
      <c r="P232" s="114"/>
      <c r="Q232" s="111"/>
      <c r="R232" s="111"/>
      <c r="T232" s="303"/>
      <c r="U232" s="357"/>
      <c r="V232" s="303"/>
      <c r="W232" s="358"/>
      <c r="X232" s="303"/>
      <c r="Y232" s="113"/>
      <c r="Z232" s="357"/>
      <c r="AA232" s="303"/>
      <c r="AB232" s="359"/>
      <c r="AC232" s="303"/>
      <c r="AD232" s="303"/>
      <c r="AE232" s="303"/>
      <c r="CO232" s="303"/>
      <c r="CQ232" s="351"/>
      <c r="CR232" s="351"/>
      <c r="CT232" s="351"/>
      <c r="CU232" s="351"/>
      <c r="CW232" s="351"/>
      <c r="CX232" s="351"/>
      <c r="CZ232" s="351"/>
      <c r="DA232" s="351"/>
      <c r="DC232" s="351"/>
      <c r="DD232" s="351"/>
      <c r="DG232" s="303"/>
      <c r="DH232" s="303"/>
      <c r="DJ232" s="145"/>
      <c r="DK232" s="145"/>
      <c r="DL232" s="267">
        <v>223</v>
      </c>
      <c r="DM232" s="268" t="s">
        <v>1354</v>
      </c>
      <c r="DN232" s="269">
        <v>10</v>
      </c>
      <c r="DO232" s="171" t="s">
        <v>959</v>
      </c>
    </row>
    <row r="233" spans="4:119" s="115" customFormat="1" x14ac:dyDescent="0.25">
      <c r="D233" s="351"/>
      <c r="E233" s="351"/>
      <c r="F233" s="355"/>
      <c r="G233" s="356"/>
      <c r="H233" s="356"/>
      <c r="I233" s="355"/>
      <c r="J233" s="356"/>
      <c r="K233" s="355"/>
      <c r="L233" s="355"/>
      <c r="M233" s="355"/>
      <c r="N233" s="355"/>
      <c r="O233" s="355"/>
      <c r="P233" s="114"/>
      <c r="Q233" s="111"/>
      <c r="R233" s="111"/>
      <c r="T233" s="303"/>
      <c r="U233" s="357"/>
      <c r="V233" s="303"/>
      <c r="W233" s="358"/>
      <c r="X233" s="303"/>
      <c r="Y233" s="113"/>
      <c r="Z233" s="357"/>
      <c r="AA233" s="303"/>
      <c r="AB233" s="359"/>
      <c r="AC233" s="303"/>
      <c r="AD233" s="303"/>
      <c r="AE233" s="303"/>
      <c r="CO233" s="303"/>
      <c r="CQ233" s="351"/>
      <c r="CR233" s="351"/>
      <c r="CT233" s="351"/>
      <c r="CU233" s="351"/>
      <c r="CW233" s="351"/>
      <c r="CX233" s="351"/>
      <c r="CZ233" s="351"/>
      <c r="DA233" s="351"/>
      <c r="DC233" s="351"/>
      <c r="DD233" s="351"/>
      <c r="DG233" s="303"/>
      <c r="DH233" s="303"/>
      <c r="DJ233" s="145"/>
      <c r="DK233" s="145"/>
      <c r="DL233" s="267">
        <v>224</v>
      </c>
      <c r="DM233" s="268" t="s">
        <v>1355</v>
      </c>
      <c r="DN233" s="269">
        <v>11</v>
      </c>
      <c r="DO233" s="171" t="s">
        <v>959</v>
      </c>
    </row>
    <row r="234" spans="4:119" s="115" customFormat="1" x14ac:dyDescent="0.25">
      <c r="D234" s="351"/>
      <c r="E234" s="351"/>
      <c r="F234" s="355"/>
      <c r="G234" s="356"/>
      <c r="H234" s="356"/>
      <c r="I234" s="355"/>
      <c r="J234" s="356"/>
      <c r="K234" s="355"/>
      <c r="L234" s="355"/>
      <c r="M234" s="355"/>
      <c r="N234" s="355"/>
      <c r="O234" s="355"/>
      <c r="P234" s="114"/>
      <c r="Q234" s="111"/>
      <c r="R234" s="111"/>
      <c r="T234" s="303"/>
      <c r="U234" s="357"/>
      <c r="V234" s="303"/>
      <c r="W234" s="358"/>
      <c r="X234" s="303"/>
      <c r="Y234" s="113"/>
      <c r="Z234" s="357"/>
      <c r="AA234" s="303"/>
      <c r="AB234" s="359"/>
      <c r="AC234" s="303"/>
      <c r="AD234" s="303"/>
      <c r="AE234" s="303"/>
      <c r="CO234" s="303"/>
      <c r="CQ234" s="351"/>
      <c r="CR234" s="351"/>
      <c r="CT234" s="351"/>
      <c r="CU234" s="351"/>
      <c r="CW234" s="351"/>
      <c r="CX234" s="351"/>
      <c r="CZ234" s="351"/>
      <c r="DA234" s="351"/>
      <c r="DC234" s="351"/>
      <c r="DD234" s="351"/>
      <c r="DG234" s="303"/>
      <c r="DH234" s="303"/>
      <c r="DJ234" s="145"/>
      <c r="DK234" s="145"/>
      <c r="DL234" s="267">
        <v>241</v>
      </c>
      <c r="DM234" s="268" t="s">
        <v>1356</v>
      </c>
      <c r="DN234" s="269">
        <v>8</v>
      </c>
      <c r="DO234" s="171"/>
    </row>
    <row r="235" spans="4:119" s="115" customFormat="1" x14ac:dyDescent="0.25">
      <c r="D235" s="351"/>
      <c r="E235" s="351"/>
      <c r="F235" s="355"/>
      <c r="G235" s="356"/>
      <c r="H235" s="356"/>
      <c r="I235" s="355"/>
      <c r="J235" s="356"/>
      <c r="K235" s="355"/>
      <c r="L235" s="355"/>
      <c r="M235" s="355"/>
      <c r="N235" s="355"/>
      <c r="O235" s="355"/>
      <c r="P235" s="114"/>
      <c r="Q235" s="111"/>
      <c r="R235" s="111"/>
      <c r="T235" s="303"/>
      <c r="U235" s="357"/>
      <c r="V235" s="303"/>
      <c r="W235" s="358"/>
      <c r="X235" s="303"/>
      <c r="Y235" s="113"/>
      <c r="Z235" s="357"/>
      <c r="AA235" s="303"/>
      <c r="AB235" s="359"/>
      <c r="AC235" s="303"/>
      <c r="AD235" s="303"/>
      <c r="AE235" s="303"/>
      <c r="CO235" s="303"/>
      <c r="CQ235" s="351"/>
      <c r="CR235" s="351"/>
      <c r="CT235" s="351"/>
      <c r="CU235" s="351"/>
      <c r="CW235" s="351"/>
      <c r="CX235" s="351"/>
      <c r="CZ235" s="351"/>
      <c r="DA235" s="351"/>
      <c r="DC235" s="351"/>
      <c r="DD235" s="351"/>
      <c r="DG235" s="303"/>
      <c r="DH235" s="303"/>
      <c r="DJ235" s="145"/>
      <c r="DK235" s="145"/>
      <c r="DL235" s="267">
        <v>242</v>
      </c>
      <c r="DM235" s="268" t="s">
        <v>1357</v>
      </c>
      <c r="DN235" s="269">
        <v>9</v>
      </c>
      <c r="DO235" s="171"/>
    </row>
    <row r="236" spans="4:119" s="115" customFormat="1" x14ac:dyDescent="0.25">
      <c r="D236" s="351"/>
      <c r="E236" s="351"/>
      <c r="F236" s="355"/>
      <c r="G236" s="356"/>
      <c r="H236" s="356"/>
      <c r="I236" s="355"/>
      <c r="J236" s="356"/>
      <c r="K236" s="355"/>
      <c r="L236" s="355"/>
      <c r="M236" s="355"/>
      <c r="N236" s="355"/>
      <c r="O236" s="355"/>
      <c r="P236" s="114"/>
      <c r="Q236" s="111"/>
      <c r="R236" s="111"/>
      <c r="T236" s="303"/>
      <c r="U236" s="357"/>
      <c r="V236" s="303"/>
      <c r="W236" s="358"/>
      <c r="X236" s="303"/>
      <c r="Y236" s="113"/>
      <c r="Z236" s="357"/>
      <c r="AA236" s="303"/>
      <c r="AB236" s="359"/>
      <c r="AC236" s="303"/>
      <c r="AD236" s="303"/>
      <c r="AE236" s="303"/>
      <c r="CO236" s="303"/>
      <c r="CQ236" s="351"/>
      <c r="CR236" s="351"/>
      <c r="CT236" s="351"/>
      <c r="CU236" s="351"/>
      <c r="CW236" s="351"/>
      <c r="CX236" s="351"/>
      <c r="CZ236" s="351"/>
      <c r="DA236" s="351"/>
      <c r="DC236" s="351"/>
      <c r="DD236" s="351"/>
      <c r="DG236" s="303"/>
      <c r="DH236" s="303"/>
      <c r="DJ236" s="145"/>
      <c r="DK236" s="145"/>
      <c r="DL236" s="267">
        <v>243</v>
      </c>
      <c r="DM236" s="268" t="s">
        <v>1358</v>
      </c>
      <c r="DN236" s="269">
        <v>10</v>
      </c>
      <c r="DO236" s="171"/>
    </row>
    <row r="237" spans="4:119" s="115" customFormat="1" x14ac:dyDescent="0.25">
      <c r="D237" s="351"/>
      <c r="E237" s="351"/>
      <c r="F237" s="355"/>
      <c r="G237" s="356"/>
      <c r="H237" s="356"/>
      <c r="I237" s="355"/>
      <c r="J237" s="356"/>
      <c r="K237" s="355"/>
      <c r="L237" s="355"/>
      <c r="M237" s="355"/>
      <c r="N237" s="355"/>
      <c r="O237" s="355"/>
      <c r="P237" s="114"/>
      <c r="Q237" s="111"/>
      <c r="R237" s="111"/>
      <c r="T237" s="303"/>
      <c r="U237" s="357"/>
      <c r="V237" s="303"/>
      <c r="W237" s="358"/>
      <c r="X237" s="303"/>
      <c r="Y237" s="113"/>
      <c r="Z237" s="357"/>
      <c r="AA237" s="303"/>
      <c r="AB237" s="359"/>
      <c r="AC237" s="303"/>
      <c r="AD237" s="303"/>
      <c r="AE237" s="303"/>
      <c r="CO237" s="303"/>
      <c r="CQ237" s="351"/>
      <c r="CR237" s="351"/>
      <c r="CT237" s="351"/>
      <c r="CU237" s="351"/>
      <c r="CW237" s="351"/>
      <c r="CX237" s="351"/>
      <c r="CZ237" s="351"/>
      <c r="DA237" s="351"/>
      <c r="DC237" s="351"/>
      <c r="DD237" s="351"/>
      <c r="DG237" s="303"/>
      <c r="DH237" s="303"/>
      <c r="DJ237" s="145"/>
      <c r="DK237" s="145"/>
      <c r="DL237" s="267">
        <v>244</v>
      </c>
      <c r="DM237" s="268" t="s">
        <v>1359</v>
      </c>
      <c r="DN237" s="269">
        <v>11</v>
      </c>
      <c r="DO237" s="171"/>
    </row>
    <row r="238" spans="4:119" s="115" customFormat="1" x14ac:dyDescent="0.25">
      <c r="D238" s="351"/>
      <c r="E238" s="351"/>
      <c r="F238" s="355"/>
      <c r="G238" s="356"/>
      <c r="H238" s="356"/>
      <c r="I238" s="355"/>
      <c r="J238" s="356"/>
      <c r="K238" s="355"/>
      <c r="L238" s="355"/>
      <c r="M238" s="355"/>
      <c r="N238" s="355"/>
      <c r="O238" s="355"/>
      <c r="P238" s="114"/>
      <c r="Q238" s="111"/>
      <c r="R238" s="111"/>
      <c r="T238" s="303"/>
      <c r="U238" s="357"/>
      <c r="V238" s="303"/>
      <c r="W238" s="358"/>
      <c r="X238" s="303"/>
      <c r="Y238" s="113"/>
      <c r="Z238" s="357"/>
      <c r="AA238" s="303"/>
      <c r="AB238" s="359"/>
      <c r="AC238" s="303"/>
      <c r="AD238" s="303"/>
      <c r="AE238" s="303"/>
      <c r="CO238" s="303"/>
      <c r="CQ238" s="351"/>
      <c r="CR238" s="351"/>
      <c r="CT238" s="351"/>
      <c r="CU238" s="351"/>
      <c r="CW238" s="351"/>
      <c r="CX238" s="351"/>
      <c r="CZ238" s="351"/>
      <c r="DA238" s="351"/>
      <c r="DC238" s="351"/>
      <c r="DD238" s="351"/>
      <c r="DG238" s="303"/>
      <c r="DH238" s="303"/>
      <c r="DJ238" s="145"/>
      <c r="DK238" s="145"/>
      <c r="DL238" s="267">
        <v>250</v>
      </c>
      <c r="DM238" s="268" t="s">
        <v>764</v>
      </c>
      <c r="DN238" s="269">
        <v>8</v>
      </c>
      <c r="DO238" s="171"/>
    </row>
    <row r="239" spans="4:119" s="115" customFormat="1" x14ac:dyDescent="0.25">
      <c r="D239" s="351"/>
      <c r="E239" s="351"/>
      <c r="F239" s="355"/>
      <c r="G239" s="356"/>
      <c r="H239" s="356"/>
      <c r="I239" s="355"/>
      <c r="J239" s="356"/>
      <c r="K239" s="355"/>
      <c r="L239" s="355"/>
      <c r="M239" s="355"/>
      <c r="N239" s="355"/>
      <c r="O239" s="355"/>
      <c r="P239" s="114"/>
      <c r="Q239" s="111"/>
      <c r="R239" s="111"/>
      <c r="T239" s="303"/>
      <c r="U239" s="357"/>
      <c r="V239" s="303"/>
      <c r="W239" s="358"/>
      <c r="X239" s="303"/>
      <c r="Y239" s="113"/>
      <c r="Z239" s="357"/>
      <c r="AA239" s="303"/>
      <c r="AB239" s="359"/>
      <c r="AC239" s="303"/>
      <c r="AD239" s="303"/>
      <c r="AE239" s="303"/>
      <c r="CO239" s="303"/>
      <c r="CQ239" s="351"/>
      <c r="CR239" s="351"/>
      <c r="CT239" s="351"/>
      <c r="CU239" s="351"/>
      <c r="CW239" s="351"/>
      <c r="CX239" s="351"/>
      <c r="CZ239" s="351"/>
      <c r="DA239" s="351"/>
      <c r="DC239" s="351"/>
      <c r="DD239" s="351"/>
      <c r="DG239" s="303"/>
      <c r="DH239" s="303"/>
      <c r="DJ239" s="145"/>
      <c r="DK239" s="145"/>
      <c r="DL239" s="267">
        <v>251</v>
      </c>
      <c r="DM239" s="268" t="s">
        <v>1496</v>
      </c>
      <c r="DN239" s="269">
        <v>9</v>
      </c>
      <c r="DO239" s="171"/>
    </row>
    <row r="240" spans="4:119" s="115" customFormat="1" x14ac:dyDescent="0.25">
      <c r="D240" s="351"/>
      <c r="E240" s="351"/>
      <c r="F240" s="355"/>
      <c r="G240" s="356"/>
      <c r="H240" s="356"/>
      <c r="I240" s="355"/>
      <c r="J240" s="356"/>
      <c r="K240" s="355"/>
      <c r="L240" s="355"/>
      <c r="M240" s="355"/>
      <c r="N240" s="355"/>
      <c r="O240" s="355"/>
      <c r="P240" s="114"/>
      <c r="Q240" s="111"/>
      <c r="R240" s="111"/>
      <c r="T240" s="303"/>
      <c r="U240" s="357"/>
      <c r="V240" s="303"/>
      <c r="W240" s="358"/>
      <c r="X240" s="303"/>
      <c r="Y240" s="113"/>
      <c r="Z240" s="357"/>
      <c r="AA240" s="303"/>
      <c r="AB240" s="359"/>
      <c r="AC240" s="303"/>
      <c r="AD240" s="303"/>
      <c r="AE240" s="303"/>
      <c r="CO240" s="303"/>
      <c r="CQ240" s="351"/>
      <c r="CR240" s="351"/>
      <c r="CT240" s="351"/>
      <c r="CU240" s="351"/>
      <c r="CW240" s="351"/>
      <c r="CX240" s="351"/>
      <c r="CZ240" s="351"/>
      <c r="DA240" s="351"/>
      <c r="DC240" s="351"/>
      <c r="DD240" s="351"/>
      <c r="DG240" s="303"/>
      <c r="DH240" s="303"/>
      <c r="DJ240" s="145"/>
      <c r="DK240" s="145"/>
      <c r="DL240" s="267">
        <v>252</v>
      </c>
      <c r="DM240" s="268" t="s">
        <v>1497</v>
      </c>
      <c r="DN240" s="269">
        <v>10</v>
      </c>
      <c r="DO240" s="171"/>
    </row>
    <row r="241" spans="4:119" s="115" customFormat="1" x14ac:dyDescent="0.25">
      <c r="D241" s="351"/>
      <c r="E241" s="351"/>
      <c r="F241" s="355"/>
      <c r="G241" s="356"/>
      <c r="H241" s="356"/>
      <c r="I241" s="355"/>
      <c r="J241" s="356"/>
      <c r="K241" s="355"/>
      <c r="L241" s="355"/>
      <c r="M241" s="355"/>
      <c r="N241" s="355"/>
      <c r="O241" s="355"/>
      <c r="P241" s="114"/>
      <c r="Q241" s="111"/>
      <c r="R241" s="111"/>
      <c r="T241" s="303"/>
      <c r="U241" s="357"/>
      <c r="V241" s="303"/>
      <c r="W241" s="358"/>
      <c r="X241" s="303"/>
      <c r="Y241" s="113"/>
      <c r="Z241" s="357"/>
      <c r="AA241" s="303"/>
      <c r="AB241" s="359"/>
      <c r="AC241" s="303"/>
      <c r="AD241" s="303"/>
      <c r="AE241" s="303"/>
      <c r="CO241" s="303"/>
      <c r="CQ241" s="351"/>
      <c r="CR241" s="351"/>
      <c r="CT241" s="351"/>
      <c r="CU241" s="351"/>
      <c r="CW241" s="351"/>
      <c r="CX241" s="351"/>
      <c r="CZ241" s="351"/>
      <c r="DA241" s="351"/>
      <c r="DC241" s="351"/>
      <c r="DD241" s="351"/>
      <c r="DG241" s="303"/>
      <c r="DH241" s="303"/>
      <c r="DJ241" s="145"/>
      <c r="DK241" s="145"/>
      <c r="DL241" s="267">
        <v>253</v>
      </c>
      <c r="DM241" s="268" t="s">
        <v>1498</v>
      </c>
      <c r="DN241" s="269">
        <v>11</v>
      </c>
      <c r="DO241" s="171"/>
    </row>
    <row r="242" spans="4:119" s="115" customFormat="1" x14ac:dyDescent="0.25">
      <c r="D242" s="351"/>
      <c r="E242" s="351"/>
      <c r="F242" s="355"/>
      <c r="G242" s="356"/>
      <c r="H242" s="356"/>
      <c r="I242" s="355"/>
      <c r="J242" s="356"/>
      <c r="K242" s="355"/>
      <c r="L242" s="355"/>
      <c r="M242" s="355"/>
      <c r="N242" s="355"/>
      <c r="O242" s="355"/>
      <c r="P242" s="114"/>
      <c r="Q242" s="111"/>
      <c r="R242" s="111"/>
      <c r="T242" s="303"/>
      <c r="U242" s="357"/>
      <c r="V242" s="303"/>
      <c r="W242" s="358"/>
      <c r="X242" s="303"/>
      <c r="Y242" s="113"/>
      <c r="Z242" s="357"/>
      <c r="AA242" s="303"/>
      <c r="AB242" s="359"/>
      <c r="AC242" s="303"/>
      <c r="AD242" s="303"/>
      <c r="AE242" s="303"/>
      <c r="CO242" s="303"/>
      <c r="CQ242" s="351"/>
      <c r="CR242" s="351"/>
      <c r="CT242" s="351"/>
      <c r="CU242" s="351"/>
      <c r="CW242" s="351"/>
      <c r="CX242" s="351"/>
      <c r="CZ242" s="351"/>
      <c r="DA242" s="351"/>
      <c r="DC242" s="351"/>
      <c r="DD242" s="351"/>
      <c r="DG242" s="303"/>
      <c r="DH242" s="303"/>
      <c r="DJ242" s="145"/>
      <c r="DK242" s="145"/>
      <c r="DL242" s="267">
        <v>254</v>
      </c>
      <c r="DM242" s="268" t="s">
        <v>1499</v>
      </c>
      <c r="DN242" s="269">
        <v>12</v>
      </c>
      <c r="DO242" s="171"/>
    </row>
    <row r="243" spans="4:119" s="115" customFormat="1" x14ac:dyDescent="0.25">
      <c r="D243" s="351"/>
      <c r="E243" s="351"/>
      <c r="F243" s="355"/>
      <c r="G243" s="356"/>
      <c r="H243" s="356"/>
      <c r="I243" s="355"/>
      <c r="J243" s="356"/>
      <c r="K243" s="355"/>
      <c r="L243" s="355"/>
      <c r="M243" s="355"/>
      <c r="N243" s="355"/>
      <c r="O243" s="355"/>
      <c r="P243" s="114"/>
      <c r="Q243" s="111"/>
      <c r="R243" s="111"/>
      <c r="T243" s="303"/>
      <c r="U243" s="357"/>
      <c r="V243" s="303"/>
      <c r="W243" s="358"/>
      <c r="X243" s="303"/>
      <c r="Y243" s="113"/>
      <c r="Z243" s="357"/>
      <c r="AA243" s="303"/>
      <c r="AB243" s="359"/>
      <c r="AC243" s="303"/>
      <c r="AD243" s="303"/>
      <c r="AE243" s="303"/>
      <c r="CO243" s="303"/>
      <c r="CQ243" s="351"/>
      <c r="CR243" s="351"/>
      <c r="CT243" s="351"/>
      <c r="CU243" s="351"/>
      <c r="CW243" s="351"/>
      <c r="CX243" s="351"/>
      <c r="CZ243" s="351"/>
      <c r="DA243" s="351"/>
      <c r="DC243" s="351"/>
      <c r="DD243" s="351"/>
      <c r="DG243" s="303"/>
      <c r="DH243" s="303"/>
      <c r="DJ243" s="145"/>
      <c r="DK243" s="145"/>
      <c r="DL243" s="267">
        <v>351</v>
      </c>
      <c r="DM243" s="268" t="s">
        <v>1360</v>
      </c>
      <c r="DN243" s="269">
        <v>7</v>
      </c>
      <c r="DO243" s="171"/>
    </row>
    <row r="244" spans="4:119" s="115" customFormat="1" x14ac:dyDescent="0.25">
      <c r="D244" s="351"/>
      <c r="E244" s="351"/>
      <c r="F244" s="355"/>
      <c r="G244" s="356"/>
      <c r="H244" s="356"/>
      <c r="I244" s="355"/>
      <c r="J244" s="356"/>
      <c r="K244" s="355"/>
      <c r="L244" s="355"/>
      <c r="M244" s="355"/>
      <c r="N244" s="355"/>
      <c r="O244" s="355"/>
      <c r="P244" s="114"/>
      <c r="Q244" s="111"/>
      <c r="R244" s="111"/>
      <c r="T244" s="303"/>
      <c r="U244" s="357"/>
      <c r="V244" s="303"/>
      <c r="W244" s="358"/>
      <c r="X244" s="303"/>
      <c r="Y244" s="113"/>
      <c r="Z244" s="357"/>
      <c r="AA244" s="303"/>
      <c r="AB244" s="359"/>
      <c r="AC244" s="303"/>
      <c r="AD244" s="303"/>
      <c r="AE244" s="303"/>
      <c r="CO244" s="303"/>
      <c r="CQ244" s="351"/>
      <c r="CR244" s="351"/>
      <c r="CT244" s="351"/>
      <c r="CU244" s="351"/>
      <c r="CW244" s="351"/>
      <c r="CX244" s="351"/>
      <c r="CZ244" s="351"/>
      <c r="DA244" s="351"/>
      <c r="DC244" s="351"/>
      <c r="DD244" s="351"/>
      <c r="DG244" s="303"/>
      <c r="DH244" s="303"/>
      <c r="DJ244" s="145"/>
      <c r="DK244" s="145"/>
      <c r="DL244" s="267">
        <v>352</v>
      </c>
      <c r="DM244" s="268" t="s">
        <v>1361</v>
      </c>
      <c r="DN244" s="269">
        <v>8</v>
      </c>
      <c r="DO244" s="171"/>
    </row>
    <row r="245" spans="4:119" s="115" customFormat="1" x14ac:dyDescent="0.25">
      <c r="D245" s="351"/>
      <c r="E245" s="351"/>
      <c r="F245" s="355"/>
      <c r="G245" s="356"/>
      <c r="H245" s="356"/>
      <c r="I245" s="355"/>
      <c r="J245" s="356"/>
      <c r="K245" s="355"/>
      <c r="L245" s="355"/>
      <c r="M245" s="355"/>
      <c r="N245" s="355"/>
      <c r="O245" s="355"/>
      <c r="P245" s="114"/>
      <c r="Q245" s="111"/>
      <c r="R245" s="111"/>
      <c r="T245" s="303"/>
      <c r="U245" s="357"/>
      <c r="V245" s="303"/>
      <c r="W245" s="358"/>
      <c r="X245" s="303"/>
      <c r="Y245" s="113"/>
      <c r="Z245" s="357"/>
      <c r="AA245" s="303"/>
      <c r="AB245" s="359"/>
      <c r="AC245" s="303"/>
      <c r="AD245" s="303"/>
      <c r="AE245" s="303"/>
      <c r="CO245" s="303"/>
      <c r="CQ245" s="351"/>
      <c r="CR245" s="351"/>
      <c r="CT245" s="351"/>
      <c r="CU245" s="351"/>
      <c r="CW245" s="351"/>
      <c r="CX245" s="351"/>
      <c r="CZ245" s="351"/>
      <c r="DA245" s="351"/>
      <c r="DC245" s="351"/>
      <c r="DD245" s="351"/>
      <c r="DG245" s="303"/>
      <c r="DH245" s="303"/>
      <c r="DJ245" s="145"/>
      <c r="DK245" s="145"/>
      <c r="DL245" s="267">
        <v>353</v>
      </c>
      <c r="DM245" s="268" t="s">
        <v>1362</v>
      </c>
      <c r="DN245" s="269">
        <v>9</v>
      </c>
      <c r="DO245" s="171"/>
    </row>
    <row r="246" spans="4:119" s="115" customFormat="1" x14ac:dyDescent="0.25">
      <c r="D246" s="351"/>
      <c r="E246" s="351"/>
      <c r="F246" s="355"/>
      <c r="G246" s="356"/>
      <c r="H246" s="356"/>
      <c r="I246" s="355"/>
      <c r="J246" s="356"/>
      <c r="K246" s="355"/>
      <c r="L246" s="355"/>
      <c r="M246" s="355"/>
      <c r="N246" s="355"/>
      <c r="O246" s="355"/>
      <c r="P246" s="114"/>
      <c r="Q246" s="111"/>
      <c r="R246" s="111"/>
      <c r="T246" s="303"/>
      <c r="U246" s="357"/>
      <c r="V246" s="303"/>
      <c r="W246" s="358"/>
      <c r="X246" s="303"/>
      <c r="Y246" s="113"/>
      <c r="Z246" s="357"/>
      <c r="AA246" s="303"/>
      <c r="AB246" s="359"/>
      <c r="AC246" s="303"/>
      <c r="AD246" s="303"/>
      <c r="AE246" s="303"/>
      <c r="CO246" s="303"/>
      <c r="CQ246" s="351"/>
      <c r="CR246" s="351"/>
      <c r="CT246" s="351"/>
      <c r="CU246" s="351"/>
      <c r="CW246" s="351"/>
      <c r="CX246" s="351"/>
      <c r="CZ246" s="351"/>
      <c r="DA246" s="351"/>
      <c r="DC246" s="351"/>
      <c r="DD246" s="351"/>
      <c r="DG246" s="303"/>
      <c r="DH246" s="303"/>
      <c r="DJ246" s="145"/>
      <c r="DK246" s="145"/>
      <c r="DL246" s="267">
        <v>354</v>
      </c>
      <c r="DM246" s="268" t="s">
        <v>1363</v>
      </c>
      <c r="DN246" s="269">
        <v>10</v>
      </c>
      <c r="DO246" s="171"/>
    </row>
    <row r="247" spans="4:119" s="115" customFormat="1" x14ac:dyDescent="0.25">
      <c r="D247" s="351"/>
      <c r="E247" s="351"/>
      <c r="F247" s="355"/>
      <c r="G247" s="356"/>
      <c r="H247" s="356"/>
      <c r="I247" s="355"/>
      <c r="J247" s="356"/>
      <c r="K247" s="355"/>
      <c r="L247" s="355"/>
      <c r="M247" s="355"/>
      <c r="N247" s="355"/>
      <c r="O247" s="355"/>
      <c r="P247" s="114"/>
      <c r="Q247" s="111"/>
      <c r="R247" s="111"/>
      <c r="T247" s="303"/>
      <c r="U247" s="357"/>
      <c r="V247" s="303"/>
      <c r="W247" s="358"/>
      <c r="X247" s="303"/>
      <c r="Y247" s="113"/>
      <c r="Z247" s="357"/>
      <c r="AA247" s="303"/>
      <c r="AB247" s="359"/>
      <c r="AC247" s="303"/>
      <c r="AD247" s="303"/>
      <c r="AE247" s="303"/>
      <c r="CO247" s="303"/>
      <c r="CQ247" s="351"/>
      <c r="CR247" s="351"/>
      <c r="CT247" s="351"/>
      <c r="CU247" s="351"/>
      <c r="CW247" s="351"/>
      <c r="CX247" s="351"/>
      <c r="CZ247" s="351"/>
      <c r="DA247" s="351"/>
      <c r="DC247" s="351"/>
      <c r="DD247" s="351"/>
      <c r="DG247" s="303"/>
      <c r="DH247" s="303"/>
      <c r="DJ247" s="145"/>
      <c r="DK247" s="145"/>
      <c r="DL247" s="267">
        <v>355</v>
      </c>
      <c r="DM247" s="268" t="s">
        <v>1364</v>
      </c>
      <c r="DN247" s="269">
        <v>11</v>
      </c>
      <c r="DO247" s="171"/>
    </row>
    <row r="248" spans="4:119" s="115" customFormat="1" x14ac:dyDescent="0.25">
      <c r="D248" s="351"/>
      <c r="E248" s="351"/>
      <c r="F248" s="355"/>
      <c r="G248" s="356"/>
      <c r="H248" s="356"/>
      <c r="I248" s="355"/>
      <c r="J248" s="356"/>
      <c r="K248" s="355"/>
      <c r="L248" s="355"/>
      <c r="M248" s="355"/>
      <c r="N248" s="355"/>
      <c r="O248" s="355"/>
      <c r="P248" s="114"/>
      <c r="Q248" s="111"/>
      <c r="R248" s="111"/>
      <c r="T248" s="303"/>
      <c r="U248" s="357"/>
      <c r="V248" s="303"/>
      <c r="W248" s="358"/>
      <c r="X248" s="303"/>
      <c r="Y248" s="113"/>
      <c r="Z248" s="357"/>
      <c r="AA248" s="303"/>
      <c r="AB248" s="359"/>
      <c r="AC248" s="303"/>
      <c r="AD248" s="303"/>
      <c r="AE248" s="303"/>
      <c r="CO248" s="303"/>
      <c r="CQ248" s="351"/>
      <c r="CR248" s="351"/>
      <c r="CT248" s="351"/>
      <c r="CU248" s="351"/>
      <c r="CW248" s="351"/>
      <c r="CX248" s="351"/>
      <c r="CZ248" s="351"/>
      <c r="DA248" s="351"/>
      <c r="DC248" s="351"/>
      <c r="DD248" s="351"/>
      <c r="DG248" s="303"/>
      <c r="DH248" s="303"/>
      <c r="DJ248" s="145"/>
      <c r="DK248" s="145"/>
      <c r="DL248" s="267">
        <v>356</v>
      </c>
      <c r="DM248" s="268" t="s">
        <v>774</v>
      </c>
      <c r="DN248" s="269">
        <v>12</v>
      </c>
      <c r="DO248" s="171"/>
    </row>
    <row r="249" spans="4:119" s="115" customFormat="1" x14ac:dyDescent="0.25">
      <c r="D249" s="351"/>
      <c r="E249" s="351"/>
      <c r="F249" s="355"/>
      <c r="G249" s="356"/>
      <c r="H249" s="356"/>
      <c r="I249" s="355"/>
      <c r="J249" s="356"/>
      <c r="K249" s="355"/>
      <c r="L249" s="355"/>
      <c r="M249" s="355"/>
      <c r="N249" s="355"/>
      <c r="O249" s="355"/>
      <c r="P249" s="114"/>
      <c r="Q249" s="111"/>
      <c r="R249" s="111"/>
      <c r="T249" s="303"/>
      <c r="U249" s="357"/>
      <c r="V249" s="303"/>
      <c r="W249" s="358"/>
      <c r="X249" s="303"/>
      <c r="Y249" s="113"/>
      <c r="Z249" s="357"/>
      <c r="AA249" s="303"/>
      <c r="AB249" s="359"/>
      <c r="AC249" s="303"/>
      <c r="AD249" s="303"/>
      <c r="AE249" s="303"/>
      <c r="CO249" s="303"/>
      <c r="CQ249" s="351"/>
      <c r="CR249" s="351"/>
      <c r="CT249" s="351"/>
      <c r="CU249" s="351"/>
      <c r="CW249" s="351"/>
      <c r="CX249" s="351"/>
      <c r="CZ249" s="351"/>
      <c r="DA249" s="351"/>
      <c r="DC249" s="351"/>
      <c r="DD249" s="351"/>
      <c r="DG249" s="303"/>
      <c r="DH249" s="303"/>
      <c r="DJ249" s="145"/>
      <c r="DK249" s="145"/>
      <c r="DL249" s="267">
        <v>361</v>
      </c>
      <c r="DM249" s="268" t="s">
        <v>1365</v>
      </c>
      <c r="DN249" s="269">
        <v>6</v>
      </c>
      <c r="DO249" s="171"/>
    </row>
    <row r="250" spans="4:119" s="115" customFormat="1" x14ac:dyDescent="0.25">
      <c r="D250" s="351"/>
      <c r="E250" s="351"/>
      <c r="F250" s="355"/>
      <c r="G250" s="356"/>
      <c r="H250" s="356"/>
      <c r="I250" s="355"/>
      <c r="J250" s="356"/>
      <c r="K250" s="355"/>
      <c r="L250" s="355"/>
      <c r="M250" s="355"/>
      <c r="N250" s="355"/>
      <c r="O250" s="355"/>
      <c r="P250" s="114"/>
      <c r="Q250" s="111"/>
      <c r="R250" s="111"/>
      <c r="T250" s="303"/>
      <c r="U250" s="357"/>
      <c r="V250" s="303"/>
      <c r="W250" s="358"/>
      <c r="X250" s="303"/>
      <c r="Y250" s="113"/>
      <c r="Z250" s="357"/>
      <c r="AA250" s="303"/>
      <c r="AB250" s="359"/>
      <c r="AC250" s="303"/>
      <c r="AD250" s="303"/>
      <c r="AE250" s="303"/>
      <c r="CO250" s="303"/>
      <c r="CQ250" s="351"/>
      <c r="CR250" s="351"/>
      <c r="CT250" s="351"/>
      <c r="CU250" s="351"/>
      <c r="CW250" s="351"/>
      <c r="CX250" s="351"/>
      <c r="CZ250" s="351"/>
      <c r="DA250" s="351"/>
      <c r="DC250" s="351"/>
      <c r="DD250" s="351"/>
      <c r="DG250" s="303"/>
      <c r="DH250" s="303"/>
      <c r="DJ250" s="145"/>
      <c r="DK250" s="145"/>
      <c r="DL250" s="267">
        <v>362</v>
      </c>
      <c r="DM250" s="268" t="s">
        <v>1366</v>
      </c>
      <c r="DN250" s="269">
        <v>7</v>
      </c>
      <c r="DO250" s="171"/>
    </row>
    <row r="251" spans="4:119" s="115" customFormat="1" x14ac:dyDescent="0.25">
      <c r="D251" s="351"/>
      <c r="E251" s="351"/>
      <c r="F251" s="355"/>
      <c r="G251" s="356"/>
      <c r="H251" s="356"/>
      <c r="I251" s="355"/>
      <c r="J251" s="356"/>
      <c r="K251" s="355"/>
      <c r="L251" s="355"/>
      <c r="M251" s="355"/>
      <c r="N251" s="355"/>
      <c r="O251" s="355"/>
      <c r="P251" s="114"/>
      <c r="Q251" s="111"/>
      <c r="R251" s="111"/>
      <c r="T251" s="303"/>
      <c r="U251" s="357"/>
      <c r="V251" s="303"/>
      <c r="W251" s="358"/>
      <c r="X251" s="303"/>
      <c r="Y251" s="113"/>
      <c r="Z251" s="357"/>
      <c r="AA251" s="303"/>
      <c r="AB251" s="359"/>
      <c r="AC251" s="303"/>
      <c r="AD251" s="303"/>
      <c r="AE251" s="303"/>
      <c r="CO251" s="303"/>
      <c r="CQ251" s="351"/>
      <c r="CR251" s="351"/>
      <c r="CT251" s="351"/>
      <c r="CU251" s="351"/>
      <c r="CW251" s="351"/>
      <c r="CX251" s="351"/>
      <c r="CZ251" s="351"/>
      <c r="DA251" s="351"/>
      <c r="DC251" s="351"/>
      <c r="DD251" s="351"/>
      <c r="DG251" s="303"/>
      <c r="DH251" s="303"/>
      <c r="DJ251" s="145"/>
      <c r="DK251" s="145"/>
      <c r="DL251" s="267">
        <v>363</v>
      </c>
      <c r="DM251" s="268" t="s">
        <v>1367</v>
      </c>
      <c r="DN251" s="269">
        <v>8</v>
      </c>
      <c r="DO251" s="171"/>
    </row>
    <row r="252" spans="4:119" s="115" customFormat="1" x14ac:dyDescent="0.25">
      <c r="D252" s="351"/>
      <c r="E252" s="351"/>
      <c r="F252" s="355"/>
      <c r="G252" s="356"/>
      <c r="H252" s="356"/>
      <c r="I252" s="355"/>
      <c r="J252" s="356"/>
      <c r="K252" s="355"/>
      <c r="L252" s="355"/>
      <c r="M252" s="355"/>
      <c r="N252" s="355"/>
      <c r="O252" s="355"/>
      <c r="P252" s="114"/>
      <c r="Q252" s="111"/>
      <c r="R252" s="111"/>
      <c r="T252" s="303"/>
      <c r="U252" s="357"/>
      <c r="V252" s="303"/>
      <c r="W252" s="358"/>
      <c r="X252" s="303"/>
      <c r="Y252" s="113"/>
      <c r="Z252" s="357"/>
      <c r="AA252" s="303"/>
      <c r="AB252" s="359"/>
      <c r="AC252" s="303"/>
      <c r="AD252" s="303"/>
      <c r="AE252" s="303"/>
      <c r="CO252" s="303"/>
      <c r="CQ252" s="351"/>
      <c r="CR252" s="351"/>
      <c r="CT252" s="351"/>
      <c r="CU252" s="351"/>
      <c r="CW252" s="351"/>
      <c r="CX252" s="351"/>
      <c r="CZ252" s="351"/>
      <c r="DA252" s="351"/>
      <c r="DC252" s="351"/>
      <c r="DD252" s="351"/>
      <c r="DG252" s="303"/>
      <c r="DH252" s="303"/>
      <c r="DJ252" s="145"/>
      <c r="DK252" s="145"/>
      <c r="DL252" s="267">
        <v>364</v>
      </c>
      <c r="DM252" s="268" t="s">
        <v>1368</v>
      </c>
      <c r="DN252" s="269">
        <v>9</v>
      </c>
      <c r="DO252" s="171"/>
    </row>
    <row r="253" spans="4:119" s="115" customFormat="1" x14ac:dyDescent="0.25">
      <c r="D253" s="351"/>
      <c r="E253" s="351"/>
      <c r="F253" s="355"/>
      <c r="G253" s="356"/>
      <c r="H253" s="356"/>
      <c r="I253" s="355"/>
      <c r="J253" s="356"/>
      <c r="K253" s="355"/>
      <c r="L253" s="355"/>
      <c r="M253" s="355"/>
      <c r="N253" s="355"/>
      <c r="O253" s="355"/>
      <c r="P253" s="114"/>
      <c r="Q253" s="111"/>
      <c r="R253" s="111"/>
      <c r="T253" s="303"/>
      <c r="U253" s="357"/>
      <c r="V253" s="303"/>
      <c r="W253" s="358"/>
      <c r="X253" s="303"/>
      <c r="Y253" s="113"/>
      <c r="Z253" s="357"/>
      <c r="AA253" s="303"/>
      <c r="AB253" s="359"/>
      <c r="AC253" s="303"/>
      <c r="AD253" s="303"/>
      <c r="AE253" s="303"/>
      <c r="CO253" s="303"/>
      <c r="CQ253" s="351"/>
      <c r="CR253" s="351"/>
      <c r="CT253" s="351"/>
      <c r="CU253" s="351"/>
      <c r="CW253" s="351"/>
      <c r="CX253" s="351"/>
      <c r="CZ253" s="351"/>
      <c r="DA253" s="351"/>
      <c r="DC253" s="351"/>
      <c r="DD253" s="351"/>
      <c r="DG253" s="303"/>
      <c r="DH253" s="303"/>
      <c r="DJ253" s="145"/>
      <c r="DK253" s="145"/>
      <c r="DL253" s="267">
        <v>366</v>
      </c>
      <c r="DM253" s="268" t="s">
        <v>1369</v>
      </c>
      <c r="DN253" s="269">
        <v>8</v>
      </c>
      <c r="DO253" s="171"/>
    </row>
    <row r="254" spans="4:119" s="115" customFormat="1" x14ac:dyDescent="0.25">
      <c r="D254" s="351"/>
      <c r="E254" s="351"/>
      <c r="F254" s="355"/>
      <c r="G254" s="356"/>
      <c r="H254" s="356"/>
      <c r="I254" s="355"/>
      <c r="J254" s="356"/>
      <c r="K254" s="355"/>
      <c r="L254" s="355"/>
      <c r="M254" s="355"/>
      <c r="N254" s="355"/>
      <c r="O254" s="355"/>
      <c r="P254" s="114"/>
      <c r="Q254" s="111"/>
      <c r="R254" s="111"/>
      <c r="T254" s="303"/>
      <c r="U254" s="357"/>
      <c r="V254" s="303"/>
      <c r="W254" s="358"/>
      <c r="X254" s="303"/>
      <c r="Y254" s="113"/>
      <c r="Z254" s="357"/>
      <c r="AA254" s="303"/>
      <c r="AB254" s="359"/>
      <c r="AC254" s="303"/>
      <c r="AD254" s="303"/>
      <c r="AE254" s="303"/>
      <c r="CO254" s="303"/>
      <c r="CQ254" s="351"/>
      <c r="CR254" s="351"/>
      <c r="CT254" s="351"/>
      <c r="CU254" s="351"/>
      <c r="CW254" s="351"/>
      <c r="CX254" s="351"/>
      <c r="CZ254" s="351"/>
      <c r="DA254" s="351"/>
      <c r="DC254" s="351"/>
      <c r="DD254" s="351"/>
      <c r="DG254" s="303"/>
      <c r="DH254" s="303"/>
      <c r="DJ254" s="145"/>
      <c r="DK254" s="145"/>
      <c r="DL254" s="267">
        <v>367</v>
      </c>
      <c r="DM254" s="268" t="s">
        <v>1370</v>
      </c>
      <c r="DN254" s="269">
        <v>9</v>
      </c>
      <c r="DO254" s="171"/>
    </row>
    <row r="255" spans="4:119" s="115" customFormat="1" x14ac:dyDescent="0.25">
      <c r="D255" s="351"/>
      <c r="E255" s="351"/>
      <c r="F255" s="355"/>
      <c r="G255" s="356"/>
      <c r="H255" s="356"/>
      <c r="I255" s="355"/>
      <c r="J255" s="356"/>
      <c r="K255" s="355"/>
      <c r="L255" s="355"/>
      <c r="M255" s="355"/>
      <c r="N255" s="355"/>
      <c r="O255" s="355"/>
      <c r="P255" s="114"/>
      <c r="Q255" s="111"/>
      <c r="R255" s="111"/>
      <c r="T255" s="303"/>
      <c r="U255" s="357"/>
      <c r="V255" s="303"/>
      <c r="W255" s="358"/>
      <c r="X255" s="303"/>
      <c r="Y255" s="113"/>
      <c r="Z255" s="357"/>
      <c r="AA255" s="303"/>
      <c r="AB255" s="359"/>
      <c r="AC255" s="303"/>
      <c r="AD255" s="303"/>
      <c r="AE255" s="303"/>
      <c r="CO255" s="303"/>
      <c r="CQ255" s="351"/>
      <c r="CR255" s="351"/>
      <c r="CT255" s="351"/>
      <c r="CU255" s="351"/>
      <c r="CW255" s="351"/>
      <c r="CX255" s="351"/>
      <c r="CZ255" s="351"/>
      <c r="DA255" s="351"/>
      <c r="DC255" s="351"/>
      <c r="DD255" s="351"/>
      <c r="DG255" s="303"/>
      <c r="DH255" s="303"/>
      <c r="DJ255" s="145"/>
      <c r="DK255" s="145"/>
      <c r="DL255" s="267">
        <v>368</v>
      </c>
      <c r="DM255" s="268" t="s">
        <v>781</v>
      </c>
      <c r="DN255" s="269">
        <v>10</v>
      </c>
      <c r="DO255" s="171"/>
    </row>
    <row r="256" spans="4:119" s="115" customFormat="1" x14ac:dyDescent="0.25">
      <c r="D256" s="351"/>
      <c r="E256" s="351"/>
      <c r="F256" s="355"/>
      <c r="G256" s="356"/>
      <c r="H256" s="356"/>
      <c r="I256" s="355"/>
      <c r="J256" s="356"/>
      <c r="K256" s="355"/>
      <c r="L256" s="355"/>
      <c r="M256" s="355"/>
      <c r="N256" s="355"/>
      <c r="O256" s="355"/>
      <c r="P256" s="114"/>
      <c r="Q256" s="111"/>
      <c r="R256" s="111"/>
      <c r="T256" s="303"/>
      <c r="U256" s="357"/>
      <c r="V256" s="303"/>
      <c r="W256" s="358"/>
      <c r="X256" s="303"/>
      <c r="Y256" s="113"/>
      <c r="Z256" s="357"/>
      <c r="AA256" s="303"/>
      <c r="AB256" s="359"/>
      <c r="AC256" s="303"/>
      <c r="AD256" s="303"/>
      <c r="AE256" s="303"/>
      <c r="CO256" s="303"/>
      <c r="CQ256" s="351"/>
      <c r="CR256" s="351"/>
      <c r="CT256" s="351"/>
      <c r="CU256" s="351"/>
      <c r="CW256" s="351"/>
      <c r="CX256" s="351"/>
      <c r="CZ256" s="351"/>
      <c r="DA256" s="351"/>
      <c r="DC256" s="351"/>
      <c r="DD256" s="351"/>
      <c r="DG256" s="303"/>
      <c r="DH256" s="303"/>
      <c r="DJ256" s="145"/>
      <c r="DK256" s="145"/>
      <c r="DL256" s="267">
        <v>371</v>
      </c>
      <c r="DM256" s="268" t="s">
        <v>1371</v>
      </c>
      <c r="DN256" s="269">
        <v>7</v>
      </c>
      <c r="DO256" s="171"/>
    </row>
    <row r="257" spans="4:119" s="115" customFormat="1" x14ac:dyDescent="0.25">
      <c r="D257" s="351"/>
      <c r="E257" s="351"/>
      <c r="F257" s="355"/>
      <c r="G257" s="356"/>
      <c r="H257" s="356"/>
      <c r="I257" s="355"/>
      <c r="J257" s="356"/>
      <c r="K257" s="355"/>
      <c r="L257" s="355"/>
      <c r="M257" s="355"/>
      <c r="N257" s="355"/>
      <c r="O257" s="355"/>
      <c r="P257" s="114"/>
      <c r="Q257" s="111"/>
      <c r="R257" s="111"/>
      <c r="T257" s="303"/>
      <c r="U257" s="357"/>
      <c r="V257" s="303"/>
      <c r="W257" s="358"/>
      <c r="X257" s="303"/>
      <c r="Y257" s="113"/>
      <c r="Z257" s="357"/>
      <c r="AA257" s="303"/>
      <c r="AB257" s="359"/>
      <c r="AC257" s="303"/>
      <c r="AD257" s="303"/>
      <c r="AE257" s="303"/>
      <c r="CO257" s="303"/>
      <c r="CQ257" s="351"/>
      <c r="CR257" s="351"/>
      <c r="CT257" s="351"/>
      <c r="CU257" s="351"/>
      <c r="CW257" s="351"/>
      <c r="CX257" s="351"/>
      <c r="CZ257" s="351"/>
      <c r="DA257" s="351"/>
      <c r="DC257" s="351"/>
      <c r="DD257" s="351"/>
      <c r="DG257" s="303"/>
      <c r="DH257" s="303"/>
      <c r="DJ257" s="145"/>
      <c r="DK257" s="145"/>
      <c r="DL257" s="267">
        <v>372</v>
      </c>
      <c r="DM257" s="268" t="s">
        <v>1372</v>
      </c>
      <c r="DN257" s="269">
        <v>8</v>
      </c>
      <c r="DO257" s="171"/>
    </row>
    <row r="258" spans="4:119" s="115" customFormat="1" x14ac:dyDescent="0.25">
      <c r="D258" s="351"/>
      <c r="E258" s="351"/>
      <c r="F258" s="355"/>
      <c r="G258" s="356"/>
      <c r="H258" s="356"/>
      <c r="I258" s="355"/>
      <c r="J258" s="356"/>
      <c r="K258" s="355"/>
      <c r="L258" s="355"/>
      <c r="M258" s="355"/>
      <c r="N258" s="355"/>
      <c r="O258" s="355"/>
      <c r="P258" s="114"/>
      <c r="Q258" s="111"/>
      <c r="R258" s="111"/>
      <c r="T258" s="303"/>
      <c r="U258" s="357"/>
      <c r="V258" s="303"/>
      <c r="W258" s="358"/>
      <c r="X258" s="303"/>
      <c r="Y258" s="113"/>
      <c r="Z258" s="357"/>
      <c r="AA258" s="303"/>
      <c r="AB258" s="359"/>
      <c r="AC258" s="303"/>
      <c r="AD258" s="303"/>
      <c r="AE258" s="303"/>
      <c r="CO258" s="303"/>
      <c r="CQ258" s="351"/>
      <c r="CR258" s="351"/>
      <c r="CT258" s="351"/>
      <c r="CU258" s="351"/>
      <c r="CW258" s="351"/>
      <c r="CX258" s="351"/>
      <c r="CZ258" s="351"/>
      <c r="DA258" s="351"/>
      <c r="DC258" s="351"/>
      <c r="DD258" s="351"/>
      <c r="DG258" s="303"/>
      <c r="DH258" s="303"/>
      <c r="DJ258" s="145"/>
      <c r="DK258" s="145"/>
      <c r="DL258" s="267">
        <v>373</v>
      </c>
      <c r="DM258" s="268" t="s">
        <v>1373</v>
      </c>
      <c r="DN258" s="269">
        <v>9</v>
      </c>
      <c r="DO258" s="171"/>
    </row>
    <row r="259" spans="4:119" s="115" customFormat="1" x14ac:dyDescent="0.25">
      <c r="D259" s="351"/>
      <c r="E259" s="351"/>
      <c r="F259" s="355"/>
      <c r="G259" s="356"/>
      <c r="H259" s="356"/>
      <c r="I259" s="355"/>
      <c r="J259" s="356"/>
      <c r="K259" s="355"/>
      <c r="L259" s="355"/>
      <c r="M259" s="355"/>
      <c r="N259" s="355"/>
      <c r="O259" s="355"/>
      <c r="P259" s="114"/>
      <c r="Q259" s="111"/>
      <c r="R259" s="111"/>
      <c r="T259" s="303"/>
      <c r="U259" s="357"/>
      <c r="V259" s="303"/>
      <c r="W259" s="358"/>
      <c r="X259" s="303"/>
      <c r="Y259" s="113"/>
      <c r="Z259" s="357"/>
      <c r="AA259" s="303"/>
      <c r="AB259" s="359"/>
      <c r="AC259" s="303"/>
      <c r="AD259" s="303"/>
      <c r="AE259" s="303"/>
      <c r="CO259" s="303"/>
      <c r="CQ259" s="351"/>
      <c r="CR259" s="351"/>
      <c r="CT259" s="351"/>
      <c r="CU259" s="351"/>
      <c r="CW259" s="351"/>
      <c r="CX259" s="351"/>
      <c r="CZ259" s="351"/>
      <c r="DA259" s="351"/>
      <c r="DC259" s="351"/>
      <c r="DD259" s="351"/>
      <c r="DG259" s="303"/>
      <c r="DH259" s="303"/>
      <c r="DJ259" s="145"/>
      <c r="DK259" s="145"/>
      <c r="DL259" s="267">
        <v>374</v>
      </c>
      <c r="DM259" s="268" t="s">
        <v>1374</v>
      </c>
      <c r="DN259" s="269">
        <v>10</v>
      </c>
      <c r="DO259" s="171"/>
    </row>
    <row r="260" spans="4:119" s="115" customFormat="1" x14ac:dyDescent="0.25">
      <c r="D260" s="351"/>
      <c r="E260" s="351"/>
      <c r="F260" s="355"/>
      <c r="G260" s="356"/>
      <c r="H260" s="356"/>
      <c r="I260" s="355"/>
      <c r="J260" s="356"/>
      <c r="K260" s="355"/>
      <c r="L260" s="355"/>
      <c r="M260" s="355"/>
      <c r="N260" s="355"/>
      <c r="O260" s="355"/>
      <c r="P260" s="114"/>
      <c r="Q260" s="111"/>
      <c r="R260" s="111"/>
      <c r="T260" s="303"/>
      <c r="U260" s="357"/>
      <c r="V260" s="303"/>
      <c r="W260" s="358"/>
      <c r="X260" s="303"/>
      <c r="Y260" s="113"/>
      <c r="Z260" s="357"/>
      <c r="AA260" s="303"/>
      <c r="AB260" s="359"/>
      <c r="AC260" s="303"/>
      <c r="AD260" s="303"/>
      <c r="AE260" s="303"/>
      <c r="CO260" s="303"/>
      <c r="CQ260" s="351"/>
      <c r="CR260" s="351"/>
      <c r="CT260" s="351"/>
      <c r="CU260" s="351"/>
      <c r="CW260" s="351"/>
      <c r="CX260" s="351"/>
      <c r="CZ260" s="351"/>
      <c r="DA260" s="351"/>
      <c r="DC260" s="351"/>
      <c r="DD260" s="351"/>
      <c r="DG260" s="303"/>
      <c r="DH260" s="303"/>
      <c r="DJ260" s="145"/>
      <c r="DK260" s="145"/>
      <c r="DL260" s="267">
        <v>375</v>
      </c>
      <c r="DM260" s="268" t="s">
        <v>786</v>
      </c>
      <c r="DN260" s="269">
        <v>11</v>
      </c>
      <c r="DO260" s="171"/>
    </row>
    <row r="261" spans="4:119" s="115" customFormat="1" x14ac:dyDescent="0.25">
      <c r="D261" s="351"/>
      <c r="E261" s="351"/>
      <c r="F261" s="355"/>
      <c r="G261" s="356"/>
      <c r="H261" s="356"/>
      <c r="I261" s="355"/>
      <c r="J261" s="356"/>
      <c r="K261" s="355"/>
      <c r="L261" s="355"/>
      <c r="M261" s="355"/>
      <c r="N261" s="355"/>
      <c r="O261" s="355"/>
      <c r="P261" s="114"/>
      <c r="Q261" s="111"/>
      <c r="R261" s="111"/>
      <c r="T261" s="303"/>
      <c r="U261" s="357"/>
      <c r="V261" s="303"/>
      <c r="W261" s="358"/>
      <c r="X261" s="303"/>
      <c r="Y261" s="113"/>
      <c r="Z261" s="357"/>
      <c r="AA261" s="303"/>
      <c r="AB261" s="359"/>
      <c r="AC261" s="303"/>
      <c r="AD261" s="303"/>
      <c r="AE261" s="303"/>
      <c r="CO261" s="303"/>
      <c r="CQ261" s="351"/>
      <c r="CR261" s="351"/>
      <c r="CT261" s="351"/>
      <c r="CU261" s="351"/>
      <c r="CW261" s="351"/>
      <c r="CX261" s="351"/>
      <c r="CZ261" s="351"/>
      <c r="DA261" s="351"/>
      <c r="DC261" s="351"/>
      <c r="DD261" s="351"/>
      <c r="DG261" s="303"/>
      <c r="DH261" s="303"/>
      <c r="DJ261" s="145"/>
      <c r="DK261" s="145"/>
      <c r="DL261" s="267">
        <v>376</v>
      </c>
      <c r="DM261" s="268" t="s">
        <v>1375</v>
      </c>
      <c r="DN261" s="269">
        <v>8</v>
      </c>
      <c r="DO261" s="171"/>
    </row>
    <row r="262" spans="4:119" s="115" customFormat="1" x14ac:dyDescent="0.25">
      <c r="D262" s="351"/>
      <c r="E262" s="351"/>
      <c r="F262" s="355"/>
      <c r="G262" s="356"/>
      <c r="H262" s="356"/>
      <c r="I262" s="355"/>
      <c r="J262" s="356"/>
      <c r="K262" s="355"/>
      <c r="L262" s="355"/>
      <c r="M262" s="355"/>
      <c r="N262" s="355"/>
      <c r="O262" s="355"/>
      <c r="P262" s="114"/>
      <c r="Q262" s="111"/>
      <c r="R262" s="111"/>
      <c r="T262" s="303"/>
      <c r="U262" s="357"/>
      <c r="V262" s="303"/>
      <c r="W262" s="358"/>
      <c r="X262" s="303"/>
      <c r="Y262" s="113"/>
      <c r="Z262" s="357"/>
      <c r="AA262" s="303"/>
      <c r="AB262" s="359"/>
      <c r="AC262" s="303"/>
      <c r="AD262" s="303"/>
      <c r="AE262" s="303"/>
      <c r="CO262" s="303"/>
      <c r="CQ262" s="351"/>
      <c r="CR262" s="351"/>
      <c r="CT262" s="351"/>
      <c r="CU262" s="351"/>
      <c r="CW262" s="351"/>
      <c r="CX262" s="351"/>
      <c r="CZ262" s="351"/>
      <c r="DA262" s="351"/>
      <c r="DC262" s="351"/>
      <c r="DD262" s="351"/>
      <c r="DG262" s="303"/>
      <c r="DH262" s="303"/>
      <c r="DJ262" s="145"/>
      <c r="DK262" s="145"/>
      <c r="DL262" s="267">
        <v>377</v>
      </c>
      <c r="DM262" s="268" t="s">
        <v>1376</v>
      </c>
      <c r="DN262" s="269">
        <v>9</v>
      </c>
      <c r="DO262" s="171"/>
    </row>
    <row r="263" spans="4:119" s="115" customFormat="1" x14ac:dyDescent="0.25">
      <c r="D263" s="351"/>
      <c r="E263" s="351"/>
      <c r="F263" s="355"/>
      <c r="G263" s="356"/>
      <c r="H263" s="356"/>
      <c r="I263" s="355"/>
      <c r="J263" s="356"/>
      <c r="K263" s="355"/>
      <c r="L263" s="355"/>
      <c r="M263" s="355"/>
      <c r="N263" s="355"/>
      <c r="O263" s="355"/>
      <c r="P263" s="114"/>
      <c r="Q263" s="111"/>
      <c r="R263" s="111"/>
      <c r="T263" s="303"/>
      <c r="U263" s="357"/>
      <c r="V263" s="303"/>
      <c r="W263" s="358"/>
      <c r="X263" s="303"/>
      <c r="Y263" s="113"/>
      <c r="Z263" s="357"/>
      <c r="AA263" s="303"/>
      <c r="AB263" s="359"/>
      <c r="AC263" s="303"/>
      <c r="AD263" s="303"/>
      <c r="AE263" s="303"/>
      <c r="CO263" s="303"/>
      <c r="CQ263" s="351"/>
      <c r="CR263" s="351"/>
      <c r="CT263" s="351"/>
      <c r="CU263" s="351"/>
      <c r="CW263" s="351"/>
      <c r="CX263" s="351"/>
      <c r="CZ263" s="351"/>
      <c r="DA263" s="351"/>
      <c r="DC263" s="351"/>
      <c r="DD263" s="351"/>
      <c r="DG263" s="303"/>
      <c r="DH263" s="303"/>
      <c r="DJ263" s="145"/>
      <c r="DK263" s="145"/>
      <c r="DL263" s="267">
        <v>378</v>
      </c>
      <c r="DM263" s="268" t="s">
        <v>789</v>
      </c>
      <c r="DN263" s="269">
        <v>11</v>
      </c>
      <c r="DO263" s="171"/>
    </row>
    <row r="264" spans="4:119" s="115" customFormat="1" x14ac:dyDescent="0.25">
      <c r="D264" s="351"/>
      <c r="E264" s="351"/>
      <c r="F264" s="355"/>
      <c r="G264" s="356"/>
      <c r="H264" s="356"/>
      <c r="I264" s="355"/>
      <c r="J264" s="356"/>
      <c r="K264" s="355"/>
      <c r="L264" s="355"/>
      <c r="M264" s="355"/>
      <c r="N264" s="355"/>
      <c r="O264" s="355"/>
      <c r="P264" s="114"/>
      <c r="Q264" s="111"/>
      <c r="R264" s="111"/>
      <c r="T264" s="303"/>
      <c r="U264" s="357"/>
      <c r="V264" s="303"/>
      <c r="W264" s="358"/>
      <c r="X264" s="303"/>
      <c r="Y264" s="113"/>
      <c r="Z264" s="357"/>
      <c r="AA264" s="303"/>
      <c r="AB264" s="359"/>
      <c r="AC264" s="303"/>
      <c r="AD264" s="303"/>
      <c r="AE264" s="303"/>
      <c r="CO264" s="303"/>
      <c r="CQ264" s="351"/>
      <c r="CR264" s="351"/>
      <c r="CT264" s="351"/>
      <c r="CU264" s="351"/>
      <c r="CW264" s="351"/>
      <c r="CX264" s="351"/>
      <c r="CZ264" s="351"/>
      <c r="DA264" s="351"/>
      <c r="DC264" s="351"/>
      <c r="DD264" s="351"/>
      <c r="DG264" s="303"/>
      <c r="DH264" s="303"/>
      <c r="DJ264" s="145"/>
      <c r="DK264" s="145"/>
      <c r="DL264" s="267">
        <v>381</v>
      </c>
      <c r="DM264" s="268" t="s">
        <v>1493</v>
      </c>
      <c r="DN264" s="269">
        <v>10</v>
      </c>
      <c r="DO264" s="171"/>
    </row>
    <row r="265" spans="4:119" s="115" customFormat="1" x14ac:dyDescent="0.25">
      <c r="D265" s="351"/>
      <c r="E265" s="351"/>
      <c r="F265" s="355"/>
      <c r="G265" s="356"/>
      <c r="H265" s="356"/>
      <c r="I265" s="355"/>
      <c r="J265" s="356"/>
      <c r="K265" s="355"/>
      <c r="L265" s="355"/>
      <c r="M265" s="355"/>
      <c r="N265" s="355"/>
      <c r="O265" s="355"/>
      <c r="P265" s="114"/>
      <c r="Q265" s="111"/>
      <c r="R265" s="111"/>
      <c r="T265" s="303"/>
      <c r="U265" s="357"/>
      <c r="V265" s="303"/>
      <c r="W265" s="358"/>
      <c r="X265" s="303"/>
      <c r="Y265" s="113"/>
      <c r="Z265" s="357"/>
      <c r="AA265" s="303"/>
      <c r="AB265" s="359"/>
      <c r="AC265" s="303"/>
      <c r="AD265" s="303"/>
      <c r="AE265" s="303"/>
      <c r="CO265" s="303"/>
      <c r="CQ265" s="351"/>
      <c r="CR265" s="351"/>
      <c r="CT265" s="351"/>
      <c r="CU265" s="351"/>
      <c r="CW265" s="351"/>
      <c r="CX265" s="351"/>
      <c r="CZ265" s="351"/>
      <c r="DA265" s="351"/>
      <c r="DC265" s="351"/>
      <c r="DD265" s="351"/>
      <c r="DG265" s="303"/>
      <c r="DH265" s="303"/>
      <c r="DJ265" s="145"/>
      <c r="DK265" s="145"/>
      <c r="DL265" s="267">
        <v>382</v>
      </c>
      <c r="DM265" s="268" t="s">
        <v>1494</v>
      </c>
      <c r="DN265" s="269">
        <v>11</v>
      </c>
      <c r="DO265" s="171"/>
    </row>
    <row r="266" spans="4:119" s="115" customFormat="1" x14ac:dyDescent="0.25">
      <c r="D266" s="351"/>
      <c r="E266" s="351"/>
      <c r="F266" s="355"/>
      <c r="G266" s="356"/>
      <c r="H266" s="356"/>
      <c r="I266" s="355"/>
      <c r="J266" s="356"/>
      <c r="K266" s="355"/>
      <c r="L266" s="355"/>
      <c r="M266" s="355"/>
      <c r="N266" s="355"/>
      <c r="O266" s="355"/>
      <c r="P266" s="114"/>
      <c r="Q266" s="111"/>
      <c r="R266" s="111"/>
      <c r="T266" s="303"/>
      <c r="U266" s="357"/>
      <c r="V266" s="303"/>
      <c r="W266" s="358"/>
      <c r="X266" s="303"/>
      <c r="Y266" s="113"/>
      <c r="Z266" s="357"/>
      <c r="AA266" s="303"/>
      <c r="AB266" s="359"/>
      <c r="AC266" s="303"/>
      <c r="AD266" s="303"/>
      <c r="AE266" s="303"/>
      <c r="CO266" s="303"/>
      <c r="CQ266" s="351"/>
      <c r="CR266" s="351"/>
      <c r="CT266" s="351"/>
      <c r="CU266" s="351"/>
      <c r="CW266" s="351"/>
      <c r="CX266" s="351"/>
      <c r="CZ266" s="351"/>
      <c r="DA266" s="351"/>
      <c r="DC266" s="351"/>
      <c r="DD266" s="351"/>
      <c r="DG266" s="303"/>
      <c r="DH266" s="303"/>
      <c r="DJ266" s="145"/>
      <c r="DK266" s="145"/>
      <c r="DL266" s="267">
        <v>383</v>
      </c>
      <c r="DM266" s="268" t="s">
        <v>1495</v>
      </c>
      <c r="DN266" s="269">
        <v>12</v>
      </c>
      <c r="DO266" s="171"/>
    </row>
    <row r="267" spans="4:119" s="115" customFormat="1" x14ac:dyDescent="0.25">
      <c r="D267" s="351"/>
      <c r="E267" s="351"/>
      <c r="F267" s="355"/>
      <c r="G267" s="356"/>
      <c r="H267" s="356"/>
      <c r="I267" s="355"/>
      <c r="J267" s="356"/>
      <c r="K267" s="355"/>
      <c r="L267" s="355"/>
      <c r="M267" s="355"/>
      <c r="N267" s="355"/>
      <c r="O267" s="355"/>
      <c r="P267" s="114"/>
      <c r="Q267" s="111"/>
      <c r="R267" s="111"/>
      <c r="T267" s="303"/>
      <c r="U267" s="357"/>
      <c r="V267" s="303"/>
      <c r="W267" s="358"/>
      <c r="X267" s="303"/>
      <c r="Y267" s="113"/>
      <c r="Z267" s="357"/>
      <c r="AA267" s="303"/>
      <c r="AB267" s="359"/>
      <c r="AC267" s="303"/>
      <c r="AD267" s="303"/>
      <c r="AE267" s="303"/>
      <c r="CO267" s="303"/>
      <c r="CQ267" s="351"/>
      <c r="CR267" s="351"/>
      <c r="CT267" s="351"/>
      <c r="CU267" s="351"/>
      <c r="CW267" s="351"/>
      <c r="CX267" s="351"/>
      <c r="CZ267" s="351"/>
      <c r="DA267" s="351"/>
      <c r="DC267" s="351"/>
      <c r="DD267" s="351"/>
      <c r="DG267" s="303"/>
      <c r="DH267" s="303"/>
      <c r="DJ267" s="145"/>
      <c r="DK267" s="145"/>
      <c r="DL267" s="267">
        <v>410</v>
      </c>
      <c r="DM267" s="268" t="s">
        <v>1377</v>
      </c>
      <c r="DN267" s="269">
        <v>5</v>
      </c>
      <c r="DO267" s="171"/>
    </row>
    <row r="268" spans="4:119" s="115" customFormat="1" x14ac:dyDescent="0.25">
      <c r="D268" s="351"/>
      <c r="E268" s="351"/>
      <c r="F268" s="355"/>
      <c r="G268" s="356"/>
      <c r="H268" s="356"/>
      <c r="I268" s="355"/>
      <c r="J268" s="356"/>
      <c r="K268" s="355"/>
      <c r="L268" s="355"/>
      <c r="M268" s="355"/>
      <c r="N268" s="355"/>
      <c r="O268" s="355"/>
      <c r="P268" s="114"/>
      <c r="Q268" s="111"/>
      <c r="R268" s="111"/>
      <c r="T268" s="303"/>
      <c r="U268" s="357"/>
      <c r="V268" s="303"/>
      <c r="W268" s="358"/>
      <c r="X268" s="303"/>
      <c r="Y268" s="113"/>
      <c r="Z268" s="357"/>
      <c r="AA268" s="303"/>
      <c r="AB268" s="359"/>
      <c r="AC268" s="303"/>
      <c r="AD268" s="303"/>
      <c r="AE268" s="303"/>
      <c r="CO268" s="303"/>
      <c r="CQ268" s="351"/>
      <c r="CR268" s="351"/>
      <c r="CT268" s="351"/>
      <c r="CU268" s="351"/>
      <c r="CW268" s="351"/>
      <c r="CX268" s="351"/>
      <c r="CZ268" s="351"/>
      <c r="DA268" s="351"/>
      <c r="DC268" s="351"/>
      <c r="DD268" s="351"/>
      <c r="DG268" s="303"/>
      <c r="DH268" s="303"/>
      <c r="DJ268" s="145"/>
      <c r="DK268" s="145"/>
      <c r="DL268" s="267">
        <v>411</v>
      </c>
      <c r="DM268" s="268" t="s">
        <v>1378</v>
      </c>
      <c r="DN268" s="269">
        <v>6</v>
      </c>
      <c r="DO268" s="171" t="s">
        <v>961</v>
      </c>
    </row>
    <row r="269" spans="4:119" s="115" customFormat="1" x14ac:dyDescent="0.25">
      <c r="D269" s="351"/>
      <c r="E269" s="351"/>
      <c r="F269" s="355"/>
      <c r="G269" s="356"/>
      <c r="H269" s="356"/>
      <c r="I269" s="355"/>
      <c r="J269" s="356"/>
      <c r="K269" s="355"/>
      <c r="L269" s="355"/>
      <c r="M269" s="355"/>
      <c r="N269" s="355"/>
      <c r="O269" s="355"/>
      <c r="P269" s="114"/>
      <c r="Q269" s="111"/>
      <c r="R269" s="111"/>
      <c r="T269" s="303"/>
      <c r="U269" s="357"/>
      <c r="V269" s="303"/>
      <c r="W269" s="358"/>
      <c r="X269" s="303"/>
      <c r="Y269" s="113"/>
      <c r="Z269" s="357"/>
      <c r="AA269" s="303"/>
      <c r="AB269" s="359"/>
      <c r="AC269" s="303"/>
      <c r="AD269" s="303"/>
      <c r="AE269" s="303"/>
      <c r="CO269" s="303"/>
      <c r="CQ269" s="351"/>
      <c r="CR269" s="351"/>
      <c r="CT269" s="351"/>
      <c r="CU269" s="351"/>
      <c r="CW269" s="351"/>
      <c r="CX269" s="351"/>
      <c r="CZ269" s="351"/>
      <c r="DA269" s="351"/>
      <c r="DC269" s="351"/>
      <c r="DD269" s="351"/>
      <c r="DG269" s="303"/>
      <c r="DH269" s="303"/>
      <c r="DJ269" s="145"/>
      <c r="DK269" s="145"/>
      <c r="DL269" s="267">
        <v>412</v>
      </c>
      <c r="DM269" s="268" t="s">
        <v>1379</v>
      </c>
      <c r="DN269" s="269">
        <v>7</v>
      </c>
      <c r="DO269" s="171" t="s">
        <v>961</v>
      </c>
    </row>
    <row r="270" spans="4:119" s="115" customFormat="1" x14ac:dyDescent="0.25">
      <c r="D270" s="351"/>
      <c r="E270" s="351"/>
      <c r="F270" s="355"/>
      <c r="G270" s="356"/>
      <c r="H270" s="356"/>
      <c r="I270" s="355"/>
      <c r="J270" s="356"/>
      <c r="K270" s="355"/>
      <c r="L270" s="355"/>
      <c r="M270" s="355"/>
      <c r="N270" s="355"/>
      <c r="O270" s="355"/>
      <c r="P270" s="114"/>
      <c r="Q270" s="111"/>
      <c r="R270" s="111"/>
      <c r="T270" s="303"/>
      <c r="U270" s="357"/>
      <c r="V270" s="303"/>
      <c r="W270" s="358"/>
      <c r="X270" s="303"/>
      <c r="Y270" s="113"/>
      <c r="Z270" s="357"/>
      <c r="AA270" s="303"/>
      <c r="AB270" s="359"/>
      <c r="AC270" s="303"/>
      <c r="AD270" s="303"/>
      <c r="AE270" s="303"/>
      <c r="CO270" s="303"/>
      <c r="CQ270" s="351"/>
      <c r="CR270" s="351"/>
      <c r="CT270" s="351"/>
      <c r="CU270" s="351"/>
      <c r="CW270" s="351"/>
      <c r="CX270" s="351"/>
      <c r="CZ270" s="351"/>
      <c r="DA270" s="351"/>
      <c r="DC270" s="351"/>
      <c r="DD270" s="351"/>
      <c r="DG270" s="303"/>
      <c r="DH270" s="303"/>
      <c r="DJ270" s="145"/>
      <c r="DK270" s="145"/>
      <c r="DL270" s="267">
        <v>413</v>
      </c>
      <c r="DM270" s="268" t="s">
        <v>793</v>
      </c>
      <c r="DN270" s="269">
        <v>8</v>
      </c>
      <c r="DO270" s="171" t="s">
        <v>961</v>
      </c>
    </row>
    <row r="271" spans="4:119" s="115" customFormat="1" x14ac:dyDescent="0.25">
      <c r="D271" s="351"/>
      <c r="E271" s="351"/>
      <c r="F271" s="355"/>
      <c r="G271" s="356"/>
      <c r="H271" s="356"/>
      <c r="I271" s="355"/>
      <c r="J271" s="356"/>
      <c r="K271" s="355"/>
      <c r="L271" s="355"/>
      <c r="M271" s="355"/>
      <c r="N271" s="355"/>
      <c r="O271" s="355"/>
      <c r="P271" s="114"/>
      <c r="Q271" s="111"/>
      <c r="R271" s="111"/>
      <c r="T271" s="303"/>
      <c r="U271" s="357"/>
      <c r="V271" s="303"/>
      <c r="W271" s="358"/>
      <c r="X271" s="303"/>
      <c r="Y271" s="113"/>
      <c r="Z271" s="357"/>
      <c r="AA271" s="303"/>
      <c r="AB271" s="359"/>
      <c r="AC271" s="303"/>
      <c r="AD271" s="303"/>
      <c r="AE271" s="303"/>
      <c r="CO271" s="303"/>
      <c r="CQ271" s="351"/>
      <c r="CR271" s="351"/>
      <c r="CT271" s="351"/>
      <c r="CU271" s="351"/>
      <c r="CW271" s="351"/>
      <c r="CX271" s="351"/>
      <c r="CZ271" s="351"/>
      <c r="DA271" s="351"/>
      <c r="DC271" s="351"/>
      <c r="DD271" s="351"/>
      <c r="DG271" s="303"/>
      <c r="DH271" s="303"/>
      <c r="DJ271" s="145"/>
      <c r="DK271" s="145"/>
      <c r="DL271" s="267">
        <v>420</v>
      </c>
      <c r="DM271" s="268" t="s">
        <v>794</v>
      </c>
      <c r="DN271" s="269">
        <v>4</v>
      </c>
      <c r="DO271" s="171" t="s">
        <v>960</v>
      </c>
    </row>
    <row r="272" spans="4:119" s="115" customFormat="1" x14ac:dyDescent="0.25">
      <c r="D272" s="351"/>
      <c r="E272" s="351"/>
      <c r="F272" s="355"/>
      <c r="G272" s="356"/>
      <c r="H272" s="356"/>
      <c r="I272" s="355"/>
      <c r="J272" s="356"/>
      <c r="K272" s="355"/>
      <c r="L272" s="355"/>
      <c r="M272" s="355"/>
      <c r="N272" s="355"/>
      <c r="O272" s="355"/>
      <c r="P272" s="114"/>
      <c r="Q272" s="111"/>
      <c r="R272" s="111"/>
      <c r="T272" s="303"/>
      <c r="U272" s="357"/>
      <c r="V272" s="303"/>
      <c r="W272" s="358"/>
      <c r="X272" s="303"/>
      <c r="Y272" s="113"/>
      <c r="Z272" s="357"/>
      <c r="AA272" s="303"/>
      <c r="AB272" s="359"/>
      <c r="AC272" s="303"/>
      <c r="AD272" s="303"/>
      <c r="AE272" s="303"/>
      <c r="CO272" s="303"/>
      <c r="CQ272" s="351"/>
      <c r="CR272" s="351"/>
      <c r="CT272" s="351"/>
      <c r="CU272" s="351"/>
      <c r="CW272" s="351"/>
      <c r="CX272" s="351"/>
      <c r="CZ272" s="351"/>
      <c r="DA272" s="351"/>
      <c r="DC272" s="351"/>
      <c r="DD272" s="351"/>
      <c r="DG272" s="303"/>
      <c r="DH272" s="303"/>
      <c r="DJ272" s="145"/>
      <c r="DK272" s="145"/>
      <c r="DL272" s="267">
        <v>421</v>
      </c>
      <c r="DM272" s="268" t="s">
        <v>1380</v>
      </c>
      <c r="DN272" s="269">
        <v>5</v>
      </c>
      <c r="DO272" s="171" t="s">
        <v>960</v>
      </c>
    </row>
    <row r="273" spans="4:119" s="115" customFormat="1" x14ac:dyDescent="0.25">
      <c r="D273" s="351"/>
      <c r="E273" s="351"/>
      <c r="F273" s="355"/>
      <c r="G273" s="356"/>
      <c r="H273" s="356"/>
      <c r="I273" s="355"/>
      <c r="J273" s="356"/>
      <c r="K273" s="355"/>
      <c r="L273" s="355"/>
      <c r="M273" s="355"/>
      <c r="N273" s="355"/>
      <c r="O273" s="355"/>
      <c r="P273" s="114"/>
      <c r="Q273" s="111"/>
      <c r="R273" s="111"/>
      <c r="T273" s="303"/>
      <c r="U273" s="357"/>
      <c r="V273" s="303"/>
      <c r="W273" s="358"/>
      <c r="X273" s="303"/>
      <c r="Y273" s="113"/>
      <c r="Z273" s="357"/>
      <c r="AA273" s="303"/>
      <c r="AB273" s="359"/>
      <c r="AC273" s="303"/>
      <c r="AD273" s="303"/>
      <c r="AE273" s="303"/>
      <c r="CO273" s="303"/>
      <c r="CQ273" s="351"/>
      <c r="CR273" s="351"/>
      <c r="CT273" s="351"/>
      <c r="CU273" s="351"/>
      <c r="CW273" s="351"/>
      <c r="CX273" s="351"/>
      <c r="CZ273" s="351"/>
      <c r="DA273" s="351"/>
      <c r="DC273" s="351"/>
      <c r="DD273" s="351"/>
      <c r="DG273" s="303"/>
      <c r="DH273" s="303"/>
      <c r="DJ273" s="145"/>
      <c r="DK273" s="145"/>
      <c r="DL273" s="267">
        <v>422</v>
      </c>
      <c r="DM273" s="268" t="s">
        <v>1381</v>
      </c>
      <c r="DN273" s="269">
        <v>6</v>
      </c>
      <c r="DO273" s="171" t="s">
        <v>960</v>
      </c>
    </row>
    <row r="274" spans="4:119" s="115" customFormat="1" x14ac:dyDescent="0.25">
      <c r="D274" s="351"/>
      <c r="E274" s="351"/>
      <c r="F274" s="355"/>
      <c r="G274" s="356"/>
      <c r="H274" s="356"/>
      <c r="I274" s="355"/>
      <c r="J274" s="356"/>
      <c r="K274" s="355"/>
      <c r="L274" s="355"/>
      <c r="M274" s="355"/>
      <c r="N274" s="355"/>
      <c r="O274" s="355"/>
      <c r="P274" s="114"/>
      <c r="Q274" s="111"/>
      <c r="R274" s="111"/>
      <c r="T274" s="303"/>
      <c r="U274" s="357"/>
      <c r="V274" s="303"/>
      <c r="W274" s="358"/>
      <c r="X274" s="303"/>
      <c r="Y274" s="113"/>
      <c r="Z274" s="357"/>
      <c r="AA274" s="303"/>
      <c r="AB274" s="359"/>
      <c r="AC274" s="303"/>
      <c r="AD274" s="303"/>
      <c r="AE274" s="303"/>
      <c r="CO274" s="303"/>
      <c r="CQ274" s="351"/>
      <c r="CR274" s="351"/>
      <c r="CT274" s="351"/>
      <c r="CU274" s="351"/>
      <c r="CW274" s="351"/>
      <c r="CX274" s="351"/>
      <c r="CZ274" s="351"/>
      <c r="DA274" s="351"/>
      <c r="DC274" s="351"/>
      <c r="DD274" s="351"/>
      <c r="DG274" s="303"/>
      <c r="DH274" s="303"/>
      <c r="DJ274" s="145"/>
      <c r="DK274" s="145"/>
      <c r="DL274" s="267">
        <v>423</v>
      </c>
      <c r="DM274" s="268" t="s">
        <v>1382</v>
      </c>
      <c r="DN274" s="269">
        <v>7</v>
      </c>
      <c r="DO274" s="171" t="s">
        <v>960</v>
      </c>
    </row>
    <row r="275" spans="4:119" s="115" customFormat="1" x14ac:dyDescent="0.25">
      <c r="D275" s="351"/>
      <c r="E275" s="351"/>
      <c r="F275" s="355"/>
      <c r="G275" s="356"/>
      <c r="H275" s="356"/>
      <c r="I275" s="355"/>
      <c r="J275" s="356"/>
      <c r="K275" s="355"/>
      <c r="L275" s="355"/>
      <c r="M275" s="355"/>
      <c r="N275" s="355"/>
      <c r="O275" s="355"/>
      <c r="P275" s="114"/>
      <c r="Q275" s="111"/>
      <c r="R275" s="111"/>
      <c r="T275" s="303"/>
      <c r="U275" s="357"/>
      <c r="V275" s="303"/>
      <c r="W275" s="358"/>
      <c r="X275" s="303"/>
      <c r="Y275" s="113"/>
      <c r="Z275" s="357"/>
      <c r="AA275" s="303"/>
      <c r="AB275" s="359"/>
      <c r="AC275" s="303"/>
      <c r="AD275" s="303"/>
      <c r="AE275" s="303"/>
      <c r="CO275" s="303"/>
      <c r="CQ275" s="351"/>
      <c r="CR275" s="351"/>
      <c r="CT275" s="351"/>
      <c r="CU275" s="351"/>
      <c r="CW275" s="351"/>
      <c r="CX275" s="351"/>
      <c r="CZ275" s="351"/>
      <c r="DA275" s="351"/>
      <c r="DC275" s="351"/>
      <c r="DD275" s="351"/>
      <c r="DG275" s="303"/>
      <c r="DH275" s="303"/>
      <c r="DJ275" s="145"/>
      <c r="DK275" s="145"/>
      <c r="DL275" s="267">
        <v>424</v>
      </c>
      <c r="DM275" s="268" t="s">
        <v>1383</v>
      </c>
      <c r="DN275" s="269">
        <v>8</v>
      </c>
      <c r="DO275" s="171" t="s">
        <v>960</v>
      </c>
    </row>
    <row r="276" spans="4:119" s="115" customFormat="1" x14ac:dyDescent="0.25">
      <c r="D276" s="351"/>
      <c r="E276" s="351"/>
      <c r="F276" s="355"/>
      <c r="G276" s="356"/>
      <c r="H276" s="356"/>
      <c r="I276" s="355"/>
      <c r="J276" s="356"/>
      <c r="K276" s="355"/>
      <c r="L276" s="355"/>
      <c r="M276" s="355"/>
      <c r="N276" s="355"/>
      <c r="O276" s="355"/>
      <c r="P276" s="114"/>
      <c r="Q276" s="111"/>
      <c r="R276" s="111"/>
      <c r="T276" s="303"/>
      <c r="U276" s="357"/>
      <c r="V276" s="303"/>
      <c r="W276" s="358"/>
      <c r="X276" s="303"/>
      <c r="Y276" s="113"/>
      <c r="Z276" s="357"/>
      <c r="AA276" s="303"/>
      <c r="AB276" s="359"/>
      <c r="AC276" s="303"/>
      <c r="AD276" s="303"/>
      <c r="AE276" s="303"/>
      <c r="CO276" s="303"/>
      <c r="CQ276" s="351"/>
      <c r="CR276" s="351"/>
      <c r="CT276" s="351"/>
      <c r="CU276" s="351"/>
      <c r="CW276" s="351"/>
      <c r="CX276" s="351"/>
      <c r="CZ276" s="351"/>
      <c r="DA276" s="351"/>
      <c r="DC276" s="351"/>
      <c r="DD276" s="351"/>
      <c r="DG276" s="303"/>
      <c r="DH276" s="303"/>
      <c r="DJ276" s="145"/>
      <c r="DK276" s="145"/>
      <c r="DL276" s="267">
        <v>430</v>
      </c>
      <c r="DM276" s="268" t="s">
        <v>1384</v>
      </c>
      <c r="DN276" s="269">
        <v>6</v>
      </c>
      <c r="DO276" s="171"/>
    </row>
    <row r="277" spans="4:119" s="115" customFormat="1" x14ac:dyDescent="0.25">
      <c r="D277" s="351"/>
      <c r="E277" s="351"/>
      <c r="F277" s="355"/>
      <c r="G277" s="356"/>
      <c r="H277" s="356"/>
      <c r="I277" s="355"/>
      <c r="J277" s="356"/>
      <c r="K277" s="355"/>
      <c r="L277" s="355"/>
      <c r="M277" s="355"/>
      <c r="N277" s="355"/>
      <c r="O277" s="355"/>
      <c r="P277" s="114"/>
      <c r="Q277" s="111"/>
      <c r="R277" s="111"/>
      <c r="T277" s="303"/>
      <c r="U277" s="357"/>
      <c r="V277" s="303"/>
      <c r="W277" s="358"/>
      <c r="X277" s="303"/>
      <c r="Y277" s="113"/>
      <c r="Z277" s="357"/>
      <c r="AA277" s="303"/>
      <c r="AB277" s="359"/>
      <c r="AC277" s="303"/>
      <c r="AD277" s="303"/>
      <c r="AE277" s="303"/>
      <c r="CO277" s="303"/>
      <c r="CQ277" s="351"/>
      <c r="CR277" s="351"/>
      <c r="CT277" s="351"/>
      <c r="CU277" s="351"/>
      <c r="CW277" s="351"/>
      <c r="CX277" s="351"/>
      <c r="CZ277" s="351"/>
      <c r="DA277" s="351"/>
      <c r="DC277" s="351"/>
      <c r="DD277" s="351"/>
      <c r="DG277" s="303"/>
      <c r="DH277" s="303"/>
      <c r="DJ277" s="145"/>
      <c r="DK277" s="145"/>
      <c r="DL277" s="267">
        <v>431</v>
      </c>
      <c r="DM277" s="268" t="s">
        <v>1385</v>
      </c>
      <c r="DN277" s="269">
        <v>7</v>
      </c>
      <c r="DO277" s="171"/>
    </row>
    <row r="278" spans="4:119" s="115" customFormat="1" x14ac:dyDescent="0.25">
      <c r="D278" s="351"/>
      <c r="E278" s="351"/>
      <c r="F278" s="355"/>
      <c r="G278" s="356"/>
      <c r="H278" s="356"/>
      <c r="I278" s="355"/>
      <c r="J278" s="356"/>
      <c r="K278" s="355"/>
      <c r="L278" s="355"/>
      <c r="M278" s="355"/>
      <c r="N278" s="355"/>
      <c r="O278" s="355"/>
      <c r="P278" s="114"/>
      <c r="Q278" s="111"/>
      <c r="R278" s="111"/>
      <c r="T278" s="303"/>
      <c r="U278" s="357"/>
      <c r="V278" s="303"/>
      <c r="W278" s="358"/>
      <c r="X278" s="303"/>
      <c r="Y278" s="113"/>
      <c r="Z278" s="357"/>
      <c r="AA278" s="303"/>
      <c r="AB278" s="359"/>
      <c r="AC278" s="303"/>
      <c r="AD278" s="303"/>
      <c r="AE278" s="303"/>
      <c r="CO278" s="303"/>
      <c r="CQ278" s="351"/>
      <c r="CR278" s="351"/>
      <c r="CT278" s="351"/>
      <c r="CU278" s="351"/>
      <c r="CW278" s="351"/>
      <c r="CX278" s="351"/>
      <c r="CZ278" s="351"/>
      <c r="DA278" s="351"/>
      <c r="DC278" s="351"/>
      <c r="DD278" s="351"/>
      <c r="DG278" s="303"/>
      <c r="DH278" s="303"/>
      <c r="DJ278" s="145"/>
      <c r="DK278" s="145"/>
      <c r="DL278" s="267">
        <v>432</v>
      </c>
      <c r="DM278" s="268" t="s">
        <v>1386</v>
      </c>
      <c r="DN278" s="269">
        <v>8</v>
      </c>
      <c r="DO278" s="171"/>
    </row>
    <row r="279" spans="4:119" s="115" customFormat="1" x14ac:dyDescent="0.25">
      <c r="D279" s="351"/>
      <c r="E279" s="351"/>
      <c r="F279" s="355"/>
      <c r="G279" s="356"/>
      <c r="H279" s="356"/>
      <c r="I279" s="355"/>
      <c r="J279" s="356"/>
      <c r="K279" s="355"/>
      <c r="L279" s="355"/>
      <c r="M279" s="355"/>
      <c r="N279" s="355"/>
      <c r="O279" s="355"/>
      <c r="P279" s="114"/>
      <c r="Q279" s="111"/>
      <c r="R279" s="111"/>
      <c r="T279" s="303"/>
      <c r="U279" s="357"/>
      <c r="V279" s="303"/>
      <c r="W279" s="358"/>
      <c r="X279" s="303"/>
      <c r="Y279" s="113"/>
      <c r="Z279" s="357"/>
      <c r="AA279" s="303"/>
      <c r="AB279" s="359"/>
      <c r="AC279" s="303"/>
      <c r="AD279" s="303"/>
      <c r="AE279" s="303"/>
      <c r="CO279" s="303"/>
      <c r="CQ279" s="351"/>
      <c r="CR279" s="351"/>
      <c r="CT279" s="351"/>
      <c r="CU279" s="351"/>
      <c r="CW279" s="351"/>
      <c r="CX279" s="351"/>
      <c r="CZ279" s="351"/>
      <c r="DA279" s="351"/>
      <c r="DC279" s="351"/>
      <c r="DD279" s="351"/>
      <c r="DG279" s="303"/>
      <c r="DH279" s="303"/>
      <c r="DJ279" s="145"/>
      <c r="DK279" s="145"/>
      <c r="DL279" s="267">
        <v>433</v>
      </c>
      <c r="DM279" s="268" t="s">
        <v>1387</v>
      </c>
      <c r="DN279" s="269">
        <v>9</v>
      </c>
      <c r="DO279" s="171"/>
    </row>
    <row r="280" spans="4:119" s="115" customFormat="1" x14ac:dyDescent="0.25">
      <c r="D280" s="351"/>
      <c r="E280" s="351"/>
      <c r="F280" s="355"/>
      <c r="G280" s="356"/>
      <c r="H280" s="356"/>
      <c r="I280" s="355"/>
      <c r="J280" s="356"/>
      <c r="K280" s="355"/>
      <c r="L280" s="355"/>
      <c r="M280" s="355"/>
      <c r="N280" s="355"/>
      <c r="O280" s="355"/>
      <c r="P280" s="114"/>
      <c r="Q280" s="111"/>
      <c r="R280" s="111"/>
      <c r="T280" s="303"/>
      <c r="U280" s="357"/>
      <c r="V280" s="303"/>
      <c r="W280" s="358"/>
      <c r="X280" s="303"/>
      <c r="Y280" s="113"/>
      <c r="Z280" s="357"/>
      <c r="AA280" s="303"/>
      <c r="AB280" s="359"/>
      <c r="AC280" s="303"/>
      <c r="AD280" s="303"/>
      <c r="AE280" s="303"/>
      <c r="CO280" s="303"/>
      <c r="CQ280" s="351"/>
      <c r="CR280" s="351"/>
      <c r="CT280" s="351"/>
      <c r="CU280" s="351"/>
      <c r="CW280" s="351"/>
      <c r="CX280" s="351"/>
      <c r="CZ280" s="351"/>
      <c r="DA280" s="351"/>
      <c r="DC280" s="351"/>
      <c r="DD280" s="351"/>
      <c r="DG280" s="303"/>
      <c r="DH280" s="303"/>
      <c r="DJ280" s="145"/>
      <c r="DK280" s="145"/>
      <c r="DL280" s="267">
        <v>434</v>
      </c>
      <c r="DM280" s="268" t="s">
        <v>803</v>
      </c>
      <c r="DN280" s="269">
        <v>10</v>
      </c>
      <c r="DO280" s="171"/>
    </row>
    <row r="281" spans="4:119" s="115" customFormat="1" x14ac:dyDescent="0.25">
      <c r="D281" s="351"/>
      <c r="E281" s="351"/>
      <c r="F281" s="355"/>
      <c r="G281" s="356"/>
      <c r="H281" s="356"/>
      <c r="I281" s="355"/>
      <c r="J281" s="356"/>
      <c r="K281" s="355"/>
      <c r="L281" s="355"/>
      <c r="M281" s="355"/>
      <c r="N281" s="355"/>
      <c r="O281" s="355"/>
      <c r="P281" s="114"/>
      <c r="Q281" s="111"/>
      <c r="R281" s="111"/>
      <c r="T281" s="303"/>
      <c r="U281" s="357"/>
      <c r="V281" s="303"/>
      <c r="W281" s="358"/>
      <c r="X281" s="303"/>
      <c r="Y281" s="113"/>
      <c r="Z281" s="357"/>
      <c r="AA281" s="303"/>
      <c r="AB281" s="359"/>
      <c r="AC281" s="303"/>
      <c r="AD281" s="303"/>
      <c r="AE281" s="303"/>
      <c r="CO281" s="303"/>
      <c r="CQ281" s="351"/>
      <c r="CR281" s="351"/>
      <c r="CT281" s="351"/>
      <c r="CU281" s="351"/>
      <c r="CW281" s="351"/>
      <c r="CX281" s="351"/>
      <c r="CZ281" s="351"/>
      <c r="DA281" s="351"/>
      <c r="DC281" s="351"/>
      <c r="DD281" s="351"/>
      <c r="DG281" s="303"/>
      <c r="DH281" s="303"/>
      <c r="DJ281" s="145"/>
      <c r="DK281" s="145"/>
      <c r="DL281" s="267">
        <v>441</v>
      </c>
      <c r="DM281" s="268" t="s">
        <v>1388</v>
      </c>
      <c r="DN281" s="269">
        <v>7</v>
      </c>
      <c r="DO281" s="171" t="s">
        <v>962</v>
      </c>
    </row>
    <row r="282" spans="4:119" s="115" customFormat="1" x14ac:dyDescent="0.25">
      <c r="D282" s="351"/>
      <c r="E282" s="351"/>
      <c r="F282" s="355"/>
      <c r="G282" s="356"/>
      <c r="H282" s="356"/>
      <c r="I282" s="355"/>
      <c r="J282" s="356"/>
      <c r="K282" s="355"/>
      <c r="L282" s="355"/>
      <c r="M282" s="355"/>
      <c r="N282" s="355"/>
      <c r="O282" s="355"/>
      <c r="P282" s="114"/>
      <c r="Q282" s="111"/>
      <c r="R282" s="111"/>
      <c r="T282" s="303"/>
      <c r="U282" s="357"/>
      <c r="V282" s="303"/>
      <c r="W282" s="358"/>
      <c r="X282" s="303"/>
      <c r="Y282" s="113"/>
      <c r="Z282" s="357"/>
      <c r="AA282" s="303"/>
      <c r="AB282" s="359"/>
      <c r="AC282" s="303"/>
      <c r="AD282" s="303"/>
      <c r="AE282" s="303"/>
      <c r="CO282" s="303"/>
      <c r="CQ282" s="351"/>
      <c r="CR282" s="351"/>
      <c r="CT282" s="351"/>
      <c r="CU282" s="351"/>
      <c r="CW282" s="351"/>
      <c r="CX282" s="351"/>
      <c r="CZ282" s="351"/>
      <c r="DA282" s="351"/>
      <c r="DC282" s="351"/>
      <c r="DD282" s="351"/>
      <c r="DG282" s="303"/>
      <c r="DH282" s="303"/>
      <c r="DJ282" s="145"/>
      <c r="DK282" s="145"/>
      <c r="DL282" s="267">
        <v>442</v>
      </c>
      <c r="DM282" s="268" t="s">
        <v>1389</v>
      </c>
      <c r="DN282" s="269">
        <v>8</v>
      </c>
      <c r="DO282" s="171" t="s">
        <v>962</v>
      </c>
    </row>
    <row r="283" spans="4:119" s="115" customFormat="1" x14ac:dyDescent="0.25">
      <c r="D283" s="351"/>
      <c r="E283" s="351"/>
      <c r="F283" s="355"/>
      <c r="G283" s="356"/>
      <c r="H283" s="356"/>
      <c r="I283" s="355"/>
      <c r="J283" s="356"/>
      <c r="K283" s="355"/>
      <c r="L283" s="355"/>
      <c r="M283" s="355"/>
      <c r="N283" s="355"/>
      <c r="O283" s="355"/>
      <c r="P283" s="114"/>
      <c r="Q283" s="111"/>
      <c r="R283" s="111"/>
      <c r="T283" s="303"/>
      <c r="U283" s="357"/>
      <c r="V283" s="303"/>
      <c r="W283" s="358"/>
      <c r="X283" s="303"/>
      <c r="Y283" s="113"/>
      <c r="Z283" s="357"/>
      <c r="AA283" s="303"/>
      <c r="AB283" s="359"/>
      <c r="AC283" s="303"/>
      <c r="AD283" s="303"/>
      <c r="AE283" s="303"/>
      <c r="CO283" s="303"/>
      <c r="CQ283" s="351"/>
      <c r="CR283" s="351"/>
      <c r="CT283" s="351"/>
      <c r="CU283" s="351"/>
      <c r="CW283" s="351"/>
      <c r="CX283" s="351"/>
      <c r="CZ283" s="351"/>
      <c r="DA283" s="351"/>
      <c r="DC283" s="351"/>
      <c r="DD283" s="351"/>
      <c r="DG283" s="303"/>
      <c r="DH283" s="303"/>
      <c r="DJ283" s="145"/>
      <c r="DK283" s="145"/>
      <c r="DL283" s="267">
        <v>443</v>
      </c>
      <c r="DM283" s="268" t="s">
        <v>1390</v>
      </c>
      <c r="DN283" s="269">
        <v>9</v>
      </c>
      <c r="DO283" s="171" t="s">
        <v>962</v>
      </c>
    </row>
    <row r="284" spans="4:119" s="115" customFormat="1" x14ac:dyDescent="0.25">
      <c r="D284" s="351"/>
      <c r="E284" s="351"/>
      <c r="F284" s="355"/>
      <c r="G284" s="356"/>
      <c r="H284" s="356"/>
      <c r="I284" s="355"/>
      <c r="J284" s="356"/>
      <c r="K284" s="355"/>
      <c r="L284" s="355"/>
      <c r="M284" s="355"/>
      <c r="N284" s="355"/>
      <c r="O284" s="355"/>
      <c r="P284" s="114"/>
      <c r="Q284" s="111"/>
      <c r="R284" s="111"/>
      <c r="T284" s="303"/>
      <c r="U284" s="357"/>
      <c r="V284" s="303"/>
      <c r="W284" s="358"/>
      <c r="X284" s="303"/>
      <c r="Y284" s="113"/>
      <c r="Z284" s="357"/>
      <c r="AA284" s="303"/>
      <c r="AB284" s="359"/>
      <c r="AC284" s="303"/>
      <c r="AD284" s="303"/>
      <c r="AE284" s="303"/>
      <c r="CO284" s="303"/>
      <c r="CQ284" s="351"/>
      <c r="CR284" s="351"/>
      <c r="CT284" s="351"/>
      <c r="CU284" s="351"/>
      <c r="CW284" s="351"/>
      <c r="CX284" s="351"/>
      <c r="CZ284" s="351"/>
      <c r="DA284" s="351"/>
      <c r="DC284" s="351"/>
      <c r="DD284" s="351"/>
      <c r="DG284" s="303"/>
      <c r="DH284" s="303"/>
      <c r="DJ284" s="145"/>
      <c r="DK284" s="145"/>
      <c r="DL284" s="267">
        <v>444</v>
      </c>
      <c r="DM284" s="268" t="s">
        <v>807</v>
      </c>
      <c r="DN284" s="269">
        <v>10</v>
      </c>
      <c r="DO284" s="171" t="s">
        <v>962</v>
      </c>
    </row>
    <row r="285" spans="4:119" s="115" customFormat="1" x14ac:dyDescent="0.25">
      <c r="D285" s="351"/>
      <c r="E285" s="351"/>
      <c r="F285" s="355"/>
      <c r="G285" s="356"/>
      <c r="H285" s="356"/>
      <c r="I285" s="355"/>
      <c r="J285" s="356"/>
      <c r="K285" s="355"/>
      <c r="L285" s="355"/>
      <c r="M285" s="355"/>
      <c r="N285" s="355"/>
      <c r="O285" s="355"/>
      <c r="P285" s="114"/>
      <c r="Q285" s="111"/>
      <c r="R285" s="111"/>
      <c r="T285" s="303"/>
      <c r="U285" s="357"/>
      <c r="V285" s="303"/>
      <c r="W285" s="358"/>
      <c r="X285" s="303"/>
      <c r="Y285" s="113"/>
      <c r="Z285" s="357"/>
      <c r="AA285" s="303"/>
      <c r="AB285" s="359"/>
      <c r="AC285" s="303"/>
      <c r="AD285" s="303"/>
      <c r="AE285" s="303"/>
      <c r="CO285" s="303"/>
      <c r="CQ285" s="351"/>
      <c r="CR285" s="351"/>
      <c r="CT285" s="351"/>
      <c r="CU285" s="351"/>
      <c r="CW285" s="351"/>
      <c r="CX285" s="351"/>
      <c r="CZ285" s="351"/>
      <c r="DA285" s="351"/>
      <c r="DC285" s="351"/>
      <c r="DD285" s="351"/>
      <c r="DG285" s="303"/>
      <c r="DH285" s="303"/>
      <c r="DJ285" s="145"/>
      <c r="DK285" s="145"/>
      <c r="DL285" s="267">
        <v>451</v>
      </c>
      <c r="DM285" s="268" t="s">
        <v>1391</v>
      </c>
      <c r="DN285" s="269">
        <v>7</v>
      </c>
      <c r="DO285" s="171"/>
    </row>
    <row r="286" spans="4:119" s="115" customFormat="1" x14ac:dyDescent="0.25">
      <c r="D286" s="351"/>
      <c r="E286" s="351"/>
      <c r="F286" s="355"/>
      <c r="G286" s="356"/>
      <c r="H286" s="356"/>
      <c r="I286" s="355"/>
      <c r="J286" s="356"/>
      <c r="K286" s="355"/>
      <c r="L286" s="355"/>
      <c r="M286" s="355"/>
      <c r="N286" s="355"/>
      <c r="O286" s="355"/>
      <c r="P286" s="114"/>
      <c r="Q286" s="111"/>
      <c r="R286" s="111"/>
      <c r="T286" s="303"/>
      <c r="U286" s="357"/>
      <c r="V286" s="303"/>
      <c r="W286" s="358"/>
      <c r="X286" s="303"/>
      <c r="Y286" s="113"/>
      <c r="Z286" s="357"/>
      <c r="AA286" s="303"/>
      <c r="AB286" s="359"/>
      <c r="AC286" s="303"/>
      <c r="AD286" s="303"/>
      <c r="AE286" s="303"/>
      <c r="CO286" s="303"/>
      <c r="CQ286" s="351"/>
      <c r="CR286" s="351"/>
      <c r="CT286" s="351"/>
      <c r="CU286" s="351"/>
      <c r="CW286" s="351"/>
      <c r="CX286" s="351"/>
      <c r="CZ286" s="351"/>
      <c r="DA286" s="351"/>
      <c r="DC286" s="351"/>
      <c r="DD286" s="351"/>
      <c r="DG286" s="303"/>
      <c r="DH286" s="303"/>
      <c r="DJ286" s="145"/>
      <c r="DK286" s="145"/>
      <c r="DL286" s="267">
        <v>452</v>
      </c>
      <c r="DM286" s="268" t="s">
        <v>1392</v>
      </c>
      <c r="DN286" s="269">
        <v>8</v>
      </c>
      <c r="DO286" s="171"/>
    </row>
    <row r="287" spans="4:119" s="115" customFormat="1" x14ac:dyDescent="0.25">
      <c r="D287" s="351"/>
      <c r="E287" s="351"/>
      <c r="F287" s="355"/>
      <c r="G287" s="356"/>
      <c r="H287" s="356"/>
      <c r="I287" s="355"/>
      <c r="J287" s="356"/>
      <c r="K287" s="355"/>
      <c r="L287" s="355"/>
      <c r="M287" s="355"/>
      <c r="N287" s="355"/>
      <c r="O287" s="355"/>
      <c r="P287" s="114"/>
      <c r="Q287" s="111"/>
      <c r="R287" s="111"/>
      <c r="T287" s="303"/>
      <c r="U287" s="357"/>
      <c r="V287" s="303"/>
      <c r="W287" s="358"/>
      <c r="X287" s="303"/>
      <c r="Y287" s="113"/>
      <c r="Z287" s="357"/>
      <c r="AA287" s="303"/>
      <c r="AB287" s="359"/>
      <c r="AC287" s="303"/>
      <c r="AD287" s="303"/>
      <c r="AE287" s="303"/>
      <c r="CO287" s="303"/>
      <c r="CQ287" s="351"/>
      <c r="CR287" s="351"/>
      <c r="CT287" s="351"/>
      <c r="CU287" s="351"/>
      <c r="CW287" s="351"/>
      <c r="CX287" s="351"/>
      <c r="CZ287" s="351"/>
      <c r="DA287" s="351"/>
      <c r="DC287" s="351"/>
      <c r="DD287" s="351"/>
      <c r="DG287" s="303"/>
      <c r="DH287" s="303"/>
      <c r="DJ287" s="145"/>
      <c r="DK287" s="145"/>
      <c r="DL287" s="267">
        <v>453</v>
      </c>
      <c r="DM287" s="268" t="s">
        <v>1393</v>
      </c>
      <c r="DN287" s="269">
        <v>9</v>
      </c>
      <c r="DO287" s="171"/>
    </row>
    <row r="288" spans="4:119" s="115" customFormat="1" x14ac:dyDescent="0.25">
      <c r="D288" s="351"/>
      <c r="E288" s="351"/>
      <c r="F288" s="355"/>
      <c r="G288" s="356"/>
      <c r="H288" s="356"/>
      <c r="I288" s="355"/>
      <c r="J288" s="356"/>
      <c r="K288" s="355"/>
      <c r="L288" s="355"/>
      <c r="M288" s="355"/>
      <c r="N288" s="355"/>
      <c r="O288" s="355"/>
      <c r="P288" s="114"/>
      <c r="Q288" s="111"/>
      <c r="R288" s="111"/>
      <c r="T288" s="303"/>
      <c r="U288" s="357"/>
      <c r="V288" s="303"/>
      <c r="W288" s="358"/>
      <c r="X288" s="303"/>
      <c r="Y288" s="113"/>
      <c r="Z288" s="357"/>
      <c r="AA288" s="303"/>
      <c r="AB288" s="359"/>
      <c r="AC288" s="303"/>
      <c r="AD288" s="303"/>
      <c r="AE288" s="303"/>
      <c r="CO288" s="303"/>
      <c r="CQ288" s="351"/>
      <c r="CR288" s="351"/>
      <c r="CT288" s="351"/>
      <c r="CU288" s="351"/>
      <c r="CW288" s="351"/>
      <c r="CX288" s="351"/>
      <c r="CZ288" s="351"/>
      <c r="DA288" s="351"/>
      <c r="DC288" s="351"/>
      <c r="DD288" s="351"/>
      <c r="DG288" s="303"/>
      <c r="DH288" s="303"/>
      <c r="DJ288" s="145"/>
      <c r="DK288" s="145"/>
      <c r="DL288" s="267">
        <v>454</v>
      </c>
      <c r="DM288" s="268" t="s">
        <v>811</v>
      </c>
      <c r="DN288" s="269">
        <v>10</v>
      </c>
      <c r="DO288" s="171"/>
    </row>
    <row r="289" spans="4:119" s="115" customFormat="1" x14ac:dyDescent="0.25">
      <c r="D289" s="351"/>
      <c r="E289" s="351"/>
      <c r="F289" s="355"/>
      <c r="G289" s="356"/>
      <c r="H289" s="356"/>
      <c r="I289" s="355"/>
      <c r="J289" s="356"/>
      <c r="K289" s="355"/>
      <c r="L289" s="355"/>
      <c r="M289" s="355"/>
      <c r="N289" s="355"/>
      <c r="O289" s="355"/>
      <c r="P289" s="114"/>
      <c r="Q289" s="111"/>
      <c r="R289" s="111"/>
      <c r="T289" s="303"/>
      <c r="U289" s="357"/>
      <c r="V289" s="303"/>
      <c r="W289" s="358"/>
      <c r="X289" s="303"/>
      <c r="Y289" s="113"/>
      <c r="Z289" s="357"/>
      <c r="AA289" s="303"/>
      <c r="AB289" s="359"/>
      <c r="AC289" s="303"/>
      <c r="AD289" s="303"/>
      <c r="AE289" s="303"/>
      <c r="CO289" s="303"/>
      <c r="CQ289" s="351"/>
      <c r="CR289" s="351"/>
      <c r="CT289" s="351"/>
      <c r="CU289" s="351"/>
      <c r="CW289" s="351"/>
      <c r="CX289" s="351"/>
      <c r="CZ289" s="351"/>
      <c r="DA289" s="351"/>
      <c r="DC289" s="351"/>
      <c r="DD289" s="351"/>
      <c r="DG289" s="303"/>
      <c r="DH289" s="303"/>
      <c r="DJ289" s="145"/>
      <c r="DK289" s="145"/>
      <c r="DL289" s="267">
        <v>460</v>
      </c>
      <c r="DM289" s="268" t="s">
        <v>812</v>
      </c>
      <c r="DN289" s="269">
        <v>6</v>
      </c>
      <c r="DO289" s="171"/>
    </row>
    <row r="290" spans="4:119" s="115" customFormat="1" x14ac:dyDescent="0.25">
      <c r="D290" s="351"/>
      <c r="E290" s="351"/>
      <c r="F290" s="355"/>
      <c r="G290" s="356"/>
      <c r="H290" s="356"/>
      <c r="I290" s="355"/>
      <c r="J290" s="356"/>
      <c r="K290" s="355"/>
      <c r="L290" s="355"/>
      <c r="M290" s="355"/>
      <c r="N290" s="355"/>
      <c r="O290" s="355"/>
      <c r="P290" s="114"/>
      <c r="Q290" s="111"/>
      <c r="R290" s="111"/>
      <c r="T290" s="303"/>
      <c r="U290" s="357"/>
      <c r="V290" s="303"/>
      <c r="W290" s="358"/>
      <c r="X290" s="303"/>
      <c r="Y290" s="113"/>
      <c r="Z290" s="357"/>
      <c r="AA290" s="303"/>
      <c r="AB290" s="359"/>
      <c r="AC290" s="303"/>
      <c r="AD290" s="303"/>
      <c r="AE290" s="303"/>
      <c r="CO290" s="303"/>
      <c r="CQ290" s="351"/>
      <c r="CR290" s="351"/>
      <c r="CT290" s="351"/>
      <c r="CU290" s="351"/>
      <c r="CW290" s="351"/>
      <c r="CX290" s="351"/>
      <c r="CZ290" s="351"/>
      <c r="DA290" s="351"/>
      <c r="DC290" s="351"/>
      <c r="DD290" s="351"/>
      <c r="DG290" s="303"/>
      <c r="DH290" s="303"/>
      <c r="DJ290" s="145"/>
      <c r="DK290" s="145"/>
      <c r="DL290" s="267">
        <v>461</v>
      </c>
      <c r="DM290" s="268" t="s">
        <v>1394</v>
      </c>
      <c r="DN290" s="269">
        <v>7</v>
      </c>
      <c r="DO290" s="171"/>
    </row>
    <row r="291" spans="4:119" s="115" customFormat="1" x14ac:dyDescent="0.25">
      <c r="D291" s="351"/>
      <c r="E291" s="351"/>
      <c r="F291" s="355"/>
      <c r="G291" s="356"/>
      <c r="H291" s="356"/>
      <c r="I291" s="355"/>
      <c r="J291" s="356"/>
      <c r="K291" s="355"/>
      <c r="L291" s="355"/>
      <c r="M291" s="355"/>
      <c r="N291" s="355"/>
      <c r="O291" s="355"/>
      <c r="P291" s="114"/>
      <c r="Q291" s="111"/>
      <c r="R291" s="111"/>
      <c r="T291" s="303"/>
      <c r="U291" s="357"/>
      <c r="V291" s="303"/>
      <c r="W291" s="358"/>
      <c r="X291" s="303"/>
      <c r="Y291" s="113"/>
      <c r="Z291" s="357"/>
      <c r="AA291" s="303"/>
      <c r="AB291" s="359"/>
      <c r="AC291" s="303"/>
      <c r="AD291" s="303"/>
      <c r="AE291" s="303"/>
      <c r="CO291" s="303"/>
      <c r="CQ291" s="351"/>
      <c r="CR291" s="351"/>
      <c r="CT291" s="351"/>
      <c r="CU291" s="351"/>
      <c r="CW291" s="351"/>
      <c r="CX291" s="351"/>
      <c r="CZ291" s="351"/>
      <c r="DA291" s="351"/>
      <c r="DC291" s="351"/>
      <c r="DD291" s="351"/>
      <c r="DG291" s="303"/>
      <c r="DH291" s="303"/>
      <c r="DJ291" s="145"/>
      <c r="DK291" s="145"/>
      <c r="DL291" s="267">
        <v>462</v>
      </c>
      <c r="DM291" s="268" t="s">
        <v>1395</v>
      </c>
      <c r="DN291" s="269">
        <v>8</v>
      </c>
      <c r="DO291" s="171"/>
    </row>
    <row r="292" spans="4:119" s="115" customFormat="1" x14ac:dyDescent="0.25">
      <c r="D292" s="351"/>
      <c r="E292" s="351"/>
      <c r="F292" s="355"/>
      <c r="G292" s="356"/>
      <c r="H292" s="356"/>
      <c r="I292" s="355"/>
      <c r="J292" s="356"/>
      <c r="K292" s="355"/>
      <c r="L292" s="355"/>
      <c r="M292" s="355"/>
      <c r="N292" s="355"/>
      <c r="O292" s="355"/>
      <c r="P292" s="114"/>
      <c r="Q292" s="111"/>
      <c r="R292" s="111"/>
      <c r="T292" s="303"/>
      <c r="U292" s="357"/>
      <c r="V292" s="303"/>
      <c r="W292" s="358"/>
      <c r="X292" s="303"/>
      <c r="Y292" s="113"/>
      <c r="Z292" s="357"/>
      <c r="AA292" s="303"/>
      <c r="AB292" s="359"/>
      <c r="AC292" s="303"/>
      <c r="AD292" s="303"/>
      <c r="AE292" s="303"/>
      <c r="CO292" s="303"/>
      <c r="CQ292" s="351"/>
      <c r="CR292" s="351"/>
      <c r="CT292" s="351"/>
      <c r="CU292" s="351"/>
      <c r="CW292" s="351"/>
      <c r="CX292" s="351"/>
      <c r="CZ292" s="351"/>
      <c r="DA292" s="351"/>
      <c r="DC292" s="351"/>
      <c r="DD292" s="351"/>
      <c r="DG292" s="303"/>
      <c r="DH292" s="303"/>
      <c r="DJ292" s="145"/>
      <c r="DK292" s="145"/>
      <c r="DL292" s="267">
        <v>463</v>
      </c>
      <c r="DM292" s="268" t="s">
        <v>1396</v>
      </c>
      <c r="DN292" s="269">
        <v>9</v>
      </c>
      <c r="DO292" s="171"/>
    </row>
    <row r="293" spans="4:119" s="115" customFormat="1" x14ac:dyDescent="0.25">
      <c r="D293" s="351"/>
      <c r="E293" s="351"/>
      <c r="F293" s="355"/>
      <c r="G293" s="356"/>
      <c r="H293" s="356"/>
      <c r="I293" s="355"/>
      <c r="J293" s="356"/>
      <c r="K293" s="355"/>
      <c r="L293" s="355"/>
      <c r="M293" s="355"/>
      <c r="N293" s="355"/>
      <c r="O293" s="355"/>
      <c r="P293" s="114"/>
      <c r="Q293" s="111"/>
      <c r="R293" s="111"/>
      <c r="T293" s="303"/>
      <c r="U293" s="357"/>
      <c r="V293" s="303"/>
      <c r="W293" s="358"/>
      <c r="X293" s="303"/>
      <c r="Y293" s="113"/>
      <c r="Z293" s="357"/>
      <c r="AA293" s="303"/>
      <c r="AB293" s="359"/>
      <c r="AC293" s="303"/>
      <c r="AD293" s="303"/>
      <c r="AE293" s="303"/>
      <c r="CO293" s="303"/>
      <c r="CQ293" s="351"/>
      <c r="CR293" s="351"/>
      <c r="CT293" s="351"/>
      <c r="CU293" s="351"/>
      <c r="CW293" s="351"/>
      <c r="CX293" s="351"/>
      <c r="CZ293" s="351"/>
      <c r="DA293" s="351"/>
      <c r="DC293" s="351"/>
      <c r="DD293" s="351"/>
      <c r="DG293" s="303"/>
      <c r="DH293" s="303"/>
      <c r="DJ293" s="145"/>
      <c r="DK293" s="145"/>
      <c r="DL293" s="267">
        <v>464</v>
      </c>
      <c r="DM293" s="268" t="s">
        <v>816</v>
      </c>
      <c r="DN293" s="269">
        <v>10</v>
      </c>
      <c r="DO293" s="171"/>
    </row>
    <row r="294" spans="4:119" s="115" customFormat="1" x14ac:dyDescent="0.25">
      <c r="D294" s="351"/>
      <c r="E294" s="351"/>
      <c r="F294" s="355"/>
      <c r="G294" s="356"/>
      <c r="H294" s="356"/>
      <c r="I294" s="355"/>
      <c r="J294" s="356"/>
      <c r="K294" s="355"/>
      <c r="L294" s="355"/>
      <c r="M294" s="355"/>
      <c r="N294" s="355"/>
      <c r="O294" s="355"/>
      <c r="P294" s="114"/>
      <c r="Q294" s="111"/>
      <c r="R294" s="111"/>
      <c r="T294" s="303"/>
      <c r="U294" s="357"/>
      <c r="V294" s="303"/>
      <c r="W294" s="358"/>
      <c r="X294" s="303"/>
      <c r="Y294" s="113"/>
      <c r="Z294" s="357"/>
      <c r="AA294" s="303"/>
      <c r="AB294" s="359"/>
      <c r="AC294" s="303"/>
      <c r="AD294" s="303"/>
      <c r="AE294" s="303"/>
      <c r="CO294" s="303"/>
      <c r="CQ294" s="351"/>
      <c r="CR294" s="351"/>
      <c r="CT294" s="351"/>
      <c r="CU294" s="351"/>
      <c r="CW294" s="351"/>
      <c r="CX294" s="351"/>
      <c r="CZ294" s="351"/>
      <c r="DA294" s="351"/>
      <c r="DC294" s="351"/>
      <c r="DD294" s="351"/>
      <c r="DG294" s="303"/>
      <c r="DH294" s="303"/>
      <c r="DJ294" s="145"/>
      <c r="DK294" s="145"/>
      <c r="DL294" s="267">
        <v>490</v>
      </c>
      <c r="DM294" s="268" t="s">
        <v>1491</v>
      </c>
      <c r="DN294" s="269">
        <v>8</v>
      </c>
      <c r="DO294" s="171"/>
    </row>
    <row r="295" spans="4:119" s="115" customFormat="1" x14ac:dyDescent="0.25">
      <c r="D295" s="351"/>
      <c r="E295" s="351"/>
      <c r="F295" s="355"/>
      <c r="G295" s="356"/>
      <c r="H295" s="356"/>
      <c r="I295" s="355"/>
      <c r="J295" s="356"/>
      <c r="K295" s="355"/>
      <c r="L295" s="355"/>
      <c r="M295" s="355"/>
      <c r="N295" s="355"/>
      <c r="O295" s="355"/>
      <c r="P295" s="114"/>
      <c r="Q295" s="111"/>
      <c r="R295" s="111"/>
      <c r="T295" s="303"/>
      <c r="U295" s="357"/>
      <c r="V295" s="303"/>
      <c r="W295" s="358"/>
      <c r="X295" s="303"/>
      <c r="Y295" s="113"/>
      <c r="Z295" s="357"/>
      <c r="AA295" s="303"/>
      <c r="AB295" s="359"/>
      <c r="AC295" s="303"/>
      <c r="AD295" s="303"/>
      <c r="AE295" s="303"/>
      <c r="CO295" s="303"/>
      <c r="CQ295" s="351"/>
      <c r="CR295" s="351"/>
      <c r="CT295" s="351"/>
      <c r="CU295" s="351"/>
      <c r="CW295" s="351"/>
      <c r="CX295" s="351"/>
      <c r="CZ295" s="351"/>
      <c r="DA295" s="351"/>
      <c r="DC295" s="351"/>
      <c r="DD295" s="351"/>
      <c r="DG295" s="303"/>
      <c r="DH295" s="303"/>
      <c r="DJ295" s="145"/>
      <c r="DK295" s="145"/>
      <c r="DL295" s="267">
        <v>491</v>
      </c>
      <c r="DM295" s="268" t="s">
        <v>1492</v>
      </c>
      <c r="DN295" s="269">
        <v>9</v>
      </c>
      <c r="DO295" s="171"/>
    </row>
    <row r="296" spans="4:119" s="115" customFormat="1" x14ac:dyDescent="0.25">
      <c r="D296" s="351"/>
      <c r="E296" s="351"/>
      <c r="F296" s="355"/>
      <c r="G296" s="356"/>
      <c r="H296" s="356"/>
      <c r="I296" s="355"/>
      <c r="J296" s="356"/>
      <c r="K296" s="355"/>
      <c r="L296" s="355"/>
      <c r="M296" s="355"/>
      <c r="N296" s="355"/>
      <c r="O296" s="355"/>
      <c r="P296" s="114"/>
      <c r="Q296" s="111"/>
      <c r="R296" s="111"/>
      <c r="T296" s="303"/>
      <c r="U296" s="357"/>
      <c r="V296" s="303"/>
      <c r="W296" s="358"/>
      <c r="X296" s="303"/>
      <c r="Y296" s="113"/>
      <c r="Z296" s="357"/>
      <c r="AA296" s="303"/>
      <c r="AB296" s="359"/>
      <c r="AC296" s="303"/>
      <c r="AD296" s="303"/>
      <c r="AE296" s="303"/>
      <c r="CO296" s="303"/>
      <c r="CQ296" s="351"/>
      <c r="CR296" s="351"/>
      <c r="CT296" s="351"/>
      <c r="CU296" s="351"/>
      <c r="CW296" s="351"/>
      <c r="CX296" s="351"/>
      <c r="CZ296" s="351"/>
      <c r="DA296" s="351"/>
      <c r="DC296" s="351"/>
      <c r="DD296" s="351"/>
      <c r="DG296" s="303"/>
      <c r="DH296" s="303"/>
      <c r="DJ296" s="145"/>
      <c r="DK296" s="145"/>
      <c r="DL296" s="267">
        <v>492</v>
      </c>
      <c r="DM296" s="268" t="s">
        <v>1493</v>
      </c>
      <c r="DN296" s="269">
        <v>10</v>
      </c>
      <c r="DO296" s="171"/>
    </row>
    <row r="297" spans="4:119" s="115" customFormat="1" x14ac:dyDescent="0.25">
      <c r="D297" s="351"/>
      <c r="E297" s="351"/>
      <c r="F297" s="355"/>
      <c r="G297" s="356"/>
      <c r="H297" s="356"/>
      <c r="I297" s="355"/>
      <c r="J297" s="356"/>
      <c r="K297" s="355"/>
      <c r="L297" s="355"/>
      <c r="M297" s="355"/>
      <c r="N297" s="355"/>
      <c r="O297" s="355"/>
      <c r="P297" s="114"/>
      <c r="Q297" s="111"/>
      <c r="R297" s="111"/>
      <c r="T297" s="303"/>
      <c r="U297" s="357"/>
      <c r="V297" s="303"/>
      <c r="W297" s="358"/>
      <c r="X297" s="303"/>
      <c r="Y297" s="113"/>
      <c r="Z297" s="357"/>
      <c r="AA297" s="303"/>
      <c r="AB297" s="359"/>
      <c r="AC297" s="303"/>
      <c r="AD297" s="303"/>
      <c r="AE297" s="303"/>
      <c r="CO297" s="303"/>
      <c r="CQ297" s="351"/>
      <c r="CR297" s="351"/>
      <c r="CT297" s="351"/>
      <c r="CU297" s="351"/>
      <c r="CW297" s="351"/>
      <c r="CX297" s="351"/>
      <c r="CZ297" s="351"/>
      <c r="DA297" s="351"/>
      <c r="DC297" s="351"/>
      <c r="DD297" s="351"/>
      <c r="DG297" s="303"/>
      <c r="DH297" s="303"/>
      <c r="DJ297" s="145"/>
      <c r="DK297" s="145"/>
      <c r="DL297" s="267">
        <v>493</v>
      </c>
      <c r="DM297" s="268" t="s">
        <v>1494</v>
      </c>
      <c r="DN297" s="269">
        <v>11</v>
      </c>
      <c r="DO297" s="171"/>
    </row>
    <row r="298" spans="4:119" s="115" customFormat="1" x14ac:dyDescent="0.25">
      <c r="D298" s="351"/>
      <c r="E298" s="351"/>
      <c r="F298" s="355"/>
      <c r="G298" s="356"/>
      <c r="H298" s="356"/>
      <c r="I298" s="355"/>
      <c r="J298" s="356"/>
      <c r="K298" s="355"/>
      <c r="L298" s="355"/>
      <c r="M298" s="355"/>
      <c r="N298" s="355"/>
      <c r="O298" s="355"/>
      <c r="P298" s="114"/>
      <c r="Q298" s="111"/>
      <c r="R298" s="111"/>
      <c r="T298" s="303"/>
      <c r="U298" s="357"/>
      <c r="V298" s="303"/>
      <c r="W298" s="358"/>
      <c r="X298" s="303"/>
      <c r="Y298" s="113"/>
      <c r="Z298" s="357"/>
      <c r="AA298" s="303"/>
      <c r="AB298" s="359"/>
      <c r="AC298" s="303"/>
      <c r="AD298" s="303"/>
      <c r="AE298" s="303"/>
      <c r="CO298" s="303"/>
      <c r="CQ298" s="351"/>
      <c r="CR298" s="351"/>
      <c r="CT298" s="351"/>
      <c r="CU298" s="351"/>
      <c r="CW298" s="351"/>
      <c r="CX298" s="351"/>
      <c r="CZ298" s="351"/>
      <c r="DA298" s="351"/>
      <c r="DC298" s="351"/>
      <c r="DD298" s="351"/>
      <c r="DG298" s="303"/>
      <c r="DH298" s="303"/>
      <c r="DJ298" s="145"/>
      <c r="DK298" s="145"/>
      <c r="DL298" s="267">
        <v>494</v>
      </c>
      <c r="DM298" s="268" t="s">
        <v>1495</v>
      </c>
      <c r="DN298" s="269">
        <v>12</v>
      </c>
      <c r="DO298" s="171"/>
    </row>
    <row r="299" spans="4:119" s="115" customFormat="1" x14ac:dyDescent="0.25">
      <c r="D299" s="351"/>
      <c r="E299" s="351"/>
      <c r="F299" s="355"/>
      <c r="G299" s="356"/>
      <c r="H299" s="356"/>
      <c r="I299" s="355"/>
      <c r="J299" s="356"/>
      <c r="K299" s="355"/>
      <c r="L299" s="355"/>
      <c r="M299" s="355"/>
      <c r="N299" s="355"/>
      <c r="O299" s="355"/>
      <c r="P299" s="114"/>
      <c r="Q299" s="111"/>
      <c r="R299" s="111"/>
      <c r="T299" s="303"/>
      <c r="U299" s="357"/>
      <c r="V299" s="303"/>
      <c r="W299" s="358"/>
      <c r="X299" s="303"/>
      <c r="Y299" s="113"/>
      <c r="Z299" s="357"/>
      <c r="AA299" s="303"/>
      <c r="AB299" s="359"/>
      <c r="AC299" s="303"/>
      <c r="AD299" s="303"/>
      <c r="AE299" s="303"/>
      <c r="CO299" s="303"/>
      <c r="CQ299" s="351"/>
      <c r="CR299" s="351"/>
      <c r="CT299" s="351"/>
      <c r="CU299" s="351"/>
      <c r="CW299" s="351"/>
      <c r="CX299" s="351"/>
      <c r="CZ299" s="351"/>
      <c r="DA299" s="351"/>
      <c r="DC299" s="351"/>
      <c r="DD299" s="351"/>
      <c r="DG299" s="303"/>
      <c r="DH299" s="303"/>
      <c r="DJ299" s="145"/>
      <c r="DK299" s="145"/>
      <c r="DL299" s="267">
        <v>501</v>
      </c>
      <c r="DM299" s="268" t="s">
        <v>818</v>
      </c>
      <c r="DN299" s="269">
        <v>1</v>
      </c>
      <c r="DO299" s="171"/>
    </row>
    <row r="300" spans="4:119" s="115" customFormat="1" x14ac:dyDescent="0.25">
      <c r="D300" s="351"/>
      <c r="E300" s="351"/>
      <c r="F300" s="355"/>
      <c r="G300" s="356"/>
      <c r="H300" s="356"/>
      <c r="I300" s="355"/>
      <c r="J300" s="356"/>
      <c r="K300" s="355"/>
      <c r="L300" s="355"/>
      <c r="M300" s="355"/>
      <c r="N300" s="355"/>
      <c r="O300" s="355"/>
      <c r="P300" s="114"/>
      <c r="Q300" s="111"/>
      <c r="R300" s="111"/>
      <c r="T300" s="303"/>
      <c r="U300" s="357"/>
      <c r="V300" s="303"/>
      <c r="W300" s="358"/>
      <c r="X300" s="303"/>
      <c r="Y300" s="113"/>
      <c r="Z300" s="357"/>
      <c r="AA300" s="303"/>
      <c r="AB300" s="359"/>
      <c r="AC300" s="303"/>
      <c r="AD300" s="303"/>
      <c r="AE300" s="303"/>
      <c r="CO300" s="303"/>
      <c r="CQ300" s="351"/>
      <c r="CR300" s="351"/>
      <c r="CT300" s="351"/>
      <c r="CU300" s="351"/>
      <c r="CW300" s="351"/>
      <c r="CX300" s="351"/>
      <c r="CZ300" s="351"/>
      <c r="DA300" s="351"/>
      <c r="DC300" s="351"/>
      <c r="DD300" s="351"/>
      <c r="DG300" s="303"/>
      <c r="DH300" s="303"/>
      <c r="DJ300" s="145"/>
      <c r="DK300" s="145"/>
      <c r="DL300" s="267">
        <v>502</v>
      </c>
      <c r="DM300" s="268" t="s">
        <v>819</v>
      </c>
      <c r="DN300" s="269">
        <v>2</v>
      </c>
      <c r="DO300" s="171"/>
    </row>
    <row r="301" spans="4:119" s="115" customFormat="1" x14ac:dyDescent="0.25">
      <c r="D301" s="351"/>
      <c r="E301" s="351"/>
      <c r="F301" s="355"/>
      <c r="G301" s="356"/>
      <c r="H301" s="356"/>
      <c r="I301" s="355"/>
      <c r="J301" s="356"/>
      <c r="K301" s="355"/>
      <c r="L301" s="355"/>
      <c r="M301" s="355"/>
      <c r="N301" s="355"/>
      <c r="O301" s="355"/>
      <c r="P301" s="114"/>
      <c r="Q301" s="111"/>
      <c r="R301" s="111"/>
      <c r="T301" s="303"/>
      <c r="U301" s="357"/>
      <c r="V301" s="303"/>
      <c r="W301" s="358"/>
      <c r="X301" s="303"/>
      <c r="Y301" s="113"/>
      <c r="Z301" s="357"/>
      <c r="AA301" s="303"/>
      <c r="AB301" s="359"/>
      <c r="AC301" s="303"/>
      <c r="AD301" s="303"/>
      <c r="AE301" s="303"/>
      <c r="CO301" s="303"/>
      <c r="CQ301" s="351"/>
      <c r="CR301" s="351"/>
      <c r="CT301" s="351"/>
      <c r="CU301" s="351"/>
      <c r="CW301" s="351"/>
      <c r="CX301" s="351"/>
      <c r="CZ301" s="351"/>
      <c r="DA301" s="351"/>
      <c r="DC301" s="351"/>
      <c r="DD301" s="351"/>
      <c r="DG301" s="303"/>
      <c r="DH301" s="303"/>
      <c r="DJ301" s="145"/>
      <c r="DK301" s="145"/>
      <c r="DL301" s="267">
        <v>504</v>
      </c>
      <c r="DM301" s="268" t="s">
        <v>821</v>
      </c>
      <c r="DN301" s="269">
        <v>4</v>
      </c>
      <c r="DO301" s="171"/>
    </row>
    <row r="302" spans="4:119" s="115" customFormat="1" x14ac:dyDescent="0.25">
      <c r="D302" s="351"/>
      <c r="E302" s="351"/>
      <c r="F302" s="355"/>
      <c r="G302" s="356"/>
      <c r="H302" s="356"/>
      <c r="I302" s="355"/>
      <c r="J302" s="356"/>
      <c r="K302" s="355"/>
      <c r="L302" s="355"/>
      <c r="M302" s="355"/>
      <c r="N302" s="355"/>
      <c r="O302" s="355"/>
      <c r="P302" s="114"/>
      <c r="Q302" s="111"/>
      <c r="R302" s="111"/>
      <c r="T302" s="303"/>
      <c r="U302" s="357"/>
      <c r="V302" s="303"/>
      <c r="W302" s="358"/>
      <c r="X302" s="303"/>
      <c r="Y302" s="113"/>
      <c r="Z302" s="357"/>
      <c r="AA302" s="303"/>
      <c r="AB302" s="359"/>
      <c r="AC302" s="303"/>
      <c r="AD302" s="303"/>
      <c r="AE302" s="303"/>
      <c r="CO302" s="303"/>
      <c r="CQ302" s="351"/>
      <c r="CR302" s="351"/>
      <c r="CT302" s="351"/>
      <c r="CU302" s="351"/>
      <c r="CW302" s="351"/>
      <c r="CX302" s="351"/>
      <c r="CZ302" s="351"/>
      <c r="DA302" s="351"/>
      <c r="DC302" s="351"/>
      <c r="DD302" s="351"/>
      <c r="DG302" s="303"/>
      <c r="DH302" s="303"/>
      <c r="DJ302" s="145"/>
      <c r="DK302" s="145"/>
      <c r="DL302" s="267">
        <v>506</v>
      </c>
      <c r="DM302" s="268" t="s">
        <v>1397</v>
      </c>
      <c r="DN302" s="269">
        <v>3</v>
      </c>
      <c r="DO302" s="171"/>
    </row>
    <row r="303" spans="4:119" s="115" customFormat="1" x14ac:dyDescent="0.25">
      <c r="D303" s="351"/>
      <c r="E303" s="351"/>
      <c r="F303" s="355"/>
      <c r="G303" s="356"/>
      <c r="H303" s="356"/>
      <c r="I303" s="355"/>
      <c r="J303" s="356"/>
      <c r="K303" s="355"/>
      <c r="L303" s="355"/>
      <c r="M303" s="355"/>
      <c r="N303" s="355"/>
      <c r="O303" s="355"/>
      <c r="P303" s="114"/>
      <c r="Q303" s="111"/>
      <c r="R303" s="111"/>
      <c r="T303" s="303"/>
      <c r="U303" s="357"/>
      <c r="V303" s="303"/>
      <c r="W303" s="358"/>
      <c r="X303" s="303"/>
      <c r="Y303" s="113"/>
      <c r="Z303" s="357"/>
      <c r="AA303" s="303"/>
      <c r="AB303" s="359"/>
      <c r="AC303" s="303"/>
      <c r="AD303" s="303"/>
      <c r="AE303" s="303"/>
      <c r="CO303" s="303"/>
      <c r="CQ303" s="351"/>
      <c r="CR303" s="351"/>
      <c r="CT303" s="351"/>
      <c r="CU303" s="351"/>
      <c r="CW303" s="351"/>
      <c r="CX303" s="351"/>
      <c r="CZ303" s="351"/>
      <c r="DA303" s="351"/>
      <c r="DC303" s="351"/>
      <c r="DD303" s="351"/>
      <c r="DG303" s="303"/>
      <c r="DH303" s="303"/>
      <c r="DJ303" s="145"/>
      <c r="DK303" s="145"/>
      <c r="DL303" s="267">
        <v>507</v>
      </c>
      <c r="DM303" s="268" t="s">
        <v>1398</v>
      </c>
      <c r="DN303" s="269">
        <v>4</v>
      </c>
      <c r="DO303" s="171"/>
    </row>
    <row r="304" spans="4:119" s="115" customFormat="1" x14ac:dyDescent="0.25">
      <c r="D304" s="351"/>
      <c r="E304" s="351"/>
      <c r="F304" s="355"/>
      <c r="G304" s="356"/>
      <c r="H304" s="356"/>
      <c r="I304" s="355"/>
      <c r="J304" s="356"/>
      <c r="K304" s="355"/>
      <c r="L304" s="355"/>
      <c r="M304" s="355"/>
      <c r="N304" s="355"/>
      <c r="O304" s="355"/>
      <c r="P304" s="114"/>
      <c r="Q304" s="111"/>
      <c r="R304" s="111"/>
      <c r="T304" s="303"/>
      <c r="U304" s="357"/>
      <c r="V304" s="303"/>
      <c r="W304" s="358"/>
      <c r="X304" s="303"/>
      <c r="Y304" s="113"/>
      <c r="Z304" s="357"/>
      <c r="AA304" s="303"/>
      <c r="AB304" s="359"/>
      <c r="AC304" s="303"/>
      <c r="AD304" s="303"/>
      <c r="AE304" s="303"/>
      <c r="CO304" s="303"/>
      <c r="CQ304" s="351"/>
      <c r="CR304" s="351"/>
      <c r="CT304" s="351"/>
      <c r="CU304" s="351"/>
      <c r="CW304" s="351"/>
      <c r="CX304" s="351"/>
      <c r="CZ304" s="351"/>
      <c r="DA304" s="351"/>
      <c r="DC304" s="351"/>
      <c r="DD304" s="351"/>
      <c r="DG304" s="303"/>
      <c r="DH304" s="303"/>
      <c r="DJ304" s="145"/>
      <c r="DK304" s="145"/>
      <c r="DL304" s="267">
        <v>503</v>
      </c>
      <c r="DM304" s="268" t="s">
        <v>820</v>
      </c>
      <c r="DN304" s="269">
        <v>3</v>
      </c>
      <c r="DO304" s="171"/>
    </row>
    <row r="305" spans="4:119" s="115" customFormat="1" x14ac:dyDescent="0.25">
      <c r="D305" s="351"/>
      <c r="E305" s="351"/>
      <c r="F305" s="355"/>
      <c r="G305" s="356"/>
      <c r="H305" s="356"/>
      <c r="I305" s="355"/>
      <c r="J305" s="356"/>
      <c r="K305" s="355"/>
      <c r="L305" s="355"/>
      <c r="M305" s="355"/>
      <c r="N305" s="355"/>
      <c r="O305" s="355"/>
      <c r="P305" s="114"/>
      <c r="Q305" s="111"/>
      <c r="R305" s="111"/>
      <c r="T305" s="303"/>
      <c r="U305" s="357"/>
      <c r="V305" s="303"/>
      <c r="W305" s="358"/>
      <c r="X305" s="303"/>
      <c r="Y305" s="113"/>
      <c r="Z305" s="357"/>
      <c r="AA305" s="303"/>
      <c r="AB305" s="359"/>
      <c r="AC305" s="303"/>
      <c r="AD305" s="303"/>
      <c r="AE305" s="303"/>
      <c r="CO305" s="303"/>
      <c r="CQ305" s="351"/>
      <c r="CR305" s="351"/>
      <c r="CT305" s="351"/>
      <c r="CU305" s="351"/>
      <c r="CW305" s="351"/>
      <c r="CX305" s="351"/>
      <c r="CZ305" s="351"/>
      <c r="DA305" s="351"/>
      <c r="DC305" s="351"/>
      <c r="DD305" s="351"/>
      <c r="DG305" s="303"/>
      <c r="DH305" s="303"/>
      <c r="DJ305" s="145"/>
      <c r="DK305" s="145"/>
      <c r="DL305" s="267">
        <v>508</v>
      </c>
      <c r="DM305" s="268" t="s">
        <v>1399</v>
      </c>
      <c r="DN305" s="269">
        <v>5</v>
      </c>
      <c r="DO305" s="171"/>
    </row>
    <row r="306" spans="4:119" s="115" customFormat="1" x14ac:dyDescent="0.25">
      <c r="D306" s="351"/>
      <c r="E306" s="351"/>
      <c r="F306" s="355"/>
      <c r="G306" s="356"/>
      <c r="H306" s="356"/>
      <c r="I306" s="355"/>
      <c r="J306" s="356"/>
      <c r="K306" s="355"/>
      <c r="L306" s="355"/>
      <c r="M306" s="355"/>
      <c r="N306" s="355"/>
      <c r="O306" s="355"/>
      <c r="P306" s="114"/>
      <c r="Q306" s="111"/>
      <c r="R306" s="111"/>
      <c r="T306" s="303"/>
      <c r="U306" s="357"/>
      <c r="V306" s="303"/>
      <c r="W306" s="358"/>
      <c r="X306" s="303"/>
      <c r="Y306" s="113"/>
      <c r="Z306" s="357"/>
      <c r="AA306" s="303"/>
      <c r="AB306" s="359"/>
      <c r="AC306" s="303"/>
      <c r="AD306" s="303"/>
      <c r="AE306" s="303"/>
      <c r="CO306" s="303"/>
      <c r="CQ306" s="351"/>
      <c r="CR306" s="351"/>
      <c r="CT306" s="351"/>
      <c r="CU306" s="351"/>
      <c r="CW306" s="351"/>
      <c r="CX306" s="351"/>
      <c r="CZ306" s="351"/>
      <c r="DA306" s="351"/>
      <c r="DC306" s="351"/>
      <c r="DD306" s="351"/>
      <c r="DG306" s="303"/>
      <c r="DH306" s="303"/>
      <c r="DJ306" s="145"/>
      <c r="DK306" s="145"/>
      <c r="DL306" s="267">
        <v>509</v>
      </c>
      <c r="DM306" s="268" t="s">
        <v>1400</v>
      </c>
      <c r="DN306" s="269">
        <v>6</v>
      </c>
      <c r="DO306" s="171"/>
    </row>
    <row r="307" spans="4:119" s="115" customFormat="1" x14ac:dyDescent="0.25">
      <c r="D307" s="351"/>
      <c r="E307" s="351"/>
      <c r="F307" s="355"/>
      <c r="G307" s="356"/>
      <c r="H307" s="356"/>
      <c r="I307" s="355"/>
      <c r="J307" s="356"/>
      <c r="K307" s="355"/>
      <c r="L307" s="355"/>
      <c r="M307" s="355"/>
      <c r="N307" s="355"/>
      <c r="O307" s="355"/>
      <c r="P307" s="114"/>
      <c r="Q307" s="111"/>
      <c r="R307" s="111"/>
      <c r="T307" s="303"/>
      <c r="U307" s="357"/>
      <c r="V307" s="303"/>
      <c r="W307" s="358"/>
      <c r="X307" s="303"/>
      <c r="Y307" s="113"/>
      <c r="Z307" s="357"/>
      <c r="AA307" s="303"/>
      <c r="AB307" s="359"/>
      <c r="AC307" s="303"/>
      <c r="AD307" s="303"/>
      <c r="AE307" s="303"/>
      <c r="CO307" s="303"/>
      <c r="CQ307" s="351"/>
      <c r="CR307" s="351"/>
      <c r="CT307" s="351"/>
      <c r="CU307" s="351"/>
      <c r="CW307" s="351"/>
      <c r="CX307" s="351"/>
      <c r="CZ307" s="351"/>
      <c r="DA307" s="351"/>
      <c r="DC307" s="351"/>
      <c r="DD307" s="351"/>
      <c r="DG307" s="303"/>
      <c r="DH307" s="303"/>
      <c r="DJ307" s="145"/>
      <c r="DK307" s="145"/>
      <c r="DL307" s="267">
        <v>511</v>
      </c>
      <c r="DM307" s="268" t="s">
        <v>1401</v>
      </c>
      <c r="DN307" s="269">
        <v>4</v>
      </c>
      <c r="DO307" s="171"/>
    </row>
    <row r="308" spans="4:119" s="115" customFormat="1" x14ac:dyDescent="0.25">
      <c r="D308" s="351"/>
      <c r="E308" s="351"/>
      <c r="F308" s="355"/>
      <c r="G308" s="356"/>
      <c r="H308" s="356"/>
      <c r="I308" s="355"/>
      <c r="J308" s="356"/>
      <c r="K308" s="355"/>
      <c r="L308" s="355"/>
      <c r="M308" s="355"/>
      <c r="N308" s="355"/>
      <c r="O308" s="355"/>
      <c r="P308" s="114"/>
      <c r="Q308" s="111"/>
      <c r="R308" s="111"/>
      <c r="T308" s="303"/>
      <c r="U308" s="357"/>
      <c r="V308" s="303"/>
      <c r="W308" s="358"/>
      <c r="X308" s="303"/>
      <c r="Y308" s="113"/>
      <c r="Z308" s="357"/>
      <c r="AA308" s="303"/>
      <c r="AB308" s="359"/>
      <c r="AC308" s="303"/>
      <c r="AD308" s="303"/>
      <c r="AE308" s="303"/>
      <c r="CO308" s="303"/>
      <c r="CQ308" s="351"/>
      <c r="CR308" s="351"/>
      <c r="CT308" s="351"/>
      <c r="CU308" s="351"/>
      <c r="CW308" s="351"/>
      <c r="CX308" s="351"/>
      <c r="CZ308" s="351"/>
      <c r="DA308" s="351"/>
      <c r="DC308" s="351"/>
      <c r="DD308" s="351"/>
      <c r="DG308" s="303"/>
      <c r="DH308" s="303"/>
      <c r="DJ308" s="145"/>
      <c r="DK308" s="145"/>
      <c r="DL308" s="267">
        <v>512</v>
      </c>
      <c r="DM308" s="268" t="s">
        <v>1402</v>
      </c>
      <c r="DN308" s="269">
        <v>5</v>
      </c>
      <c r="DO308" s="171"/>
    </row>
    <row r="309" spans="4:119" s="115" customFormat="1" x14ac:dyDescent="0.25">
      <c r="D309" s="351"/>
      <c r="E309" s="351"/>
      <c r="F309" s="355"/>
      <c r="G309" s="356"/>
      <c r="H309" s="356"/>
      <c r="I309" s="355"/>
      <c r="J309" s="356"/>
      <c r="K309" s="355"/>
      <c r="L309" s="355"/>
      <c r="M309" s="355"/>
      <c r="N309" s="355"/>
      <c r="O309" s="355"/>
      <c r="P309" s="114"/>
      <c r="Q309" s="111"/>
      <c r="R309" s="111"/>
      <c r="T309" s="303"/>
      <c r="U309" s="357"/>
      <c r="V309" s="303"/>
      <c r="W309" s="358"/>
      <c r="X309" s="303"/>
      <c r="Y309" s="113"/>
      <c r="Z309" s="357"/>
      <c r="AA309" s="303"/>
      <c r="AB309" s="359"/>
      <c r="AC309" s="303"/>
      <c r="AD309" s="303"/>
      <c r="AE309" s="303"/>
      <c r="CO309" s="303"/>
      <c r="CQ309" s="351"/>
      <c r="CR309" s="351"/>
      <c r="CT309" s="351"/>
      <c r="CU309" s="351"/>
      <c r="CW309" s="351"/>
      <c r="CX309" s="351"/>
      <c r="CZ309" s="351"/>
      <c r="DA309" s="351"/>
      <c r="DC309" s="351"/>
      <c r="DD309" s="351"/>
      <c r="DG309" s="303"/>
      <c r="DH309" s="303"/>
      <c r="DJ309" s="145"/>
      <c r="DK309" s="145"/>
      <c r="DL309" s="267">
        <v>513</v>
      </c>
      <c r="DM309" s="268" t="s">
        <v>1403</v>
      </c>
      <c r="DN309" s="269">
        <v>6</v>
      </c>
      <c r="DO309" s="171"/>
    </row>
    <row r="310" spans="4:119" s="115" customFormat="1" x14ac:dyDescent="0.25">
      <c r="D310" s="351"/>
      <c r="E310" s="351"/>
      <c r="F310" s="355"/>
      <c r="G310" s="356"/>
      <c r="H310" s="356"/>
      <c r="I310" s="355"/>
      <c r="J310" s="356"/>
      <c r="K310" s="355"/>
      <c r="L310" s="355"/>
      <c r="M310" s="355"/>
      <c r="N310" s="355"/>
      <c r="O310" s="355"/>
      <c r="P310" s="114"/>
      <c r="Q310" s="111"/>
      <c r="R310" s="111"/>
      <c r="T310" s="303"/>
      <c r="U310" s="357"/>
      <c r="V310" s="303"/>
      <c r="W310" s="358"/>
      <c r="X310" s="303"/>
      <c r="Y310" s="113"/>
      <c r="Z310" s="357"/>
      <c r="AA310" s="303"/>
      <c r="AB310" s="359"/>
      <c r="AC310" s="303"/>
      <c r="AD310" s="303"/>
      <c r="AE310" s="303"/>
      <c r="CO310" s="303"/>
      <c r="CQ310" s="351"/>
      <c r="CR310" s="351"/>
      <c r="CT310" s="351"/>
      <c r="CU310" s="351"/>
      <c r="CW310" s="351"/>
      <c r="CX310" s="351"/>
      <c r="CZ310" s="351"/>
      <c r="DA310" s="351"/>
      <c r="DC310" s="351"/>
      <c r="DD310" s="351"/>
      <c r="DG310" s="303"/>
      <c r="DH310" s="303"/>
      <c r="DJ310" s="145"/>
      <c r="DK310" s="145"/>
      <c r="DL310" s="267">
        <v>514</v>
      </c>
      <c r="DM310" s="268" t="s">
        <v>1404</v>
      </c>
      <c r="DN310" s="269">
        <v>7</v>
      </c>
      <c r="DO310" s="171"/>
    </row>
    <row r="311" spans="4:119" s="115" customFormat="1" x14ac:dyDescent="0.25">
      <c r="D311" s="351"/>
      <c r="E311" s="351"/>
      <c r="F311" s="355"/>
      <c r="G311" s="356"/>
      <c r="H311" s="356"/>
      <c r="I311" s="355"/>
      <c r="J311" s="356"/>
      <c r="K311" s="355"/>
      <c r="L311" s="355"/>
      <c r="M311" s="355"/>
      <c r="N311" s="355"/>
      <c r="O311" s="355"/>
      <c r="P311" s="114"/>
      <c r="Q311" s="111"/>
      <c r="R311" s="111"/>
      <c r="T311" s="303"/>
      <c r="U311" s="357"/>
      <c r="V311" s="303"/>
      <c r="W311" s="358"/>
      <c r="X311" s="303"/>
      <c r="Y311" s="113"/>
      <c r="Z311" s="357"/>
      <c r="AA311" s="303"/>
      <c r="AB311" s="359"/>
      <c r="AC311" s="303"/>
      <c r="AD311" s="303"/>
      <c r="AE311" s="303"/>
      <c r="CO311" s="303"/>
      <c r="CQ311" s="351"/>
      <c r="CR311" s="351"/>
      <c r="CT311" s="351"/>
      <c r="CU311" s="351"/>
      <c r="CW311" s="351"/>
      <c r="CX311" s="351"/>
      <c r="CZ311" s="351"/>
      <c r="DA311" s="351"/>
      <c r="DC311" s="351"/>
      <c r="DD311" s="351"/>
      <c r="DG311" s="303"/>
      <c r="DH311" s="303"/>
      <c r="DJ311" s="145"/>
      <c r="DK311" s="145"/>
      <c r="DL311" s="267">
        <v>516</v>
      </c>
      <c r="DM311" s="268" t="s">
        <v>1405</v>
      </c>
      <c r="DN311" s="269">
        <v>4</v>
      </c>
      <c r="DO311" s="171"/>
    </row>
    <row r="312" spans="4:119" s="115" customFormat="1" x14ac:dyDescent="0.25">
      <c r="D312" s="351"/>
      <c r="E312" s="351"/>
      <c r="F312" s="355"/>
      <c r="G312" s="356"/>
      <c r="H312" s="356"/>
      <c r="I312" s="355"/>
      <c r="J312" s="356"/>
      <c r="K312" s="355"/>
      <c r="L312" s="355"/>
      <c r="M312" s="355"/>
      <c r="N312" s="355"/>
      <c r="O312" s="355"/>
      <c r="P312" s="114"/>
      <c r="Q312" s="111"/>
      <c r="R312" s="111"/>
      <c r="T312" s="303"/>
      <c r="U312" s="357"/>
      <c r="V312" s="303"/>
      <c r="W312" s="358"/>
      <c r="X312" s="303"/>
      <c r="Y312" s="113"/>
      <c r="Z312" s="357"/>
      <c r="AA312" s="303"/>
      <c r="AB312" s="359"/>
      <c r="AC312" s="303"/>
      <c r="AD312" s="303"/>
      <c r="AE312" s="303"/>
      <c r="CO312" s="303"/>
      <c r="CQ312" s="351"/>
      <c r="CR312" s="351"/>
      <c r="CT312" s="351"/>
      <c r="CU312" s="351"/>
      <c r="CW312" s="351"/>
      <c r="CX312" s="351"/>
      <c r="CZ312" s="351"/>
      <c r="DA312" s="351"/>
      <c r="DC312" s="351"/>
      <c r="DD312" s="351"/>
      <c r="DG312" s="303"/>
      <c r="DH312" s="303"/>
      <c r="DJ312" s="145"/>
      <c r="DK312" s="145"/>
      <c r="DL312" s="267">
        <v>517</v>
      </c>
      <c r="DM312" s="268" t="s">
        <v>1406</v>
      </c>
      <c r="DN312" s="269">
        <v>5</v>
      </c>
      <c r="DO312" s="171"/>
    </row>
    <row r="313" spans="4:119" s="115" customFormat="1" x14ac:dyDescent="0.25">
      <c r="D313" s="351"/>
      <c r="E313" s="351"/>
      <c r="F313" s="355"/>
      <c r="G313" s="356"/>
      <c r="H313" s="356"/>
      <c r="I313" s="355"/>
      <c r="J313" s="356"/>
      <c r="K313" s="355"/>
      <c r="L313" s="355"/>
      <c r="M313" s="355"/>
      <c r="N313" s="355"/>
      <c r="O313" s="355"/>
      <c r="P313" s="114"/>
      <c r="Q313" s="111"/>
      <c r="R313" s="111"/>
      <c r="T313" s="303"/>
      <c r="U313" s="357"/>
      <c r="V313" s="303"/>
      <c r="W313" s="358"/>
      <c r="X313" s="303"/>
      <c r="Y313" s="113"/>
      <c r="Z313" s="357"/>
      <c r="AA313" s="303"/>
      <c r="AB313" s="359"/>
      <c r="AC313" s="303"/>
      <c r="AD313" s="303"/>
      <c r="AE313" s="303"/>
      <c r="CO313" s="303"/>
      <c r="CQ313" s="351"/>
      <c r="CR313" s="351"/>
      <c r="CT313" s="351"/>
      <c r="CU313" s="351"/>
      <c r="CW313" s="351"/>
      <c r="CX313" s="351"/>
      <c r="CZ313" s="351"/>
      <c r="DA313" s="351"/>
      <c r="DC313" s="351"/>
      <c r="DD313" s="351"/>
      <c r="DG313" s="303"/>
      <c r="DH313" s="303"/>
      <c r="DJ313" s="145"/>
      <c r="DK313" s="145"/>
      <c r="DL313" s="267">
        <v>518</v>
      </c>
      <c r="DM313" s="268" t="s">
        <v>1407</v>
      </c>
      <c r="DN313" s="269">
        <v>6</v>
      </c>
      <c r="DO313" s="171"/>
    </row>
    <row r="314" spans="4:119" s="115" customFormat="1" x14ac:dyDescent="0.25">
      <c r="D314" s="351"/>
      <c r="E314" s="351"/>
      <c r="F314" s="355"/>
      <c r="G314" s="356"/>
      <c r="H314" s="356"/>
      <c r="I314" s="355"/>
      <c r="J314" s="356"/>
      <c r="K314" s="355"/>
      <c r="L314" s="355"/>
      <c r="M314" s="355"/>
      <c r="N314" s="355"/>
      <c r="O314" s="355"/>
      <c r="P314" s="114"/>
      <c r="Q314" s="111"/>
      <c r="R314" s="111"/>
      <c r="T314" s="303"/>
      <c r="U314" s="357"/>
      <c r="V314" s="303"/>
      <c r="W314" s="358"/>
      <c r="X314" s="303"/>
      <c r="Y314" s="113"/>
      <c r="Z314" s="357"/>
      <c r="AA314" s="303"/>
      <c r="AB314" s="359"/>
      <c r="AC314" s="303"/>
      <c r="AD314" s="303"/>
      <c r="AE314" s="303"/>
      <c r="CO314" s="303"/>
      <c r="CQ314" s="351"/>
      <c r="CR314" s="351"/>
      <c r="CT314" s="351"/>
      <c r="CU314" s="351"/>
      <c r="CW314" s="351"/>
      <c r="CX314" s="351"/>
      <c r="CZ314" s="351"/>
      <c r="DA314" s="351"/>
      <c r="DC314" s="351"/>
      <c r="DD314" s="351"/>
      <c r="DG314" s="303"/>
      <c r="DH314" s="303"/>
      <c r="DJ314" s="145"/>
      <c r="DK314" s="145"/>
      <c r="DL314" s="267">
        <v>521</v>
      </c>
      <c r="DM314" s="268" t="s">
        <v>1408</v>
      </c>
      <c r="DN314" s="269">
        <v>4</v>
      </c>
      <c r="DO314" s="171"/>
    </row>
    <row r="315" spans="4:119" s="115" customFormat="1" x14ac:dyDescent="0.25">
      <c r="D315" s="351"/>
      <c r="E315" s="351"/>
      <c r="F315" s="355"/>
      <c r="G315" s="356"/>
      <c r="H315" s="356"/>
      <c r="I315" s="355"/>
      <c r="J315" s="356"/>
      <c r="K315" s="355"/>
      <c r="L315" s="355"/>
      <c r="M315" s="355"/>
      <c r="N315" s="355"/>
      <c r="O315" s="355"/>
      <c r="P315" s="114"/>
      <c r="Q315" s="111"/>
      <c r="R315" s="111"/>
      <c r="T315" s="303"/>
      <c r="U315" s="357"/>
      <c r="V315" s="303"/>
      <c r="W315" s="358"/>
      <c r="X315" s="303"/>
      <c r="Y315" s="113"/>
      <c r="Z315" s="357"/>
      <c r="AA315" s="303"/>
      <c r="AB315" s="359"/>
      <c r="AC315" s="303"/>
      <c r="AD315" s="303"/>
      <c r="AE315" s="303"/>
      <c r="CO315" s="303"/>
      <c r="CQ315" s="351"/>
      <c r="CR315" s="351"/>
      <c r="CT315" s="351"/>
      <c r="CU315" s="351"/>
      <c r="CW315" s="351"/>
      <c r="CX315" s="351"/>
      <c r="CZ315" s="351"/>
      <c r="DA315" s="351"/>
      <c r="DC315" s="351"/>
      <c r="DD315" s="351"/>
      <c r="DG315" s="303"/>
      <c r="DH315" s="303"/>
      <c r="DJ315" s="145"/>
      <c r="DK315" s="145"/>
      <c r="DL315" s="267">
        <v>522</v>
      </c>
      <c r="DM315" s="268" t="s">
        <v>1409</v>
      </c>
      <c r="DN315" s="269">
        <v>5</v>
      </c>
      <c r="DO315" s="171"/>
    </row>
    <row r="316" spans="4:119" s="115" customFormat="1" x14ac:dyDescent="0.25">
      <c r="D316" s="351"/>
      <c r="E316" s="351"/>
      <c r="F316" s="355"/>
      <c r="G316" s="356"/>
      <c r="H316" s="356"/>
      <c r="I316" s="355"/>
      <c r="J316" s="356"/>
      <c r="K316" s="355"/>
      <c r="L316" s="355"/>
      <c r="M316" s="355"/>
      <c r="N316" s="355"/>
      <c r="O316" s="355"/>
      <c r="P316" s="114"/>
      <c r="Q316" s="111"/>
      <c r="R316" s="111"/>
      <c r="T316" s="303"/>
      <c r="U316" s="357"/>
      <c r="V316" s="303"/>
      <c r="W316" s="358"/>
      <c r="X316" s="303"/>
      <c r="Y316" s="113"/>
      <c r="Z316" s="357"/>
      <c r="AA316" s="303"/>
      <c r="AB316" s="359"/>
      <c r="AC316" s="303"/>
      <c r="AD316" s="303"/>
      <c r="AE316" s="303"/>
      <c r="CO316" s="303"/>
      <c r="CQ316" s="351"/>
      <c r="CR316" s="351"/>
      <c r="CT316" s="351"/>
      <c r="CU316" s="351"/>
      <c r="CW316" s="351"/>
      <c r="CX316" s="351"/>
      <c r="CZ316" s="351"/>
      <c r="DA316" s="351"/>
      <c r="DC316" s="351"/>
      <c r="DD316" s="351"/>
      <c r="DG316" s="303"/>
      <c r="DH316" s="303"/>
      <c r="DJ316" s="145"/>
      <c r="DK316" s="145"/>
      <c r="DL316" s="267">
        <v>523</v>
      </c>
      <c r="DM316" s="268" t="s">
        <v>1410</v>
      </c>
      <c r="DN316" s="269">
        <v>6</v>
      </c>
      <c r="DO316" s="171"/>
    </row>
    <row r="317" spans="4:119" s="115" customFormat="1" x14ac:dyDescent="0.25">
      <c r="D317" s="351"/>
      <c r="E317" s="351"/>
      <c r="F317" s="355"/>
      <c r="G317" s="356"/>
      <c r="H317" s="356"/>
      <c r="I317" s="355"/>
      <c r="J317" s="356"/>
      <c r="K317" s="355"/>
      <c r="L317" s="355"/>
      <c r="M317" s="355"/>
      <c r="N317" s="355"/>
      <c r="O317" s="355"/>
      <c r="P317" s="114"/>
      <c r="Q317" s="111"/>
      <c r="R317" s="111"/>
      <c r="T317" s="303"/>
      <c r="U317" s="357"/>
      <c r="V317" s="303"/>
      <c r="W317" s="358"/>
      <c r="X317" s="303"/>
      <c r="Y317" s="113"/>
      <c r="Z317" s="357"/>
      <c r="AA317" s="303"/>
      <c r="AB317" s="359"/>
      <c r="AC317" s="303"/>
      <c r="AD317" s="303"/>
      <c r="AE317" s="303"/>
      <c r="CO317" s="303"/>
      <c r="CQ317" s="351"/>
      <c r="CR317" s="351"/>
      <c r="CT317" s="351"/>
      <c r="CU317" s="351"/>
      <c r="CW317" s="351"/>
      <c r="CX317" s="351"/>
      <c r="CZ317" s="351"/>
      <c r="DA317" s="351"/>
      <c r="DC317" s="351"/>
      <c r="DD317" s="351"/>
      <c r="DG317" s="303"/>
      <c r="DH317" s="303"/>
      <c r="DJ317" s="145"/>
      <c r="DK317" s="145"/>
      <c r="DL317" s="267">
        <v>524</v>
      </c>
      <c r="DM317" s="268" t="s">
        <v>1411</v>
      </c>
      <c r="DN317" s="269">
        <v>7</v>
      </c>
      <c r="DO317" s="171"/>
    </row>
    <row r="318" spans="4:119" s="115" customFormat="1" x14ac:dyDescent="0.25">
      <c r="D318" s="351"/>
      <c r="E318" s="351"/>
      <c r="F318" s="355"/>
      <c r="G318" s="356"/>
      <c r="H318" s="356"/>
      <c r="I318" s="355"/>
      <c r="J318" s="356"/>
      <c r="K318" s="355"/>
      <c r="L318" s="355"/>
      <c r="M318" s="355"/>
      <c r="N318" s="355"/>
      <c r="O318" s="355"/>
      <c r="P318" s="114"/>
      <c r="Q318" s="111"/>
      <c r="R318" s="111"/>
      <c r="T318" s="303"/>
      <c r="U318" s="357"/>
      <c r="V318" s="303"/>
      <c r="W318" s="358"/>
      <c r="X318" s="303"/>
      <c r="Y318" s="113"/>
      <c r="Z318" s="357"/>
      <c r="AA318" s="303"/>
      <c r="AB318" s="359"/>
      <c r="AC318" s="303"/>
      <c r="AD318" s="303"/>
      <c r="AE318" s="303"/>
      <c r="CO318" s="303"/>
      <c r="CQ318" s="351"/>
      <c r="CR318" s="351"/>
      <c r="CT318" s="351"/>
      <c r="CU318" s="351"/>
      <c r="CW318" s="351"/>
      <c r="CX318" s="351"/>
      <c r="CZ318" s="351"/>
      <c r="DA318" s="351"/>
      <c r="DC318" s="351"/>
      <c r="DD318" s="351"/>
      <c r="DG318" s="303"/>
      <c r="DH318" s="303"/>
      <c r="DJ318" s="145"/>
      <c r="DK318" s="145"/>
      <c r="DL318" s="267">
        <v>531</v>
      </c>
      <c r="DM318" s="268" t="s">
        <v>1412</v>
      </c>
      <c r="DN318" s="269">
        <v>5</v>
      </c>
      <c r="DO318" s="171"/>
    </row>
    <row r="319" spans="4:119" s="115" customFormat="1" x14ac:dyDescent="0.25">
      <c r="D319" s="351"/>
      <c r="E319" s="351"/>
      <c r="F319" s="355"/>
      <c r="G319" s="356"/>
      <c r="H319" s="356"/>
      <c r="I319" s="355"/>
      <c r="J319" s="356"/>
      <c r="K319" s="355"/>
      <c r="L319" s="355"/>
      <c r="M319" s="355"/>
      <c r="N319" s="355"/>
      <c r="O319" s="355"/>
      <c r="P319" s="114"/>
      <c r="Q319" s="111"/>
      <c r="R319" s="111"/>
      <c r="T319" s="303"/>
      <c r="U319" s="357"/>
      <c r="V319" s="303"/>
      <c r="W319" s="358"/>
      <c r="X319" s="303"/>
      <c r="Y319" s="113"/>
      <c r="Z319" s="357"/>
      <c r="AA319" s="303"/>
      <c r="AB319" s="359"/>
      <c r="AC319" s="303"/>
      <c r="AD319" s="303"/>
      <c r="AE319" s="303"/>
      <c r="CO319" s="303"/>
      <c r="CQ319" s="351"/>
      <c r="CR319" s="351"/>
      <c r="CT319" s="351"/>
      <c r="CU319" s="351"/>
      <c r="CW319" s="351"/>
      <c r="CX319" s="351"/>
      <c r="CZ319" s="351"/>
      <c r="DA319" s="351"/>
      <c r="DC319" s="351"/>
      <c r="DD319" s="351"/>
      <c r="DG319" s="303"/>
      <c r="DH319" s="303"/>
      <c r="DJ319" s="145"/>
      <c r="DK319" s="145"/>
      <c r="DL319" s="267">
        <v>532</v>
      </c>
      <c r="DM319" s="268" t="s">
        <v>1413</v>
      </c>
      <c r="DN319" s="269">
        <v>6</v>
      </c>
      <c r="DO319" s="171"/>
    </row>
    <row r="320" spans="4:119" s="115" customFormat="1" x14ac:dyDescent="0.25">
      <c r="D320" s="351"/>
      <c r="E320" s="351"/>
      <c r="F320" s="355"/>
      <c r="G320" s="356"/>
      <c r="H320" s="356"/>
      <c r="I320" s="355"/>
      <c r="J320" s="356"/>
      <c r="K320" s="355"/>
      <c r="L320" s="355"/>
      <c r="M320" s="355"/>
      <c r="N320" s="355"/>
      <c r="O320" s="355"/>
      <c r="P320" s="114"/>
      <c r="Q320" s="111"/>
      <c r="R320" s="111"/>
      <c r="T320" s="303"/>
      <c r="U320" s="357"/>
      <c r="V320" s="303"/>
      <c r="W320" s="358"/>
      <c r="X320" s="303"/>
      <c r="Y320" s="113"/>
      <c r="Z320" s="357"/>
      <c r="AA320" s="303"/>
      <c r="AB320" s="359"/>
      <c r="AC320" s="303"/>
      <c r="AD320" s="303"/>
      <c r="AE320" s="303"/>
      <c r="CO320" s="303"/>
      <c r="CQ320" s="351"/>
      <c r="CR320" s="351"/>
      <c r="CT320" s="351"/>
      <c r="CU320" s="351"/>
      <c r="CW320" s="351"/>
      <c r="CX320" s="351"/>
      <c r="CZ320" s="351"/>
      <c r="DA320" s="351"/>
      <c r="DC320" s="351"/>
      <c r="DD320" s="351"/>
      <c r="DG320" s="303"/>
      <c r="DH320" s="303"/>
      <c r="DJ320" s="145"/>
      <c r="DK320" s="145"/>
      <c r="DL320" s="267">
        <v>533</v>
      </c>
      <c r="DM320" s="268" t="s">
        <v>1414</v>
      </c>
      <c r="DN320" s="269">
        <v>6</v>
      </c>
      <c r="DO320" s="171"/>
    </row>
    <row r="321" spans="4:119" s="115" customFormat="1" x14ac:dyDescent="0.25">
      <c r="D321" s="351"/>
      <c r="E321" s="351"/>
      <c r="F321" s="355"/>
      <c r="G321" s="356"/>
      <c r="H321" s="356"/>
      <c r="I321" s="355"/>
      <c r="J321" s="356"/>
      <c r="K321" s="355"/>
      <c r="L321" s="355"/>
      <c r="M321" s="355"/>
      <c r="N321" s="355"/>
      <c r="O321" s="355"/>
      <c r="P321" s="114"/>
      <c r="Q321" s="111"/>
      <c r="R321" s="111"/>
      <c r="T321" s="303"/>
      <c r="U321" s="357"/>
      <c r="V321" s="303"/>
      <c r="W321" s="358"/>
      <c r="X321" s="303"/>
      <c r="Y321" s="113"/>
      <c r="Z321" s="357"/>
      <c r="AA321" s="303"/>
      <c r="AB321" s="359"/>
      <c r="AC321" s="303"/>
      <c r="AD321" s="303"/>
      <c r="AE321" s="303"/>
      <c r="CO321" s="303"/>
      <c r="CQ321" s="351"/>
      <c r="CR321" s="351"/>
      <c r="CT321" s="351"/>
      <c r="CU321" s="351"/>
      <c r="CW321" s="351"/>
      <c r="CX321" s="351"/>
      <c r="CZ321" s="351"/>
      <c r="DA321" s="351"/>
      <c r="DC321" s="351"/>
      <c r="DD321" s="351"/>
      <c r="DG321" s="303"/>
      <c r="DH321" s="303"/>
      <c r="DJ321" s="145"/>
      <c r="DK321" s="145"/>
      <c r="DL321" s="267">
        <v>534</v>
      </c>
      <c r="DM321" s="268" t="s">
        <v>1415</v>
      </c>
      <c r="DN321" s="269">
        <v>7</v>
      </c>
      <c r="DO321" s="171"/>
    </row>
    <row r="322" spans="4:119" s="115" customFormat="1" x14ac:dyDescent="0.25">
      <c r="D322" s="351"/>
      <c r="E322" s="351"/>
      <c r="F322" s="355"/>
      <c r="G322" s="356"/>
      <c r="H322" s="356"/>
      <c r="I322" s="355"/>
      <c r="J322" s="356"/>
      <c r="K322" s="355"/>
      <c r="L322" s="355"/>
      <c r="M322" s="355"/>
      <c r="N322" s="355"/>
      <c r="O322" s="355"/>
      <c r="P322" s="114"/>
      <c r="Q322" s="111"/>
      <c r="R322" s="111"/>
      <c r="T322" s="303"/>
      <c r="U322" s="357"/>
      <c r="V322" s="303"/>
      <c r="W322" s="358"/>
      <c r="X322" s="303"/>
      <c r="Y322" s="113"/>
      <c r="Z322" s="357"/>
      <c r="AA322" s="303"/>
      <c r="AB322" s="359"/>
      <c r="AC322" s="303"/>
      <c r="AD322" s="303"/>
      <c r="AE322" s="303"/>
      <c r="CO322" s="303"/>
      <c r="CQ322" s="351"/>
      <c r="CR322" s="351"/>
      <c r="CT322" s="351"/>
      <c r="CU322" s="351"/>
      <c r="CW322" s="351"/>
      <c r="CX322" s="351"/>
      <c r="CZ322" s="351"/>
      <c r="DA322" s="351"/>
      <c r="DC322" s="351"/>
      <c r="DD322" s="351"/>
      <c r="DG322" s="303"/>
      <c r="DH322" s="303"/>
      <c r="DJ322" s="145"/>
      <c r="DK322" s="145"/>
      <c r="DL322" s="267">
        <v>541</v>
      </c>
      <c r="DM322" s="268" t="s">
        <v>1416</v>
      </c>
      <c r="DN322" s="269">
        <v>6</v>
      </c>
      <c r="DO322" s="171"/>
    </row>
    <row r="323" spans="4:119" s="115" customFormat="1" x14ac:dyDescent="0.25">
      <c r="D323" s="351"/>
      <c r="E323" s="351"/>
      <c r="F323" s="355"/>
      <c r="G323" s="356"/>
      <c r="H323" s="356"/>
      <c r="I323" s="355"/>
      <c r="J323" s="356"/>
      <c r="K323" s="355"/>
      <c r="L323" s="355"/>
      <c r="M323" s="355"/>
      <c r="N323" s="355"/>
      <c r="O323" s="355"/>
      <c r="P323" s="114"/>
      <c r="Q323" s="111"/>
      <c r="R323" s="111"/>
      <c r="T323" s="303"/>
      <c r="U323" s="357"/>
      <c r="V323" s="303"/>
      <c r="W323" s="358"/>
      <c r="X323" s="303"/>
      <c r="Y323" s="113"/>
      <c r="Z323" s="357"/>
      <c r="AA323" s="303"/>
      <c r="AB323" s="359"/>
      <c r="AC323" s="303"/>
      <c r="AD323" s="303"/>
      <c r="AE323" s="303"/>
      <c r="CO323" s="303"/>
      <c r="CQ323" s="351"/>
      <c r="CR323" s="351"/>
      <c r="CT323" s="351"/>
      <c r="CU323" s="351"/>
      <c r="CW323" s="351"/>
      <c r="CX323" s="351"/>
      <c r="CZ323" s="351"/>
      <c r="DA323" s="351"/>
      <c r="DC323" s="351"/>
      <c r="DD323" s="351"/>
      <c r="DG323" s="303"/>
      <c r="DH323" s="303"/>
      <c r="DJ323" s="145"/>
      <c r="DK323" s="145"/>
      <c r="DL323" s="267">
        <v>542</v>
      </c>
      <c r="DM323" s="268" t="s">
        <v>1417</v>
      </c>
      <c r="DN323" s="269">
        <v>7</v>
      </c>
      <c r="DO323" s="171" t="s">
        <v>967</v>
      </c>
    </row>
    <row r="324" spans="4:119" s="115" customFormat="1" x14ac:dyDescent="0.25">
      <c r="D324" s="351"/>
      <c r="E324" s="351"/>
      <c r="F324" s="355"/>
      <c r="G324" s="356"/>
      <c r="H324" s="356"/>
      <c r="I324" s="355"/>
      <c r="J324" s="356"/>
      <c r="K324" s="355"/>
      <c r="L324" s="355"/>
      <c r="M324" s="355"/>
      <c r="N324" s="355"/>
      <c r="O324" s="355"/>
      <c r="P324" s="114"/>
      <c r="Q324" s="111"/>
      <c r="R324" s="111"/>
      <c r="T324" s="303"/>
      <c r="U324" s="357"/>
      <c r="V324" s="303"/>
      <c r="W324" s="358"/>
      <c r="X324" s="303"/>
      <c r="Y324" s="113"/>
      <c r="Z324" s="357"/>
      <c r="AA324" s="303"/>
      <c r="AB324" s="359"/>
      <c r="AC324" s="303"/>
      <c r="AD324" s="303"/>
      <c r="AE324" s="303"/>
      <c r="CO324" s="303"/>
      <c r="CQ324" s="351"/>
      <c r="CR324" s="351"/>
      <c r="CT324" s="351"/>
      <c r="CU324" s="351"/>
      <c r="CW324" s="351"/>
      <c r="CX324" s="351"/>
      <c r="CZ324" s="351"/>
      <c r="DA324" s="351"/>
      <c r="DC324" s="351"/>
      <c r="DD324" s="351"/>
      <c r="DG324" s="303"/>
      <c r="DH324" s="303"/>
      <c r="DJ324" s="145"/>
      <c r="DK324" s="145"/>
      <c r="DL324" s="267">
        <v>543</v>
      </c>
      <c r="DM324" s="268" t="s">
        <v>1418</v>
      </c>
      <c r="DN324" s="269">
        <v>8</v>
      </c>
      <c r="DO324" s="171"/>
    </row>
    <row r="325" spans="4:119" s="115" customFormat="1" x14ac:dyDescent="0.25">
      <c r="D325" s="351"/>
      <c r="E325" s="351"/>
      <c r="F325" s="355"/>
      <c r="G325" s="356"/>
      <c r="H325" s="356"/>
      <c r="I325" s="355"/>
      <c r="J325" s="356"/>
      <c r="K325" s="355"/>
      <c r="L325" s="355"/>
      <c r="M325" s="355"/>
      <c r="N325" s="355"/>
      <c r="O325" s="355"/>
      <c r="P325" s="114"/>
      <c r="Q325" s="111"/>
      <c r="R325" s="111"/>
      <c r="T325" s="303"/>
      <c r="U325" s="357"/>
      <c r="V325" s="303"/>
      <c r="W325" s="358"/>
      <c r="X325" s="303"/>
      <c r="Y325" s="113"/>
      <c r="Z325" s="357"/>
      <c r="AA325" s="303"/>
      <c r="AB325" s="359"/>
      <c r="AC325" s="303"/>
      <c r="AD325" s="303"/>
      <c r="AE325" s="303"/>
      <c r="CO325" s="303"/>
      <c r="CQ325" s="351"/>
      <c r="CR325" s="351"/>
      <c r="CT325" s="351"/>
      <c r="CU325" s="351"/>
      <c r="CW325" s="351"/>
      <c r="CX325" s="351"/>
      <c r="CZ325" s="351"/>
      <c r="DA325" s="351"/>
      <c r="DC325" s="351"/>
      <c r="DD325" s="351"/>
      <c r="DG325" s="303"/>
      <c r="DH325" s="303"/>
      <c r="DJ325" s="145"/>
      <c r="DK325" s="145"/>
      <c r="DL325" s="267">
        <v>544</v>
      </c>
      <c r="DM325" s="268" t="s">
        <v>1419</v>
      </c>
      <c r="DN325" s="269">
        <v>9</v>
      </c>
      <c r="DO325" s="171"/>
    </row>
    <row r="326" spans="4:119" s="115" customFormat="1" x14ac:dyDescent="0.25">
      <c r="D326" s="351"/>
      <c r="E326" s="351"/>
      <c r="F326" s="355"/>
      <c r="G326" s="356"/>
      <c r="H326" s="356"/>
      <c r="I326" s="355"/>
      <c r="J326" s="356"/>
      <c r="K326" s="355"/>
      <c r="L326" s="355"/>
      <c r="M326" s="355"/>
      <c r="N326" s="355"/>
      <c r="O326" s="355"/>
      <c r="P326" s="114"/>
      <c r="Q326" s="111"/>
      <c r="R326" s="111"/>
      <c r="T326" s="303"/>
      <c r="U326" s="357"/>
      <c r="V326" s="303"/>
      <c r="W326" s="358"/>
      <c r="X326" s="303"/>
      <c r="Y326" s="113"/>
      <c r="Z326" s="357"/>
      <c r="AA326" s="303"/>
      <c r="AB326" s="359"/>
      <c r="AC326" s="303"/>
      <c r="AD326" s="303"/>
      <c r="AE326" s="303"/>
      <c r="CO326" s="303"/>
      <c r="CQ326" s="351"/>
      <c r="CR326" s="351"/>
      <c r="CT326" s="351"/>
      <c r="CU326" s="351"/>
      <c r="CW326" s="351"/>
      <c r="CX326" s="351"/>
      <c r="CZ326" s="351"/>
      <c r="DA326" s="351"/>
      <c r="DC326" s="351"/>
      <c r="DD326" s="351"/>
      <c r="DG326" s="303"/>
      <c r="DH326" s="303"/>
      <c r="DJ326" s="145"/>
      <c r="DK326" s="145"/>
      <c r="DL326" s="267">
        <v>545</v>
      </c>
      <c r="DM326" s="268" t="s">
        <v>1420</v>
      </c>
      <c r="DN326" s="269">
        <v>10</v>
      </c>
      <c r="DO326" s="171"/>
    </row>
    <row r="327" spans="4:119" s="115" customFormat="1" x14ac:dyDescent="0.25">
      <c r="D327" s="351"/>
      <c r="E327" s="351"/>
      <c r="F327" s="355"/>
      <c r="G327" s="356"/>
      <c r="H327" s="356"/>
      <c r="I327" s="355"/>
      <c r="J327" s="356"/>
      <c r="K327" s="355"/>
      <c r="L327" s="355"/>
      <c r="M327" s="355"/>
      <c r="N327" s="355"/>
      <c r="O327" s="355"/>
      <c r="P327" s="114"/>
      <c r="Q327" s="111"/>
      <c r="R327" s="111"/>
      <c r="T327" s="303"/>
      <c r="U327" s="357"/>
      <c r="V327" s="303"/>
      <c r="W327" s="358"/>
      <c r="X327" s="303"/>
      <c r="Y327" s="113"/>
      <c r="Z327" s="357"/>
      <c r="AA327" s="303"/>
      <c r="AB327" s="359"/>
      <c r="AC327" s="303"/>
      <c r="AD327" s="303"/>
      <c r="AE327" s="303"/>
      <c r="CO327" s="303"/>
      <c r="CQ327" s="351"/>
      <c r="CR327" s="351"/>
      <c r="CT327" s="351"/>
      <c r="CU327" s="351"/>
      <c r="CW327" s="351"/>
      <c r="CX327" s="351"/>
      <c r="CZ327" s="351"/>
      <c r="DA327" s="351"/>
      <c r="DC327" s="351"/>
      <c r="DD327" s="351"/>
      <c r="DG327" s="303"/>
      <c r="DH327" s="303"/>
      <c r="DJ327" s="145"/>
      <c r="DK327" s="145"/>
      <c r="DL327" s="267">
        <v>550</v>
      </c>
      <c r="DM327" s="268" t="s">
        <v>846</v>
      </c>
      <c r="DN327" s="269">
        <v>7</v>
      </c>
      <c r="DO327" s="171"/>
    </row>
    <row r="328" spans="4:119" s="115" customFormat="1" x14ac:dyDescent="0.25">
      <c r="D328" s="351"/>
      <c r="E328" s="351"/>
      <c r="F328" s="355"/>
      <c r="G328" s="356"/>
      <c r="H328" s="356"/>
      <c r="I328" s="355"/>
      <c r="J328" s="356"/>
      <c r="K328" s="355"/>
      <c r="L328" s="355"/>
      <c r="M328" s="355"/>
      <c r="N328" s="355"/>
      <c r="O328" s="355"/>
      <c r="P328" s="114"/>
      <c r="Q328" s="111"/>
      <c r="R328" s="111"/>
      <c r="T328" s="303"/>
      <c r="U328" s="357"/>
      <c r="V328" s="303"/>
      <c r="W328" s="358"/>
      <c r="X328" s="303"/>
      <c r="Y328" s="113"/>
      <c r="Z328" s="357"/>
      <c r="AA328" s="303"/>
      <c r="AB328" s="359"/>
      <c r="AC328" s="303"/>
      <c r="AD328" s="303"/>
      <c r="AE328" s="303"/>
      <c r="CO328" s="303"/>
      <c r="CQ328" s="351"/>
      <c r="CR328" s="351"/>
      <c r="CT328" s="351"/>
      <c r="CU328" s="351"/>
      <c r="CW328" s="351"/>
      <c r="CX328" s="351"/>
      <c r="CZ328" s="351"/>
      <c r="DA328" s="351"/>
      <c r="DC328" s="351"/>
      <c r="DD328" s="351"/>
      <c r="DG328" s="303"/>
      <c r="DH328" s="303"/>
      <c r="DJ328" s="145"/>
      <c r="DK328" s="145"/>
      <c r="DL328" s="267">
        <v>551</v>
      </c>
      <c r="DM328" s="268" t="s">
        <v>1491</v>
      </c>
      <c r="DN328" s="269">
        <v>8</v>
      </c>
      <c r="DO328" s="171"/>
    </row>
    <row r="329" spans="4:119" s="115" customFormat="1" x14ac:dyDescent="0.25">
      <c r="D329" s="351"/>
      <c r="E329" s="351"/>
      <c r="F329" s="355"/>
      <c r="G329" s="356"/>
      <c r="H329" s="356"/>
      <c r="I329" s="355"/>
      <c r="J329" s="356"/>
      <c r="K329" s="355"/>
      <c r="L329" s="355"/>
      <c r="M329" s="355"/>
      <c r="N329" s="355"/>
      <c r="O329" s="355"/>
      <c r="P329" s="114"/>
      <c r="Q329" s="111"/>
      <c r="R329" s="111"/>
      <c r="T329" s="303"/>
      <c r="U329" s="357"/>
      <c r="V329" s="303"/>
      <c r="W329" s="358"/>
      <c r="X329" s="303"/>
      <c r="Y329" s="113"/>
      <c r="Z329" s="357"/>
      <c r="AA329" s="303"/>
      <c r="AB329" s="359"/>
      <c r="AC329" s="303"/>
      <c r="AD329" s="303"/>
      <c r="AE329" s="303"/>
      <c r="CO329" s="303"/>
      <c r="CQ329" s="351"/>
      <c r="CR329" s="351"/>
      <c r="CT329" s="351"/>
      <c r="CU329" s="351"/>
      <c r="CW329" s="351"/>
      <c r="CX329" s="351"/>
      <c r="CZ329" s="351"/>
      <c r="DA329" s="351"/>
      <c r="DC329" s="351"/>
      <c r="DD329" s="351"/>
      <c r="DG329" s="303"/>
      <c r="DH329" s="303"/>
      <c r="DJ329" s="145"/>
      <c r="DK329" s="145"/>
      <c r="DL329" s="267">
        <v>552</v>
      </c>
      <c r="DM329" s="268" t="s">
        <v>1492</v>
      </c>
      <c r="DN329" s="269">
        <v>9</v>
      </c>
      <c r="DO329" s="171"/>
    </row>
    <row r="330" spans="4:119" s="115" customFormat="1" x14ac:dyDescent="0.25">
      <c r="D330" s="351"/>
      <c r="E330" s="351"/>
      <c r="F330" s="355"/>
      <c r="G330" s="356"/>
      <c r="H330" s="356"/>
      <c r="I330" s="355"/>
      <c r="J330" s="356"/>
      <c r="K330" s="355"/>
      <c r="L330" s="355"/>
      <c r="M330" s="355"/>
      <c r="N330" s="355"/>
      <c r="O330" s="355"/>
      <c r="P330" s="114"/>
      <c r="Q330" s="111"/>
      <c r="R330" s="111"/>
      <c r="T330" s="303"/>
      <c r="U330" s="357"/>
      <c r="V330" s="303"/>
      <c r="W330" s="358"/>
      <c r="X330" s="303"/>
      <c r="Y330" s="113"/>
      <c r="Z330" s="357"/>
      <c r="AA330" s="303"/>
      <c r="AB330" s="359"/>
      <c r="AC330" s="303"/>
      <c r="AD330" s="303"/>
      <c r="AE330" s="303"/>
      <c r="CO330" s="303"/>
      <c r="CQ330" s="351"/>
      <c r="CR330" s="351"/>
      <c r="CT330" s="351"/>
      <c r="CU330" s="351"/>
      <c r="CW330" s="351"/>
      <c r="CX330" s="351"/>
      <c r="CZ330" s="351"/>
      <c r="DA330" s="351"/>
      <c r="DC330" s="351"/>
      <c r="DD330" s="351"/>
      <c r="DG330" s="303"/>
      <c r="DH330" s="303"/>
      <c r="DJ330" s="145"/>
      <c r="DK330" s="145"/>
      <c r="DL330" s="267">
        <v>553</v>
      </c>
      <c r="DM330" s="268" t="s">
        <v>1493</v>
      </c>
      <c r="DN330" s="269">
        <v>10</v>
      </c>
      <c r="DO330" s="171"/>
    </row>
    <row r="331" spans="4:119" s="115" customFormat="1" x14ac:dyDescent="0.25">
      <c r="D331" s="351"/>
      <c r="E331" s="351"/>
      <c r="F331" s="355"/>
      <c r="G331" s="356"/>
      <c r="H331" s="356"/>
      <c r="I331" s="355"/>
      <c r="J331" s="356"/>
      <c r="K331" s="355"/>
      <c r="L331" s="355"/>
      <c r="M331" s="355"/>
      <c r="N331" s="355"/>
      <c r="O331" s="355"/>
      <c r="P331" s="114"/>
      <c r="Q331" s="111"/>
      <c r="R331" s="111"/>
      <c r="T331" s="303"/>
      <c r="U331" s="357"/>
      <c r="V331" s="303"/>
      <c r="W331" s="358"/>
      <c r="X331" s="303"/>
      <c r="Y331" s="113"/>
      <c r="Z331" s="357"/>
      <c r="AA331" s="303"/>
      <c r="AB331" s="359"/>
      <c r="AC331" s="303"/>
      <c r="AD331" s="303"/>
      <c r="AE331" s="303"/>
      <c r="CO331" s="303"/>
      <c r="CQ331" s="351"/>
      <c r="CR331" s="351"/>
      <c r="CT331" s="351"/>
      <c r="CU331" s="351"/>
      <c r="CW331" s="351"/>
      <c r="CX331" s="351"/>
      <c r="CZ331" s="351"/>
      <c r="DA331" s="351"/>
      <c r="DC331" s="351"/>
      <c r="DD331" s="351"/>
      <c r="DG331" s="303"/>
      <c r="DH331" s="303"/>
      <c r="DJ331" s="145"/>
      <c r="DK331" s="145"/>
      <c r="DL331" s="267">
        <v>554</v>
      </c>
      <c r="DM331" s="268" t="s">
        <v>1494</v>
      </c>
      <c r="DN331" s="269">
        <v>11</v>
      </c>
      <c r="DO331" s="171"/>
    </row>
    <row r="332" spans="4:119" s="115" customFormat="1" x14ac:dyDescent="0.25">
      <c r="D332" s="351"/>
      <c r="E332" s="351"/>
      <c r="F332" s="355"/>
      <c r="G332" s="356"/>
      <c r="H332" s="356"/>
      <c r="I332" s="355"/>
      <c r="J332" s="356"/>
      <c r="K332" s="355"/>
      <c r="L332" s="355"/>
      <c r="M332" s="355"/>
      <c r="N332" s="355"/>
      <c r="O332" s="355"/>
      <c r="P332" s="114"/>
      <c r="Q332" s="111"/>
      <c r="R332" s="111"/>
      <c r="T332" s="303"/>
      <c r="U332" s="357"/>
      <c r="V332" s="303"/>
      <c r="W332" s="358"/>
      <c r="X332" s="303"/>
      <c r="Y332" s="113"/>
      <c r="Z332" s="357"/>
      <c r="AA332" s="303"/>
      <c r="AB332" s="359"/>
      <c r="AC332" s="303"/>
      <c r="AD332" s="303"/>
      <c r="AE332" s="303"/>
      <c r="CO332" s="303"/>
      <c r="CQ332" s="351"/>
      <c r="CR332" s="351"/>
      <c r="CT332" s="351"/>
      <c r="CU332" s="351"/>
      <c r="CW332" s="351"/>
      <c r="CX332" s="351"/>
      <c r="CZ332" s="351"/>
      <c r="DA332" s="351"/>
      <c r="DC332" s="351"/>
      <c r="DD332" s="351"/>
      <c r="DG332" s="303"/>
      <c r="DH332" s="303"/>
      <c r="DJ332" s="145"/>
      <c r="DK332" s="145"/>
      <c r="DL332" s="267">
        <v>555</v>
      </c>
      <c r="DM332" s="270" t="s">
        <v>1495</v>
      </c>
      <c r="DN332" s="269">
        <v>12</v>
      </c>
      <c r="DO332" s="171"/>
    </row>
    <row r="333" spans="4:119" s="115" customFormat="1" x14ac:dyDescent="0.25">
      <c r="D333" s="351"/>
      <c r="E333" s="351"/>
      <c r="F333" s="355"/>
      <c r="G333" s="356"/>
      <c r="H333" s="356"/>
      <c r="I333" s="355"/>
      <c r="J333" s="356"/>
      <c r="K333" s="355"/>
      <c r="L333" s="355"/>
      <c r="M333" s="355"/>
      <c r="N333" s="355"/>
      <c r="O333" s="355"/>
      <c r="P333" s="114"/>
      <c r="Q333" s="111"/>
      <c r="R333" s="111"/>
      <c r="T333" s="303"/>
      <c r="U333" s="357"/>
      <c r="V333" s="303"/>
      <c r="W333" s="358"/>
      <c r="X333" s="303"/>
      <c r="Y333" s="113"/>
      <c r="Z333" s="357"/>
      <c r="AA333" s="303"/>
      <c r="AB333" s="359"/>
      <c r="AC333" s="303"/>
      <c r="AD333" s="303"/>
      <c r="AE333" s="303"/>
      <c r="CO333" s="303"/>
      <c r="CQ333" s="351"/>
      <c r="CR333" s="351"/>
      <c r="CT333" s="351"/>
      <c r="CU333" s="351"/>
      <c r="CW333" s="351"/>
      <c r="CX333" s="351"/>
      <c r="CZ333" s="351"/>
      <c r="DA333" s="351"/>
      <c r="DC333" s="351"/>
      <c r="DD333" s="351"/>
      <c r="DG333" s="303"/>
      <c r="DH333" s="303"/>
      <c r="DJ333" s="145"/>
      <c r="DK333" s="145"/>
      <c r="DL333" s="267">
        <v>561</v>
      </c>
      <c r="DM333" s="268" t="s">
        <v>847</v>
      </c>
      <c r="DN333" s="269">
        <v>3</v>
      </c>
      <c r="DO333" s="171"/>
    </row>
    <row r="334" spans="4:119" s="115" customFormat="1" x14ac:dyDescent="0.25">
      <c r="D334" s="351"/>
      <c r="E334" s="351"/>
      <c r="F334" s="355"/>
      <c r="G334" s="356"/>
      <c r="H334" s="356"/>
      <c r="I334" s="355"/>
      <c r="J334" s="356"/>
      <c r="K334" s="355"/>
      <c r="L334" s="355"/>
      <c r="M334" s="355"/>
      <c r="N334" s="355"/>
      <c r="O334" s="355"/>
      <c r="P334" s="114"/>
      <c r="Q334" s="111"/>
      <c r="R334" s="111"/>
      <c r="T334" s="303"/>
      <c r="U334" s="357"/>
      <c r="V334" s="303"/>
      <c r="W334" s="358"/>
      <c r="X334" s="303"/>
      <c r="Y334" s="113"/>
      <c r="Z334" s="357"/>
      <c r="AA334" s="303"/>
      <c r="AB334" s="359"/>
      <c r="AC334" s="303"/>
      <c r="AD334" s="303"/>
      <c r="AE334" s="303"/>
      <c r="CO334" s="303"/>
      <c r="CQ334" s="351"/>
      <c r="CR334" s="351"/>
      <c r="CT334" s="351"/>
      <c r="CU334" s="351"/>
      <c r="CW334" s="351"/>
      <c r="CX334" s="351"/>
      <c r="CZ334" s="351"/>
      <c r="DA334" s="351"/>
      <c r="DC334" s="351"/>
      <c r="DD334" s="351"/>
      <c r="DG334" s="303"/>
      <c r="DH334" s="303"/>
      <c r="DJ334" s="145"/>
      <c r="DK334" s="145"/>
      <c r="DL334" s="267">
        <v>562</v>
      </c>
      <c r="DM334" s="268" t="s">
        <v>1421</v>
      </c>
      <c r="DN334" s="269">
        <v>4</v>
      </c>
      <c r="DO334" s="171"/>
    </row>
    <row r="335" spans="4:119" s="115" customFormat="1" x14ac:dyDescent="0.25">
      <c r="D335" s="351"/>
      <c r="E335" s="351"/>
      <c r="F335" s="355"/>
      <c r="G335" s="356"/>
      <c r="H335" s="356"/>
      <c r="I335" s="355"/>
      <c r="J335" s="356"/>
      <c r="K335" s="355"/>
      <c r="L335" s="355"/>
      <c r="M335" s="355"/>
      <c r="N335" s="355"/>
      <c r="O335" s="355"/>
      <c r="P335" s="114"/>
      <c r="Q335" s="111"/>
      <c r="R335" s="111"/>
      <c r="T335" s="303"/>
      <c r="U335" s="357"/>
      <c r="V335" s="303"/>
      <c r="W335" s="358"/>
      <c r="X335" s="303"/>
      <c r="Y335" s="113"/>
      <c r="Z335" s="357"/>
      <c r="AA335" s="303"/>
      <c r="AB335" s="359"/>
      <c r="AC335" s="303"/>
      <c r="AD335" s="303"/>
      <c r="AE335" s="303"/>
      <c r="CO335" s="303"/>
      <c r="CQ335" s="351"/>
      <c r="CR335" s="351"/>
      <c r="CT335" s="351"/>
      <c r="CU335" s="351"/>
      <c r="CW335" s="351"/>
      <c r="CX335" s="351"/>
      <c r="CZ335" s="351"/>
      <c r="DA335" s="351"/>
      <c r="DC335" s="351"/>
      <c r="DD335" s="351"/>
      <c r="DG335" s="303"/>
      <c r="DH335" s="303"/>
      <c r="DJ335" s="145"/>
      <c r="DK335" s="145"/>
      <c r="DL335" s="267">
        <v>563</v>
      </c>
      <c r="DM335" s="268" t="s">
        <v>1422</v>
      </c>
      <c r="DN335" s="269">
        <v>5</v>
      </c>
      <c r="DO335" s="171"/>
    </row>
    <row r="336" spans="4:119" s="115" customFormat="1" x14ac:dyDescent="0.25">
      <c r="D336" s="351"/>
      <c r="E336" s="351"/>
      <c r="F336" s="355"/>
      <c r="G336" s="356"/>
      <c r="H336" s="356"/>
      <c r="I336" s="355"/>
      <c r="J336" s="356"/>
      <c r="K336" s="355"/>
      <c r="L336" s="355"/>
      <c r="M336" s="355"/>
      <c r="N336" s="355"/>
      <c r="O336" s="355"/>
      <c r="P336" s="114"/>
      <c r="Q336" s="111"/>
      <c r="R336" s="111"/>
      <c r="T336" s="303"/>
      <c r="U336" s="357"/>
      <c r="V336" s="303"/>
      <c r="W336" s="358"/>
      <c r="X336" s="303"/>
      <c r="Y336" s="113"/>
      <c r="Z336" s="357"/>
      <c r="AA336" s="303"/>
      <c r="AB336" s="359"/>
      <c r="AC336" s="303"/>
      <c r="AD336" s="303"/>
      <c r="AE336" s="303"/>
      <c r="CO336" s="303"/>
      <c r="CQ336" s="351"/>
      <c r="CR336" s="351"/>
      <c r="CT336" s="351"/>
      <c r="CU336" s="351"/>
      <c r="CW336" s="351"/>
      <c r="CX336" s="351"/>
      <c r="CZ336" s="351"/>
      <c r="DA336" s="351"/>
      <c r="DC336" s="351"/>
      <c r="DD336" s="351"/>
      <c r="DG336" s="303"/>
      <c r="DH336" s="303"/>
      <c r="DJ336" s="145"/>
      <c r="DK336" s="145"/>
      <c r="DL336" s="267">
        <v>564</v>
      </c>
      <c r="DM336" s="268" t="s">
        <v>1423</v>
      </c>
      <c r="DN336" s="269">
        <v>6</v>
      </c>
      <c r="DO336" s="171"/>
    </row>
    <row r="337" spans="4:119" s="115" customFormat="1" x14ac:dyDescent="0.25">
      <c r="D337" s="351"/>
      <c r="E337" s="351"/>
      <c r="F337" s="355"/>
      <c r="G337" s="356"/>
      <c r="H337" s="356"/>
      <c r="I337" s="355"/>
      <c r="J337" s="356"/>
      <c r="K337" s="355"/>
      <c r="L337" s="355"/>
      <c r="M337" s="355"/>
      <c r="N337" s="355"/>
      <c r="O337" s="355"/>
      <c r="P337" s="114"/>
      <c r="Q337" s="111"/>
      <c r="R337" s="111"/>
      <c r="T337" s="303"/>
      <c r="U337" s="357"/>
      <c r="V337" s="303"/>
      <c r="W337" s="358"/>
      <c r="X337" s="303"/>
      <c r="Y337" s="113"/>
      <c r="Z337" s="357"/>
      <c r="AA337" s="303"/>
      <c r="AB337" s="359"/>
      <c r="AC337" s="303"/>
      <c r="AD337" s="303"/>
      <c r="AE337" s="303"/>
      <c r="CO337" s="303"/>
      <c r="CQ337" s="351"/>
      <c r="CR337" s="351"/>
      <c r="CT337" s="351"/>
      <c r="CU337" s="351"/>
      <c r="CW337" s="351"/>
      <c r="CX337" s="351"/>
      <c r="CZ337" s="351"/>
      <c r="DA337" s="351"/>
      <c r="DC337" s="351"/>
      <c r="DD337" s="351"/>
      <c r="DG337" s="303"/>
      <c r="DH337" s="303"/>
      <c r="DJ337" s="145"/>
      <c r="DK337" s="145"/>
      <c r="DL337" s="267">
        <v>565</v>
      </c>
      <c r="DM337" s="268" t="s">
        <v>1424</v>
      </c>
      <c r="DN337" s="269">
        <v>7</v>
      </c>
      <c r="DO337" s="171"/>
    </row>
    <row r="338" spans="4:119" s="115" customFormat="1" x14ac:dyDescent="0.25">
      <c r="D338" s="351"/>
      <c r="E338" s="351"/>
      <c r="F338" s="355"/>
      <c r="G338" s="356"/>
      <c r="H338" s="356"/>
      <c r="I338" s="355"/>
      <c r="J338" s="356"/>
      <c r="K338" s="355"/>
      <c r="L338" s="355"/>
      <c r="M338" s="355"/>
      <c r="N338" s="355"/>
      <c r="O338" s="355"/>
      <c r="P338" s="114"/>
      <c r="Q338" s="111"/>
      <c r="R338" s="111"/>
      <c r="T338" s="303"/>
      <c r="U338" s="357"/>
      <c r="V338" s="303"/>
      <c r="W338" s="358"/>
      <c r="X338" s="303"/>
      <c r="Y338" s="113"/>
      <c r="Z338" s="357"/>
      <c r="AA338" s="303"/>
      <c r="AB338" s="359"/>
      <c r="AC338" s="303"/>
      <c r="AD338" s="303"/>
      <c r="AE338" s="303"/>
      <c r="CO338" s="303"/>
      <c r="CQ338" s="351"/>
      <c r="CR338" s="351"/>
      <c r="CT338" s="351"/>
      <c r="CU338" s="351"/>
      <c r="CW338" s="351"/>
      <c r="CX338" s="351"/>
      <c r="CZ338" s="351"/>
      <c r="DA338" s="351"/>
      <c r="DC338" s="351"/>
      <c r="DD338" s="351"/>
      <c r="DG338" s="303"/>
      <c r="DH338" s="303"/>
      <c r="DJ338" s="145"/>
      <c r="DK338" s="145"/>
      <c r="DL338" s="267">
        <v>566</v>
      </c>
      <c r="DM338" s="268" t="s">
        <v>1425</v>
      </c>
      <c r="DN338" s="269">
        <v>8</v>
      </c>
      <c r="DO338" s="171"/>
    </row>
    <row r="339" spans="4:119" s="115" customFormat="1" x14ac:dyDescent="0.25">
      <c r="D339" s="351"/>
      <c r="E339" s="351"/>
      <c r="F339" s="355"/>
      <c r="G339" s="356"/>
      <c r="H339" s="356"/>
      <c r="I339" s="355"/>
      <c r="J339" s="356"/>
      <c r="K339" s="355"/>
      <c r="L339" s="355"/>
      <c r="M339" s="355"/>
      <c r="N339" s="355"/>
      <c r="O339" s="355"/>
      <c r="P339" s="114"/>
      <c r="Q339" s="111"/>
      <c r="R339" s="111"/>
      <c r="T339" s="303"/>
      <c r="U339" s="357"/>
      <c r="V339" s="303"/>
      <c r="W339" s="358"/>
      <c r="X339" s="303"/>
      <c r="Y339" s="113"/>
      <c r="Z339" s="357"/>
      <c r="AA339" s="303"/>
      <c r="AB339" s="359"/>
      <c r="AC339" s="303"/>
      <c r="AD339" s="303"/>
      <c r="AE339" s="303"/>
      <c r="CO339" s="303"/>
      <c r="CQ339" s="351"/>
      <c r="CR339" s="351"/>
      <c r="CT339" s="351"/>
      <c r="CU339" s="351"/>
      <c r="CW339" s="351"/>
      <c r="CX339" s="351"/>
      <c r="CZ339" s="351"/>
      <c r="DA339" s="351"/>
      <c r="DC339" s="351"/>
      <c r="DD339" s="351"/>
      <c r="DG339" s="303"/>
      <c r="DH339" s="303"/>
      <c r="DJ339" s="145"/>
      <c r="DK339" s="145"/>
      <c r="DL339" s="267">
        <v>571</v>
      </c>
      <c r="DM339" s="268" t="s">
        <v>1</v>
      </c>
      <c r="DN339" s="269">
        <v>3</v>
      </c>
      <c r="DO339" s="171"/>
    </row>
    <row r="340" spans="4:119" s="115" customFormat="1" x14ac:dyDescent="0.25">
      <c r="D340" s="351"/>
      <c r="E340" s="351"/>
      <c r="F340" s="355"/>
      <c r="G340" s="356"/>
      <c r="H340" s="356"/>
      <c r="I340" s="355"/>
      <c r="J340" s="356"/>
      <c r="K340" s="355"/>
      <c r="L340" s="355"/>
      <c r="M340" s="355"/>
      <c r="N340" s="355"/>
      <c r="O340" s="355"/>
      <c r="P340" s="114"/>
      <c r="Q340" s="111"/>
      <c r="R340" s="111"/>
      <c r="T340" s="303"/>
      <c r="U340" s="357"/>
      <c r="V340" s="303"/>
      <c r="W340" s="358"/>
      <c r="X340" s="303"/>
      <c r="Y340" s="113"/>
      <c r="Z340" s="357"/>
      <c r="AA340" s="303"/>
      <c r="AB340" s="359"/>
      <c r="AC340" s="303"/>
      <c r="AD340" s="303"/>
      <c r="AE340" s="303"/>
      <c r="CO340" s="303"/>
      <c r="CQ340" s="351"/>
      <c r="CR340" s="351"/>
      <c r="CT340" s="351"/>
      <c r="CU340" s="351"/>
      <c r="CW340" s="351"/>
      <c r="CX340" s="351"/>
      <c r="CZ340" s="351"/>
      <c r="DA340" s="351"/>
      <c r="DC340" s="351"/>
      <c r="DD340" s="351"/>
      <c r="DG340" s="303"/>
      <c r="DH340" s="303"/>
      <c r="DJ340" s="145"/>
      <c r="DK340" s="145"/>
      <c r="DL340" s="267">
        <v>572</v>
      </c>
      <c r="DM340" s="268" t="s">
        <v>1426</v>
      </c>
      <c r="DN340" s="269">
        <v>4</v>
      </c>
      <c r="DO340" s="171"/>
    </row>
    <row r="341" spans="4:119" s="115" customFormat="1" x14ac:dyDescent="0.25">
      <c r="D341" s="351"/>
      <c r="E341" s="351"/>
      <c r="F341" s="355"/>
      <c r="G341" s="356"/>
      <c r="H341" s="356"/>
      <c r="I341" s="355"/>
      <c r="J341" s="356"/>
      <c r="K341" s="355"/>
      <c r="L341" s="355"/>
      <c r="M341" s="355"/>
      <c r="N341" s="355"/>
      <c r="O341" s="355"/>
      <c r="P341" s="114"/>
      <c r="Q341" s="111"/>
      <c r="R341" s="111"/>
      <c r="T341" s="303"/>
      <c r="U341" s="357"/>
      <c r="V341" s="303"/>
      <c r="W341" s="358"/>
      <c r="X341" s="303"/>
      <c r="Y341" s="113"/>
      <c r="Z341" s="357"/>
      <c r="AA341" s="303"/>
      <c r="AB341" s="359"/>
      <c r="AC341" s="303"/>
      <c r="AD341" s="303"/>
      <c r="AE341" s="303"/>
      <c r="CO341" s="303"/>
      <c r="CQ341" s="351"/>
      <c r="CR341" s="351"/>
      <c r="CT341" s="351"/>
      <c r="CU341" s="351"/>
      <c r="CW341" s="351"/>
      <c r="CX341" s="351"/>
      <c r="CZ341" s="351"/>
      <c r="DA341" s="351"/>
      <c r="DC341" s="351"/>
      <c r="DD341" s="351"/>
      <c r="DG341" s="303"/>
      <c r="DH341" s="303"/>
      <c r="DJ341" s="145"/>
      <c r="DK341" s="145"/>
      <c r="DL341" s="267">
        <v>573</v>
      </c>
      <c r="DM341" s="268" t="s">
        <v>1427</v>
      </c>
      <c r="DN341" s="269">
        <v>5</v>
      </c>
      <c r="DO341" s="171"/>
    </row>
    <row r="342" spans="4:119" s="115" customFormat="1" x14ac:dyDescent="0.25">
      <c r="D342" s="351"/>
      <c r="E342" s="351"/>
      <c r="F342" s="355"/>
      <c r="G342" s="356"/>
      <c r="H342" s="356"/>
      <c r="I342" s="355"/>
      <c r="J342" s="356"/>
      <c r="K342" s="355"/>
      <c r="L342" s="355"/>
      <c r="M342" s="355"/>
      <c r="N342" s="355"/>
      <c r="O342" s="355"/>
      <c r="P342" s="114"/>
      <c r="Q342" s="111"/>
      <c r="R342" s="111"/>
      <c r="T342" s="303"/>
      <c r="U342" s="357"/>
      <c r="V342" s="303"/>
      <c r="W342" s="358"/>
      <c r="X342" s="303"/>
      <c r="Y342" s="113"/>
      <c r="Z342" s="357"/>
      <c r="AA342" s="303"/>
      <c r="AB342" s="359"/>
      <c r="AC342" s="303"/>
      <c r="AD342" s="303"/>
      <c r="AE342" s="303"/>
      <c r="CO342" s="303"/>
      <c r="CQ342" s="351"/>
      <c r="CR342" s="351"/>
      <c r="CT342" s="351"/>
      <c r="CU342" s="351"/>
      <c r="CW342" s="351"/>
      <c r="CX342" s="351"/>
      <c r="CZ342" s="351"/>
      <c r="DA342" s="351"/>
      <c r="DC342" s="351"/>
      <c r="DD342" s="351"/>
      <c r="DG342" s="303"/>
      <c r="DH342" s="303"/>
      <c r="DJ342" s="145"/>
      <c r="DK342" s="145"/>
      <c r="DL342" s="267">
        <v>574</v>
      </c>
      <c r="DM342" s="268" t="s">
        <v>1428</v>
      </c>
      <c r="DN342" s="269">
        <v>6</v>
      </c>
      <c r="DO342" s="171"/>
    </row>
    <row r="343" spans="4:119" s="115" customFormat="1" x14ac:dyDescent="0.25">
      <c r="D343" s="351"/>
      <c r="E343" s="351"/>
      <c r="F343" s="355"/>
      <c r="G343" s="356"/>
      <c r="H343" s="356"/>
      <c r="I343" s="355"/>
      <c r="J343" s="356"/>
      <c r="K343" s="355"/>
      <c r="L343" s="355"/>
      <c r="M343" s="355"/>
      <c r="N343" s="355"/>
      <c r="O343" s="355"/>
      <c r="P343" s="114"/>
      <c r="Q343" s="111"/>
      <c r="R343" s="111"/>
      <c r="T343" s="303"/>
      <c r="U343" s="357"/>
      <c r="V343" s="303"/>
      <c r="W343" s="358"/>
      <c r="X343" s="303"/>
      <c r="Y343" s="113"/>
      <c r="Z343" s="357"/>
      <c r="AA343" s="303"/>
      <c r="AB343" s="359"/>
      <c r="AC343" s="303"/>
      <c r="AD343" s="303"/>
      <c r="AE343" s="303"/>
      <c r="CO343" s="303"/>
      <c r="CQ343" s="351"/>
      <c r="CR343" s="351"/>
      <c r="CT343" s="351"/>
      <c r="CU343" s="351"/>
      <c r="CW343" s="351"/>
      <c r="CX343" s="351"/>
      <c r="CZ343" s="351"/>
      <c r="DA343" s="351"/>
      <c r="DC343" s="351"/>
      <c r="DD343" s="351"/>
      <c r="DG343" s="303"/>
      <c r="DH343" s="303"/>
      <c r="DJ343" s="145"/>
      <c r="DK343" s="145"/>
      <c r="DL343" s="267">
        <v>575</v>
      </c>
      <c r="DM343" s="268" t="s">
        <v>1429</v>
      </c>
      <c r="DN343" s="269">
        <v>7</v>
      </c>
      <c r="DO343" s="171"/>
    </row>
    <row r="344" spans="4:119" s="115" customFormat="1" x14ac:dyDescent="0.25">
      <c r="D344" s="351"/>
      <c r="E344" s="351"/>
      <c r="F344" s="355"/>
      <c r="G344" s="356"/>
      <c r="H344" s="356"/>
      <c r="I344" s="355"/>
      <c r="J344" s="356"/>
      <c r="K344" s="355"/>
      <c r="L344" s="355"/>
      <c r="M344" s="355"/>
      <c r="N344" s="355"/>
      <c r="O344" s="355"/>
      <c r="P344" s="114"/>
      <c r="Q344" s="111"/>
      <c r="R344" s="111"/>
      <c r="T344" s="303"/>
      <c r="U344" s="357"/>
      <c r="V344" s="303"/>
      <c r="W344" s="358"/>
      <c r="X344" s="303"/>
      <c r="Y344" s="113"/>
      <c r="Z344" s="357"/>
      <c r="AA344" s="303"/>
      <c r="AB344" s="359"/>
      <c r="AC344" s="303"/>
      <c r="AD344" s="303"/>
      <c r="AE344" s="303"/>
      <c r="CO344" s="303"/>
      <c r="CQ344" s="351"/>
      <c r="CR344" s="351"/>
      <c r="CT344" s="351"/>
      <c r="CU344" s="351"/>
      <c r="CW344" s="351"/>
      <c r="CX344" s="351"/>
      <c r="CZ344" s="351"/>
      <c r="DA344" s="351"/>
      <c r="DC344" s="351"/>
      <c r="DD344" s="351"/>
      <c r="DG344" s="303"/>
      <c r="DH344" s="303"/>
      <c r="DJ344" s="145"/>
      <c r="DK344" s="145"/>
      <c r="DL344" s="267">
        <v>576</v>
      </c>
      <c r="DM344" s="268" t="s">
        <v>6</v>
      </c>
      <c r="DN344" s="269">
        <v>8</v>
      </c>
      <c r="DO344" s="171"/>
    </row>
    <row r="345" spans="4:119" s="115" customFormat="1" x14ac:dyDescent="0.25">
      <c r="D345" s="351"/>
      <c r="E345" s="351"/>
      <c r="F345" s="355"/>
      <c r="G345" s="356"/>
      <c r="H345" s="356"/>
      <c r="I345" s="355"/>
      <c r="J345" s="356"/>
      <c r="K345" s="355"/>
      <c r="L345" s="355"/>
      <c r="M345" s="355"/>
      <c r="N345" s="355"/>
      <c r="O345" s="355"/>
      <c r="P345" s="114"/>
      <c r="Q345" s="111"/>
      <c r="R345" s="111"/>
      <c r="T345" s="303"/>
      <c r="U345" s="357"/>
      <c r="V345" s="303"/>
      <c r="W345" s="358"/>
      <c r="X345" s="303"/>
      <c r="Y345" s="113"/>
      <c r="Z345" s="357"/>
      <c r="AA345" s="303"/>
      <c r="AB345" s="359"/>
      <c r="AC345" s="303"/>
      <c r="AD345" s="303"/>
      <c r="AE345" s="303"/>
      <c r="CO345" s="303"/>
      <c r="CQ345" s="351"/>
      <c r="CR345" s="351"/>
      <c r="CT345" s="351"/>
      <c r="CU345" s="351"/>
      <c r="CW345" s="351"/>
      <c r="CX345" s="351"/>
      <c r="CZ345" s="351"/>
      <c r="DA345" s="351"/>
      <c r="DC345" s="351"/>
      <c r="DD345" s="351"/>
      <c r="DG345" s="303"/>
      <c r="DH345" s="303"/>
      <c r="DJ345" s="145"/>
      <c r="DK345" s="145"/>
      <c r="DL345" s="267">
        <v>577</v>
      </c>
      <c r="DM345" s="268" t="s">
        <v>7</v>
      </c>
      <c r="DN345" s="271"/>
      <c r="DO345" s="171"/>
    </row>
    <row r="346" spans="4:119" s="115" customFormat="1" x14ac:dyDescent="0.25">
      <c r="D346" s="351"/>
      <c r="E346" s="351"/>
      <c r="F346" s="355"/>
      <c r="G346" s="356"/>
      <c r="H346" s="356"/>
      <c r="I346" s="355"/>
      <c r="J346" s="356"/>
      <c r="K346" s="355"/>
      <c r="L346" s="355"/>
      <c r="M346" s="355"/>
      <c r="N346" s="355"/>
      <c r="O346" s="355"/>
      <c r="P346" s="114"/>
      <c r="Q346" s="111"/>
      <c r="R346" s="111"/>
      <c r="T346" s="303"/>
      <c r="U346" s="357"/>
      <c r="V346" s="303"/>
      <c r="W346" s="358"/>
      <c r="X346" s="303"/>
      <c r="Y346" s="113"/>
      <c r="Z346" s="357"/>
      <c r="AA346" s="303"/>
      <c r="AB346" s="359"/>
      <c r="AC346" s="303"/>
      <c r="AD346" s="303"/>
      <c r="AE346" s="303"/>
      <c r="CO346" s="303"/>
      <c r="CQ346" s="351"/>
      <c r="CR346" s="351"/>
      <c r="CT346" s="351"/>
      <c r="CU346" s="351"/>
      <c r="CW346" s="351"/>
      <c r="CX346" s="351"/>
      <c r="CZ346" s="351"/>
      <c r="DA346" s="351"/>
      <c r="DC346" s="351"/>
      <c r="DD346" s="351"/>
      <c r="DG346" s="303"/>
      <c r="DH346" s="303"/>
      <c r="DJ346" s="145"/>
      <c r="DK346" s="145"/>
      <c r="DL346" s="267">
        <v>578</v>
      </c>
      <c r="DM346" s="268" t="s">
        <v>8</v>
      </c>
      <c r="DN346" s="269">
        <v>7</v>
      </c>
      <c r="DO346" s="171"/>
    </row>
    <row r="347" spans="4:119" s="115" customFormat="1" x14ac:dyDescent="0.25">
      <c r="D347" s="351"/>
      <c r="E347" s="351"/>
      <c r="F347" s="355"/>
      <c r="G347" s="356"/>
      <c r="H347" s="356"/>
      <c r="I347" s="355"/>
      <c r="J347" s="356"/>
      <c r="K347" s="355"/>
      <c r="L347" s="355"/>
      <c r="M347" s="355"/>
      <c r="N347" s="355"/>
      <c r="O347" s="355"/>
      <c r="P347" s="114"/>
      <c r="Q347" s="111"/>
      <c r="R347" s="111"/>
      <c r="T347" s="303"/>
      <c r="U347" s="357"/>
      <c r="V347" s="303"/>
      <c r="W347" s="358"/>
      <c r="X347" s="303"/>
      <c r="Y347" s="113"/>
      <c r="Z347" s="357"/>
      <c r="AA347" s="303"/>
      <c r="AB347" s="359"/>
      <c r="AC347" s="303"/>
      <c r="AD347" s="303"/>
      <c r="AE347" s="303"/>
      <c r="CO347" s="303"/>
      <c r="CQ347" s="351"/>
      <c r="CR347" s="351"/>
      <c r="CT347" s="351"/>
      <c r="CU347" s="351"/>
      <c r="CW347" s="351"/>
      <c r="CX347" s="351"/>
      <c r="CZ347" s="351"/>
      <c r="DA347" s="351"/>
      <c r="DC347" s="351"/>
      <c r="DD347" s="351"/>
      <c r="DG347" s="303"/>
      <c r="DH347" s="303"/>
      <c r="DJ347" s="145"/>
      <c r="DK347" s="145"/>
      <c r="DL347" s="267">
        <v>580</v>
      </c>
      <c r="DM347" s="268" t="s">
        <v>9</v>
      </c>
      <c r="DN347" s="269">
        <v>2</v>
      </c>
      <c r="DO347" s="171"/>
    </row>
    <row r="348" spans="4:119" s="115" customFormat="1" x14ac:dyDescent="0.25">
      <c r="D348" s="351"/>
      <c r="E348" s="351"/>
      <c r="F348" s="355"/>
      <c r="G348" s="356"/>
      <c r="H348" s="356"/>
      <c r="I348" s="355"/>
      <c r="J348" s="356"/>
      <c r="K348" s="355"/>
      <c r="L348" s="355"/>
      <c r="M348" s="355"/>
      <c r="N348" s="355"/>
      <c r="O348" s="355"/>
      <c r="P348" s="114"/>
      <c r="Q348" s="111"/>
      <c r="R348" s="111"/>
      <c r="T348" s="303"/>
      <c r="U348" s="357"/>
      <c r="V348" s="303"/>
      <c r="W348" s="358"/>
      <c r="X348" s="303"/>
      <c r="Y348" s="113"/>
      <c r="Z348" s="357"/>
      <c r="AA348" s="303"/>
      <c r="AB348" s="359"/>
      <c r="AC348" s="303"/>
      <c r="AD348" s="303"/>
      <c r="AE348" s="303"/>
      <c r="CO348" s="303"/>
      <c r="CQ348" s="351"/>
      <c r="CR348" s="351"/>
      <c r="CT348" s="351"/>
      <c r="CU348" s="351"/>
      <c r="CW348" s="351"/>
      <c r="CX348" s="351"/>
      <c r="CZ348" s="351"/>
      <c r="DA348" s="351"/>
      <c r="DC348" s="351"/>
      <c r="DD348" s="351"/>
      <c r="DG348" s="303"/>
      <c r="DH348" s="303"/>
      <c r="DJ348" s="145"/>
      <c r="DK348" s="145"/>
      <c r="DL348" s="267">
        <v>581</v>
      </c>
      <c r="DM348" s="268" t="s">
        <v>10</v>
      </c>
      <c r="DN348" s="269">
        <v>3</v>
      </c>
      <c r="DO348" s="171"/>
    </row>
    <row r="349" spans="4:119" s="115" customFormat="1" x14ac:dyDescent="0.25">
      <c r="D349" s="351"/>
      <c r="E349" s="351"/>
      <c r="F349" s="355"/>
      <c r="G349" s="356"/>
      <c r="H349" s="356"/>
      <c r="I349" s="355"/>
      <c r="J349" s="356"/>
      <c r="K349" s="355"/>
      <c r="L349" s="355"/>
      <c r="M349" s="355"/>
      <c r="N349" s="355"/>
      <c r="O349" s="355"/>
      <c r="P349" s="114"/>
      <c r="Q349" s="111"/>
      <c r="R349" s="111"/>
      <c r="T349" s="303"/>
      <c r="U349" s="357"/>
      <c r="V349" s="303"/>
      <c r="W349" s="358"/>
      <c r="X349" s="303"/>
      <c r="Y349" s="113"/>
      <c r="Z349" s="357"/>
      <c r="AA349" s="303"/>
      <c r="AB349" s="359"/>
      <c r="AC349" s="303"/>
      <c r="AD349" s="303"/>
      <c r="AE349" s="303"/>
      <c r="CO349" s="303"/>
      <c r="CQ349" s="351"/>
      <c r="CR349" s="351"/>
      <c r="CT349" s="351"/>
      <c r="CU349" s="351"/>
      <c r="CW349" s="351"/>
      <c r="CX349" s="351"/>
      <c r="CZ349" s="351"/>
      <c r="DA349" s="351"/>
      <c r="DC349" s="351"/>
      <c r="DD349" s="351"/>
      <c r="DG349" s="303"/>
      <c r="DH349" s="303"/>
      <c r="DJ349" s="145"/>
      <c r="DK349" s="145"/>
      <c r="DL349" s="267">
        <v>582</v>
      </c>
      <c r="DM349" s="268" t="s">
        <v>11</v>
      </c>
      <c r="DN349" s="269">
        <v>4</v>
      </c>
      <c r="DO349" s="171"/>
    </row>
    <row r="350" spans="4:119" s="115" customFormat="1" x14ac:dyDescent="0.25">
      <c r="D350" s="351"/>
      <c r="E350" s="351"/>
      <c r="F350" s="355"/>
      <c r="G350" s="356"/>
      <c r="H350" s="356"/>
      <c r="I350" s="355"/>
      <c r="J350" s="356"/>
      <c r="K350" s="355"/>
      <c r="L350" s="355"/>
      <c r="M350" s="355"/>
      <c r="N350" s="355"/>
      <c r="O350" s="355"/>
      <c r="P350" s="114"/>
      <c r="Q350" s="111"/>
      <c r="R350" s="111"/>
      <c r="T350" s="303"/>
      <c r="U350" s="357"/>
      <c r="V350" s="303"/>
      <c r="W350" s="358"/>
      <c r="X350" s="303"/>
      <c r="Y350" s="113"/>
      <c r="Z350" s="357"/>
      <c r="AA350" s="303"/>
      <c r="AB350" s="359"/>
      <c r="AC350" s="303"/>
      <c r="AD350" s="303"/>
      <c r="AE350" s="303"/>
      <c r="CO350" s="303"/>
      <c r="CQ350" s="351"/>
      <c r="CR350" s="351"/>
      <c r="CT350" s="351"/>
      <c r="CU350" s="351"/>
      <c r="CW350" s="351"/>
      <c r="CX350" s="351"/>
      <c r="CZ350" s="351"/>
      <c r="DA350" s="351"/>
      <c r="DC350" s="351"/>
      <c r="DD350" s="351"/>
      <c r="DG350" s="303"/>
      <c r="DH350" s="303"/>
      <c r="DJ350" s="145"/>
      <c r="DK350" s="145"/>
      <c r="DL350" s="267">
        <v>583</v>
      </c>
      <c r="DM350" s="268" t="s">
        <v>12</v>
      </c>
      <c r="DN350" s="269">
        <v>4</v>
      </c>
      <c r="DO350" s="171"/>
    </row>
    <row r="351" spans="4:119" s="115" customFormat="1" x14ac:dyDescent="0.25">
      <c r="D351" s="351"/>
      <c r="E351" s="351"/>
      <c r="F351" s="355"/>
      <c r="G351" s="356"/>
      <c r="H351" s="356"/>
      <c r="I351" s="355"/>
      <c r="J351" s="356"/>
      <c r="K351" s="355"/>
      <c r="L351" s="355"/>
      <c r="M351" s="355"/>
      <c r="N351" s="355"/>
      <c r="O351" s="355"/>
      <c r="P351" s="114"/>
      <c r="Q351" s="111"/>
      <c r="R351" s="111"/>
      <c r="T351" s="303"/>
      <c r="U351" s="357"/>
      <c r="V351" s="303"/>
      <c r="W351" s="358"/>
      <c r="X351" s="303"/>
      <c r="Y351" s="113"/>
      <c r="Z351" s="357"/>
      <c r="AA351" s="303"/>
      <c r="AB351" s="359"/>
      <c r="AC351" s="303"/>
      <c r="AD351" s="303"/>
      <c r="AE351" s="303"/>
      <c r="CO351" s="303"/>
      <c r="CQ351" s="351"/>
      <c r="CR351" s="351"/>
      <c r="CT351" s="351"/>
      <c r="CU351" s="351"/>
      <c r="CW351" s="351"/>
      <c r="CX351" s="351"/>
      <c r="CZ351" s="351"/>
      <c r="DA351" s="351"/>
      <c r="DC351" s="351"/>
      <c r="DD351" s="351"/>
      <c r="DG351" s="303"/>
      <c r="DH351" s="303"/>
      <c r="DJ351" s="145"/>
      <c r="DK351" s="145"/>
      <c r="DL351" s="267">
        <v>584</v>
      </c>
      <c r="DM351" s="268" t="s">
        <v>13</v>
      </c>
      <c r="DN351" s="269">
        <v>5</v>
      </c>
      <c r="DO351" s="171"/>
    </row>
    <row r="352" spans="4:119" s="115" customFormat="1" x14ac:dyDescent="0.25">
      <c r="D352" s="351"/>
      <c r="E352" s="351"/>
      <c r="F352" s="355"/>
      <c r="G352" s="356"/>
      <c r="H352" s="356"/>
      <c r="I352" s="355"/>
      <c r="J352" s="356"/>
      <c r="K352" s="355"/>
      <c r="L352" s="355"/>
      <c r="M352" s="355"/>
      <c r="N352" s="355"/>
      <c r="O352" s="355"/>
      <c r="P352" s="114"/>
      <c r="Q352" s="111"/>
      <c r="R352" s="111"/>
      <c r="T352" s="303"/>
      <c r="U352" s="357"/>
      <c r="V352" s="303"/>
      <c r="W352" s="358"/>
      <c r="X352" s="303"/>
      <c r="Y352" s="113"/>
      <c r="Z352" s="357"/>
      <c r="AA352" s="303"/>
      <c r="AB352" s="359"/>
      <c r="AC352" s="303"/>
      <c r="AD352" s="303"/>
      <c r="AE352" s="303"/>
      <c r="CO352" s="303"/>
      <c r="CQ352" s="351"/>
      <c r="CR352" s="351"/>
      <c r="CT352" s="351"/>
      <c r="CU352" s="351"/>
      <c r="CW352" s="351"/>
      <c r="CX352" s="351"/>
      <c r="CZ352" s="351"/>
      <c r="DA352" s="351"/>
      <c r="DC352" s="351"/>
      <c r="DD352" s="351"/>
      <c r="DG352" s="303"/>
      <c r="DH352" s="303"/>
      <c r="DJ352" s="145"/>
      <c r="DK352" s="145"/>
      <c r="DL352" s="267">
        <v>585</v>
      </c>
      <c r="DM352" s="268" t="s">
        <v>14</v>
      </c>
      <c r="DN352" s="269">
        <v>6</v>
      </c>
      <c r="DO352" s="171"/>
    </row>
    <row r="353" spans="4:119" s="115" customFormat="1" x14ac:dyDescent="0.25">
      <c r="D353" s="351"/>
      <c r="E353" s="351"/>
      <c r="F353" s="355"/>
      <c r="G353" s="356"/>
      <c r="H353" s="356"/>
      <c r="I353" s="355"/>
      <c r="J353" s="356"/>
      <c r="K353" s="355"/>
      <c r="L353" s="355"/>
      <c r="M353" s="355"/>
      <c r="N353" s="355"/>
      <c r="O353" s="355"/>
      <c r="P353" s="114"/>
      <c r="Q353" s="111"/>
      <c r="R353" s="111"/>
      <c r="T353" s="303"/>
      <c r="U353" s="357"/>
      <c r="V353" s="303"/>
      <c r="W353" s="358"/>
      <c r="X353" s="303"/>
      <c r="Y353" s="113"/>
      <c r="Z353" s="357"/>
      <c r="AA353" s="303"/>
      <c r="AB353" s="359"/>
      <c r="AC353" s="303"/>
      <c r="AD353" s="303"/>
      <c r="AE353" s="303"/>
      <c r="CO353" s="303"/>
      <c r="CQ353" s="351"/>
      <c r="CR353" s="351"/>
      <c r="CT353" s="351"/>
      <c r="CU353" s="351"/>
      <c r="CW353" s="351"/>
      <c r="CX353" s="351"/>
      <c r="CZ353" s="351"/>
      <c r="DA353" s="351"/>
      <c r="DC353" s="351"/>
      <c r="DD353" s="351"/>
      <c r="DG353" s="303"/>
      <c r="DH353" s="303"/>
      <c r="DJ353" s="145"/>
      <c r="DK353" s="145"/>
      <c r="DL353" s="267">
        <v>586</v>
      </c>
      <c r="DM353" s="268" t="s">
        <v>1430</v>
      </c>
      <c r="DN353" s="269">
        <v>7</v>
      </c>
      <c r="DO353" s="171"/>
    </row>
    <row r="354" spans="4:119" s="115" customFormat="1" x14ac:dyDescent="0.25">
      <c r="D354" s="351"/>
      <c r="E354" s="351"/>
      <c r="F354" s="355"/>
      <c r="G354" s="356"/>
      <c r="H354" s="356"/>
      <c r="I354" s="355"/>
      <c r="J354" s="356"/>
      <c r="K354" s="355"/>
      <c r="L354" s="355"/>
      <c r="M354" s="355"/>
      <c r="N354" s="355"/>
      <c r="O354" s="355"/>
      <c r="P354" s="114"/>
      <c r="Q354" s="111"/>
      <c r="R354" s="111"/>
      <c r="T354" s="303"/>
      <c r="U354" s="357"/>
      <c r="V354" s="303"/>
      <c r="W354" s="358"/>
      <c r="X354" s="303"/>
      <c r="Y354" s="113"/>
      <c r="Z354" s="357"/>
      <c r="AA354" s="303"/>
      <c r="AB354" s="359"/>
      <c r="AC354" s="303"/>
      <c r="AD354" s="303"/>
      <c r="AE354" s="303"/>
      <c r="CO354" s="303"/>
      <c r="CQ354" s="351"/>
      <c r="CR354" s="351"/>
      <c r="CT354" s="351"/>
      <c r="CU354" s="351"/>
      <c r="CW354" s="351"/>
      <c r="CX354" s="351"/>
      <c r="CZ354" s="351"/>
      <c r="DA354" s="351"/>
      <c r="DC354" s="351"/>
      <c r="DD354" s="351"/>
      <c r="DG354" s="303"/>
      <c r="DH354" s="303"/>
      <c r="DJ354" s="145"/>
      <c r="DK354" s="145"/>
      <c r="DL354" s="267">
        <v>587</v>
      </c>
      <c r="DM354" s="268" t="s">
        <v>1431</v>
      </c>
      <c r="DN354" s="269">
        <v>8</v>
      </c>
      <c r="DO354" s="171"/>
    </row>
    <row r="355" spans="4:119" s="115" customFormat="1" x14ac:dyDescent="0.25">
      <c r="D355" s="351"/>
      <c r="E355" s="351"/>
      <c r="F355" s="355"/>
      <c r="G355" s="356"/>
      <c r="H355" s="356"/>
      <c r="I355" s="355"/>
      <c r="J355" s="356"/>
      <c r="K355" s="355"/>
      <c r="L355" s="355"/>
      <c r="M355" s="355"/>
      <c r="N355" s="355"/>
      <c r="O355" s="355"/>
      <c r="P355" s="114"/>
      <c r="Q355" s="111"/>
      <c r="R355" s="111"/>
      <c r="T355" s="303"/>
      <c r="U355" s="357"/>
      <c r="V355" s="303"/>
      <c r="W355" s="358"/>
      <c r="X355" s="303"/>
      <c r="Y355" s="113"/>
      <c r="Z355" s="357"/>
      <c r="AA355" s="303"/>
      <c r="AB355" s="359"/>
      <c r="AC355" s="303"/>
      <c r="AD355" s="303"/>
      <c r="AE355" s="303"/>
      <c r="CO355" s="303"/>
      <c r="CQ355" s="351"/>
      <c r="CR355" s="351"/>
      <c r="CT355" s="351"/>
      <c r="CU355" s="351"/>
      <c r="CW355" s="351"/>
      <c r="CX355" s="351"/>
      <c r="CZ355" s="351"/>
      <c r="DA355" s="351"/>
      <c r="DC355" s="351"/>
      <c r="DD355" s="351"/>
      <c r="DG355" s="303"/>
      <c r="DH355" s="303"/>
      <c r="DJ355" s="145"/>
      <c r="DK355" s="145"/>
      <c r="DL355" s="267">
        <v>590</v>
      </c>
      <c r="DM355" s="268" t="s">
        <v>846</v>
      </c>
      <c r="DN355" s="269">
        <v>7</v>
      </c>
      <c r="DO355" s="171"/>
    </row>
    <row r="356" spans="4:119" s="115" customFormat="1" x14ac:dyDescent="0.25">
      <c r="D356" s="351"/>
      <c r="E356" s="351"/>
      <c r="F356" s="355"/>
      <c r="G356" s="356"/>
      <c r="H356" s="356"/>
      <c r="I356" s="355"/>
      <c r="J356" s="356"/>
      <c r="K356" s="355"/>
      <c r="L356" s="355"/>
      <c r="M356" s="355"/>
      <c r="N356" s="355"/>
      <c r="O356" s="355"/>
      <c r="P356" s="114"/>
      <c r="Q356" s="111"/>
      <c r="R356" s="111"/>
      <c r="T356" s="303"/>
      <c r="U356" s="357"/>
      <c r="V356" s="303"/>
      <c r="W356" s="358"/>
      <c r="X356" s="303"/>
      <c r="Y356" s="113"/>
      <c r="Z356" s="357"/>
      <c r="AA356" s="303"/>
      <c r="AB356" s="359"/>
      <c r="AC356" s="303"/>
      <c r="AD356" s="303"/>
      <c r="AE356" s="303"/>
      <c r="CO356" s="303"/>
      <c r="CQ356" s="351"/>
      <c r="CR356" s="351"/>
      <c r="CT356" s="351"/>
      <c r="CU356" s="351"/>
      <c r="CW356" s="351"/>
      <c r="CX356" s="351"/>
      <c r="CZ356" s="351"/>
      <c r="DA356" s="351"/>
      <c r="DC356" s="351"/>
      <c r="DD356" s="351"/>
      <c r="DG356" s="303"/>
      <c r="DH356" s="303"/>
      <c r="DJ356" s="145"/>
      <c r="DK356" s="145"/>
      <c r="DL356" s="267">
        <v>591</v>
      </c>
      <c r="DM356" s="268" t="s">
        <v>17</v>
      </c>
      <c r="DN356" s="269">
        <v>8</v>
      </c>
      <c r="DO356" s="171"/>
    </row>
    <row r="357" spans="4:119" s="115" customFormat="1" x14ac:dyDescent="0.25">
      <c r="D357" s="351"/>
      <c r="E357" s="351"/>
      <c r="F357" s="355"/>
      <c r="G357" s="356"/>
      <c r="H357" s="356"/>
      <c r="I357" s="355"/>
      <c r="J357" s="356"/>
      <c r="K357" s="355"/>
      <c r="L357" s="355"/>
      <c r="M357" s="355"/>
      <c r="N357" s="355"/>
      <c r="O357" s="355"/>
      <c r="P357" s="114"/>
      <c r="Q357" s="111"/>
      <c r="R357" s="111"/>
      <c r="T357" s="303"/>
      <c r="U357" s="357"/>
      <c r="V357" s="303"/>
      <c r="W357" s="358"/>
      <c r="X357" s="303"/>
      <c r="Y357" s="113"/>
      <c r="Z357" s="357"/>
      <c r="AA357" s="303"/>
      <c r="AB357" s="359"/>
      <c r="AC357" s="303"/>
      <c r="AD357" s="303"/>
      <c r="AE357" s="303"/>
      <c r="CO357" s="303"/>
      <c r="CQ357" s="351"/>
      <c r="CR357" s="351"/>
      <c r="CT357" s="351"/>
      <c r="CU357" s="351"/>
      <c r="CW357" s="351"/>
      <c r="CX357" s="351"/>
      <c r="CZ357" s="351"/>
      <c r="DA357" s="351"/>
      <c r="DC357" s="351"/>
      <c r="DD357" s="351"/>
      <c r="DG357" s="303"/>
      <c r="DH357" s="303"/>
      <c r="DJ357" s="145"/>
      <c r="DK357" s="145"/>
      <c r="DL357" s="267">
        <v>592</v>
      </c>
      <c r="DM357" s="268" t="s">
        <v>18</v>
      </c>
      <c r="DN357" s="269">
        <v>9</v>
      </c>
      <c r="DO357" s="171"/>
    </row>
    <row r="358" spans="4:119" s="115" customFormat="1" x14ac:dyDescent="0.25">
      <c r="D358" s="351"/>
      <c r="E358" s="351"/>
      <c r="F358" s="355"/>
      <c r="G358" s="356"/>
      <c r="H358" s="356"/>
      <c r="I358" s="355"/>
      <c r="J358" s="356"/>
      <c r="K358" s="355"/>
      <c r="L358" s="355"/>
      <c r="M358" s="355"/>
      <c r="N358" s="355"/>
      <c r="O358" s="355"/>
      <c r="P358" s="114"/>
      <c r="Q358" s="111"/>
      <c r="R358" s="111"/>
      <c r="T358" s="303"/>
      <c r="U358" s="357"/>
      <c r="V358" s="303"/>
      <c r="W358" s="358"/>
      <c r="X358" s="303"/>
      <c r="Y358" s="113"/>
      <c r="Z358" s="357"/>
      <c r="AA358" s="303"/>
      <c r="AB358" s="359"/>
      <c r="AC358" s="303"/>
      <c r="AD358" s="303"/>
      <c r="AE358" s="303"/>
      <c r="CO358" s="303"/>
      <c r="CQ358" s="351"/>
      <c r="CR358" s="351"/>
      <c r="CT358" s="351"/>
      <c r="CU358" s="351"/>
      <c r="CW358" s="351"/>
      <c r="CX358" s="351"/>
      <c r="CZ358" s="351"/>
      <c r="DA358" s="351"/>
      <c r="DC358" s="351"/>
      <c r="DD358" s="351"/>
      <c r="DG358" s="303"/>
      <c r="DH358" s="303"/>
      <c r="DJ358" s="145"/>
      <c r="DK358" s="145"/>
      <c r="DL358" s="267">
        <v>593</v>
      </c>
      <c r="DM358" s="268" t="s">
        <v>19</v>
      </c>
      <c r="DN358" s="269">
        <v>10</v>
      </c>
      <c r="DO358" s="171"/>
    </row>
    <row r="359" spans="4:119" s="115" customFormat="1" x14ac:dyDescent="0.25">
      <c r="D359" s="351"/>
      <c r="E359" s="351"/>
      <c r="F359" s="355"/>
      <c r="G359" s="356"/>
      <c r="H359" s="356"/>
      <c r="I359" s="355"/>
      <c r="J359" s="356"/>
      <c r="K359" s="355"/>
      <c r="L359" s="355"/>
      <c r="M359" s="355"/>
      <c r="N359" s="355"/>
      <c r="O359" s="355"/>
      <c r="P359" s="114"/>
      <c r="Q359" s="111"/>
      <c r="R359" s="111"/>
      <c r="T359" s="303"/>
      <c r="U359" s="357"/>
      <c r="V359" s="303"/>
      <c r="W359" s="358"/>
      <c r="X359" s="303"/>
      <c r="Y359" s="113"/>
      <c r="Z359" s="357"/>
      <c r="AA359" s="303"/>
      <c r="AB359" s="359"/>
      <c r="AC359" s="303"/>
      <c r="AD359" s="303"/>
      <c r="AE359" s="303"/>
      <c r="CO359" s="303"/>
      <c r="CQ359" s="351"/>
      <c r="CR359" s="351"/>
      <c r="CT359" s="351"/>
      <c r="CU359" s="351"/>
      <c r="CW359" s="351"/>
      <c r="CX359" s="351"/>
      <c r="CZ359" s="351"/>
      <c r="DA359" s="351"/>
      <c r="DC359" s="351"/>
      <c r="DD359" s="351"/>
      <c r="DG359" s="303"/>
      <c r="DH359" s="303"/>
      <c r="DJ359" s="145"/>
      <c r="DK359" s="145"/>
      <c r="DL359" s="267">
        <v>594</v>
      </c>
      <c r="DM359" s="268" t="s">
        <v>20</v>
      </c>
      <c r="DN359" s="269">
        <v>11</v>
      </c>
      <c r="DO359" s="171"/>
    </row>
    <row r="360" spans="4:119" s="115" customFormat="1" x14ac:dyDescent="0.25">
      <c r="D360" s="351"/>
      <c r="E360" s="351"/>
      <c r="F360" s="355"/>
      <c r="G360" s="356"/>
      <c r="H360" s="356"/>
      <c r="I360" s="355"/>
      <c r="J360" s="356"/>
      <c r="K360" s="355"/>
      <c r="L360" s="355"/>
      <c r="M360" s="355"/>
      <c r="N360" s="355"/>
      <c r="O360" s="355"/>
      <c r="P360" s="114"/>
      <c r="Q360" s="111"/>
      <c r="R360" s="111"/>
      <c r="T360" s="303"/>
      <c r="U360" s="357"/>
      <c r="V360" s="303"/>
      <c r="W360" s="358"/>
      <c r="X360" s="303"/>
      <c r="Y360" s="113"/>
      <c r="Z360" s="357"/>
      <c r="AA360" s="303"/>
      <c r="AB360" s="359"/>
      <c r="AC360" s="303"/>
      <c r="AD360" s="303"/>
      <c r="AE360" s="303"/>
      <c r="CO360" s="303"/>
      <c r="CQ360" s="351"/>
      <c r="CR360" s="351"/>
      <c r="CT360" s="351"/>
      <c r="CU360" s="351"/>
      <c r="CW360" s="351"/>
      <c r="CX360" s="351"/>
      <c r="CZ360" s="351"/>
      <c r="DA360" s="351"/>
      <c r="DC360" s="351"/>
      <c r="DD360" s="351"/>
      <c r="DG360" s="303"/>
      <c r="DH360" s="303"/>
      <c r="DJ360" s="145"/>
      <c r="DK360" s="145"/>
      <c r="DL360" s="267">
        <v>601</v>
      </c>
      <c r="DM360" s="268" t="s">
        <v>1432</v>
      </c>
      <c r="DN360" s="269">
        <v>4</v>
      </c>
      <c r="DO360" s="171"/>
    </row>
    <row r="361" spans="4:119" s="115" customFormat="1" x14ac:dyDescent="0.25">
      <c r="D361" s="351"/>
      <c r="E361" s="351"/>
      <c r="F361" s="355"/>
      <c r="G361" s="356"/>
      <c r="H361" s="356"/>
      <c r="I361" s="355"/>
      <c r="J361" s="356"/>
      <c r="K361" s="355"/>
      <c r="L361" s="355"/>
      <c r="M361" s="355"/>
      <c r="N361" s="355"/>
      <c r="O361" s="355"/>
      <c r="P361" s="114"/>
      <c r="Q361" s="111"/>
      <c r="R361" s="111"/>
      <c r="T361" s="303"/>
      <c r="U361" s="357"/>
      <c r="V361" s="303"/>
      <c r="W361" s="358"/>
      <c r="X361" s="303"/>
      <c r="Y361" s="113"/>
      <c r="Z361" s="357"/>
      <c r="AA361" s="303"/>
      <c r="AB361" s="359"/>
      <c r="AC361" s="303"/>
      <c r="AD361" s="303"/>
      <c r="AE361" s="303"/>
      <c r="CO361" s="303"/>
      <c r="CQ361" s="351"/>
      <c r="CR361" s="351"/>
      <c r="CT361" s="351"/>
      <c r="CU361" s="351"/>
      <c r="CW361" s="351"/>
      <c r="CX361" s="351"/>
      <c r="CZ361" s="351"/>
      <c r="DA361" s="351"/>
      <c r="DC361" s="351"/>
      <c r="DD361" s="351"/>
      <c r="DG361" s="303"/>
      <c r="DH361" s="303"/>
      <c r="DJ361" s="145"/>
      <c r="DK361" s="145"/>
      <c r="DL361" s="267">
        <v>602</v>
      </c>
      <c r="DM361" s="268" t="s">
        <v>1433</v>
      </c>
      <c r="DN361" s="269">
        <v>5</v>
      </c>
      <c r="DO361" s="171"/>
    </row>
    <row r="362" spans="4:119" s="115" customFormat="1" x14ac:dyDescent="0.25">
      <c r="D362" s="351"/>
      <c r="E362" s="351"/>
      <c r="F362" s="355"/>
      <c r="G362" s="356"/>
      <c r="H362" s="356"/>
      <c r="I362" s="355"/>
      <c r="J362" s="356"/>
      <c r="K362" s="355"/>
      <c r="L362" s="355"/>
      <c r="M362" s="355"/>
      <c r="N362" s="355"/>
      <c r="O362" s="355"/>
      <c r="P362" s="114"/>
      <c r="Q362" s="111"/>
      <c r="R362" s="111"/>
      <c r="T362" s="303"/>
      <c r="U362" s="357"/>
      <c r="V362" s="303"/>
      <c r="W362" s="358"/>
      <c r="X362" s="303"/>
      <c r="Y362" s="113"/>
      <c r="Z362" s="357"/>
      <c r="AA362" s="303"/>
      <c r="AB362" s="359"/>
      <c r="AC362" s="303"/>
      <c r="AD362" s="303"/>
      <c r="AE362" s="303"/>
      <c r="CO362" s="303"/>
      <c r="CQ362" s="351"/>
      <c r="CR362" s="351"/>
      <c r="CT362" s="351"/>
      <c r="CU362" s="351"/>
      <c r="CW362" s="351"/>
      <c r="CX362" s="351"/>
      <c r="CZ362" s="351"/>
      <c r="DA362" s="351"/>
      <c r="DC362" s="351"/>
      <c r="DD362" s="351"/>
      <c r="DG362" s="303"/>
      <c r="DH362" s="303"/>
      <c r="DJ362" s="145"/>
      <c r="DK362" s="145"/>
      <c r="DL362" s="267">
        <v>603</v>
      </c>
      <c r="DM362" s="268" t="s">
        <v>1434</v>
      </c>
      <c r="DN362" s="269">
        <v>6</v>
      </c>
      <c r="DO362" s="171"/>
    </row>
    <row r="363" spans="4:119" s="115" customFormat="1" x14ac:dyDescent="0.25">
      <c r="D363" s="351"/>
      <c r="E363" s="351"/>
      <c r="F363" s="355"/>
      <c r="G363" s="356"/>
      <c r="H363" s="356"/>
      <c r="I363" s="355"/>
      <c r="J363" s="356"/>
      <c r="K363" s="355"/>
      <c r="L363" s="355"/>
      <c r="M363" s="355"/>
      <c r="N363" s="355"/>
      <c r="O363" s="355"/>
      <c r="P363" s="114"/>
      <c r="Q363" s="111"/>
      <c r="R363" s="111"/>
      <c r="T363" s="303"/>
      <c r="U363" s="357"/>
      <c r="V363" s="303"/>
      <c r="W363" s="358"/>
      <c r="X363" s="303"/>
      <c r="Y363" s="113"/>
      <c r="Z363" s="357"/>
      <c r="AA363" s="303"/>
      <c r="AB363" s="359"/>
      <c r="AC363" s="303"/>
      <c r="AD363" s="303"/>
      <c r="AE363" s="303"/>
      <c r="CO363" s="303"/>
      <c r="CQ363" s="351"/>
      <c r="CR363" s="351"/>
      <c r="CT363" s="351"/>
      <c r="CU363" s="351"/>
      <c r="CW363" s="351"/>
      <c r="CX363" s="351"/>
      <c r="CZ363" s="351"/>
      <c r="DA363" s="351"/>
      <c r="DC363" s="351"/>
      <c r="DD363" s="351"/>
      <c r="DG363" s="303"/>
      <c r="DH363" s="303"/>
      <c r="DJ363" s="145"/>
      <c r="DK363" s="145"/>
      <c r="DL363" s="267">
        <v>604</v>
      </c>
      <c r="DM363" s="268" t="s">
        <v>1435</v>
      </c>
      <c r="DN363" s="269">
        <v>7</v>
      </c>
      <c r="DO363" s="171"/>
    </row>
    <row r="364" spans="4:119" s="115" customFormat="1" x14ac:dyDescent="0.25">
      <c r="D364" s="351"/>
      <c r="E364" s="351"/>
      <c r="F364" s="355"/>
      <c r="G364" s="356"/>
      <c r="H364" s="356"/>
      <c r="I364" s="355"/>
      <c r="J364" s="356"/>
      <c r="K364" s="355"/>
      <c r="L364" s="355"/>
      <c r="M364" s="355"/>
      <c r="N364" s="355"/>
      <c r="O364" s="355"/>
      <c r="P364" s="114"/>
      <c r="Q364" s="111"/>
      <c r="R364" s="111"/>
      <c r="T364" s="303"/>
      <c r="U364" s="357"/>
      <c r="V364" s="303"/>
      <c r="W364" s="358"/>
      <c r="X364" s="303"/>
      <c r="Y364" s="113"/>
      <c r="Z364" s="357"/>
      <c r="AA364" s="303"/>
      <c r="AB364" s="359"/>
      <c r="AC364" s="303"/>
      <c r="AD364" s="303"/>
      <c r="AE364" s="303"/>
      <c r="CO364" s="303"/>
      <c r="CQ364" s="351"/>
      <c r="CR364" s="351"/>
      <c r="CT364" s="351"/>
      <c r="CU364" s="351"/>
      <c r="CW364" s="351"/>
      <c r="CX364" s="351"/>
      <c r="CZ364" s="351"/>
      <c r="DA364" s="351"/>
      <c r="DC364" s="351"/>
      <c r="DD364" s="351"/>
      <c r="DG364" s="303"/>
      <c r="DH364" s="303"/>
      <c r="DJ364" s="145"/>
      <c r="DK364" s="145"/>
      <c r="DL364" s="267">
        <v>611</v>
      </c>
      <c r="DM364" s="268" t="s">
        <v>25</v>
      </c>
      <c r="DN364" s="269">
        <v>1</v>
      </c>
      <c r="DO364" s="171"/>
    </row>
    <row r="365" spans="4:119" s="115" customFormat="1" x14ac:dyDescent="0.25">
      <c r="D365" s="351"/>
      <c r="E365" s="351"/>
      <c r="F365" s="355"/>
      <c r="G365" s="356"/>
      <c r="H365" s="356"/>
      <c r="I365" s="355"/>
      <c r="J365" s="356"/>
      <c r="K365" s="355"/>
      <c r="L365" s="355"/>
      <c r="M365" s="355"/>
      <c r="N365" s="355"/>
      <c r="O365" s="355"/>
      <c r="P365" s="114"/>
      <c r="Q365" s="111"/>
      <c r="R365" s="111"/>
      <c r="T365" s="303"/>
      <c r="U365" s="357"/>
      <c r="V365" s="303"/>
      <c r="W365" s="358"/>
      <c r="X365" s="303"/>
      <c r="Y365" s="113"/>
      <c r="Z365" s="357"/>
      <c r="AA365" s="303"/>
      <c r="AB365" s="359"/>
      <c r="AC365" s="303"/>
      <c r="AD365" s="303"/>
      <c r="AE365" s="303"/>
      <c r="CO365" s="303"/>
      <c r="CQ365" s="351"/>
      <c r="CR365" s="351"/>
      <c r="CT365" s="351"/>
      <c r="CU365" s="351"/>
      <c r="CW365" s="351"/>
      <c r="CX365" s="351"/>
      <c r="CZ365" s="351"/>
      <c r="DA365" s="351"/>
      <c r="DC365" s="351"/>
      <c r="DD365" s="351"/>
      <c r="DG365" s="303"/>
      <c r="DH365" s="303"/>
      <c r="DJ365" s="145"/>
      <c r="DK365" s="145"/>
      <c r="DL365" s="267">
        <v>612</v>
      </c>
      <c r="DM365" s="268" t="s">
        <v>26</v>
      </c>
      <c r="DN365" s="269">
        <v>2</v>
      </c>
      <c r="DO365" s="171"/>
    </row>
    <row r="366" spans="4:119" s="115" customFormat="1" x14ac:dyDescent="0.25">
      <c r="D366" s="351"/>
      <c r="E366" s="351"/>
      <c r="F366" s="355"/>
      <c r="G366" s="356"/>
      <c r="H366" s="356"/>
      <c r="I366" s="355"/>
      <c r="J366" s="356"/>
      <c r="K366" s="355"/>
      <c r="L366" s="355"/>
      <c r="M366" s="355"/>
      <c r="N366" s="355"/>
      <c r="O366" s="355"/>
      <c r="P366" s="114"/>
      <c r="Q366" s="111"/>
      <c r="R366" s="111"/>
      <c r="T366" s="303"/>
      <c r="U366" s="357"/>
      <c r="V366" s="303"/>
      <c r="W366" s="358"/>
      <c r="X366" s="303"/>
      <c r="Y366" s="113"/>
      <c r="Z366" s="357"/>
      <c r="AA366" s="303"/>
      <c r="AB366" s="359"/>
      <c r="AC366" s="303"/>
      <c r="AD366" s="303"/>
      <c r="AE366" s="303"/>
      <c r="CO366" s="303"/>
      <c r="CQ366" s="351"/>
      <c r="CR366" s="351"/>
      <c r="CT366" s="351"/>
      <c r="CU366" s="351"/>
      <c r="CW366" s="351"/>
      <c r="CX366" s="351"/>
      <c r="CZ366" s="351"/>
      <c r="DA366" s="351"/>
      <c r="DC366" s="351"/>
      <c r="DD366" s="351"/>
      <c r="DG366" s="303"/>
      <c r="DH366" s="303"/>
      <c r="DJ366" s="145"/>
      <c r="DK366" s="145"/>
      <c r="DL366" s="267">
        <v>613</v>
      </c>
      <c r="DM366" s="268" t="s">
        <v>1436</v>
      </c>
      <c r="DN366" s="269">
        <v>3</v>
      </c>
      <c r="DO366" s="171" t="s">
        <v>963</v>
      </c>
    </row>
    <row r="367" spans="4:119" s="115" customFormat="1" x14ac:dyDescent="0.25">
      <c r="D367" s="351"/>
      <c r="E367" s="351"/>
      <c r="F367" s="355"/>
      <c r="G367" s="356"/>
      <c r="H367" s="356"/>
      <c r="I367" s="355"/>
      <c r="J367" s="356"/>
      <c r="K367" s="355"/>
      <c r="L367" s="355"/>
      <c r="M367" s="355"/>
      <c r="N367" s="355"/>
      <c r="O367" s="355"/>
      <c r="P367" s="114"/>
      <c r="Q367" s="111"/>
      <c r="R367" s="111"/>
      <c r="T367" s="303"/>
      <c r="U367" s="357"/>
      <c r="V367" s="303"/>
      <c r="W367" s="358"/>
      <c r="X367" s="303"/>
      <c r="Y367" s="113"/>
      <c r="Z367" s="357"/>
      <c r="AA367" s="303"/>
      <c r="AB367" s="359"/>
      <c r="AC367" s="303"/>
      <c r="AD367" s="303"/>
      <c r="AE367" s="303"/>
      <c r="CO367" s="303"/>
      <c r="CQ367" s="351"/>
      <c r="CR367" s="351"/>
      <c r="CT367" s="351"/>
      <c r="CU367" s="351"/>
      <c r="CW367" s="351"/>
      <c r="CX367" s="351"/>
      <c r="CZ367" s="351"/>
      <c r="DA367" s="351"/>
      <c r="DC367" s="351"/>
      <c r="DD367" s="351"/>
      <c r="DG367" s="303"/>
      <c r="DH367" s="303"/>
      <c r="DJ367" s="145"/>
      <c r="DK367" s="145"/>
      <c r="DL367" s="267">
        <v>614</v>
      </c>
      <c r="DM367" s="268" t="s">
        <v>1437</v>
      </c>
      <c r="DN367" s="269">
        <v>4</v>
      </c>
      <c r="DO367" s="171" t="s">
        <v>963</v>
      </c>
    </row>
    <row r="368" spans="4:119" s="115" customFormat="1" x14ac:dyDescent="0.25">
      <c r="D368" s="351"/>
      <c r="E368" s="351"/>
      <c r="F368" s="355"/>
      <c r="G368" s="356"/>
      <c r="H368" s="356"/>
      <c r="I368" s="355"/>
      <c r="J368" s="356"/>
      <c r="K368" s="355"/>
      <c r="L368" s="355"/>
      <c r="M368" s="355"/>
      <c r="N368" s="355"/>
      <c r="O368" s="355"/>
      <c r="P368" s="114"/>
      <c r="Q368" s="111"/>
      <c r="R368" s="111"/>
      <c r="T368" s="303"/>
      <c r="U368" s="357"/>
      <c r="V368" s="303"/>
      <c r="W368" s="358"/>
      <c r="X368" s="303"/>
      <c r="Y368" s="113"/>
      <c r="Z368" s="357"/>
      <c r="AA368" s="303"/>
      <c r="AB368" s="359"/>
      <c r="AC368" s="303"/>
      <c r="AD368" s="303"/>
      <c r="AE368" s="303"/>
      <c r="CO368" s="303"/>
      <c r="CQ368" s="351"/>
      <c r="CR368" s="351"/>
      <c r="CT368" s="351"/>
      <c r="CU368" s="351"/>
      <c r="CW368" s="351"/>
      <c r="CX368" s="351"/>
      <c r="CZ368" s="351"/>
      <c r="DA368" s="351"/>
      <c r="DC368" s="351"/>
      <c r="DD368" s="351"/>
      <c r="DG368" s="303"/>
      <c r="DH368" s="303"/>
      <c r="DJ368" s="145"/>
      <c r="DK368" s="145"/>
      <c r="DL368" s="267">
        <v>631</v>
      </c>
      <c r="DM368" s="268" t="s">
        <v>29</v>
      </c>
      <c r="DN368" s="269">
        <v>8</v>
      </c>
      <c r="DO368" s="171"/>
    </row>
    <row r="369" spans="4:119" s="115" customFormat="1" x14ac:dyDescent="0.25">
      <c r="D369" s="351"/>
      <c r="E369" s="351"/>
      <c r="F369" s="355"/>
      <c r="G369" s="356"/>
      <c r="H369" s="356"/>
      <c r="I369" s="355"/>
      <c r="J369" s="356"/>
      <c r="K369" s="355"/>
      <c r="L369" s="355"/>
      <c r="M369" s="355"/>
      <c r="N369" s="355"/>
      <c r="O369" s="355"/>
      <c r="P369" s="114"/>
      <c r="Q369" s="111"/>
      <c r="R369" s="111"/>
      <c r="T369" s="303"/>
      <c r="U369" s="357"/>
      <c r="V369" s="303"/>
      <c r="W369" s="358"/>
      <c r="X369" s="303"/>
      <c r="Y369" s="113"/>
      <c r="Z369" s="357"/>
      <c r="AA369" s="303"/>
      <c r="AB369" s="359"/>
      <c r="AC369" s="303"/>
      <c r="AD369" s="303"/>
      <c r="AE369" s="303"/>
      <c r="CO369" s="303"/>
      <c r="CQ369" s="351"/>
      <c r="CR369" s="351"/>
      <c r="CT369" s="351"/>
      <c r="CU369" s="351"/>
      <c r="CW369" s="351"/>
      <c r="CX369" s="351"/>
      <c r="CZ369" s="351"/>
      <c r="DA369" s="351"/>
      <c r="DC369" s="351"/>
      <c r="DD369" s="351"/>
      <c r="DG369" s="303"/>
      <c r="DH369" s="303"/>
      <c r="DJ369" s="145"/>
      <c r="DK369" s="145"/>
      <c r="DL369" s="267">
        <v>632</v>
      </c>
      <c r="DM369" s="268" t="s">
        <v>30</v>
      </c>
      <c r="DN369" s="269">
        <v>9</v>
      </c>
      <c r="DO369" s="171"/>
    </row>
    <row r="370" spans="4:119" s="115" customFormat="1" x14ac:dyDescent="0.25">
      <c r="D370" s="351"/>
      <c r="E370" s="351"/>
      <c r="F370" s="355"/>
      <c r="G370" s="356"/>
      <c r="H370" s="356"/>
      <c r="I370" s="355"/>
      <c r="J370" s="356"/>
      <c r="K370" s="355"/>
      <c r="L370" s="355"/>
      <c r="M370" s="355"/>
      <c r="N370" s="355"/>
      <c r="O370" s="355"/>
      <c r="P370" s="114"/>
      <c r="Q370" s="111"/>
      <c r="R370" s="111"/>
      <c r="T370" s="303"/>
      <c r="U370" s="357"/>
      <c r="V370" s="303"/>
      <c r="W370" s="358"/>
      <c r="X370" s="303"/>
      <c r="Y370" s="113"/>
      <c r="Z370" s="357"/>
      <c r="AA370" s="303"/>
      <c r="AB370" s="359"/>
      <c r="AC370" s="303"/>
      <c r="AD370" s="303"/>
      <c r="AE370" s="303"/>
      <c r="CO370" s="303"/>
      <c r="CQ370" s="351"/>
      <c r="CR370" s="351"/>
      <c r="CT370" s="351"/>
      <c r="CU370" s="351"/>
      <c r="CW370" s="351"/>
      <c r="CX370" s="351"/>
      <c r="CZ370" s="351"/>
      <c r="DA370" s="351"/>
      <c r="DC370" s="351"/>
      <c r="DD370" s="351"/>
      <c r="DG370" s="303"/>
      <c r="DH370" s="303"/>
      <c r="DJ370" s="145"/>
      <c r="DK370" s="145"/>
      <c r="DL370" s="267">
        <v>633</v>
      </c>
      <c r="DM370" s="268" t="s">
        <v>31</v>
      </c>
      <c r="DN370" s="269">
        <v>10</v>
      </c>
      <c r="DO370" s="171"/>
    </row>
    <row r="371" spans="4:119" s="115" customFormat="1" x14ac:dyDescent="0.25">
      <c r="D371" s="351"/>
      <c r="E371" s="351"/>
      <c r="F371" s="355"/>
      <c r="G371" s="356"/>
      <c r="H371" s="356"/>
      <c r="I371" s="355"/>
      <c r="J371" s="356"/>
      <c r="K371" s="355"/>
      <c r="L371" s="355"/>
      <c r="M371" s="355"/>
      <c r="N371" s="355"/>
      <c r="O371" s="355"/>
      <c r="P371" s="114"/>
      <c r="Q371" s="111"/>
      <c r="R371" s="111"/>
      <c r="T371" s="303"/>
      <c r="U371" s="357"/>
      <c r="V371" s="303"/>
      <c r="W371" s="358"/>
      <c r="X371" s="303"/>
      <c r="Y371" s="113"/>
      <c r="Z371" s="357"/>
      <c r="AA371" s="303"/>
      <c r="AB371" s="359"/>
      <c r="AC371" s="303"/>
      <c r="AD371" s="303"/>
      <c r="AE371" s="303"/>
      <c r="CO371" s="303"/>
      <c r="CQ371" s="351"/>
      <c r="CR371" s="351"/>
      <c r="CT371" s="351"/>
      <c r="CU371" s="351"/>
      <c r="CW371" s="351"/>
      <c r="CX371" s="351"/>
      <c r="CZ371" s="351"/>
      <c r="DA371" s="351"/>
      <c r="DC371" s="351"/>
      <c r="DD371" s="351"/>
      <c r="DG371" s="303"/>
      <c r="DH371" s="303"/>
      <c r="DJ371" s="145"/>
      <c r="DK371" s="145"/>
      <c r="DL371" s="267">
        <v>634</v>
      </c>
      <c r="DM371" s="268" t="s">
        <v>32</v>
      </c>
      <c r="DN371" s="269">
        <v>11</v>
      </c>
      <c r="DO371" s="171"/>
    </row>
    <row r="372" spans="4:119" s="115" customFormat="1" x14ac:dyDescent="0.25">
      <c r="D372" s="351"/>
      <c r="E372" s="351"/>
      <c r="F372" s="355"/>
      <c r="G372" s="356"/>
      <c r="H372" s="356"/>
      <c r="I372" s="355"/>
      <c r="J372" s="356"/>
      <c r="K372" s="355"/>
      <c r="L372" s="355"/>
      <c r="M372" s="355"/>
      <c r="N372" s="355"/>
      <c r="O372" s="355"/>
      <c r="P372" s="114"/>
      <c r="Q372" s="111"/>
      <c r="R372" s="111"/>
      <c r="T372" s="303"/>
      <c r="U372" s="357"/>
      <c r="V372" s="303"/>
      <c r="W372" s="358"/>
      <c r="X372" s="303"/>
      <c r="Y372" s="113"/>
      <c r="Z372" s="357"/>
      <c r="AA372" s="303"/>
      <c r="AB372" s="359"/>
      <c r="AC372" s="303"/>
      <c r="AD372" s="303"/>
      <c r="AE372" s="303"/>
      <c r="CO372" s="303"/>
      <c r="CQ372" s="351"/>
      <c r="CR372" s="351"/>
      <c r="CT372" s="351"/>
      <c r="CU372" s="351"/>
      <c r="CW372" s="351"/>
      <c r="CX372" s="351"/>
      <c r="CZ372" s="351"/>
      <c r="DA372" s="351"/>
      <c r="DC372" s="351"/>
      <c r="DD372" s="351"/>
      <c r="DG372" s="303"/>
      <c r="DH372" s="303"/>
      <c r="DJ372" s="145"/>
      <c r="DK372" s="145"/>
      <c r="DL372" s="267">
        <v>690</v>
      </c>
      <c r="DM372" s="268" t="s">
        <v>1491</v>
      </c>
      <c r="DN372" s="269">
        <v>8</v>
      </c>
      <c r="DO372" s="171"/>
    </row>
    <row r="373" spans="4:119" s="115" customFormat="1" x14ac:dyDescent="0.25">
      <c r="D373" s="351"/>
      <c r="E373" s="351"/>
      <c r="F373" s="355"/>
      <c r="G373" s="356"/>
      <c r="H373" s="356"/>
      <c r="I373" s="355"/>
      <c r="J373" s="356"/>
      <c r="K373" s="355"/>
      <c r="L373" s="355"/>
      <c r="M373" s="355"/>
      <c r="N373" s="355"/>
      <c r="O373" s="355"/>
      <c r="P373" s="114"/>
      <c r="Q373" s="111"/>
      <c r="R373" s="111"/>
      <c r="T373" s="303"/>
      <c r="U373" s="357"/>
      <c r="V373" s="303"/>
      <c r="W373" s="358"/>
      <c r="X373" s="303"/>
      <c r="Y373" s="113"/>
      <c r="Z373" s="357"/>
      <c r="AA373" s="303"/>
      <c r="AB373" s="359"/>
      <c r="AC373" s="303"/>
      <c r="AD373" s="303"/>
      <c r="AE373" s="303"/>
      <c r="CO373" s="303"/>
      <c r="CQ373" s="351"/>
      <c r="CR373" s="351"/>
      <c r="CT373" s="351"/>
      <c r="CU373" s="351"/>
      <c r="CW373" s="351"/>
      <c r="CX373" s="351"/>
      <c r="CZ373" s="351"/>
      <c r="DA373" s="351"/>
      <c r="DC373" s="351"/>
      <c r="DD373" s="351"/>
      <c r="DG373" s="303"/>
      <c r="DH373" s="303"/>
      <c r="DJ373" s="145"/>
      <c r="DK373" s="145"/>
      <c r="DL373" s="267">
        <v>691</v>
      </c>
      <c r="DM373" s="268" t="s">
        <v>1492</v>
      </c>
      <c r="DN373" s="269">
        <v>9</v>
      </c>
      <c r="DO373" s="171"/>
    </row>
    <row r="374" spans="4:119" s="115" customFormat="1" x14ac:dyDescent="0.25">
      <c r="D374" s="351"/>
      <c r="E374" s="351"/>
      <c r="F374" s="355"/>
      <c r="G374" s="356"/>
      <c r="H374" s="356"/>
      <c r="I374" s="355"/>
      <c r="J374" s="356"/>
      <c r="K374" s="355"/>
      <c r="L374" s="355"/>
      <c r="M374" s="355"/>
      <c r="N374" s="355"/>
      <c r="O374" s="355"/>
      <c r="P374" s="114"/>
      <c r="Q374" s="111"/>
      <c r="R374" s="111"/>
      <c r="T374" s="303"/>
      <c r="U374" s="357"/>
      <c r="V374" s="303"/>
      <c r="W374" s="358"/>
      <c r="X374" s="303"/>
      <c r="Y374" s="113"/>
      <c r="Z374" s="357"/>
      <c r="AA374" s="303"/>
      <c r="AB374" s="359"/>
      <c r="AC374" s="303"/>
      <c r="AD374" s="303"/>
      <c r="AE374" s="303"/>
      <c r="CO374" s="303"/>
      <c r="CQ374" s="351"/>
      <c r="CR374" s="351"/>
      <c r="CT374" s="351"/>
      <c r="CU374" s="351"/>
      <c r="CW374" s="351"/>
      <c r="CX374" s="351"/>
      <c r="CZ374" s="351"/>
      <c r="DA374" s="351"/>
      <c r="DC374" s="351"/>
      <c r="DD374" s="351"/>
      <c r="DG374" s="303"/>
      <c r="DH374" s="303"/>
      <c r="DJ374" s="145"/>
      <c r="DK374" s="145"/>
      <c r="DL374" s="267">
        <v>692</v>
      </c>
      <c r="DM374" s="268" t="s">
        <v>1493</v>
      </c>
      <c r="DN374" s="269">
        <v>10</v>
      </c>
      <c r="DO374" s="171"/>
    </row>
    <row r="375" spans="4:119" s="115" customFormat="1" x14ac:dyDescent="0.25">
      <c r="D375" s="351"/>
      <c r="E375" s="351"/>
      <c r="F375" s="355"/>
      <c r="G375" s="356"/>
      <c r="H375" s="356"/>
      <c r="I375" s="355"/>
      <c r="J375" s="356"/>
      <c r="K375" s="355"/>
      <c r="L375" s="355"/>
      <c r="M375" s="355"/>
      <c r="N375" s="355"/>
      <c r="O375" s="355"/>
      <c r="P375" s="114"/>
      <c r="Q375" s="111"/>
      <c r="R375" s="111"/>
      <c r="T375" s="303"/>
      <c r="U375" s="357"/>
      <c r="V375" s="303"/>
      <c r="W375" s="358"/>
      <c r="X375" s="303"/>
      <c r="Y375" s="113"/>
      <c r="Z375" s="357"/>
      <c r="AA375" s="303"/>
      <c r="AB375" s="359"/>
      <c r="AC375" s="303"/>
      <c r="AD375" s="303"/>
      <c r="AE375" s="303"/>
      <c r="CO375" s="303"/>
      <c r="CQ375" s="351"/>
      <c r="CR375" s="351"/>
      <c r="CT375" s="351"/>
      <c r="CU375" s="351"/>
      <c r="CW375" s="351"/>
      <c r="CX375" s="351"/>
      <c r="CZ375" s="351"/>
      <c r="DA375" s="351"/>
      <c r="DC375" s="351"/>
      <c r="DD375" s="351"/>
      <c r="DG375" s="303"/>
      <c r="DH375" s="303"/>
      <c r="DJ375" s="145"/>
      <c r="DK375" s="145"/>
      <c r="DL375" s="267">
        <v>693</v>
      </c>
      <c r="DM375" s="268" t="s">
        <v>1494</v>
      </c>
      <c r="DN375" s="269">
        <v>11</v>
      </c>
      <c r="DO375" s="171"/>
    </row>
    <row r="376" spans="4:119" s="115" customFormat="1" x14ac:dyDescent="0.25">
      <c r="D376" s="351"/>
      <c r="E376" s="351"/>
      <c r="F376" s="355"/>
      <c r="G376" s="356"/>
      <c r="H376" s="356"/>
      <c r="I376" s="355"/>
      <c r="J376" s="356"/>
      <c r="K376" s="355"/>
      <c r="L376" s="355"/>
      <c r="M376" s="355"/>
      <c r="N376" s="355"/>
      <c r="O376" s="355"/>
      <c r="P376" s="114"/>
      <c r="Q376" s="111"/>
      <c r="R376" s="111"/>
      <c r="T376" s="303"/>
      <c r="U376" s="357"/>
      <c r="V376" s="303"/>
      <c r="W376" s="358"/>
      <c r="X376" s="303"/>
      <c r="Y376" s="113"/>
      <c r="Z376" s="357"/>
      <c r="AA376" s="303"/>
      <c r="AB376" s="359"/>
      <c r="AC376" s="303"/>
      <c r="AD376" s="303"/>
      <c r="AE376" s="303"/>
      <c r="CO376" s="303"/>
      <c r="CQ376" s="351"/>
      <c r="CR376" s="351"/>
      <c r="CT376" s="351"/>
      <c r="CU376" s="351"/>
      <c r="CW376" s="351"/>
      <c r="CX376" s="351"/>
      <c r="CZ376" s="351"/>
      <c r="DA376" s="351"/>
      <c r="DC376" s="351"/>
      <c r="DD376" s="351"/>
      <c r="DG376" s="303"/>
      <c r="DH376" s="303"/>
      <c r="DJ376" s="145"/>
      <c r="DK376" s="145"/>
      <c r="DL376" s="267">
        <v>694</v>
      </c>
      <c r="DM376" s="268" t="s">
        <v>1495</v>
      </c>
      <c r="DN376" s="269">
        <v>12</v>
      </c>
      <c r="DO376" s="171"/>
    </row>
    <row r="377" spans="4:119" s="115" customFormat="1" x14ac:dyDescent="0.25">
      <c r="D377" s="351"/>
      <c r="E377" s="351"/>
      <c r="F377" s="355"/>
      <c r="G377" s="356"/>
      <c r="H377" s="356"/>
      <c r="I377" s="355"/>
      <c r="J377" s="356"/>
      <c r="K377" s="355"/>
      <c r="L377" s="355"/>
      <c r="M377" s="355"/>
      <c r="N377" s="355"/>
      <c r="O377" s="355"/>
      <c r="P377" s="114"/>
      <c r="Q377" s="111"/>
      <c r="R377" s="111"/>
      <c r="T377" s="303"/>
      <c r="U377" s="357"/>
      <c r="V377" s="303"/>
      <c r="W377" s="358"/>
      <c r="X377" s="303"/>
      <c r="Y377" s="113"/>
      <c r="Z377" s="357"/>
      <c r="AA377" s="303"/>
      <c r="AB377" s="359"/>
      <c r="AC377" s="303"/>
      <c r="AD377" s="303"/>
      <c r="AE377" s="303"/>
      <c r="CO377" s="303"/>
      <c r="CQ377" s="351"/>
      <c r="CR377" s="351"/>
      <c r="CT377" s="351"/>
      <c r="CU377" s="351"/>
      <c r="CW377" s="351"/>
      <c r="CX377" s="351"/>
      <c r="CZ377" s="351"/>
      <c r="DA377" s="351"/>
      <c r="DC377" s="351"/>
      <c r="DD377" s="351"/>
      <c r="DG377" s="303"/>
      <c r="DH377" s="303"/>
      <c r="DJ377" s="145"/>
      <c r="DK377" s="145"/>
      <c r="DL377" s="267">
        <v>706</v>
      </c>
      <c r="DM377" s="268" t="s">
        <v>1438</v>
      </c>
      <c r="DN377" s="269">
        <v>4</v>
      </c>
      <c r="DO377" s="171"/>
    </row>
    <row r="378" spans="4:119" s="115" customFormat="1" x14ac:dyDescent="0.25">
      <c r="D378" s="351"/>
      <c r="E378" s="351"/>
      <c r="F378" s="355"/>
      <c r="G378" s="356"/>
      <c r="H378" s="356"/>
      <c r="I378" s="355"/>
      <c r="J378" s="356"/>
      <c r="K378" s="355"/>
      <c r="L378" s="355"/>
      <c r="M378" s="355"/>
      <c r="N378" s="355"/>
      <c r="O378" s="355"/>
      <c r="P378" s="114"/>
      <c r="Q378" s="111"/>
      <c r="R378" s="111"/>
      <c r="T378" s="303"/>
      <c r="U378" s="357"/>
      <c r="V378" s="303"/>
      <c r="W378" s="358"/>
      <c r="X378" s="303"/>
      <c r="Y378" s="113"/>
      <c r="Z378" s="357"/>
      <c r="AA378" s="303"/>
      <c r="AB378" s="359"/>
      <c r="AC378" s="303"/>
      <c r="AD378" s="303"/>
      <c r="AE378" s="303"/>
      <c r="CO378" s="303"/>
      <c r="CQ378" s="351"/>
      <c r="CR378" s="351"/>
      <c r="CT378" s="351"/>
      <c r="CU378" s="351"/>
      <c r="CW378" s="351"/>
      <c r="CX378" s="351"/>
      <c r="CZ378" s="351"/>
      <c r="DA378" s="351"/>
      <c r="DC378" s="351"/>
      <c r="DD378" s="351"/>
      <c r="DG378" s="303"/>
      <c r="DH378" s="303"/>
      <c r="DJ378" s="145"/>
      <c r="DK378" s="145"/>
      <c r="DL378" s="267">
        <v>707</v>
      </c>
      <c r="DM378" s="268" t="s">
        <v>1439</v>
      </c>
      <c r="DN378" s="269">
        <v>5</v>
      </c>
      <c r="DO378" s="171"/>
    </row>
    <row r="379" spans="4:119" s="115" customFormat="1" x14ac:dyDescent="0.25">
      <c r="D379" s="351"/>
      <c r="E379" s="351"/>
      <c r="F379" s="355"/>
      <c r="G379" s="356"/>
      <c r="H379" s="356"/>
      <c r="I379" s="355"/>
      <c r="J379" s="356"/>
      <c r="K379" s="355"/>
      <c r="L379" s="355"/>
      <c r="M379" s="355"/>
      <c r="N379" s="355"/>
      <c r="O379" s="355"/>
      <c r="P379" s="114"/>
      <c r="Q379" s="111"/>
      <c r="R379" s="111"/>
      <c r="T379" s="303"/>
      <c r="U379" s="357"/>
      <c r="V379" s="303"/>
      <c r="W379" s="358"/>
      <c r="X379" s="303"/>
      <c r="Y379" s="113"/>
      <c r="Z379" s="357"/>
      <c r="AA379" s="303"/>
      <c r="AB379" s="359"/>
      <c r="AC379" s="303"/>
      <c r="AD379" s="303"/>
      <c r="AE379" s="303"/>
      <c r="CO379" s="303"/>
      <c r="CQ379" s="351"/>
      <c r="CR379" s="351"/>
      <c r="CT379" s="351"/>
      <c r="CU379" s="351"/>
      <c r="CW379" s="351"/>
      <c r="CX379" s="351"/>
      <c r="CZ379" s="351"/>
      <c r="DA379" s="351"/>
      <c r="DC379" s="351"/>
      <c r="DD379" s="351"/>
      <c r="DG379" s="303"/>
      <c r="DH379" s="303"/>
      <c r="DJ379" s="145"/>
      <c r="DK379" s="145"/>
      <c r="DL379" s="267">
        <v>708</v>
      </c>
      <c r="DM379" s="268" t="s">
        <v>1440</v>
      </c>
      <c r="DN379" s="269">
        <v>6</v>
      </c>
      <c r="DO379" s="171"/>
    </row>
    <row r="380" spans="4:119" s="115" customFormat="1" x14ac:dyDescent="0.25">
      <c r="D380" s="351"/>
      <c r="E380" s="351"/>
      <c r="F380" s="355"/>
      <c r="G380" s="356"/>
      <c r="H380" s="356"/>
      <c r="I380" s="355"/>
      <c r="J380" s="356"/>
      <c r="K380" s="355"/>
      <c r="L380" s="355"/>
      <c r="M380" s="355"/>
      <c r="N380" s="355"/>
      <c r="O380" s="355"/>
      <c r="P380" s="114"/>
      <c r="Q380" s="111"/>
      <c r="R380" s="111"/>
      <c r="T380" s="303"/>
      <c r="U380" s="357"/>
      <c r="V380" s="303"/>
      <c r="W380" s="358"/>
      <c r="X380" s="303"/>
      <c r="Y380" s="113"/>
      <c r="Z380" s="357"/>
      <c r="AA380" s="303"/>
      <c r="AB380" s="359"/>
      <c r="AC380" s="303"/>
      <c r="AD380" s="303"/>
      <c r="AE380" s="303"/>
      <c r="CO380" s="303"/>
      <c r="CQ380" s="351"/>
      <c r="CR380" s="351"/>
      <c r="CT380" s="351"/>
      <c r="CU380" s="351"/>
      <c r="CW380" s="351"/>
      <c r="CX380" s="351"/>
      <c r="CZ380" s="351"/>
      <c r="DA380" s="351"/>
      <c r="DC380" s="351"/>
      <c r="DD380" s="351"/>
      <c r="DG380" s="303"/>
      <c r="DH380" s="303"/>
      <c r="DJ380" s="145"/>
      <c r="DK380" s="145"/>
      <c r="DL380" s="267">
        <v>709</v>
      </c>
      <c r="DM380" s="268" t="s">
        <v>1441</v>
      </c>
      <c r="DN380" s="269">
        <v>7</v>
      </c>
      <c r="DO380" s="171"/>
    </row>
    <row r="381" spans="4:119" s="115" customFormat="1" x14ac:dyDescent="0.25">
      <c r="D381" s="351"/>
      <c r="E381" s="351"/>
      <c r="F381" s="355"/>
      <c r="G381" s="356"/>
      <c r="H381" s="356"/>
      <c r="I381" s="355"/>
      <c r="J381" s="356"/>
      <c r="K381" s="355"/>
      <c r="L381" s="355"/>
      <c r="M381" s="355"/>
      <c r="N381" s="355"/>
      <c r="O381" s="355"/>
      <c r="P381" s="114"/>
      <c r="Q381" s="111"/>
      <c r="R381" s="111"/>
      <c r="T381" s="303"/>
      <c r="U381" s="357"/>
      <c r="V381" s="303"/>
      <c r="W381" s="358"/>
      <c r="X381" s="303"/>
      <c r="Y381" s="113"/>
      <c r="Z381" s="357"/>
      <c r="AA381" s="303"/>
      <c r="AB381" s="359"/>
      <c r="AC381" s="303"/>
      <c r="AD381" s="303"/>
      <c r="AE381" s="303"/>
      <c r="CO381" s="303"/>
      <c r="CQ381" s="351"/>
      <c r="CR381" s="351"/>
      <c r="CT381" s="351"/>
      <c r="CU381" s="351"/>
      <c r="CW381" s="351"/>
      <c r="CX381" s="351"/>
      <c r="CZ381" s="351"/>
      <c r="DA381" s="351"/>
      <c r="DC381" s="351"/>
      <c r="DD381" s="351"/>
      <c r="DG381" s="303"/>
      <c r="DH381" s="303"/>
      <c r="DJ381" s="145"/>
      <c r="DK381" s="145"/>
      <c r="DL381" s="267">
        <v>710</v>
      </c>
      <c r="DM381" s="268" t="s">
        <v>37</v>
      </c>
      <c r="DN381" s="269">
        <v>6</v>
      </c>
      <c r="DO381" s="171"/>
    </row>
    <row r="382" spans="4:119" s="115" customFormat="1" x14ac:dyDescent="0.25">
      <c r="D382" s="351"/>
      <c r="E382" s="351"/>
      <c r="F382" s="355"/>
      <c r="G382" s="356"/>
      <c r="H382" s="356"/>
      <c r="I382" s="355"/>
      <c r="J382" s="356"/>
      <c r="K382" s="355"/>
      <c r="L382" s="355"/>
      <c r="M382" s="355"/>
      <c r="N382" s="355"/>
      <c r="O382" s="355"/>
      <c r="P382" s="114"/>
      <c r="Q382" s="111"/>
      <c r="R382" s="111"/>
      <c r="T382" s="303"/>
      <c r="U382" s="357"/>
      <c r="V382" s="303"/>
      <c r="W382" s="358"/>
      <c r="X382" s="303"/>
      <c r="Y382" s="113"/>
      <c r="Z382" s="357"/>
      <c r="AA382" s="303"/>
      <c r="AB382" s="359"/>
      <c r="AC382" s="303"/>
      <c r="AD382" s="303"/>
      <c r="AE382" s="303"/>
      <c r="CO382" s="303"/>
      <c r="CQ382" s="351"/>
      <c r="CR382" s="351"/>
      <c r="CT382" s="351"/>
      <c r="CU382" s="351"/>
      <c r="CW382" s="351"/>
      <c r="CX382" s="351"/>
      <c r="CZ382" s="351"/>
      <c r="DA382" s="351"/>
      <c r="DC382" s="351"/>
      <c r="DD382" s="351"/>
      <c r="DG382" s="303"/>
      <c r="DH382" s="303"/>
      <c r="DJ382" s="145"/>
      <c r="DK382" s="145"/>
      <c r="DL382" s="267">
        <v>711</v>
      </c>
      <c r="DM382" s="268" t="s">
        <v>1442</v>
      </c>
      <c r="DN382" s="269">
        <v>7</v>
      </c>
      <c r="DO382" s="171"/>
    </row>
    <row r="383" spans="4:119" s="115" customFormat="1" x14ac:dyDescent="0.25">
      <c r="D383" s="351"/>
      <c r="E383" s="351"/>
      <c r="F383" s="355"/>
      <c r="G383" s="356"/>
      <c r="H383" s="356"/>
      <c r="I383" s="355"/>
      <c r="J383" s="356"/>
      <c r="K383" s="355"/>
      <c r="L383" s="355"/>
      <c r="M383" s="355"/>
      <c r="N383" s="355"/>
      <c r="O383" s="355"/>
      <c r="P383" s="114"/>
      <c r="Q383" s="111"/>
      <c r="R383" s="111"/>
      <c r="T383" s="303"/>
      <c r="U383" s="357"/>
      <c r="V383" s="303"/>
      <c r="W383" s="358"/>
      <c r="X383" s="303"/>
      <c r="Y383" s="113"/>
      <c r="Z383" s="357"/>
      <c r="AA383" s="303"/>
      <c r="AB383" s="359"/>
      <c r="AC383" s="303"/>
      <c r="AD383" s="303"/>
      <c r="AE383" s="303"/>
      <c r="CO383" s="303"/>
      <c r="CQ383" s="351"/>
      <c r="CR383" s="351"/>
      <c r="CT383" s="351"/>
      <c r="CU383" s="351"/>
      <c r="CW383" s="351"/>
      <c r="CX383" s="351"/>
      <c r="CZ383" s="351"/>
      <c r="DA383" s="351"/>
      <c r="DC383" s="351"/>
      <c r="DD383" s="351"/>
      <c r="DG383" s="303"/>
      <c r="DH383" s="303"/>
      <c r="DJ383" s="145"/>
      <c r="DK383" s="145"/>
      <c r="DL383" s="267">
        <v>712</v>
      </c>
      <c r="DM383" s="268" t="s">
        <v>1443</v>
      </c>
      <c r="DN383" s="269">
        <v>8</v>
      </c>
      <c r="DO383" s="171"/>
    </row>
    <row r="384" spans="4:119" s="115" customFormat="1" x14ac:dyDescent="0.25">
      <c r="D384" s="351"/>
      <c r="E384" s="351"/>
      <c r="F384" s="355"/>
      <c r="G384" s="356"/>
      <c r="H384" s="356"/>
      <c r="I384" s="355"/>
      <c r="J384" s="356"/>
      <c r="K384" s="355"/>
      <c r="L384" s="355"/>
      <c r="M384" s="355"/>
      <c r="N384" s="355"/>
      <c r="O384" s="355"/>
      <c r="P384" s="114"/>
      <c r="Q384" s="111"/>
      <c r="R384" s="111"/>
      <c r="T384" s="303"/>
      <c r="U384" s="357"/>
      <c r="V384" s="303"/>
      <c r="W384" s="358"/>
      <c r="X384" s="303"/>
      <c r="Y384" s="113"/>
      <c r="Z384" s="357"/>
      <c r="AA384" s="303"/>
      <c r="AB384" s="359"/>
      <c r="AC384" s="303"/>
      <c r="AD384" s="303"/>
      <c r="AE384" s="303"/>
      <c r="CO384" s="303"/>
      <c r="CQ384" s="351"/>
      <c r="CR384" s="351"/>
      <c r="CT384" s="351"/>
      <c r="CU384" s="351"/>
      <c r="CW384" s="351"/>
      <c r="CX384" s="351"/>
      <c r="CZ384" s="351"/>
      <c r="DA384" s="351"/>
      <c r="DC384" s="351"/>
      <c r="DD384" s="351"/>
      <c r="DG384" s="303"/>
      <c r="DH384" s="303"/>
      <c r="DJ384" s="145"/>
      <c r="DK384" s="145"/>
      <c r="DL384" s="267">
        <v>713</v>
      </c>
      <c r="DM384" s="268" t="s">
        <v>1444</v>
      </c>
      <c r="DN384" s="269">
        <v>9</v>
      </c>
      <c r="DO384" s="171"/>
    </row>
    <row r="385" spans="4:119" s="115" customFormat="1" x14ac:dyDescent="0.25">
      <c r="D385" s="351"/>
      <c r="E385" s="351"/>
      <c r="F385" s="355"/>
      <c r="G385" s="356"/>
      <c r="H385" s="356"/>
      <c r="I385" s="355"/>
      <c r="J385" s="356"/>
      <c r="K385" s="355"/>
      <c r="L385" s="355"/>
      <c r="M385" s="355"/>
      <c r="N385" s="355"/>
      <c r="O385" s="355"/>
      <c r="P385" s="114"/>
      <c r="Q385" s="111"/>
      <c r="R385" s="111"/>
      <c r="T385" s="303"/>
      <c r="U385" s="357"/>
      <c r="V385" s="303"/>
      <c r="W385" s="358"/>
      <c r="X385" s="303"/>
      <c r="Y385" s="113"/>
      <c r="Z385" s="357"/>
      <c r="AA385" s="303"/>
      <c r="AB385" s="359"/>
      <c r="AC385" s="303"/>
      <c r="AD385" s="303"/>
      <c r="AE385" s="303"/>
      <c r="CO385" s="303"/>
      <c r="CQ385" s="351"/>
      <c r="CR385" s="351"/>
      <c r="CT385" s="351"/>
      <c r="CU385" s="351"/>
      <c r="CW385" s="351"/>
      <c r="CX385" s="351"/>
      <c r="CZ385" s="351"/>
      <c r="DA385" s="351"/>
      <c r="DC385" s="351"/>
      <c r="DD385" s="351"/>
      <c r="DG385" s="303"/>
      <c r="DH385" s="303"/>
      <c r="DJ385" s="145"/>
      <c r="DK385" s="145"/>
      <c r="DL385" s="267">
        <v>714</v>
      </c>
      <c r="DM385" s="268" t="s">
        <v>41</v>
      </c>
      <c r="DN385" s="269">
        <v>10</v>
      </c>
      <c r="DO385" s="171"/>
    </row>
    <row r="386" spans="4:119" s="115" customFormat="1" x14ac:dyDescent="0.25">
      <c r="D386" s="351"/>
      <c r="E386" s="351"/>
      <c r="F386" s="355"/>
      <c r="G386" s="356"/>
      <c r="H386" s="356"/>
      <c r="I386" s="355"/>
      <c r="J386" s="356"/>
      <c r="K386" s="355"/>
      <c r="L386" s="355"/>
      <c r="M386" s="355"/>
      <c r="N386" s="355"/>
      <c r="O386" s="355"/>
      <c r="P386" s="114"/>
      <c r="Q386" s="111"/>
      <c r="R386" s="111"/>
      <c r="T386" s="303"/>
      <c r="U386" s="357"/>
      <c r="V386" s="303"/>
      <c r="W386" s="358"/>
      <c r="X386" s="303"/>
      <c r="Y386" s="113"/>
      <c r="Z386" s="357"/>
      <c r="AA386" s="303"/>
      <c r="AB386" s="359"/>
      <c r="AC386" s="303"/>
      <c r="AD386" s="303"/>
      <c r="AE386" s="303"/>
      <c r="CO386" s="303"/>
      <c r="CQ386" s="351"/>
      <c r="CR386" s="351"/>
      <c r="CT386" s="351"/>
      <c r="CU386" s="351"/>
      <c r="CW386" s="351"/>
      <c r="CX386" s="351"/>
      <c r="CZ386" s="351"/>
      <c r="DA386" s="351"/>
      <c r="DC386" s="351"/>
      <c r="DD386" s="351"/>
      <c r="DG386" s="303"/>
      <c r="DH386" s="303"/>
      <c r="DJ386" s="145"/>
      <c r="DK386" s="145"/>
      <c r="DL386" s="267">
        <v>720</v>
      </c>
      <c r="DM386" s="268" t="s">
        <v>1445</v>
      </c>
      <c r="DN386" s="269">
        <v>6</v>
      </c>
      <c r="DO386" s="171"/>
    </row>
    <row r="387" spans="4:119" s="115" customFormat="1" x14ac:dyDescent="0.25">
      <c r="D387" s="351"/>
      <c r="E387" s="351"/>
      <c r="F387" s="355"/>
      <c r="G387" s="356"/>
      <c r="H387" s="356"/>
      <c r="I387" s="355"/>
      <c r="J387" s="356"/>
      <c r="K387" s="355"/>
      <c r="L387" s="355"/>
      <c r="M387" s="355"/>
      <c r="N387" s="355"/>
      <c r="O387" s="355"/>
      <c r="P387" s="114"/>
      <c r="Q387" s="111"/>
      <c r="R387" s="111"/>
      <c r="T387" s="303"/>
      <c r="U387" s="357"/>
      <c r="V387" s="303"/>
      <c r="W387" s="358"/>
      <c r="X387" s="303"/>
      <c r="Y387" s="113"/>
      <c r="Z387" s="357"/>
      <c r="AA387" s="303"/>
      <c r="AB387" s="359"/>
      <c r="AC387" s="303"/>
      <c r="AD387" s="303"/>
      <c r="AE387" s="303"/>
      <c r="CO387" s="303"/>
      <c r="CQ387" s="351"/>
      <c r="CR387" s="351"/>
      <c r="CT387" s="351"/>
      <c r="CU387" s="351"/>
      <c r="CW387" s="351"/>
      <c r="CX387" s="351"/>
      <c r="CZ387" s="351"/>
      <c r="DA387" s="351"/>
      <c r="DC387" s="351"/>
      <c r="DD387" s="351"/>
      <c r="DG387" s="303"/>
      <c r="DH387" s="303"/>
      <c r="DJ387" s="145"/>
      <c r="DK387" s="145"/>
      <c r="DL387" s="267">
        <v>721</v>
      </c>
      <c r="DM387" s="268" t="s">
        <v>1446</v>
      </c>
      <c r="DN387" s="269">
        <v>7</v>
      </c>
      <c r="DO387" s="171"/>
    </row>
    <row r="388" spans="4:119" s="115" customFormat="1" x14ac:dyDescent="0.25">
      <c r="D388" s="351"/>
      <c r="E388" s="351"/>
      <c r="F388" s="355"/>
      <c r="G388" s="356"/>
      <c r="H388" s="356"/>
      <c r="I388" s="355"/>
      <c r="J388" s="356"/>
      <c r="K388" s="355"/>
      <c r="L388" s="355"/>
      <c r="M388" s="355"/>
      <c r="N388" s="355"/>
      <c r="O388" s="355"/>
      <c r="P388" s="114"/>
      <c r="Q388" s="111"/>
      <c r="R388" s="111"/>
      <c r="T388" s="303"/>
      <c r="U388" s="357"/>
      <c r="V388" s="303"/>
      <c r="W388" s="358"/>
      <c r="X388" s="303"/>
      <c r="Y388" s="113"/>
      <c r="Z388" s="357"/>
      <c r="AA388" s="303"/>
      <c r="AB388" s="359"/>
      <c r="AC388" s="303"/>
      <c r="AD388" s="303"/>
      <c r="AE388" s="303"/>
      <c r="CO388" s="303"/>
      <c r="CQ388" s="351"/>
      <c r="CR388" s="351"/>
      <c r="CT388" s="351"/>
      <c r="CU388" s="351"/>
      <c r="CW388" s="351"/>
      <c r="CX388" s="351"/>
      <c r="CZ388" s="351"/>
      <c r="DA388" s="351"/>
      <c r="DC388" s="351"/>
      <c r="DD388" s="351"/>
      <c r="DG388" s="303"/>
      <c r="DH388" s="303"/>
      <c r="DJ388" s="145"/>
      <c r="DK388" s="145"/>
      <c r="DL388" s="267">
        <v>722</v>
      </c>
      <c r="DM388" s="268" t="s">
        <v>1447</v>
      </c>
      <c r="DN388" s="269">
        <v>8</v>
      </c>
      <c r="DO388" s="171"/>
    </row>
    <row r="389" spans="4:119" s="115" customFormat="1" x14ac:dyDescent="0.25">
      <c r="D389" s="351"/>
      <c r="E389" s="351"/>
      <c r="F389" s="355"/>
      <c r="G389" s="356"/>
      <c r="H389" s="356"/>
      <c r="I389" s="355"/>
      <c r="J389" s="356"/>
      <c r="K389" s="355"/>
      <c r="L389" s="355"/>
      <c r="M389" s="355"/>
      <c r="N389" s="355"/>
      <c r="O389" s="355"/>
      <c r="P389" s="114"/>
      <c r="Q389" s="111"/>
      <c r="R389" s="111"/>
      <c r="T389" s="303"/>
      <c r="U389" s="357"/>
      <c r="V389" s="303"/>
      <c r="W389" s="358"/>
      <c r="X389" s="303"/>
      <c r="Y389" s="113"/>
      <c r="Z389" s="357"/>
      <c r="AA389" s="303"/>
      <c r="AB389" s="359"/>
      <c r="AC389" s="303"/>
      <c r="AD389" s="303"/>
      <c r="AE389" s="303"/>
      <c r="CO389" s="303"/>
      <c r="CQ389" s="351"/>
      <c r="CR389" s="351"/>
      <c r="CT389" s="351"/>
      <c r="CU389" s="351"/>
      <c r="CW389" s="351"/>
      <c r="CX389" s="351"/>
      <c r="CZ389" s="351"/>
      <c r="DA389" s="351"/>
      <c r="DC389" s="351"/>
      <c r="DD389" s="351"/>
      <c r="DG389" s="303"/>
      <c r="DH389" s="303"/>
      <c r="DJ389" s="145"/>
      <c r="DK389" s="145"/>
      <c r="DL389" s="267">
        <v>723</v>
      </c>
      <c r="DM389" s="268" t="s">
        <v>1448</v>
      </c>
      <c r="DN389" s="269">
        <v>9</v>
      </c>
      <c r="DO389" s="171"/>
    </row>
    <row r="390" spans="4:119" s="115" customFormat="1" x14ac:dyDescent="0.25">
      <c r="D390" s="351"/>
      <c r="E390" s="351"/>
      <c r="F390" s="355"/>
      <c r="G390" s="356"/>
      <c r="H390" s="356"/>
      <c r="I390" s="355"/>
      <c r="J390" s="356"/>
      <c r="K390" s="355"/>
      <c r="L390" s="355"/>
      <c r="M390" s="355"/>
      <c r="N390" s="355"/>
      <c r="O390" s="355"/>
      <c r="P390" s="114"/>
      <c r="Q390" s="111"/>
      <c r="R390" s="111"/>
      <c r="T390" s="303"/>
      <c r="U390" s="357"/>
      <c r="V390" s="303"/>
      <c r="W390" s="358"/>
      <c r="X390" s="303"/>
      <c r="Y390" s="113"/>
      <c r="Z390" s="357"/>
      <c r="AA390" s="303"/>
      <c r="AB390" s="359"/>
      <c r="AC390" s="303"/>
      <c r="AD390" s="303"/>
      <c r="AE390" s="303"/>
      <c r="CO390" s="303"/>
      <c r="CQ390" s="351"/>
      <c r="CR390" s="351"/>
      <c r="CT390" s="351"/>
      <c r="CU390" s="351"/>
      <c r="CW390" s="351"/>
      <c r="CX390" s="351"/>
      <c r="CZ390" s="351"/>
      <c r="DA390" s="351"/>
      <c r="DC390" s="351"/>
      <c r="DD390" s="351"/>
      <c r="DG390" s="303"/>
      <c r="DH390" s="303"/>
      <c r="DJ390" s="145"/>
      <c r="DK390" s="145"/>
      <c r="DL390" s="267">
        <v>724</v>
      </c>
      <c r="DM390" s="268" t="s">
        <v>1449</v>
      </c>
      <c r="DN390" s="269">
        <v>10</v>
      </c>
      <c r="DO390" s="171"/>
    </row>
    <row r="391" spans="4:119" s="115" customFormat="1" x14ac:dyDescent="0.25">
      <c r="D391" s="351"/>
      <c r="E391" s="351"/>
      <c r="F391" s="355"/>
      <c r="G391" s="356"/>
      <c r="H391" s="356"/>
      <c r="I391" s="355"/>
      <c r="J391" s="356"/>
      <c r="K391" s="355"/>
      <c r="L391" s="355"/>
      <c r="M391" s="355"/>
      <c r="N391" s="355"/>
      <c r="O391" s="355"/>
      <c r="P391" s="114"/>
      <c r="Q391" s="111"/>
      <c r="R391" s="111"/>
      <c r="T391" s="303"/>
      <c r="U391" s="357"/>
      <c r="V391" s="303"/>
      <c r="W391" s="358"/>
      <c r="X391" s="303"/>
      <c r="Y391" s="113"/>
      <c r="Z391" s="357"/>
      <c r="AA391" s="303"/>
      <c r="AB391" s="359"/>
      <c r="AC391" s="303"/>
      <c r="AD391" s="303"/>
      <c r="AE391" s="303"/>
      <c r="CO391" s="303"/>
      <c r="CQ391" s="351"/>
      <c r="CR391" s="351"/>
      <c r="CT391" s="351"/>
      <c r="CU391" s="351"/>
      <c r="CW391" s="351"/>
      <c r="CX391" s="351"/>
      <c r="CZ391" s="351"/>
      <c r="DA391" s="351"/>
      <c r="DC391" s="351"/>
      <c r="DD391" s="351"/>
      <c r="DG391" s="303"/>
      <c r="DH391" s="303"/>
      <c r="DJ391" s="145"/>
      <c r="DK391" s="145"/>
      <c r="DL391" s="267">
        <v>731</v>
      </c>
      <c r="DM391" s="268" t="s">
        <v>1450</v>
      </c>
      <c r="DN391" s="269">
        <v>4</v>
      </c>
      <c r="DO391" s="171" t="s">
        <v>964</v>
      </c>
    </row>
    <row r="392" spans="4:119" s="115" customFormat="1" x14ac:dyDescent="0.25">
      <c r="D392" s="351"/>
      <c r="E392" s="351"/>
      <c r="F392" s="355"/>
      <c r="G392" s="356"/>
      <c r="H392" s="356"/>
      <c r="I392" s="355"/>
      <c r="J392" s="356"/>
      <c r="K392" s="355"/>
      <c r="L392" s="355"/>
      <c r="M392" s="355"/>
      <c r="N392" s="355"/>
      <c r="O392" s="355"/>
      <c r="P392" s="114"/>
      <c r="Q392" s="111"/>
      <c r="R392" s="111"/>
      <c r="T392" s="303"/>
      <c r="U392" s="357"/>
      <c r="V392" s="303"/>
      <c r="W392" s="358"/>
      <c r="X392" s="303"/>
      <c r="Y392" s="113"/>
      <c r="Z392" s="357"/>
      <c r="AA392" s="303"/>
      <c r="AB392" s="359"/>
      <c r="AC392" s="303"/>
      <c r="AD392" s="303"/>
      <c r="AE392" s="303"/>
      <c r="CO392" s="303"/>
      <c r="CQ392" s="351"/>
      <c r="CR392" s="351"/>
      <c r="CT392" s="351"/>
      <c r="CU392" s="351"/>
      <c r="CW392" s="351"/>
      <c r="CX392" s="351"/>
      <c r="CZ392" s="351"/>
      <c r="DA392" s="351"/>
      <c r="DC392" s="351"/>
      <c r="DD392" s="351"/>
      <c r="DG392" s="303"/>
      <c r="DH392" s="303"/>
      <c r="DJ392" s="145"/>
      <c r="DK392" s="145"/>
      <c r="DL392" s="267">
        <v>732</v>
      </c>
      <c r="DM392" s="268" t="s">
        <v>1451</v>
      </c>
      <c r="DN392" s="269">
        <v>5</v>
      </c>
      <c r="DO392" s="171" t="s">
        <v>964</v>
      </c>
    </row>
    <row r="393" spans="4:119" s="115" customFormat="1" x14ac:dyDescent="0.25">
      <c r="D393" s="351"/>
      <c r="E393" s="351"/>
      <c r="F393" s="355"/>
      <c r="G393" s="356"/>
      <c r="H393" s="356"/>
      <c r="I393" s="355"/>
      <c r="J393" s="356"/>
      <c r="K393" s="355"/>
      <c r="L393" s="355"/>
      <c r="M393" s="355"/>
      <c r="N393" s="355"/>
      <c r="O393" s="355"/>
      <c r="P393" s="114"/>
      <c r="Q393" s="111"/>
      <c r="R393" s="111"/>
      <c r="T393" s="303"/>
      <c r="U393" s="357"/>
      <c r="V393" s="303"/>
      <c r="W393" s="358"/>
      <c r="X393" s="303"/>
      <c r="Y393" s="113"/>
      <c r="Z393" s="357"/>
      <c r="AA393" s="303"/>
      <c r="AB393" s="359"/>
      <c r="AC393" s="303"/>
      <c r="AD393" s="303"/>
      <c r="AE393" s="303"/>
      <c r="CO393" s="303"/>
      <c r="CQ393" s="351"/>
      <c r="CR393" s="351"/>
      <c r="CT393" s="351"/>
      <c r="CU393" s="351"/>
      <c r="CW393" s="351"/>
      <c r="CX393" s="351"/>
      <c r="CZ393" s="351"/>
      <c r="DA393" s="351"/>
      <c r="DC393" s="351"/>
      <c r="DD393" s="351"/>
      <c r="DG393" s="303"/>
      <c r="DH393" s="303"/>
      <c r="DJ393" s="145"/>
      <c r="DK393" s="145"/>
      <c r="DL393" s="267">
        <v>733</v>
      </c>
      <c r="DM393" s="268" t="s">
        <v>1452</v>
      </c>
      <c r="DN393" s="269">
        <v>6</v>
      </c>
      <c r="DO393" s="171" t="s">
        <v>964</v>
      </c>
    </row>
    <row r="394" spans="4:119" s="115" customFormat="1" x14ac:dyDescent="0.25">
      <c r="D394" s="351"/>
      <c r="E394" s="351"/>
      <c r="F394" s="355"/>
      <c r="G394" s="356"/>
      <c r="H394" s="356"/>
      <c r="I394" s="355"/>
      <c r="J394" s="356"/>
      <c r="K394" s="355"/>
      <c r="L394" s="355"/>
      <c r="M394" s="355"/>
      <c r="N394" s="355"/>
      <c r="O394" s="355"/>
      <c r="P394" s="114"/>
      <c r="Q394" s="111"/>
      <c r="R394" s="111"/>
      <c r="T394" s="303"/>
      <c r="U394" s="357"/>
      <c r="V394" s="303"/>
      <c r="W394" s="358"/>
      <c r="X394" s="303"/>
      <c r="Y394" s="113"/>
      <c r="Z394" s="357"/>
      <c r="AA394" s="303"/>
      <c r="AB394" s="359"/>
      <c r="AC394" s="303"/>
      <c r="AD394" s="303"/>
      <c r="AE394" s="303"/>
      <c r="CO394" s="303"/>
      <c r="CQ394" s="351"/>
      <c r="CR394" s="351"/>
      <c r="CT394" s="351"/>
      <c r="CU394" s="351"/>
      <c r="CW394" s="351"/>
      <c r="CX394" s="351"/>
      <c r="CZ394" s="351"/>
      <c r="DA394" s="351"/>
      <c r="DC394" s="351"/>
      <c r="DD394" s="351"/>
      <c r="DG394" s="303"/>
      <c r="DH394" s="303"/>
      <c r="DJ394" s="145"/>
      <c r="DK394" s="145"/>
      <c r="DL394" s="267">
        <v>741</v>
      </c>
      <c r="DM394" s="268" t="s">
        <v>1453</v>
      </c>
      <c r="DN394" s="269">
        <v>7</v>
      </c>
      <c r="DO394" s="171" t="s">
        <v>965</v>
      </c>
    </row>
    <row r="395" spans="4:119" s="115" customFormat="1" x14ac:dyDescent="0.25">
      <c r="D395" s="351"/>
      <c r="E395" s="351"/>
      <c r="F395" s="355"/>
      <c r="G395" s="356"/>
      <c r="H395" s="356"/>
      <c r="I395" s="355"/>
      <c r="J395" s="356"/>
      <c r="K395" s="355"/>
      <c r="L395" s="355"/>
      <c r="M395" s="355"/>
      <c r="N395" s="355"/>
      <c r="O395" s="355"/>
      <c r="P395" s="114"/>
      <c r="Q395" s="111"/>
      <c r="R395" s="111"/>
      <c r="T395" s="303"/>
      <c r="U395" s="357"/>
      <c r="V395" s="303"/>
      <c r="W395" s="358"/>
      <c r="X395" s="303"/>
      <c r="Y395" s="113"/>
      <c r="Z395" s="357"/>
      <c r="AA395" s="303"/>
      <c r="AB395" s="359"/>
      <c r="AC395" s="303"/>
      <c r="AD395" s="303"/>
      <c r="AE395" s="303"/>
      <c r="CO395" s="303"/>
      <c r="CQ395" s="351"/>
      <c r="CR395" s="351"/>
      <c r="CT395" s="351"/>
      <c r="CU395" s="351"/>
      <c r="CW395" s="351"/>
      <c r="CX395" s="351"/>
      <c r="CZ395" s="351"/>
      <c r="DA395" s="351"/>
      <c r="DC395" s="351"/>
      <c r="DD395" s="351"/>
      <c r="DG395" s="303"/>
      <c r="DH395" s="303"/>
      <c r="DJ395" s="145"/>
      <c r="DK395" s="145"/>
      <c r="DL395" s="267">
        <v>742</v>
      </c>
      <c r="DM395" s="268" t="s">
        <v>1454</v>
      </c>
      <c r="DN395" s="269">
        <v>8</v>
      </c>
      <c r="DO395" s="171" t="s">
        <v>966</v>
      </c>
    </row>
    <row r="396" spans="4:119" s="115" customFormat="1" x14ac:dyDescent="0.25">
      <c r="D396" s="351"/>
      <c r="E396" s="351"/>
      <c r="F396" s="355"/>
      <c r="G396" s="356"/>
      <c r="H396" s="356"/>
      <c r="I396" s="355"/>
      <c r="J396" s="356"/>
      <c r="K396" s="355"/>
      <c r="L396" s="355"/>
      <c r="M396" s="355"/>
      <c r="N396" s="355"/>
      <c r="O396" s="355"/>
      <c r="P396" s="114"/>
      <c r="Q396" s="111"/>
      <c r="R396" s="111"/>
      <c r="T396" s="303"/>
      <c r="U396" s="357"/>
      <c r="V396" s="303"/>
      <c r="W396" s="358"/>
      <c r="X396" s="303"/>
      <c r="Y396" s="113"/>
      <c r="Z396" s="357"/>
      <c r="AA396" s="303"/>
      <c r="AB396" s="359"/>
      <c r="AC396" s="303"/>
      <c r="AD396" s="303"/>
      <c r="AE396" s="303"/>
      <c r="CO396" s="303"/>
      <c r="CQ396" s="351"/>
      <c r="CR396" s="351"/>
      <c r="CT396" s="351"/>
      <c r="CU396" s="351"/>
      <c r="CW396" s="351"/>
      <c r="CX396" s="351"/>
      <c r="CZ396" s="351"/>
      <c r="DA396" s="351"/>
      <c r="DC396" s="351"/>
      <c r="DD396" s="351"/>
      <c r="DG396" s="303"/>
      <c r="DH396" s="303"/>
      <c r="DJ396" s="145"/>
      <c r="DK396" s="145"/>
      <c r="DL396" s="267">
        <v>743</v>
      </c>
      <c r="DM396" s="268" t="s">
        <v>52</v>
      </c>
      <c r="DN396" s="269">
        <v>9</v>
      </c>
      <c r="DO396" s="171"/>
    </row>
    <row r="397" spans="4:119" s="115" customFormat="1" x14ac:dyDescent="0.25">
      <c r="D397" s="351"/>
      <c r="E397" s="351"/>
      <c r="F397" s="355"/>
      <c r="G397" s="356"/>
      <c r="H397" s="356"/>
      <c r="I397" s="355"/>
      <c r="J397" s="356"/>
      <c r="K397" s="355"/>
      <c r="L397" s="355"/>
      <c r="M397" s="355"/>
      <c r="N397" s="355"/>
      <c r="O397" s="355"/>
      <c r="P397" s="114"/>
      <c r="Q397" s="111"/>
      <c r="R397" s="111"/>
      <c r="T397" s="303"/>
      <c r="U397" s="357"/>
      <c r="V397" s="303"/>
      <c r="W397" s="358"/>
      <c r="X397" s="303"/>
      <c r="Y397" s="113"/>
      <c r="Z397" s="357"/>
      <c r="AA397" s="303"/>
      <c r="AB397" s="359"/>
      <c r="AC397" s="303"/>
      <c r="AD397" s="303"/>
      <c r="AE397" s="303"/>
      <c r="CO397" s="303"/>
      <c r="CQ397" s="351"/>
      <c r="CR397" s="351"/>
      <c r="CT397" s="351"/>
      <c r="CU397" s="351"/>
      <c r="CW397" s="351"/>
      <c r="CX397" s="351"/>
      <c r="CZ397" s="351"/>
      <c r="DA397" s="351"/>
      <c r="DC397" s="351"/>
      <c r="DD397" s="351"/>
      <c r="DG397" s="303"/>
      <c r="DH397" s="303"/>
      <c r="DJ397" s="145"/>
      <c r="DK397" s="145"/>
      <c r="DL397" s="267">
        <v>746</v>
      </c>
      <c r="DM397" s="268" t="s">
        <v>1455</v>
      </c>
      <c r="DN397" s="269">
        <v>4</v>
      </c>
      <c r="DO397" s="171"/>
    </row>
    <row r="398" spans="4:119" s="115" customFormat="1" x14ac:dyDescent="0.25">
      <c r="D398" s="351"/>
      <c r="E398" s="351"/>
      <c r="F398" s="355"/>
      <c r="G398" s="356"/>
      <c r="H398" s="356"/>
      <c r="I398" s="355"/>
      <c r="J398" s="356"/>
      <c r="K398" s="355"/>
      <c r="L398" s="355"/>
      <c r="M398" s="355"/>
      <c r="N398" s="355"/>
      <c r="O398" s="355"/>
      <c r="P398" s="114"/>
      <c r="Q398" s="111"/>
      <c r="R398" s="111"/>
      <c r="T398" s="303"/>
      <c r="U398" s="357"/>
      <c r="V398" s="303"/>
      <c r="W398" s="358"/>
      <c r="X398" s="303"/>
      <c r="Y398" s="113"/>
      <c r="Z398" s="357"/>
      <c r="AA398" s="303"/>
      <c r="AB398" s="359"/>
      <c r="AC398" s="303"/>
      <c r="AD398" s="303"/>
      <c r="AE398" s="303"/>
      <c r="CO398" s="303"/>
      <c r="CQ398" s="351"/>
      <c r="CR398" s="351"/>
      <c r="CT398" s="351"/>
      <c r="CU398" s="351"/>
      <c r="CW398" s="351"/>
      <c r="CX398" s="351"/>
      <c r="CZ398" s="351"/>
      <c r="DA398" s="351"/>
      <c r="DC398" s="351"/>
      <c r="DD398" s="351"/>
      <c r="DG398" s="303"/>
      <c r="DH398" s="303"/>
      <c r="DJ398" s="145"/>
      <c r="DK398" s="145"/>
      <c r="DL398" s="267">
        <v>747</v>
      </c>
      <c r="DM398" s="268" t="s">
        <v>1456</v>
      </c>
      <c r="DN398" s="269">
        <v>5</v>
      </c>
      <c r="DO398" s="171"/>
    </row>
    <row r="399" spans="4:119" s="115" customFormat="1" x14ac:dyDescent="0.25">
      <c r="D399" s="351"/>
      <c r="E399" s="351"/>
      <c r="F399" s="355"/>
      <c r="G399" s="356"/>
      <c r="H399" s="356"/>
      <c r="I399" s="355"/>
      <c r="J399" s="356"/>
      <c r="K399" s="355"/>
      <c r="L399" s="355"/>
      <c r="M399" s="355"/>
      <c r="N399" s="355"/>
      <c r="O399" s="355"/>
      <c r="P399" s="114"/>
      <c r="Q399" s="111"/>
      <c r="R399" s="111"/>
      <c r="T399" s="303"/>
      <c r="U399" s="357"/>
      <c r="V399" s="303"/>
      <c r="W399" s="358"/>
      <c r="X399" s="303"/>
      <c r="Y399" s="113"/>
      <c r="Z399" s="357"/>
      <c r="AA399" s="303"/>
      <c r="AB399" s="359"/>
      <c r="AC399" s="303"/>
      <c r="AD399" s="303"/>
      <c r="AE399" s="303"/>
      <c r="CO399" s="303"/>
      <c r="CQ399" s="351"/>
      <c r="CR399" s="351"/>
      <c r="CT399" s="351"/>
      <c r="CU399" s="351"/>
      <c r="CW399" s="351"/>
      <c r="CX399" s="351"/>
      <c r="CZ399" s="351"/>
      <c r="DA399" s="351"/>
      <c r="DC399" s="351"/>
      <c r="DD399" s="351"/>
      <c r="DG399" s="303"/>
      <c r="DH399" s="303"/>
      <c r="DJ399" s="145"/>
      <c r="DK399" s="145"/>
      <c r="DL399" s="267">
        <v>748</v>
      </c>
      <c r="DM399" s="268" t="s">
        <v>1457</v>
      </c>
      <c r="DN399" s="269">
        <v>6</v>
      </c>
      <c r="DO399" s="171"/>
    </row>
    <row r="400" spans="4:119" s="115" customFormat="1" x14ac:dyDescent="0.25">
      <c r="D400" s="351"/>
      <c r="E400" s="351"/>
      <c r="F400" s="355"/>
      <c r="G400" s="356"/>
      <c r="H400" s="356"/>
      <c r="I400" s="355"/>
      <c r="J400" s="356"/>
      <c r="K400" s="355"/>
      <c r="L400" s="355"/>
      <c r="M400" s="355"/>
      <c r="N400" s="355"/>
      <c r="O400" s="355"/>
      <c r="P400" s="114"/>
      <c r="Q400" s="111"/>
      <c r="R400" s="111"/>
      <c r="T400" s="303"/>
      <c r="U400" s="357"/>
      <c r="V400" s="303"/>
      <c r="W400" s="358"/>
      <c r="X400" s="303"/>
      <c r="Y400" s="113"/>
      <c r="Z400" s="357"/>
      <c r="AA400" s="303"/>
      <c r="AB400" s="359"/>
      <c r="AC400" s="303"/>
      <c r="AD400" s="303"/>
      <c r="AE400" s="303"/>
      <c r="CO400" s="303"/>
      <c r="CQ400" s="351"/>
      <c r="CR400" s="351"/>
      <c r="CT400" s="351"/>
      <c r="CU400" s="351"/>
      <c r="CW400" s="351"/>
      <c r="CX400" s="351"/>
      <c r="CZ400" s="351"/>
      <c r="DA400" s="351"/>
      <c r="DC400" s="351"/>
      <c r="DD400" s="351"/>
      <c r="DG400" s="303"/>
      <c r="DH400" s="303"/>
      <c r="DJ400" s="145"/>
      <c r="DK400" s="145"/>
      <c r="DL400" s="267">
        <v>749</v>
      </c>
      <c r="DM400" s="268" t="s">
        <v>1458</v>
      </c>
      <c r="DN400" s="269">
        <v>7</v>
      </c>
      <c r="DO400" s="171"/>
    </row>
    <row r="401" spans="4:119" s="115" customFormat="1" x14ac:dyDescent="0.25">
      <c r="D401" s="351"/>
      <c r="E401" s="351"/>
      <c r="F401" s="355"/>
      <c r="G401" s="356"/>
      <c r="H401" s="356"/>
      <c r="I401" s="355"/>
      <c r="J401" s="356"/>
      <c r="K401" s="355"/>
      <c r="L401" s="355"/>
      <c r="M401" s="355"/>
      <c r="N401" s="355"/>
      <c r="O401" s="355"/>
      <c r="P401" s="114"/>
      <c r="Q401" s="111"/>
      <c r="R401" s="111"/>
      <c r="T401" s="303"/>
      <c r="U401" s="357"/>
      <c r="V401" s="303"/>
      <c r="W401" s="358"/>
      <c r="X401" s="303"/>
      <c r="Y401" s="113"/>
      <c r="Z401" s="357"/>
      <c r="AA401" s="303"/>
      <c r="AB401" s="359"/>
      <c r="AC401" s="303"/>
      <c r="AD401" s="303"/>
      <c r="AE401" s="303"/>
      <c r="CO401" s="303"/>
      <c r="CQ401" s="351"/>
      <c r="CR401" s="351"/>
      <c r="CT401" s="351"/>
      <c r="CU401" s="351"/>
      <c r="CW401" s="351"/>
      <c r="CX401" s="351"/>
      <c r="CZ401" s="351"/>
      <c r="DA401" s="351"/>
      <c r="DC401" s="351"/>
      <c r="DD401" s="351"/>
      <c r="DG401" s="303"/>
      <c r="DH401" s="303"/>
      <c r="DJ401" s="145"/>
      <c r="DK401" s="145"/>
      <c r="DL401" s="267">
        <v>750</v>
      </c>
      <c r="DM401" s="268" t="s">
        <v>1492</v>
      </c>
      <c r="DN401" s="269">
        <v>9</v>
      </c>
      <c r="DO401" s="171" t="s">
        <v>951</v>
      </c>
    </row>
    <row r="402" spans="4:119" s="115" customFormat="1" x14ac:dyDescent="0.25">
      <c r="D402" s="351"/>
      <c r="E402" s="351"/>
      <c r="F402" s="355"/>
      <c r="G402" s="356"/>
      <c r="H402" s="356"/>
      <c r="I402" s="355"/>
      <c r="J402" s="356"/>
      <c r="K402" s="355"/>
      <c r="L402" s="355"/>
      <c r="M402" s="355"/>
      <c r="N402" s="355"/>
      <c r="O402" s="355"/>
      <c r="P402" s="114"/>
      <c r="Q402" s="111"/>
      <c r="R402" s="111"/>
      <c r="T402" s="303"/>
      <c r="U402" s="357"/>
      <c r="V402" s="303"/>
      <c r="W402" s="358"/>
      <c r="X402" s="303"/>
      <c r="Y402" s="113"/>
      <c r="Z402" s="357"/>
      <c r="AA402" s="303"/>
      <c r="AB402" s="359"/>
      <c r="AC402" s="303"/>
      <c r="AD402" s="303"/>
      <c r="AE402" s="303"/>
      <c r="CO402" s="303"/>
      <c r="CQ402" s="351"/>
      <c r="CR402" s="351"/>
      <c r="CT402" s="351"/>
      <c r="CU402" s="351"/>
      <c r="CW402" s="351"/>
      <c r="CX402" s="351"/>
      <c r="CZ402" s="351"/>
      <c r="DA402" s="351"/>
      <c r="DC402" s="351"/>
      <c r="DD402" s="351"/>
      <c r="DG402" s="303"/>
      <c r="DH402" s="303"/>
      <c r="DJ402" s="145"/>
      <c r="DK402" s="145"/>
      <c r="DL402" s="267">
        <v>751</v>
      </c>
      <c r="DM402" s="268" t="s">
        <v>1493</v>
      </c>
      <c r="DN402" s="269">
        <v>10</v>
      </c>
      <c r="DO402" s="171" t="s">
        <v>951</v>
      </c>
    </row>
    <row r="403" spans="4:119" s="115" customFormat="1" x14ac:dyDescent="0.25">
      <c r="D403" s="351"/>
      <c r="E403" s="351"/>
      <c r="F403" s="355"/>
      <c r="G403" s="356"/>
      <c r="H403" s="356"/>
      <c r="I403" s="355"/>
      <c r="J403" s="356"/>
      <c r="K403" s="355"/>
      <c r="L403" s="355"/>
      <c r="M403" s="355"/>
      <c r="N403" s="355"/>
      <c r="O403" s="355"/>
      <c r="P403" s="114"/>
      <c r="Q403" s="111"/>
      <c r="R403" s="111"/>
      <c r="T403" s="303"/>
      <c r="U403" s="357"/>
      <c r="V403" s="303"/>
      <c r="W403" s="358"/>
      <c r="X403" s="303"/>
      <c r="Y403" s="113"/>
      <c r="Z403" s="357"/>
      <c r="AA403" s="303"/>
      <c r="AB403" s="359"/>
      <c r="AC403" s="303"/>
      <c r="AD403" s="303"/>
      <c r="AE403" s="303"/>
      <c r="CO403" s="303"/>
      <c r="CQ403" s="351"/>
      <c r="CR403" s="351"/>
      <c r="CT403" s="351"/>
      <c r="CU403" s="351"/>
      <c r="CW403" s="351"/>
      <c r="CX403" s="351"/>
      <c r="CZ403" s="351"/>
      <c r="DA403" s="351"/>
      <c r="DC403" s="351"/>
      <c r="DD403" s="351"/>
      <c r="DG403" s="303"/>
      <c r="DH403" s="303"/>
      <c r="DJ403" s="145"/>
      <c r="DK403" s="145"/>
      <c r="DL403" s="267">
        <v>752</v>
      </c>
      <c r="DM403" s="268" t="s">
        <v>1494</v>
      </c>
      <c r="DN403" s="269">
        <v>11</v>
      </c>
      <c r="DO403" s="171" t="s">
        <v>951</v>
      </c>
    </row>
    <row r="404" spans="4:119" s="115" customFormat="1" x14ac:dyDescent="0.25">
      <c r="D404" s="351"/>
      <c r="E404" s="351"/>
      <c r="F404" s="355"/>
      <c r="G404" s="356"/>
      <c r="H404" s="356"/>
      <c r="I404" s="355"/>
      <c r="J404" s="356"/>
      <c r="K404" s="355"/>
      <c r="L404" s="355"/>
      <c r="M404" s="355"/>
      <c r="N404" s="355"/>
      <c r="O404" s="355"/>
      <c r="P404" s="114"/>
      <c r="Q404" s="111"/>
      <c r="R404" s="111"/>
      <c r="T404" s="303"/>
      <c r="U404" s="357"/>
      <c r="V404" s="303"/>
      <c r="W404" s="358"/>
      <c r="X404" s="303"/>
      <c r="Y404" s="113"/>
      <c r="Z404" s="357"/>
      <c r="AA404" s="303"/>
      <c r="AB404" s="359"/>
      <c r="AC404" s="303"/>
      <c r="AD404" s="303"/>
      <c r="AE404" s="303"/>
      <c r="CO404" s="303"/>
      <c r="CQ404" s="351"/>
      <c r="CR404" s="351"/>
      <c r="CT404" s="351"/>
      <c r="CU404" s="351"/>
      <c r="CW404" s="351"/>
      <c r="CX404" s="351"/>
      <c r="CZ404" s="351"/>
      <c r="DA404" s="351"/>
      <c r="DC404" s="351"/>
      <c r="DD404" s="351"/>
      <c r="DG404" s="303"/>
      <c r="DH404" s="303"/>
      <c r="DJ404" s="145"/>
      <c r="DK404" s="145"/>
      <c r="DL404" s="267">
        <v>753</v>
      </c>
      <c r="DM404" s="268" t="s">
        <v>1495</v>
      </c>
      <c r="DN404" s="269">
        <v>12</v>
      </c>
      <c r="DO404" s="171" t="s">
        <v>951</v>
      </c>
    </row>
    <row r="405" spans="4:119" s="115" customFormat="1" x14ac:dyDescent="0.25">
      <c r="D405" s="351"/>
      <c r="E405" s="351"/>
      <c r="F405" s="355"/>
      <c r="G405" s="356"/>
      <c r="H405" s="356"/>
      <c r="I405" s="355"/>
      <c r="J405" s="356"/>
      <c r="K405" s="355"/>
      <c r="L405" s="355"/>
      <c r="M405" s="355"/>
      <c r="N405" s="355"/>
      <c r="O405" s="355"/>
      <c r="P405" s="114"/>
      <c r="Q405" s="111"/>
      <c r="R405" s="111"/>
      <c r="T405" s="303"/>
      <c r="U405" s="357"/>
      <c r="V405" s="303"/>
      <c r="W405" s="358"/>
      <c r="X405" s="303"/>
      <c r="Y405" s="113"/>
      <c r="Z405" s="357"/>
      <c r="AA405" s="303"/>
      <c r="AB405" s="359"/>
      <c r="AC405" s="303"/>
      <c r="AD405" s="303"/>
      <c r="AE405" s="303"/>
      <c r="CO405" s="303"/>
      <c r="CQ405" s="351"/>
      <c r="CR405" s="351"/>
      <c r="CT405" s="351"/>
      <c r="CU405" s="351"/>
      <c r="CW405" s="351"/>
      <c r="CX405" s="351"/>
      <c r="CZ405" s="351"/>
      <c r="DA405" s="351"/>
      <c r="DC405" s="351"/>
      <c r="DD405" s="351"/>
      <c r="DG405" s="303"/>
      <c r="DH405" s="303"/>
      <c r="DJ405" s="145"/>
      <c r="DK405" s="145"/>
      <c r="DL405" s="267">
        <v>755</v>
      </c>
      <c r="DM405" s="268" t="s">
        <v>1459</v>
      </c>
      <c r="DN405" s="269">
        <v>6</v>
      </c>
      <c r="DO405" s="171"/>
    </row>
    <row r="406" spans="4:119" s="115" customFormat="1" x14ac:dyDescent="0.25">
      <c r="D406" s="351"/>
      <c r="E406" s="351"/>
      <c r="F406" s="355"/>
      <c r="G406" s="356"/>
      <c r="H406" s="356"/>
      <c r="I406" s="355"/>
      <c r="J406" s="356"/>
      <c r="K406" s="355"/>
      <c r="L406" s="355"/>
      <c r="M406" s="355"/>
      <c r="N406" s="355"/>
      <c r="O406" s="355"/>
      <c r="P406" s="114"/>
      <c r="Q406" s="111"/>
      <c r="R406" s="111"/>
      <c r="T406" s="303"/>
      <c r="U406" s="357"/>
      <c r="V406" s="303"/>
      <c r="W406" s="358"/>
      <c r="X406" s="303"/>
      <c r="Y406" s="113"/>
      <c r="Z406" s="357"/>
      <c r="AA406" s="303"/>
      <c r="AB406" s="359"/>
      <c r="AC406" s="303"/>
      <c r="AD406" s="303"/>
      <c r="AE406" s="303"/>
      <c r="CO406" s="303"/>
      <c r="CQ406" s="351"/>
      <c r="CR406" s="351"/>
      <c r="CT406" s="351"/>
      <c r="CU406" s="351"/>
      <c r="CW406" s="351"/>
      <c r="CX406" s="351"/>
      <c r="CZ406" s="351"/>
      <c r="DA406" s="351"/>
      <c r="DC406" s="351"/>
      <c r="DD406" s="351"/>
      <c r="DG406" s="303"/>
      <c r="DH406" s="303"/>
      <c r="DJ406" s="145"/>
      <c r="DK406" s="145"/>
      <c r="DL406" s="267">
        <v>756</v>
      </c>
      <c r="DM406" s="268" t="s">
        <v>1460</v>
      </c>
      <c r="DN406" s="269">
        <v>7</v>
      </c>
      <c r="DO406" s="171"/>
    </row>
    <row r="407" spans="4:119" s="115" customFormat="1" x14ac:dyDescent="0.25">
      <c r="D407" s="351"/>
      <c r="E407" s="351"/>
      <c r="F407" s="355"/>
      <c r="G407" s="356"/>
      <c r="H407" s="356"/>
      <c r="I407" s="355"/>
      <c r="J407" s="356"/>
      <c r="K407" s="355"/>
      <c r="L407" s="355"/>
      <c r="M407" s="355"/>
      <c r="N407" s="355"/>
      <c r="O407" s="355"/>
      <c r="P407" s="114"/>
      <c r="Q407" s="111"/>
      <c r="R407" s="111"/>
      <c r="T407" s="303"/>
      <c r="U407" s="357"/>
      <c r="V407" s="303"/>
      <c r="W407" s="358"/>
      <c r="X407" s="303"/>
      <c r="Y407" s="113"/>
      <c r="Z407" s="357"/>
      <c r="AA407" s="303"/>
      <c r="AB407" s="359"/>
      <c r="AC407" s="303"/>
      <c r="AD407" s="303"/>
      <c r="AE407" s="303"/>
      <c r="CO407" s="303"/>
      <c r="CQ407" s="351"/>
      <c r="CR407" s="351"/>
      <c r="CT407" s="351"/>
      <c r="CU407" s="351"/>
      <c r="CW407" s="351"/>
      <c r="CX407" s="351"/>
      <c r="CZ407" s="351"/>
      <c r="DA407" s="351"/>
      <c r="DC407" s="351"/>
      <c r="DD407" s="351"/>
      <c r="DG407" s="303"/>
      <c r="DH407" s="303"/>
      <c r="DJ407" s="145"/>
      <c r="DK407" s="145"/>
      <c r="DL407" s="267">
        <v>757</v>
      </c>
      <c r="DM407" s="268" t="s">
        <v>1461</v>
      </c>
      <c r="DN407" s="269">
        <v>8</v>
      </c>
      <c r="DO407" s="171"/>
    </row>
    <row r="408" spans="4:119" s="115" customFormat="1" x14ac:dyDescent="0.25">
      <c r="D408" s="351"/>
      <c r="E408" s="351"/>
      <c r="F408" s="355"/>
      <c r="G408" s="356"/>
      <c r="H408" s="356"/>
      <c r="I408" s="355"/>
      <c r="J408" s="356"/>
      <c r="K408" s="355"/>
      <c r="L408" s="355"/>
      <c r="M408" s="355"/>
      <c r="N408" s="355"/>
      <c r="O408" s="355"/>
      <c r="P408" s="114"/>
      <c r="Q408" s="111"/>
      <c r="R408" s="111"/>
      <c r="T408" s="303"/>
      <c r="U408" s="357"/>
      <c r="V408" s="303"/>
      <c r="W408" s="358"/>
      <c r="X408" s="303"/>
      <c r="Y408" s="113"/>
      <c r="Z408" s="357"/>
      <c r="AA408" s="303"/>
      <c r="AB408" s="359"/>
      <c r="AC408" s="303"/>
      <c r="AD408" s="303"/>
      <c r="AE408" s="303"/>
      <c r="CO408" s="303"/>
      <c r="CQ408" s="351"/>
      <c r="CR408" s="351"/>
      <c r="CT408" s="351"/>
      <c r="CU408" s="351"/>
      <c r="CW408" s="351"/>
      <c r="CX408" s="351"/>
      <c r="CZ408" s="351"/>
      <c r="DA408" s="351"/>
      <c r="DC408" s="351"/>
      <c r="DD408" s="351"/>
      <c r="DG408" s="303"/>
      <c r="DH408" s="303"/>
      <c r="DJ408" s="145"/>
      <c r="DK408" s="145"/>
      <c r="DL408" s="267">
        <v>758</v>
      </c>
      <c r="DM408" s="268" t="s">
        <v>1462</v>
      </c>
      <c r="DN408" s="269">
        <v>9</v>
      </c>
      <c r="DO408" s="171"/>
    </row>
    <row r="409" spans="4:119" s="115" customFormat="1" x14ac:dyDescent="0.25">
      <c r="D409" s="351"/>
      <c r="E409" s="351"/>
      <c r="F409" s="355"/>
      <c r="G409" s="356"/>
      <c r="H409" s="356"/>
      <c r="I409" s="355"/>
      <c r="J409" s="356"/>
      <c r="K409" s="355"/>
      <c r="L409" s="355"/>
      <c r="M409" s="355"/>
      <c r="N409" s="355"/>
      <c r="O409" s="355"/>
      <c r="P409" s="114"/>
      <c r="Q409" s="111"/>
      <c r="R409" s="111"/>
      <c r="T409" s="303"/>
      <c r="U409" s="357"/>
      <c r="V409" s="303"/>
      <c r="W409" s="358"/>
      <c r="X409" s="303"/>
      <c r="Y409" s="113"/>
      <c r="Z409" s="357"/>
      <c r="AA409" s="303"/>
      <c r="AB409" s="359"/>
      <c r="AC409" s="303"/>
      <c r="AD409" s="303"/>
      <c r="AE409" s="303"/>
      <c r="CO409" s="303"/>
      <c r="CQ409" s="351"/>
      <c r="CR409" s="351"/>
      <c r="CT409" s="351"/>
      <c r="CU409" s="351"/>
      <c r="CW409" s="351"/>
      <c r="CX409" s="351"/>
      <c r="CZ409" s="351"/>
      <c r="DA409" s="351"/>
      <c r="DC409" s="351"/>
      <c r="DD409" s="351"/>
      <c r="DG409" s="303"/>
      <c r="DH409" s="303"/>
      <c r="DJ409" s="145"/>
      <c r="DK409" s="145"/>
      <c r="DL409" s="267">
        <v>759</v>
      </c>
      <c r="DM409" s="268" t="s">
        <v>1463</v>
      </c>
      <c r="DN409" s="269">
        <v>10</v>
      </c>
      <c r="DO409" s="171"/>
    </row>
    <row r="410" spans="4:119" s="115" customFormat="1" x14ac:dyDescent="0.25">
      <c r="D410" s="351"/>
      <c r="E410" s="351"/>
      <c r="F410" s="355"/>
      <c r="G410" s="356"/>
      <c r="H410" s="356"/>
      <c r="I410" s="355"/>
      <c r="J410" s="356"/>
      <c r="K410" s="355"/>
      <c r="L410" s="355"/>
      <c r="M410" s="355"/>
      <c r="N410" s="355"/>
      <c r="O410" s="355"/>
      <c r="P410" s="114"/>
      <c r="Q410" s="111"/>
      <c r="R410" s="111"/>
      <c r="T410" s="303"/>
      <c r="U410" s="357"/>
      <c r="V410" s="303"/>
      <c r="W410" s="358"/>
      <c r="X410" s="303"/>
      <c r="Y410" s="113"/>
      <c r="Z410" s="357"/>
      <c r="AA410" s="303"/>
      <c r="AB410" s="359"/>
      <c r="AC410" s="303"/>
      <c r="AD410" s="303"/>
      <c r="AE410" s="303"/>
      <c r="CO410" s="303"/>
      <c r="CQ410" s="351"/>
      <c r="CR410" s="351"/>
      <c r="CT410" s="351"/>
      <c r="CU410" s="351"/>
      <c r="CW410" s="351"/>
      <c r="CX410" s="351"/>
      <c r="CZ410" s="351"/>
      <c r="DA410" s="351"/>
      <c r="DC410" s="351"/>
      <c r="DD410" s="351"/>
      <c r="DG410" s="303"/>
      <c r="DH410" s="303"/>
      <c r="DJ410" s="145"/>
      <c r="DK410" s="145"/>
      <c r="DL410" s="267">
        <v>760</v>
      </c>
      <c r="DM410" s="268" t="s">
        <v>1464</v>
      </c>
      <c r="DN410" s="269">
        <v>6</v>
      </c>
      <c r="DO410" s="171"/>
    </row>
    <row r="411" spans="4:119" s="115" customFormat="1" x14ac:dyDescent="0.25">
      <c r="D411" s="351"/>
      <c r="E411" s="351"/>
      <c r="F411" s="355"/>
      <c r="G411" s="356"/>
      <c r="H411" s="356"/>
      <c r="I411" s="355"/>
      <c r="J411" s="356"/>
      <c r="K411" s="355"/>
      <c r="L411" s="355"/>
      <c r="M411" s="355"/>
      <c r="N411" s="355"/>
      <c r="O411" s="355"/>
      <c r="P411" s="114"/>
      <c r="Q411" s="111"/>
      <c r="R411" s="111"/>
      <c r="T411" s="303"/>
      <c r="U411" s="357"/>
      <c r="V411" s="303"/>
      <c r="W411" s="358"/>
      <c r="X411" s="303"/>
      <c r="Y411" s="113"/>
      <c r="Z411" s="357"/>
      <c r="AA411" s="303"/>
      <c r="AB411" s="359"/>
      <c r="AC411" s="303"/>
      <c r="AD411" s="303"/>
      <c r="AE411" s="303"/>
      <c r="CO411" s="303"/>
      <c r="CQ411" s="351"/>
      <c r="CR411" s="351"/>
      <c r="CT411" s="351"/>
      <c r="CU411" s="351"/>
      <c r="CW411" s="351"/>
      <c r="CX411" s="351"/>
      <c r="CZ411" s="351"/>
      <c r="DA411" s="351"/>
      <c r="DC411" s="351"/>
      <c r="DD411" s="351"/>
      <c r="DG411" s="303"/>
      <c r="DH411" s="303"/>
      <c r="DJ411" s="145"/>
      <c r="DK411" s="145"/>
      <c r="DL411" s="267">
        <v>761</v>
      </c>
      <c r="DM411" s="268" t="s">
        <v>1465</v>
      </c>
      <c r="DN411" s="269">
        <v>7</v>
      </c>
      <c r="DO411" s="171"/>
    </row>
    <row r="412" spans="4:119" s="115" customFormat="1" x14ac:dyDescent="0.25">
      <c r="D412" s="351"/>
      <c r="E412" s="351"/>
      <c r="F412" s="355"/>
      <c r="G412" s="356"/>
      <c r="H412" s="356"/>
      <c r="I412" s="355"/>
      <c r="J412" s="356"/>
      <c r="K412" s="355"/>
      <c r="L412" s="355"/>
      <c r="M412" s="355"/>
      <c r="N412" s="355"/>
      <c r="O412" s="355"/>
      <c r="P412" s="114"/>
      <c r="Q412" s="111"/>
      <c r="R412" s="111"/>
      <c r="T412" s="303"/>
      <c r="U412" s="357"/>
      <c r="V412" s="303"/>
      <c r="W412" s="358"/>
      <c r="X412" s="303"/>
      <c r="Y412" s="113"/>
      <c r="Z412" s="357"/>
      <c r="AA412" s="303"/>
      <c r="AB412" s="359"/>
      <c r="AC412" s="303"/>
      <c r="AD412" s="303"/>
      <c r="AE412" s="303"/>
      <c r="CO412" s="303"/>
      <c r="CQ412" s="351"/>
      <c r="CR412" s="351"/>
      <c r="CT412" s="351"/>
      <c r="CU412" s="351"/>
      <c r="CW412" s="351"/>
      <c r="CX412" s="351"/>
      <c r="CZ412" s="351"/>
      <c r="DA412" s="351"/>
      <c r="DC412" s="351"/>
      <c r="DD412" s="351"/>
      <c r="DG412" s="303"/>
      <c r="DH412" s="303"/>
      <c r="DJ412" s="145"/>
      <c r="DK412" s="145"/>
      <c r="DL412" s="267">
        <v>762</v>
      </c>
      <c r="DM412" s="268" t="s">
        <v>1466</v>
      </c>
      <c r="DN412" s="269">
        <v>8</v>
      </c>
      <c r="DO412" s="171"/>
    </row>
    <row r="413" spans="4:119" s="115" customFormat="1" x14ac:dyDescent="0.25">
      <c r="D413" s="351"/>
      <c r="E413" s="351"/>
      <c r="F413" s="355"/>
      <c r="G413" s="356"/>
      <c r="H413" s="356"/>
      <c r="I413" s="355"/>
      <c r="J413" s="356"/>
      <c r="K413" s="355"/>
      <c r="L413" s="355"/>
      <c r="M413" s="355"/>
      <c r="N413" s="355"/>
      <c r="O413" s="355"/>
      <c r="P413" s="114"/>
      <c r="Q413" s="111"/>
      <c r="R413" s="111"/>
      <c r="T413" s="303"/>
      <c r="U413" s="357"/>
      <c r="V413" s="303"/>
      <c r="W413" s="358"/>
      <c r="X413" s="303"/>
      <c r="Y413" s="113"/>
      <c r="Z413" s="357"/>
      <c r="AA413" s="303"/>
      <c r="AB413" s="359"/>
      <c r="AC413" s="303"/>
      <c r="AD413" s="303"/>
      <c r="AE413" s="303"/>
      <c r="CO413" s="303"/>
      <c r="CQ413" s="351"/>
      <c r="CR413" s="351"/>
      <c r="CT413" s="351"/>
      <c r="CU413" s="351"/>
      <c r="CW413" s="351"/>
      <c r="CX413" s="351"/>
      <c r="CZ413" s="351"/>
      <c r="DA413" s="351"/>
      <c r="DC413" s="351"/>
      <c r="DD413" s="351"/>
      <c r="DG413" s="303"/>
      <c r="DH413" s="303"/>
      <c r="DJ413" s="145"/>
      <c r="DK413" s="145"/>
      <c r="DL413" s="267">
        <v>763</v>
      </c>
      <c r="DM413" s="268" t="s">
        <v>1467</v>
      </c>
      <c r="DN413" s="269">
        <v>9</v>
      </c>
      <c r="DO413" s="171"/>
    </row>
    <row r="414" spans="4:119" s="115" customFormat="1" x14ac:dyDescent="0.25">
      <c r="D414" s="351"/>
      <c r="E414" s="351"/>
      <c r="F414" s="355"/>
      <c r="G414" s="356"/>
      <c r="H414" s="356"/>
      <c r="I414" s="355"/>
      <c r="J414" s="356"/>
      <c r="K414" s="355"/>
      <c r="L414" s="355"/>
      <c r="M414" s="355"/>
      <c r="N414" s="355"/>
      <c r="O414" s="355"/>
      <c r="P414" s="114"/>
      <c r="Q414" s="111"/>
      <c r="R414" s="111"/>
      <c r="T414" s="303"/>
      <c r="U414" s="357"/>
      <c r="V414" s="303"/>
      <c r="W414" s="358"/>
      <c r="X414" s="303"/>
      <c r="Y414" s="113"/>
      <c r="Z414" s="357"/>
      <c r="AA414" s="303"/>
      <c r="AB414" s="359"/>
      <c r="AC414" s="303"/>
      <c r="AD414" s="303"/>
      <c r="AE414" s="303"/>
      <c r="CO414" s="303"/>
      <c r="CQ414" s="351"/>
      <c r="CR414" s="351"/>
      <c r="CT414" s="351"/>
      <c r="CU414" s="351"/>
      <c r="CW414" s="351"/>
      <c r="CX414" s="351"/>
      <c r="CZ414" s="351"/>
      <c r="DA414" s="351"/>
      <c r="DC414" s="351"/>
      <c r="DD414" s="351"/>
      <c r="DG414" s="303"/>
      <c r="DH414" s="303"/>
      <c r="DJ414" s="145"/>
      <c r="DK414" s="145"/>
      <c r="DL414" s="267">
        <v>764</v>
      </c>
      <c r="DM414" s="268" t="s">
        <v>1468</v>
      </c>
      <c r="DN414" s="269">
        <v>10</v>
      </c>
      <c r="DO414" s="171"/>
    </row>
    <row r="415" spans="4:119" s="115" customFormat="1" x14ac:dyDescent="0.25">
      <c r="D415" s="351"/>
      <c r="E415" s="351"/>
      <c r="F415" s="355"/>
      <c r="G415" s="356"/>
      <c r="H415" s="356"/>
      <c r="I415" s="355"/>
      <c r="J415" s="356"/>
      <c r="K415" s="355"/>
      <c r="L415" s="355"/>
      <c r="M415" s="355"/>
      <c r="N415" s="355"/>
      <c r="O415" s="355"/>
      <c r="P415" s="114"/>
      <c r="Q415" s="111"/>
      <c r="R415" s="111"/>
      <c r="T415" s="303"/>
      <c r="U415" s="357"/>
      <c r="V415" s="303"/>
      <c r="W415" s="358"/>
      <c r="X415" s="303"/>
      <c r="Y415" s="113"/>
      <c r="Z415" s="357"/>
      <c r="AA415" s="303"/>
      <c r="AB415" s="359"/>
      <c r="AC415" s="303"/>
      <c r="AD415" s="303"/>
      <c r="AE415" s="303"/>
      <c r="CO415" s="303"/>
      <c r="CQ415" s="351"/>
      <c r="CR415" s="351"/>
      <c r="CT415" s="351"/>
      <c r="CU415" s="351"/>
      <c r="CW415" s="351"/>
      <c r="CX415" s="351"/>
      <c r="CZ415" s="351"/>
      <c r="DA415" s="351"/>
      <c r="DC415" s="351"/>
      <c r="DD415" s="351"/>
      <c r="DG415" s="303"/>
      <c r="DH415" s="303"/>
      <c r="DJ415" s="145"/>
      <c r="DK415" s="145"/>
      <c r="DL415" s="267">
        <v>770</v>
      </c>
      <c r="DM415" s="268" t="s">
        <v>1469</v>
      </c>
      <c r="DN415" s="269">
        <v>6</v>
      </c>
      <c r="DO415" s="171"/>
    </row>
    <row r="416" spans="4:119" s="115" customFormat="1" x14ac:dyDescent="0.25">
      <c r="D416" s="351"/>
      <c r="E416" s="351"/>
      <c r="F416" s="355"/>
      <c r="G416" s="356"/>
      <c r="H416" s="356"/>
      <c r="I416" s="355"/>
      <c r="J416" s="356"/>
      <c r="K416" s="355"/>
      <c r="L416" s="355"/>
      <c r="M416" s="355"/>
      <c r="N416" s="355"/>
      <c r="O416" s="355"/>
      <c r="P416" s="114"/>
      <c r="Q416" s="111"/>
      <c r="R416" s="111"/>
      <c r="T416" s="303"/>
      <c r="U416" s="357"/>
      <c r="V416" s="303"/>
      <c r="W416" s="358"/>
      <c r="X416" s="303"/>
      <c r="Y416" s="113"/>
      <c r="Z416" s="357"/>
      <c r="AA416" s="303"/>
      <c r="AB416" s="359"/>
      <c r="AC416" s="303"/>
      <c r="AD416" s="303"/>
      <c r="AE416" s="303"/>
      <c r="CO416" s="303"/>
      <c r="CQ416" s="351"/>
      <c r="CR416" s="351"/>
      <c r="CT416" s="351"/>
      <c r="CU416" s="351"/>
      <c r="CW416" s="351"/>
      <c r="CX416" s="351"/>
      <c r="CZ416" s="351"/>
      <c r="DA416" s="351"/>
      <c r="DC416" s="351"/>
      <c r="DD416" s="351"/>
      <c r="DG416" s="303"/>
      <c r="DH416" s="303"/>
      <c r="DJ416" s="145"/>
      <c r="DK416" s="145"/>
      <c r="DL416" s="267">
        <v>771</v>
      </c>
      <c r="DM416" s="268" t="s">
        <v>1470</v>
      </c>
      <c r="DN416" s="269">
        <v>7</v>
      </c>
      <c r="DO416" s="171" t="s">
        <v>951</v>
      </c>
    </row>
    <row r="417" spans="4:119" s="115" customFormat="1" x14ac:dyDescent="0.25">
      <c r="D417" s="351"/>
      <c r="E417" s="351"/>
      <c r="F417" s="355"/>
      <c r="G417" s="356"/>
      <c r="H417" s="356"/>
      <c r="I417" s="355"/>
      <c r="J417" s="356"/>
      <c r="K417" s="355"/>
      <c r="L417" s="355"/>
      <c r="M417" s="355"/>
      <c r="N417" s="355"/>
      <c r="O417" s="355"/>
      <c r="P417" s="114"/>
      <c r="Q417" s="111"/>
      <c r="R417" s="111"/>
      <c r="T417" s="303"/>
      <c r="U417" s="357"/>
      <c r="V417" s="303"/>
      <c r="W417" s="358"/>
      <c r="X417" s="303"/>
      <c r="Y417" s="113"/>
      <c r="Z417" s="357"/>
      <c r="AA417" s="303"/>
      <c r="AB417" s="359"/>
      <c r="AC417" s="303"/>
      <c r="AD417" s="303"/>
      <c r="AE417" s="303"/>
      <c r="CO417" s="303"/>
      <c r="CQ417" s="351"/>
      <c r="CR417" s="351"/>
      <c r="CT417" s="351"/>
      <c r="CU417" s="351"/>
      <c r="CW417" s="351"/>
      <c r="CX417" s="351"/>
      <c r="CZ417" s="351"/>
      <c r="DA417" s="351"/>
      <c r="DC417" s="351"/>
      <c r="DD417" s="351"/>
      <c r="DG417" s="303"/>
      <c r="DH417" s="303"/>
      <c r="DJ417" s="145"/>
      <c r="DK417" s="145"/>
      <c r="DL417" s="267">
        <v>772</v>
      </c>
      <c r="DM417" s="268" t="s">
        <v>1471</v>
      </c>
      <c r="DN417" s="269">
        <v>8</v>
      </c>
      <c r="DO417" s="171" t="s">
        <v>951</v>
      </c>
    </row>
    <row r="418" spans="4:119" s="115" customFormat="1" x14ac:dyDescent="0.25">
      <c r="D418" s="351"/>
      <c r="E418" s="351"/>
      <c r="F418" s="355"/>
      <c r="G418" s="356"/>
      <c r="H418" s="356"/>
      <c r="I418" s="355"/>
      <c r="J418" s="356"/>
      <c r="K418" s="355"/>
      <c r="L418" s="355"/>
      <c r="M418" s="355"/>
      <c r="N418" s="355"/>
      <c r="O418" s="355"/>
      <c r="P418" s="114"/>
      <c r="Q418" s="111"/>
      <c r="R418" s="111"/>
      <c r="T418" s="303"/>
      <c r="U418" s="357"/>
      <c r="V418" s="303"/>
      <c r="W418" s="358"/>
      <c r="X418" s="303"/>
      <c r="Y418" s="113"/>
      <c r="Z418" s="357"/>
      <c r="AA418" s="303"/>
      <c r="AB418" s="359"/>
      <c r="AC418" s="303"/>
      <c r="AD418" s="303"/>
      <c r="AE418" s="303"/>
      <c r="CO418" s="303"/>
      <c r="CQ418" s="351"/>
      <c r="CR418" s="351"/>
      <c r="CT418" s="351"/>
      <c r="CU418" s="351"/>
      <c r="CW418" s="351"/>
      <c r="CX418" s="351"/>
      <c r="CZ418" s="351"/>
      <c r="DA418" s="351"/>
      <c r="DC418" s="351"/>
      <c r="DD418" s="351"/>
      <c r="DG418" s="303"/>
      <c r="DH418" s="303"/>
      <c r="DJ418" s="145"/>
      <c r="DK418" s="145"/>
      <c r="DL418" s="267">
        <v>773</v>
      </c>
      <c r="DM418" s="268" t="s">
        <v>1472</v>
      </c>
      <c r="DN418" s="269">
        <v>9</v>
      </c>
      <c r="DO418" s="171" t="s">
        <v>951</v>
      </c>
    </row>
    <row r="419" spans="4:119" s="115" customFormat="1" x14ac:dyDescent="0.25">
      <c r="D419" s="351"/>
      <c r="E419" s="351"/>
      <c r="F419" s="355"/>
      <c r="G419" s="356"/>
      <c r="H419" s="356"/>
      <c r="I419" s="355"/>
      <c r="J419" s="356"/>
      <c r="K419" s="355"/>
      <c r="L419" s="355"/>
      <c r="M419" s="355"/>
      <c r="N419" s="355"/>
      <c r="O419" s="355"/>
      <c r="P419" s="114"/>
      <c r="Q419" s="111"/>
      <c r="R419" s="111"/>
      <c r="T419" s="303"/>
      <c r="U419" s="357"/>
      <c r="V419" s="303"/>
      <c r="W419" s="358"/>
      <c r="X419" s="303"/>
      <c r="Y419" s="113"/>
      <c r="Z419" s="357"/>
      <c r="AA419" s="303"/>
      <c r="AB419" s="359"/>
      <c r="AC419" s="303"/>
      <c r="AD419" s="303"/>
      <c r="AE419" s="303"/>
      <c r="CO419" s="303"/>
      <c r="CQ419" s="351"/>
      <c r="CR419" s="351"/>
      <c r="CT419" s="351"/>
      <c r="CU419" s="351"/>
      <c r="CW419" s="351"/>
      <c r="CX419" s="351"/>
      <c r="CZ419" s="351"/>
      <c r="DA419" s="351"/>
      <c r="DC419" s="351"/>
      <c r="DD419" s="351"/>
      <c r="DG419" s="303"/>
      <c r="DH419" s="303"/>
      <c r="DJ419" s="145"/>
      <c r="DK419" s="145"/>
      <c r="DL419" s="267">
        <v>774</v>
      </c>
      <c r="DM419" s="268" t="s">
        <v>1473</v>
      </c>
      <c r="DN419" s="269">
        <v>10</v>
      </c>
      <c r="DO419" s="171" t="s">
        <v>951</v>
      </c>
    </row>
    <row r="420" spans="4:119" s="115" customFormat="1" x14ac:dyDescent="0.25">
      <c r="D420" s="351"/>
      <c r="E420" s="351"/>
      <c r="F420" s="355"/>
      <c r="G420" s="356"/>
      <c r="H420" s="356"/>
      <c r="I420" s="355"/>
      <c r="J420" s="356"/>
      <c r="K420" s="355"/>
      <c r="L420" s="355"/>
      <c r="M420" s="355"/>
      <c r="N420" s="355"/>
      <c r="O420" s="355"/>
      <c r="P420" s="114"/>
      <c r="Q420" s="111"/>
      <c r="R420" s="111"/>
      <c r="T420" s="303"/>
      <c r="U420" s="357"/>
      <c r="V420" s="303"/>
      <c r="W420" s="358"/>
      <c r="X420" s="303"/>
      <c r="Y420" s="113"/>
      <c r="Z420" s="357"/>
      <c r="AA420" s="303"/>
      <c r="AB420" s="359"/>
      <c r="AC420" s="303"/>
      <c r="AD420" s="303"/>
      <c r="AE420" s="303"/>
      <c r="CO420" s="303"/>
      <c r="CQ420" s="351"/>
      <c r="CR420" s="351"/>
      <c r="CT420" s="351"/>
      <c r="CU420" s="351"/>
      <c r="CW420" s="351"/>
      <c r="CX420" s="351"/>
      <c r="CZ420" s="351"/>
      <c r="DA420" s="351"/>
      <c r="DC420" s="351"/>
      <c r="DD420" s="351"/>
      <c r="DG420" s="303"/>
      <c r="DH420" s="303"/>
      <c r="DJ420" s="145"/>
      <c r="DK420" s="145"/>
      <c r="DL420" s="267">
        <v>775</v>
      </c>
      <c r="DM420" s="268" t="s">
        <v>1474</v>
      </c>
      <c r="DN420" s="269">
        <v>11</v>
      </c>
      <c r="DO420" s="171" t="s">
        <v>951</v>
      </c>
    </row>
    <row r="421" spans="4:119" s="115" customFormat="1" x14ac:dyDescent="0.25">
      <c r="D421" s="351"/>
      <c r="E421" s="351"/>
      <c r="F421" s="355"/>
      <c r="G421" s="356"/>
      <c r="H421" s="356"/>
      <c r="I421" s="355"/>
      <c r="J421" s="356"/>
      <c r="K421" s="355"/>
      <c r="L421" s="355"/>
      <c r="M421" s="355"/>
      <c r="N421" s="355"/>
      <c r="O421" s="355"/>
      <c r="P421" s="114"/>
      <c r="Q421" s="111"/>
      <c r="R421" s="111"/>
      <c r="T421" s="303"/>
      <c r="U421" s="357"/>
      <c r="V421" s="303"/>
      <c r="W421" s="358"/>
      <c r="X421" s="303"/>
      <c r="Y421" s="113"/>
      <c r="Z421" s="357"/>
      <c r="AA421" s="303"/>
      <c r="AB421" s="359"/>
      <c r="AC421" s="303"/>
      <c r="AD421" s="303"/>
      <c r="AE421" s="303"/>
      <c r="CO421" s="303"/>
      <c r="CQ421" s="351"/>
      <c r="CR421" s="351"/>
      <c r="CT421" s="351"/>
      <c r="CU421" s="351"/>
      <c r="CW421" s="351"/>
      <c r="CX421" s="351"/>
      <c r="CZ421" s="351"/>
      <c r="DA421" s="351"/>
      <c r="DC421" s="351"/>
      <c r="DD421" s="351"/>
      <c r="DG421" s="303"/>
      <c r="DH421" s="303"/>
      <c r="DJ421" s="145"/>
      <c r="DK421" s="145"/>
      <c r="DL421" s="267">
        <v>780</v>
      </c>
      <c r="DM421" s="268" t="s">
        <v>1475</v>
      </c>
      <c r="DN421" s="269">
        <v>6</v>
      </c>
      <c r="DO421" s="171"/>
    </row>
    <row r="422" spans="4:119" s="115" customFormat="1" x14ac:dyDescent="0.25">
      <c r="D422" s="351"/>
      <c r="E422" s="351"/>
      <c r="F422" s="355"/>
      <c r="G422" s="356"/>
      <c r="H422" s="356"/>
      <c r="I422" s="355"/>
      <c r="J422" s="356"/>
      <c r="K422" s="355"/>
      <c r="L422" s="355"/>
      <c r="M422" s="355"/>
      <c r="N422" s="355"/>
      <c r="O422" s="355"/>
      <c r="P422" s="114"/>
      <c r="Q422" s="111"/>
      <c r="R422" s="111"/>
      <c r="T422" s="303"/>
      <c r="U422" s="357"/>
      <c r="V422" s="303"/>
      <c r="W422" s="358"/>
      <c r="X422" s="303"/>
      <c r="Y422" s="113"/>
      <c r="Z422" s="357"/>
      <c r="AA422" s="303"/>
      <c r="AB422" s="359"/>
      <c r="AC422" s="303"/>
      <c r="AD422" s="303"/>
      <c r="AE422" s="303"/>
      <c r="CO422" s="303"/>
      <c r="CQ422" s="351"/>
      <c r="CR422" s="351"/>
      <c r="CT422" s="351"/>
      <c r="CU422" s="351"/>
      <c r="CW422" s="351"/>
      <c r="CX422" s="351"/>
      <c r="CZ422" s="351"/>
      <c r="DA422" s="351"/>
      <c r="DC422" s="351"/>
      <c r="DD422" s="351"/>
      <c r="DG422" s="303"/>
      <c r="DH422" s="303"/>
      <c r="DJ422" s="145"/>
      <c r="DK422" s="145"/>
      <c r="DL422" s="267">
        <v>781</v>
      </c>
      <c r="DM422" s="268" t="s">
        <v>1476</v>
      </c>
      <c r="DN422" s="269">
        <v>7</v>
      </c>
      <c r="DO422" s="171" t="s">
        <v>952</v>
      </c>
    </row>
    <row r="423" spans="4:119" s="115" customFormat="1" x14ac:dyDescent="0.25">
      <c r="D423" s="351"/>
      <c r="E423" s="351"/>
      <c r="F423" s="355"/>
      <c r="G423" s="356"/>
      <c r="H423" s="356"/>
      <c r="I423" s="355"/>
      <c r="J423" s="356"/>
      <c r="K423" s="355"/>
      <c r="L423" s="355"/>
      <c r="M423" s="355"/>
      <c r="N423" s="355"/>
      <c r="O423" s="355"/>
      <c r="P423" s="114"/>
      <c r="Q423" s="111"/>
      <c r="R423" s="111"/>
      <c r="T423" s="303"/>
      <c r="U423" s="357"/>
      <c r="V423" s="303"/>
      <c r="W423" s="358"/>
      <c r="X423" s="303"/>
      <c r="Y423" s="113"/>
      <c r="Z423" s="357"/>
      <c r="AA423" s="303"/>
      <c r="AB423" s="359"/>
      <c r="AC423" s="303"/>
      <c r="AD423" s="303"/>
      <c r="AE423" s="303"/>
      <c r="CO423" s="303"/>
      <c r="CQ423" s="351"/>
      <c r="CR423" s="351"/>
      <c r="CT423" s="351"/>
      <c r="CU423" s="351"/>
      <c r="CW423" s="351"/>
      <c r="CX423" s="351"/>
      <c r="CZ423" s="351"/>
      <c r="DA423" s="351"/>
      <c r="DC423" s="351"/>
      <c r="DD423" s="351"/>
      <c r="DG423" s="303"/>
      <c r="DH423" s="303"/>
      <c r="DJ423" s="145"/>
      <c r="DK423" s="145"/>
      <c r="DL423" s="267">
        <v>782</v>
      </c>
      <c r="DM423" s="268" t="s">
        <v>1477</v>
      </c>
      <c r="DN423" s="269">
        <v>8</v>
      </c>
      <c r="DO423" s="171" t="s">
        <v>952</v>
      </c>
    </row>
    <row r="424" spans="4:119" s="115" customFormat="1" x14ac:dyDescent="0.25">
      <c r="D424" s="351"/>
      <c r="E424" s="351"/>
      <c r="F424" s="355"/>
      <c r="G424" s="356"/>
      <c r="H424" s="356"/>
      <c r="I424" s="355"/>
      <c r="J424" s="356"/>
      <c r="K424" s="355"/>
      <c r="L424" s="355"/>
      <c r="M424" s="355"/>
      <c r="N424" s="355"/>
      <c r="O424" s="355"/>
      <c r="P424" s="114"/>
      <c r="Q424" s="111"/>
      <c r="R424" s="111"/>
      <c r="T424" s="303"/>
      <c r="U424" s="357"/>
      <c r="V424" s="303"/>
      <c r="W424" s="358"/>
      <c r="X424" s="303"/>
      <c r="Y424" s="113"/>
      <c r="Z424" s="357"/>
      <c r="AA424" s="303"/>
      <c r="AB424" s="359"/>
      <c r="AC424" s="303"/>
      <c r="AD424" s="303"/>
      <c r="AE424" s="303"/>
      <c r="CO424" s="303"/>
      <c r="CQ424" s="351"/>
      <c r="CR424" s="351"/>
      <c r="CT424" s="351"/>
      <c r="CU424" s="351"/>
      <c r="CW424" s="351"/>
      <c r="CX424" s="351"/>
      <c r="CZ424" s="351"/>
      <c r="DA424" s="351"/>
      <c r="DC424" s="351"/>
      <c r="DD424" s="351"/>
      <c r="DG424" s="303"/>
      <c r="DH424" s="303"/>
      <c r="DJ424" s="145"/>
      <c r="DK424" s="145"/>
      <c r="DL424" s="267">
        <v>783</v>
      </c>
      <c r="DM424" s="268" t="s">
        <v>1478</v>
      </c>
      <c r="DN424" s="269">
        <v>9</v>
      </c>
      <c r="DO424" s="171" t="s">
        <v>952</v>
      </c>
    </row>
    <row r="425" spans="4:119" s="115" customFormat="1" x14ac:dyDescent="0.25">
      <c r="D425" s="351"/>
      <c r="E425" s="351"/>
      <c r="F425" s="355"/>
      <c r="G425" s="356"/>
      <c r="H425" s="356"/>
      <c r="I425" s="355"/>
      <c r="J425" s="356"/>
      <c r="K425" s="355"/>
      <c r="L425" s="355"/>
      <c r="M425" s="355"/>
      <c r="N425" s="355"/>
      <c r="O425" s="355"/>
      <c r="P425" s="114"/>
      <c r="Q425" s="111"/>
      <c r="R425" s="111"/>
      <c r="T425" s="303"/>
      <c r="U425" s="357"/>
      <c r="V425" s="303"/>
      <c r="W425" s="358"/>
      <c r="X425" s="303"/>
      <c r="Y425" s="113"/>
      <c r="Z425" s="357"/>
      <c r="AA425" s="303"/>
      <c r="AB425" s="359"/>
      <c r="AC425" s="303"/>
      <c r="AD425" s="303"/>
      <c r="AE425" s="303"/>
      <c r="CO425" s="303"/>
      <c r="CQ425" s="351"/>
      <c r="CR425" s="351"/>
      <c r="CT425" s="351"/>
      <c r="CU425" s="351"/>
      <c r="CW425" s="351"/>
      <c r="CX425" s="351"/>
      <c r="CZ425" s="351"/>
      <c r="DA425" s="351"/>
      <c r="DC425" s="351"/>
      <c r="DD425" s="351"/>
      <c r="DG425" s="303"/>
      <c r="DH425" s="303"/>
      <c r="DJ425" s="145"/>
      <c r="DK425" s="145"/>
      <c r="DL425" s="267">
        <v>784</v>
      </c>
      <c r="DM425" s="268" t="s">
        <v>1479</v>
      </c>
      <c r="DN425" s="269">
        <v>10</v>
      </c>
      <c r="DO425" s="171" t="s">
        <v>952</v>
      </c>
    </row>
    <row r="426" spans="4:119" s="115" customFormat="1" x14ac:dyDescent="0.25">
      <c r="D426" s="351"/>
      <c r="E426" s="351"/>
      <c r="F426" s="355"/>
      <c r="G426" s="356"/>
      <c r="H426" s="356"/>
      <c r="I426" s="355"/>
      <c r="J426" s="356"/>
      <c r="K426" s="355"/>
      <c r="L426" s="355"/>
      <c r="M426" s="355"/>
      <c r="N426" s="355"/>
      <c r="O426" s="355"/>
      <c r="P426" s="114"/>
      <c r="Q426" s="111"/>
      <c r="R426" s="111"/>
      <c r="T426" s="303"/>
      <c r="U426" s="357"/>
      <c r="V426" s="303"/>
      <c r="W426" s="358"/>
      <c r="X426" s="303"/>
      <c r="Y426" s="113"/>
      <c r="Z426" s="357"/>
      <c r="AA426" s="303"/>
      <c r="AB426" s="359"/>
      <c r="AC426" s="303"/>
      <c r="AD426" s="303"/>
      <c r="AE426" s="303"/>
      <c r="CO426" s="303"/>
      <c r="CQ426" s="351"/>
      <c r="CR426" s="351"/>
      <c r="CT426" s="351"/>
      <c r="CU426" s="351"/>
      <c r="CW426" s="351"/>
      <c r="CX426" s="351"/>
      <c r="CZ426" s="351"/>
      <c r="DA426" s="351"/>
      <c r="DC426" s="351"/>
      <c r="DD426" s="351"/>
      <c r="DG426" s="303"/>
      <c r="DH426" s="303"/>
      <c r="DJ426" s="145"/>
      <c r="DK426" s="145"/>
      <c r="DL426" s="267">
        <v>785</v>
      </c>
      <c r="DM426" s="268" t="s">
        <v>1480</v>
      </c>
      <c r="DN426" s="269">
        <v>11</v>
      </c>
      <c r="DO426" s="171" t="s">
        <v>952</v>
      </c>
    </row>
    <row r="427" spans="4:119" s="115" customFormat="1" x14ac:dyDescent="0.25">
      <c r="D427" s="351"/>
      <c r="E427" s="351"/>
      <c r="F427" s="355"/>
      <c r="G427" s="356"/>
      <c r="H427" s="356"/>
      <c r="I427" s="355"/>
      <c r="J427" s="356"/>
      <c r="K427" s="355"/>
      <c r="L427" s="355"/>
      <c r="M427" s="355"/>
      <c r="N427" s="355"/>
      <c r="O427" s="355"/>
      <c r="P427" s="114"/>
      <c r="Q427" s="111"/>
      <c r="R427" s="111"/>
      <c r="T427" s="303"/>
      <c r="U427" s="357"/>
      <c r="V427" s="303"/>
      <c r="W427" s="358"/>
      <c r="X427" s="303"/>
      <c r="Y427" s="113"/>
      <c r="Z427" s="357"/>
      <c r="AA427" s="303"/>
      <c r="AB427" s="359"/>
      <c r="AC427" s="303"/>
      <c r="AD427" s="303"/>
      <c r="AE427" s="303"/>
      <c r="CO427" s="303"/>
      <c r="CQ427" s="351"/>
      <c r="CR427" s="351"/>
      <c r="CT427" s="351"/>
      <c r="CU427" s="351"/>
      <c r="CW427" s="351"/>
      <c r="CX427" s="351"/>
      <c r="CZ427" s="351"/>
      <c r="DA427" s="351"/>
      <c r="DC427" s="351"/>
      <c r="DD427" s="351"/>
      <c r="DG427" s="303"/>
      <c r="DH427" s="303"/>
      <c r="DJ427" s="145"/>
      <c r="DK427" s="145"/>
      <c r="DL427" s="267">
        <v>811</v>
      </c>
      <c r="DM427" s="268" t="s">
        <v>1481</v>
      </c>
      <c r="DN427" s="269">
        <v>4</v>
      </c>
      <c r="DO427" s="171"/>
    </row>
    <row r="428" spans="4:119" s="115" customFormat="1" x14ac:dyDescent="0.25">
      <c r="D428" s="351"/>
      <c r="E428" s="351"/>
      <c r="F428" s="355"/>
      <c r="G428" s="356"/>
      <c r="H428" s="356"/>
      <c r="I428" s="355"/>
      <c r="J428" s="356"/>
      <c r="K428" s="355"/>
      <c r="L428" s="355"/>
      <c r="M428" s="355"/>
      <c r="N428" s="355"/>
      <c r="O428" s="355"/>
      <c r="P428" s="114"/>
      <c r="Q428" s="111"/>
      <c r="R428" s="111"/>
      <c r="T428" s="303"/>
      <c r="U428" s="357"/>
      <c r="V428" s="303"/>
      <c r="W428" s="358"/>
      <c r="X428" s="303"/>
      <c r="Y428" s="113"/>
      <c r="Z428" s="357"/>
      <c r="AA428" s="303"/>
      <c r="AB428" s="359"/>
      <c r="AC428" s="303"/>
      <c r="AD428" s="303"/>
      <c r="AE428" s="303"/>
      <c r="CO428" s="303"/>
      <c r="CQ428" s="351"/>
      <c r="CR428" s="351"/>
      <c r="CT428" s="351"/>
      <c r="CU428" s="351"/>
      <c r="CW428" s="351"/>
      <c r="CX428" s="351"/>
      <c r="CZ428" s="351"/>
      <c r="DA428" s="351"/>
      <c r="DC428" s="351"/>
      <c r="DD428" s="351"/>
      <c r="DG428" s="303"/>
      <c r="DH428" s="303"/>
      <c r="DJ428" s="145"/>
      <c r="DK428" s="145"/>
      <c r="DL428" s="267">
        <v>812</v>
      </c>
      <c r="DM428" s="268" t="s">
        <v>1482</v>
      </c>
      <c r="DN428" s="269">
        <v>5</v>
      </c>
      <c r="DO428" s="171"/>
    </row>
    <row r="429" spans="4:119" s="115" customFormat="1" x14ac:dyDescent="0.25">
      <c r="D429" s="351"/>
      <c r="E429" s="351"/>
      <c r="F429" s="355"/>
      <c r="G429" s="356"/>
      <c r="H429" s="356"/>
      <c r="I429" s="355"/>
      <c r="J429" s="356"/>
      <c r="K429" s="355"/>
      <c r="L429" s="355"/>
      <c r="M429" s="355"/>
      <c r="N429" s="355"/>
      <c r="O429" s="355"/>
      <c r="P429" s="114"/>
      <c r="Q429" s="111"/>
      <c r="R429" s="111"/>
      <c r="T429" s="303"/>
      <c r="U429" s="357"/>
      <c r="V429" s="303"/>
      <c r="W429" s="358"/>
      <c r="X429" s="303"/>
      <c r="Y429" s="113"/>
      <c r="Z429" s="357"/>
      <c r="AA429" s="303"/>
      <c r="AB429" s="359"/>
      <c r="AC429" s="303"/>
      <c r="AD429" s="303"/>
      <c r="AE429" s="303"/>
      <c r="CO429" s="303"/>
      <c r="CQ429" s="351"/>
      <c r="CR429" s="351"/>
      <c r="CT429" s="351"/>
      <c r="CU429" s="351"/>
      <c r="CW429" s="351"/>
      <c r="CX429" s="351"/>
      <c r="CZ429" s="351"/>
      <c r="DA429" s="351"/>
      <c r="DC429" s="351"/>
      <c r="DD429" s="351"/>
      <c r="DG429" s="303"/>
      <c r="DH429" s="303"/>
      <c r="DJ429" s="145"/>
      <c r="DK429" s="145"/>
      <c r="DL429" s="267">
        <v>813</v>
      </c>
      <c r="DM429" s="268" t="s">
        <v>1483</v>
      </c>
      <c r="DN429" s="269">
        <v>6</v>
      </c>
      <c r="DO429" s="171"/>
    </row>
    <row r="430" spans="4:119" s="115" customFormat="1" x14ac:dyDescent="0.25">
      <c r="D430" s="351"/>
      <c r="E430" s="351"/>
      <c r="F430" s="355"/>
      <c r="G430" s="356"/>
      <c r="H430" s="356"/>
      <c r="I430" s="355"/>
      <c r="J430" s="356"/>
      <c r="K430" s="355"/>
      <c r="L430" s="355"/>
      <c r="M430" s="355"/>
      <c r="N430" s="355"/>
      <c r="O430" s="355"/>
      <c r="P430" s="114"/>
      <c r="Q430" s="111"/>
      <c r="R430" s="111"/>
      <c r="T430" s="303"/>
      <c r="U430" s="357"/>
      <c r="V430" s="303"/>
      <c r="W430" s="358"/>
      <c r="X430" s="303"/>
      <c r="Y430" s="113"/>
      <c r="Z430" s="357"/>
      <c r="AA430" s="303"/>
      <c r="AB430" s="359"/>
      <c r="AC430" s="303"/>
      <c r="AD430" s="303"/>
      <c r="AE430" s="303"/>
      <c r="CO430" s="303"/>
      <c r="CQ430" s="351"/>
      <c r="CR430" s="351"/>
      <c r="CT430" s="351"/>
      <c r="CU430" s="351"/>
      <c r="CW430" s="351"/>
      <c r="CX430" s="351"/>
      <c r="CZ430" s="351"/>
      <c r="DA430" s="351"/>
      <c r="DC430" s="351"/>
      <c r="DD430" s="351"/>
      <c r="DG430" s="303"/>
      <c r="DH430" s="303"/>
      <c r="DJ430" s="145"/>
      <c r="DK430" s="145"/>
      <c r="DL430" s="267">
        <v>814</v>
      </c>
      <c r="DM430" s="268" t="s">
        <v>1484</v>
      </c>
      <c r="DN430" s="269">
        <v>7</v>
      </c>
      <c r="DO430" s="171"/>
    </row>
    <row r="431" spans="4:119" s="115" customFormat="1" x14ac:dyDescent="0.25">
      <c r="D431" s="351"/>
      <c r="E431" s="351"/>
      <c r="F431" s="355"/>
      <c r="G431" s="356"/>
      <c r="H431" s="356"/>
      <c r="I431" s="355"/>
      <c r="J431" s="356"/>
      <c r="K431" s="355"/>
      <c r="L431" s="355"/>
      <c r="M431" s="355"/>
      <c r="N431" s="355"/>
      <c r="O431" s="355"/>
      <c r="P431" s="114"/>
      <c r="Q431" s="111"/>
      <c r="R431" s="111"/>
      <c r="T431" s="303"/>
      <c r="U431" s="357"/>
      <c r="V431" s="303"/>
      <c r="W431" s="358"/>
      <c r="X431" s="303"/>
      <c r="Y431" s="113"/>
      <c r="Z431" s="357"/>
      <c r="AA431" s="303"/>
      <c r="AB431" s="359"/>
      <c r="AC431" s="303"/>
      <c r="AD431" s="303"/>
      <c r="AE431" s="303"/>
      <c r="CO431" s="303"/>
      <c r="CQ431" s="351"/>
      <c r="CR431" s="351"/>
      <c r="CT431" s="351"/>
      <c r="CU431" s="351"/>
      <c r="CW431" s="351"/>
      <c r="CX431" s="351"/>
      <c r="CZ431" s="351"/>
      <c r="DA431" s="351"/>
      <c r="DC431" s="351"/>
      <c r="DD431" s="351"/>
      <c r="DG431" s="303"/>
      <c r="DH431" s="303"/>
      <c r="DJ431" s="145"/>
      <c r="DK431" s="145"/>
      <c r="DL431" s="267">
        <v>821</v>
      </c>
      <c r="DM431" s="268" t="s">
        <v>1485</v>
      </c>
      <c r="DN431" s="269">
        <v>7</v>
      </c>
      <c r="DO431" s="171"/>
    </row>
    <row r="432" spans="4:119" s="115" customFormat="1" x14ac:dyDescent="0.25">
      <c r="D432" s="351"/>
      <c r="E432" s="351"/>
      <c r="F432" s="355"/>
      <c r="G432" s="356"/>
      <c r="H432" s="356"/>
      <c r="I432" s="355"/>
      <c r="J432" s="356"/>
      <c r="K432" s="355"/>
      <c r="L432" s="355"/>
      <c r="M432" s="355"/>
      <c r="N432" s="355"/>
      <c r="O432" s="355"/>
      <c r="P432" s="114"/>
      <c r="Q432" s="111"/>
      <c r="R432" s="111"/>
      <c r="T432" s="303"/>
      <c r="U432" s="357"/>
      <c r="V432" s="303"/>
      <c r="W432" s="358"/>
      <c r="X432" s="303"/>
      <c r="Y432" s="113"/>
      <c r="Z432" s="357"/>
      <c r="AA432" s="303"/>
      <c r="AB432" s="359"/>
      <c r="AC432" s="303"/>
      <c r="AD432" s="303"/>
      <c r="AE432" s="303"/>
      <c r="CO432" s="303"/>
      <c r="CQ432" s="351"/>
      <c r="CR432" s="351"/>
      <c r="CT432" s="351"/>
      <c r="CU432" s="351"/>
      <c r="CW432" s="351"/>
      <c r="CX432" s="351"/>
      <c r="CZ432" s="351"/>
      <c r="DA432" s="351"/>
      <c r="DC432" s="351"/>
      <c r="DD432" s="351"/>
      <c r="DG432" s="303"/>
      <c r="DH432" s="303"/>
      <c r="DJ432" s="145"/>
      <c r="DK432" s="145"/>
      <c r="DL432" s="267">
        <v>822</v>
      </c>
      <c r="DM432" s="268" t="s">
        <v>1486</v>
      </c>
      <c r="DN432" s="269">
        <v>8</v>
      </c>
      <c r="DO432" s="171"/>
    </row>
    <row r="433" spans="4:119" s="115" customFormat="1" x14ac:dyDescent="0.25">
      <c r="D433" s="351"/>
      <c r="E433" s="351"/>
      <c r="F433" s="355"/>
      <c r="G433" s="356"/>
      <c r="H433" s="356"/>
      <c r="I433" s="355"/>
      <c r="J433" s="356"/>
      <c r="K433" s="355"/>
      <c r="L433" s="355"/>
      <c r="M433" s="355"/>
      <c r="N433" s="355"/>
      <c r="O433" s="355"/>
      <c r="P433" s="114"/>
      <c r="Q433" s="111"/>
      <c r="R433" s="111"/>
      <c r="T433" s="303"/>
      <c r="U433" s="357"/>
      <c r="V433" s="303"/>
      <c r="W433" s="358"/>
      <c r="X433" s="303"/>
      <c r="Y433" s="113"/>
      <c r="Z433" s="357"/>
      <c r="AA433" s="303"/>
      <c r="AB433" s="359"/>
      <c r="AC433" s="303"/>
      <c r="AD433" s="303"/>
      <c r="AE433" s="303"/>
      <c r="CO433" s="303"/>
      <c r="CQ433" s="351"/>
      <c r="CR433" s="351"/>
      <c r="CT433" s="351"/>
      <c r="CU433" s="351"/>
      <c r="CW433" s="351"/>
      <c r="CX433" s="351"/>
      <c r="CZ433" s="351"/>
      <c r="DA433" s="351"/>
      <c r="DC433" s="351"/>
      <c r="DD433" s="351"/>
      <c r="DG433" s="303"/>
      <c r="DH433" s="303"/>
      <c r="DJ433" s="145"/>
      <c r="DK433" s="145"/>
      <c r="DL433" s="267">
        <v>823</v>
      </c>
      <c r="DM433" s="268" t="s">
        <v>1487</v>
      </c>
      <c r="DN433" s="269">
        <v>9</v>
      </c>
      <c r="DO433" s="171"/>
    </row>
    <row r="434" spans="4:119" s="115" customFormat="1" x14ac:dyDescent="0.25">
      <c r="D434" s="351"/>
      <c r="E434" s="351"/>
      <c r="F434" s="355"/>
      <c r="G434" s="356"/>
      <c r="H434" s="356"/>
      <c r="I434" s="355"/>
      <c r="J434" s="356"/>
      <c r="K434" s="355"/>
      <c r="L434" s="355"/>
      <c r="M434" s="355"/>
      <c r="N434" s="355"/>
      <c r="O434" s="355"/>
      <c r="P434" s="114"/>
      <c r="Q434" s="111"/>
      <c r="R434" s="111"/>
      <c r="T434" s="303"/>
      <c r="U434" s="357"/>
      <c r="V434" s="303"/>
      <c r="W434" s="358"/>
      <c r="X434" s="303"/>
      <c r="Y434" s="113"/>
      <c r="Z434" s="357"/>
      <c r="AA434" s="303"/>
      <c r="AB434" s="359"/>
      <c r="AC434" s="303"/>
      <c r="AD434" s="303"/>
      <c r="AE434" s="303"/>
      <c r="CO434" s="303"/>
      <c r="CQ434" s="351"/>
      <c r="CR434" s="351"/>
      <c r="CT434" s="351"/>
      <c r="CU434" s="351"/>
      <c r="CW434" s="351"/>
      <c r="CX434" s="351"/>
      <c r="CZ434" s="351"/>
      <c r="DA434" s="351"/>
      <c r="DC434" s="351"/>
      <c r="DD434" s="351"/>
      <c r="DG434" s="303"/>
      <c r="DH434" s="303"/>
      <c r="DJ434" s="145"/>
      <c r="DK434" s="145"/>
      <c r="DL434" s="267">
        <v>824</v>
      </c>
      <c r="DM434" s="268" t="s">
        <v>1488</v>
      </c>
      <c r="DN434" s="269">
        <v>10</v>
      </c>
      <c r="DO434" s="171"/>
    </row>
    <row r="435" spans="4:119" s="115" customFormat="1" x14ac:dyDescent="0.25">
      <c r="D435" s="351"/>
      <c r="E435" s="351"/>
      <c r="F435" s="355"/>
      <c r="G435" s="356"/>
      <c r="H435" s="356"/>
      <c r="I435" s="355"/>
      <c r="J435" s="356"/>
      <c r="K435" s="355"/>
      <c r="L435" s="355"/>
      <c r="M435" s="355"/>
      <c r="N435" s="355"/>
      <c r="O435" s="355"/>
      <c r="P435" s="114"/>
      <c r="Q435" s="111"/>
      <c r="R435" s="111"/>
      <c r="T435" s="303"/>
      <c r="U435" s="357"/>
      <c r="V435" s="303"/>
      <c r="W435" s="358"/>
      <c r="X435" s="303"/>
      <c r="Y435" s="113"/>
      <c r="Z435" s="357"/>
      <c r="AA435" s="303"/>
      <c r="AB435" s="359"/>
      <c r="AC435" s="303"/>
      <c r="AD435" s="303"/>
      <c r="AE435" s="303"/>
      <c r="CO435" s="303"/>
      <c r="CQ435" s="351"/>
      <c r="CR435" s="351"/>
      <c r="CT435" s="351"/>
      <c r="CU435" s="351"/>
      <c r="CW435" s="351"/>
      <c r="CX435" s="351"/>
      <c r="CZ435" s="351"/>
      <c r="DA435" s="351"/>
      <c r="DC435" s="351"/>
      <c r="DD435" s="351"/>
      <c r="DG435" s="303"/>
      <c r="DH435" s="303"/>
      <c r="DJ435" s="145"/>
      <c r="DK435" s="145"/>
      <c r="DL435" s="267">
        <v>850</v>
      </c>
      <c r="DM435" s="268" t="s">
        <v>1491</v>
      </c>
      <c r="DN435" s="269">
        <v>8</v>
      </c>
      <c r="DO435" s="171"/>
    </row>
    <row r="436" spans="4:119" s="115" customFormat="1" x14ac:dyDescent="0.25">
      <c r="D436" s="351"/>
      <c r="E436" s="351"/>
      <c r="F436" s="355"/>
      <c r="G436" s="356"/>
      <c r="H436" s="356"/>
      <c r="I436" s="355"/>
      <c r="J436" s="356"/>
      <c r="K436" s="355"/>
      <c r="L436" s="355"/>
      <c r="M436" s="355"/>
      <c r="N436" s="355"/>
      <c r="O436" s="355"/>
      <c r="P436" s="114"/>
      <c r="Q436" s="111"/>
      <c r="R436" s="111"/>
      <c r="T436" s="303"/>
      <c r="U436" s="357"/>
      <c r="V436" s="303"/>
      <c r="W436" s="358"/>
      <c r="X436" s="303"/>
      <c r="Y436" s="113"/>
      <c r="Z436" s="357"/>
      <c r="AA436" s="303"/>
      <c r="AB436" s="359"/>
      <c r="AC436" s="303"/>
      <c r="AD436" s="303"/>
      <c r="AE436" s="303"/>
      <c r="CO436" s="303"/>
      <c r="CQ436" s="351"/>
      <c r="CR436" s="351"/>
      <c r="CT436" s="351"/>
      <c r="CU436" s="351"/>
      <c r="CW436" s="351"/>
      <c r="CX436" s="351"/>
      <c r="CZ436" s="351"/>
      <c r="DA436" s="351"/>
      <c r="DC436" s="351"/>
      <c r="DD436" s="351"/>
      <c r="DG436" s="303"/>
      <c r="DH436" s="303"/>
      <c r="DJ436" s="145"/>
      <c r="DK436" s="145"/>
      <c r="DL436" s="267">
        <v>851</v>
      </c>
      <c r="DM436" s="268" t="s">
        <v>1492</v>
      </c>
      <c r="DN436" s="269">
        <v>9</v>
      </c>
      <c r="DO436" s="171"/>
    </row>
    <row r="437" spans="4:119" s="115" customFormat="1" x14ac:dyDescent="0.25">
      <c r="D437" s="351"/>
      <c r="E437" s="351"/>
      <c r="F437" s="355"/>
      <c r="G437" s="356"/>
      <c r="H437" s="356"/>
      <c r="I437" s="355"/>
      <c r="J437" s="356"/>
      <c r="K437" s="355"/>
      <c r="L437" s="355"/>
      <c r="M437" s="355"/>
      <c r="N437" s="355"/>
      <c r="O437" s="355"/>
      <c r="P437" s="114"/>
      <c r="Q437" s="111"/>
      <c r="R437" s="111"/>
      <c r="T437" s="303"/>
      <c r="U437" s="357"/>
      <c r="V437" s="303"/>
      <c r="W437" s="358"/>
      <c r="X437" s="303"/>
      <c r="Y437" s="113"/>
      <c r="Z437" s="357"/>
      <c r="AA437" s="303"/>
      <c r="AB437" s="359"/>
      <c r="AC437" s="303"/>
      <c r="AD437" s="303"/>
      <c r="AE437" s="303"/>
      <c r="CO437" s="303"/>
      <c r="CQ437" s="351"/>
      <c r="CR437" s="351"/>
      <c r="CT437" s="351"/>
      <c r="CU437" s="351"/>
      <c r="CW437" s="351"/>
      <c r="CX437" s="351"/>
      <c r="CZ437" s="351"/>
      <c r="DA437" s="351"/>
      <c r="DC437" s="351"/>
      <c r="DD437" s="351"/>
      <c r="DG437" s="303"/>
      <c r="DH437" s="303"/>
      <c r="DJ437" s="145"/>
      <c r="DK437" s="145"/>
      <c r="DL437" s="267">
        <v>852</v>
      </c>
      <c r="DM437" s="268" t="s">
        <v>1493</v>
      </c>
      <c r="DN437" s="269">
        <v>10</v>
      </c>
      <c r="DO437" s="171"/>
    </row>
    <row r="438" spans="4:119" s="115" customFormat="1" x14ac:dyDescent="0.25">
      <c r="D438" s="351"/>
      <c r="E438" s="351"/>
      <c r="F438" s="355"/>
      <c r="G438" s="356"/>
      <c r="H438" s="356"/>
      <c r="I438" s="355"/>
      <c r="J438" s="356"/>
      <c r="K438" s="355"/>
      <c r="L438" s="355"/>
      <c r="M438" s="355"/>
      <c r="N438" s="355"/>
      <c r="O438" s="355"/>
      <c r="P438" s="114"/>
      <c r="Q438" s="111"/>
      <c r="R438" s="111"/>
      <c r="T438" s="303"/>
      <c r="U438" s="357"/>
      <c r="V438" s="303"/>
      <c r="W438" s="358"/>
      <c r="X438" s="303"/>
      <c r="Y438" s="113"/>
      <c r="Z438" s="357"/>
      <c r="AA438" s="303"/>
      <c r="AB438" s="359"/>
      <c r="AC438" s="303"/>
      <c r="AD438" s="303"/>
      <c r="AE438" s="303"/>
      <c r="CO438" s="303"/>
      <c r="CQ438" s="351"/>
      <c r="CR438" s="351"/>
      <c r="CT438" s="351"/>
      <c r="CU438" s="351"/>
      <c r="CW438" s="351"/>
      <c r="CX438" s="351"/>
      <c r="CZ438" s="351"/>
      <c r="DA438" s="351"/>
      <c r="DC438" s="351"/>
      <c r="DD438" s="351"/>
      <c r="DG438" s="303"/>
      <c r="DH438" s="303"/>
      <c r="DJ438" s="145"/>
      <c r="DK438" s="145"/>
      <c r="DL438" s="267">
        <v>853</v>
      </c>
      <c r="DM438" s="268" t="s">
        <v>1494</v>
      </c>
      <c r="DN438" s="269">
        <v>11</v>
      </c>
      <c r="DO438" s="171"/>
    </row>
    <row r="439" spans="4:119" s="115" customFormat="1" x14ac:dyDescent="0.25">
      <c r="D439" s="351"/>
      <c r="E439" s="351"/>
      <c r="F439" s="355"/>
      <c r="G439" s="356"/>
      <c r="H439" s="356"/>
      <c r="I439" s="355"/>
      <c r="J439" s="356"/>
      <c r="K439" s="355"/>
      <c r="L439" s="355"/>
      <c r="M439" s="355"/>
      <c r="N439" s="355"/>
      <c r="O439" s="355"/>
      <c r="P439" s="114"/>
      <c r="Q439" s="111"/>
      <c r="R439" s="111"/>
      <c r="T439" s="303"/>
      <c r="U439" s="357"/>
      <c r="V439" s="303"/>
      <c r="W439" s="358"/>
      <c r="X439" s="303"/>
      <c r="Y439" s="113"/>
      <c r="Z439" s="357"/>
      <c r="AA439" s="303"/>
      <c r="AB439" s="359"/>
      <c r="AC439" s="303"/>
      <c r="AD439" s="303"/>
      <c r="AE439" s="303"/>
      <c r="CO439" s="303"/>
      <c r="CQ439" s="351"/>
      <c r="CR439" s="351"/>
      <c r="CT439" s="351"/>
      <c r="CU439" s="351"/>
      <c r="CW439" s="351"/>
      <c r="CX439" s="351"/>
      <c r="CZ439" s="351"/>
      <c r="DA439" s="351"/>
      <c r="DC439" s="351"/>
      <c r="DD439" s="351"/>
      <c r="DG439" s="303"/>
      <c r="DH439" s="303"/>
      <c r="DJ439" s="145"/>
      <c r="DK439" s="145"/>
      <c r="DL439" s="267">
        <v>951</v>
      </c>
      <c r="DM439" s="268" t="s">
        <v>66</v>
      </c>
      <c r="DN439" s="269">
        <v>6</v>
      </c>
      <c r="DO439" s="171"/>
    </row>
    <row r="440" spans="4:119" s="115" customFormat="1" x14ac:dyDescent="0.25">
      <c r="D440" s="351"/>
      <c r="E440" s="351"/>
      <c r="F440" s="355"/>
      <c r="G440" s="356"/>
      <c r="H440" s="356"/>
      <c r="I440" s="355"/>
      <c r="J440" s="356"/>
      <c r="K440" s="355"/>
      <c r="L440" s="355"/>
      <c r="M440" s="355"/>
      <c r="N440" s="355"/>
      <c r="O440" s="355"/>
      <c r="P440" s="114"/>
      <c r="Q440" s="111"/>
      <c r="R440" s="111"/>
      <c r="T440" s="303"/>
      <c r="U440" s="357"/>
      <c r="V440" s="303"/>
      <c r="W440" s="358"/>
      <c r="X440" s="303"/>
      <c r="Y440" s="113"/>
      <c r="Z440" s="357"/>
      <c r="AA440" s="303"/>
      <c r="AB440" s="359"/>
      <c r="AC440" s="303"/>
      <c r="AD440" s="303"/>
      <c r="AE440" s="303"/>
      <c r="CO440" s="303"/>
      <c r="CQ440" s="351"/>
      <c r="CR440" s="351"/>
      <c r="CT440" s="351"/>
      <c r="CU440" s="351"/>
      <c r="CW440" s="351"/>
      <c r="CX440" s="351"/>
      <c r="CZ440" s="351"/>
      <c r="DA440" s="351"/>
      <c r="DC440" s="351"/>
      <c r="DD440" s="351"/>
      <c r="DG440" s="303"/>
      <c r="DH440" s="303"/>
      <c r="DJ440" s="145"/>
      <c r="DK440" s="145"/>
      <c r="DL440" s="267">
        <v>952</v>
      </c>
      <c r="DM440" s="268" t="s">
        <v>67</v>
      </c>
      <c r="DN440" s="269">
        <v>7</v>
      </c>
      <c r="DO440" s="171"/>
    </row>
    <row r="441" spans="4:119" s="115" customFormat="1" x14ac:dyDescent="0.25">
      <c r="D441" s="351"/>
      <c r="E441" s="351"/>
      <c r="F441" s="355"/>
      <c r="G441" s="356"/>
      <c r="H441" s="356"/>
      <c r="I441" s="355"/>
      <c r="J441" s="356"/>
      <c r="K441" s="355"/>
      <c r="L441" s="355"/>
      <c r="M441" s="355"/>
      <c r="N441" s="355"/>
      <c r="O441" s="355"/>
      <c r="P441" s="114"/>
      <c r="Q441" s="111"/>
      <c r="R441" s="111"/>
      <c r="T441" s="303"/>
      <c r="U441" s="357"/>
      <c r="V441" s="303"/>
      <c r="W441" s="358"/>
      <c r="X441" s="303"/>
      <c r="Y441" s="113"/>
      <c r="Z441" s="357"/>
      <c r="AA441" s="303"/>
      <c r="AB441" s="359"/>
      <c r="AC441" s="303"/>
      <c r="AD441" s="303"/>
      <c r="AE441" s="303"/>
      <c r="CO441" s="303"/>
      <c r="CQ441" s="351"/>
      <c r="CR441" s="351"/>
      <c r="CT441" s="351"/>
      <c r="CU441" s="351"/>
      <c r="CW441" s="351"/>
      <c r="CX441" s="351"/>
      <c r="CZ441" s="351"/>
      <c r="DA441" s="351"/>
      <c r="DC441" s="351"/>
      <c r="DD441" s="351"/>
      <c r="DG441" s="303"/>
      <c r="DH441" s="303"/>
      <c r="DJ441" s="145"/>
      <c r="DK441" s="145"/>
      <c r="DL441" s="267">
        <v>953</v>
      </c>
      <c r="DM441" s="268" t="s">
        <v>68</v>
      </c>
      <c r="DN441" s="269">
        <v>8</v>
      </c>
      <c r="DO441" s="171"/>
    </row>
    <row r="442" spans="4:119" s="115" customFormat="1" x14ac:dyDescent="0.25">
      <c r="D442" s="351"/>
      <c r="E442" s="351"/>
      <c r="F442" s="355"/>
      <c r="G442" s="356"/>
      <c r="H442" s="356"/>
      <c r="I442" s="355"/>
      <c r="J442" s="356"/>
      <c r="K442" s="355"/>
      <c r="L442" s="355"/>
      <c r="M442" s="355"/>
      <c r="N442" s="355"/>
      <c r="O442" s="355"/>
      <c r="P442" s="114"/>
      <c r="Q442" s="111"/>
      <c r="R442" s="111"/>
      <c r="T442" s="303"/>
      <c r="U442" s="357"/>
      <c r="V442" s="303"/>
      <c r="W442" s="358"/>
      <c r="X442" s="303"/>
      <c r="Y442" s="113"/>
      <c r="Z442" s="357"/>
      <c r="AA442" s="303"/>
      <c r="AB442" s="359"/>
      <c r="AC442" s="303"/>
      <c r="AD442" s="303"/>
      <c r="AE442" s="303"/>
      <c r="CO442" s="303"/>
      <c r="CQ442" s="351"/>
      <c r="CR442" s="351"/>
      <c r="CT442" s="351"/>
      <c r="CU442" s="351"/>
      <c r="CW442" s="351"/>
      <c r="CX442" s="351"/>
      <c r="CZ442" s="351"/>
      <c r="DA442" s="351"/>
      <c r="DC442" s="351"/>
      <c r="DD442" s="351"/>
      <c r="DG442" s="303"/>
      <c r="DH442" s="303"/>
      <c r="DJ442" s="145"/>
      <c r="DK442" s="145"/>
      <c r="DL442" s="267">
        <v>954</v>
      </c>
      <c r="DM442" s="268" t="s">
        <v>1489</v>
      </c>
      <c r="DN442" s="269">
        <v>8</v>
      </c>
      <c r="DO442" s="171"/>
    </row>
    <row r="443" spans="4:119" s="115" customFormat="1" x14ac:dyDescent="0.25">
      <c r="D443" s="351"/>
      <c r="E443" s="351"/>
      <c r="F443" s="355"/>
      <c r="G443" s="356"/>
      <c r="H443" s="356"/>
      <c r="I443" s="355"/>
      <c r="J443" s="356"/>
      <c r="K443" s="355"/>
      <c r="L443" s="355"/>
      <c r="M443" s="355"/>
      <c r="N443" s="355"/>
      <c r="O443" s="355"/>
      <c r="P443" s="114"/>
      <c r="Q443" s="111"/>
      <c r="R443" s="111"/>
      <c r="T443" s="303"/>
      <c r="U443" s="357"/>
      <c r="V443" s="303"/>
      <c r="W443" s="358"/>
      <c r="X443" s="303"/>
      <c r="Y443" s="113"/>
      <c r="Z443" s="357"/>
      <c r="AA443" s="303"/>
      <c r="AB443" s="359"/>
      <c r="AC443" s="303"/>
      <c r="AD443" s="303"/>
      <c r="AE443" s="303"/>
      <c r="CO443" s="303"/>
      <c r="CQ443" s="351"/>
      <c r="CR443" s="351"/>
      <c r="CT443" s="351"/>
      <c r="CU443" s="351"/>
      <c r="CW443" s="351"/>
      <c r="CX443" s="351"/>
      <c r="CZ443" s="351"/>
      <c r="DA443" s="351"/>
      <c r="DC443" s="351"/>
      <c r="DD443" s="351"/>
      <c r="DG443" s="303"/>
      <c r="DH443" s="303"/>
      <c r="DJ443" s="145"/>
      <c r="DK443" s="145"/>
      <c r="DL443" s="267">
        <v>955</v>
      </c>
      <c r="DM443" s="268" t="s">
        <v>1490</v>
      </c>
      <c r="DN443" s="269">
        <v>9</v>
      </c>
      <c r="DO443" s="171"/>
    </row>
    <row r="444" spans="4:119" s="115" customFormat="1" x14ac:dyDescent="0.25">
      <c r="D444" s="351"/>
      <c r="E444" s="351"/>
      <c r="F444" s="355"/>
      <c r="G444" s="356"/>
      <c r="H444" s="356"/>
      <c r="I444" s="355"/>
      <c r="J444" s="356"/>
      <c r="K444" s="355"/>
      <c r="L444" s="355"/>
      <c r="M444" s="355"/>
      <c r="N444" s="355"/>
      <c r="O444" s="355"/>
      <c r="P444" s="114"/>
      <c r="Q444" s="111"/>
      <c r="R444" s="111"/>
      <c r="T444" s="303"/>
      <c r="U444" s="357"/>
      <c r="V444" s="303"/>
      <c r="W444" s="358"/>
      <c r="X444" s="303"/>
      <c r="Y444" s="113"/>
      <c r="Z444" s="357"/>
      <c r="AA444" s="303"/>
      <c r="AB444" s="359"/>
      <c r="AC444" s="303"/>
      <c r="AD444" s="303"/>
      <c r="AE444" s="303"/>
      <c r="CO444" s="303"/>
      <c r="CQ444" s="351"/>
      <c r="CR444" s="351"/>
      <c r="CT444" s="351"/>
      <c r="CU444" s="351"/>
      <c r="CW444" s="351"/>
      <c r="CX444" s="351"/>
      <c r="CZ444" s="351"/>
      <c r="DA444" s="351"/>
      <c r="DC444" s="351"/>
      <c r="DD444" s="351"/>
      <c r="DG444" s="303"/>
      <c r="DH444" s="303"/>
      <c r="DJ444" s="145"/>
      <c r="DK444" s="145"/>
      <c r="DL444" s="267">
        <v>961</v>
      </c>
      <c r="DM444" s="268" t="s">
        <v>71</v>
      </c>
      <c r="DN444" s="269">
        <v>6</v>
      </c>
      <c r="DO444" s="171"/>
    </row>
    <row r="445" spans="4:119" s="115" customFormat="1" x14ac:dyDescent="0.25">
      <c r="D445" s="351"/>
      <c r="E445" s="351"/>
      <c r="F445" s="355"/>
      <c r="G445" s="356"/>
      <c r="H445" s="356"/>
      <c r="I445" s="355"/>
      <c r="J445" s="356"/>
      <c r="K445" s="355"/>
      <c r="L445" s="355"/>
      <c r="M445" s="355"/>
      <c r="N445" s="355"/>
      <c r="O445" s="355"/>
      <c r="P445" s="114"/>
      <c r="Q445" s="111"/>
      <c r="R445" s="111"/>
      <c r="T445" s="303"/>
      <c r="U445" s="357"/>
      <c r="V445" s="303"/>
      <c r="W445" s="358"/>
      <c r="X445" s="303"/>
      <c r="Y445" s="113"/>
      <c r="Z445" s="357"/>
      <c r="AA445" s="303"/>
      <c r="AB445" s="359"/>
      <c r="AC445" s="303"/>
      <c r="AD445" s="303"/>
      <c r="AE445" s="303"/>
      <c r="CO445" s="303"/>
      <c r="CQ445" s="351"/>
      <c r="CR445" s="351"/>
      <c r="CT445" s="351"/>
      <c r="CU445" s="351"/>
      <c r="CW445" s="351"/>
      <c r="CX445" s="351"/>
      <c r="CZ445" s="351"/>
      <c r="DA445" s="351"/>
      <c r="DC445" s="351"/>
      <c r="DD445" s="351"/>
      <c r="DG445" s="303"/>
      <c r="DH445" s="303"/>
      <c r="DJ445" s="145"/>
      <c r="DK445" s="145"/>
      <c r="DL445" s="267">
        <v>962</v>
      </c>
      <c r="DM445" s="268" t="s">
        <v>72</v>
      </c>
      <c r="DN445" s="269">
        <v>7</v>
      </c>
      <c r="DO445" s="171"/>
    </row>
    <row r="446" spans="4:119" s="115" customFormat="1" x14ac:dyDescent="0.25">
      <c r="D446" s="351"/>
      <c r="E446" s="351"/>
      <c r="F446" s="355"/>
      <c r="G446" s="356"/>
      <c r="H446" s="356"/>
      <c r="I446" s="355"/>
      <c r="J446" s="356"/>
      <c r="K446" s="355"/>
      <c r="L446" s="355"/>
      <c r="M446" s="355"/>
      <c r="N446" s="355"/>
      <c r="O446" s="355"/>
      <c r="P446" s="114"/>
      <c r="Q446" s="111"/>
      <c r="R446" s="111"/>
      <c r="T446" s="303"/>
      <c r="U446" s="357"/>
      <c r="V446" s="303"/>
      <c r="W446" s="358"/>
      <c r="X446" s="303"/>
      <c r="Y446" s="113"/>
      <c r="Z446" s="357"/>
      <c r="AA446" s="303"/>
      <c r="AB446" s="359"/>
      <c r="AC446" s="303"/>
      <c r="AD446" s="303"/>
      <c r="AE446" s="303"/>
      <c r="CO446" s="303"/>
      <c r="CQ446" s="351"/>
      <c r="CR446" s="351"/>
      <c r="CT446" s="351"/>
      <c r="CU446" s="351"/>
      <c r="CW446" s="351"/>
      <c r="CX446" s="351"/>
      <c r="CZ446" s="351"/>
      <c r="DA446" s="351"/>
      <c r="DC446" s="351"/>
      <c r="DD446" s="351"/>
      <c r="DG446" s="303"/>
      <c r="DH446" s="303"/>
      <c r="DJ446" s="145"/>
      <c r="DK446" s="145"/>
      <c r="DL446" s="267">
        <v>963</v>
      </c>
      <c r="DM446" s="268" t="s">
        <v>73</v>
      </c>
      <c r="DN446" s="269">
        <v>8</v>
      </c>
      <c r="DO446" s="171"/>
    </row>
    <row r="447" spans="4:119" s="115" customFormat="1" x14ac:dyDescent="0.25">
      <c r="D447" s="351"/>
      <c r="E447" s="351"/>
      <c r="F447" s="355"/>
      <c r="G447" s="356"/>
      <c r="H447" s="356"/>
      <c r="I447" s="355"/>
      <c r="J447" s="356"/>
      <c r="K447" s="355"/>
      <c r="L447" s="355"/>
      <c r="M447" s="355"/>
      <c r="N447" s="355"/>
      <c r="O447" s="355"/>
      <c r="P447" s="114"/>
      <c r="Q447" s="111"/>
      <c r="R447" s="111"/>
      <c r="T447" s="303"/>
      <c r="U447" s="357"/>
      <c r="V447" s="303"/>
      <c r="W447" s="358"/>
      <c r="X447" s="303"/>
      <c r="Y447" s="113"/>
      <c r="Z447" s="357"/>
      <c r="AA447" s="303"/>
      <c r="AB447" s="359"/>
      <c r="AC447" s="303"/>
      <c r="AD447" s="303"/>
      <c r="AE447" s="303"/>
      <c r="CO447" s="303"/>
      <c r="CQ447" s="351"/>
      <c r="CR447" s="351"/>
      <c r="CT447" s="351"/>
      <c r="CU447" s="351"/>
      <c r="CW447" s="351"/>
      <c r="CX447" s="351"/>
      <c r="CZ447" s="351"/>
      <c r="DA447" s="351"/>
      <c r="DC447" s="351"/>
      <c r="DD447" s="351"/>
      <c r="DG447" s="303"/>
      <c r="DH447" s="303"/>
      <c r="DJ447" s="145"/>
      <c r="DK447" s="145"/>
      <c r="DL447" s="267">
        <v>971</v>
      </c>
      <c r="DM447" s="268" t="s">
        <v>74</v>
      </c>
      <c r="DN447" s="269">
        <v>6</v>
      </c>
      <c r="DO447" s="171"/>
    </row>
    <row r="448" spans="4:119" s="115" customFormat="1" x14ac:dyDescent="0.25">
      <c r="D448" s="351"/>
      <c r="E448" s="351"/>
      <c r="F448" s="355"/>
      <c r="G448" s="356"/>
      <c r="H448" s="356"/>
      <c r="I448" s="355"/>
      <c r="J448" s="356"/>
      <c r="K448" s="355"/>
      <c r="L448" s="355"/>
      <c r="M448" s="355"/>
      <c r="N448" s="355"/>
      <c r="O448" s="355"/>
      <c r="P448" s="114"/>
      <c r="Q448" s="111"/>
      <c r="R448" s="111"/>
      <c r="T448" s="303"/>
      <c r="U448" s="357"/>
      <c r="V448" s="303"/>
      <c r="W448" s="358"/>
      <c r="X448" s="303"/>
      <c r="Y448" s="113"/>
      <c r="Z448" s="357"/>
      <c r="AA448" s="303"/>
      <c r="AB448" s="359"/>
      <c r="AC448" s="303"/>
      <c r="AD448" s="303"/>
      <c r="AE448" s="303"/>
      <c r="CO448" s="303"/>
      <c r="CQ448" s="351"/>
      <c r="CR448" s="351"/>
      <c r="CT448" s="351"/>
      <c r="CU448" s="351"/>
      <c r="CW448" s="351"/>
      <c r="CX448" s="351"/>
      <c r="CZ448" s="351"/>
      <c r="DA448" s="351"/>
      <c r="DC448" s="351"/>
      <c r="DD448" s="351"/>
      <c r="DG448" s="303"/>
      <c r="DH448" s="303"/>
      <c r="DJ448" s="145"/>
      <c r="DK448" s="145"/>
      <c r="DL448" s="272">
        <v>972</v>
      </c>
      <c r="DM448" s="273" t="s">
        <v>75</v>
      </c>
      <c r="DN448" s="274">
        <v>7</v>
      </c>
      <c r="DO448" s="172"/>
    </row>
    <row r="449" spans="4:115" s="115" customFormat="1" x14ac:dyDescent="0.25">
      <c r="D449" s="351"/>
      <c r="E449" s="351"/>
      <c r="F449" s="355"/>
      <c r="G449" s="356"/>
      <c r="H449" s="356"/>
      <c r="I449" s="355"/>
      <c r="J449" s="356"/>
      <c r="K449" s="355"/>
      <c r="L449" s="355"/>
      <c r="M449" s="355"/>
      <c r="N449" s="355"/>
      <c r="O449" s="355"/>
      <c r="P449" s="114"/>
      <c r="Q449" s="111"/>
      <c r="R449" s="111"/>
      <c r="T449" s="303"/>
      <c r="U449" s="357"/>
      <c r="V449" s="303"/>
      <c r="W449" s="358"/>
      <c r="X449" s="303"/>
      <c r="Y449" s="113"/>
      <c r="Z449" s="357"/>
      <c r="AA449" s="303"/>
      <c r="AB449" s="359"/>
      <c r="AC449" s="303"/>
      <c r="AD449" s="303"/>
      <c r="AE449" s="303"/>
      <c r="CO449" s="303"/>
      <c r="CQ449" s="351"/>
      <c r="CR449" s="351"/>
      <c r="CT449" s="351"/>
      <c r="CU449" s="351"/>
      <c r="CW449" s="351"/>
      <c r="CX449" s="351"/>
      <c r="CZ449" s="351"/>
      <c r="DA449" s="351"/>
      <c r="DC449" s="351"/>
      <c r="DD449" s="351"/>
      <c r="DG449" s="303"/>
      <c r="DH449" s="303"/>
      <c r="DJ449" s="145"/>
      <c r="DK449" s="145"/>
    </row>
    <row r="450" spans="4:115" s="115" customFormat="1" x14ac:dyDescent="0.25">
      <c r="D450" s="351"/>
      <c r="E450" s="351"/>
      <c r="F450" s="355"/>
      <c r="G450" s="356"/>
      <c r="H450" s="356"/>
      <c r="I450" s="355"/>
      <c r="J450" s="356"/>
      <c r="K450" s="355"/>
      <c r="L450" s="355"/>
      <c r="M450" s="355"/>
      <c r="N450" s="355"/>
      <c r="O450" s="355"/>
      <c r="P450" s="114"/>
      <c r="Q450" s="111"/>
      <c r="R450" s="111"/>
      <c r="T450" s="303"/>
      <c r="U450" s="357"/>
      <c r="V450" s="303"/>
      <c r="W450" s="358"/>
      <c r="X450" s="303"/>
      <c r="Y450" s="113"/>
      <c r="Z450" s="357"/>
      <c r="AA450" s="303"/>
      <c r="AB450" s="359"/>
      <c r="AC450" s="303"/>
      <c r="AD450" s="303"/>
      <c r="AE450" s="303"/>
      <c r="CO450" s="303"/>
      <c r="CQ450" s="351"/>
      <c r="CR450" s="351"/>
      <c r="CT450" s="351"/>
      <c r="CU450" s="351"/>
      <c r="CW450" s="351"/>
      <c r="CX450" s="351"/>
      <c r="CZ450" s="351"/>
      <c r="DA450" s="351"/>
      <c r="DC450" s="351"/>
      <c r="DD450" s="351"/>
      <c r="DG450" s="303"/>
      <c r="DH450" s="303"/>
      <c r="DJ450" s="145"/>
      <c r="DK450" s="145"/>
    </row>
    <row r="451" spans="4:115" s="115" customFormat="1" x14ac:dyDescent="0.25">
      <c r="D451" s="351"/>
      <c r="E451" s="351"/>
      <c r="F451" s="355"/>
      <c r="G451" s="356"/>
      <c r="H451" s="356"/>
      <c r="I451" s="355"/>
      <c r="J451" s="356"/>
      <c r="K451" s="355"/>
      <c r="L451" s="355"/>
      <c r="M451" s="355"/>
      <c r="N451" s="355"/>
      <c r="O451" s="355"/>
      <c r="P451" s="114"/>
      <c r="Q451" s="111"/>
      <c r="R451" s="111"/>
      <c r="T451" s="303"/>
      <c r="U451" s="357"/>
      <c r="V451" s="303"/>
      <c r="W451" s="358"/>
      <c r="X451" s="303"/>
      <c r="Y451" s="113"/>
      <c r="Z451" s="357"/>
      <c r="AA451" s="303"/>
      <c r="AB451" s="359"/>
      <c r="AC451" s="303"/>
      <c r="AD451" s="303"/>
      <c r="AE451" s="303"/>
      <c r="CO451" s="303"/>
      <c r="CQ451" s="351"/>
      <c r="CR451" s="351"/>
      <c r="CT451" s="351"/>
      <c r="CU451" s="351"/>
      <c r="CW451" s="351"/>
      <c r="CX451" s="351"/>
      <c r="CZ451" s="351"/>
      <c r="DA451" s="351"/>
      <c r="DC451" s="351"/>
      <c r="DD451" s="351"/>
      <c r="DG451" s="303"/>
      <c r="DH451" s="303"/>
      <c r="DJ451" s="145"/>
      <c r="DK451" s="145"/>
    </row>
    <row r="452" spans="4:115" s="115" customFormat="1" x14ac:dyDescent="0.25">
      <c r="D452" s="351"/>
      <c r="E452" s="351"/>
      <c r="F452" s="355"/>
      <c r="G452" s="356"/>
      <c r="H452" s="356"/>
      <c r="I452" s="355"/>
      <c r="J452" s="356"/>
      <c r="K452" s="355"/>
      <c r="L452" s="355"/>
      <c r="M452" s="355"/>
      <c r="N452" s="355"/>
      <c r="O452" s="355"/>
      <c r="P452" s="114"/>
      <c r="Q452" s="111"/>
      <c r="R452" s="111"/>
      <c r="T452" s="303"/>
      <c r="U452" s="357"/>
      <c r="V452" s="303"/>
      <c r="W452" s="358"/>
      <c r="X452" s="303"/>
      <c r="Y452" s="113"/>
      <c r="Z452" s="357"/>
      <c r="AA452" s="303"/>
      <c r="AB452" s="359"/>
      <c r="AC452" s="303"/>
      <c r="AD452" s="303"/>
      <c r="AE452" s="303"/>
      <c r="CO452" s="303"/>
      <c r="CQ452" s="351"/>
      <c r="CR452" s="351"/>
      <c r="CT452" s="351"/>
      <c r="CU452" s="351"/>
      <c r="CW452" s="351"/>
      <c r="CX452" s="351"/>
      <c r="CZ452" s="351"/>
      <c r="DA452" s="351"/>
      <c r="DC452" s="351"/>
      <c r="DD452" s="351"/>
      <c r="DG452" s="303"/>
      <c r="DH452" s="303"/>
      <c r="DJ452" s="145"/>
      <c r="DK452" s="145"/>
    </row>
    <row r="453" spans="4:115" s="115" customFormat="1" x14ac:dyDescent="0.25">
      <c r="D453" s="351"/>
      <c r="E453" s="351"/>
      <c r="F453" s="355"/>
      <c r="G453" s="356"/>
      <c r="H453" s="356"/>
      <c r="I453" s="355"/>
      <c r="J453" s="356"/>
      <c r="K453" s="355"/>
      <c r="L453" s="355"/>
      <c r="M453" s="355"/>
      <c r="N453" s="355"/>
      <c r="O453" s="355"/>
      <c r="P453" s="114"/>
      <c r="Q453" s="111"/>
      <c r="R453" s="111"/>
      <c r="T453" s="303"/>
      <c r="U453" s="357"/>
      <c r="V453" s="303"/>
      <c r="W453" s="358"/>
      <c r="X453" s="303"/>
      <c r="Y453" s="113"/>
      <c r="Z453" s="357"/>
      <c r="AA453" s="303"/>
      <c r="AB453" s="359"/>
      <c r="AC453" s="303"/>
      <c r="AD453" s="303"/>
      <c r="AE453" s="303"/>
      <c r="CO453" s="303"/>
      <c r="CQ453" s="351"/>
      <c r="CR453" s="351"/>
      <c r="CT453" s="351"/>
      <c r="CU453" s="351"/>
      <c r="CW453" s="351"/>
      <c r="CX453" s="351"/>
      <c r="CZ453" s="351"/>
      <c r="DA453" s="351"/>
      <c r="DC453" s="351"/>
      <c r="DD453" s="351"/>
      <c r="DG453" s="303"/>
      <c r="DH453" s="303"/>
      <c r="DJ453" s="145"/>
      <c r="DK453" s="145"/>
    </row>
    <row r="454" spans="4:115" s="115" customFormat="1" x14ac:dyDescent="0.25">
      <c r="D454" s="351"/>
      <c r="E454" s="351"/>
      <c r="F454" s="355"/>
      <c r="G454" s="356"/>
      <c r="H454" s="356"/>
      <c r="I454" s="355"/>
      <c r="J454" s="356"/>
      <c r="K454" s="355"/>
      <c r="L454" s="355"/>
      <c r="M454" s="355"/>
      <c r="N454" s="355"/>
      <c r="O454" s="355"/>
      <c r="P454" s="114"/>
      <c r="Q454" s="111"/>
      <c r="R454" s="111"/>
      <c r="T454" s="303"/>
      <c r="U454" s="357"/>
      <c r="V454" s="303"/>
      <c r="W454" s="358"/>
      <c r="X454" s="303"/>
      <c r="Y454" s="113"/>
      <c r="Z454" s="357"/>
      <c r="AA454" s="303"/>
      <c r="AB454" s="359"/>
      <c r="AC454" s="303"/>
      <c r="AD454" s="303"/>
      <c r="AE454" s="303"/>
      <c r="CO454" s="303"/>
      <c r="CQ454" s="351"/>
      <c r="CR454" s="351"/>
      <c r="CT454" s="351"/>
      <c r="CU454" s="351"/>
      <c r="CW454" s="351"/>
      <c r="CX454" s="351"/>
      <c r="CZ454" s="351"/>
      <c r="DA454" s="351"/>
      <c r="DC454" s="351"/>
      <c r="DD454" s="351"/>
      <c r="DG454" s="303"/>
      <c r="DH454" s="303"/>
      <c r="DJ454" s="145"/>
      <c r="DK454" s="145"/>
    </row>
    <row r="455" spans="4:115" s="115" customFormat="1" x14ac:dyDescent="0.25">
      <c r="D455" s="351"/>
      <c r="E455" s="351"/>
      <c r="F455" s="355"/>
      <c r="G455" s="356"/>
      <c r="H455" s="356"/>
      <c r="I455" s="355"/>
      <c r="J455" s="356"/>
      <c r="K455" s="355"/>
      <c r="L455" s="355"/>
      <c r="M455" s="355"/>
      <c r="N455" s="355"/>
      <c r="O455" s="355"/>
      <c r="P455" s="114"/>
      <c r="Q455" s="111"/>
      <c r="R455" s="111"/>
      <c r="T455" s="303"/>
      <c r="U455" s="357"/>
      <c r="V455" s="303"/>
      <c r="W455" s="358"/>
      <c r="X455" s="303"/>
      <c r="Y455" s="113"/>
      <c r="Z455" s="357"/>
      <c r="AA455" s="303"/>
      <c r="AB455" s="359"/>
      <c r="AC455" s="303"/>
      <c r="AD455" s="303"/>
      <c r="AE455" s="303"/>
      <c r="CO455" s="303"/>
      <c r="CQ455" s="351"/>
      <c r="CR455" s="351"/>
      <c r="CT455" s="351"/>
      <c r="CU455" s="351"/>
      <c r="CW455" s="351"/>
      <c r="CX455" s="351"/>
      <c r="CZ455" s="351"/>
      <c r="DA455" s="351"/>
      <c r="DC455" s="351"/>
      <c r="DD455" s="351"/>
      <c r="DG455" s="303"/>
      <c r="DH455" s="303"/>
      <c r="DJ455" s="145"/>
      <c r="DK455" s="145"/>
    </row>
    <row r="456" spans="4:115" s="115" customFormat="1" x14ac:dyDescent="0.25">
      <c r="D456" s="351"/>
      <c r="E456" s="351"/>
      <c r="F456" s="355"/>
      <c r="G456" s="356"/>
      <c r="H456" s="356"/>
      <c r="I456" s="355"/>
      <c r="J456" s="356"/>
      <c r="K456" s="355"/>
      <c r="L456" s="355"/>
      <c r="M456" s="355"/>
      <c r="N456" s="355"/>
      <c r="O456" s="355"/>
      <c r="P456" s="114"/>
      <c r="Q456" s="111"/>
      <c r="R456" s="111"/>
      <c r="T456" s="303"/>
      <c r="U456" s="357"/>
      <c r="V456" s="303"/>
      <c r="W456" s="358"/>
      <c r="X456" s="303"/>
      <c r="Y456" s="113"/>
      <c r="Z456" s="357"/>
      <c r="AA456" s="303"/>
      <c r="AB456" s="359"/>
      <c r="AC456" s="303"/>
      <c r="AD456" s="303"/>
      <c r="AE456" s="303"/>
      <c r="CO456" s="303"/>
      <c r="CQ456" s="351"/>
      <c r="CR456" s="351"/>
      <c r="CT456" s="351"/>
      <c r="CU456" s="351"/>
      <c r="CW456" s="351"/>
      <c r="CX456" s="351"/>
      <c r="CZ456" s="351"/>
      <c r="DA456" s="351"/>
      <c r="DC456" s="351"/>
      <c r="DD456" s="351"/>
      <c r="DG456" s="303"/>
      <c r="DH456" s="303"/>
      <c r="DJ456" s="145"/>
      <c r="DK456" s="145"/>
    </row>
    <row r="457" spans="4:115" s="115" customFormat="1" x14ac:dyDescent="0.25">
      <c r="D457" s="351"/>
      <c r="E457" s="351"/>
      <c r="F457" s="355"/>
      <c r="G457" s="356"/>
      <c r="H457" s="356"/>
      <c r="I457" s="355"/>
      <c r="J457" s="356"/>
      <c r="K457" s="355"/>
      <c r="L457" s="355"/>
      <c r="M457" s="355"/>
      <c r="N457" s="355"/>
      <c r="O457" s="355"/>
      <c r="P457" s="114"/>
      <c r="Q457" s="111"/>
      <c r="R457" s="111"/>
      <c r="T457" s="303"/>
      <c r="U457" s="357"/>
      <c r="V457" s="303"/>
      <c r="W457" s="358"/>
      <c r="X457" s="303"/>
      <c r="Y457" s="113"/>
      <c r="Z457" s="357"/>
      <c r="AA457" s="303"/>
      <c r="AB457" s="359"/>
      <c r="AC457" s="303"/>
      <c r="AD457" s="303"/>
      <c r="AE457" s="303"/>
      <c r="CO457" s="303"/>
      <c r="CQ457" s="351"/>
      <c r="CR457" s="351"/>
      <c r="CT457" s="351"/>
      <c r="CU457" s="351"/>
      <c r="CW457" s="351"/>
      <c r="CX457" s="351"/>
      <c r="CZ457" s="351"/>
      <c r="DA457" s="351"/>
      <c r="DC457" s="351"/>
      <c r="DD457" s="351"/>
      <c r="DG457" s="303"/>
      <c r="DH457" s="303"/>
      <c r="DJ457" s="145"/>
      <c r="DK457" s="145"/>
    </row>
    <row r="458" spans="4:115" s="115" customFormat="1" x14ac:dyDescent="0.25">
      <c r="D458" s="351"/>
      <c r="E458" s="351"/>
      <c r="F458" s="355"/>
      <c r="G458" s="356"/>
      <c r="H458" s="356"/>
      <c r="I458" s="355"/>
      <c r="J458" s="356"/>
      <c r="K458" s="355"/>
      <c r="L458" s="355"/>
      <c r="M458" s="355"/>
      <c r="N458" s="355"/>
      <c r="O458" s="355"/>
      <c r="P458" s="114"/>
      <c r="Q458" s="111"/>
      <c r="R458" s="111"/>
      <c r="T458" s="303"/>
      <c r="U458" s="357"/>
      <c r="V458" s="303"/>
      <c r="W458" s="358"/>
      <c r="X458" s="303"/>
      <c r="Y458" s="113"/>
      <c r="Z458" s="357"/>
      <c r="AA458" s="303"/>
      <c r="AB458" s="359"/>
      <c r="AC458" s="303"/>
      <c r="AD458" s="303"/>
      <c r="AE458" s="303"/>
      <c r="CO458" s="303"/>
      <c r="CQ458" s="351"/>
      <c r="CR458" s="351"/>
      <c r="CT458" s="351"/>
      <c r="CU458" s="351"/>
      <c r="CW458" s="351"/>
      <c r="CX458" s="351"/>
      <c r="CZ458" s="351"/>
      <c r="DA458" s="351"/>
      <c r="DC458" s="351"/>
      <c r="DD458" s="351"/>
      <c r="DG458" s="303"/>
      <c r="DH458" s="303"/>
      <c r="DJ458" s="145"/>
      <c r="DK458" s="145"/>
    </row>
  </sheetData>
  <autoFilter ref="A4:R155"/>
  <mergeCells count="33">
    <mergeCell ref="F1:F3"/>
    <mergeCell ref="A1:A3"/>
    <mergeCell ref="B1:B3"/>
    <mergeCell ref="C1:C3"/>
    <mergeCell ref="D1:D3"/>
    <mergeCell ref="E1:E3"/>
    <mergeCell ref="R1:R3"/>
    <mergeCell ref="G1:G3"/>
    <mergeCell ref="H1:H3"/>
    <mergeCell ref="I1:I3"/>
    <mergeCell ref="J1:J3"/>
    <mergeCell ref="K1:K3"/>
    <mergeCell ref="L1:L3"/>
    <mergeCell ref="M1:M3"/>
    <mergeCell ref="N1:N3"/>
    <mergeCell ref="O1:O3"/>
    <mergeCell ref="P1:P3"/>
    <mergeCell ref="Q1:Q3"/>
    <mergeCell ref="AF3:AF4"/>
    <mergeCell ref="DL184:DN184"/>
    <mergeCell ref="AB1:AD1"/>
    <mergeCell ref="X2:Y2"/>
    <mergeCell ref="S3:S4"/>
    <mergeCell ref="T3:T4"/>
    <mergeCell ref="U3:U4"/>
    <mergeCell ref="V3:V4"/>
    <mergeCell ref="W3:W4"/>
    <mergeCell ref="X3:Y4"/>
    <mergeCell ref="Z3:Z4"/>
    <mergeCell ref="AA3:AA4"/>
    <mergeCell ref="AB3:AB4"/>
    <mergeCell ref="AC3:AC4"/>
    <mergeCell ref="AD3:AD4"/>
  </mergeCells>
  <conditionalFormatting sqref="DC119 DC121:DC123 DC71 DC116 CZ115 DC125:DC131 DC8:DC10 DC66:DC68 DC36:DC57 DC95:DC108 DC140:DC142 DC135:DC138 DC112:DC113 DC144:DC147 DC73:DC74 DC110 DC59:DC64 DC80:DC81 DC83:DC93 CZ145:CZ156 DC151:DC156 CZ13 DC21:DC33 DC12:DC17">
    <cfRule type="cellIs" dxfId="1848" priority="144" stopIfTrue="1" operator="notEqual">
      <formula>$DG8</formula>
    </cfRule>
  </conditionalFormatting>
  <conditionalFormatting sqref="CZ14:CZ17 CZ119 CZ121:CZ123 CZ116 CZ71 CZ125:CZ131 CZ21:CZ33 CZ8:CZ10 CZ66:CZ68 CZ35:CZ57 CZ140:CZ142 CZ135:CZ138 CZ73:CZ74 CZ95:CZ113 CZ59:CZ64 CZ80:CZ81 CZ83:CZ93">
    <cfRule type="cellIs" dxfId="1847" priority="145" stopIfTrue="1" operator="notEqual">
      <formula>$DC8</formula>
    </cfRule>
  </conditionalFormatting>
  <conditionalFormatting sqref="DC34">
    <cfRule type="cellIs" dxfId="1846" priority="142" stopIfTrue="1" operator="notEqual">
      <formula>$DG34</formula>
    </cfRule>
  </conditionalFormatting>
  <conditionalFormatting sqref="CZ34">
    <cfRule type="cellIs" dxfId="1845" priority="143" stopIfTrue="1" operator="notEqual">
      <formula>$DC34</formula>
    </cfRule>
  </conditionalFormatting>
  <conditionalFormatting sqref="DC65">
    <cfRule type="cellIs" dxfId="1844" priority="140" stopIfTrue="1" operator="notEqual">
      <formula>$DG65</formula>
    </cfRule>
  </conditionalFormatting>
  <conditionalFormatting sqref="CZ65">
    <cfRule type="cellIs" dxfId="1843" priority="141" stopIfTrue="1" operator="notEqual">
      <formula>$DC65</formula>
    </cfRule>
  </conditionalFormatting>
  <conditionalFormatting sqref="CZ12">
    <cfRule type="cellIs" dxfId="1842" priority="137" stopIfTrue="1" operator="notEqual">
      <formula>$DG12</formula>
    </cfRule>
  </conditionalFormatting>
  <conditionalFormatting sqref="CW119:CW123 CW125 CW140:CW142 CW127:CW132 CW134:CW138 CW71:CW74 CW95:CW117 CW59:CW68 CW77:CW93 CW20:CW57 CW6:CW17">
    <cfRule type="cellIs" dxfId="1841" priority="139" operator="notEqual">
      <formula>$CW6</formula>
    </cfRule>
  </conditionalFormatting>
  <conditionalFormatting sqref="CT145:CT147 CQ151:CQ156 CW145:CW156 CT151:CT156">
    <cfRule type="cellIs" dxfId="1840" priority="138" stopIfTrue="1" operator="notEqual">
      <formula>$CZ145</formula>
    </cfRule>
  </conditionalFormatting>
  <conditionalFormatting sqref="DC72">
    <cfRule type="cellIs" dxfId="1839" priority="135" stopIfTrue="1" operator="notEqual">
      <formula>$DG72</formula>
    </cfRule>
  </conditionalFormatting>
  <conditionalFormatting sqref="CZ72">
    <cfRule type="cellIs" dxfId="1838" priority="136" stopIfTrue="1" operator="notEqual">
      <formula>$DC72</formula>
    </cfRule>
  </conditionalFormatting>
  <conditionalFormatting sqref="CZ146">
    <cfRule type="cellIs" dxfId="1837" priority="134" stopIfTrue="1" operator="notEqual">
      <formula>$DG146</formula>
    </cfRule>
  </conditionalFormatting>
  <conditionalFormatting sqref="DC114">
    <cfRule type="cellIs" dxfId="1836" priority="132" stopIfTrue="1" operator="notEqual">
      <formula>$DG114</formula>
    </cfRule>
  </conditionalFormatting>
  <conditionalFormatting sqref="CZ114">
    <cfRule type="cellIs" dxfId="1835" priority="133" stopIfTrue="1" operator="notEqual">
      <formula>$DC114</formula>
    </cfRule>
  </conditionalFormatting>
  <conditionalFormatting sqref="DC82">
    <cfRule type="cellIs" dxfId="1834" priority="130" stopIfTrue="1" operator="notEqual">
      <formula>$DG82</formula>
    </cfRule>
  </conditionalFormatting>
  <conditionalFormatting sqref="CZ82">
    <cfRule type="cellIs" dxfId="1833" priority="131" stopIfTrue="1" operator="notEqual">
      <formula>$DC82</formula>
    </cfRule>
  </conditionalFormatting>
  <conditionalFormatting sqref="DC79">
    <cfRule type="cellIs" dxfId="1832" priority="128" stopIfTrue="1" operator="notEqual">
      <formula>$DG79</formula>
    </cfRule>
  </conditionalFormatting>
  <conditionalFormatting sqref="CZ79">
    <cfRule type="cellIs" dxfId="1831" priority="129" stopIfTrue="1" operator="notEqual">
      <formula>$DC79</formula>
    </cfRule>
  </conditionalFormatting>
  <conditionalFormatting sqref="DC71">
    <cfRule type="cellIs" dxfId="1830" priority="126" stopIfTrue="1" operator="notEqual">
      <formula>$DG71</formula>
    </cfRule>
  </conditionalFormatting>
  <conditionalFormatting sqref="CZ71">
    <cfRule type="cellIs" dxfId="1829" priority="127" stopIfTrue="1" operator="notEqual">
      <formula>$DC71</formula>
    </cfRule>
  </conditionalFormatting>
  <conditionalFormatting sqref="DC72">
    <cfRule type="cellIs" dxfId="1828" priority="124" stopIfTrue="1" operator="notEqual">
      <formula>$DG72</formula>
    </cfRule>
  </conditionalFormatting>
  <conditionalFormatting sqref="CZ72">
    <cfRule type="cellIs" dxfId="1827" priority="125" stopIfTrue="1" operator="notEqual">
      <formula>$DC72</formula>
    </cfRule>
  </conditionalFormatting>
  <conditionalFormatting sqref="DC115">
    <cfRule type="cellIs" dxfId="1826" priority="123" stopIfTrue="1" operator="notEqual">
      <formula>$DG115</formula>
    </cfRule>
  </conditionalFormatting>
  <conditionalFormatting sqref="DC120">
    <cfRule type="cellIs" dxfId="1825" priority="121" stopIfTrue="1" operator="notEqual">
      <formula>$DG120</formula>
    </cfRule>
  </conditionalFormatting>
  <conditionalFormatting sqref="CZ120">
    <cfRule type="cellIs" dxfId="1824" priority="122" stopIfTrue="1" operator="notEqual">
      <formula>$DC120</formula>
    </cfRule>
  </conditionalFormatting>
  <conditionalFormatting sqref="CZ144">
    <cfRule type="cellIs" dxfId="1823" priority="120" stopIfTrue="1" operator="notEqual">
      <formula>$DG144</formula>
    </cfRule>
  </conditionalFormatting>
  <conditionalFormatting sqref="CW144">
    <cfRule type="cellIs" dxfId="1822" priority="119" stopIfTrue="1" operator="notEqual">
      <formula>$CZ144</formula>
    </cfRule>
  </conditionalFormatting>
  <conditionalFormatting sqref="DC134">
    <cfRule type="cellIs" dxfId="1821" priority="117" stopIfTrue="1" operator="notEqual">
      <formula>$DG134</formula>
    </cfRule>
  </conditionalFormatting>
  <conditionalFormatting sqref="CZ134">
    <cfRule type="cellIs" dxfId="1820" priority="118" stopIfTrue="1" operator="notEqual">
      <formula>$DC134</formula>
    </cfRule>
  </conditionalFormatting>
  <conditionalFormatting sqref="DC132">
    <cfRule type="cellIs" dxfId="1819" priority="115" stopIfTrue="1" operator="notEqual">
      <formula>$DG132</formula>
    </cfRule>
  </conditionalFormatting>
  <conditionalFormatting sqref="CZ132">
    <cfRule type="cellIs" dxfId="1818" priority="116" stopIfTrue="1" operator="notEqual">
      <formula>$DC132</formula>
    </cfRule>
  </conditionalFormatting>
  <conditionalFormatting sqref="DC73:DC74">
    <cfRule type="cellIs" dxfId="1817" priority="113" stopIfTrue="1" operator="notEqual">
      <formula>$DG73</formula>
    </cfRule>
  </conditionalFormatting>
  <conditionalFormatting sqref="CZ73:CZ74">
    <cfRule type="cellIs" dxfId="1816" priority="114" stopIfTrue="1" operator="notEqual">
      <formula>$DC73</formula>
    </cfRule>
  </conditionalFormatting>
  <conditionalFormatting sqref="DC73:DC74">
    <cfRule type="cellIs" dxfId="1815" priority="111" stopIfTrue="1" operator="notEqual">
      <formula>$DG73</formula>
    </cfRule>
  </conditionalFormatting>
  <conditionalFormatting sqref="CZ73:CZ74">
    <cfRule type="cellIs" dxfId="1814" priority="112" stopIfTrue="1" operator="notEqual">
      <formula>$DC73</formula>
    </cfRule>
  </conditionalFormatting>
  <conditionalFormatting sqref="DC77:DC78">
    <cfRule type="cellIs" dxfId="1813" priority="109" stopIfTrue="1" operator="notEqual">
      <formula>$DG77</formula>
    </cfRule>
  </conditionalFormatting>
  <conditionalFormatting sqref="CZ77:CZ78">
    <cfRule type="cellIs" dxfId="1812" priority="110" stopIfTrue="1" operator="notEqual">
      <formula>$DC77</formula>
    </cfRule>
  </conditionalFormatting>
  <conditionalFormatting sqref="DC117">
    <cfRule type="cellIs" dxfId="1811" priority="107" stopIfTrue="1" operator="notEqual">
      <formula>$DG117</formula>
    </cfRule>
  </conditionalFormatting>
  <conditionalFormatting sqref="CZ117">
    <cfRule type="cellIs" dxfId="1810" priority="108" stopIfTrue="1" operator="notEqual">
      <formula>$DC117</formula>
    </cfRule>
  </conditionalFormatting>
  <conditionalFormatting sqref="DC20">
    <cfRule type="cellIs" dxfId="1809" priority="105" stopIfTrue="1" operator="notEqual">
      <formula>$DG20</formula>
    </cfRule>
  </conditionalFormatting>
  <conditionalFormatting sqref="CZ20">
    <cfRule type="cellIs" dxfId="1808" priority="106" stopIfTrue="1" operator="notEqual">
      <formula>$DC20</formula>
    </cfRule>
  </conditionalFormatting>
  <conditionalFormatting sqref="CT144">
    <cfRule type="cellIs" dxfId="1807" priority="104" stopIfTrue="1" operator="notEqual">
      <formula>$CZ144</formula>
    </cfRule>
  </conditionalFormatting>
  <conditionalFormatting sqref="CT119:CT123 CT140:CT142 CT125:CT132 CT134:CT138 CT71:CT74 CT95:CT117 CT59:CT68 CT77:CT93 CT20:CT57 CT6:CT17">
    <cfRule type="expression" dxfId="1806" priority="102" stopIfTrue="1">
      <formula>$CW6=""</formula>
    </cfRule>
    <cfRule type="cellIs" dxfId="1805" priority="103" stopIfTrue="1" operator="notEqual">
      <formula>$CW6</formula>
    </cfRule>
  </conditionalFormatting>
  <conditionalFormatting sqref="CT5">
    <cfRule type="expression" dxfId="1804" priority="99" stopIfTrue="1">
      <formula>$CW5=""</formula>
    </cfRule>
    <cfRule type="cellIs" dxfId="1803" priority="100" stopIfTrue="1" operator="notEqual">
      <formula>$CW5</formula>
    </cfRule>
  </conditionalFormatting>
  <conditionalFormatting sqref="CW5">
    <cfRule type="cellIs" dxfId="1802" priority="101" operator="notEqual">
      <formula>$CW5</formula>
    </cfRule>
  </conditionalFormatting>
  <conditionalFormatting sqref="DC70">
    <cfRule type="cellIs" dxfId="1801" priority="97" stopIfTrue="1" operator="notEqual">
      <formula>$DG70</formula>
    </cfRule>
  </conditionalFormatting>
  <conditionalFormatting sqref="CZ70">
    <cfRule type="cellIs" dxfId="1800" priority="98" stopIfTrue="1" operator="notEqual">
      <formula>$DC70</formula>
    </cfRule>
  </conditionalFormatting>
  <conditionalFormatting sqref="CW70">
    <cfRule type="cellIs" dxfId="1799" priority="96" operator="notEqual">
      <formula>$CW70</formula>
    </cfRule>
  </conditionalFormatting>
  <conditionalFormatting sqref="CT70">
    <cfRule type="expression" dxfId="1798" priority="94" stopIfTrue="1">
      <formula>$CW70=""</formula>
    </cfRule>
    <cfRule type="cellIs" dxfId="1797" priority="95" stopIfTrue="1" operator="notEqual">
      <formula>$CW70</formula>
    </cfRule>
  </conditionalFormatting>
  <conditionalFormatting sqref="DC58">
    <cfRule type="cellIs" dxfId="1796" priority="92" stopIfTrue="1" operator="notEqual">
      <formula>$DG58</formula>
    </cfRule>
  </conditionalFormatting>
  <conditionalFormatting sqref="CZ58">
    <cfRule type="cellIs" dxfId="1795" priority="93" stopIfTrue="1" operator="notEqual">
      <formula>$DC58</formula>
    </cfRule>
  </conditionalFormatting>
  <conditionalFormatting sqref="CW58">
    <cfRule type="cellIs" dxfId="1794" priority="91" operator="notEqual">
      <formula>$CW58</formula>
    </cfRule>
  </conditionalFormatting>
  <conditionalFormatting sqref="CT58">
    <cfRule type="expression" dxfId="1793" priority="89" stopIfTrue="1">
      <formula>$CW58=""</formula>
    </cfRule>
    <cfRule type="cellIs" dxfId="1792" priority="90" stopIfTrue="1" operator="notEqual">
      <formula>$CW58</formula>
    </cfRule>
  </conditionalFormatting>
  <conditionalFormatting sqref="DC118">
    <cfRule type="cellIs" dxfId="1791" priority="87" stopIfTrue="1" operator="notEqual">
      <formula>$DG118</formula>
    </cfRule>
  </conditionalFormatting>
  <conditionalFormatting sqref="CZ118">
    <cfRule type="cellIs" dxfId="1790" priority="88" stopIfTrue="1" operator="notEqual">
      <formula>$DC118</formula>
    </cfRule>
  </conditionalFormatting>
  <conditionalFormatting sqref="CW118">
    <cfRule type="cellIs" dxfId="1789" priority="86" operator="notEqual">
      <formula>$CW118</formula>
    </cfRule>
  </conditionalFormatting>
  <conditionalFormatting sqref="CT118">
    <cfRule type="expression" dxfId="1788" priority="84" stopIfTrue="1">
      <formula>$CW118=""</formula>
    </cfRule>
    <cfRule type="cellIs" dxfId="1787" priority="85" stopIfTrue="1" operator="notEqual">
      <formula>$CW118</formula>
    </cfRule>
  </conditionalFormatting>
  <conditionalFormatting sqref="DC124">
    <cfRule type="cellIs" dxfId="1786" priority="82" stopIfTrue="1" operator="notEqual">
      <formula>$DG124</formula>
    </cfRule>
  </conditionalFormatting>
  <conditionalFormatting sqref="CZ124">
    <cfRule type="cellIs" dxfId="1785" priority="83" stopIfTrue="1" operator="notEqual">
      <formula>$DC124</formula>
    </cfRule>
  </conditionalFormatting>
  <conditionalFormatting sqref="CW124">
    <cfRule type="cellIs" dxfId="1784" priority="81" operator="notEqual">
      <formula>$CW124</formula>
    </cfRule>
  </conditionalFormatting>
  <conditionalFormatting sqref="CT124">
    <cfRule type="expression" dxfId="1783" priority="79" stopIfTrue="1">
      <formula>$CW124=""</formula>
    </cfRule>
    <cfRule type="cellIs" dxfId="1782" priority="80" stopIfTrue="1" operator="notEqual">
      <formula>$CW124</formula>
    </cfRule>
  </conditionalFormatting>
  <conditionalFormatting sqref="CW75">
    <cfRule type="cellIs" dxfId="1781" priority="78" operator="notEqual">
      <formula>$CW75</formula>
    </cfRule>
  </conditionalFormatting>
  <conditionalFormatting sqref="DC75">
    <cfRule type="cellIs" dxfId="1780" priority="76" stopIfTrue="1" operator="notEqual">
      <formula>$DG75</formula>
    </cfRule>
  </conditionalFormatting>
  <conditionalFormatting sqref="CZ75">
    <cfRule type="cellIs" dxfId="1779" priority="77" stopIfTrue="1" operator="notEqual">
      <formula>$DC75</formula>
    </cfRule>
  </conditionalFormatting>
  <conditionalFormatting sqref="CT75">
    <cfRule type="expression" dxfId="1778" priority="74" stopIfTrue="1">
      <formula>$CW75=""</formula>
    </cfRule>
    <cfRule type="cellIs" dxfId="1777" priority="75" stopIfTrue="1" operator="notEqual">
      <formula>$CW75</formula>
    </cfRule>
  </conditionalFormatting>
  <conditionalFormatting sqref="CZ114">
    <cfRule type="cellIs" dxfId="1776" priority="73" stopIfTrue="1" operator="notEqual">
      <formula>$DG114</formula>
    </cfRule>
  </conditionalFormatting>
  <conditionalFormatting sqref="DC113">
    <cfRule type="cellIs" dxfId="1775" priority="71" stopIfTrue="1" operator="notEqual">
      <formula>$DG113</formula>
    </cfRule>
  </conditionalFormatting>
  <conditionalFormatting sqref="CZ113">
    <cfRule type="cellIs" dxfId="1774" priority="72" stopIfTrue="1" operator="notEqual">
      <formula>$DC113</formula>
    </cfRule>
  </conditionalFormatting>
  <conditionalFormatting sqref="DC114">
    <cfRule type="cellIs" dxfId="1773" priority="70" stopIfTrue="1" operator="notEqual">
      <formula>$DG114</formula>
    </cfRule>
  </conditionalFormatting>
  <conditionalFormatting sqref="DC149:DC150">
    <cfRule type="cellIs" dxfId="1772" priority="69" stopIfTrue="1" operator="notEqual">
      <formula>$DG149</formula>
    </cfRule>
  </conditionalFormatting>
  <conditionalFormatting sqref="CT149:CT150">
    <cfRule type="cellIs" dxfId="1771" priority="68" stopIfTrue="1" operator="notEqual">
      <formula>$CZ149</formula>
    </cfRule>
  </conditionalFormatting>
  <conditionalFormatting sqref="DC148">
    <cfRule type="cellIs" dxfId="1770" priority="67" stopIfTrue="1" operator="notEqual">
      <formula>$DG148</formula>
    </cfRule>
  </conditionalFormatting>
  <conditionalFormatting sqref="CT148">
    <cfRule type="cellIs" dxfId="1769" priority="66" stopIfTrue="1" operator="notEqual">
      <formula>$CZ148</formula>
    </cfRule>
  </conditionalFormatting>
  <conditionalFormatting sqref="CW75">
    <cfRule type="cellIs" dxfId="1768" priority="65" operator="notEqual">
      <formula>$CW75</formula>
    </cfRule>
  </conditionalFormatting>
  <conditionalFormatting sqref="DC75">
    <cfRule type="cellIs" dxfId="1767" priority="63" stopIfTrue="1" operator="notEqual">
      <formula>$DG75</formula>
    </cfRule>
  </conditionalFormatting>
  <conditionalFormatting sqref="CZ75">
    <cfRule type="cellIs" dxfId="1766" priority="64" stopIfTrue="1" operator="notEqual">
      <formula>$DC75</formula>
    </cfRule>
  </conditionalFormatting>
  <conditionalFormatting sqref="CT75">
    <cfRule type="expression" dxfId="1765" priority="61" stopIfTrue="1">
      <formula>$CW75=""</formula>
    </cfRule>
    <cfRule type="cellIs" dxfId="1764" priority="62" stopIfTrue="1" operator="notEqual">
      <formula>$CW75</formula>
    </cfRule>
  </conditionalFormatting>
  <conditionalFormatting sqref="CW74">
    <cfRule type="cellIs" dxfId="1763" priority="60" operator="notEqual">
      <formula>$CW74</formula>
    </cfRule>
  </conditionalFormatting>
  <conditionalFormatting sqref="DC74">
    <cfRule type="cellIs" dxfId="1762" priority="58" stopIfTrue="1" operator="notEqual">
      <formula>$DG74</formula>
    </cfRule>
  </conditionalFormatting>
  <conditionalFormatting sqref="CZ74">
    <cfRule type="cellIs" dxfId="1761" priority="59" stopIfTrue="1" operator="notEqual">
      <formula>$DC74</formula>
    </cfRule>
  </conditionalFormatting>
  <conditionalFormatting sqref="CT74">
    <cfRule type="expression" dxfId="1760" priority="56" stopIfTrue="1">
      <formula>$CW74=""</formula>
    </cfRule>
    <cfRule type="cellIs" dxfId="1759" priority="57" stopIfTrue="1" operator="notEqual">
      <formula>$CW74</formula>
    </cfRule>
  </conditionalFormatting>
  <conditionalFormatting sqref="CW76">
    <cfRule type="cellIs" dxfId="1758" priority="55" operator="notEqual">
      <formula>$CW76</formula>
    </cfRule>
  </conditionalFormatting>
  <conditionalFormatting sqref="DC76">
    <cfRule type="cellIs" dxfId="1757" priority="53" stopIfTrue="1" operator="notEqual">
      <formula>$DG76</formula>
    </cfRule>
  </conditionalFormatting>
  <conditionalFormatting sqref="CZ76">
    <cfRule type="cellIs" dxfId="1756" priority="54" stopIfTrue="1" operator="notEqual">
      <formula>$DC76</formula>
    </cfRule>
  </conditionalFormatting>
  <conditionalFormatting sqref="CT76">
    <cfRule type="expression" dxfId="1755" priority="51" stopIfTrue="1">
      <formula>$CW76=""</formula>
    </cfRule>
    <cfRule type="cellIs" dxfId="1754" priority="52" stopIfTrue="1" operator="notEqual">
      <formula>$CW76</formula>
    </cfRule>
  </conditionalFormatting>
  <conditionalFormatting sqref="DC18">
    <cfRule type="cellIs" dxfId="1753" priority="49" stopIfTrue="1" operator="notEqual">
      <formula>$DG18</formula>
    </cfRule>
  </conditionalFormatting>
  <conditionalFormatting sqref="CZ18">
    <cfRule type="cellIs" dxfId="1752" priority="50" stopIfTrue="1" operator="notEqual">
      <formula>$DC18</formula>
    </cfRule>
  </conditionalFormatting>
  <conditionalFormatting sqref="CW18">
    <cfRule type="cellIs" dxfId="1751" priority="48" operator="notEqual">
      <formula>$CW18</formula>
    </cfRule>
  </conditionalFormatting>
  <conditionalFormatting sqref="CT18">
    <cfRule type="expression" dxfId="1750" priority="46" stopIfTrue="1">
      <formula>$CW18=""</formula>
    </cfRule>
    <cfRule type="cellIs" dxfId="1749" priority="47" stopIfTrue="1" operator="notEqual">
      <formula>$CW18</formula>
    </cfRule>
  </conditionalFormatting>
  <conditionalFormatting sqref="CW126">
    <cfRule type="cellIs" dxfId="1748" priority="45" operator="notEqual">
      <formula>$CW126</formula>
    </cfRule>
  </conditionalFormatting>
  <conditionalFormatting sqref="DC94">
    <cfRule type="cellIs" dxfId="1747" priority="43" stopIfTrue="1" operator="notEqual">
      <formula>$DG94</formula>
    </cfRule>
  </conditionalFormatting>
  <conditionalFormatting sqref="CZ94">
    <cfRule type="cellIs" dxfId="1746" priority="44" stopIfTrue="1" operator="notEqual">
      <formula>$DC94</formula>
    </cfRule>
  </conditionalFormatting>
  <conditionalFormatting sqref="CW94">
    <cfRule type="cellIs" dxfId="1745" priority="42" operator="notEqual">
      <formula>$CW94</formula>
    </cfRule>
  </conditionalFormatting>
  <conditionalFormatting sqref="CT94">
    <cfRule type="expression" dxfId="1744" priority="40" stopIfTrue="1">
      <formula>$CW94=""</formula>
    </cfRule>
    <cfRule type="cellIs" dxfId="1743" priority="41" stopIfTrue="1" operator="notEqual">
      <formula>$CW94</formula>
    </cfRule>
  </conditionalFormatting>
  <conditionalFormatting sqref="DC139">
    <cfRule type="cellIs" dxfId="1742" priority="38" stopIfTrue="1" operator="notEqual">
      <formula>$DG139</formula>
    </cfRule>
  </conditionalFormatting>
  <conditionalFormatting sqref="CZ139">
    <cfRule type="cellIs" dxfId="1741" priority="39" stopIfTrue="1" operator="notEqual">
      <formula>$DC139</formula>
    </cfRule>
  </conditionalFormatting>
  <conditionalFormatting sqref="CW139">
    <cfRule type="cellIs" dxfId="1740" priority="37" operator="notEqual">
      <formula>$CW139</formula>
    </cfRule>
  </conditionalFormatting>
  <conditionalFormatting sqref="CT139">
    <cfRule type="expression" dxfId="1739" priority="35" stopIfTrue="1">
      <formula>$CW139=""</formula>
    </cfRule>
    <cfRule type="cellIs" dxfId="1738" priority="36" stopIfTrue="1" operator="notEqual">
      <formula>$CW139</formula>
    </cfRule>
  </conditionalFormatting>
  <conditionalFormatting sqref="CQ145:CQ147">
    <cfRule type="cellIs" dxfId="1737" priority="34" stopIfTrue="1" operator="notEqual">
      <formula>$CZ145</formula>
    </cfRule>
  </conditionalFormatting>
  <conditionalFormatting sqref="CQ144">
    <cfRule type="cellIs" dxfId="1736" priority="33" stopIfTrue="1" operator="notEqual">
      <formula>$CZ144</formula>
    </cfRule>
  </conditionalFormatting>
  <conditionalFormatting sqref="CQ70:CQ132 CQ5:CQ18 CQ20:CQ68">
    <cfRule type="expression" dxfId="1735" priority="31" stopIfTrue="1">
      <formula>$CT5=""</formula>
    </cfRule>
    <cfRule type="cellIs" dxfId="1734" priority="32" stopIfTrue="1" operator="notEqual">
      <formula>$CT5</formula>
    </cfRule>
  </conditionalFormatting>
  <conditionalFormatting sqref="CQ149:CQ150">
    <cfRule type="cellIs" dxfId="1733" priority="30" stopIfTrue="1" operator="notEqual">
      <formula>$CZ149</formula>
    </cfRule>
  </conditionalFormatting>
  <conditionalFormatting sqref="CQ148">
    <cfRule type="cellIs" dxfId="1732" priority="29" stopIfTrue="1" operator="notEqual">
      <formula>$CZ148</formula>
    </cfRule>
  </conditionalFormatting>
  <conditionalFormatting sqref="CQ134:CQ142">
    <cfRule type="expression" dxfId="1731" priority="27" stopIfTrue="1">
      <formula>$CT134=""</formula>
    </cfRule>
    <cfRule type="cellIs" dxfId="1730" priority="28" stopIfTrue="1" operator="notEqual">
      <formula>$CT134</formula>
    </cfRule>
  </conditionalFormatting>
  <conditionalFormatting sqref="DC143">
    <cfRule type="cellIs" dxfId="1729" priority="26" stopIfTrue="1" operator="notEqual">
      <formula>$DG143</formula>
    </cfRule>
  </conditionalFormatting>
  <conditionalFormatting sqref="CZ143">
    <cfRule type="cellIs" dxfId="1728" priority="25" stopIfTrue="1" operator="notEqual">
      <formula>$DG143</formula>
    </cfRule>
  </conditionalFormatting>
  <conditionalFormatting sqref="CW143">
    <cfRule type="cellIs" dxfId="1727" priority="24" stopIfTrue="1" operator="notEqual">
      <formula>$CZ143</formula>
    </cfRule>
  </conditionalFormatting>
  <conditionalFormatting sqref="CT143">
    <cfRule type="cellIs" dxfId="1726" priority="23" stopIfTrue="1" operator="notEqual">
      <formula>$CZ143</formula>
    </cfRule>
  </conditionalFormatting>
  <conditionalFormatting sqref="CQ143">
    <cfRule type="cellIs" dxfId="1725" priority="22" stopIfTrue="1" operator="notEqual">
      <formula>$CZ143</formula>
    </cfRule>
  </conditionalFormatting>
  <conditionalFormatting sqref="DC69">
    <cfRule type="cellIs" dxfId="1724" priority="20" stopIfTrue="1" operator="notEqual">
      <formula>$DG69</formula>
    </cfRule>
  </conditionalFormatting>
  <conditionalFormatting sqref="CZ69">
    <cfRule type="cellIs" dxfId="1723" priority="21" stopIfTrue="1" operator="notEqual">
      <formula>$DC69</formula>
    </cfRule>
  </conditionalFormatting>
  <conditionalFormatting sqref="CW69">
    <cfRule type="cellIs" dxfId="1722" priority="19" operator="notEqual">
      <formula>$CW69</formula>
    </cfRule>
  </conditionalFormatting>
  <conditionalFormatting sqref="CT69">
    <cfRule type="expression" dxfId="1721" priority="17" stopIfTrue="1">
      <formula>$CW69=""</formula>
    </cfRule>
    <cfRule type="cellIs" dxfId="1720" priority="18" stopIfTrue="1" operator="notEqual">
      <formula>$CW69</formula>
    </cfRule>
  </conditionalFormatting>
  <conditionalFormatting sqref="CQ69">
    <cfRule type="expression" dxfId="1719" priority="15" stopIfTrue="1">
      <formula>$CT69=""</formula>
    </cfRule>
    <cfRule type="cellIs" dxfId="1718" priority="16" stopIfTrue="1" operator="notEqual">
      <formula>$CT69</formula>
    </cfRule>
  </conditionalFormatting>
  <conditionalFormatting sqref="CW133">
    <cfRule type="cellIs" dxfId="1717" priority="14" operator="notEqual">
      <formula>$CW133</formula>
    </cfRule>
  </conditionalFormatting>
  <conditionalFormatting sqref="DC133">
    <cfRule type="cellIs" dxfId="1716" priority="12" stopIfTrue="1" operator="notEqual">
      <formula>$DG133</formula>
    </cfRule>
  </conditionalFormatting>
  <conditionalFormatting sqref="CZ133">
    <cfRule type="cellIs" dxfId="1715" priority="13" stopIfTrue="1" operator="notEqual">
      <formula>$DC133</formula>
    </cfRule>
  </conditionalFormatting>
  <conditionalFormatting sqref="CT133">
    <cfRule type="expression" dxfId="1714" priority="10" stopIfTrue="1">
      <formula>$CW133=""</formula>
    </cfRule>
    <cfRule type="cellIs" dxfId="1713" priority="11" stopIfTrue="1" operator="notEqual">
      <formula>$CW133</formula>
    </cfRule>
  </conditionalFormatting>
  <conditionalFormatting sqref="CQ133">
    <cfRule type="expression" dxfId="1712" priority="8" stopIfTrue="1">
      <formula>$CT133=""</formula>
    </cfRule>
    <cfRule type="cellIs" dxfId="1711" priority="9" stopIfTrue="1" operator="notEqual">
      <formula>$CT133</formula>
    </cfRule>
  </conditionalFormatting>
  <conditionalFormatting sqref="DC19">
    <cfRule type="cellIs" dxfId="1710" priority="6" stopIfTrue="1" operator="notEqual">
      <formula>$DG19</formula>
    </cfRule>
  </conditionalFormatting>
  <conditionalFormatting sqref="CZ19">
    <cfRule type="cellIs" dxfId="1709" priority="7" stopIfTrue="1" operator="notEqual">
      <formula>$DC19</formula>
    </cfRule>
  </conditionalFormatting>
  <conditionalFormatting sqref="CW19">
    <cfRule type="cellIs" dxfId="1708" priority="5" operator="notEqual">
      <formula>$CW19</formula>
    </cfRule>
  </conditionalFormatting>
  <conditionalFormatting sqref="CT19">
    <cfRule type="expression" dxfId="1707" priority="3" stopIfTrue="1">
      <formula>$CW19=""</formula>
    </cfRule>
    <cfRule type="cellIs" dxfId="1706" priority="4" stopIfTrue="1" operator="notEqual">
      <formula>$CW19</formula>
    </cfRule>
  </conditionalFormatting>
  <conditionalFormatting sqref="CQ19">
    <cfRule type="expression" dxfId="1705" priority="1" stopIfTrue="1">
      <formula>$CT19=""</formula>
    </cfRule>
    <cfRule type="cellIs" dxfId="1704" priority="2" stopIfTrue="1" operator="notEqual">
      <formula>$CT19</formula>
    </cfRule>
  </conditionalFormatting>
  <pageMargins left="0.35433070866141736" right="0.31496062992125984" top="0.6692913385826772" bottom="0.39370078740157483" header="0.23622047244094491" footer="0.19685039370078741"/>
  <pageSetup paperSize="9" scale="93" fitToHeight="5" orientation="landscape" r:id="rId1"/>
  <headerFooter>
    <oddHeader>&amp;R&amp;G</oddHeader>
    <oddFooter>&amp;R&amp;9 131.060.FWG / V 84.0 / Gültig ab: 01.09.18 / Seite &amp;P (&amp;N)</oddFooter>
  </headerFooter>
  <legacyDrawing r:id="rId2"/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T456"/>
  <sheetViews>
    <sheetView zoomScaleNormal="100" zoomScaleSheetLayoutView="75" workbookViewId="0">
      <pane ySplit="4" topLeftCell="A5" activePane="bottomLeft" state="frozen"/>
      <selection pane="bottomLeft" activeCell="S1" sqref="S1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5" width="3.28515625" style="50" customWidth="1"/>
    <col min="16" max="16" width="3.7109375" style="48" customWidth="1"/>
    <col min="17" max="18" width="3.85546875" style="12" customWidth="1"/>
    <col min="19" max="19" width="15.42578125" style="11" customWidth="1"/>
    <col min="20" max="20" width="4.7109375" style="13" customWidth="1"/>
    <col min="21" max="21" width="23.28515625" style="37" customWidth="1"/>
    <col min="22" max="22" width="5.28515625" style="13" customWidth="1"/>
    <col min="23" max="23" width="19.7109375" style="123" customWidth="1"/>
    <col min="24" max="24" width="4.28515625" style="13" customWidth="1"/>
    <col min="25" max="25" width="1.140625" style="113" customWidth="1"/>
    <col min="26" max="26" width="29.85546875" style="37" customWidth="1"/>
    <col min="27" max="27" width="4.85546875" style="13" customWidth="1"/>
    <col min="28" max="28" width="32.42578125" style="14" customWidth="1"/>
    <col min="29" max="29" width="5.28515625" style="13" customWidth="1"/>
    <col min="30" max="30" width="7.28515625" style="13" customWidth="1"/>
    <col min="31" max="31" width="3.5703125" style="13" customWidth="1"/>
    <col min="32" max="32" width="25.140625" style="11" customWidth="1"/>
    <col min="33" max="33" width="22.85546875" style="11" customWidth="1"/>
    <col min="34" max="86" width="5.42578125" style="11" customWidth="1"/>
    <col min="87" max="87" width="16.140625" style="11" customWidth="1"/>
    <col min="88" max="88" width="10" style="11" customWidth="1"/>
    <col min="89" max="92" width="5.42578125" style="11" customWidth="1"/>
    <col min="93" max="93" width="5.42578125" style="13" customWidth="1"/>
    <col min="94" max="94" width="8.5703125" style="11" customWidth="1"/>
    <col min="95" max="95" width="9.28515625" style="49" customWidth="1"/>
    <col min="96" max="96" width="4.7109375" style="49" customWidth="1"/>
    <col min="97" max="97" width="29.28515625" style="11" customWidth="1"/>
    <col min="98" max="98" width="9.28515625" style="49" customWidth="1"/>
    <col min="99" max="99" width="4.7109375" style="49" customWidth="1"/>
    <col min="100" max="100" width="29.28515625" style="11" customWidth="1"/>
    <col min="101" max="101" width="9.28515625" style="49" customWidth="1"/>
    <col min="102" max="102" width="4.7109375" style="49" customWidth="1"/>
    <col min="103" max="103" width="29.28515625" style="11" customWidth="1"/>
    <col min="104" max="104" width="9.28515625" style="49" customWidth="1"/>
    <col min="105" max="105" width="4.7109375" style="49" customWidth="1"/>
    <col min="106" max="106" width="29.85546875" style="11" customWidth="1"/>
    <col min="107" max="107" width="9.28515625" style="49" customWidth="1"/>
    <col min="108" max="108" width="4.7109375" style="49" customWidth="1"/>
    <col min="109" max="109" width="29.85546875" style="11" customWidth="1"/>
    <col min="110" max="110" width="1.5703125" style="115" customWidth="1"/>
    <col min="111" max="111" width="9.28515625" style="13" customWidth="1"/>
    <col min="112" max="112" width="4.7109375" style="13" customWidth="1"/>
    <col min="113" max="113" width="29.85546875" style="11" customWidth="1"/>
    <col min="114" max="115" width="11.42578125" style="1" customWidth="1"/>
    <col min="116" max="116" width="3.7109375" style="11" customWidth="1"/>
    <col min="117" max="117" width="34.7109375" style="11" customWidth="1"/>
    <col min="118" max="118" width="18.42578125" style="11" customWidth="1"/>
    <col min="119" max="119" width="14.28515625" style="11" customWidth="1"/>
    <col min="120" max="120" width="11.42578125" style="11" bestFit="1" customWidth="1"/>
    <col min="121" max="121" width="15.42578125" style="11" customWidth="1"/>
    <col min="122" max="148" width="3.7109375" style="11"/>
    <col min="149" max="149" width="8.5703125" style="11" customWidth="1"/>
    <col min="150" max="150" width="5.42578125" style="11" customWidth="1"/>
    <col min="151" max="16384" width="3.7109375" style="11"/>
  </cols>
  <sheetData>
    <row r="1" spans="1:150" s="115" customFormat="1" ht="23.25" x14ac:dyDescent="0.25">
      <c r="A1" s="877" t="s">
        <v>346</v>
      </c>
      <c r="B1" s="874" t="s">
        <v>347</v>
      </c>
      <c r="C1" s="874" t="s">
        <v>348</v>
      </c>
      <c r="D1" s="875" t="s">
        <v>349</v>
      </c>
      <c r="E1" s="875" t="s">
        <v>350</v>
      </c>
      <c r="F1" s="875" t="s">
        <v>351</v>
      </c>
      <c r="G1" s="874" t="s">
        <v>352</v>
      </c>
      <c r="H1" s="874" t="s">
        <v>110</v>
      </c>
      <c r="I1" s="875" t="s">
        <v>141</v>
      </c>
      <c r="J1" s="874" t="s">
        <v>353</v>
      </c>
      <c r="K1" s="876" t="s">
        <v>354</v>
      </c>
      <c r="L1" s="876" t="s">
        <v>355</v>
      </c>
      <c r="M1" s="876" t="s">
        <v>1521</v>
      </c>
      <c r="N1" s="877" t="s">
        <v>1523</v>
      </c>
      <c r="O1" s="877" t="s">
        <v>265</v>
      </c>
      <c r="P1" s="874" t="s">
        <v>363</v>
      </c>
      <c r="Q1" s="874" t="s">
        <v>431</v>
      </c>
      <c r="R1" s="874" t="s">
        <v>1527</v>
      </c>
      <c r="S1" s="306" t="s">
        <v>1581</v>
      </c>
      <c r="T1" s="307"/>
      <c r="U1" s="308"/>
      <c r="V1" s="309"/>
      <c r="W1" s="310"/>
      <c r="X1" s="309"/>
      <c r="Y1" s="388"/>
      <c r="Z1" s="311"/>
      <c r="AA1" s="307"/>
      <c r="AB1" s="878">
        <v>43313</v>
      </c>
      <c r="AC1" s="878"/>
      <c r="AD1" s="878"/>
      <c r="AE1" s="305"/>
      <c r="AF1" s="387" t="s">
        <v>1525</v>
      </c>
      <c r="AG1" s="312"/>
      <c r="CO1" s="303"/>
      <c r="CQ1" s="313" t="s">
        <v>1318</v>
      </c>
      <c r="CR1" s="314"/>
      <c r="CS1" s="315"/>
      <c r="CT1" s="313" t="s">
        <v>1197</v>
      </c>
      <c r="CU1" s="314"/>
      <c r="CV1" s="315"/>
      <c r="CW1" s="313" t="s">
        <v>1053</v>
      </c>
      <c r="CX1" s="314"/>
      <c r="CY1" s="315"/>
      <c r="CZ1" s="314" t="s">
        <v>890</v>
      </c>
      <c r="DA1" s="314"/>
      <c r="DB1" s="315"/>
      <c r="DC1" s="313" t="s">
        <v>889</v>
      </c>
      <c r="DD1" s="314"/>
      <c r="DE1" s="315"/>
      <c r="DG1" s="313" t="s">
        <v>857</v>
      </c>
      <c r="DH1" s="314"/>
      <c r="DI1" s="315"/>
      <c r="DJ1" s="316"/>
      <c r="DK1" s="316"/>
      <c r="DL1" s="317" t="s">
        <v>979</v>
      </c>
      <c r="DM1" s="317"/>
      <c r="DO1" s="115" t="s">
        <v>947</v>
      </c>
    </row>
    <row r="2" spans="1:150" s="126" customFormat="1" ht="20.25" x14ac:dyDescent="0.2">
      <c r="A2" s="877"/>
      <c r="B2" s="874"/>
      <c r="C2" s="874"/>
      <c r="D2" s="875"/>
      <c r="E2" s="875"/>
      <c r="F2" s="875"/>
      <c r="G2" s="874"/>
      <c r="H2" s="874"/>
      <c r="I2" s="875"/>
      <c r="J2" s="874"/>
      <c r="K2" s="876"/>
      <c r="L2" s="876"/>
      <c r="M2" s="876"/>
      <c r="N2" s="877"/>
      <c r="O2" s="877"/>
      <c r="P2" s="874"/>
      <c r="Q2" s="874"/>
      <c r="R2" s="874"/>
      <c r="S2" s="81" t="s">
        <v>80</v>
      </c>
      <c r="T2" s="279" t="s">
        <v>364</v>
      </c>
      <c r="U2" s="280" t="s">
        <v>81</v>
      </c>
      <c r="V2" s="281" t="s">
        <v>82</v>
      </c>
      <c r="W2" s="282" t="s">
        <v>304</v>
      </c>
      <c r="X2" s="860" t="s">
        <v>82</v>
      </c>
      <c r="Y2" s="861"/>
      <c r="Z2" s="283" t="s">
        <v>83</v>
      </c>
      <c r="AA2" s="370"/>
      <c r="AB2" s="377" t="s">
        <v>654</v>
      </c>
      <c r="AC2" s="370"/>
      <c r="AD2" s="281" t="s">
        <v>325</v>
      </c>
      <c r="AE2" s="304"/>
      <c r="AF2" s="361"/>
      <c r="AG2" s="318"/>
      <c r="CO2" s="138"/>
      <c r="CP2" s="154" t="s">
        <v>703</v>
      </c>
      <c r="CQ2" s="33" t="s">
        <v>702</v>
      </c>
      <c r="CR2" s="33" t="s">
        <v>701</v>
      </c>
      <c r="CS2" s="139" t="s">
        <v>78</v>
      </c>
      <c r="CT2" s="33" t="s">
        <v>702</v>
      </c>
      <c r="CU2" s="33" t="s">
        <v>701</v>
      </c>
      <c r="CV2" s="139" t="s">
        <v>78</v>
      </c>
      <c r="CW2" s="33" t="s">
        <v>702</v>
      </c>
      <c r="CX2" s="33" t="s">
        <v>701</v>
      </c>
      <c r="CY2" s="139" t="s">
        <v>78</v>
      </c>
      <c r="CZ2" s="33" t="s">
        <v>702</v>
      </c>
      <c r="DA2" s="33" t="s">
        <v>701</v>
      </c>
      <c r="DB2" s="139" t="s">
        <v>78</v>
      </c>
      <c r="DC2" s="33" t="s">
        <v>702</v>
      </c>
      <c r="DD2" s="33" t="s">
        <v>701</v>
      </c>
      <c r="DE2" s="139" t="s">
        <v>78</v>
      </c>
      <c r="DF2" s="146"/>
      <c r="DG2" s="33" t="s">
        <v>702</v>
      </c>
      <c r="DH2" s="33" t="s">
        <v>701</v>
      </c>
      <c r="DI2" s="139" t="s">
        <v>78</v>
      </c>
      <c r="ES2" s="154" t="s">
        <v>703</v>
      </c>
    </row>
    <row r="3" spans="1:150" s="126" customFormat="1" x14ac:dyDescent="0.2">
      <c r="A3" s="877"/>
      <c r="B3" s="874"/>
      <c r="C3" s="874"/>
      <c r="D3" s="875"/>
      <c r="E3" s="875"/>
      <c r="F3" s="875"/>
      <c r="G3" s="874"/>
      <c r="H3" s="874"/>
      <c r="I3" s="875"/>
      <c r="J3" s="874"/>
      <c r="K3" s="876"/>
      <c r="L3" s="876"/>
      <c r="M3" s="876"/>
      <c r="N3" s="877"/>
      <c r="O3" s="877"/>
      <c r="P3" s="874"/>
      <c r="Q3" s="874"/>
      <c r="R3" s="874"/>
      <c r="S3" s="862"/>
      <c r="T3" s="862"/>
      <c r="U3" s="864" t="s">
        <v>311</v>
      </c>
      <c r="V3" s="866" t="s">
        <v>312</v>
      </c>
      <c r="W3" s="864" t="s">
        <v>310</v>
      </c>
      <c r="X3" s="868" t="s">
        <v>87</v>
      </c>
      <c r="Y3" s="869"/>
      <c r="Z3" s="872" t="s">
        <v>85</v>
      </c>
      <c r="AA3" s="864" t="s">
        <v>313</v>
      </c>
      <c r="AB3" s="864" t="s">
        <v>690</v>
      </c>
      <c r="AC3" s="866" t="s">
        <v>1565</v>
      </c>
      <c r="AD3" s="862"/>
      <c r="AE3" s="304"/>
      <c r="AF3" s="854" t="s">
        <v>1558</v>
      </c>
      <c r="AG3" s="318"/>
      <c r="CN3" s="126">
        <v>2018</v>
      </c>
      <c r="CO3" s="138">
        <v>2016</v>
      </c>
      <c r="CP3" s="154"/>
      <c r="CQ3" s="125"/>
      <c r="CR3" s="125"/>
      <c r="CS3" s="83"/>
      <c r="CT3" s="125"/>
      <c r="CU3" s="125"/>
      <c r="CV3" s="83"/>
      <c r="CW3" s="125"/>
      <c r="CX3" s="125"/>
      <c r="CY3" s="83"/>
      <c r="CZ3" s="125"/>
      <c r="DA3" s="125"/>
      <c r="DB3" s="83"/>
      <c r="DC3" s="125"/>
      <c r="DD3" s="125"/>
      <c r="DE3" s="83"/>
      <c r="DF3" s="20"/>
      <c r="DG3" s="33"/>
      <c r="DH3" s="33"/>
      <c r="DI3" s="83"/>
      <c r="DN3" s="126" t="s">
        <v>978</v>
      </c>
      <c r="DO3" s="126" t="s">
        <v>948</v>
      </c>
      <c r="DP3" s="126" t="s">
        <v>949</v>
      </c>
      <c r="DQ3" s="126" t="s">
        <v>950</v>
      </c>
      <c r="ES3" s="154">
        <v>2016</v>
      </c>
      <c r="ET3" s="126">
        <v>2016</v>
      </c>
    </row>
    <row r="4" spans="1:150" s="126" customFormat="1" x14ac:dyDescent="0.2">
      <c r="A4" s="378"/>
      <c r="B4" s="379"/>
      <c r="C4" s="379"/>
      <c r="D4" s="380"/>
      <c r="E4" s="380"/>
      <c r="F4" s="380"/>
      <c r="G4" s="379"/>
      <c r="H4" s="379"/>
      <c r="I4" s="380"/>
      <c r="J4" s="379"/>
      <c r="K4" s="381"/>
      <c r="L4" s="381"/>
      <c r="M4" s="381"/>
      <c r="N4" s="382"/>
      <c r="O4" s="378"/>
      <c r="P4" s="379"/>
      <c r="Q4" s="379"/>
      <c r="R4" s="379"/>
      <c r="S4" s="863"/>
      <c r="T4" s="863"/>
      <c r="U4" s="865"/>
      <c r="V4" s="867"/>
      <c r="W4" s="865"/>
      <c r="X4" s="870"/>
      <c r="Y4" s="871"/>
      <c r="Z4" s="873"/>
      <c r="AA4" s="865"/>
      <c r="AB4" s="865"/>
      <c r="AC4" s="867"/>
      <c r="AD4" s="863"/>
      <c r="AE4" s="304"/>
      <c r="AF4" s="855"/>
      <c r="AG4" s="318"/>
      <c r="CO4" s="138"/>
      <c r="CP4" s="154"/>
      <c r="CQ4" s="33"/>
      <c r="CR4" s="33"/>
      <c r="CS4" s="139"/>
      <c r="CT4" s="33"/>
      <c r="CU4" s="33"/>
      <c r="CV4" s="139"/>
      <c r="CW4" s="33"/>
      <c r="CX4" s="33"/>
      <c r="CY4" s="139"/>
      <c r="CZ4" s="33"/>
      <c r="DA4" s="33"/>
      <c r="DB4" s="139"/>
      <c r="DC4" s="33"/>
      <c r="DD4" s="33"/>
      <c r="DE4" s="139"/>
      <c r="DF4" s="146"/>
      <c r="DG4" s="33"/>
      <c r="DH4" s="33"/>
      <c r="DI4" s="139"/>
      <c r="ES4" s="154"/>
    </row>
    <row r="5" spans="1:150" s="126" customFormat="1" ht="27" x14ac:dyDescent="0.2">
      <c r="A5" s="319">
        <v>1</v>
      </c>
      <c r="B5" s="319"/>
      <c r="C5" s="319">
        <f t="shared" ref="C5:C36" si="0">IF(AA5&gt;=10,1,"")</f>
        <v>1</v>
      </c>
      <c r="D5" s="320">
        <v>1</v>
      </c>
      <c r="E5" s="320"/>
      <c r="F5" s="321"/>
      <c r="G5" s="57"/>
      <c r="H5" s="57">
        <v>1</v>
      </c>
      <c r="I5" s="321"/>
      <c r="J5" s="57"/>
      <c r="K5" s="321"/>
      <c r="L5" s="321"/>
      <c r="M5" s="321"/>
      <c r="N5" s="322"/>
      <c r="O5" s="322"/>
      <c r="P5" s="109" t="s">
        <v>357</v>
      </c>
      <c r="Q5" s="110" t="s">
        <v>433</v>
      </c>
      <c r="R5" s="110" t="s">
        <v>1514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138"/>
      <c r="Y5" s="287"/>
      <c r="Z5" s="28" t="s">
        <v>332</v>
      </c>
      <c r="AA5" s="284">
        <f t="shared" ref="AA5:AA36" si="1">IF(Y5="",YEAR($AB$1)-$V5,YEAR($AB$1)-$X5)</f>
        <v>36</v>
      </c>
      <c r="AB5" s="25" t="s">
        <v>1292</v>
      </c>
      <c r="AC5" s="290">
        <v>1985</v>
      </c>
      <c r="AD5" s="21" t="s">
        <v>1286</v>
      </c>
      <c r="AE5" s="304"/>
      <c r="AF5" s="16" t="s">
        <v>399</v>
      </c>
      <c r="AG5" s="318"/>
      <c r="CJ5" s="323" t="str">
        <f>IF(CN5=CO5,"","anders")</f>
        <v>anders</v>
      </c>
      <c r="CK5" s="126" t="str">
        <f t="shared" ref="CK5:CK36" si="2">+S5</f>
        <v>Chiaverio Flavio</v>
      </c>
      <c r="CM5" s="126">
        <f t="shared" ref="CM5:CM36" si="3">+AA5</f>
        <v>36</v>
      </c>
      <c r="CN5" s="126" t="str">
        <f t="shared" ref="CN5:CN36" si="4">+AD5</f>
        <v>B/A 5)</v>
      </c>
      <c r="CO5" s="138" t="str">
        <f t="shared" ref="CO5:CO36" si="5">VLOOKUP(CP5,Kategorie,2,0)</f>
        <v>A</v>
      </c>
      <c r="CP5" s="154">
        <v>5558</v>
      </c>
      <c r="CQ5" s="125">
        <v>753</v>
      </c>
      <c r="CR5" s="33">
        <f t="shared" ref="CR5:CR11" si="6">VLOOKUP($CQ5,Funktionsbezeichnungen,3,0)</f>
        <v>12</v>
      </c>
      <c r="CS5" s="83" t="str">
        <f t="shared" ref="CS5:CS11" si="7">VLOOKUP($CQ5,Funktionsbezeichnungen,2,0)</f>
        <v>Vorgesetzter  12</v>
      </c>
      <c r="CT5" s="125">
        <v>753</v>
      </c>
      <c r="CU5" s="33">
        <f t="shared" ref="CU5:CU11" si="8">VLOOKUP($CT5,Funktionsbezeichnungen,3,0)</f>
        <v>12</v>
      </c>
      <c r="CV5" s="83" t="str">
        <f t="shared" ref="CV5:CV11" si="9">VLOOKUP($CT5,Funktionsbezeichnungen,2,0)</f>
        <v>Vorgesetzter  12</v>
      </c>
      <c r="CW5" s="125">
        <v>753</v>
      </c>
      <c r="CX5" s="33">
        <f t="shared" ref="CX5:CX8" si="10">VLOOKUP($CW5,Funktionsbezeichnungen,3,0)</f>
        <v>12</v>
      </c>
      <c r="CY5" s="83" t="str">
        <f t="shared" ref="CY5:CY8" si="11">VLOOKUP($CW5,Funktionsbezeichnungen,2,0)</f>
        <v>Vorgesetzter  12</v>
      </c>
      <c r="CZ5" s="125">
        <v>753</v>
      </c>
      <c r="DA5" s="33">
        <f t="shared" ref="DA5:DA8" si="12">VLOOKUP($CZ5,Funktionsbezeichnungen,3,0)</f>
        <v>12</v>
      </c>
      <c r="DB5" s="83" t="str">
        <f t="shared" ref="DB5:DB8" si="13">VLOOKUP($CZ5,Funktionsbezeichnungen,2,0)</f>
        <v>Vorgesetzter  12</v>
      </c>
      <c r="DC5" s="124">
        <v>753</v>
      </c>
      <c r="DD5" s="33">
        <f t="shared" ref="DD5:DD8" si="14">VLOOKUP($DC5,Funktionsbezeichnungen,3,0)</f>
        <v>12</v>
      </c>
      <c r="DE5" s="83" t="str">
        <f t="shared" ref="DE5:DE8" si="15">VLOOKUP($DC5,Funktionsbezeichnungen,2,0)</f>
        <v>Vorgesetzter  12</v>
      </c>
      <c r="DF5" s="20"/>
      <c r="DG5" s="124">
        <v>753</v>
      </c>
      <c r="DH5" s="33">
        <f t="shared" ref="DH5:DH8" si="16">VLOOKUP($DG5,Funktionsbezeichnungen,3,0)</f>
        <v>12</v>
      </c>
      <c r="DI5" s="83" t="str">
        <f t="shared" ref="DI5:DI8" si="17">VLOOKUP($DG5,Funktionsbezeichnungen,2,0)</f>
        <v>Vorgesetzter  12</v>
      </c>
      <c r="DN5" s="126">
        <f t="shared" ref="DN5:DN70" si="18">+CP5</f>
        <v>5558</v>
      </c>
      <c r="DO5" s="156">
        <v>1</v>
      </c>
      <c r="DP5" s="126">
        <v>2</v>
      </c>
      <c r="DQ5" s="126" t="s">
        <v>951</v>
      </c>
      <c r="ES5" s="154">
        <v>2139</v>
      </c>
      <c r="ET5" s="126" t="s">
        <v>89</v>
      </c>
    </row>
    <row r="6" spans="1:150" s="126" customFormat="1" ht="27" x14ac:dyDescent="0.2">
      <c r="A6" s="319">
        <v>1</v>
      </c>
      <c r="B6" s="319"/>
      <c r="C6" s="319">
        <f t="shared" si="0"/>
        <v>1</v>
      </c>
      <c r="D6" s="320">
        <v>1</v>
      </c>
      <c r="E6" s="320"/>
      <c r="F6" s="321"/>
      <c r="G6" s="57"/>
      <c r="H6" s="57"/>
      <c r="I6" s="321"/>
      <c r="J6" s="57"/>
      <c r="K6" s="321"/>
      <c r="L6" s="321"/>
      <c r="M6" s="321"/>
      <c r="N6" s="322"/>
      <c r="O6" s="322"/>
      <c r="P6" s="109" t="s">
        <v>359</v>
      </c>
      <c r="Q6" s="110" t="s">
        <v>434</v>
      </c>
      <c r="R6" s="110" t="s">
        <v>1514</v>
      </c>
      <c r="S6" s="20" t="s">
        <v>93</v>
      </c>
      <c r="T6" s="21">
        <v>1958</v>
      </c>
      <c r="U6" s="28" t="s">
        <v>194</v>
      </c>
      <c r="V6" s="21">
        <v>1983</v>
      </c>
      <c r="W6" s="25"/>
      <c r="X6" s="138"/>
      <c r="Y6" s="287"/>
      <c r="Z6" s="28" t="s">
        <v>331</v>
      </c>
      <c r="AA6" s="284">
        <f t="shared" si="1"/>
        <v>35</v>
      </c>
      <c r="AB6" s="25" t="s">
        <v>1293</v>
      </c>
      <c r="AC6" s="290">
        <v>1986</v>
      </c>
      <c r="AD6" s="21" t="s">
        <v>1286</v>
      </c>
      <c r="AE6" s="304"/>
      <c r="AF6" s="16" t="s">
        <v>399</v>
      </c>
      <c r="AG6" s="318"/>
      <c r="CJ6" s="323" t="str">
        <f>IF(CN6=CO6,"","anders")</f>
        <v>anders</v>
      </c>
      <c r="CK6" s="126" t="str">
        <f t="shared" si="2"/>
        <v>Schädler Beat</v>
      </c>
      <c r="CM6" s="126">
        <f t="shared" si="3"/>
        <v>35</v>
      </c>
      <c r="CN6" s="126" t="str">
        <f t="shared" si="4"/>
        <v>B/A 5)</v>
      </c>
      <c r="CO6" s="138" t="str">
        <f t="shared" si="5"/>
        <v>A</v>
      </c>
      <c r="CP6" s="154">
        <v>4155</v>
      </c>
      <c r="CQ6" s="125">
        <v>753</v>
      </c>
      <c r="CR6" s="33">
        <f t="shared" si="6"/>
        <v>12</v>
      </c>
      <c r="CS6" s="83" t="str">
        <f t="shared" si="7"/>
        <v>Vorgesetzter  12</v>
      </c>
      <c r="CT6" s="125">
        <v>753</v>
      </c>
      <c r="CU6" s="33">
        <f t="shared" si="8"/>
        <v>12</v>
      </c>
      <c r="CV6" s="83" t="str">
        <f t="shared" si="9"/>
        <v>Vorgesetzter  12</v>
      </c>
      <c r="CW6" s="125">
        <v>753</v>
      </c>
      <c r="CX6" s="33">
        <f t="shared" si="10"/>
        <v>12</v>
      </c>
      <c r="CY6" s="83" t="str">
        <f t="shared" si="11"/>
        <v>Vorgesetzter  12</v>
      </c>
      <c r="CZ6" s="125">
        <v>753</v>
      </c>
      <c r="DA6" s="33">
        <f t="shared" si="12"/>
        <v>12</v>
      </c>
      <c r="DB6" s="83" t="str">
        <f t="shared" si="13"/>
        <v>Vorgesetzter  12</v>
      </c>
      <c r="DC6" s="124">
        <v>753</v>
      </c>
      <c r="DD6" s="33">
        <f t="shared" si="14"/>
        <v>12</v>
      </c>
      <c r="DE6" s="83" t="str">
        <f t="shared" si="15"/>
        <v>Vorgesetzter  12</v>
      </c>
      <c r="DF6" s="20"/>
      <c r="DG6" s="124">
        <v>753</v>
      </c>
      <c r="DH6" s="33">
        <f t="shared" si="16"/>
        <v>12</v>
      </c>
      <c r="DI6" s="83" t="str">
        <f t="shared" si="17"/>
        <v>Vorgesetzter  12</v>
      </c>
      <c r="DN6" s="126">
        <f t="shared" si="18"/>
        <v>4155</v>
      </c>
      <c r="DO6" s="156">
        <v>1</v>
      </c>
      <c r="DP6" s="126">
        <v>2</v>
      </c>
      <c r="DQ6" s="126" t="s">
        <v>951</v>
      </c>
      <c r="ES6" s="154">
        <v>5558</v>
      </c>
      <c r="ET6" s="126" t="s">
        <v>89</v>
      </c>
    </row>
    <row r="7" spans="1:150" s="126" customFormat="1" ht="27" x14ac:dyDescent="0.2">
      <c r="A7" s="319">
        <v>1</v>
      </c>
      <c r="B7" s="319"/>
      <c r="C7" s="319">
        <f t="shared" si="0"/>
        <v>1</v>
      </c>
      <c r="D7" s="320">
        <v>1</v>
      </c>
      <c r="E7" s="320"/>
      <c r="F7" s="321"/>
      <c r="G7" s="57"/>
      <c r="H7" s="57">
        <v>1</v>
      </c>
      <c r="I7" s="321"/>
      <c r="J7" s="57"/>
      <c r="K7" s="321"/>
      <c r="L7" s="321"/>
      <c r="M7" s="321"/>
      <c r="N7" s="322"/>
      <c r="O7" s="322"/>
      <c r="P7" s="109" t="s">
        <v>361</v>
      </c>
      <c r="Q7" s="110" t="s">
        <v>436</v>
      </c>
      <c r="R7" s="110" t="s">
        <v>1514</v>
      </c>
      <c r="S7" s="20" t="s">
        <v>101</v>
      </c>
      <c r="T7" s="21">
        <v>1961</v>
      </c>
      <c r="U7" s="28" t="s">
        <v>197</v>
      </c>
      <c r="V7" s="21">
        <v>1988</v>
      </c>
      <c r="W7" s="25"/>
      <c r="X7" s="138"/>
      <c r="Y7" s="287"/>
      <c r="Z7" s="28" t="s">
        <v>102</v>
      </c>
      <c r="AA7" s="284">
        <f t="shared" si="1"/>
        <v>30</v>
      </c>
      <c r="AB7" s="25" t="s">
        <v>1294</v>
      </c>
      <c r="AC7" s="290">
        <v>1989</v>
      </c>
      <c r="AD7" s="21" t="s">
        <v>1286</v>
      </c>
      <c r="AE7" s="304"/>
      <c r="AF7" s="16" t="s">
        <v>401</v>
      </c>
      <c r="AG7" s="318"/>
      <c r="CJ7" s="323" t="str">
        <f t="shared" ref="CJ7:CJ69" si="19">IF(CN7=CO7,"","anders")</f>
        <v>anders</v>
      </c>
      <c r="CK7" s="126" t="str">
        <f t="shared" si="2"/>
        <v>Zenners Guy</v>
      </c>
      <c r="CM7" s="126">
        <f t="shared" si="3"/>
        <v>30</v>
      </c>
      <c r="CN7" s="126" t="str">
        <f t="shared" si="4"/>
        <v>B/A 5)</v>
      </c>
      <c r="CO7" s="138" t="str">
        <f t="shared" si="5"/>
        <v xml:space="preserve"> A</v>
      </c>
      <c r="CP7" s="154">
        <v>4182</v>
      </c>
      <c r="CQ7" s="125">
        <v>753</v>
      </c>
      <c r="CR7" s="33">
        <f t="shared" si="6"/>
        <v>12</v>
      </c>
      <c r="CS7" s="83" t="str">
        <f t="shared" si="7"/>
        <v>Vorgesetzter  12</v>
      </c>
      <c r="CT7" s="125">
        <v>753</v>
      </c>
      <c r="CU7" s="33">
        <f t="shared" si="8"/>
        <v>12</v>
      </c>
      <c r="CV7" s="83" t="str">
        <f t="shared" si="9"/>
        <v>Vorgesetzter  12</v>
      </c>
      <c r="CW7" s="125">
        <v>753</v>
      </c>
      <c r="CX7" s="33">
        <f t="shared" si="10"/>
        <v>12</v>
      </c>
      <c r="CY7" s="83" t="str">
        <f t="shared" si="11"/>
        <v>Vorgesetzter  12</v>
      </c>
      <c r="CZ7" s="125">
        <v>753</v>
      </c>
      <c r="DA7" s="33">
        <f t="shared" si="12"/>
        <v>12</v>
      </c>
      <c r="DB7" s="83" t="str">
        <f t="shared" si="13"/>
        <v>Vorgesetzter  12</v>
      </c>
      <c r="DC7" s="124">
        <v>753</v>
      </c>
      <c r="DD7" s="33">
        <f t="shared" si="14"/>
        <v>12</v>
      </c>
      <c r="DE7" s="83" t="str">
        <f t="shared" si="15"/>
        <v>Vorgesetzter  12</v>
      </c>
      <c r="DF7" s="20"/>
      <c r="DG7" s="124">
        <v>753</v>
      </c>
      <c r="DH7" s="33">
        <f t="shared" si="16"/>
        <v>12</v>
      </c>
      <c r="DI7" s="83" t="str">
        <f t="shared" si="17"/>
        <v>Vorgesetzter  12</v>
      </c>
      <c r="DN7" s="126">
        <f t="shared" si="18"/>
        <v>4182</v>
      </c>
      <c r="DO7" s="156">
        <v>1</v>
      </c>
      <c r="DP7" s="126">
        <v>2</v>
      </c>
      <c r="DQ7" s="126" t="s">
        <v>951</v>
      </c>
      <c r="ES7" s="154">
        <v>4155</v>
      </c>
      <c r="ET7" s="126" t="s">
        <v>89</v>
      </c>
    </row>
    <row r="8" spans="1:150" s="126" customFormat="1" ht="40.5" x14ac:dyDescent="0.2">
      <c r="A8" s="319"/>
      <c r="B8" s="319"/>
      <c r="C8" s="319">
        <f t="shared" si="0"/>
        <v>1</v>
      </c>
      <c r="D8" s="320">
        <v>1</v>
      </c>
      <c r="E8" s="320"/>
      <c r="F8" s="321"/>
      <c r="G8" s="57"/>
      <c r="H8" s="57">
        <v>1</v>
      </c>
      <c r="I8" s="321"/>
      <c r="J8" s="57"/>
      <c r="K8" s="321"/>
      <c r="L8" s="321"/>
      <c r="M8" s="321"/>
      <c r="N8" s="322"/>
      <c r="O8" s="322"/>
      <c r="P8" s="109" t="s">
        <v>1301</v>
      </c>
      <c r="Q8" s="110" t="s">
        <v>443</v>
      </c>
      <c r="R8" s="110" t="s">
        <v>1514</v>
      </c>
      <c r="S8" s="20" t="s">
        <v>253</v>
      </c>
      <c r="T8" s="21">
        <v>1967</v>
      </c>
      <c r="U8" s="28" t="s">
        <v>194</v>
      </c>
      <c r="V8" s="21">
        <v>1992</v>
      </c>
      <c r="W8" s="25" t="s">
        <v>314</v>
      </c>
      <c r="X8" s="138">
        <v>1999</v>
      </c>
      <c r="Y8" s="287"/>
      <c r="Z8" s="28" t="s">
        <v>315</v>
      </c>
      <c r="AA8" s="284">
        <f t="shared" si="1"/>
        <v>26</v>
      </c>
      <c r="AB8" s="25" t="s">
        <v>1532</v>
      </c>
      <c r="AC8" s="290">
        <v>2003</v>
      </c>
      <c r="AD8" s="21" t="s">
        <v>1286</v>
      </c>
      <c r="AE8" s="304"/>
      <c r="AF8" s="16" t="s">
        <v>399</v>
      </c>
      <c r="AG8" s="318"/>
      <c r="CJ8" s="323" t="str">
        <f t="shared" si="19"/>
        <v>anders</v>
      </c>
      <c r="CK8" s="126" t="str">
        <f t="shared" si="2"/>
        <v>Suter Thomas</v>
      </c>
      <c r="CM8" s="126">
        <f t="shared" si="3"/>
        <v>26</v>
      </c>
      <c r="CN8" s="126" t="str">
        <f t="shared" si="4"/>
        <v>B/A 5)</v>
      </c>
      <c r="CO8" s="138" t="str">
        <f t="shared" si="5"/>
        <v>A</v>
      </c>
      <c r="CP8" s="154">
        <v>3201</v>
      </c>
      <c r="CQ8" s="125">
        <v>753</v>
      </c>
      <c r="CR8" s="33">
        <f t="shared" si="6"/>
        <v>12</v>
      </c>
      <c r="CS8" s="83" t="str">
        <f t="shared" si="7"/>
        <v>Vorgesetzter  12</v>
      </c>
      <c r="CT8" s="125">
        <v>753</v>
      </c>
      <c r="CU8" s="33">
        <f t="shared" si="8"/>
        <v>12</v>
      </c>
      <c r="CV8" s="83" t="str">
        <f t="shared" si="9"/>
        <v>Vorgesetzter  12</v>
      </c>
      <c r="CW8" s="125">
        <v>774</v>
      </c>
      <c r="CX8" s="33">
        <f t="shared" si="10"/>
        <v>10</v>
      </c>
      <c r="CY8" s="83" t="str">
        <f t="shared" si="11"/>
        <v>Senior Projektingenieur (Bau)</v>
      </c>
      <c r="CZ8" s="125">
        <v>774</v>
      </c>
      <c r="DA8" s="33">
        <f t="shared" si="12"/>
        <v>10</v>
      </c>
      <c r="DB8" s="83" t="str">
        <f t="shared" si="13"/>
        <v>Senior Projektingenieur (Bau)</v>
      </c>
      <c r="DC8" s="125">
        <v>774</v>
      </c>
      <c r="DD8" s="33">
        <f t="shared" si="14"/>
        <v>10</v>
      </c>
      <c r="DE8" s="83" t="str">
        <f t="shared" si="15"/>
        <v>Senior Projektingenieur (Bau)</v>
      </c>
      <c r="DF8" s="20"/>
      <c r="DG8" s="33">
        <v>773</v>
      </c>
      <c r="DH8" s="33">
        <f t="shared" si="16"/>
        <v>9</v>
      </c>
      <c r="DI8" s="83" t="str">
        <f t="shared" si="17"/>
        <v>Projektingenieur 9 (Bau)</v>
      </c>
      <c r="DN8" s="126">
        <f t="shared" si="18"/>
        <v>3201</v>
      </c>
      <c r="DO8" s="156">
        <v>1</v>
      </c>
      <c r="DP8" s="126">
        <v>2</v>
      </c>
      <c r="DQ8" s="126" t="s">
        <v>951</v>
      </c>
      <c r="ES8" s="154">
        <v>5574</v>
      </c>
      <c r="ET8" s="126" t="s">
        <v>89</v>
      </c>
    </row>
    <row r="9" spans="1:150" s="126" customFormat="1" ht="27" x14ac:dyDescent="0.2">
      <c r="A9" s="319">
        <v>1</v>
      </c>
      <c r="B9" s="319"/>
      <c r="C9" s="319">
        <f t="shared" si="0"/>
        <v>1</v>
      </c>
      <c r="D9" s="320">
        <v>1</v>
      </c>
      <c r="E9" s="320"/>
      <c r="F9" s="321"/>
      <c r="G9" s="57"/>
      <c r="H9" s="57">
        <v>1</v>
      </c>
      <c r="I9" s="321"/>
      <c r="J9" s="57"/>
      <c r="K9" s="321"/>
      <c r="L9" s="321"/>
      <c r="M9" s="321"/>
      <c r="N9" s="322"/>
      <c r="O9" s="322"/>
      <c r="P9" s="109" t="s">
        <v>1140</v>
      </c>
      <c r="Q9" s="109" t="s">
        <v>467</v>
      </c>
      <c r="R9" s="109" t="s">
        <v>1514</v>
      </c>
      <c r="S9" s="20" t="s">
        <v>124</v>
      </c>
      <c r="T9" s="21">
        <v>1971</v>
      </c>
      <c r="U9" s="28" t="s">
        <v>197</v>
      </c>
      <c r="V9" s="21">
        <v>1997</v>
      </c>
      <c r="W9" s="25" t="s">
        <v>324</v>
      </c>
      <c r="X9" s="138">
        <v>2007</v>
      </c>
      <c r="Y9" s="287"/>
      <c r="Z9" s="28" t="s">
        <v>317</v>
      </c>
      <c r="AA9" s="284">
        <f t="shared" si="1"/>
        <v>21</v>
      </c>
      <c r="AB9" s="25" t="s">
        <v>1298</v>
      </c>
      <c r="AC9" s="290">
        <v>1996</v>
      </c>
      <c r="AD9" s="21" t="s">
        <v>1286</v>
      </c>
      <c r="AE9" s="304"/>
      <c r="AF9" s="16" t="s">
        <v>399</v>
      </c>
      <c r="AG9" s="318"/>
      <c r="CJ9" s="323" t="str">
        <f t="shared" si="19"/>
        <v>anders</v>
      </c>
      <c r="CK9" s="126" t="str">
        <f t="shared" si="2"/>
        <v>Brunkhorst Marc</v>
      </c>
      <c r="CM9" s="126">
        <f t="shared" si="3"/>
        <v>21</v>
      </c>
      <c r="CN9" s="126" t="str">
        <f t="shared" si="4"/>
        <v>B/A 5)</v>
      </c>
      <c r="CO9" s="138" t="str">
        <f t="shared" si="5"/>
        <v>B</v>
      </c>
      <c r="CP9" s="154">
        <v>7679</v>
      </c>
      <c r="CQ9" s="125">
        <v>753</v>
      </c>
      <c r="CR9" s="33">
        <f t="shared" si="6"/>
        <v>12</v>
      </c>
      <c r="CS9" s="83" t="str">
        <f t="shared" si="7"/>
        <v>Vorgesetzter  12</v>
      </c>
      <c r="CT9" s="125">
        <v>774</v>
      </c>
      <c r="CU9" s="33">
        <f t="shared" si="8"/>
        <v>10</v>
      </c>
      <c r="CV9" s="83" t="str">
        <f t="shared" si="9"/>
        <v>Senior Projektingenieur (Bau)</v>
      </c>
      <c r="CW9" s="125">
        <v>774</v>
      </c>
      <c r="CX9" s="33">
        <f>VLOOKUP($CW9,Funktionsbezeichnungen,3,0)</f>
        <v>10</v>
      </c>
      <c r="CY9" s="83" t="str">
        <f>VLOOKUP($CW9,Funktionsbezeichnungen,2,0)</f>
        <v>Senior Projektingenieur (Bau)</v>
      </c>
      <c r="CZ9" s="125">
        <v>773</v>
      </c>
      <c r="DA9" s="33">
        <f>VLOOKUP($CZ9,Funktionsbezeichnungen,3,0)</f>
        <v>9</v>
      </c>
      <c r="DB9" s="83" t="str">
        <f>VLOOKUP($CZ9,Funktionsbezeichnungen,2,0)</f>
        <v>Projektingenieur 9 (Bau)</v>
      </c>
      <c r="DC9" s="125">
        <v>773</v>
      </c>
      <c r="DD9" s="33">
        <f>VLOOKUP($DC9,Funktionsbezeichnungen,3,0)</f>
        <v>9</v>
      </c>
      <c r="DE9" s="83" t="str">
        <f>VLOOKUP($DC9,Funktionsbezeichnungen,2,0)</f>
        <v>Projektingenieur 9 (Bau)</v>
      </c>
      <c r="DF9" s="20"/>
      <c r="DG9" s="33">
        <v>772</v>
      </c>
      <c r="DH9" s="33">
        <f>VLOOKUP($DG9,Funktionsbezeichnungen,3,0)</f>
        <v>8</v>
      </c>
      <c r="DI9" s="83" t="str">
        <f>VLOOKUP($DG9,Funktionsbezeichnungen,2,0)</f>
        <v>Projektingenieur 8 (Bau)</v>
      </c>
      <c r="DN9" s="126">
        <f>+CP9</f>
        <v>7679</v>
      </c>
      <c r="DO9" s="156">
        <v>1</v>
      </c>
      <c r="DP9" s="126">
        <v>2</v>
      </c>
      <c r="DQ9" s="126" t="s">
        <v>951</v>
      </c>
      <c r="ES9" s="154">
        <v>4182</v>
      </c>
      <c r="ET9" s="126" t="s">
        <v>1035</v>
      </c>
    </row>
    <row r="10" spans="1:150" s="126" customFormat="1" ht="27" x14ac:dyDescent="0.2">
      <c r="A10" s="319"/>
      <c r="B10" s="319"/>
      <c r="C10" s="319">
        <f t="shared" si="0"/>
        <v>1</v>
      </c>
      <c r="D10" s="320">
        <v>1</v>
      </c>
      <c r="E10" s="320"/>
      <c r="F10" s="321"/>
      <c r="G10" s="57"/>
      <c r="H10" s="57">
        <v>1</v>
      </c>
      <c r="I10" s="321"/>
      <c r="J10" s="57"/>
      <c r="K10" s="321"/>
      <c r="L10" s="321"/>
      <c r="M10" s="321"/>
      <c r="N10" s="322"/>
      <c r="O10" s="322"/>
      <c r="P10" s="109" t="s">
        <v>358</v>
      </c>
      <c r="Q10" s="110" t="s">
        <v>463</v>
      </c>
      <c r="R10" s="110" t="s">
        <v>1514</v>
      </c>
      <c r="S10" s="20" t="s">
        <v>190</v>
      </c>
      <c r="T10" s="21">
        <v>1972</v>
      </c>
      <c r="U10" s="28" t="s">
        <v>194</v>
      </c>
      <c r="V10" s="21">
        <v>1997</v>
      </c>
      <c r="W10" s="25"/>
      <c r="X10" s="138"/>
      <c r="Y10" s="287"/>
      <c r="Z10" s="28" t="s">
        <v>1021</v>
      </c>
      <c r="AA10" s="284">
        <f t="shared" si="1"/>
        <v>21</v>
      </c>
      <c r="AB10" s="25" t="s">
        <v>1299</v>
      </c>
      <c r="AC10" s="290">
        <v>2000</v>
      </c>
      <c r="AD10" s="21" t="s">
        <v>1286</v>
      </c>
      <c r="AE10" s="304"/>
      <c r="AF10" s="16" t="s">
        <v>399</v>
      </c>
      <c r="AG10" s="318"/>
      <c r="CJ10" s="323" t="str">
        <f t="shared" si="19"/>
        <v>anders</v>
      </c>
      <c r="CK10" s="126" t="str">
        <f t="shared" si="2"/>
        <v>Stoffel Patric</v>
      </c>
      <c r="CM10" s="126">
        <f t="shared" si="3"/>
        <v>21</v>
      </c>
      <c r="CN10" s="126" t="str">
        <f t="shared" si="4"/>
        <v>B/A 5)</v>
      </c>
      <c r="CO10" s="138" t="str">
        <f t="shared" si="5"/>
        <v>B</v>
      </c>
      <c r="CP10" s="154">
        <v>4258</v>
      </c>
      <c r="CQ10" s="125">
        <v>753</v>
      </c>
      <c r="CR10" s="33">
        <f t="shared" si="6"/>
        <v>12</v>
      </c>
      <c r="CS10" s="83" t="str">
        <f t="shared" si="7"/>
        <v>Vorgesetzter  12</v>
      </c>
      <c r="CT10" s="125">
        <v>774</v>
      </c>
      <c r="CU10" s="33">
        <f t="shared" si="8"/>
        <v>10</v>
      </c>
      <c r="CV10" s="83" t="str">
        <f t="shared" si="9"/>
        <v>Senior Projektingenieur (Bau)</v>
      </c>
      <c r="CW10" s="125">
        <v>773</v>
      </c>
      <c r="CX10" s="33">
        <f>VLOOKUP($CW10,Funktionsbezeichnungen,3,0)</f>
        <v>9</v>
      </c>
      <c r="CY10" s="83" t="str">
        <f>VLOOKUP($CW10,Funktionsbezeichnungen,2,0)</f>
        <v>Projektingenieur 9 (Bau)</v>
      </c>
      <c r="CZ10" s="125">
        <v>773</v>
      </c>
      <c r="DA10" s="33">
        <f>VLOOKUP($CZ10,Funktionsbezeichnungen,3,0)</f>
        <v>9</v>
      </c>
      <c r="DB10" s="83" t="str">
        <f>VLOOKUP($CZ10,Funktionsbezeichnungen,2,0)</f>
        <v>Projektingenieur 9 (Bau)</v>
      </c>
      <c r="DC10" s="125">
        <v>773</v>
      </c>
      <c r="DD10" s="33">
        <f>VLOOKUP($DC10,Funktionsbezeichnungen,3,0)</f>
        <v>9</v>
      </c>
      <c r="DE10" s="83" t="str">
        <f>VLOOKUP($DC10,Funktionsbezeichnungen,2,0)</f>
        <v>Projektingenieur 9 (Bau)</v>
      </c>
      <c r="DF10" s="20"/>
      <c r="DG10" s="33">
        <v>772</v>
      </c>
      <c r="DH10" s="33">
        <f>VLOOKUP($DG10,Funktionsbezeichnungen,3,0)</f>
        <v>8</v>
      </c>
      <c r="DI10" s="83" t="str">
        <f>VLOOKUP($DG10,Funktionsbezeichnungen,2,0)</f>
        <v>Projektingenieur 8 (Bau)</v>
      </c>
      <c r="DN10" s="126">
        <f>+CP10</f>
        <v>4258</v>
      </c>
      <c r="DO10" s="156">
        <v>1</v>
      </c>
      <c r="DP10" s="126">
        <v>2</v>
      </c>
      <c r="DQ10" s="126" t="s">
        <v>951</v>
      </c>
      <c r="ES10" s="154">
        <v>3201</v>
      </c>
      <c r="ET10" s="126" t="s">
        <v>89</v>
      </c>
    </row>
    <row r="11" spans="1:150" s="126" customFormat="1" ht="27" x14ac:dyDescent="0.2">
      <c r="A11" s="319">
        <v>1</v>
      </c>
      <c r="B11" s="319"/>
      <c r="C11" s="319">
        <f t="shared" si="0"/>
        <v>1</v>
      </c>
      <c r="D11" s="320">
        <v>1</v>
      </c>
      <c r="E11" s="320"/>
      <c r="F11" s="321"/>
      <c r="G11" s="57"/>
      <c r="H11" s="57">
        <v>1</v>
      </c>
      <c r="I11" s="321"/>
      <c r="J11" s="57"/>
      <c r="K11" s="321"/>
      <c r="L11" s="321"/>
      <c r="M11" s="321"/>
      <c r="N11" s="322"/>
      <c r="O11" s="322"/>
      <c r="P11" s="109" t="s">
        <v>358</v>
      </c>
      <c r="Q11" s="110" t="s">
        <v>435</v>
      </c>
      <c r="R11" s="110" t="s">
        <v>1514</v>
      </c>
      <c r="S11" s="20" t="s">
        <v>94</v>
      </c>
      <c r="T11" s="21">
        <v>1962</v>
      </c>
      <c r="U11" s="28" t="s">
        <v>194</v>
      </c>
      <c r="V11" s="21">
        <v>1987</v>
      </c>
      <c r="W11" s="25" t="s">
        <v>314</v>
      </c>
      <c r="X11" s="138">
        <v>2000</v>
      </c>
      <c r="Y11" s="287"/>
      <c r="Z11" s="28" t="s">
        <v>333</v>
      </c>
      <c r="AA11" s="284">
        <f t="shared" si="1"/>
        <v>31</v>
      </c>
      <c r="AB11" s="25" t="s">
        <v>1311</v>
      </c>
      <c r="AC11" s="290">
        <v>1988</v>
      </c>
      <c r="AD11" s="21" t="s">
        <v>1287</v>
      </c>
      <c r="AE11" s="304"/>
      <c r="AF11" s="20" t="s">
        <v>1304</v>
      </c>
      <c r="AG11" s="318"/>
      <c r="CJ11" s="323" t="str">
        <f t="shared" si="19"/>
        <v>anders</v>
      </c>
      <c r="CK11" s="126" t="str">
        <f t="shared" si="2"/>
        <v>Rentsch Lucas</v>
      </c>
      <c r="CM11" s="126">
        <f t="shared" si="3"/>
        <v>31</v>
      </c>
      <c r="CN11" s="126" t="str">
        <f t="shared" si="4"/>
        <v xml:space="preserve">B/A </v>
      </c>
      <c r="CO11" s="138" t="str">
        <f t="shared" si="5"/>
        <v>A</v>
      </c>
      <c r="CP11" s="154">
        <v>5574</v>
      </c>
      <c r="CQ11" s="125">
        <v>774</v>
      </c>
      <c r="CR11" s="33">
        <f t="shared" si="6"/>
        <v>10</v>
      </c>
      <c r="CS11" s="83" t="str">
        <f t="shared" si="7"/>
        <v>Senior Projektingenieur (Bau)</v>
      </c>
      <c r="CT11" s="125">
        <v>753</v>
      </c>
      <c r="CU11" s="33">
        <f t="shared" si="8"/>
        <v>12</v>
      </c>
      <c r="CV11" s="83" t="str">
        <f t="shared" si="9"/>
        <v>Vorgesetzter  12</v>
      </c>
      <c r="CW11" s="125">
        <v>753</v>
      </c>
      <c r="CX11" s="33">
        <f>VLOOKUP($CW11,Funktionsbezeichnungen,3,0)</f>
        <v>12</v>
      </c>
      <c r="CY11" s="83" t="str">
        <f>VLOOKUP($CW11,Funktionsbezeichnungen,2,0)</f>
        <v>Vorgesetzter  12</v>
      </c>
      <c r="CZ11" s="125">
        <v>753</v>
      </c>
      <c r="DA11" s="33">
        <f>VLOOKUP($CZ11,Funktionsbezeichnungen,3,0)</f>
        <v>12</v>
      </c>
      <c r="DB11" s="83" t="str">
        <f>VLOOKUP($CZ11,Funktionsbezeichnungen,2,0)</f>
        <v>Vorgesetzter  12</v>
      </c>
      <c r="DC11" s="124">
        <v>753</v>
      </c>
      <c r="DD11" s="33">
        <f>VLOOKUP($DC11,Funktionsbezeichnungen,3,0)</f>
        <v>12</v>
      </c>
      <c r="DE11" s="83" t="str">
        <f>VLOOKUP($DC11,Funktionsbezeichnungen,2,0)</f>
        <v>Vorgesetzter  12</v>
      </c>
      <c r="DF11" s="20"/>
      <c r="DG11" s="124">
        <v>753</v>
      </c>
      <c r="DH11" s="33">
        <f>VLOOKUP($DG11,Funktionsbezeichnungen,3,0)</f>
        <v>12</v>
      </c>
      <c r="DI11" s="83" t="str">
        <f>VLOOKUP($DG11,Funktionsbezeichnungen,2,0)</f>
        <v>Vorgesetzter  12</v>
      </c>
      <c r="DN11" s="126">
        <f>+CP11</f>
        <v>5574</v>
      </c>
      <c r="DO11" s="156">
        <v>1</v>
      </c>
      <c r="DP11" s="126">
        <v>2</v>
      </c>
      <c r="DQ11" s="126" t="s">
        <v>951</v>
      </c>
      <c r="ES11" s="154">
        <v>3136</v>
      </c>
      <c r="ET11" s="126" t="s">
        <v>1319</v>
      </c>
    </row>
    <row r="12" spans="1:150" s="126" customFormat="1" ht="15.75" x14ac:dyDescent="0.2">
      <c r="A12" s="319">
        <v>1</v>
      </c>
      <c r="B12" s="319"/>
      <c r="C12" s="319">
        <f t="shared" si="0"/>
        <v>1</v>
      </c>
      <c r="D12" s="320">
        <v>1</v>
      </c>
      <c r="E12" s="320"/>
      <c r="F12" s="321"/>
      <c r="G12" s="57"/>
      <c r="H12" s="57"/>
      <c r="I12" s="321"/>
      <c r="J12" s="57"/>
      <c r="K12" s="321"/>
      <c r="L12" s="321"/>
      <c r="M12" s="321"/>
      <c r="N12" s="322">
        <v>1</v>
      </c>
      <c r="O12" s="322"/>
      <c r="P12" s="109" t="s">
        <v>1301</v>
      </c>
      <c r="Q12" s="110" t="s">
        <v>437</v>
      </c>
      <c r="R12" s="110" t="s">
        <v>1514</v>
      </c>
      <c r="S12" s="20" t="s">
        <v>1567</v>
      </c>
      <c r="T12" s="21">
        <v>1944</v>
      </c>
      <c r="U12" s="28" t="s">
        <v>196</v>
      </c>
      <c r="V12" s="21">
        <v>1969</v>
      </c>
      <c r="W12" s="25"/>
      <c r="X12" s="138"/>
      <c r="Y12" s="287"/>
      <c r="Z12" s="26" t="s">
        <v>91</v>
      </c>
      <c r="AA12" s="284">
        <f t="shared" si="1"/>
        <v>49</v>
      </c>
      <c r="AB12" s="25" t="s">
        <v>659</v>
      </c>
      <c r="AC12" s="290">
        <v>2009</v>
      </c>
      <c r="AD12" s="21" t="s">
        <v>1037</v>
      </c>
      <c r="AE12" s="304"/>
      <c r="AF12" s="285" t="s">
        <v>1078</v>
      </c>
      <c r="AG12" s="318"/>
      <c r="CJ12" s="126" t="str">
        <f t="shared" si="19"/>
        <v/>
      </c>
      <c r="CK12" s="126" t="str">
        <f t="shared" si="2"/>
        <v>Kalak Joseph</v>
      </c>
      <c r="CM12" s="126">
        <f t="shared" si="3"/>
        <v>49</v>
      </c>
      <c r="CN12" s="126" t="str">
        <f t="shared" si="4"/>
        <v>B/A 1)</v>
      </c>
      <c r="CO12" s="138" t="str">
        <f t="shared" si="5"/>
        <v>B/A 1)</v>
      </c>
      <c r="CP12" s="154">
        <v>3136</v>
      </c>
      <c r="CQ12" s="125" t="s">
        <v>711</v>
      </c>
      <c r="CR12" s="33"/>
      <c r="CS12" s="83"/>
      <c r="CT12" s="125" t="s">
        <v>711</v>
      </c>
      <c r="CU12" s="33"/>
      <c r="CV12" s="83"/>
      <c r="CW12" s="125" t="s">
        <v>711</v>
      </c>
      <c r="CX12" s="33"/>
      <c r="CY12" s="83"/>
      <c r="CZ12" s="125" t="s">
        <v>711</v>
      </c>
      <c r="DA12" s="33"/>
      <c r="DB12" s="83"/>
      <c r="DC12" s="125" t="s">
        <v>711</v>
      </c>
      <c r="DD12" s="33"/>
      <c r="DE12" s="83"/>
      <c r="DF12" s="20"/>
      <c r="DG12" s="125" t="s">
        <v>711</v>
      </c>
      <c r="DH12" s="125" t="s">
        <v>711</v>
      </c>
      <c r="DI12" s="83"/>
      <c r="DN12" s="126">
        <f t="shared" si="18"/>
        <v>3136</v>
      </c>
      <c r="DO12" s="156">
        <v>1</v>
      </c>
      <c r="DP12" s="126">
        <v>2</v>
      </c>
      <c r="DQ12" s="324" t="s">
        <v>951</v>
      </c>
      <c r="ES12" s="154">
        <v>3148</v>
      </c>
      <c r="ET12" s="126" t="s">
        <v>95</v>
      </c>
    </row>
    <row r="13" spans="1:150" s="126" customFormat="1" x14ac:dyDescent="0.2">
      <c r="A13" s="319"/>
      <c r="B13" s="319"/>
      <c r="C13" s="319">
        <f t="shared" si="0"/>
        <v>1</v>
      </c>
      <c r="D13" s="320"/>
      <c r="E13" s="320">
        <v>1</v>
      </c>
      <c r="F13" s="321"/>
      <c r="G13" s="57"/>
      <c r="H13" s="57">
        <v>1</v>
      </c>
      <c r="I13" s="321"/>
      <c r="J13" s="57"/>
      <c r="K13" s="321"/>
      <c r="L13" s="321"/>
      <c r="M13" s="321"/>
      <c r="N13" s="322">
        <v>1</v>
      </c>
      <c r="O13" s="322"/>
      <c r="P13" s="109" t="s">
        <v>358</v>
      </c>
      <c r="Q13" s="110" t="s">
        <v>438</v>
      </c>
      <c r="R13" s="110" t="s">
        <v>1514</v>
      </c>
      <c r="S13" s="20" t="s">
        <v>98</v>
      </c>
      <c r="T13" s="21">
        <v>1948</v>
      </c>
      <c r="U13" s="28" t="s">
        <v>195</v>
      </c>
      <c r="V13" s="21">
        <v>1974</v>
      </c>
      <c r="W13" s="25"/>
      <c r="X13" s="138"/>
      <c r="Y13" s="287"/>
      <c r="Z13" s="26" t="s">
        <v>668</v>
      </c>
      <c r="AA13" s="284">
        <f t="shared" si="1"/>
        <v>44</v>
      </c>
      <c r="AB13" s="25" t="s">
        <v>97</v>
      </c>
      <c r="AC13" s="290">
        <v>1968</v>
      </c>
      <c r="AD13" s="21" t="s">
        <v>95</v>
      </c>
      <c r="AE13" s="304"/>
      <c r="AF13" s="285" t="s">
        <v>1078</v>
      </c>
      <c r="AG13" s="318"/>
      <c r="CJ13" s="126" t="str">
        <f t="shared" si="19"/>
        <v/>
      </c>
      <c r="CK13" s="126" t="str">
        <f t="shared" si="2"/>
        <v>Hausammann Erich</v>
      </c>
      <c r="CM13" s="126">
        <f t="shared" si="3"/>
        <v>44</v>
      </c>
      <c r="CN13" s="126" t="str">
        <f t="shared" si="4"/>
        <v>B</v>
      </c>
      <c r="CO13" s="138" t="str">
        <f t="shared" si="5"/>
        <v>B</v>
      </c>
      <c r="CP13" s="154">
        <v>3148</v>
      </c>
      <c r="CQ13" s="125" t="s">
        <v>711</v>
      </c>
      <c r="CR13" s="33"/>
      <c r="CS13" s="83"/>
      <c r="CT13" s="125" t="s">
        <v>711</v>
      </c>
      <c r="CU13" s="33"/>
      <c r="CV13" s="83"/>
      <c r="CW13" s="125" t="s">
        <v>711</v>
      </c>
      <c r="CX13" s="33"/>
      <c r="CY13" s="83"/>
      <c r="CZ13" s="125" t="s">
        <v>711</v>
      </c>
      <c r="DA13" s="33"/>
      <c r="DB13" s="83"/>
      <c r="DC13" s="125">
        <v>774</v>
      </c>
      <c r="DD13" s="33">
        <f t="shared" ref="DD13:DD28" si="20">VLOOKUP($DC13,Funktionsbezeichnungen,3,0)</f>
        <v>10</v>
      </c>
      <c r="DE13" s="83" t="str">
        <f t="shared" ref="DE13:DE28" si="21">VLOOKUP($DC13,Funktionsbezeichnungen,2,0)</f>
        <v>Senior Projektingenieur (Bau)</v>
      </c>
      <c r="DF13" s="20"/>
      <c r="DG13" s="125">
        <v>773</v>
      </c>
      <c r="DH13" s="33">
        <f t="shared" ref="DH13:DH28" si="22">VLOOKUP($DG13,Funktionsbezeichnungen,3,0)</f>
        <v>9</v>
      </c>
      <c r="DI13" s="83" t="str">
        <f t="shared" ref="DI13:DI28" si="23">VLOOKUP($DG13,Funktionsbezeichnungen,2,0)</f>
        <v>Projektingenieur 9 (Bau)</v>
      </c>
      <c r="DN13" s="126">
        <f t="shared" si="18"/>
        <v>3148</v>
      </c>
      <c r="DO13" s="156">
        <v>2</v>
      </c>
      <c r="DP13" s="126">
        <v>3</v>
      </c>
      <c r="DQ13" s="324" t="s">
        <v>951</v>
      </c>
      <c r="ES13" s="154">
        <v>3205</v>
      </c>
      <c r="ET13" s="126" t="s">
        <v>95</v>
      </c>
    </row>
    <row r="14" spans="1:150" s="126" customFormat="1" x14ac:dyDescent="0.2">
      <c r="A14" s="319"/>
      <c r="B14" s="319"/>
      <c r="C14" s="319">
        <f t="shared" si="0"/>
        <v>1</v>
      </c>
      <c r="D14" s="320">
        <v>1</v>
      </c>
      <c r="E14" s="320"/>
      <c r="F14" s="321"/>
      <c r="G14" s="57"/>
      <c r="H14" s="57">
        <v>1</v>
      </c>
      <c r="I14" s="321"/>
      <c r="J14" s="57"/>
      <c r="K14" s="321"/>
      <c r="L14" s="321"/>
      <c r="M14" s="321"/>
      <c r="N14" s="322">
        <v>1</v>
      </c>
      <c r="O14" s="322"/>
      <c r="P14" s="109" t="s">
        <v>358</v>
      </c>
      <c r="Q14" s="110" t="s">
        <v>574</v>
      </c>
      <c r="R14" s="110" t="s">
        <v>1514</v>
      </c>
      <c r="S14" s="20" t="s">
        <v>571</v>
      </c>
      <c r="T14" s="21">
        <v>1953</v>
      </c>
      <c r="U14" s="28" t="s">
        <v>1559</v>
      </c>
      <c r="V14" s="21">
        <v>1978</v>
      </c>
      <c r="W14" s="25"/>
      <c r="X14" s="138"/>
      <c r="Y14" s="287"/>
      <c r="Z14" s="28" t="s">
        <v>573</v>
      </c>
      <c r="AA14" s="284">
        <f t="shared" si="1"/>
        <v>40</v>
      </c>
      <c r="AB14" s="25" t="s">
        <v>97</v>
      </c>
      <c r="AC14" s="290">
        <v>2009</v>
      </c>
      <c r="AD14" s="21" t="s">
        <v>95</v>
      </c>
      <c r="AE14" s="304"/>
      <c r="AF14" s="285" t="s">
        <v>1078</v>
      </c>
      <c r="AG14" s="318"/>
      <c r="CJ14" s="126" t="str">
        <f t="shared" si="19"/>
        <v/>
      </c>
      <c r="CK14" s="126" t="str">
        <f t="shared" si="2"/>
        <v>Bosshard Heinz</v>
      </c>
      <c r="CM14" s="126">
        <f t="shared" si="3"/>
        <v>40</v>
      </c>
      <c r="CN14" s="126" t="str">
        <f t="shared" si="4"/>
        <v>B</v>
      </c>
      <c r="CO14" s="138" t="str">
        <f t="shared" si="5"/>
        <v>B</v>
      </c>
      <c r="CP14" s="154">
        <v>3205</v>
      </c>
      <c r="CQ14" s="125">
        <v>773</v>
      </c>
      <c r="CR14" s="33">
        <f t="shared" ref="CR14:CR33" si="24">VLOOKUP($CQ14,Funktionsbezeichnungen,3,0)</f>
        <v>9</v>
      </c>
      <c r="CS14" s="83" t="str">
        <f t="shared" ref="CS14:CS33" si="25">VLOOKUP($CQ14,Funktionsbezeichnungen,2,0)</f>
        <v>Projektingenieur 9 (Bau)</v>
      </c>
      <c r="CT14" s="125">
        <v>773</v>
      </c>
      <c r="CU14" s="33">
        <f t="shared" ref="CU14:CU28" si="26">VLOOKUP($CT14,Funktionsbezeichnungen,3,0)</f>
        <v>9</v>
      </c>
      <c r="CV14" s="83" t="str">
        <f t="shared" ref="CV14:CV28" si="27">VLOOKUP($CT14,Funktionsbezeichnungen,2,0)</f>
        <v>Projektingenieur 9 (Bau)</v>
      </c>
      <c r="CW14" s="125">
        <v>773</v>
      </c>
      <c r="CX14" s="33">
        <f>VLOOKUP($CW14,Funktionsbezeichnungen,3,0)</f>
        <v>9</v>
      </c>
      <c r="CY14" s="83" t="str">
        <f>VLOOKUP($CW14,Funktionsbezeichnungen,2,0)</f>
        <v>Projektingenieur 9 (Bau)</v>
      </c>
      <c r="CZ14" s="125">
        <v>773</v>
      </c>
      <c r="DA14" s="33">
        <f t="shared" ref="DA14:DA28" si="28">VLOOKUP($CZ14,Funktionsbezeichnungen,3,0)</f>
        <v>9</v>
      </c>
      <c r="DB14" s="83" t="str">
        <f t="shared" ref="DB14:DB28" si="29">VLOOKUP($CZ14,Funktionsbezeichnungen,2,0)</f>
        <v>Projektingenieur 9 (Bau)</v>
      </c>
      <c r="DC14" s="125">
        <v>773</v>
      </c>
      <c r="DD14" s="33">
        <f t="shared" si="20"/>
        <v>9</v>
      </c>
      <c r="DE14" s="83" t="str">
        <f t="shared" si="21"/>
        <v>Projektingenieur 9 (Bau)</v>
      </c>
      <c r="DF14" s="20"/>
      <c r="DG14" s="33">
        <v>772</v>
      </c>
      <c r="DH14" s="33">
        <f t="shared" si="22"/>
        <v>8</v>
      </c>
      <c r="DI14" s="83" t="str">
        <f t="shared" si="23"/>
        <v>Projektingenieur 8 (Bau)</v>
      </c>
      <c r="DN14" s="126">
        <f t="shared" si="18"/>
        <v>3205</v>
      </c>
      <c r="DO14" s="156">
        <v>1</v>
      </c>
      <c r="DP14" s="126">
        <v>2</v>
      </c>
      <c r="DQ14" s="126" t="s">
        <v>951</v>
      </c>
      <c r="ES14" s="154">
        <v>5557</v>
      </c>
      <c r="ET14" s="126" t="s">
        <v>95</v>
      </c>
    </row>
    <row r="15" spans="1:150" s="126" customFormat="1" x14ac:dyDescent="0.2">
      <c r="A15" s="319"/>
      <c r="B15" s="319"/>
      <c r="C15" s="319">
        <f t="shared" si="0"/>
        <v>1</v>
      </c>
      <c r="D15" s="320"/>
      <c r="E15" s="320">
        <v>1</v>
      </c>
      <c r="F15" s="321"/>
      <c r="G15" s="57"/>
      <c r="H15" s="57">
        <v>1</v>
      </c>
      <c r="I15" s="321"/>
      <c r="J15" s="57"/>
      <c r="K15" s="321"/>
      <c r="L15" s="321"/>
      <c r="M15" s="321"/>
      <c r="N15" s="322"/>
      <c r="O15" s="322"/>
      <c r="P15" s="109" t="s">
        <v>358</v>
      </c>
      <c r="Q15" s="110" t="s">
        <v>441</v>
      </c>
      <c r="R15" s="110" t="s">
        <v>1514</v>
      </c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138"/>
      <c r="Y15" s="287"/>
      <c r="Z15" s="28" t="s">
        <v>222</v>
      </c>
      <c r="AA15" s="284">
        <f t="shared" si="1"/>
        <v>37</v>
      </c>
      <c r="AB15" s="25" t="s">
        <v>1253</v>
      </c>
      <c r="AC15" s="290">
        <v>1985</v>
      </c>
      <c r="AD15" s="21" t="s">
        <v>95</v>
      </c>
      <c r="AE15" s="304"/>
      <c r="AF15" s="16" t="s">
        <v>402</v>
      </c>
      <c r="AG15" s="318"/>
      <c r="CJ15" s="126" t="str">
        <f t="shared" si="19"/>
        <v/>
      </c>
      <c r="CK15" s="126" t="str">
        <f t="shared" si="2"/>
        <v>Schär Robert</v>
      </c>
      <c r="CM15" s="126">
        <f t="shared" si="3"/>
        <v>37</v>
      </c>
      <c r="CN15" s="126" t="str">
        <f t="shared" si="4"/>
        <v>B</v>
      </c>
      <c r="CO15" s="138" t="str">
        <f t="shared" si="5"/>
        <v>B</v>
      </c>
      <c r="CP15" s="154">
        <v>5557</v>
      </c>
      <c r="CQ15" s="125">
        <v>773</v>
      </c>
      <c r="CR15" s="33">
        <f t="shared" si="24"/>
        <v>9</v>
      </c>
      <c r="CS15" s="83" t="str">
        <f t="shared" si="25"/>
        <v>Projektingenieur 9 (Bau)</v>
      </c>
      <c r="CT15" s="125">
        <v>773</v>
      </c>
      <c r="CU15" s="33">
        <f t="shared" si="26"/>
        <v>9</v>
      </c>
      <c r="CV15" s="83" t="str">
        <f t="shared" si="27"/>
        <v>Projektingenieur 9 (Bau)</v>
      </c>
      <c r="CW15" s="125">
        <v>773</v>
      </c>
      <c r="CX15" s="33">
        <f>VLOOKUP($CW15,Funktionsbezeichnungen,3,0)</f>
        <v>9</v>
      </c>
      <c r="CY15" s="83" t="str">
        <f>VLOOKUP($CW15,Funktionsbezeichnungen,2,0)</f>
        <v>Projektingenieur 9 (Bau)</v>
      </c>
      <c r="CZ15" s="125">
        <v>773</v>
      </c>
      <c r="DA15" s="33">
        <f t="shared" si="28"/>
        <v>9</v>
      </c>
      <c r="DB15" s="83" t="str">
        <f t="shared" si="29"/>
        <v>Projektingenieur 9 (Bau)</v>
      </c>
      <c r="DC15" s="125">
        <v>773</v>
      </c>
      <c r="DD15" s="33">
        <f t="shared" si="20"/>
        <v>9</v>
      </c>
      <c r="DE15" s="83" t="str">
        <f t="shared" si="21"/>
        <v>Projektingenieur 9 (Bau)</v>
      </c>
      <c r="DF15" s="20"/>
      <c r="DG15" s="33">
        <v>773</v>
      </c>
      <c r="DH15" s="33">
        <f t="shared" si="22"/>
        <v>9</v>
      </c>
      <c r="DI15" s="83" t="str">
        <f t="shared" si="23"/>
        <v>Projektingenieur 9 (Bau)</v>
      </c>
      <c r="DN15" s="126">
        <f t="shared" si="18"/>
        <v>5557</v>
      </c>
      <c r="DO15" s="156">
        <v>2</v>
      </c>
      <c r="DP15" s="126">
        <v>3</v>
      </c>
      <c r="DQ15" s="126" t="s">
        <v>951</v>
      </c>
      <c r="ES15" s="154">
        <v>4209</v>
      </c>
      <c r="ET15" s="126" t="s">
        <v>95</v>
      </c>
    </row>
    <row r="16" spans="1:150" s="126" customFormat="1" x14ac:dyDescent="0.2">
      <c r="A16" s="319"/>
      <c r="B16" s="319"/>
      <c r="C16" s="319">
        <f t="shared" si="0"/>
        <v>1</v>
      </c>
      <c r="D16" s="320"/>
      <c r="E16" s="320">
        <v>1</v>
      </c>
      <c r="F16" s="321"/>
      <c r="G16" s="57"/>
      <c r="H16" s="57">
        <v>1</v>
      </c>
      <c r="I16" s="321"/>
      <c r="J16" s="57"/>
      <c r="K16" s="321"/>
      <c r="L16" s="321"/>
      <c r="M16" s="321"/>
      <c r="N16" s="322"/>
      <c r="O16" s="322"/>
      <c r="P16" s="109" t="s">
        <v>359</v>
      </c>
      <c r="Q16" s="110" t="s">
        <v>449</v>
      </c>
      <c r="R16" s="110" t="s">
        <v>1514</v>
      </c>
      <c r="S16" s="20" t="s">
        <v>1568</v>
      </c>
      <c r="T16" s="21">
        <v>1957</v>
      </c>
      <c r="U16" s="28" t="s">
        <v>195</v>
      </c>
      <c r="V16" s="21">
        <v>1984</v>
      </c>
      <c r="W16" s="25"/>
      <c r="X16" s="138"/>
      <c r="Y16" s="287"/>
      <c r="Z16" s="28" t="s">
        <v>90</v>
      </c>
      <c r="AA16" s="284">
        <f t="shared" si="1"/>
        <v>34</v>
      </c>
      <c r="AB16" s="25" t="s">
        <v>663</v>
      </c>
      <c r="AC16" s="290">
        <v>1994</v>
      </c>
      <c r="AD16" s="21" t="s">
        <v>95</v>
      </c>
      <c r="AE16" s="304"/>
      <c r="AF16" s="16" t="s">
        <v>1212</v>
      </c>
      <c r="AG16" s="318"/>
      <c r="CJ16" s="126" t="str">
        <f t="shared" si="19"/>
        <v/>
      </c>
      <c r="CK16" s="126" t="str">
        <f t="shared" si="2"/>
        <v>Spieler Daniel</v>
      </c>
      <c r="CM16" s="126">
        <f t="shared" si="3"/>
        <v>34</v>
      </c>
      <c r="CN16" s="126" t="str">
        <f t="shared" si="4"/>
        <v>B</v>
      </c>
      <c r="CO16" s="138" t="str">
        <f t="shared" si="5"/>
        <v>B</v>
      </c>
      <c r="CP16" s="154">
        <v>4209</v>
      </c>
      <c r="CQ16" s="125">
        <v>773</v>
      </c>
      <c r="CR16" s="33">
        <f t="shared" si="24"/>
        <v>9</v>
      </c>
      <c r="CS16" s="83" t="str">
        <f t="shared" si="25"/>
        <v>Projektingenieur 9 (Bau)</v>
      </c>
      <c r="CT16" s="125">
        <v>773</v>
      </c>
      <c r="CU16" s="33">
        <f t="shared" si="26"/>
        <v>9</v>
      </c>
      <c r="CV16" s="83" t="str">
        <f t="shared" si="27"/>
        <v>Projektingenieur 9 (Bau)</v>
      </c>
      <c r="CW16" s="125">
        <v>773</v>
      </c>
      <c r="CX16" s="33">
        <f>VLOOKUP($CW16,Funktionsbezeichnungen,3,0)</f>
        <v>9</v>
      </c>
      <c r="CY16" s="83" t="str">
        <f>VLOOKUP($CW16,Funktionsbezeichnungen,2,0)</f>
        <v>Projektingenieur 9 (Bau)</v>
      </c>
      <c r="CZ16" s="125">
        <v>773</v>
      </c>
      <c r="DA16" s="33">
        <f t="shared" si="28"/>
        <v>9</v>
      </c>
      <c r="DB16" s="83" t="str">
        <f t="shared" si="29"/>
        <v>Projektingenieur 9 (Bau)</v>
      </c>
      <c r="DC16" s="125">
        <v>773</v>
      </c>
      <c r="DD16" s="33">
        <f t="shared" si="20"/>
        <v>9</v>
      </c>
      <c r="DE16" s="83" t="str">
        <f t="shared" si="21"/>
        <v>Projektingenieur 9 (Bau)</v>
      </c>
      <c r="DF16" s="20"/>
      <c r="DG16" s="33">
        <v>773</v>
      </c>
      <c r="DH16" s="33">
        <f t="shared" si="22"/>
        <v>9</v>
      </c>
      <c r="DI16" s="83" t="str">
        <f t="shared" si="23"/>
        <v>Projektingenieur 9 (Bau)</v>
      </c>
      <c r="DN16" s="126">
        <f t="shared" si="18"/>
        <v>4209</v>
      </c>
      <c r="DO16" s="156">
        <v>2</v>
      </c>
      <c r="DP16" s="126">
        <v>3</v>
      </c>
      <c r="DQ16" s="126" t="s">
        <v>951</v>
      </c>
      <c r="ES16" s="154">
        <v>5625</v>
      </c>
      <c r="ET16" s="126" t="s">
        <v>95</v>
      </c>
    </row>
    <row r="17" spans="1:150" s="126" customFormat="1" ht="27" x14ac:dyDescent="0.2">
      <c r="A17" s="319"/>
      <c r="B17" s="319"/>
      <c r="C17" s="319">
        <f t="shared" si="0"/>
        <v>1</v>
      </c>
      <c r="D17" s="320">
        <v>1</v>
      </c>
      <c r="E17" s="320"/>
      <c r="F17" s="321"/>
      <c r="G17" s="57"/>
      <c r="H17" s="57"/>
      <c r="I17" s="321"/>
      <c r="J17" s="57"/>
      <c r="K17" s="321"/>
      <c r="L17" s="321"/>
      <c r="M17" s="321"/>
      <c r="N17" s="322"/>
      <c r="O17" s="322"/>
      <c r="P17" s="109" t="s">
        <v>361</v>
      </c>
      <c r="Q17" s="110" t="s">
        <v>439</v>
      </c>
      <c r="R17" s="110" t="s">
        <v>1514</v>
      </c>
      <c r="S17" s="20" t="s">
        <v>115</v>
      </c>
      <c r="T17" s="21">
        <v>1959</v>
      </c>
      <c r="U17" s="28" t="s">
        <v>100</v>
      </c>
      <c r="V17" s="21">
        <v>1985</v>
      </c>
      <c r="W17" s="25"/>
      <c r="X17" s="138"/>
      <c r="Y17" s="287"/>
      <c r="Z17" s="28" t="s">
        <v>335</v>
      </c>
      <c r="AA17" s="284">
        <f t="shared" si="1"/>
        <v>33</v>
      </c>
      <c r="AB17" s="25" t="s">
        <v>1533</v>
      </c>
      <c r="AC17" s="290">
        <v>1987</v>
      </c>
      <c r="AD17" s="21" t="s">
        <v>95</v>
      </c>
      <c r="AE17" s="304"/>
      <c r="AF17" s="16" t="s">
        <v>373</v>
      </c>
      <c r="AG17" s="318"/>
      <c r="CJ17" s="126" t="str">
        <f t="shared" si="19"/>
        <v/>
      </c>
      <c r="CK17" s="126" t="str">
        <f t="shared" si="2"/>
        <v>Gysin Daniel</v>
      </c>
      <c r="CM17" s="126">
        <f t="shared" si="3"/>
        <v>33</v>
      </c>
      <c r="CN17" s="126" t="str">
        <f t="shared" si="4"/>
        <v>B</v>
      </c>
      <c r="CO17" s="138" t="str">
        <f t="shared" si="5"/>
        <v>B</v>
      </c>
      <c r="CP17" s="154">
        <v>5625</v>
      </c>
      <c r="CQ17" s="125">
        <v>784</v>
      </c>
      <c r="CR17" s="33">
        <f t="shared" si="24"/>
        <v>10</v>
      </c>
      <c r="CS17" s="83" t="str">
        <f t="shared" si="25"/>
        <v>Senior Projektingenieur (Umwelt)</v>
      </c>
      <c r="CT17" s="125">
        <v>784</v>
      </c>
      <c r="CU17" s="33">
        <f t="shared" si="26"/>
        <v>10</v>
      </c>
      <c r="CV17" s="83" t="str">
        <f t="shared" si="27"/>
        <v>Senior Projektingenieur (Umwelt)</v>
      </c>
      <c r="CW17" s="125">
        <v>784</v>
      </c>
      <c r="CX17" s="33">
        <f t="shared" ref="CX17:CX23" si="30">VLOOKUP($CW17,Funktionsbezeichnungen,3,0)</f>
        <v>10</v>
      </c>
      <c r="CY17" s="83" t="str">
        <f t="shared" ref="CY17:CY23" si="31">VLOOKUP($CW17,Funktionsbezeichnungen,2,0)</f>
        <v>Senior Projektingenieur (Umwelt)</v>
      </c>
      <c r="CZ17" s="125">
        <v>784</v>
      </c>
      <c r="DA17" s="33">
        <f t="shared" si="28"/>
        <v>10</v>
      </c>
      <c r="DB17" s="83" t="str">
        <f t="shared" si="29"/>
        <v>Senior Projektingenieur (Umwelt)</v>
      </c>
      <c r="DC17" s="125">
        <v>784</v>
      </c>
      <c r="DD17" s="33">
        <f t="shared" si="20"/>
        <v>10</v>
      </c>
      <c r="DE17" s="83" t="str">
        <f t="shared" si="21"/>
        <v>Senior Projektingenieur (Umwelt)</v>
      </c>
      <c r="DF17" s="20"/>
      <c r="DG17" s="33">
        <v>783</v>
      </c>
      <c r="DH17" s="33">
        <f t="shared" si="22"/>
        <v>9</v>
      </c>
      <c r="DI17" s="83" t="str">
        <f t="shared" si="23"/>
        <v>Projektingenieur 9 (Umwelt)</v>
      </c>
      <c r="DN17" s="126">
        <f t="shared" si="18"/>
        <v>5625</v>
      </c>
      <c r="DO17" s="156">
        <v>1</v>
      </c>
      <c r="DP17" s="126">
        <v>2</v>
      </c>
      <c r="DQ17" s="126" t="s">
        <v>952</v>
      </c>
      <c r="ES17" s="154">
        <v>3214</v>
      </c>
      <c r="ET17" s="126" t="s">
        <v>95</v>
      </c>
    </row>
    <row r="18" spans="1:150" s="126" customFormat="1" x14ac:dyDescent="0.2">
      <c r="A18" s="319"/>
      <c r="B18" s="319"/>
      <c r="C18" s="319">
        <f t="shared" si="0"/>
        <v>1</v>
      </c>
      <c r="D18" s="320">
        <v>1</v>
      </c>
      <c r="E18" s="320"/>
      <c r="F18" s="321"/>
      <c r="G18" s="57"/>
      <c r="H18" s="57"/>
      <c r="I18" s="321"/>
      <c r="J18" s="57"/>
      <c r="K18" s="321"/>
      <c r="L18" s="321"/>
      <c r="M18" s="321"/>
      <c r="N18" s="322"/>
      <c r="O18" s="322"/>
      <c r="P18" s="109" t="s">
        <v>1301</v>
      </c>
      <c r="Q18" s="110" t="s">
        <v>1281</v>
      </c>
      <c r="R18" s="110" t="s">
        <v>1514</v>
      </c>
      <c r="S18" s="20" t="s">
        <v>1282</v>
      </c>
      <c r="T18" s="21">
        <v>1959</v>
      </c>
      <c r="U18" s="28" t="s">
        <v>194</v>
      </c>
      <c r="V18" s="21">
        <v>1985</v>
      </c>
      <c r="W18" s="25"/>
      <c r="X18" s="138"/>
      <c r="Y18" s="287"/>
      <c r="Z18" s="28" t="s">
        <v>1284</v>
      </c>
      <c r="AA18" s="284">
        <f t="shared" si="1"/>
        <v>33</v>
      </c>
      <c r="AB18" s="25" t="s">
        <v>1283</v>
      </c>
      <c r="AC18" s="290">
        <v>2017</v>
      </c>
      <c r="AD18" s="21" t="s">
        <v>95</v>
      </c>
      <c r="AE18" s="304"/>
      <c r="AF18" s="16" t="s">
        <v>373</v>
      </c>
      <c r="AG18" s="318"/>
      <c r="CJ18" s="323" t="e">
        <f>IF(CN18=CO18,"","anders")</f>
        <v>#N/A</v>
      </c>
      <c r="CK18" s="276" t="str">
        <f t="shared" si="2"/>
        <v>Koch Urs-Martin</v>
      </c>
      <c r="CL18" s="276"/>
      <c r="CM18" s="276">
        <f t="shared" si="3"/>
        <v>33</v>
      </c>
      <c r="CN18" s="276" t="str">
        <f t="shared" si="4"/>
        <v>B</v>
      </c>
      <c r="CO18" s="138" t="e">
        <f>VLOOKUP(CP18,Kategorie,2,0)</f>
        <v>#N/A</v>
      </c>
      <c r="CP18" s="222">
        <v>3218</v>
      </c>
      <c r="CQ18" s="125">
        <v>774</v>
      </c>
      <c r="CR18" s="33">
        <f t="shared" si="24"/>
        <v>10</v>
      </c>
      <c r="CS18" s="83" t="str">
        <f t="shared" si="25"/>
        <v>Senior Projektingenieur (Bau)</v>
      </c>
      <c r="CT18" s="125"/>
      <c r="CU18" s="33"/>
      <c r="CV18" s="83"/>
      <c r="CW18" s="125"/>
      <c r="CX18" s="33"/>
      <c r="CY18" s="83"/>
      <c r="CZ18" s="125"/>
      <c r="DA18" s="33"/>
      <c r="DB18" s="83"/>
      <c r="DC18" s="125"/>
      <c r="DD18" s="33"/>
      <c r="DE18" s="83"/>
      <c r="DF18" s="20"/>
      <c r="DG18" s="33"/>
      <c r="DH18" s="33"/>
      <c r="DI18" s="83"/>
      <c r="DN18" s="126">
        <f t="shared" si="18"/>
        <v>3218</v>
      </c>
      <c r="DO18" s="156">
        <v>1</v>
      </c>
      <c r="DP18" s="126">
        <v>2</v>
      </c>
      <c r="DQ18" s="126" t="s">
        <v>951</v>
      </c>
      <c r="ES18" s="154">
        <v>4187</v>
      </c>
      <c r="ET18" s="126" t="s">
        <v>95</v>
      </c>
    </row>
    <row r="19" spans="1:150" s="126" customFormat="1" x14ac:dyDescent="0.2">
      <c r="A19" s="319"/>
      <c r="B19" s="319"/>
      <c r="C19" s="319">
        <f t="shared" si="0"/>
        <v>1</v>
      </c>
      <c r="D19" s="320"/>
      <c r="E19" s="320">
        <v>1</v>
      </c>
      <c r="F19" s="321"/>
      <c r="G19" s="57"/>
      <c r="H19" s="57"/>
      <c r="I19" s="321"/>
      <c r="J19" s="57"/>
      <c r="K19" s="321"/>
      <c r="L19" s="321"/>
      <c r="M19" s="321"/>
      <c r="N19" s="322"/>
      <c r="O19" s="322"/>
      <c r="P19" s="109" t="s">
        <v>1140</v>
      </c>
      <c r="Q19" s="110" t="s">
        <v>1193</v>
      </c>
      <c r="R19" s="110" t="s">
        <v>1514</v>
      </c>
      <c r="S19" s="20" t="s">
        <v>1194</v>
      </c>
      <c r="T19" s="21">
        <v>1962</v>
      </c>
      <c r="U19" s="28" t="s">
        <v>195</v>
      </c>
      <c r="V19" s="21">
        <v>1986</v>
      </c>
      <c r="W19" s="25"/>
      <c r="X19" s="138"/>
      <c r="Y19" s="287"/>
      <c r="Z19" s="28" t="s">
        <v>1196</v>
      </c>
      <c r="AA19" s="284">
        <f t="shared" si="1"/>
        <v>32</v>
      </c>
      <c r="AB19" s="25" t="s">
        <v>1195</v>
      </c>
      <c r="AC19" s="290">
        <v>2016</v>
      </c>
      <c r="AD19" s="21" t="s">
        <v>95</v>
      </c>
      <c r="AE19" s="304"/>
      <c r="AF19" s="16" t="s">
        <v>373</v>
      </c>
      <c r="AG19" s="318"/>
      <c r="CJ19" s="126" t="str">
        <f t="shared" si="19"/>
        <v/>
      </c>
      <c r="CK19" s="126" t="str">
        <f t="shared" si="2"/>
        <v>Jann Roger</v>
      </c>
      <c r="CM19" s="126">
        <f t="shared" si="3"/>
        <v>32</v>
      </c>
      <c r="CN19" s="126" t="str">
        <f t="shared" si="4"/>
        <v>B</v>
      </c>
      <c r="CO19" s="138" t="str">
        <f t="shared" si="5"/>
        <v>B</v>
      </c>
      <c r="CP19" s="154">
        <v>3214</v>
      </c>
      <c r="CQ19" s="125">
        <v>774</v>
      </c>
      <c r="CR19" s="33">
        <f t="shared" si="24"/>
        <v>10</v>
      </c>
      <c r="CS19" s="83" t="str">
        <f t="shared" si="25"/>
        <v>Senior Projektingenieur (Bau)</v>
      </c>
      <c r="CT19" s="125">
        <v>774</v>
      </c>
      <c r="CU19" s="33">
        <f t="shared" si="26"/>
        <v>10</v>
      </c>
      <c r="CV19" s="83" t="str">
        <f t="shared" si="27"/>
        <v>Senior Projektingenieur (Bau)</v>
      </c>
      <c r="CW19" s="125"/>
      <c r="CX19" s="33"/>
      <c r="CY19" s="83"/>
      <c r="CZ19" s="125"/>
      <c r="DA19" s="33"/>
      <c r="DB19" s="83"/>
      <c r="DC19" s="125"/>
      <c r="DD19" s="33"/>
      <c r="DE19" s="83"/>
      <c r="DF19" s="20"/>
      <c r="DG19" s="33"/>
      <c r="DH19" s="33"/>
      <c r="DI19" s="83"/>
      <c r="DN19" s="126">
        <f t="shared" si="18"/>
        <v>3214</v>
      </c>
      <c r="DO19" s="156">
        <v>2</v>
      </c>
      <c r="DP19" s="126">
        <v>3</v>
      </c>
      <c r="DQ19" s="126" t="s">
        <v>951</v>
      </c>
      <c r="ES19" s="154">
        <v>4179</v>
      </c>
      <c r="ET19" s="126" t="s">
        <v>95</v>
      </c>
    </row>
    <row r="20" spans="1:150" s="126" customFormat="1" x14ac:dyDescent="0.2">
      <c r="A20" s="319"/>
      <c r="B20" s="319"/>
      <c r="C20" s="319">
        <f t="shared" si="0"/>
        <v>1</v>
      </c>
      <c r="D20" s="320"/>
      <c r="E20" s="320">
        <v>1</v>
      </c>
      <c r="F20" s="321"/>
      <c r="G20" s="57"/>
      <c r="H20" s="57"/>
      <c r="I20" s="321"/>
      <c r="J20" s="57"/>
      <c r="K20" s="321"/>
      <c r="L20" s="321"/>
      <c r="M20" s="321"/>
      <c r="N20" s="322"/>
      <c r="O20" s="322"/>
      <c r="P20" s="109" t="s">
        <v>358</v>
      </c>
      <c r="Q20" s="110" t="s">
        <v>442</v>
      </c>
      <c r="R20" s="110" t="s">
        <v>1514</v>
      </c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138"/>
      <c r="Y20" s="287"/>
      <c r="Z20" s="28" t="s">
        <v>222</v>
      </c>
      <c r="AA20" s="284">
        <f t="shared" si="1"/>
        <v>31</v>
      </c>
      <c r="AB20" s="25" t="s">
        <v>664</v>
      </c>
      <c r="AC20" s="290">
        <v>1990</v>
      </c>
      <c r="AD20" s="21" t="s">
        <v>95</v>
      </c>
      <c r="AE20" s="304"/>
      <c r="AF20" s="16" t="s">
        <v>373</v>
      </c>
      <c r="AG20" s="318"/>
      <c r="CJ20" s="126" t="str">
        <f t="shared" si="19"/>
        <v/>
      </c>
      <c r="CK20" s="126" t="str">
        <f t="shared" si="2"/>
        <v>Wecke Jürgen</v>
      </c>
      <c r="CM20" s="126">
        <f t="shared" si="3"/>
        <v>31</v>
      </c>
      <c r="CN20" s="126" t="str">
        <f t="shared" si="4"/>
        <v>B</v>
      </c>
      <c r="CO20" s="138" t="str">
        <f t="shared" si="5"/>
        <v>B</v>
      </c>
      <c r="CP20" s="154">
        <v>4187</v>
      </c>
      <c r="CQ20" s="125">
        <v>774</v>
      </c>
      <c r="CR20" s="33">
        <f t="shared" si="24"/>
        <v>10</v>
      </c>
      <c r="CS20" s="83" t="str">
        <f t="shared" si="25"/>
        <v>Senior Projektingenieur (Bau)</v>
      </c>
      <c r="CT20" s="125">
        <v>774</v>
      </c>
      <c r="CU20" s="33">
        <f t="shared" si="26"/>
        <v>10</v>
      </c>
      <c r="CV20" s="83" t="str">
        <f t="shared" si="27"/>
        <v>Senior Projektingenieur (Bau)</v>
      </c>
      <c r="CW20" s="125">
        <v>774</v>
      </c>
      <c r="CX20" s="33">
        <f>VLOOKUP($CW20,Funktionsbezeichnungen,3,0)</f>
        <v>10</v>
      </c>
      <c r="CY20" s="83" t="str">
        <f>VLOOKUP($CW20,Funktionsbezeichnungen,2,0)</f>
        <v>Senior Projektingenieur (Bau)</v>
      </c>
      <c r="CZ20" s="125">
        <v>774</v>
      </c>
      <c r="DA20" s="33">
        <f t="shared" si="28"/>
        <v>10</v>
      </c>
      <c r="DB20" s="83" t="str">
        <f t="shared" si="29"/>
        <v>Senior Projektingenieur (Bau)</v>
      </c>
      <c r="DC20" s="125">
        <v>773</v>
      </c>
      <c r="DD20" s="33">
        <f t="shared" si="20"/>
        <v>9</v>
      </c>
      <c r="DE20" s="83" t="str">
        <f t="shared" si="21"/>
        <v>Projektingenieur 9 (Bau)</v>
      </c>
      <c r="DF20" s="20"/>
      <c r="DG20" s="33">
        <v>773</v>
      </c>
      <c r="DH20" s="33">
        <f t="shared" si="22"/>
        <v>9</v>
      </c>
      <c r="DI20" s="83" t="str">
        <f t="shared" si="23"/>
        <v>Projektingenieur 9 (Bau)</v>
      </c>
      <c r="DN20" s="126">
        <f t="shared" si="18"/>
        <v>4187</v>
      </c>
      <c r="DO20" s="156">
        <v>2</v>
      </c>
      <c r="DP20" s="126">
        <v>3</v>
      </c>
      <c r="DQ20" s="126" t="s">
        <v>951</v>
      </c>
      <c r="ES20" s="154">
        <v>4168</v>
      </c>
      <c r="ET20" s="126" t="s">
        <v>95</v>
      </c>
    </row>
    <row r="21" spans="1:150" s="126" customFormat="1" ht="27" x14ac:dyDescent="0.2">
      <c r="A21" s="319"/>
      <c r="B21" s="319"/>
      <c r="C21" s="319">
        <f t="shared" si="0"/>
        <v>1</v>
      </c>
      <c r="D21" s="320"/>
      <c r="E21" s="320">
        <v>1</v>
      </c>
      <c r="F21" s="321"/>
      <c r="G21" s="57"/>
      <c r="H21" s="57">
        <v>1</v>
      </c>
      <c r="I21" s="321"/>
      <c r="J21" s="57"/>
      <c r="K21" s="321"/>
      <c r="L21" s="321"/>
      <c r="M21" s="321"/>
      <c r="N21" s="322"/>
      <c r="O21" s="322"/>
      <c r="P21" s="109" t="s">
        <v>358</v>
      </c>
      <c r="Q21" s="110" t="s">
        <v>445</v>
      </c>
      <c r="R21" s="110" t="s">
        <v>1514</v>
      </c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138"/>
      <c r="Y21" s="287"/>
      <c r="Z21" s="28" t="s">
        <v>223</v>
      </c>
      <c r="AA21" s="284">
        <f t="shared" si="1"/>
        <v>31</v>
      </c>
      <c r="AB21" s="25" t="s">
        <v>704</v>
      </c>
      <c r="AC21" s="290">
        <v>1995</v>
      </c>
      <c r="AD21" s="21" t="s">
        <v>95</v>
      </c>
      <c r="AE21" s="304"/>
      <c r="AF21" s="16" t="s">
        <v>373</v>
      </c>
      <c r="AG21" s="318"/>
      <c r="CJ21" s="126" t="str">
        <f t="shared" si="19"/>
        <v/>
      </c>
      <c r="CK21" s="126" t="str">
        <f t="shared" si="2"/>
        <v>Bäumle Michael</v>
      </c>
      <c r="CM21" s="126">
        <f t="shared" si="3"/>
        <v>31</v>
      </c>
      <c r="CN21" s="126" t="str">
        <f t="shared" si="4"/>
        <v>B</v>
      </c>
      <c r="CO21" s="138" t="str">
        <f t="shared" si="5"/>
        <v>B</v>
      </c>
      <c r="CP21" s="154">
        <v>4179</v>
      </c>
      <c r="CQ21" s="125">
        <v>773</v>
      </c>
      <c r="CR21" s="33">
        <f t="shared" si="24"/>
        <v>9</v>
      </c>
      <c r="CS21" s="83" t="str">
        <f t="shared" si="25"/>
        <v>Projektingenieur 9 (Bau)</v>
      </c>
      <c r="CT21" s="125">
        <v>773</v>
      </c>
      <c r="CU21" s="33">
        <f t="shared" si="26"/>
        <v>9</v>
      </c>
      <c r="CV21" s="83" t="str">
        <f t="shared" si="27"/>
        <v>Projektingenieur 9 (Bau)</v>
      </c>
      <c r="CW21" s="125">
        <v>773</v>
      </c>
      <c r="CX21" s="33">
        <f>VLOOKUP($CW21,Funktionsbezeichnungen,3,0)</f>
        <v>9</v>
      </c>
      <c r="CY21" s="83" t="str">
        <f>VLOOKUP($CW21,Funktionsbezeichnungen,2,0)</f>
        <v>Projektingenieur 9 (Bau)</v>
      </c>
      <c r="CZ21" s="125">
        <v>773</v>
      </c>
      <c r="DA21" s="33">
        <f t="shared" si="28"/>
        <v>9</v>
      </c>
      <c r="DB21" s="83" t="str">
        <f t="shared" si="29"/>
        <v>Projektingenieur 9 (Bau)</v>
      </c>
      <c r="DC21" s="125">
        <v>773</v>
      </c>
      <c r="DD21" s="33">
        <f t="shared" si="20"/>
        <v>9</v>
      </c>
      <c r="DE21" s="83" t="str">
        <f t="shared" si="21"/>
        <v>Projektingenieur 9 (Bau)</v>
      </c>
      <c r="DF21" s="20"/>
      <c r="DG21" s="33">
        <v>772</v>
      </c>
      <c r="DH21" s="33">
        <f t="shared" si="22"/>
        <v>8</v>
      </c>
      <c r="DI21" s="83" t="str">
        <f t="shared" si="23"/>
        <v>Projektingenieur 8 (Bau)</v>
      </c>
      <c r="DN21" s="126">
        <f t="shared" si="18"/>
        <v>4179</v>
      </c>
      <c r="DO21" s="156">
        <v>2</v>
      </c>
      <c r="DP21" s="126">
        <v>3</v>
      </c>
      <c r="DQ21" s="126" t="s">
        <v>951</v>
      </c>
      <c r="ES21" s="154">
        <v>4176</v>
      </c>
      <c r="ET21" s="126" t="s">
        <v>95</v>
      </c>
    </row>
    <row r="22" spans="1:150" s="126" customFormat="1" ht="27" x14ac:dyDescent="0.2">
      <c r="A22" s="319">
        <v>1</v>
      </c>
      <c r="B22" s="319"/>
      <c r="C22" s="319">
        <f t="shared" si="0"/>
        <v>1</v>
      </c>
      <c r="D22" s="320">
        <v>1</v>
      </c>
      <c r="E22" s="320"/>
      <c r="F22" s="321"/>
      <c r="G22" s="57"/>
      <c r="H22" s="57">
        <v>1</v>
      </c>
      <c r="I22" s="321"/>
      <c r="J22" s="57"/>
      <c r="K22" s="321"/>
      <c r="L22" s="321"/>
      <c r="M22" s="321"/>
      <c r="N22" s="322"/>
      <c r="O22" s="322"/>
      <c r="P22" s="109" t="s">
        <v>361</v>
      </c>
      <c r="Q22" s="110" t="s">
        <v>440</v>
      </c>
      <c r="R22" s="110" t="s">
        <v>1514</v>
      </c>
      <c r="S22" s="20" t="s">
        <v>119</v>
      </c>
      <c r="T22" s="21">
        <v>1960</v>
      </c>
      <c r="U22" s="28" t="s">
        <v>197</v>
      </c>
      <c r="V22" s="21">
        <v>1988</v>
      </c>
      <c r="W22" s="25"/>
      <c r="X22" s="138"/>
      <c r="Y22" s="287"/>
      <c r="Z22" s="28" t="s">
        <v>238</v>
      </c>
      <c r="AA22" s="284">
        <f t="shared" si="1"/>
        <v>30</v>
      </c>
      <c r="AB22" s="25" t="s">
        <v>1130</v>
      </c>
      <c r="AC22" s="290">
        <v>1989</v>
      </c>
      <c r="AD22" s="21" t="s">
        <v>95</v>
      </c>
      <c r="AE22" s="304"/>
      <c r="AF22" s="16" t="s">
        <v>418</v>
      </c>
      <c r="AG22" s="318"/>
      <c r="CJ22" s="126" t="str">
        <f t="shared" si="19"/>
        <v/>
      </c>
      <c r="CK22" s="126" t="str">
        <f t="shared" si="2"/>
        <v>Riecke Heino</v>
      </c>
      <c r="CM22" s="126">
        <f t="shared" si="3"/>
        <v>30</v>
      </c>
      <c r="CN22" s="126" t="str">
        <f t="shared" si="4"/>
        <v>B</v>
      </c>
      <c r="CO22" s="138" t="str">
        <f t="shared" si="5"/>
        <v>B</v>
      </c>
      <c r="CP22" s="154">
        <v>4168</v>
      </c>
      <c r="CQ22" s="125">
        <v>774</v>
      </c>
      <c r="CR22" s="33">
        <f t="shared" si="24"/>
        <v>10</v>
      </c>
      <c r="CS22" s="83" t="str">
        <f t="shared" si="25"/>
        <v>Senior Projektingenieur (Bau)</v>
      </c>
      <c r="CT22" s="125">
        <v>774</v>
      </c>
      <c r="CU22" s="33">
        <f t="shared" si="26"/>
        <v>10</v>
      </c>
      <c r="CV22" s="83" t="str">
        <f t="shared" si="27"/>
        <v>Senior Projektingenieur (Bau)</v>
      </c>
      <c r="CW22" s="125">
        <v>774</v>
      </c>
      <c r="CX22" s="33">
        <f t="shared" si="30"/>
        <v>10</v>
      </c>
      <c r="CY22" s="83" t="str">
        <f t="shared" si="31"/>
        <v>Senior Projektingenieur (Bau)</v>
      </c>
      <c r="CZ22" s="125">
        <v>774</v>
      </c>
      <c r="DA22" s="33">
        <f t="shared" si="28"/>
        <v>10</v>
      </c>
      <c r="DB22" s="83" t="str">
        <f t="shared" si="29"/>
        <v>Senior Projektingenieur (Bau)</v>
      </c>
      <c r="DC22" s="125">
        <v>774</v>
      </c>
      <c r="DD22" s="33">
        <f t="shared" si="20"/>
        <v>10</v>
      </c>
      <c r="DE22" s="83" t="str">
        <f t="shared" si="21"/>
        <v>Senior Projektingenieur (Bau)</v>
      </c>
      <c r="DF22" s="20"/>
      <c r="DG22" s="33">
        <v>773</v>
      </c>
      <c r="DH22" s="33">
        <f t="shared" si="22"/>
        <v>9</v>
      </c>
      <c r="DI22" s="83" t="str">
        <f t="shared" si="23"/>
        <v>Projektingenieur 9 (Bau)</v>
      </c>
      <c r="DN22" s="126">
        <f t="shared" si="18"/>
        <v>4168</v>
      </c>
      <c r="DO22" s="156">
        <v>1</v>
      </c>
      <c r="DP22" s="126">
        <v>2</v>
      </c>
      <c r="DQ22" s="126" t="s">
        <v>951</v>
      </c>
      <c r="ES22" s="154">
        <v>4276</v>
      </c>
      <c r="ET22" s="126" t="s">
        <v>95</v>
      </c>
    </row>
    <row r="23" spans="1:150" s="126" customFormat="1" x14ac:dyDescent="0.2">
      <c r="A23" s="319"/>
      <c r="B23" s="319">
        <v>1</v>
      </c>
      <c r="C23" s="319">
        <f t="shared" si="0"/>
        <v>1</v>
      </c>
      <c r="D23" s="320">
        <v>1</v>
      </c>
      <c r="E23" s="320"/>
      <c r="F23" s="321"/>
      <c r="G23" s="57"/>
      <c r="H23" s="57">
        <v>1</v>
      </c>
      <c r="I23" s="321"/>
      <c r="J23" s="57"/>
      <c r="K23" s="321"/>
      <c r="L23" s="321"/>
      <c r="M23" s="321"/>
      <c r="N23" s="322"/>
      <c r="O23" s="322"/>
      <c r="P23" s="109" t="s">
        <v>1140</v>
      </c>
      <c r="Q23" s="110" t="s">
        <v>451</v>
      </c>
      <c r="R23" s="110" t="s">
        <v>1514</v>
      </c>
      <c r="S23" s="20" t="s">
        <v>120</v>
      </c>
      <c r="T23" s="21">
        <v>1961</v>
      </c>
      <c r="U23" s="28" t="s">
        <v>197</v>
      </c>
      <c r="V23" s="21">
        <v>1988</v>
      </c>
      <c r="W23" s="25"/>
      <c r="X23" s="138"/>
      <c r="Y23" s="287"/>
      <c r="Z23" s="28" t="s">
        <v>91</v>
      </c>
      <c r="AA23" s="284">
        <f t="shared" si="1"/>
        <v>30</v>
      </c>
      <c r="AB23" s="25" t="s">
        <v>220</v>
      </c>
      <c r="AC23" s="290">
        <v>1989</v>
      </c>
      <c r="AD23" s="21" t="s">
        <v>95</v>
      </c>
      <c r="AE23" s="304"/>
      <c r="AF23" s="16" t="s">
        <v>373</v>
      </c>
      <c r="AG23" s="318"/>
      <c r="CJ23" s="126" t="str">
        <f t="shared" si="19"/>
        <v/>
      </c>
      <c r="CK23" s="126" t="str">
        <f t="shared" si="2"/>
        <v>Thomas Anette</v>
      </c>
      <c r="CM23" s="126">
        <f t="shared" si="3"/>
        <v>30</v>
      </c>
      <c r="CN23" s="126" t="str">
        <f t="shared" si="4"/>
        <v>B</v>
      </c>
      <c r="CO23" s="138" t="str">
        <f t="shared" si="5"/>
        <v>B</v>
      </c>
      <c r="CP23" s="154">
        <v>4176</v>
      </c>
      <c r="CQ23" s="125">
        <v>774</v>
      </c>
      <c r="CR23" s="33">
        <f t="shared" si="24"/>
        <v>10</v>
      </c>
      <c r="CS23" s="83" t="str">
        <f t="shared" si="25"/>
        <v>Senior Projektingenieur (Bau)</v>
      </c>
      <c r="CT23" s="125">
        <v>774</v>
      </c>
      <c r="CU23" s="33">
        <f t="shared" si="26"/>
        <v>10</v>
      </c>
      <c r="CV23" s="83" t="str">
        <f t="shared" si="27"/>
        <v>Senior Projektingenieur (Bau)</v>
      </c>
      <c r="CW23" s="125">
        <v>774</v>
      </c>
      <c r="CX23" s="33">
        <f t="shared" si="30"/>
        <v>10</v>
      </c>
      <c r="CY23" s="83" t="str">
        <f t="shared" si="31"/>
        <v>Senior Projektingenieur (Bau)</v>
      </c>
      <c r="CZ23" s="125">
        <v>774</v>
      </c>
      <c r="DA23" s="33">
        <f t="shared" si="28"/>
        <v>10</v>
      </c>
      <c r="DB23" s="83" t="str">
        <f t="shared" si="29"/>
        <v>Senior Projektingenieur (Bau)</v>
      </c>
      <c r="DC23" s="125">
        <v>773</v>
      </c>
      <c r="DD23" s="33">
        <f t="shared" si="20"/>
        <v>9</v>
      </c>
      <c r="DE23" s="83" t="str">
        <f t="shared" si="21"/>
        <v>Projektingenieur 9 (Bau)</v>
      </c>
      <c r="DF23" s="20"/>
      <c r="DG23" s="33">
        <v>773</v>
      </c>
      <c r="DH23" s="33">
        <f t="shared" si="22"/>
        <v>9</v>
      </c>
      <c r="DI23" s="83" t="str">
        <f t="shared" si="23"/>
        <v>Projektingenieur 9 (Bau)</v>
      </c>
      <c r="DN23" s="126">
        <f t="shared" si="18"/>
        <v>4176</v>
      </c>
      <c r="DO23" s="156">
        <v>1</v>
      </c>
      <c r="DP23" s="126">
        <v>2</v>
      </c>
      <c r="DQ23" s="126" t="s">
        <v>951</v>
      </c>
      <c r="ES23" s="154">
        <v>7679</v>
      </c>
      <c r="ET23" s="126" t="s">
        <v>95</v>
      </c>
    </row>
    <row r="24" spans="1:150" s="330" customFormat="1" x14ac:dyDescent="0.2">
      <c r="A24" s="319"/>
      <c r="B24" s="113"/>
      <c r="C24" s="319">
        <f t="shared" si="0"/>
        <v>1</v>
      </c>
      <c r="D24" s="325"/>
      <c r="E24" s="325"/>
      <c r="F24" s="321">
        <v>1</v>
      </c>
      <c r="G24" s="57">
        <v>1</v>
      </c>
      <c r="H24" s="326"/>
      <c r="I24" s="327"/>
      <c r="J24" s="326"/>
      <c r="K24" s="327"/>
      <c r="L24" s="327"/>
      <c r="M24" s="327"/>
      <c r="N24" s="328"/>
      <c r="O24" s="328"/>
      <c r="P24" s="326" t="s">
        <v>1140</v>
      </c>
      <c r="Q24" s="329" t="s">
        <v>1241</v>
      </c>
      <c r="R24" s="329" t="s">
        <v>1514</v>
      </c>
      <c r="S24" s="27" t="s">
        <v>1242</v>
      </c>
      <c r="T24" s="21">
        <v>1951</v>
      </c>
      <c r="U24" s="25" t="s">
        <v>1252</v>
      </c>
      <c r="V24" s="21">
        <v>1993</v>
      </c>
      <c r="W24" s="25" t="s">
        <v>1251</v>
      </c>
      <c r="X24" s="138">
        <v>1999</v>
      </c>
      <c r="Y24" s="287"/>
      <c r="Z24" s="26"/>
      <c r="AA24" s="284">
        <f t="shared" si="1"/>
        <v>25</v>
      </c>
      <c r="AB24" s="25" t="s">
        <v>1243</v>
      </c>
      <c r="AC24" s="290">
        <v>2017</v>
      </c>
      <c r="AD24" s="21" t="s">
        <v>95</v>
      </c>
      <c r="AE24" s="304"/>
      <c r="AF24" s="286" t="s">
        <v>1078</v>
      </c>
      <c r="AG24" s="318"/>
      <c r="CJ24" s="323" t="e">
        <f t="shared" si="19"/>
        <v>#N/A</v>
      </c>
      <c r="CK24" s="331" t="str">
        <f t="shared" si="2"/>
        <v>Gmür Peter</v>
      </c>
      <c r="CM24" s="332">
        <f t="shared" si="3"/>
        <v>25</v>
      </c>
      <c r="CN24" s="330" t="str">
        <f t="shared" si="4"/>
        <v>B</v>
      </c>
      <c r="CO24" s="138" t="e">
        <f t="shared" si="5"/>
        <v>#N/A</v>
      </c>
      <c r="CP24" s="244">
        <v>4323</v>
      </c>
      <c r="CQ24" s="125">
        <v>544</v>
      </c>
      <c r="CR24" s="33">
        <f t="shared" si="24"/>
        <v>9</v>
      </c>
      <c r="CS24" s="83" t="str">
        <f t="shared" si="25"/>
        <v>Technischer Fachspezialist 9</v>
      </c>
      <c r="CT24" s="229" t="s">
        <v>711</v>
      </c>
      <c r="CU24" s="239"/>
      <c r="CV24" s="239"/>
      <c r="CW24" s="238"/>
      <c r="CX24" s="239"/>
      <c r="CY24" s="239"/>
      <c r="CZ24" s="238"/>
      <c r="DA24" s="239"/>
      <c r="DB24" s="239"/>
      <c r="DC24" s="238"/>
      <c r="DD24" s="239"/>
      <c r="DE24" s="239"/>
      <c r="DF24" s="216"/>
      <c r="DG24" s="238"/>
      <c r="DH24" s="239"/>
      <c r="DI24" s="239"/>
      <c r="DN24" s="330">
        <f t="shared" si="18"/>
        <v>4323</v>
      </c>
      <c r="DO24" s="333">
        <v>2</v>
      </c>
      <c r="DP24" s="330">
        <v>3</v>
      </c>
      <c r="DQ24" s="334" t="s">
        <v>951</v>
      </c>
      <c r="ES24" s="154">
        <v>4254</v>
      </c>
      <c r="ET24" s="126" t="s">
        <v>95</v>
      </c>
    </row>
    <row r="25" spans="1:150" s="126" customFormat="1" ht="40.5" x14ac:dyDescent="0.2">
      <c r="A25" s="319"/>
      <c r="B25" s="319"/>
      <c r="C25" s="319">
        <f t="shared" si="0"/>
        <v>1</v>
      </c>
      <c r="D25" s="320"/>
      <c r="E25" s="320">
        <v>1</v>
      </c>
      <c r="F25" s="321"/>
      <c r="G25" s="57"/>
      <c r="H25" s="57">
        <v>1</v>
      </c>
      <c r="I25" s="321"/>
      <c r="J25" s="57"/>
      <c r="K25" s="321"/>
      <c r="L25" s="321"/>
      <c r="M25" s="321"/>
      <c r="N25" s="322"/>
      <c r="O25" s="322"/>
      <c r="P25" s="109" t="s">
        <v>1301</v>
      </c>
      <c r="Q25" s="110" t="s">
        <v>461</v>
      </c>
      <c r="R25" s="110" t="s">
        <v>1514</v>
      </c>
      <c r="S25" s="20" t="s">
        <v>234</v>
      </c>
      <c r="T25" s="21">
        <v>1972</v>
      </c>
      <c r="U25" s="28" t="s">
        <v>195</v>
      </c>
      <c r="V25" s="21">
        <v>1996</v>
      </c>
      <c r="W25" s="25" t="s">
        <v>314</v>
      </c>
      <c r="X25" s="138">
        <v>2002</v>
      </c>
      <c r="Y25" s="287"/>
      <c r="Z25" s="28" t="s">
        <v>547</v>
      </c>
      <c r="AA25" s="284">
        <f t="shared" si="1"/>
        <v>22</v>
      </c>
      <c r="AB25" s="25" t="s">
        <v>1534</v>
      </c>
      <c r="AC25" s="290">
        <v>2002</v>
      </c>
      <c r="AD25" s="21" t="s">
        <v>95</v>
      </c>
      <c r="AE25" s="304"/>
      <c r="AF25" s="16" t="s">
        <v>402</v>
      </c>
      <c r="AG25" s="318"/>
      <c r="CJ25" s="126" t="str">
        <f t="shared" si="19"/>
        <v/>
      </c>
      <c r="CK25" s="126" t="str">
        <f t="shared" si="2"/>
        <v>Müller Thomas</v>
      </c>
      <c r="CM25" s="126">
        <f t="shared" si="3"/>
        <v>22</v>
      </c>
      <c r="CN25" s="126" t="str">
        <f t="shared" si="4"/>
        <v>B</v>
      </c>
      <c r="CO25" s="138" t="str">
        <f t="shared" si="5"/>
        <v>B</v>
      </c>
      <c r="CP25" s="154">
        <v>4276</v>
      </c>
      <c r="CQ25" s="125">
        <v>774</v>
      </c>
      <c r="CR25" s="33">
        <f t="shared" si="24"/>
        <v>10</v>
      </c>
      <c r="CS25" s="83" t="str">
        <f t="shared" si="25"/>
        <v>Senior Projektingenieur (Bau)</v>
      </c>
      <c r="CT25" s="125">
        <v>774</v>
      </c>
      <c r="CU25" s="33">
        <f t="shared" si="26"/>
        <v>10</v>
      </c>
      <c r="CV25" s="83" t="str">
        <f t="shared" si="27"/>
        <v>Senior Projektingenieur (Bau)</v>
      </c>
      <c r="CW25" s="125">
        <v>773</v>
      </c>
      <c r="CX25" s="33">
        <f>VLOOKUP($CW25,Funktionsbezeichnungen,3,0)</f>
        <v>9</v>
      </c>
      <c r="CY25" s="83" t="str">
        <f>VLOOKUP($CW25,Funktionsbezeichnungen,2,0)</f>
        <v>Projektingenieur 9 (Bau)</v>
      </c>
      <c r="CZ25" s="125">
        <v>773</v>
      </c>
      <c r="DA25" s="33">
        <f t="shared" si="28"/>
        <v>9</v>
      </c>
      <c r="DB25" s="83" t="str">
        <f t="shared" si="29"/>
        <v>Projektingenieur 9 (Bau)</v>
      </c>
      <c r="DC25" s="125">
        <v>773</v>
      </c>
      <c r="DD25" s="33">
        <f t="shared" si="20"/>
        <v>9</v>
      </c>
      <c r="DE25" s="83" t="str">
        <f t="shared" si="21"/>
        <v>Projektingenieur 9 (Bau)</v>
      </c>
      <c r="DF25" s="20"/>
      <c r="DG25" s="33">
        <v>772</v>
      </c>
      <c r="DH25" s="33">
        <f t="shared" si="22"/>
        <v>8</v>
      </c>
      <c r="DI25" s="83" t="str">
        <f t="shared" si="23"/>
        <v>Projektingenieur 8 (Bau)</v>
      </c>
      <c r="DN25" s="126">
        <f t="shared" si="18"/>
        <v>4276</v>
      </c>
      <c r="DO25" s="156">
        <v>2</v>
      </c>
      <c r="DP25" s="126">
        <v>3</v>
      </c>
      <c r="DQ25" s="126" t="s">
        <v>951</v>
      </c>
      <c r="ES25" s="154">
        <v>4258</v>
      </c>
      <c r="ET25" s="126" t="s">
        <v>95</v>
      </c>
    </row>
    <row r="26" spans="1:150" s="126" customFormat="1" ht="27" x14ac:dyDescent="0.2">
      <c r="A26" s="319"/>
      <c r="B26" s="319"/>
      <c r="C26" s="319">
        <f t="shared" si="0"/>
        <v>1</v>
      </c>
      <c r="D26" s="320">
        <v>1</v>
      </c>
      <c r="E26" s="320"/>
      <c r="F26" s="321"/>
      <c r="G26" s="57"/>
      <c r="H26" s="57">
        <v>1</v>
      </c>
      <c r="I26" s="321"/>
      <c r="J26" s="57"/>
      <c r="K26" s="321"/>
      <c r="L26" s="321"/>
      <c r="M26" s="321"/>
      <c r="N26" s="322"/>
      <c r="O26" s="322"/>
      <c r="P26" s="109" t="s">
        <v>358</v>
      </c>
      <c r="Q26" s="110" t="s">
        <v>462</v>
      </c>
      <c r="R26" s="110" t="s">
        <v>1514</v>
      </c>
      <c r="S26" s="20" t="s">
        <v>125</v>
      </c>
      <c r="T26" s="21">
        <v>1969</v>
      </c>
      <c r="U26" s="28" t="s">
        <v>194</v>
      </c>
      <c r="V26" s="21">
        <v>1997</v>
      </c>
      <c r="W26" s="25"/>
      <c r="X26" s="138"/>
      <c r="Y26" s="287"/>
      <c r="Z26" s="28" t="s">
        <v>336</v>
      </c>
      <c r="AA26" s="284">
        <f t="shared" si="1"/>
        <v>21</v>
      </c>
      <c r="AB26" s="25" t="s">
        <v>677</v>
      </c>
      <c r="AC26" s="290">
        <v>1999</v>
      </c>
      <c r="AD26" s="21" t="s">
        <v>95</v>
      </c>
      <c r="AE26" s="304"/>
      <c r="AF26" s="16" t="s">
        <v>1213</v>
      </c>
      <c r="AG26" s="318"/>
      <c r="CJ26" s="126" t="str">
        <f t="shared" si="19"/>
        <v/>
      </c>
      <c r="CK26" s="126" t="str">
        <f t="shared" si="2"/>
        <v>Rauchfleisch Alexander</v>
      </c>
      <c r="CM26" s="126">
        <f t="shared" si="3"/>
        <v>21</v>
      </c>
      <c r="CN26" s="126" t="str">
        <f t="shared" si="4"/>
        <v>B</v>
      </c>
      <c r="CO26" s="138" t="str">
        <f t="shared" si="5"/>
        <v>B</v>
      </c>
      <c r="CP26" s="154">
        <v>4254</v>
      </c>
      <c r="CQ26" s="125">
        <v>774</v>
      </c>
      <c r="CR26" s="33">
        <f t="shared" si="24"/>
        <v>10</v>
      </c>
      <c r="CS26" s="83" t="str">
        <f t="shared" si="25"/>
        <v>Senior Projektingenieur (Bau)</v>
      </c>
      <c r="CT26" s="125">
        <v>774</v>
      </c>
      <c r="CU26" s="33">
        <f t="shared" si="26"/>
        <v>10</v>
      </c>
      <c r="CV26" s="83" t="str">
        <f t="shared" si="27"/>
        <v>Senior Projektingenieur (Bau)</v>
      </c>
      <c r="CW26" s="125">
        <v>773</v>
      </c>
      <c r="CX26" s="33">
        <f>VLOOKUP($CW26,Funktionsbezeichnungen,3,0)</f>
        <v>9</v>
      </c>
      <c r="CY26" s="83" t="str">
        <f>VLOOKUP($CW26,Funktionsbezeichnungen,2,0)</f>
        <v>Projektingenieur 9 (Bau)</v>
      </c>
      <c r="CZ26" s="125">
        <v>773</v>
      </c>
      <c r="DA26" s="33">
        <f t="shared" si="28"/>
        <v>9</v>
      </c>
      <c r="DB26" s="83" t="str">
        <f t="shared" si="29"/>
        <v>Projektingenieur 9 (Bau)</v>
      </c>
      <c r="DC26" s="125">
        <v>773</v>
      </c>
      <c r="DD26" s="33">
        <f t="shared" si="20"/>
        <v>9</v>
      </c>
      <c r="DE26" s="83" t="str">
        <f t="shared" si="21"/>
        <v>Projektingenieur 9 (Bau)</v>
      </c>
      <c r="DF26" s="20"/>
      <c r="DG26" s="33">
        <v>772</v>
      </c>
      <c r="DH26" s="33">
        <f t="shared" si="22"/>
        <v>8</v>
      </c>
      <c r="DI26" s="83" t="str">
        <f t="shared" si="23"/>
        <v>Projektingenieur 8 (Bau)</v>
      </c>
      <c r="DN26" s="126">
        <f t="shared" si="18"/>
        <v>4254</v>
      </c>
      <c r="DO26" s="156">
        <v>1</v>
      </c>
      <c r="DP26" s="126">
        <v>2</v>
      </c>
      <c r="DQ26" s="126" t="s">
        <v>951</v>
      </c>
      <c r="ES26" s="154">
        <v>4288</v>
      </c>
      <c r="ET26" s="126" t="s">
        <v>95</v>
      </c>
    </row>
    <row r="27" spans="1:150" s="126" customFormat="1" ht="27" x14ac:dyDescent="0.2">
      <c r="A27" s="319"/>
      <c r="B27" s="319">
        <v>1</v>
      </c>
      <c r="C27" s="319">
        <f t="shared" si="0"/>
        <v>1</v>
      </c>
      <c r="D27" s="320"/>
      <c r="E27" s="320">
        <v>1</v>
      </c>
      <c r="F27" s="321"/>
      <c r="G27" s="57"/>
      <c r="H27" s="57"/>
      <c r="I27" s="321"/>
      <c r="J27" s="57"/>
      <c r="K27" s="321"/>
      <c r="L27" s="321"/>
      <c r="M27" s="321"/>
      <c r="N27" s="322"/>
      <c r="O27" s="322"/>
      <c r="P27" s="109" t="s">
        <v>361</v>
      </c>
      <c r="Q27" s="110" t="s">
        <v>465</v>
      </c>
      <c r="R27" s="110" t="s">
        <v>1514</v>
      </c>
      <c r="S27" s="20" t="s">
        <v>1571</v>
      </c>
      <c r="T27" s="21">
        <v>1969</v>
      </c>
      <c r="U27" s="28" t="s">
        <v>1072</v>
      </c>
      <c r="V27" s="21">
        <v>1998</v>
      </c>
      <c r="W27" s="25"/>
      <c r="X27" s="138"/>
      <c r="Y27" s="287"/>
      <c r="Z27" s="28" t="s">
        <v>335</v>
      </c>
      <c r="AA27" s="284">
        <f t="shared" si="1"/>
        <v>20</v>
      </c>
      <c r="AB27" s="25" t="s">
        <v>680</v>
      </c>
      <c r="AC27" s="290">
        <v>2005</v>
      </c>
      <c r="AD27" s="21" t="s">
        <v>95</v>
      </c>
      <c r="AE27" s="304"/>
      <c r="AF27" s="16" t="s">
        <v>1213</v>
      </c>
      <c r="AG27" s="318"/>
      <c r="CJ27" s="126" t="str">
        <f t="shared" si="19"/>
        <v/>
      </c>
      <c r="CK27" s="126" t="str">
        <f t="shared" si="2"/>
        <v>Haas Gabriele</v>
      </c>
      <c r="CM27" s="126">
        <f t="shared" si="3"/>
        <v>20</v>
      </c>
      <c r="CN27" s="126" t="str">
        <f t="shared" si="4"/>
        <v>B</v>
      </c>
      <c r="CO27" s="138" t="str">
        <f t="shared" si="5"/>
        <v>B</v>
      </c>
      <c r="CP27" s="154">
        <v>4288</v>
      </c>
      <c r="CQ27" s="125">
        <v>784</v>
      </c>
      <c r="CR27" s="33">
        <f t="shared" si="24"/>
        <v>10</v>
      </c>
      <c r="CS27" s="83" t="str">
        <f t="shared" si="25"/>
        <v>Senior Projektingenieur (Umwelt)</v>
      </c>
      <c r="CT27" s="125">
        <v>784</v>
      </c>
      <c r="CU27" s="33">
        <f t="shared" si="26"/>
        <v>10</v>
      </c>
      <c r="CV27" s="83" t="str">
        <f t="shared" si="27"/>
        <v>Senior Projektingenieur (Umwelt)</v>
      </c>
      <c r="CW27" s="125">
        <v>783</v>
      </c>
      <c r="CX27" s="33">
        <f>VLOOKUP($CW27,Funktionsbezeichnungen,3,0)</f>
        <v>9</v>
      </c>
      <c r="CY27" s="83" t="str">
        <f>VLOOKUP($CW27,Funktionsbezeichnungen,2,0)</f>
        <v>Projektingenieur 9 (Umwelt)</v>
      </c>
      <c r="CZ27" s="125">
        <v>772</v>
      </c>
      <c r="DA27" s="33">
        <f t="shared" si="28"/>
        <v>8</v>
      </c>
      <c r="DB27" s="83" t="str">
        <f t="shared" si="29"/>
        <v>Projektingenieur 8 (Bau)</v>
      </c>
      <c r="DC27" s="125">
        <v>772</v>
      </c>
      <c r="DD27" s="33">
        <f t="shared" si="20"/>
        <v>8</v>
      </c>
      <c r="DE27" s="83" t="str">
        <f t="shared" si="21"/>
        <v>Projektingenieur 8 (Bau)</v>
      </c>
      <c r="DF27" s="20"/>
      <c r="DG27" s="33">
        <v>772</v>
      </c>
      <c r="DH27" s="33">
        <f t="shared" si="22"/>
        <v>8</v>
      </c>
      <c r="DI27" s="83" t="str">
        <f t="shared" si="23"/>
        <v>Projektingenieur 8 (Bau)</v>
      </c>
      <c r="DN27" s="126">
        <f t="shared" si="18"/>
        <v>4288</v>
      </c>
      <c r="DO27" s="156">
        <v>2</v>
      </c>
      <c r="DP27" s="126">
        <v>3</v>
      </c>
      <c r="DQ27" s="126" t="s">
        <v>951</v>
      </c>
      <c r="ES27" s="154">
        <v>4263</v>
      </c>
      <c r="ET27" s="126" t="s">
        <v>95</v>
      </c>
    </row>
    <row r="28" spans="1:150" s="126" customFormat="1" ht="27" x14ac:dyDescent="0.2">
      <c r="A28" s="319"/>
      <c r="B28" s="319"/>
      <c r="C28" s="319">
        <f t="shared" si="0"/>
        <v>1</v>
      </c>
      <c r="D28" s="320">
        <v>1</v>
      </c>
      <c r="E28" s="320"/>
      <c r="F28" s="321"/>
      <c r="G28" s="57"/>
      <c r="H28" s="57"/>
      <c r="I28" s="321"/>
      <c r="J28" s="57"/>
      <c r="K28" s="321"/>
      <c r="L28" s="321"/>
      <c r="M28" s="321"/>
      <c r="N28" s="322"/>
      <c r="O28" s="322"/>
      <c r="P28" s="109" t="s">
        <v>359</v>
      </c>
      <c r="Q28" s="110" t="s">
        <v>464</v>
      </c>
      <c r="R28" s="110" t="s">
        <v>1514</v>
      </c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138"/>
      <c r="Y28" s="287"/>
      <c r="Z28" s="28" t="s">
        <v>548</v>
      </c>
      <c r="AA28" s="284">
        <f t="shared" si="1"/>
        <v>20</v>
      </c>
      <c r="AB28" s="25" t="s">
        <v>1131</v>
      </c>
      <c r="AC28" s="290">
        <v>2001</v>
      </c>
      <c r="AD28" s="21" t="s">
        <v>95</v>
      </c>
      <c r="AE28" s="304"/>
      <c r="AF28" s="16" t="s">
        <v>402</v>
      </c>
      <c r="AG28" s="318"/>
      <c r="CJ28" s="126" t="str">
        <f t="shared" si="19"/>
        <v/>
      </c>
      <c r="CK28" s="126" t="str">
        <f t="shared" si="2"/>
        <v>Fuchs Christian</v>
      </c>
      <c r="CM28" s="126">
        <f t="shared" si="3"/>
        <v>20</v>
      </c>
      <c r="CN28" s="126" t="str">
        <f t="shared" si="4"/>
        <v>B</v>
      </c>
      <c r="CO28" s="138" t="str">
        <f t="shared" si="5"/>
        <v>B</v>
      </c>
      <c r="CP28" s="154">
        <v>4263</v>
      </c>
      <c r="CQ28" s="125">
        <v>774</v>
      </c>
      <c r="CR28" s="33">
        <f t="shared" si="24"/>
        <v>10</v>
      </c>
      <c r="CS28" s="83" t="str">
        <f t="shared" si="25"/>
        <v>Senior Projektingenieur (Bau)</v>
      </c>
      <c r="CT28" s="125">
        <v>774</v>
      </c>
      <c r="CU28" s="33">
        <f t="shared" si="26"/>
        <v>10</v>
      </c>
      <c r="CV28" s="83" t="str">
        <f t="shared" si="27"/>
        <v>Senior Projektingenieur (Bau)</v>
      </c>
      <c r="CW28" s="125">
        <v>773</v>
      </c>
      <c r="CX28" s="33">
        <f>VLOOKUP($CW28,Funktionsbezeichnungen,3,0)</f>
        <v>9</v>
      </c>
      <c r="CY28" s="83" t="str">
        <f>VLOOKUP($CW28,Funktionsbezeichnungen,2,0)</f>
        <v>Projektingenieur 9 (Bau)</v>
      </c>
      <c r="CZ28" s="125">
        <v>773</v>
      </c>
      <c r="DA28" s="33">
        <f t="shared" si="28"/>
        <v>9</v>
      </c>
      <c r="DB28" s="83" t="str">
        <f t="shared" si="29"/>
        <v>Projektingenieur 9 (Bau)</v>
      </c>
      <c r="DC28" s="125">
        <v>773</v>
      </c>
      <c r="DD28" s="33">
        <f t="shared" si="20"/>
        <v>9</v>
      </c>
      <c r="DE28" s="83" t="str">
        <f t="shared" si="21"/>
        <v>Projektingenieur 9 (Bau)</v>
      </c>
      <c r="DF28" s="20"/>
      <c r="DG28" s="33">
        <v>772</v>
      </c>
      <c r="DH28" s="33">
        <f t="shared" si="22"/>
        <v>8</v>
      </c>
      <c r="DI28" s="83" t="str">
        <f t="shared" si="23"/>
        <v>Projektingenieur 8 (Bau)</v>
      </c>
      <c r="DN28" s="126">
        <f t="shared" si="18"/>
        <v>4263</v>
      </c>
      <c r="DO28" s="156">
        <v>1</v>
      </c>
      <c r="DP28" s="126">
        <v>2</v>
      </c>
      <c r="DQ28" s="126" t="s">
        <v>951</v>
      </c>
      <c r="ES28" s="154">
        <v>3206</v>
      </c>
      <c r="ET28" s="126" t="s">
        <v>95</v>
      </c>
    </row>
    <row r="29" spans="1:150" s="126" customFormat="1" x14ac:dyDescent="0.2">
      <c r="A29" s="319"/>
      <c r="B29" s="319"/>
      <c r="C29" s="319">
        <f t="shared" si="0"/>
        <v>1</v>
      </c>
      <c r="D29" s="320">
        <v>1</v>
      </c>
      <c r="E29" s="320"/>
      <c r="F29" s="321"/>
      <c r="G29" s="57"/>
      <c r="H29" s="57"/>
      <c r="I29" s="321"/>
      <c r="J29" s="57"/>
      <c r="K29" s="321"/>
      <c r="L29" s="321"/>
      <c r="M29" s="321"/>
      <c r="N29" s="322"/>
      <c r="O29" s="322"/>
      <c r="P29" s="109" t="s">
        <v>1301</v>
      </c>
      <c r="Q29" s="110" t="s">
        <v>1145</v>
      </c>
      <c r="R29" s="110" t="s">
        <v>1514</v>
      </c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138"/>
      <c r="Y29" s="287"/>
      <c r="Z29" s="28" t="s">
        <v>1148</v>
      </c>
      <c r="AA29" s="284">
        <f t="shared" si="1"/>
        <v>17</v>
      </c>
      <c r="AB29" s="25" t="s">
        <v>1535</v>
      </c>
      <c r="AC29" s="290">
        <v>2015</v>
      </c>
      <c r="AD29" s="162" t="s">
        <v>95</v>
      </c>
      <c r="AE29" s="304"/>
      <c r="AF29" s="16" t="s">
        <v>1213</v>
      </c>
      <c r="AG29" s="318"/>
      <c r="CJ29" s="335" t="str">
        <f t="shared" si="19"/>
        <v>anders</v>
      </c>
      <c r="CK29" s="126" t="str">
        <f t="shared" si="2"/>
        <v>Häner David</v>
      </c>
      <c r="CM29" s="126">
        <f t="shared" si="3"/>
        <v>17</v>
      </c>
      <c r="CN29" s="126" t="str">
        <f t="shared" si="4"/>
        <v>B</v>
      </c>
      <c r="CO29" s="138" t="str">
        <f t="shared" si="5"/>
        <v xml:space="preserve"> C/B 2)</v>
      </c>
      <c r="CP29" s="154">
        <v>4317</v>
      </c>
      <c r="CQ29" s="125">
        <v>774</v>
      </c>
      <c r="CR29" s="33">
        <f t="shared" si="24"/>
        <v>10</v>
      </c>
      <c r="CS29" s="83" t="str">
        <f t="shared" si="25"/>
        <v>Senior Projektingenieur (Bau)</v>
      </c>
      <c r="CT29" s="125">
        <v>773</v>
      </c>
      <c r="CU29" s="33">
        <f>VLOOKUP($CT29,Funktionsbezeichnungen,3,0)</f>
        <v>9</v>
      </c>
      <c r="CV29" s="83" t="str">
        <f>VLOOKUP($CT29,Funktionsbezeichnungen,2,0)</f>
        <v>Projektingenieur 9 (Bau)</v>
      </c>
      <c r="CW29" s="125"/>
      <c r="CX29" s="33"/>
      <c r="CY29" s="83"/>
      <c r="CZ29" s="125"/>
      <c r="DA29" s="33"/>
      <c r="DB29" s="83"/>
      <c r="DC29" s="125"/>
      <c r="DD29" s="33"/>
      <c r="DE29" s="83"/>
      <c r="DF29" s="20"/>
      <c r="DG29" s="33"/>
      <c r="DH29" s="33"/>
      <c r="DI29" s="83"/>
      <c r="DN29" s="126">
        <f>+CP29</f>
        <v>4317</v>
      </c>
      <c r="DO29" s="156">
        <v>2</v>
      </c>
      <c r="DP29" s="126">
        <v>3</v>
      </c>
      <c r="DQ29" s="126" t="s">
        <v>951</v>
      </c>
      <c r="ES29" s="154">
        <v>4162</v>
      </c>
      <c r="ET29" s="156" t="s">
        <v>1320</v>
      </c>
    </row>
    <row r="30" spans="1:150" s="126" customFormat="1" ht="27" x14ac:dyDescent="0.2">
      <c r="A30" s="319"/>
      <c r="B30" s="319"/>
      <c r="C30" s="319">
        <f t="shared" si="0"/>
        <v>1</v>
      </c>
      <c r="D30" s="320"/>
      <c r="E30" s="320">
        <v>1</v>
      </c>
      <c r="F30" s="321"/>
      <c r="G30" s="57"/>
      <c r="H30" s="57"/>
      <c r="I30" s="321"/>
      <c r="J30" s="57"/>
      <c r="K30" s="321"/>
      <c r="L30" s="321"/>
      <c r="M30" s="321"/>
      <c r="N30" s="322"/>
      <c r="O30" s="322"/>
      <c r="P30" s="109" t="s">
        <v>361</v>
      </c>
      <c r="Q30" s="110" t="s">
        <v>469</v>
      </c>
      <c r="R30" s="110" t="s">
        <v>1514</v>
      </c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138"/>
      <c r="Y30" s="287"/>
      <c r="Z30" s="28" t="s">
        <v>303</v>
      </c>
      <c r="AA30" s="284">
        <f t="shared" si="1"/>
        <v>17</v>
      </c>
      <c r="AB30" s="28" t="s">
        <v>682</v>
      </c>
      <c r="AC30" s="290">
        <v>2008</v>
      </c>
      <c r="AD30" s="162" t="s">
        <v>95</v>
      </c>
      <c r="AE30" s="304"/>
      <c r="AF30" s="16" t="s">
        <v>373</v>
      </c>
      <c r="AG30" s="318"/>
      <c r="CJ30" s="335" t="str">
        <f t="shared" si="19"/>
        <v>anders</v>
      </c>
      <c r="CK30" s="126" t="str">
        <f t="shared" si="2"/>
        <v>Rey Lionel</v>
      </c>
      <c r="CM30" s="126">
        <f t="shared" si="3"/>
        <v>17</v>
      </c>
      <c r="CN30" s="126" t="str">
        <f t="shared" si="4"/>
        <v>B</v>
      </c>
      <c r="CO30" s="138" t="str">
        <f t="shared" si="5"/>
        <v>C</v>
      </c>
      <c r="CP30" s="154">
        <v>4299</v>
      </c>
      <c r="CQ30" s="125">
        <v>784</v>
      </c>
      <c r="CR30" s="33">
        <f t="shared" si="24"/>
        <v>10</v>
      </c>
      <c r="CS30" s="83" t="str">
        <f t="shared" si="25"/>
        <v>Senior Projektingenieur (Umwelt)</v>
      </c>
      <c r="CT30" s="125">
        <v>782</v>
      </c>
      <c r="CU30" s="33">
        <f>VLOOKUP($CT30,Funktionsbezeichnungen,3,0)</f>
        <v>8</v>
      </c>
      <c r="CV30" s="83" t="str">
        <f>VLOOKUP($CT30,Funktionsbezeichnungen,2,0)</f>
        <v>Projektingenieur 8 (Umwelt)</v>
      </c>
      <c r="CW30" s="125">
        <v>782</v>
      </c>
      <c r="CX30" s="33">
        <f>VLOOKUP($CW30,Funktionsbezeichnungen,3,0)</f>
        <v>8</v>
      </c>
      <c r="CY30" s="83" t="str">
        <f>VLOOKUP($CW30,Funktionsbezeichnungen,2,0)</f>
        <v>Projektingenieur 8 (Umwelt)</v>
      </c>
      <c r="CZ30" s="125">
        <v>782</v>
      </c>
      <c r="DA30" s="33">
        <f>VLOOKUP($CZ30,Funktionsbezeichnungen,3,0)</f>
        <v>8</v>
      </c>
      <c r="DB30" s="83" t="str">
        <f>VLOOKUP($CZ30,Funktionsbezeichnungen,2,0)</f>
        <v>Projektingenieur 8 (Umwelt)</v>
      </c>
      <c r="DC30" s="125">
        <v>782</v>
      </c>
      <c r="DD30" s="33">
        <f>VLOOKUP($DC30,Funktionsbezeichnungen,3,0)</f>
        <v>8</v>
      </c>
      <c r="DE30" s="83" t="str">
        <f>VLOOKUP($DC30,Funktionsbezeichnungen,2,0)</f>
        <v>Projektingenieur 8 (Umwelt)</v>
      </c>
      <c r="DF30" s="20"/>
      <c r="DG30" s="33">
        <v>782</v>
      </c>
      <c r="DH30" s="33">
        <f>VLOOKUP($DG30,Funktionsbezeichnungen,3,0)</f>
        <v>8</v>
      </c>
      <c r="DI30" s="83" t="str">
        <f>VLOOKUP($DG30,Funktionsbezeichnungen,2,0)</f>
        <v>Projektingenieur 8 (Umwelt)</v>
      </c>
      <c r="DN30" s="126">
        <f>+CP30</f>
        <v>4299</v>
      </c>
      <c r="DO30" s="156">
        <v>2</v>
      </c>
      <c r="DP30" s="126">
        <v>3</v>
      </c>
      <c r="DQ30" s="126" t="s">
        <v>952</v>
      </c>
      <c r="ES30" s="154">
        <v>2143</v>
      </c>
      <c r="ET30" s="126" t="s">
        <v>1321</v>
      </c>
    </row>
    <row r="31" spans="1:150" s="126" customFormat="1" ht="27" x14ac:dyDescent="0.2">
      <c r="A31" s="319"/>
      <c r="B31" s="319"/>
      <c r="C31" s="319">
        <f t="shared" si="0"/>
        <v>1</v>
      </c>
      <c r="D31" s="320">
        <v>1</v>
      </c>
      <c r="E31" s="320"/>
      <c r="F31" s="321"/>
      <c r="G31" s="57"/>
      <c r="H31" s="57"/>
      <c r="I31" s="321"/>
      <c r="J31" s="57"/>
      <c r="K31" s="321"/>
      <c r="L31" s="321"/>
      <c r="M31" s="321"/>
      <c r="N31" s="322"/>
      <c r="O31" s="322"/>
      <c r="P31" s="109" t="s">
        <v>359</v>
      </c>
      <c r="Q31" s="110" t="s">
        <v>471</v>
      </c>
      <c r="R31" s="110" t="s">
        <v>1514</v>
      </c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138"/>
      <c r="Y31" s="287"/>
      <c r="Z31" s="28" t="s">
        <v>337</v>
      </c>
      <c r="AA31" s="284">
        <f t="shared" si="1"/>
        <v>17</v>
      </c>
      <c r="AB31" s="25" t="s">
        <v>1536</v>
      </c>
      <c r="AC31" s="290">
        <v>2010</v>
      </c>
      <c r="AD31" s="162" t="s">
        <v>95</v>
      </c>
      <c r="AE31" s="304"/>
      <c r="AF31" s="16" t="s">
        <v>1213</v>
      </c>
      <c r="AG31" s="318"/>
      <c r="CJ31" s="335" t="str">
        <f t="shared" si="19"/>
        <v>anders</v>
      </c>
      <c r="CK31" s="126" t="str">
        <f t="shared" si="2"/>
        <v>Falzone Lorenzo</v>
      </c>
      <c r="CM31" s="126">
        <f t="shared" si="3"/>
        <v>17</v>
      </c>
      <c r="CN31" s="126" t="str">
        <f t="shared" si="4"/>
        <v>B</v>
      </c>
      <c r="CO31" s="138" t="str">
        <f t="shared" si="5"/>
        <v xml:space="preserve"> C/B 2)</v>
      </c>
      <c r="CP31" s="154">
        <v>7695</v>
      </c>
      <c r="CQ31" s="125">
        <v>774</v>
      </c>
      <c r="CR31" s="33">
        <f t="shared" si="24"/>
        <v>10</v>
      </c>
      <c r="CS31" s="83" t="str">
        <f t="shared" si="25"/>
        <v>Senior Projektingenieur (Bau)</v>
      </c>
      <c r="CT31" s="125">
        <v>773</v>
      </c>
      <c r="CU31" s="33">
        <f>VLOOKUP($CT31,Funktionsbezeichnungen,3,0)</f>
        <v>9</v>
      </c>
      <c r="CV31" s="83" t="str">
        <f>VLOOKUP($CT31,Funktionsbezeichnungen,2,0)</f>
        <v>Projektingenieur 9 (Bau)</v>
      </c>
      <c r="CW31" s="125">
        <v>772</v>
      </c>
      <c r="CX31" s="33">
        <f>VLOOKUP($CW31,Funktionsbezeichnungen,3,0)</f>
        <v>8</v>
      </c>
      <c r="CY31" s="83" t="str">
        <f>VLOOKUP($CW31,Funktionsbezeichnungen,2,0)</f>
        <v>Projektingenieur 8 (Bau)</v>
      </c>
      <c r="CZ31" s="125">
        <v>772</v>
      </c>
      <c r="DA31" s="33">
        <f>VLOOKUP($CZ31,Funktionsbezeichnungen,3,0)</f>
        <v>8</v>
      </c>
      <c r="DB31" s="83" t="str">
        <f>VLOOKUP($CZ31,Funktionsbezeichnungen,2,0)</f>
        <v>Projektingenieur 8 (Bau)</v>
      </c>
      <c r="DC31" s="125">
        <v>772</v>
      </c>
      <c r="DD31" s="33">
        <f>VLOOKUP($DC31,Funktionsbezeichnungen,3,0)</f>
        <v>8</v>
      </c>
      <c r="DE31" s="83" t="str">
        <f>VLOOKUP($DC31,Funktionsbezeichnungen,2,0)</f>
        <v>Projektingenieur 8 (Bau)</v>
      </c>
      <c r="DF31" s="20"/>
      <c r="DG31" s="33">
        <v>771</v>
      </c>
      <c r="DH31" s="33">
        <f>VLOOKUP($DG31,Funktionsbezeichnungen,3,0)</f>
        <v>7</v>
      </c>
      <c r="DI31" s="83" t="str">
        <f>VLOOKUP($DG31,Funktionsbezeichnungen,2,0)</f>
        <v>Projektingenieur 7 (Bau)</v>
      </c>
      <c r="DN31" s="126">
        <f>+CP31</f>
        <v>7695</v>
      </c>
      <c r="DO31" s="156">
        <v>1</v>
      </c>
      <c r="DP31" s="126">
        <v>2</v>
      </c>
      <c r="DQ31" s="126" t="s">
        <v>951</v>
      </c>
      <c r="ES31" s="154">
        <v>4269</v>
      </c>
      <c r="ET31" s="126" t="s">
        <v>1321</v>
      </c>
    </row>
    <row r="32" spans="1:150" s="126" customFormat="1" x14ac:dyDescent="0.2">
      <c r="A32" s="319"/>
      <c r="B32" s="319">
        <v>1</v>
      </c>
      <c r="C32" s="319">
        <f t="shared" si="0"/>
        <v>1</v>
      </c>
      <c r="D32" s="320">
        <v>1</v>
      </c>
      <c r="E32" s="320"/>
      <c r="F32" s="321"/>
      <c r="G32" s="57"/>
      <c r="H32" s="57"/>
      <c r="I32" s="321"/>
      <c r="J32" s="57"/>
      <c r="K32" s="321"/>
      <c r="L32" s="321"/>
      <c r="M32" s="321"/>
      <c r="N32" s="322"/>
      <c r="O32" s="322"/>
      <c r="P32" s="109" t="s">
        <v>1301</v>
      </c>
      <c r="Q32" s="110" t="s">
        <v>588</v>
      </c>
      <c r="R32" s="110" t="s">
        <v>1514</v>
      </c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138"/>
      <c r="Y32" s="287"/>
      <c r="Z32" s="28" t="s">
        <v>1024</v>
      </c>
      <c r="AA32" s="284">
        <f t="shared" si="1"/>
        <v>17</v>
      </c>
      <c r="AB32" s="25" t="s">
        <v>684</v>
      </c>
      <c r="AC32" s="290">
        <v>2009</v>
      </c>
      <c r="AD32" s="162" t="s">
        <v>95</v>
      </c>
      <c r="AE32" s="304"/>
      <c r="AF32" s="16" t="s">
        <v>373</v>
      </c>
      <c r="AG32" s="318"/>
      <c r="CJ32" s="335" t="str">
        <f t="shared" si="19"/>
        <v>anders</v>
      </c>
      <c r="CK32" s="126" t="str">
        <f t="shared" si="2"/>
        <v>Weber Madeleine</v>
      </c>
      <c r="CM32" s="126">
        <f t="shared" si="3"/>
        <v>17</v>
      </c>
      <c r="CN32" s="126" t="str">
        <f t="shared" si="4"/>
        <v>B</v>
      </c>
      <c r="CO32" s="138" t="str">
        <f t="shared" si="5"/>
        <v xml:space="preserve"> C/B 2)</v>
      </c>
      <c r="CP32" s="154">
        <v>4350</v>
      </c>
      <c r="CQ32" s="125">
        <v>774</v>
      </c>
      <c r="CR32" s="33">
        <f t="shared" si="24"/>
        <v>10</v>
      </c>
      <c r="CS32" s="83" t="str">
        <f t="shared" si="25"/>
        <v>Senior Projektingenieur (Bau)</v>
      </c>
      <c r="CT32" s="125">
        <v>773</v>
      </c>
      <c r="CU32" s="33">
        <f>VLOOKUP($CT32,Funktionsbezeichnungen,3,0)</f>
        <v>9</v>
      </c>
      <c r="CV32" s="83" t="str">
        <f>VLOOKUP($CT32,Funktionsbezeichnungen,2,0)</f>
        <v>Projektingenieur 9 (Bau)</v>
      </c>
      <c r="CW32" s="125">
        <v>772</v>
      </c>
      <c r="CX32" s="33">
        <f>VLOOKUP($CW32,Funktionsbezeichnungen,3,0)</f>
        <v>8</v>
      </c>
      <c r="CY32" s="83" t="str">
        <f>VLOOKUP($CW32,Funktionsbezeichnungen,2,0)</f>
        <v>Projektingenieur 8 (Bau)</v>
      </c>
      <c r="CZ32" s="125">
        <v>772</v>
      </c>
      <c r="DA32" s="33">
        <f>VLOOKUP($CZ32,Funktionsbezeichnungen,3,0)</f>
        <v>8</v>
      </c>
      <c r="DB32" s="83" t="str">
        <f>VLOOKUP($CZ32,Funktionsbezeichnungen,2,0)</f>
        <v>Projektingenieur 8 (Bau)</v>
      </c>
      <c r="DC32" s="125">
        <v>772</v>
      </c>
      <c r="DD32" s="33">
        <f>VLOOKUP($DC32,Funktionsbezeichnungen,3,0)</f>
        <v>8</v>
      </c>
      <c r="DE32" s="83" t="str">
        <f>VLOOKUP($DC32,Funktionsbezeichnungen,2,0)</f>
        <v>Projektingenieur 8 (Bau)</v>
      </c>
      <c r="DF32" s="20"/>
      <c r="DG32" s="33">
        <v>771</v>
      </c>
      <c r="DH32" s="33">
        <f>VLOOKUP($DG32,Funktionsbezeichnungen,3,0)</f>
        <v>7</v>
      </c>
      <c r="DI32" s="83" t="str">
        <f>VLOOKUP($DG32,Funktionsbezeichnungen,2,0)</f>
        <v>Projektingenieur 7 (Bau)</v>
      </c>
      <c r="DN32" s="126">
        <f>+CP32</f>
        <v>4350</v>
      </c>
      <c r="DO32" s="156">
        <v>1</v>
      </c>
      <c r="DP32" s="126">
        <v>2</v>
      </c>
      <c r="DQ32" s="126" t="s">
        <v>951</v>
      </c>
      <c r="ES32" s="154">
        <v>4246</v>
      </c>
      <c r="ET32" s="126" t="s">
        <v>1321</v>
      </c>
    </row>
    <row r="33" spans="1:150" s="126" customFormat="1" x14ac:dyDescent="0.2">
      <c r="A33" s="319"/>
      <c r="B33" s="319"/>
      <c r="C33" s="319">
        <f t="shared" si="0"/>
        <v>1</v>
      </c>
      <c r="D33" s="320">
        <v>1</v>
      </c>
      <c r="E33" s="320"/>
      <c r="F33" s="321"/>
      <c r="G33" s="57"/>
      <c r="H33" s="57">
        <v>1</v>
      </c>
      <c r="I33" s="321"/>
      <c r="J33" s="57"/>
      <c r="K33" s="321"/>
      <c r="L33" s="321"/>
      <c r="M33" s="321"/>
      <c r="N33" s="322"/>
      <c r="O33" s="322"/>
      <c r="P33" s="109" t="s">
        <v>1301</v>
      </c>
      <c r="Q33" s="110" t="s">
        <v>602</v>
      </c>
      <c r="R33" s="110" t="s">
        <v>1514</v>
      </c>
      <c r="S33" s="20" t="s">
        <v>599</v>
      </c>
      <c r="T33" s="21">
        <v>1977</v>
      </c>
      <c r="U33" s="28" t="s">
        <v>1550</v>
      </c>
      <c r="V33" s="21">
        <v>2000</v>
      </c>
      <c r="W33" s="25"/>
      <c r="X33" s="138"/>
      <c r="Y33" s="287"/>
      <c r="Z33" s="28" t="s">
        <v>601</v>
      </c>
      <c r="AA33" s="284">
        <f t="shared" si="1"/>
        <v>18</v>
      </c>
      <c r="AB33" s="25" t="s">
        <v>1134</v>
      </c>
      <c r="AC33" s="290">
        <v>2009</v>
      </c>
      <c r="AD33" s="21" t="s">
        <v>95</v>
      </c>
      <c r="AE33" s="304"/>
      <c r="AF33" s="16" t="s">
        <v>620</v>
      </c>
      <c r="AG33" s="318"/>
      <c r="CJ33" s="335" t="str">
        <f t="shared" si="19"/>
        <v/>
      </c>
      <c r="CK33" s="126" t="str">
        <f t="shared" si="2"/>
        <v>Trouillet Jean-Georges</v>
      </c>
      <c r="CM33" s="126">
        <f t="shared" si="3"/>
        <v>18</v>
      </c>
      <c r="CN33" s="126" t="str">
        <f t="shared" si="4"/>
        <v>B</v>
      </c>
      <c r="CO33" s="138" t="str">
        <f t="shared" si="5"/>
        <v>B</v>
      </c>
      <c r="CP33" s="154">
        <v>3206</v>
      </c>
      <c r="CQ33" s="125">
        <v>773</v>
      </c>
      <c r="CR33" s="33">
        <f t="shared" si="24"/>
        <v>9</v>
      </c>
      <c r="CS33" s="83" t="str">
        <f t="shared" si="25"/>
        <v>Projektingenieur 9 (Bau)</v>
      </c>
      <c r="CT33" s="125">
        <v>773</v>
      </c>
      <c r="CU33" s="33">
        <f>VLOOKUP($CT33,Funktionsbezeichnungen,3,0)</f>
        <v>9</v>
      </c>
      <c r="CV33" s="83" t="str">
        <f>VLOOKUP($CT33,Funktionsbezeichnungen,2,0)</f>
        <v>Projektingenieur 9 (Bau)</v>
      </c>
      <c r="CW33" s="125">
        <v>772</v>
      </c>
      <c r="CX33" s="33">
        <f>VLOOKUP($CW33,Funktionsbezeichnungen,3,0)</f>
        <v>8</v>
      </c>
      <c r="CY33" s="83" t="str">
        <f>VLOOKUP($CW33,Funktionsbezeichnungen,2,0)</f>
        <v>Projektingenieur 8 (Bau)</v>
      </c>
      <c r="CZ33" s="125">
        <v>772</v>
      </c>
      <c r="DA33" s="33">
        <f>VLOOKUP($CZ33,Funktionsbezeichnungen,3,0)</f>
        <v>8</v>
      </c>
      <c r="DB33" s="83" t="str">
        <f>VLOOKUP($CZ33,Funktionsbezeichnungen,2,0)</f>
        <v>Projektingenieur 8 (Bau)</v>
      </c>
      <c r="DC33" s="125">
        <v>772</v>
      </c>
      <c r="DD33" s="33">
        <f>VLOOKUP($DC33,Funktionsbezeichnungen,3,0)</f>
        <v>8</v>
      </c>
      <c r="DE33" s="83" t="str">
        <f>VLOOKUP($DC33,Funktionsbezeichnungen,2,0)</f>
        <v>Projektingenieur 8 (Bau)</v>
      </c>
      <c r="DF33" s="20"/>
      <c r="DG33" s="33">
        <v>772</v>
      </c>
      <c r="DH33" s="33">
        <f>VLOOKUP($DG33,Funktionsbezeichnungen,3,0)</f>
        <v>8</v>
      </c>
      <c r="DI33" s="83" t="str">
        <f>VLOOKUP($DG33,Funktionsbezeichnungen,2,0)</f>
        <v>Projektingenieur 8 (Bau)</v>
      </c>
      <c r="DN33" s="126">
        <f>+CP33</f>
        <v>3206</v>
      </c>
      <c r="DO33" s="156">
        <v>1</v>
      </c>
      <c r="DP33" s="126">
        <v>2</v>
      </c>
      <c r="DQ33" s="126" t="s">
        <v>951</v>
      </c>
      <c r="ES33" s="154">
        <v>4277</v>
      </c>
      <c r="ET33" s="126" t="s">
        <v>1321</v>
      </c>
    </row>
    <row r="34" spans="1:150" s="126" customFormat="1" ht="15.75" x14ac:dyDescent="0.2">
      <c r="A34" s="319"/>
      <c r="B34" s="319"/>
      <c r="C34" s="319">
        <f t="shared" si="0"/>
        <v>1</v>
      </c>
      <c r="D34" s="320"/>
      <c r="E34" s="320">
        <v>1</v>
      </c>
      <c r="F34" s="321"/>
      <c r="G34" s="57"/>
      <c r="H34" s="57"/>
      <c r="I34" s="321"/>
      <c r="J34" s="57"/>
      <c r="K34" s="321"/>
      <c r="L34" s="321"/>
      <c r="M34" s="321"/>
      <c r="N34" s="322">
        <v>1</v>
      </c>
      <c r="O34" s="322"/>
      <c r="P34" s="109" t="s">
        <v>1301</v>
      </c>
      <c r="Q34" s="110" t="s">
        <v>446</v>
      </c>
      <c r="R34" s="110" t="s">
        <v>1514</v>
      </c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138"/>
      <c r="Y34" s="287"/>
      <c r="Z34" s="28" t="s">
        <v>1020</v>
      </c>
      <c r="AA34" s="284">
        <f t="shared" si="1"/>
        <v>47</v>
      </c>
      <c r="AB34" s="25" t="s">
        <v>938</v>
      </c>
      <c r="AC34" s="290">
        <v>2013</v>
      </c>
      <c r="AD34" s="21" t="s">
        <v>309</v>
      </c>
      <c r="AE34" s="304"/>
      <c r="AF34" s="285" t="s">
        <v>1078</v>
      </c>
      <c r="AG34" s="318"/>
      <c r="CJ34" s="126" t="str">
        <f t="shared" si="19"/>
        <v/>
      </c>
      <c r="CK34" s="126" t="str">
        <f t="shared" si="2"/>
        <v>Yelman Mahir</v>
      </c>
      <c r="CM34" s="126">
        <f t="shared" si="3"/>
        <v>47</v>
      </c>
      <c r="CN34" s="156" t="str">
        <f t="shared" si="4"/>
        <v xml:space="preserve"> C/B 3)</v>
      </c>
      <c r="CO34" s="138" t="str">
        <f t="shared" si="5"/>
        <v xml:space="preserve"> C/B 3)</v>
      </c>
      <c r="CP34" s="154">
        <v>4162</v>
      </c>
      <c r="CQ34" s="125" t="s">
        <v>711</v>
      </c>
      <c r="CR34" s="33"/>
      <c r="CS34" s="83"/>
      <c r="CT34" s="125" t="s">
        <v>711</v>
      </c>
      <c r="CU34" s="33"/>
      <c r="CV34" s="83"/>
      <c r="CW34" s="125" t="s">
        <v>711</v>
      </c>
      <c r="CX34" s="33"/>
      <c r="CY34" s="83"/>
      <c r="CZ34" s="125" t="s">
        <v>711</v>
      </c>
      <c r="DA34" s="33"/>
      <c r="DB34" s="83"/>
      <c r="DC34" s="125" t="s">
        <v>711</v>
      </c>
      <c r="DD34" s="33"/>
      <c r="DE34" s="83"/>
      <c r="DF34" s="20"/>
      <c r="DG34" s="33" t="s">
        <v>711</v>
      </c>
      <c r="DH34" s="33" t="s">
        <v>711</v>
      </c>
      <c r="DI34" s="83"/>
      <c r="DN34" s="126">
        <f t="shared" si="18"/>
        <v>4162</v>
      </c>
      <c r="DO34" s="156">
        <v>2</v>
      </c>
      <c r="DP34" s="126">
        <v>3</v>
      </c>
      <c r="DQ34" s="324" t="s">
        <v>951</v>
      </c>
      <c r="ES34" s="154">
        <v>4317</v>
      </c>
      <c r="ET34" s="126" t="s">
        <v>1321</v>
      </c>
    </row>
    <row r="35" spans="1:150" s="126" customFormat="1" ht="15.75" x14ac:dyDescent="0.2">
      <c r="A35" s="319"/>
      <c r="B35" s="319"/>
      <c r="C35" s="319">
        <f t="shared" si="0"/>
        <v>1</v>
      </c>
      <c r="D35" s="320"/>
      <c r="E35" s="320">
        <v>1</v>
      </c>
      <c r="F35" s="321"/>
      <c r="G35" s="57"/>
      <c r="H35" s="57">
        <v>1</v>
      </c>
      <c r="I35" s="321"/>
      <c r="J35" s="57"/>
      <c r="K35" s="321"/>
      <c r="L35" s="321"/>
      <c r="M35" s="321"/>
      <c r="N35" s="322">
        <v>1</v>
      </c>
      <c r="O35" s="322"/>
      <c r="P35" s="109" t="s">
        <v>1303</v>
      </c>
      <c r="Q35" s="110" t="s">
        <v>444</v>
      </c>
      <c r="R35" s="110" t="s">
        <v>1514</v>
      </c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138"/>
      <c r="Y35" s="287"/>
      <c r="Z35" s="28" t="s">
        <v>1560</v>
      </c>
      <c r="AA35" s="284">
        <f t="shared" si="1"/>
        <v>42</v>
      </c>
      <c r="AB35" s="25" t="s">
        <v>1537</v>
      </c>
      <c r="AC35" s="290">
        <v>1996</v>
      </c>
      <c r="AD35" s="21" t="s">
        <v>1039</v>
      </c>
      <c r="AE35" s="304"/>
      <c r="AF35" s="285" t="s">
        <v>1078</v>
      </c>
      <c r="AG35" s="318"/>
      <c r="CJ35" s="126" t="str">
        <f t="shared" si="19"/>
        <v/>
      </c>
      <c r="CK35" s="126" t="str">
        <f t="shared" si="2"/>
        <v>Freiermuth Fritz</v>
      </c>
      <c r="CM35" s="126">
        <f t="shared" si="3"/>
        <v>42</v>
      </c>
      <c r="CN35" s="126" t="str">
        <f t="shared" si="4"/>
        <v xml:space="preserve"> C/B 2)</v>
      </c>
      <c r="CO35" s="138" t="str">
        <f t="shared" si="5"/>
        <v xml:space="preserve"> C/B 2)</v>
      </c>
      <c r="CP35" s="154">
        <v>2143</v>
      </c>
      <c r="CQ35" s="125">
        <v>751</v>
      </c>
      <c r="CR35" s="33">
        <f t="shared" ref="CR35:CR52" si="32">VLOOKUP($CQ35,Funktionsbezeichnungen,3,0)</f>
        <v>10</v>
      </c>
      <c r="CS35" s="83" t="str">
        <f t="shared" ref="CS35:CS52" si="33">VLOOKUP($CQ35,Funktionsbezeichnungen,2,0)</f>
        <v>Vorgesetzter  10</v>
      </c>
      <c r="CT35" s="125">
        <v>751</v>
      </c>
      <c r="CU35" s="33">
        <f t="shared" ref="CU35" si="34">VLOOKUP($CT35,Funktionsbezeichnungen,3,0)</f>
        <v>10</v>
      </c>
      <c r="CV35" s="83" t="str">
        <f t="shared" ref="CV35" si="35">VLOOKUP($CT35,Funktionsbezeichnungen,2,0)</f>
        <v>Vorgesetzter  10</v>
      </c>
      <c r="CW35" s="125">
        <v>751</v>
      </c>
      <c r="CX35" s="33">
        <f t="shared" ref="CX35" si="36">VLOOKUP($CW35,Funktionsbezeichnungen,3,0)</f>
        <v>10</v>
      </c>
      <c r="CY35" s="83" t="str">
        <f t="shared" ref="CY35" si="37">VLOOKUP($CW35,Funktionsbezeichnungen,2,0)</f>
        <v>Vorgesetzter  10</v>
      </c>
      <c r="CZ35" s="125">
        <v>751</v>
      </c>
      <c r="DA35" s="33">
        <f t="shared" ref="DA35" si="38">VLOOKUP($CZ35,Funktionsbezeichnungen,3,0)</f>
        <v>10</v>
      </c>
      <c r="DB35" s="83" t="str">
        <f t="shared" ref="DB35" si="39">VLOOKUP($CZ35,Funktionsbezeichnungen,2,0)</f>
        <v>Vorgesetzter  10</v>
      </c>
      <c r="DC35" s="124">
        <v>751</v>
      </c>
      <c r="DD35" s="33">
        <f>VLOOKUP($DC35,Funktionsbezeichnungen,3,0)</f>
        <v>10</v>
      </c>
      <c r="DE35" s="83" t="str">
        <f>VLOOKUP($DC35,Funktionsbezeichnungen,2,0)</f>
        <v>Vorgesetzter  10</v>
      </c>
      <c r="DF35" s="20"/>
      <c r="DG35" s="124">
        <v>751</v>
      </c>
      <c r="DH35" s="33">
        <f t="shared" ref="DH35" si="40">VLOOKUP($DG35,Funktionsbezeichnungen,3,0)</f>
        <v>10</v>
      </c>
      <c r="DI35" s="83" t="str">
        <f t="shared" ref="DI35" si="41">VLOOKUP($DG35,Funktionsbezeichnungen,2,0)</f>
        <v>Vorgesetzter  10</v>
      </c>
      <c r="DN35" s="126">
        <f t="shared" si="18"/>
        <v>2143</v>
      </c>
      <c r="DO35" s="156">
        <v>2</v>
      </c>
      <c r="DP35" s="126">
        <v>3</v>
      </c>
      <c r="DQ35" s="126" t="s">
        <v>951</v>
      </c>
      <c r="ES35" s="154">
        <v>7695</v>
      </c>
      <c r="ET35" s="126" t="s">
        <v>1321</v>
      </c>
    </row>
    <row r="36" spans="1:150" s="126" customFormat="1" ht="15.75" x14ac:dyDescent="0.2">
      <c r="A36" s="319"/>
      <c r="B36" s="319"/>
      <c r="C36" s="319">
        <f t="shared" si="0"/>
        <v>1</v>
      </c>
      <c r="D36" s="320">
        <v>1</v>
      </c>
      <c r="E36" s="320"/>
      <c r="F36" s="321"/>
      <c r="G36" s="57"/>
      <c r="H36" s="57">
        <v>1</v>
      </c>
      <c r="I36" s="321"/>
      <c r="J36" s="57"/>
      <c r="K36" s="321"/>
      <c r="L36" s="321"/>
      <c r="M36" s="321"/>
      <c r="N36" s="322"/>
      <c r="O36" s="322"/>
      <c r="P36" s="109" t="s">
        <v>359</v>
      </c>
      <c r="Q36" s="110" t="s">
        <v>448</v>
      </c>
      <c r="R36" s="110" t="s">
        <v>1514</v>
      </c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138">
        <v>1990</v>
      </c>
      <c r="Y36" s="287"/>
      <c r="Z36" s="28" t="s">
        <v>329</v>
      </c>
      <c r="AA36" s="284">
        <f t="shared" si="1"/>
        <v>37</v>
      </c>
      <c r="AB36" s="25" t="s">
        <v>671</v>
      </c>
      <c r="AC36" s="290">
        <v>1990</v>
      </c>
      <c r="AD36" s="162" t="s">
        <v>1043</v>
      </c>
      <c r="AE36" s="304"/>
      <c r="AF36" s="16" t="s">
        <v>1214</v>
      </c>
      <c r="AG36" s="318"/>
      <c r="CJ36" s="335" t="str">
        <f t="shared" si="19"/>
        <v>anders</v>
      </c>
      <c r="CK36" s="126" t="str">
        <f t="shared" si="2"/>
        <v>Bergmann Georg</v>
      </c>
      <c r="CM36" s="126">
        <f t="shared" si="3"/>
        <v>37</v>
      </c>
      <c r="CN36" s="126" t="str">
        <f t="shared" si="4"/>
        <v xml:space="preserve"> C/B 2)</v>
      </c>
      <c r="CO36" s="138" t="str">
        <f t="shared" si="5"/>
        <v>C</v>
      </c>
      <c r="CP36" s="154">
        <v>4185</v>
      </c>
      <c r="CQ36" s="125">
        <v>773</v>
      </c>
      <c r="CR36" s="33">
        <f t="shared" si="32"/>
        <v>9</v>
      </c>
      <c r="CS36" s="83" t="str">
        <f t="shared" si="33"/>
        <v>Projektingenieur 9 (Bau)</v>
      </c>
      <c r="CT36" s="125">
        <v>772</v>
      </c>
      <c r="CU36" s="33">
        <f t="shared" ref="CU36:CU50" si="42">VLOOKUP($CT36,Funktionsbezeichnungen,3,0)</f>
        <v>8</v>
      </c>
      <c r="CV36" s="83" t="str">
        <f t="shared" ref="CV36:CV50" si="43">VLOOKUP($CT36,Funktionsbezeichnungen,2,0)</f>
        <v>Projektingenieur 8 (Bau)</v>
      </c>
      <c r="CW36" s="125">
        <v>772</v>
      </c>
      <c r="CX36" s="33">
        <f t="shared" ref="CX36:CX44" si="44">VLOOKUP($CW36,Funktionsbezeichnungen,3,0)</f>
        <v>8</v>
      </c>
      <c r="CY36" s="83" t="str">
        <f t="shared" ref="CY36:CY44" si="45">VLOOKUP($CW36,Funktionsbezeichnungen,2,0)</f>
        <v>Projektingenieur 8 (Bau)</v>
      </c>
      <c r="CZ36" s="125">
        <v>772</v>
      </c>
      <c r="DA36" s="33">
        <f>VLOOKUP($CZ36,Funktionsbezeichnungen,3,0)</f>
        <v>8</v>
      </c>
      <c r="DB36" s="83" t="str">
        <f>VLOOKUP($CZ36,Funktionsbezeichnungen,2,0)</f>
        <v>Projektingenieur 8 (Bau)</v>
      </c>
      <c r="DC36" s="125">
        <v>772</v>
      </c>
      <c r="DD36" s="33">
        <f>VLOOKUP($DC36,Funktionsbezeichnungen,3,0)</f>
        <v>8</v>
      </c>
      <c r="DE36" s="83" t="str">
        <f>VLOOKUP($DC36,Funktionsbezeichnungen,2,0)</f>
        <v>Projektingenieur 8 (Bau)</v>
      </c>
      <c r="DF36" s="20"/>
      <c r="DG36" s="33">
        <v>772</v>
      </c>
      <c r="DH36" s="33">
        <f>VLOOKUP($DG36,Funktionsbezeichnungen,3,0)</f>
        <v>8</v>
      </c>
      <c r="DI36" s="83" t="str">
        <f>VLOOKUP($DG36,Funktionsbezeichnungen,2,0)</f>
        <v>Projektingenieur 8 (Bau)</v>
      </c>
      <c r="DN36" s="126">
        <f t="shared" si="18"/>
        <v>4185</v>
      </c>
      <c r="DO36" s="156">
        <v>1</v>
      </c>
      <c r="DP36" s="126">
        <v>2</v>
      </c>
      <c r="DQ36" s="126" t="s">
        <v>951</v>
      </c>
      <c r="ES36" s="154">
        <v>4350</v>
      </c>
      <c r="ET36" s="126" t="s">
        <v>1321</v>
      </c>
    </row>
    <row r="37" spans="1:150" s="126" customFormat="1" ht="15.75" x14ac:dyDescent="0.2">
      <c r="A37" s="319"/>
      <c r="B37" s="319"/>
      <c r="C37" s="319">
        <f t="shared" ref="C37:C68" si="46">IF(AA37&gt;=10,1,"")</f>
        <v>1</v>
      </c>
      <c r="D37" s="320"/>
      <c r="E37" s="320">
        <v>1</v>
      </c>
      <c r="F37" s="321"/>
      <c r="G37" s="57"/>
      <c r="H37" s="57"/>
      <c r="I37" s="321"/>
      <c r="J37" s="57"/>
      <c r="K37" s="321"/>
      <c r="L37" s="321"/>
      <c r="M37" s="321"/>
      <c r="N37" s="322"/>
      <c r="O37" s="322"/>
      <c r="P37" s="109" t="s">
        <v>359</v>
      </c>
      <c r="Q37" s="110" t="s">
        <v>450</v>
      </c>
      <c r="R37" s="110" t="s">
        <v>1514</v>
      </c>
      <c r="S37" s="20" t="s">
        <v>214</v>
      </c>
      <c r="T37" s="21">
        <v>1960</v>
      </c>
      <c r="U37" s="28" t="s">
        <v>237</v>
      </c>
      <c r="V37" s="21">
        <v>1986</v>
      </c>
      <c r="W37" s="25"/>
      <c r="X37" s="138"/>
      <c r="Y37" s="287"/>
      <c r="Z37" s="28" t="s">
        <v>228</v>
      </c>
      <c r="AA37" s="284">
        <f t="shared" ref="AA37:AA68" si="47">IF(Y37="",YEAR($AB$1)-$V37,YEAR($AB$1)-$X37)</f>
        <v>32</v>
      </c>
      <c r="AB37" s="25" t="s">
        <v>672</v>
      </c>
      <c r="AC37" s="290">
        <v>2001</v>
      </c>
      <c r="AD37" s="162" t="s">
        <v>1043</v>
      </c>
      <c r="AE37" s="304"/>
      <c r="AF37" s="16" t="s">
        <v>1213</v>
      </c>
      <c r="AG37" s="318"/>
      <c r="CJ37" s="126" t="str">
        <f t="shared" si="19"/>
        <v/>
      </c>
      <c r="CK37" s="126" t="str">
        <f t="shared" ref="CK37:CK68" si="48">+S37</f>
        <v>Beck Peter</v>
      </c>
      <c r="CM37" s="126">
        <f t="shared" ref="CM37:CM68" si="49">+AA37</f>
        <v>32</v>
      </c>
      <c r="CN37" s="126" t="str">
        <f t="shared" ref="CN37:CN68" si="50">+AD37</f>
        <v xml:space="preserve"> C/B 2)</v>
      </c>
      <c r="CO37" s="138" t="str">
        <f t="shared" ref="CO37:CO67" si="51">VLOOKUP(CP37,Kategorie,2,0)</f>
        <v xml:space="preserve"> C/B 2)</v>
      </c>
      <c r="CP37" s="154">
        <v>4269</v>
      </c>
      <c r="CQ37" s="125">
        <v>773</v>
      </c>
      <c r="CR37" s="33">
        <f t="shared" si="32"/>
        <v>9</v>
      </c>
      <c r="CS37" s="83" t="str">
        <f t="shared" si="33"/>
        <v>Projektingenieur 9 (Bau)</v>
      </c>
      <c r="CT37" s="125">
        <v>773</v>
      </c>
      <c r="CU37" s="33">
        <f t="shared" si="42"/>
        <v>9</v>
      </c>
      <c r="CV37" s="83" t="str">
        <f t="shared" si="43"/>
        <v>Projektingenieur 9 (Bau)</v>
      </c>
      <c r="CW37" s="125">
        <v>773</v>
      </c>
      <c r="CX37" s="33">
        <f t="shared" si="44"/>
        <v>9</v>
      </c>
      <c r="CY37" s="83" t="str">
        <f t="shared" si="45"/>
        <v>Projektingenieur 9 (Bau)</v>
      </c>
      <c r="CZ37" s="125">
        <v>773</v>
      </c>
      <c r="DA37" s="33">
        <f>VLOOKUP($CZ37,Funktionsbezeichnungen,3,0)</f>
        <v>9</v>
      </c>
      <c r="DB37" s="83" t="str">
        <f>VLOOKUP($CZ37,Funktionsbezeichnungen,2,0)</f>
        <v>Projektingenieur 9 (Bau)</v>
      </c>
      <c r="DC37" s="125">
        <v>772</v>
      </c>
      <c r="DD37" s="33">
        <f>VLOOKUP($DC37,Funktionsbezeichnungen,3,0)</f>
        <v>8</v>
      </c>
      <c r="DE37" s="83" t="str">
        <f>VLOOKUP($DC37,Funktionsbezeichnungen,2,0)</f>
        <v>Projektingenieur 8 (Bau)</v>
      </c>
      <c r="DF37" s="20"/>
      <c r="DG37" s="33">
        <v>772</v>
      </c>
      <c r="DH37" s="33">
        <f>VLOOKUP($DG37,Funktionsbezeichnungen,3,0)</f>
        <v>8</v>
      </c>
      <c r="DI37" s="83" t="str">
        <f>VLOOKUP($DG37,Funktionsbezeichnungen,2,0)</f>
        <v>Projektingenieur 8 (Bau)</v>
      </c>
      <c r="DN37" s="126">
        <f t="shared" si="18"/>
        <v>4269</v>
      </c>
      <c r="DO37" s="156">
        <v>2</v>
      </c>
      <c r="DP37" s="126">
        <v>3</v>
      </c>
      <c r="DQ37" s="126" t="s">
        <v>951</v>
      </c>
      <c r="ES37" s="154">
        <v>3160</v>
      </c>
      <c r="ET37" s="126" t="s">
        <v>105</v>
      </c>
    </row>
    <row r="38" spans="1:150" s="126" customFormat="1" ht="27" x14ac:dyDescent="0.2">
      <c r="A38" s="319"/>
      <c r="B38" s="319"/>
      <c r="C38" s="319">
        <f t="shared" si="46"/>
        <v>1</v>
      </c>
      <c r="D38" s="320"/>
      <c r="E38" s="320">
        <v>1</v>
      </c>
      <c r="F38" s="321"/>
      <c r="G38" s="57"/>
      <c r="H38" s="57">
        <v>1</v>
      </c>
      <c r="I38" s="321"/>
      <c r="J38" s="57"/>
      <c r="K38" s="321"/>
      <c r="L38" s="321"/>
      <c r="M38" s="321"/>
      <c r="N38" s="322"/>
      <c r="O38" s="322"/>
      <c r="P38" s="109" t="s">
        <v>1140</v>
      </c>
      <c r="Q38" s="110" t="s">
        <v>873</v>
      </c>
      <c r="R38" s="110" t="s">
        <v>1514</v>
      </c>
      <c r="S38" s="20" t="s">
        <v>874</v>
      </c>
      <c r="T38" s="21">
        <v>1959</v>
      </c>
      <c r="U38" s="26" t="s">
        <v>1070</v>
      </c>
      <c r="V38" s="21">
        <v>1990</v>
      </c>
      <c r="W38" s="25"/>
      <c r="X38" s="138"/>
      <c r="Y38" s="287"/>
      <c r="Z38" s="28" t="s">
        <v>1141</v>
      </c>
      <c r="AA38" s="284">
        <f t="shared" si="47"/>
        <v>28</v>
      </c>
      <c r="AB38" s="25" t="s">
        <v>1539</v>
      </c>
      <c r="AC38" s="290">
        <v>2011</v>
      </c>
      <c r="AD38" s="162" t="s">
        <v>1043</v>
      </c>
      <c r="AE38" s="304"/>
      <c r="AF38" s="16" t="s">
        <v>1540</v>
      </c>
      <c r="AG38" s="318"/>
      <c r="CJ38" s="335" t="str">
        <f t="shared" si="19"/>
        <v>anders</v>
      </c>
      <c r="CK38" s="126" t="str">
        <f t="shared" si="48"/>
        <v>Wick Bernd</v>
      </c>
      <c r="CM38" s="126">
        <f t="shared" si="49"/>
        <v>28</v>
      </c>
      <c r="CN38" s="126" t="str">
        <f t="shared" si="50"/>
        <v xml:space="preserve"> C/B 2)</v>
      </c>
      <c r="CO38" s="138" t="str">
        <f t="shared" si="51"/>
        <v>C</v>
      </c>
      <c r="CP38" s="154">
        <v>3208</v>
      </c>
      <c r="CQ38" s="125">
        <v>773</v>
      </c>
      <c r="CR38" s="33">
        <f t="shared" si="32"/>
        <v>9</v>
      </c>
      <c r="CS38" s="83" t="str">
        <f t="shared" si="33"/>
        <v>Projektingenieur 9 (Bau)</v>
      </c>
      <c r="CT38" s="125">
        <v>772</v>
      </c>
      <c r="CU38" s="33">
        <f t="shared" si="42"/>
        <v>8</v>
      </c>
      <c r="CV38" s="83" t="str">
        <f t="shared" si="43"/>
        <v>Projektingenieur 8 (Bau)</v>
      </c>
      <c r="CW38" s="125">
        <v>772</v>
      </c>
      <c r="CX38" s="33">
        <f t="shared" si="44"/>
        <v>8</v>
      </c>
      <c r="CY38" s="83" t="str">
        <f t="shared" si="45"/>
        <v>Projektingenieur 8 (Bau)</v>
      </c>
      <c r="CZ38" s="125">
        <v>772</v>
      </c>
      <c r="DA38" s="33">
        <f>VLOOKUP($CZ38,Funktionsbezeichnungen,3,0)</f>
        <v>8</v>
      </c>
      <c r="DB38" s="83" t="str">
        <f>VLOOKUP($CZ38,Funktionsbezeichnungen,2,0)</f>
        <v>Projektingenieur 8 (Bau)</v>
      </c>
      <c r="DC38" s="125"/>
      <c r="DD38" s="33"/>
      <c r="DE38" s="83"/>
      <c r="DF38" s="20"/>
      <c r="DG38" s="33">
        <v>772</v>
      </c>
      <c r="DH38" s="33">
        <f>VLOOKUP($DG38,Funktionsbezeichnungen,3,0)</f>
        <v>8</v>
      </c>
      <c r="DI38" s="83" t="str">
        <f>VLOOKUP($DG38,Funktionsbezeichnungen,2,0)</f>
        <v>Projektingenieur 8 (Bau)</v>
      </c>
      <c r="DN38" s="126">
        <f t="shared" si="18"/>
        <v>3208</v>
      </c>
      <c r="DO38" s="156">
        <v>2</v>
      </c>
      <c r="DP38" s="126">
        <v>3</v>
      </c>
      <c r="DQ38" s="126" t="s">
        <v>951</v>
      </c>
      <c r="ES38" s="154">
        <v>4185</v>
      </c>
      <c r="ET38" s="126" t="s">
        <v>105</v>
      </c>
    </row>
    <row r="39" spans="1:150" s="126" customFormat="1" ht="15.75" x14ac:dyDescent="0.2">
      <c r="A39" s="319"/>
      <c r="B39" s="319">
        <v>1</v>
      </c>
      <c r="C39" s="319">
        <f t="shared" si="46"/>
        <v>1</v>
      </c>
      <c r="D39" s="320"/>
      <c r="E39" s="320"/>
      <c r="F39" s="321">
        <v>1</v>
      </c>
      <c r="G39" s="57"/>
      <c r="H39" s="57"/>
      <c r="I39" s="321"/>
      <c r="J39" s="57"/>
      <c r="K39" s="321"/>
      <c r="L39" s="321"/>
      <c r="M39" s="321"/>
      <c r="N39" s="322"/>
      <c r="O39" s="322"/>
      <c r="P39" s="109" t="s">
        <v>361</v>
      </c>
      <c r="Q39" s="110" t="s">
        <v>918</v>
      </c>
      <c r="R39" s="110" t="s">
        <v>1514</v>
      </c>
      <c r="S39" s="20" t="s">
        <v>919</v>
      </c>
      <c r="T39" s="21">
        <v>1962</v>
      </c>
      <c r="U39" s="28" t="s">
        <v>1583</v>
      </c>
      <c r="V39" s="21">
        <v>1992</v>
      </c>
      <c r="W39" s="25" t="s">
        <v>921</v>
      </c>
      <c r="X39" s="138">
        <v>2002</v>
      </c>
      <c r="Y39" s="287"/>
      <c r="Z39" s="28" t="s">
        <v>922</v>
      </c>
      <c r="AA39" s="284">
        <f t="shared" si="47"/>
        <v>26</v>
      </c>
      <c r="AB39" s="28" t="s">
        <v>1190</v>
      </c>
      <c r="AC39" s="290">
        <v>2012</v>
      </c>
      <c r="AD39" s="162" t="s">
        <v>1043</v>
      </c>
      <c r="AE39" s="304"/>
      <c r="AF39" s="16" t="s">
        <v>373</v>
      </c>
      <c r="AG39" s="318"/>
      <c r="CJ39" s="335" t="str">
        <f t="shared" si="19"/>
        <v>anders</v>
      </c>
      <c r="CK39" s="126" t="str">
        <f t="shared" si="48"/>
        <v>Niedermeyer Friederike</v>
      </c>
      <c r="CM39" s="126">
        <f t="shared" si="49"/>
        <v>26</v>
      </c>
      <c r="CN39" s="126" t="str">
        <f t="shared" si="50"/>
        <v xml:space="preserve"> C/B 2)</v>
      </c>
      <c r="CO39" s="138" t="str">
        <f t="shared" si="51"/>
        <v>C</v>
      </c>
      <c r="CP39" s="154">
        <v>4307</v>
      </c>
      <c r="CQ39" s="125">
        <v>783</v>
      </c>
      <c r="CR39" s="33">
        <f t="shared" si="32"/>
        <v>9</v>
      </c>
      <c r="CS39" s="83" t="str">
        <f t="shared" si="33"/>
        <v>Projektingenieur 9 (Umwelt)</v>
      </c>
      <c r="CT39" s="125">
        <v>782</v>
      </c>
      <c r="CU39" s="33">
        <f t="shared" si="42"/>
        <v>8</v>
      </c>
      <c r="CV39" s="83" t="str">
        <f t="shared" si="43"/>
        <v>Projektingenieur 8 (Umwelt)</v>
      </c>
      <c r="CW39" s="125">
        <v>782</v>
      </c>
      <c r="CX39" s="33">
        <f t="shared" si="44"/>
        <v>8</v>
      </c>
      <c r="CY39" s="83" t="str">
        <f t="shared" si="45"/>
        <v>Projektingenieur 8 (Umwelt)</v>
      </c>
      <c r="CZ39" s="125"/>
      <c r="DA39" s="33"/>
      <c r="DB39" s="83"/>
      <c r="DC39" s="125"/>
      <c r="DD39" s="33"/>
      <c r="DE39" s="83"/>
      <c r="DF39" s="20"/>
      <c r="DG39" s="33"/>
      <c r="DH39" s="33"/>
      <c r="DI39" s="83"/>
      <c r="DN39" s="126">
        <f t="shared" si="18"/>
        <v>4307</v>
      </c>
      <c r="DO39" s="156">
        <v>1</v>
      </c>
      <c r="DP39" s="126">
        <v>2</v>
      </c>
      <c r="DQ39" s="126" t="s">
        <v>952</v>
      </c>
      <c r="ES39" s="154">
        <v>3208</v>
      </c>
      <c r="ET39" s="126" t="s">
        <v>105</v>
      </c>
    </row>
    <row r="40" spans="1:150" s="126" customFormat="1" ht="15.75" x14ac:dyDescent="0.2">
      <c r="A40" s="319">
        <v>1</v>
      </c>
      <c r="B40" s="319"/>
      <c r="C40" s="319">
        <f t="shared" si="46"/>
        <v>1</v>
      </c>
      <c r="D40" s="320">
        <v>1</v>
      </c>
      <c r="E40" s="320"/>
      <c r="F40" s="321"/>
      <c r="G40" s="57"/>
      <c r="H40" s="57">
        <v>1</v>
      </c>
      <c r="I40" s="321"/>
      <c r="J40" s="57"/>
      <c r="K40" s="321"/>
      <c r="L40" s="321"/>
      <c r="M40" s="321"/>
      <c r="N40" s="322"/>
      <c r="O40" s="322"/>
      <c r="P40" s="109" t="s">
        <v>359</v>
      </c>
      <c r="Q40" s="110" t="s">
        <v>452</v>
      </c>
      <c r="R40" s="110" t="s">
        <v>1514</v>
      </c>
      <c r="S40" s="27" t="s">
        <v>122</v>
      </c>
      <c r="T40" s="21">
        <v>1968</v>
      </c>
      <c r="U40" s="28" t="s">
        <v>201</v>
      </c>
      <c r="V40" s="21">
        <v>1994</v>
      </c>
      <c r="W40" s="25"/>
      <c r="X40" s="138"/>
      <c r="Y40" s="287"/>
      <c r="Z40" s="26" t="s">
        <v>123</v>
      </c>
      <c r="AA40" s="284">
        <f t="shared" si="47"/>
        <v>24</v>
      </c>
      <c r="AB40" s="25" t="s">
        <v>673</v>
      </c>
      <c r="AC40" s="290">
        <v>1996</v>
      </c>
      <c r="AD40" s="162" t="s">
        <v>1043</v>
      </c>
      <c r="AE40" s="304"/>
      <c r="AF40" s="16" t="s">
        <v>1213</v>
      </c>
      <c r="AG40" s="318"/>
      <c r="CJ40" s="126" t="str">
        <f t="shared" si="19"/>
        <v/>
      </c>
      <c r="CK40" s="126" t="str">
        <f t="shared" si="48"/>
        <v>Kern Etienne</v>
      </c>
      <c r="CM40" s="126">
        <f t="shared" si="49"/>
        <v>24</v>
      </c>
      <c r="CN40" s="126" t="str">
        <f t="shared" si="50"/>
        <v xml:space="preserve"> C/B 2)</v>
      </c>
      <c r="CO40" s="138" t="str">
        <f t="shared" si="51"/>
        <v xml:space="preserve"> C/B 2)</v>
      </c>
      <c r="CP40" s="154">
        <v>4246</v>
      </c>
      <c r="CQ40" s="125">
        <v>772</v>
      </c>
      <c r="CR40" s="33">
        <f t="shared" si="32"/>
        <v>8</v>
      </c>
      <c r="CS40" s="83" t="str">
        <f t="shared" si="33"/>
        <v>Projektingenieur 8 (Bau)</v>
      </c>
      <c r="CT40" s="125">
        <v>772</v>
      </c>
      <c r="CU40" s="33">
        <f t="shared" si="42"/>
        <v>8</v>
      </c>
      <c r="CV40" s="83" t="str">
        <f t="shared" si="43"/>
        <v>Projektingenieur 8 (Bau)</v>
      </c>
      <c r="CW40" s="125">
        <v>772</v>
      </c>
      <c r="CX40" s="33">
        <f t="shared" si="44"/>
        <v>8</v>
      </c>
      <c r="CY40" s="83" t="str">
        <f t="shared" si="45"/>
        <v>Projektingenieur 8 (Bau)</v>
      </c>
      <c r="CZ40" s="125">
        <v>772</v>
      </c>
      <c r="DA40" s="33">
        <f>VLOOKUP($CZ40,Funktionsbezeichnungen,3,0)</f>
        <v>8</v>
      </c>
      <c r="DB40" s="83" t="str">
        <f>VLOOKUP($CZ40,Funktionsbezeichnungen,2,0)</f>
        <v>Projektingenieur 8 (Bau)</v>
      </c>
      <c r="DC40" s="125">
        <v>772</v>
      </c>
      <c r="DD40" s="33">
        <f>VLOOKUP($DC40,Funktionsbezeichnungen,3,0)</f>
        <v>8</v>
      </c>
      <c r="DE40" s="83" t="str">
        <f>VLOOKUP($DC40,Funktionsbezeichnungen,2,0)</f>
        <v>Projektingenieur 8 (Bau)</v>
      </c>
      <c r="DF40" s="20"/>
      <c r="DG40" s="33">
        <v>772</v>
      </c>
      <c r="DH40" s="33">
        <f>VLOOKUP($DG40,Funktionsbezeichnungen,3,0)</f>
        <v>8</v>
      </c>
      <c r="DI40" s="83" t="str">
        <f>VLOOKUP($DG40,Funktionsbezeichnungen,2,0)</f>
        <v>Projektingenieur 8 (Bau)</v>
      </c>
      <c r="DN40" s="126">
        <f t="shared" si="18"/>
        <v>4246</v>
      </c>
      <c r="DO40" s="156">
        <v>1</v>
      </c>
      <c r="DP40" s="126">
        <v>2</v>
      </c>
      <c r="DQ40" s="126" t="s">
        <v>951</v>
      </c>
      <c r="ES40" s="154">
        <v>4307</v>
      </c>
      <c r="ET40" s="126" t="s">
        <v>105</v>
      </c>
    </row>
    <row r="41" spans="1:150" s="126" customFormat="1" ht="27" x14ac:dyDescent="0.2">
      <c r="A41" s="319"/>
      <c r="B41" s="319">
        <v>1</v>
      </c>
      <c r="C41" s="319">
        <f t="shared" si="46"/>
        <v>1</v>
      </c>
      <c r="D41" s="320"/>
      <c r="E41" s="320"/>
      <c r="F41" s="321">
        <v>1</v>
      </c>
      <c r="G41" s="57"/>
      <c r="H41" s="57"/>
      <c r="I41" s="321"/>
      <c r="J41" s="57"/>
      <c r="K41" s="321"/>
      <c r="L41" s="321"/>
      <c r="M41" s="321"/>
      <c r="N41" s="322"/>
      <c r="O41" s="322"/>
      <c r="P41" s="109" t="s">
        <v>359</v>
      </c>
      <c r="Q41" s="110" t="s">
        <v>460</v>
      </c>
      <c r="R41" s="110" t="s">
        <v>1514</v>
      </c>
      <c r="S41" s="20" t="s">
        <v>231</v>
      </c>
      <c r="T41" s="21">
        <v>1967</v>
      </c>
      <c r="U41" s="28" t="s">
        <v>1582</v>
      </c>
      <c r="V41" s="21">
        <v>1996</v>
      </c>
      <c r="W41" s="25" t="s">
        <v>1538</v>
      </c>
      <c r="X41" s="138">
        <v>2002</v>
      </c>
      <c r="Y41" s="287"/>
      <c r="Z41" s="28" t="s">
        <v>233</v>
      </c>
      <c r="AA41" s="284">
        <f t="shared" si="47"/>
        <v>22</v>
      </c>
      <c r="AB41" s="25" t="s">
        <v>675</v>
      </c>
      <c r="AC41" s="290">
        <v>2002</v>
      </c>
      <c r="AD41" s="162" t="s">
        <v>1043</v>
      </c>
      <c r="AE41" s="304"/>
      <c r="AF41" s="16" t="s">
        <v>1213</v>
      </c>
      <c r="AG41" s="318"/>
      <c r="CJ41" s="126" t="str">
        <f t="shared" si="19"/>
        <v/>
      </c>
      <c r="CK41" s="126" t="str">
        <f t="shared" si="48"/>
        <v>Ruff Ute</v>
      </c>
      <c r="CM41" s="126">
        <f t="shared" si="49"/>
        <v>22</v>
      </c>
      <c r="CN41" s="126" t="str">
        <f t="shared" si="50"/>
        <v xml:space="preserve"> C/B 2)</v>
      </c>
      <c r="CO41" s="138" t="str">
        <f t="shared" si="51"/>
        <v xml:space="preserve"> C/B 2)</v>
      </c>
      <c r="CP41" s="154">
        <v>4277</v>
      </c>
      <c r="CQ41" s="125">
        <v>783</v>
      </c>
      <c r="CR41" s="33">
        <f t="shared" si="32"/>
        <v>9</v>
      </c>
      <c r="CS41" s="83" t="str">
        <f t="shared" si="33"/>
        <v>Projektingenieur 9 (Umwelt)</v>
      </c>
      <c r="CT41" s="125">
        <v>783</v>
      </c>
      <c r="CU41" s="33">
        <f t="shared" si="42"/>
        <v>9</v>
      </c>
      <c r="CV41" s="83" t="str">
        <f t="shared" si="43"/>
        <v>Projektingenieur 9 (Umwelt)</v>
      </c>
      <c r="CW41" s="125">
        <v>782</v>
      </c>
      <c r="CX41" s="33">
        <f t="shared" si="44"/>
        <v>8</v>
      </c>
      <c r="CY41" s="83" t="str">
        <f t="shared" si="45"/>
        <v>Projektingenieur 8 (Umwelt)</v>
      </c>
      <c r="CZ41" s="125">
        <v>782</v>
      </c>
      <c r="DA41" s="33">
        <f>VLOOKUP($CZ41,Funktionsbezeichnungen,3,0)</f>
        <v>8</v>
      </c>
      <c r="DB41" s="83" t="str">
        <f>VLOOKUP($CZ41,Funktionsbezeichnungen,2,0)</f>
        <v>Projektingenieur 8 (Umwelt)</v>
      </c>
      <c r="DC41" s="125">
        <v>782</v>
      </c>
      <c r="DD41" s="33">
        <f>VLOOKUP($DC41,Funktionsbezeichnungen,3,0)</f>
        <v>8</v>
      </c>
      <c r="DE41" s="83" t="str">
        <f>VLOOKUP($DC41,Funktionsbezeichnungen,2,0)</f>
        <v>Projektingenieur 8 (Umwelt)</v>
      </c>
      <c r="DF41" s="20"/>
      <c r="DG41" s="33">
        <v>782</v>
      </c>
      <c r="DH41" s="33">
        <f>VLOOKUP($DG41,Funktionsbezeichnungen,3,0)</f>
        <v>8</v>
      </c>
      <c r="DI41" s="83" t="str">
        <f>VLOOKUP($DG41,Funktionsbezeichnungen,2,0)</f>
        <v>Projektingenieur 8 (Umwelt)</v>
      </c>
      <c r="DN41" s="126">
        <f t="shared" si="18"/>
        <v>4277</v>
      </c>
      <c r="DO41" s="156">
        <v>3</v>
      </c>
      <c r="DP41" s="126">
        <v>2</v>
      </c>
      <c r="DQ41" s="126" t="s">
        <v>952</v>
      </c>
      <c r="ES41" s="154">
        <v>4291</v>
      </c>
      <c r="ET41" s="126" t="s">
        <v>105</v>
      </c>
    </row>
    <row r="42" spans="1:150" s="126" customFormat="1" ht="15.75" x14ac:dyDescent="0.2">
      <c r="A42" s="319"/>
      <c r="B42" s="319"/>
      <c r="C42" s="319">
        <f t="shared" si="46"/>
        <v>1</v>
      </c>
      <c r="D42" s="320">
        <v>1</v>
      </c>
      <c r="E42" s="320"/>
      <c r="F42" s="321"/>
      <c r="G42" s="57"/>
      <c r="H42" s="57">
        <v>1</v>
      </c>
      <c r="I42" s="321"/>
      <c r="J42" s="57"/>
      <c r="K42" s="321"/>
      <c r="L42" s="321"/>
      <c r="M42" s="321"/>
      <c r="N42" s="322"/>
      <c r="O42" s="322"/>
      <c r="P42" s="109" t="s">
        <v>1301</v>
      </c>
      <c r="Q42" s="110" t="s">
        <v>458</v>
      </c>
      <c r="R42" s="110" t="s">
        <v>1514</v>
      </c>
      <c r="S42" s="20" t="s">
        <v>275</v>
      </c>
      <c r="T42" s="21">
        <v>1969</v>
      </c>
      <c r="U42" s="28" t="s">
        <v>299</v>
      </c>
      <c r="V42" s="21">
        <v>1996</v>
      </c>
      <c r="W42" s="25"/>
      <c r="X42" s="138"/>
      <c r="Y42" s="287"/>
      <c r="Z42" s="25" t="s">
        <v>276</v>
      </c>
      <c r="AA42" s="284">
        <f t="shared" si="47"/>
        <v>22</v>
      </c>
      <c r="AB42" s="25" t="s">
        <v>671</v>
      </c>
      <c r="AC42" s="290">
        <v>2006</v>
      </c>
      <c r="AD42" s="162" t="s">
        <v>1043</v>
      </c>
      <c r="AE42" s="304"/>
      <c r="AF42" s="16" t="s">
        <v>376</v>
      </c>
      <c r="AG42" s="318"/>
      <c r="CJ42" s="335" t="str">
        <f t="shared" si="19"/>
        <v>anders</v>
      </c>
      <c r="CK42" s="126" t="str">
        <f t="shared" si="48"/>
        <v>Knoll Bernd</v>
      </c>
      <c r="CM42" s="126">
        <f t="shared" si="49"/>
        <v>22</v>
      </c>
      <c r="CN42" s="126" t="str">
        <f t="shared" si="50"/>
        <v xml:space="preserve"> C/B 2)</v>
      </c>
      <c r="CO42" s="138" t="str">
        <f t="shared" si="51"/>
        <v>C</v>
      </c>
      <c r="CP42" s="154">
        <v>4291</v>
      </c>
      <c r="CQ42" s="125">
        <v>773</v>
      </c>
      <c r="CR42" s="33">
        <f t="shared" si="32"/>
        <v>9</v>
      </c>
      <c r="CS42" s="83" t="str">
        <f t="shared" si="33"/>
        <v>Projektingenieur 9 (Bau)</v>
      </c>
      <c r="CT42" s="125">
        <v>772</v>
      </c>
      <c r="CU42" s="33">
        <f t="shared" si="42"/>
        <v>8</v>
      </c>
      <c r="CV42" s="83" t="str">
        <f t="shared" si="43"/>
        <v>Projektingenieur 8 (Bau)</v>
      </c>
      <c r="CW42" s="125">
        <v>772</v>
      </c>
      <c r="CX42" s="33">
        <f t="shared" si="44"/>
        <v>8</v>
      </c>
      <c r="CY42" s="83" t="str">
        <f t="shared" si="45"/>
        <v>Projektingenieur 8 (Bau)</v>
      </c>
      <c r="CZ42" s="125">
        <v>772</v>
      </c>
      <c r="DA42" s="33">
        <f>VLOOKUP($CZ42,Funktionsbezeichnungen,3,0)</f>
        <v>8</v>
      </c>
      <c r="DB42" s="83" t="str">
        <f>VLOOKUP($CZ42,Funktionsbezeichnungen,2,0)</f>
        <v>Projektingenieur 8 (Bau)</v>
      </c>
      <c r="DC42" s="125">
        <v>772</v>
      </c>
      <c r="DD42" s="33">
        <f>VLOOKUP($DC42,Funktionsbezeichnungen,3,0)</f>
        <v>8</v>
      </c>
      <c r="DE42" s="83" t="str">
        <f>VLOOKUP($DC42,Funktionsbezeichnungen,2,0)</f>
        <v>Projektingenieur 8 (Bau)</v>
      </c>
      <c r="DF42" s="20"/>
      <c r="DG42" s="33">
        <v>772</v>
      </c>
      <c r="DH42" s="33">
        <f>VLOOKUP($DG42,Funktionsbezeichnungen,3,0)</f>
        <v>8</v>
      </c>
      <c r="DI42" s="83" t="str">
        <f>VLOOKUP($DG42,Funktionsbezeichnungen,2,0)</f>
        <v>Projektingenieur 8 (Bau)</v>
      </c>
      <c r="DN42" s="126">
        <f t="shared" si="18"/>
        <v>4291</v>
      </c>
      <c r="DO42" s="156">
        <v>1</v>
      </c>
      <c r="DP42" s="126">
        <v>2</v>
      </c>
      <c r="DQ42" s="324" t="s">
        <v>968</v>
      </c>
      <c r="ES42" s="154">
        <v>7696</v>
      </c>
      <c r="ET42" s="126" t="s">
        <v>105</v>
      </c>
    </row>
    <row r="43" spans="1:150" s="126" customFormat="1" ht="15.75" x14ac:dyDescent="0.2">
      <c r="A43" s="319"/>
      <c r="B43" s="319"/>
      <c r="C43" s="319">
        <f t="shared" si="46"/>
        <v>1</v>
      </c>
      <c r="D43" s="320"/>
      <c r="E43" s="320">
        <v>1</v>
      </c>
      <c r="F43" s="321"/>
      <c r="G43" s="57"/>
      <c r="H43" s="57">
        <v>1</v>
      </c>
      <c r="I43" s="321"/>
      <c r="J43" s="57"/>
      <c r="K43" s="321"/>
      <c r="L43" s="321"/>
      <c r="M43" s="321"/>
      <c r="N43" s="322"/>
      <c r="O43" s="322"/>
      <c r="P43" s="109" t="s">
        <v>359</v>
      </c>
      <c r="Q43" s="110" t="s">
        <v>466</v>
      </c>
      <c r="R43" s="110" t="s">
        <v>1514</v>
      </c>
      <c r="S43" s="20" t="s">
        <v>246</v>
      </c>
      <c r="T43" s="21">
        <v>1972</v>
      </c>
      <c r="U43" s="28" t="s">
        <v>1064</v>
      </c>
      <c r="V43" s="21">
        <v>1998</v>
      </c>
      <c r="W43" s="25"/>
      <c r="X43" s="138"/>
      <c r="Y43" s="287"/>
      <c r="Z43" s="28" t="s">
        <v>247</v>
      </c>
      <c r="AA43" s="284">
        <f t="shared" si="47"/>
        <v>20</v>
      </c>
      <c r="AB43" s="25" t="s">
        <v>671</v>
      </c>
      <c r="AC43" s="290">
        <v>2003</v>
      </c>
      <c r="AD43" s="162" t="s">
        <v>1043</v>
      </c>
      <c r="AE43" s="304"/>
      <c r="AF43" s="16" t="s">
        <v>404</v>
      </c>
      <c r="AG43" s="318"/>
      <c r="CJ43" s="335" t="str">
        <f t="shared" si="19"/>
        <v>anders</v>
      </c>
      <c r="CK43" s="126" t="str">
        <f t="shared" si="48"/>
        <v>Martin Dirk</v>
      </c>
      <c r="CM43" s="126">
        <f t="shared" si="49"/>
        <v>20</v>
      </c>
      <c r="CN43" s="126" t="str">
        <f t="shared" si="50"/>
        <v xml:space="preserve"> C/B 2)</v>
      </c>
      <c r="CO43" s="138" t="str">
        <f t="shared" si="51"/>
        <v>C</v>
      </c>
      <c r="CP43" s="154">
        <v>7696</v>
      </c>
      <c r="CQ43" s="125">
        <v>773</v>
      </c>
      <c r="CR43" s="33">
        <f t="shared" si="32"/>
        <v>9</v>
      </c>
      <c r="CS43" s="83" t="str">
        <f t="shared" si="33"/>
        <v>Projektingenieur 9 (Bau)</v>
      </c>
      <c r="CT43" s="125">
        <v>772</v>
      </c>
      <c r="CU43" s="33">
        <f t="shared" si="42"/>
        <v>8</v>
      </c>
      <c r="CV43" s="83" t="str">
        <f t="shared" si="43"/>
        <v>Projektingenieur 8 (Bau)</v>
      </c>
      <c r="CW43" s="125">
        <v>772</v>
      </c>
      <c r="CX43" s="33">
        <f t="shared" si="44"/>
        <v>8</v>
      </c>
      <c r="CY43" s="83" t="str">
        <f t="shared" si="45"/>
        <v>Projektingenieur 8 (Bau)</v>
      </c>
      <c r="CZ43" s="125">
        <v>772</v>
      </c>
      <c r="DA43" s="33">
        <f>VLOOKUP($CZ43,Funktionsbezeichnungen,3,0)</f>
        <v>8</v>
      </c>
      <c r="DB43" s="83" t="str">
        <f>VLOOKUP($CZ43,Funktionsbezeichnungen,2,0)</f>
        <v>Projektingenieur 8 (Bau)</v>
      </c>
      <c r="DC43" s="125">
        <v>772</v>
      </c>
      <c r="DD43" s="33">
        <f>VLOOKUP($DC43,Funktionsbezeichnungen,3,0)</f>
        <v>8</v>
      </c>
      <c r="DE43" s="83" t="str">
        <f>VLOOKUP($DC43,Funktionsbezeichnungen,2,0)</f>
        <v>Projektingenieur 8 (Bau)</v>
      </c>
      <c r="DF43" s="20"/>
      <c r="DG43" s="33">
        <v>772</v>
      </c>
      <c r="DH43" s="33">
        <f>VLOOKUP($DG43,Funktionsbezeichnungen,3,0)</f>
        <v>8</v>
      </c>
      <c r="DI43" s="83" t="str">
        <f>VLOOKUP($DG43,Funktionsbezeichnungen,2,0)</f>
        <v>Projektingenieur 8 (Bau)</v>
      </c>
      <c r="DN43" s="126">
        <f t="shared" si="18"/>
        <v>7696</v>
      </c>
      <c r="DO43" s="156">
        <v>2</v>
      </c>
      <c r="DP43" s="126">
        <v>3</v>
      </c>
      <c r="DQ43" s="126" t="s">
        <v>951</v>
      </c>
      <c r="ES43" s="154">
        <v>4306</v>
      </c>
      <c r="ET43" s="126" t="s">
        <v>105</v>
      </c>
    </row>
    <row r="44" spans="1:150" s="126" customFormat="1" ht="27" x14ac:dyDescent="0.2">
      <c r="A44" s="319"/>
      <c r="B44" s="319"/>
      <c r="C44" s="319">
        <f t="shared" si="46"/>
        <v>1</v>
      </c>
      <c r="D44" s="320"/>
      <c r="E44" s="320">
        <v>1</v>
      </c>
      <c r="F44" s="321"/>
      <c r="G44" s="57"/>
      <c r="H44" s="57"/>
      <c r="I44" s="321"/>
      <c r="J44" s="57"/>
      <c r="K44" s="321"/>
      <c r="L44" s="321"/>
      <c r="M44" s="321"/>
      <c r="N44" s="322"/>
      <c r="O44" s="322"/>
      <c r="P44" s="109" t="s">
        <v>361</v>
      </c>
      <c r="Q44" s="110" t="s">
        <v>865</v>
      </c>
      <c r="R44" s="110" t="s">
        <v>1514</v>
      </c>
      <c r="S44" s="20" t="s">
        <v>866</v>
      </c>
      <c r="T44" s="21">
        <v>1969</v>
      </c>
      <c r="U44" s="28" t="s">
        <v>943</v>
      </c>
      <c r="V44" s="21">
        <v>1999</v>
      </c>
      <c r="W44" s="25" t="s">
        <v>1047</v>
      </c>
      <c r="X44" s="138">
        <v>2011</v>
      </c>
      <c r="Y44" s="287"/>
      <c r="Z44" s="28" t="s">
        <v>944</v>
      </c>
      <c r="AA44" s="284">
        <f t="shared" si="47"/>
        <v>19</v>
      </c>
      <c r="AB44" s="25" t="s">
        <v>1296</v>
      </c>
      <c r="AC44" s="290">
        <v>2011</v>
      </c>
      <c r="AD44" s="162" t="s">
        <v>1043</v>
      </c>
      <c r="AE44" s="304"/>
      <c r="AF44" s="16" t="s">
        <v>373</v>
      </c>
      <c r="AG44" s="318"/>
      <c r="CJ44" s="335" t="str">
        <f t="shared" si="19"/>
        <v>anders</v>
      </c>
      <c r="CK44" s="126" t="str">
        <f t="shared" si="48"/>
        <v>Betzold Alexander</v>
      </c>
      <c r="CM44" s="126">
        <f t="shared" si="49"/>
        <v>19</v>
      </c>
      <c r="CN44" s="126" t="str">
        <f t="shared" si="50"/>
        <v xml:space="preserve"> C/B 2)</v>
      </c>
      <c r="CO44" s="138" t="str">
        <f t="shared" si="51"/>
        <v>C</v>
      </c>
      <c r="CP44" s="154">
        <v>4306</v>
      </c>
      <c r="CQ44" s="125">
        <v>783</v>
      </c>
      <c r="CR44" s="33">
        <f t="shared" si="32"/>
        <v>9</v>
      </c>
      <c r="CS44" s="83" t="str">
        <f t="shared" si="33"/>
        <v>Projektingenieur 9 (Umwelt)</v>
      </c>
      <c r="CT44" s="125">
        <v>782</v>
      </c>
      <c r="CU44" s="33">
        <f t="shared" si="42"/>
        <v>8</v>
      </c>
      <c r="CV44" s="83" t="str">
        <f t="shared" si="43"/>
        <v>Projektingenieur 8 (Umwelt)</v>
      </c>
      <c r="CW44" s="125">
        <v>782</v>
      </c>
      <c r="CX44" s="33">
        <f t="shared" si="44"/>
        <v>8</v>
      </c>
      <c r="CY44" s="83" t="str">
        <f t="shared" si="45"/>
        <v>Projektingenieur 8 (Umwelt)</v>
      </c>
      <c r="CZ44" s="125">
        <v>782</v>
      </c>
      <c r="DA44" s="33">
        <f>VLOOKUP($CZ44,Funktionsbezeichnungen,3,0)</f>
        <v>8</v>
      </c>
      <c r="DB44" s="83" t="str">
        <f>VLOOKUP($CZ44,Funktionsbezeichnungen,2,0)</f>
        <v>Projektingenieur 8 (Umwelt)</v>
      </c>
      <c r="DC44" s="125">
        <v>782</v>
      </c>
      <c r="DD44" s="33">
        <f>VLOOKUP($DC44,Funktionsbezeichnungen,3,0)</f>
        <v>8</v>
      </c>
      <c r="DE44" s="83" t="str">
        <f>VLOOKUP($DC44,Funktionsbezeichnungen,2,0)</f>
        <v>Projektingenieur 8 (Umwelt)</v>
      </c>
      <c r="DF44" s="20"/>
      <c r="DG44" s="33">
        <v>781</v>
      </c>
      <c r="DH44" s="33">
        <f>VLOOKUP($DG44,Funktionsbezeichnungen,3,0)</f>
        <v>7</v>
      </c>
      <c r="DI44" s="83" t="str">
        <f>VLOOKUP($DG44,Funktionsbezeichnungen,2,0)</f>
        <v>Projektingenieur 7 (Umwelt)</v>
      </c>
      <c r="DN44" s="126">
        <f t="shared" si="18"/>
        <v>4306</v>
      </c>
      <c r="DO44" s="156">
        <v>2</v>
      </c>
      <c r="DP44" s="126">
        <v>2</v>
      </c>
      <c r="DQ44" s="126" t="s">
        <v>952</v>
      </c>
      <c r="ES44" s="154">
        <v>4275</v>
      </c>
      <c r="ET44" s="126" t="s">
        <v>105</v>
      </c>
    </row>
    <row r="45" spans="1:150" s="126" customFormat="1" ht="15.75" x14ac:dyDescent="0.2">
      <c r="A45" s="319"/>
      <c r="B45" s="319"/>
      <c r="C45" s="319">
        <f t="shared" si="46"/>
        <v>1</v>
      </c>
      <c r="D45" s="320"/>
      <c r="E45" s="320">
        <v>1</v>
      </c>
      <c r="F45" s="321"/>
      <c r="G45" s="57"/>
      <c r="H45" s="57"/>
      <c r="I45" s="321"/>
      <c r="J45" s="57"/>
      <c r="K45" s="321"/>
      <c r="L45" s="321"/>
      <c r="M45" s="321"/>
      <c r="N45" s="322"/>
      <c r="O45" s="322"/>
      <c r="P45" s="109" t="s">
        <v>1140</v>
      </c>
      <c r="Q45" s="110" t="s">
        <v>1223</v>
      </c>
      <c r="R45" s="110" t="s">
        <v>1514</v>
      </c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138"/>
      <c r="Y45" s="287"/>
      <c r="Z45" s="28"/>
      <c r="AA45" s="284">
        <f t="shared" si="47"/>
        <v>17</v>
      </c>
      <c r="AB45" s="28" t="s">
        <v>1144</v>
      </c>
      <c r="AC45" s="290">
        <v>2016</v>
      </c>
      <c r="AD45" s="162" t="s">
        <v>1043</v>
      </c>
      <c r="AE45" s="304"/>
      <c r="AF45" s="16" t="s">
        <v>373</v>
      </c>
      <c r="AG45" s="318"/>
      <c r="CJ45" s="335" t="str">
        <f t="shared" si="19"/>
        <v>anders</v>
      </c>
      <c r="CK45" s="126" t="str">
        <f t="shared" si="48"/>
        <v>Igual Lorenzo</v>
      </c>
      <c r="CM45" s="126">
        <f t="shared" si="49"/>
        <v>17</v>
      </c>
      <c r="CN45" s="126" t="str">
        <f t="shared" si="50"/>
        <v xml:space="preserve"> C/B 2)</v>
      </c>
      <c r="CO45" s="138" t="str">
        <f t="shared" si="51"/>
        <v>C</v>
      </c>
      <c r="CP45" s="154">
        <v>3215</v>
      </c>
      <c r="CQ45" s="125">
        <v>773</v>
      </c>
      <c r="CR45" s="33">
        <f t="shared" si="32"/>
        <v>9</v>
      </c>
      <c r="CS45" s="83" t="str">
        <f t="shared" si="33"/>
        <v>Projektingenieur 9 (Bau)</v>
      </c>
      <c r="CT45" s="125">
        <v>772</v>
      </c>
      <c r="CU45" s="33">
        <f t="shared" si="42"/>
        <v>8</v>
      </c>
      <c r="CV45" s="83" t="str">
        <f t="shared" si="43"/>
        <v>Projektingenieur 8 (Bau)</v>
      </c>
      <c r="CW45" s="125"/>
      <c r="CX45" s="33"/>
      <c r="CY45" s="83"/>
      <c r="CZ45" s="125"/>
      <c r="DA45" s="33"/>
      <c r="DB45" s="83"/>
      <c r="DC45" s="125"/>
      <c r="DD45" s="33"/>
      <c r="DE45" s="83"/>
      <c r="DF45" s="20"/>
      <c r="DG45" s="33"/>
      <c r="DH45" s="33"/>
      <c r="DI45" s="83"/>
      <c r="DN45" s="126">
        <f t="shared" si="18"/>
        <v>3215</v>
      </c>
      <c r="DO45" s="156">
        <v>2</v>
      </c>
      <c r="DP45" s="126">
        <v>3</v>
      </c>
      <c r="DQ45" s="126" t="s">
        <v>952</v>
      </c>
      <c r="ES45" s="154">
        <v>3215</v>
      </c>
      <c r="ET45" s="126" t="s">
        <v>105</v>
      </c>
    </row>
    <row r="46" spans="1:150" s="126" customFormat="1" ht="15.75" x14ac:dyDescent="0.2">
      <c r="A46" s="319"/>
      <c r="B46" s="319"/>
      <c r="C46" s="319">
        <f t="shared" si="46"/>
        <v>1</v>
      </c>
      <c r="D46" s="320"/>
      <c r="E46" s="320">
        <v>1</v>
      </c>
      <c r="F46" s="321"/>
      <c r="G46" s="57"/>
      <c r="H46" s="57">
        <v>1</v>
      </c>
      <c r="I46" s="321"/>
      <c r="J46" s="57"/>
      <c r="K46" s="321"/>
      <c r="L46" s="321"/>
      <c r="M46" s="321"/>
      <c r="N46" s="322"/>
      <c r="O46" s="322"/>
      <c r="P46" s="109" t="s">
        <v>358</v>
      </c>
      <c r="Q46" s="110" t="s">
        <v>852</v>
      </c>
      <c r="R46" s="110" t="s">
        <v>1514</v>
      </c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138"/>
      <c r="Y46" s="287"/>
      <c r="Z46" s="28" t="s">
        <v>853</v>
      </c>
      <c r="AA46" s="284">
        <f t="shared" si="47"/>
        <v>14</v>
      </c>
      <c r="AB46" s="25" t="s">
        <v>671</v>
      </c>
      <c r="AC46" s="290">
        <v>2011</v>
      </c>
      <c r="AD46" s="162" t="s">
        <v>1043</v>
      </c>
      <c r="AE46" s="304"/>
      <c r="AF46" s="16" t="s">
        <v>373</v>
      </c>
      <c r="AG46" s="318"/>
      <c r="CJ46" s="335" t="str">
        <f t="shared" si="19"/>
        <v>anders</v>
      </c>
      <c r="CK46" s="126" t="str">
        <f t="shared" si="48"/>
        <v>Hausammann Cédric</v>
      </c>
      <c r="CM46" s="126">
        <f t="shared" si="49"/>
        <v>14</v>
      </c>
      <c r="CN46" s="126" t="str">
        <f t="shared" si="50"/>
        <v xml:space="preserve"> C/B 2)</v>
      </c>
      <c r="CO46" s="138" t="str">
        <f t="shared" si="51"/>
        <v>C</v>
      </c>
      <c r="CP46" s="154">
        <v>9648</v>
      </c>
      <c r="CQ46" s="125">
        <v>773</v>
      </c>
      <c r="CR46" s="33">
        <f t="shared" si="32"/>
        <v>9</v>
      </c>
      <c r="CS46" s="83" t="str">
        <f t="shared" si="33"/>
        <v>Projektingenieur 9 (Bau)</v>
      </c>
      <c r="CT46" s="125">
        <v>772</v>
      </c>
      <c r="CU46" s="33">
        <f t="shared" si="42"/>
        <v>8</v>
      </c>
      <c r="CV46" s="83" t="str">
        <f t="shared" si="43"/>
        <v>Projektingenieur 8 (Bau)</v>
      </c>
      <c r="CW46" s="125">
        <v>772</v>
      </c>
      <c r="CX46" s="33">
        <f>VLOOKUP($CW46,Funktionsbezeichnungen,3,0)</f>
        <v>8</v>
      </c>
      <c r="CY46" s="83" t="str">
        <f>VLOOKUP($CW46,Funktionsbezeichnungen,2,0)</f>
        <v>Projektingenieur 8 (Bau)</v>
      </c>
      <c r="CZ46" s="125">
        <v>772</v>
      </c>
      <c r="DA46" s="33">
        <f>VLOOKUP($CZ46,Funktionsbezeichnungen,3,0)</f>
        <v>8</v>
      </c>
      <c r="DB46" s="83" t="str">
        <f>VLOOKUP($CZ46,Funktionsbezeichnungen,2,0)</f>
        <v>Projektingenieur 8 (Bau)</v>
      </c>
      <c r="DC46" s="125">
        <v>772</v>
      </c>
      <c r="DD46" s="33">
        <f>VLOOKUP($DC46,Funktionsbezeichnungen,3,0)</f>
        <v>8</v>
      </c>
      <c r="DE46" s="83" t="str">
        <f>VLOOKUP($DC46,Funktionsbezeichnungen,2,0)</f>
        <v>Projektingenieur 8 (Bau)</v>
      </c>
      <c r="DF46" s="20"/>
      <c r="DG46" s="33">
        <v>771</v>
      </c>
      <c r="DH46" s="33">
        <f>VLOOKUP($DG46,Funktionsbezeichnungen,3,0)</f>
        <v>7</v>
      </c>
      <c r="DI46" s="83" t="str">
        <f>VLOOKUP($DG46,Funktionsbezeichnungen,2,0)</f>
        <v>Projektingenieur 7 (Bau)</v>
      </c>
      <c r="DN46" s="126">
        <f t="shared" si="18"/>
        <v>9648</v>
      </c>
      <c r="DO46" s="156">
        <v>2</v>
      </c>
      <c r="DP46" s="126">
        <v>3</v>
      </c>
      <c r="DQ46" s="126" t="s">
        <v>951</v>
      </c>
      <c r="ES46" s="154">
        <v>4299</v>
      </c>
      <c r="ET46" s="126" t="s">
        <v>105</v>
      </c>
    </row>
    <row r="47" spans="1:150" s="126" customFormat="1" ht="15.75" x14ac:dyDescent="0.2">
      <c r="A47" s="319"/>
      <c r="B47" s="319"/>
      <c r="C47" s="319">
        <f t="shared" si="46"/>
        <v>1</v>
      </c>
      <c r="D47" s="320"/>
      <c r="E47" s="320">
        <v>1</v>
      </c>
      <c r="F47" s="321"/>
      <c r="G47" s="57"/>
      <c r="H47" s="57"/>
      <c r="I47" s="321"/>
      <c r="J47" s="57"/>
      <c r="K47" s="321"/>
      <c r="L47" s="321"/>
      <c r="M47" s="321"/>
      <c r="N47" s="322"/>
      <c r="O47" s="322"/>
      <c r="P47" s="109" t="s">
        <v>358</v>
      </c>
      <c r="Q47" s="110" t="s">
        <v>1149</v>
      </c>
      <c r="R47" s="110" t="s">
        <v>1514</v>
      </c>
      <c r="S47" s="20" t="s">
        <v>1150</v>
      </c>
      <c r="T47" s="21">
        <v>1976</v>
      </c>
      <c r="U47" s="28" t="s">
        <v>1069</v>
      </c>
      <c r="V47" s="21">
        <v>2004</v>
      </c>
      <c r="W47" s="25" t="s">
        <v>1151</v>
      </c>
      <c r="X47" s="138">
        <v>2011</v>
      </c>
      <c r="Y47" s="287"/>
      <c r="Z47" s="28" t="s">
        <v>1152</v>
      </c>
      <c r="AA47" s="284">
        <f t="shared" si="47"/>
        <v>14</v>
      </c>
      <c r="AB47" s="25" t="s">
        <v>671</v>
      </c>
      <c r="AC47" s="290">
        <v>2015</v>
      </c>
      <c r="AD47" s="162" t="s">
        <v>1043</v>
      </c>
      <c r="AE47" s="304"/>
      <c r="AF47" s="16" t="s">
        <v>375</v>
      </c>
      <c r="AG47" s="318"/>
      <c r="CJ47" s="335" t="str">
        <f t="shared" si="19"/>
        <v>anders</v>
      </c>
      <c r="CK47" s="126" t="str">
        <f t="shared" si="48"/>
        <v>Titz Markus</v>
      </c>
      <c r="CM47" s="156">
        <f t="shared" si="49"/>
        <v>14</v>
      </c>
      <c r="CN47" s="126" t="str">
        <f t="shared" si="50"/>
        <v xml:space="preserve"> C/B 2)</v>
      </c>
      <c r="CO47" s="138" t="str">
        <f t="shared" si="51"/>
        <v>C</v>
      </c>
      <c r="CP47" s="154">
        <v>4912</v>
      </c>
      <c r="CQ47" s="125">
        <v>773</v>
      </c>
      <c r="CR47" s="33">
        <f t="shared" si="32"/>
        <v>9</v>
      </c>
      <c r="CS47" s="83" t="str">
        <f t="shared" si="33"/>
        <v>Projektingenieur 9 (Bau)</v>
      </c>
      <c r="CT47" s="125">
        <v>772</v>
      </c>
      <c r="CU47" s="33">
        <f t="shared" si="42"/>
        <v>8</v>
      </c>
      <c r="CV47" s="83" t="str">
        <f t="shared" si="43"/>
        <v>Projektingenieur 8 (Bau)</v>
      </c>
      <c r="CW47" s="125"/>
      <c r="CX47" s="33"/>
      <c r="CY47" s="83"/>
      <c r="CZ47" s="125"/>
      <c r="DA47" s="33"/>
      <c r="DB47" s="83"/>
      <c r="DC47" s="125"/>
      <c r="DD47" s="33"/>
      <c r="DE47" s="83"/>
      <c r="DF47" s="20"/>
      <c r="DG47" s="33"/>
      <c r="DH47" s="33"/>
      <c r="DI47" s="83"/>
      <c r="DN47" s="126">
        <f t="shared" si="18"/>
        <v>4912</v>
      </c>
      <c r="DO47" s="156">
        <v>2</v>
      </c>
      <c r="DP47" s="126">
        <v>3</v>
      </c>
      <c r="DQ47" s="126" t="s">
        <v>951</v>
      </c>
      <c r="ES47" s="154">
        <v>4345</v>
      </c>
      <c r="ET47" s="126" t="s">
        <v>105</v>
      </c>
    </row>
    <row r="48" spans="1:150" s="126" customFormat="1" ht="15.75" x14ac:dyDescent="0.2">
      <c r="A48" s="319"/>
      <c r="B48" s="319">
        <v>1</v>
      </c>
      <c r="C48" s="319">
        <f t="shared" si="46"/>
        <v>1</v>
      </c>
      <c r="D48" s="320"/>
      <c r="E48" s="320">
        <v>1</v>
      </c>
      <c r="F48" s="321"/>
      <c r="G48" s="57"/>
      <c r="H48" s="57">
        <v>1</v>
      </c>
      <c r="I48" s="321"/>
      <c r="J48" s="57"/>
      <c r="K48" s="321"/>
      <c r="L48" s="321"/>
      <c r="M48" s="321"/>
      <c r="N48" s="322"/>
      <c r="O48" s="322"/>
      <c r="P48" s="109" t="s">
        <v>1301</v>
      </c>
      <c r="Q48" s="110" t="s">
        <v>612</v>
      </c>
      <c r="R48" s="110" t="s">
        <v>1514</v>
      </c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138"/>
      <c r="Y48" s="287"/>
      <c r="Z48" s="28"/>
      <c r="AA48" s="284">
        <f t="shared" si="47"/>
        <v>13</v>
      </c>
      <c r="AB48" s="25" t="s">
        <v>1297</v>
      </c>
      <c r="AC48" s="290">
        <v>2010</v>
      </c>
      <c r="AD48" s="162" t="s">
        <v>1043</v>
      </c>
      <c r="AE48" s="304"/>
      <c r="AF48" s="16" t="s">
        <v>376</v>
      </c>
      <c r="AG48" s="318"/>
      <c r="CJ48" s="335" t="str">
        <f t="shared" si="19"/>
        <v>anders</v>
      </c>
      <c r="CK48" s="126" t="str">
        <f t="shared" si="48"/>
        <v>Penning Rebecca</v>
      </c>
      <c r="CM48" s="126">
        <f t="shared" si="49"/>
        <v>13</v>
      </c>
      <c r="CN48" s="126" t="str">
        <f t="shared" si="50"/>
        <v xml:space="preserve"> C/B 2)</v>
      </c>
      <c r="CO48" s="138" t="str">
        <f t="shared" si="51"/>
        <v>C</v>
      </c>
      <c r="CP48" s="154">
        <v>4353</v>
      </c>
      <c r="CQ48" s="125">
        <v>773</v>
      </c>
      <c r="CR48" s="33">
        <f t="shared" si="32"/>
        <v>9</v>
      </c>
      <c r="CS48" s="83" t="str">
        <f t="shared" si="33"/>
        <v>Projektingenieur 9 (Bau)</v>
      </c>
      <c r="CT48" s="125">
        <v>772</v>
      </c>
      <c r="CU48" s="33">
        <f t="shared" si="42"/>
        <v>8</v>
      </c>
      <c r="CV48" s="83" t="str">
        <f t="shared" si="43"/>
        <v>Projektingenieur 8 (Bau)</v>
      </c>
      <c r="CW48" s="125">
        <v>772</v>
      </c>
      <c r="CX48" s="33">
        <f>VLOOKUP($CW48,Funktionsbezeichnungen,3,0)</f>
        <v>8</v>
      </c>
      <c r="CY48" s="83" t="str">
        <f>VLOOKUP($CW48,Funktionsbezeichnungen,2,0)</f>
        <v>Projektingenieur 8 (Bau)</v>
      </c>
      <c r="CZ48" s="125">
        <v>772</v>
      </c>
      <c r="DA48" s="33">
        <f>VLOOKUP($CZ48,Funktionsbezeichnungen,3,0)</f>
        <v>8</v>
      </c>
      <c r="DB48" s="83" t="str">
        <f>VLOOKUP($CZ48,Funktionsbezeichnungen,2,0)</f>
        <v>Projektingenieur 8 (Bau)</v>
      </c>
      <c r="DC48" s="125">
        <v>771</v>
      </c>
      <c r="DD48" s="33">
        <f>VLOOKUP($DC48,Funktionsbezeichnungen,3,0)</f>
        <v>7</v>
      </c>
      <c r="DE48" s="83" t="str">
        <f>VLOOKUP($DC48,Funktionsbezeichnungen,2,0)</f>
        <v>Projektingenieur 7 (Bau)</v>
      </c>
      <c r="DF48" s="20"/>
      <c r="DG48" s="33">
        <v>771</v>
      </c>
      <c r="DH48" s="33">
        <f>VLOOKUP($DG48,Funktionsbezeichnungen,3,0)</f>
        <v>7</v>
      </c>
      <c r="DI48" s="83" t="str">
        <f>VLOOKUP($DG48,Funktionsbezeichnungen,2,0)</f>
        <v>Projektingenieur 7 (Bau)</v>
      </c>
      <c r="DN48" s="126">
        <f t="shared" si="18"/>
        <v>4353</v>
      </c>
      <c r="DO48" s="156">
        <v>2</v>
      </c>
      <c r="DP48" s="126">
        <v>3</v>
      </c>
      <c r="DQ48" s="324" t="s">
        <v>968</v>
      </c>
      <c r="ES48" s="154">
        <v>9648</v>
      </c>
      <c r="ET48" s="126" t="s">
        <v>105</v>
      </c>
    </row>
    <row r="49" spans="1:150" s="126" customFormat="1" ht="15.75" x14ac:dyDescent="0.2">
      <c r="A49" s="319"/>
      <c r="B49" s="319"/>
      <c r="C49" s="319">
        <f t="shared" si="46"/>
        <v>1</v>
      </c>
      <c r="D49" s="320"/>
      <c r="E49" s="320">
        <v>1</v>
      </c>
      <c r="F49" s="321"/>
      <c r="G49" s="57"/>
      <c r="H49" s="57"/>
      <c r="I49" s="321"/>
      <c r="J49" s="57"/>
      <c r="K49" s="321"/>
      <c r="L49" s="321"/>
      <c r="M49" s="321"/>
      <c r="N49" s="322"/>
      <c r="O49" s="322"/>
      <c r="P49" s="109" t="s">
        <v>1140</v>
      </c>
      <c r="Q49" s="110" t="s">
        <v>1120</v>
      </c>
      <c r="R49" s="110" t="s">
        <v>1514</v>
      </c>
      <c r="S49" s="20" t="s">
        <v>1118</v>
      </c>
      <c r="T49" s="21">
        <v>1976</v>
      </c>
      <c r="U49" s="28" t="s">
        <v>1551</v>
      </c>
      <c r="V49" s="21">
        <v>2005</v>
      </c>
      <c r="W49" s="25"/>
      <c r="X49" s="138"/>
      <c r="Y49" s="287"/>
      <c r="Z49" s="28"/>
      <c r="AA49" s="284">
        <f t="shared" si="47"/>
        <v>13</v>
      </c>
      <c r="AB49" s="28" t="s">
        <v>1541</v>
      </c>
      <c r="AC49" s="290">
        <v>2015</v>
      </c>
      <c r="AD49" s="162" t="s">
        <v>1043</v>
      </c>
      <c r="AE49" s="304"/>
      <c r="AF49" s="16" t="s">
        <v>1213</v>
      </c>
      <c r="AG49" s="318"/>
      <c r="CJ49" s="335" t="str">
        <f t="shared" si="19"/>
        <v>anders</v>
      </c>
      <c r="CK49" s="126" t="str">
        <f t="shared" si="48"/>
        <v>Dick David</v>
      </c>
      <c r="CM49" s="126">
        <f t="shared" si="49"/>
        <v>13</v>
      </c>
      <c r="CN49" s="126" t="str">
        <f t="shared" si="50"/>
        <v xml:space="preserve"> C/B 2)</v>
      </c>
      <c r="CO49" s="138" t="str">
        <f t="shared" si="51"/>
        <v>C</v>
      </c>
      <c r="CP49" s="154">
        <v>4909</v>
      </c>
      <c r="CQ49" s="125">
        <v>773</v>
      </c>
      <c r="CR49" s="33">
        <f t="shared" si="32"/>
        <v>9</v>
      </c>
      <c r="CS49" s="83" t="str">
        <f t="shared" si="33"/>
        <v>Projektingenieur 9 (Bau)</v>
      </c>
      <c r="CT49" s="125">
        <v>772</v>
      </c>
      <c r="CU49" s="33">
        <f t="shared" si="42"/>
        <v>8</v>
      </c>
      <c r="CV49" s="83" t="str">
        <f t="shared" si="43"/>
        <v>Projektingenieur 8 (Bau)</v>
      </c>
      <c r="CW49" s="125"/>
      <c r="CX49" s="33"/>
      <c r="CY49" s="83"/>
      <c r="CZ49" s="125"/>
      <c r="DA49" s="33"/>
      <c r="DB49" s="83"/>
      <c r="DC49" s="125"/>
      <c r="DD49" s="33"/>
      <c r="DE49" s="83"/>
      <c r="DF49" s="20"/>
      <c r="DG49" s="33"/>
      <c r="DH49" s="33"/>
      <c r="DI49" s="83"/>
      <c r="DN49" s="126">
        <f t="shared" si="18"/>
        <v>4909</v>
      </c>
      <c r="DO49" s="156">
        <v>2</v>
      </c>
      <c r="DP49" s="126">
        <v>3</v>
      </c>
      <c r="DQ49" s="126" t="s">
        <v>952</v>
      </c>
      <c r="ES49" s="154">
        <v>4912</v>
      </c>
      <c r="ET49" s="126" t="s">
        <v>105</v>
      </c>
    </row>
    <row r="50" spans="1:150" s="126" customFormat="1" ht="15.75" x14ac:dyDescent="0.2">
      <c r="A50" s="319"/>
      <c r="B50" s="319"/>
      <c r="C50" s="319">
        <f t="shared" si="46"/>
        <v>1</v>
      </c>
      <c r="D50" s="320"/>
      <c r="E50" s="320">
        <v>1</v>
      </c>
      <c r="F50" s="321"/>
      <c r="G50" s="57"/>
      <c r="H50" s="57"/>
      <c r="I50" s="321"/>
      <c r="J50" s="57"/>
      <c r="K50" s="321"/>
      <c r="L50" s="321"/>
      <c r="M50" s="321"/>
      <c r="N50" s="322"/>
      <c r="O50" s="322"/>
      <c r="P50" s="109" t="s">
        <v>361</v>
      </c>
      <c r="Q50" s="110" t="s">
        <v>473</v>
      </c>
      <c r="R50" s="110" t="s">
        <v>1514</v>
      </c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138"/>
      <c r="Y50" s="287"/>
      <c r="Z50" s="28"/>
      <c r="AA50" s="284">
        <f t="shared" si="47"/>
        <v>12</v>
      </c>
      <c r="AB50" s="25" t="s">
        <v>671</v>
      </c>
      <c r="AC50" s="290">
        <v>2007</v>
      </c>
      <c r="AD50" s="162" t="s">
        <v>1043</v>
      </c>
      <c r="AE50" s="304"/>
      <c r="AF50" s="16" t="s">
        <v>373</v>
      </c>
      <c r="AG50" s="318"/>
      <c r="CJ50" s="335" t="str">
        <f t="shared" si="19"/>
        <v>anders</v>
      </c>
      <c r="CK50" s="126" t="str">
        <f t="shared" si="48"/>
        <v>Akdeniz Veysel</v>
      </c>
      <c r="CM50" s="156">
        <f t="shared" si="49"/>
        <v>12</v>
      </c>
      <c r="CN50" s="126" t="str">
        <f t="shared" si="50"/>
        <v xml:space="preserve"> C/B 2)</v>
      </c>
      <c r="CO50" s="138" t="str">
        <f t="shared" si="51"/>
        <v>C</v>
      </c>
      <c r="CP50" s="154">
        <v>4293</v>
      </c>
      <c r="CQ50" s="125">
        <v>773</v>
      </c>
      <c r="CR50" s="33">
        <f t="shared" si="32"/>
        <v>9</v>
      </c>
      <c r="CS50" s="83" t="str">
        <f t="shared" si="33"/>
        <v>Projektingenieur 9 (Bau)</v>
      </c>
      <c r="CT50" s="125">
        <v>772</v>
      </c>
      <c r="CU50" s="33">
        <f t="shared" si="42"/>
        <v>8</v>
      </c>
      <c r="CV50" s="83" t="str">
        <f t="shared" si="43"/>
        <v>Projektingenieur 8 (Bau)</v>
      </c>
      <c r="CW50" s="125">
        <v>772</v>
      </c>
      <c r="CX50" s="33">
        <f>VLOOKUP($CW50,Funktionsbezeichnungen,3,0)</f>
        <v>8</v>
      </c>
      <c r="CY50" s="83" t="str">
        <f>VLOOKUP($CW50,Funktionsbezeichnungen,2,0)</f>
        <v>Projektingenieur 8 (Bau)</v>
      </c>
      <c r="CZ50" s="125">
        <v>772</v>
      </c>
      <c r="DA50" s="33">
        <f>VLOOKUP($CZ50,Funktionsbezeichnungen,3,0)</f>
        <v>8</v>
      </c>
      <c r="DB50" s="83" t="str">
        <f>VLOOKUP($CZ50,Funktionsbezeichnungen,2,0)</f>
        <v>Projektingenieur 8 (Bau)</v>
      </c>
      <c r="DC50" s="125">
        <v>772</v>
      </c>
      <c r="DD50" s="33">
        <f>VLOOKUP($DC50,Funktionsbezeichnungen,3,0)</f>
        <v>8</v>
      </c>
      <c r="DE50" s="83" t="str">
        <f>VLOOKUP($DC50,Funktionsbezeichnungen,2,0)</f>
        <v>Projektingenieur 8 (Bau)</v>
      </c>
      <c r="DF50" s="20"/>
      <c r="DG50" s="33">
        <v>771</v>
      </c>
      <c r="DH50" s="33">
        <f>VLOOKUP($DG50,Funktionsbezeichnungen,3,0)</f>
        <v>7</v>
      </c>
      <c r="DI50" s="83" t="str">
        <f>VLOOKUP($DG50,Funktionsbezeichnungen,2,0)</f>
        <v>Projektingenieur 7 (Bau)</v>
      </c>
      <c r="DN50" s="126">
        <f t="shared" si="18"/>
        <v>4293</v>
      </c>
      <c r="DO50" s="156">
        <v>2</v>
      </c>
      <c r="DP50" s="126">
        <v>3</v>
      </c>
      <c r="DQ50" s="126" t="s">
        <v>951</v>
      </c>
      <c r="ES50" s="154">
        <v>4909</v>
      </c>
      <c r="ET50" s="126" t="s">
        <v>105</v>
      </c>
    </row>
    <row r="51" spans="1:150" s="126" customFormat="1" ht="15.75" x14ac:dyDescent="0.2">
      <c r="A51" s="319"/>
      <c r="B51" s="319"/>
      <c r="C51" s="319">
        <f t="shared" si="46"/>
        <v>1</v>
      </c>
      <c r="D51" s="320"/>
      <c r="E51" s="320">
        <v>1</v>
      </c>
      <c r="F51" s="321"/>
      <c r="G51" s="57"/>
      <c r="H51" s="57"/>
      <c r="I51" s="321"/>
      <c r="J51" s="57"/>
      <c r="K51" s="321"/>
      <c r="L51" s="321"/>
      <c r="M51" s="321"/>
      <c r="N51" s="322"/>
      <c r="O51" s="322"/>
      <c r="P51" s="109" t="s">
        <v>358</v>
      </c>
      <c r="Q51" s="110" t="s">
        <v>932</v>
      </c>
      <c r="R51" s="110" t="s">
        <v>1514</v>
      </c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138">
        <v>2008</v>
      </c>
      <c r="Y51" s="287"/>
      <c r="Z51" s="28"/>
      <c r="AA51" s="284">
        <f t="shared" si="47"/>
        <v>11</v>
      </c>
      <c r="AB51" s="25" t="s">
        <v>1079</v>
      </c>
      <c r="AC51" s="290">
        <v>2013</v>
      </c>
      <c r="AD51" s="162" t="s">
        <v>1043</v>
      </c>
      <c r="AE51" s="304"/>
      <c r="AF51" s="16" t="s">
        <v>373</v>
      </c>
      <c r="AG51" s="318"/>
      <c r="CJ51" s="335" t="str">
        <f t="shared" si="19"/>
        <v>anders</v>
      </c>
      <c r="CK51" s="126" t="str">
        <f t="shared" si="48"/>
        <v>Noordam Philipp</v>
      </c>
      <c r="CM51" s="156">
        <f t="shared" si="49"/>
        <v>11</v>
      </c>
      <c r="CN51" s="126" t="str">
        <f t="shared" si="50"/>
        <v xml:space="preserve"> C/B 2)</v>
      </c>
      <c r="CO51" s="138" t="str">
        <f t="shared" si="51"/>
        <v>C</v>
      </c>
      <c r="CP51" s="154">
        <v>4312</v>
      </c>
      <c r="CQ51" s="125">
        <v>773</v>
      </c>
      <c r="CR51" s="33">
        <f t="shared" si="32"/>
        <v>9</v>
      </c>
      <c r="CS51" s="83" t="str">
        <f t="shared" si="33"/>
        <v>Projektingenieur 9 (Bau)</v>
      </c>
      <c r="CT51" s="125">
        <v>772</v>
      </c>
      <c r="CU51" s="33">
        <f>VLOOKUP($CT51,Funktionsbezeichnungen,3,0)</f>
        <v>8</v>
      </c>
      <c r="CV51" s="83" t="str">
        <f>VLOOKUP($CT51,Funktionsbezeichnungen,2,0)</f>
        <v>Projektingenieur 8 (Bau)</v>
      </c>
      <c r="CW51" s="125">
        <v>772</v>
      </c>
      <c r="CX51" s="33">
        <f>VLOOKUP($CW51,Funktionsbezeichnungen,3,0)</f>
        <v>8</v>
      </c>
      <c r="CY51" s="83" t="str">
        <f>VLOOKUP($CW51,Funktionsbezeichnungen,2,0)</f>
        <v>Projektingenieur 8 (Bau)</v>
      </c>
      <c r="CZ51" s="125"/>
      <c r="DA51" s="33"/>
      <c r="DB51" s="83"/>
      <c r="DC51" s="125"/>
      <c r="DD51" s="33"/>
      <c r="DE51" s="83"/>
      <c r="DF51" s="20"/>
      <c r="DG51" s="33"/>
      <c r="DH51" s="33"/>
      <c r="DI51" s="83"/>
      <c r="DN51" s="126">
        <f t="shared" si="18"/>
        <v>4312</v>
      </c>
      <c r="DO51" s="156">
        <v>2</v>
      </c>
      <c r="DP51" s="126">
        <v>2</v>
      </c>
      <c r="DQ51" s="126" t="s">
        <v>951</v>
      </c>
      <c r="ES51" s="154">
        <v>4353</v>
      </c>
      <c r="ET51" s="126" t="s">
        <v>105</v>
      </c>
    </row>
    <row r="52" spans="1:150" s="126" customFormat="1" x14ac:dyDescent="0.2">
      <c r="A52" s="319"/>
      <c r="B52" s="319"/>
      <c r="C52" s="319">
        <f t="shared" si="46"/>
        <v>1</v>
      </c>
      <c r="D52" s="320"/>
      <c r="E52" s="320">
        <v>1</v>
      </c>
      <c r="F52" s="321"/>
      <c r="G52" s="57"/>
      <c r="H52" s="57">
        <v>1</v>
      </c>
      <c r="I52" s="321"/>
      <c r="J52" s="57"/>
      <c r="K52" s="321"/>
      <c r="L52" s="321"/>
      <c r="M52" s="321"/>
      <c r="N52" s="322"/>
      <c r="O52" s="322"/>
      <c r="P52" s="109" t="s">
        <v>361</v>
      </c>
      <c r="Q52" s="110" t="s">
        <v>447</v>
      </c>
      <c r="R52" s="110" t="s">
        <v>1514</v>
      </c>
      <c r="S52" s="20" t="s">
        <v>111</v>
      </c>
      <c r="T52" s="21">
        <v>1954</v>
      </c>
      <c r="U52" s="28" t="s">
        <v>195</v>
      </c>
      <c r="V52" s="21">
        <v>1976</v>
      </c>
      <c r="W52" s="25"/>
      <c r="X52" s="138"/>
      <c r="Y52" s="287"/>
      <c r="Z52" s="28" t="s">
        <v>547</v>
      </c>
      <c r="AA52" s="284">
        <f t="shared" si="47"/>
        <v>42</v>
      </c>
      <c r="AB52" s="25" t="s">
        <v>671</v>
      </c>
      <c r="AC52" s="290">
        <v>1987</v>
      </c>
      <c r="AD52" s="21" t="s">
        <v>105</v>
      </c>
      <c r="AE52" s="304"/>
      <c r="AF52" s="16" t="s">
        <v>415</v>
      </c>
      <c r="AG52" s="318"/>
      <c r="CJ52" s="126" t="str">
        <f>IF(CN52=CO52,"","anders")</f>
        <v/>
      </c>
      <c r="CK52" s="126" t="str">
        <f t="shared" si="48"/>
        <v>Buser Edi</v>
      </c>
      <c r="CM52" s="126">
        <f t="shared" si="49"/>
        <v>42</v>
      </c>
      <c r="CN52" s="126" t="str">
        <f t="shared" si="50"/>
        <v>C</v>
      </c>
      <c r="CO52" s="138" t="str">
        <f t="shared" si="51"/>
        <v>C</v>
      </c>
      <c r="CP52" s="154">
        <v>3160</v>
      </c>
      <c r="CQ52" s="125">
        <v>772</v>
      </c>
      <c r="CR52" s="33">
        <f t="shared" si="32"/>
        <v>8</v>
      </c>
      <c r="CS52" s="83" t="str">
        <f t="shared" si="33"/>
        <v>Projektingenieur 8 (Bau)</v>
      </c>
      <c r="CT52" s="125">
        <v>772</v>
      </c>
      <c r="CU52" s="33">
        <f>VLOOKUP($CT52,Funktionsbezeichnungen,3,0)</f>
        <v>8</v>
      </c>
      <c r="CV52" s="83" t="str">
        <f>VLOOKUP($CT52,Funktionsbezeichnungen,2,0)</f>
        <v>Projektingenieur 8 (Bau)</v>
      </c>
      <c r="CW52" s="125">
        <v>772</v>
      </c>
      <c r="CX52" s="33">
        <f>VLOOKUP($CW52,Funktionsbezeichnungen,3,0)</f>
        <v>8</v>
      </c>
      <c r="CY52" s="83" t="str">
        <f>VLOOKUP($CW52,Funktionsbezeichnungen,2,0)</f>
        <v>Projektingenieur 8 (Bau)</v>
      </c>
      <c r="CZ52" s="125">
        <v>772</v>
      </c>
      <c r="DA52" s="33">
        <f>VLOOKUP($CZ52,Funktionsbezeichnungen,3,0)</f>
        <v>8</v>
      </c>
      <c r="DB52" s="83" t="str">
        <f>VLOOKUP($CZ52,Funktionsbezeichnungen,2,0)</f>
        <v>Projektingenieur 8 (Bau)</v>
      </c>
      <c r="DC52" s="125">
        <v>772</v>
      </c>
      <c r="DD52" s="33">
        <f>VLOOKUP($DC52,Funktionsbezeichnungen,3,0)</f>
        <v>8</v>
      </c>
      <c r="DE52" s="83" t="str">
        <f>VLOOKUP($DC52,Funktionsbezeichnungen,2,0)</f>
        <v>Projektingenieur 8 (Bau)</v>
      </c>
      <c r="DF52" s="20"/>
      <c r="DG52" s="33">
        <v>772</v>
      </c>
      <c r="DH52" s="33">
        <f>VLOOKUP($DG52,Funktionsbezeichnungen,3,0)</f>
        <v>8</v>
      </c>
      <c r="DI52" s="83" t="str">
        <f>VLOOKUP($DG52,Funktionsbezeichnungen,2,0)</f>
        <v>Projektingenieur 8 (Bau)</v>
      </c>
      <c r="DN52" s="126">
        <f>+CP52</f>
        <v>3160</v>
      </c>
      <c r="DO52" s="156">
        <v>2</v>
      </c>
      <c r="DP52" s="126">
        <v>3</v>
      </c>
      <c r="DQ52" s="126" t="s">
        <v>951</v>
      </c>
      <c r="ES52" s="154">
        <v>4293</v>
      </c>
      <c r="ET52" s="126" t="s">
        <v>105</v>
      </c>
    </row>
    <row r="53" spans="1:150" s="126" customFormat="1" ht="27" x14ac:dyDescent="0.2">
      <c r="A53" s="319"/>
      <c r="B53" s="319"/>
      <c r="C53" s="319">
        <f t="shared" si="46"/>
        <v>1</v>
      </c>
      <c r="D53" s="320">
        <v>1</v>
      </c>
      <c r="E53" s="320"/>
      <c r="F53" s="321"/>
      <c r="G53" s="57"/>
      <c r="H53" s="57"/>
      <c r="I53" s="321"/>
      <c r="J53" s="57"/>
      <c r="K53" s="321"/>
      <c r="L53" s="321"/>
      <c r="M53" s="321"/>
      <c r="N53" s="322">
        <v>1</v>
      </c>
      <c r="O53" s="322"/>
      <c r="P53" s="109" t="s">
        <v>361</v>
      </c>
      <c r="Q53" s="109" t="s">
        <v>566</v>
      </c>
      <c r="R53" s="109" t="s">
        <v>1514</v>
      </c>
      <c r="S53" s="20" t="s">
        <v>561</v>
      </c>
      <c r="T53" s="21">
        <v>1975</v>
      </c>
      <c r="U53" s="28" t="s">
        <v>562</v>
      </c>
      <c r="V53" s="21">
        <v>2004</v>
      </c>
      <c r="W53" s="25"/>
      <c r="X53" s="138"/>
      <c r="Y53" s="287"/>
      <c r="Z53" s="28" t="s">
        <v>564</v>
      </c>
      <c r="AA53" s="284">
        <f t="shared" si="47"/>
        <v>14</v>
      </c>
      <c r="AB53" s="28" t="s">
        <v>565</v>
      </c>
      <c r="AC53" s="290"/>
      <c r="AD53" s="21" t="s">
        <v>105</v>
      </c>
      <c r="AE53" s="304"/>
      <c r="AF53" s="285" t="s">
        <v>1078</v>
      </c>
      <c r="AG53" s="318"/>
      <c r="CJ53" s="126" t="str">
        <f t="shared" si="19"/>
        <v/>
      </c>
      <c r="CK53" s="126" t="str">
        <f t="shared" si="48"/>
        <v>That Pueng</v>
      </c>
      <c r="CM53" s="126">
        <f t="shared" si="49"/>
        <v>14</v>
      </c>
      <c r="CN53" s="126" t="str">
        <f t="shared" si="50"/>
        <v>C</v>
      </c>
      <c r="CO53" s="138" t="str">
        <f t="shared" si="51"/>
        <v>C</v>
      </c>
      <c r="CP53" s="154">
        <v>4345</v>
      </c>
      <c r="CQ53" s="125" t="s">
        <v>711</v>
      </c>
      <c r="CR53" s="33"/>
      <c r="CS53" s="83"/>
      <c r="CT53" s="125" t="s">
        <v>711</v>
      </c>
      <c r="CU53" s="33"/>
      <c r="CV53" s="83"/>
      <c r="CW53" s="125">
        <v>782</v>
      </c>
      <c r="CX53" s="33">
        <f>VLOOKUP($CW53,Funktionsbezeichnungen,3,0)</f>
        <v>8</v>
      </c>
      <c r="CY53" s="83" t="str">
        <f>VLOOKUP($CW53,Funktionsbezeichnungen,2,0)</f>
        <v>Projektingenieur 8 (Umwelt)</v>
      </c>
      <c r="CZ53" s="125">
        <v>782</v>
      </c>
      <c r="DA53" s="33">
        <f>VLOOKUP($CZ53,Funktionsbezeichnungen,3,0)</f>
        <v>8</v>
      </c>
      <c r="DB53" s="83" t="str">
        <f>VLOOKUP($CZ53,Funktionsbezeichnungen,2,0)</f>
        <v>Projektingenieur 8 (Umwelt)</v>
      </c>
      <c r="DC53" s="125">
        <v>782</v>
      </c>
      <c r="DD53" s="33">
        <f>VLOOKUP($DC53,Funktionsbezeichnungen,3,0)</f>
        <v>8</v>
      </c>
      <c r="DE53" s="83" t="str">
        <f>VLOOKUP($DC53,Funktionsbezeichnungen,2,0)</f>
        <v>Projektingenieur 8 (Umwelt)</v>
      </c>
      <c r="DF53" s="20"/>
      <c r="DG53" s="33">
        <v>781</v>
      </c>
      <c r="DH53" s="33">
        <f>VLOOKUP($DG53,Funktionsbezeichnungen,3,0)</f>
        <v>7</v>
      </c>
      <c r="DI53" s="83" t="str">
        <f>VLOOKUP($DG53,Funktionsbezeichnungen,2,0)</f>
        <v>Projektingenieur 7 (Umwelt)</v>
      </c>
      <c r="DN53" s="126">
        <f>+CP53</f>
        <v>4345</v>
      </c>
      <c r="DO53" s="156">
        <v>1</v>
      </c>
      <c r="DP53" s="126">
        <v>2</v>
      </c>
      <c r="DQ53" s="126" t="s">
        <v>952</v>
      </c>
      <c r="ES53" s="154">
        <v>4312</v>
      </c>
      <c r="ET53" s="126" t="s">
        <v>105</v>
      </c>
    </row>
    <row r="54" spans="1:150" s="126" customFormat="1" x14ac:dyDescent="0.2">
      <c r="A54" s="319"/>
      <c r="B54" s="319">
        <v>1</v>
      </c>
      <c r="C54" s="319">
        <f t="shared" si="46"/>
        <v>1</v>
      </c>
      <c r="D54" s="320"/>
      <c r="E54" s="320">
        <v>1</v>
      </c>
      <c r="F54" s="321"/>
      <c r="G54" s="57"/>
      <c r="H54" s="57"/>
      <c r="I54" s="321"/>
      <c r="J54" s="57"/>
      <c r="K54" s="321"/>
      <c r="L54" s="321"/>
      <c r="M54" s="321"/>
      <c r="N54" s="322"/>
      <c r="O54" s="322"/>
      <c r="P54" s="109" t="s">
        <v>359</v>
      </c>
      <c r="Q54" s="110" t="s">
        <v>1262</v>
      </c>
      <c r="R54" s="110" t="s">
        <v>1514</v>
      </c>
      <c r="S54" s="20" t="s">
        <v>1572</v>
      </c>
      <c r="T54" s="21">
        <v>1981</v>
      </c>
      <c r="U54" s="28" t="s">
        <v>1063</v>
      </c>
      <c r="V54" s="21">
        <v>2005</v>
      </c>
      <c r="W54" s="25"/>
      <c r="X54" s="138"/>
      <c r="Y54" s="287"/>
      <c r="Z54" s="28"/>
      <c r="AA54" s="284">
        <f t="shared" si="47"/>
        <v>13</v>
      </c>
      <c r="AB54" s="25" t="s">
        <v>916</v>
      </c>
      <c r="AC54" s="290">
        <v>2017</v>
      </c>
      <c r="AD54" s="21" t="s">
        <v>105</v>
      </c>
      <c r="AE54" s="304"/>
      <c r="AF54" s="16" t="s">
        <v>375</v>
      </c>
      <c r="AG54" s="318"/>
      <c r="CJ54" s="323" t="e">
        <f t="shared" si="19"/>
        <v>#N/A</v>
      </c>
      <c r="CK54" s="276" t="str">
        <f t="shared" si="48"/>
        <v>Mendoza Maria del Mar</v>
      </c>
      <c r="CM54" s="156">
        <f t="shared" si="49"/>
        <v>13</v>
      </c>
      <c r="CN54" s="156" t="str">
        <f t="shared" si="50"/>
        <v>C</v>
      </c>
      <c r="CO54" s="138" t="e">
        <f t="shared" si="51"/>
        <v>#N/A</v>
      </c>
      <c r="CP54" s="222">
        <v>4326</v>
      </c>
      <c r="CQ54" s="125">
        <v>772</v>
      </c>
      <c r="CR54" s="33">
        <f t="shared" ref="CR54:CR85" si="52">VLOOKUP($CQ54,Funktionsbezeichnungen,3,0)</f>
        <v>8</v>
      </c>
      <c r="CS54" s="83" t="str">
        <f t="shared" ref="CS54:CS85" si="53">VLOOKUP($CQ54,Funktionsbezeichnungen,2,0)</f>
        <v>Projektingenieur 8 (Bau)</v>
      </c>
      <c r="CT54" s="125"/>
      <c r="CU54" s="33"/>
      <c r="CV54" s="83"/>
      <c r="CW54" s="125"/>
      <c r="CX54" s="33"/>
      <c r="CY54" s="83"/>
      <c r="CZ54" s="125"/>
      <c r="DA54" s="33"/>
      <c r="DB54" s="83"/>
      <c r="DC54" s="125"/>
      <c r="DD54" s="33"/>
      <c r="DE54" s="83"/>
      <c r="DF54" s="20"/>
      <c r="DG54" s="33"/>
      <c r="DH54" s="33"/>
      <c r="DI54" s="83"/>
      <c r="DN54" s="126">
        <f>+CP54</f>
        <v>4326</v>
      </c>
      <c r="DO54" s="156">
        <v>2</v>
      </c>
      <c r="DP54" s="126">
        <v>3</v>
      </c>
      <c r="DQ54" s="126" t="s">
        <v>951</v>
      </c>
      <c r="ES54" s="154">
        <v>9677</v>
      </c>
      <c r="ET54" s="126" t="s">
        <v>105</v>
      </c>
    </row>
    <row r="55" spans="1:150" s="126" customFormat="1" ht="27" x14ac:dyDescent="0.2">
      <c r="A55" s="319"/>
      <c r="B55" s="319"/>
      <c r="C55" s="319">
        <f t="shared" si="46"/>
        <v>1</v>
      </c>
      <c r="D55" s="320"/>
      <c r="E55" s="320">
        <v>1</v>
      </c>
      <c r="F55" s="321"/>
      <c r="G55" s="57"/>
      <c r="H55" s="57"/>
      <c r="I55" s="321"/>
      <c r="J55" s="57"/>
      <c r="K55" s="321"/>
      <c r="L55" s="321"/>
      <c r="M55" s="321"/>
      <c r="N55" s="322"/>
      <c r="O55" s="322"/>
      <c r="P55" s="109" t="s">
        <v>1140</v>
      </c>
      <c r="Q55" s="110" t="s">
        <v>598</v>
      </c>
      <c r="R55" s="110" t="s">
        <v>1514</v>
      </c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1505</v>
      </c>
      <c r="X55" s="138">
        <v>2009</v>
      </c>
      <c r="Y55" s="287"/>
      <c r="Z55" s="28" t="s">
        <v>1023</v>
      </c>
      <c r="AA55" s="284">
        <f t="shared" si="47"/>
        <v>10</v>
      </c>
      <c r="AB55" s="25" t="s">
        <v>1543</v>
      </c>
      <c r="AC55" s="290">
        <v>2009</v>
      </c>
      <c r="AD55" s="21" t="s">
        <v>105</v>
      </c>
      <c r="AE55" s="304"/>
      <c r="AF55" s="16" t="s">
        <v>1544</v>
      </c>
      <c r="AG55" s="318"/>
      <c r="CJ55" s="126" t="str">
        <f t="shared" si="19"/>
        <v/>
      </c>
      <c r="CK55" s="126" t="str">
        <f t="shared" si="48"/>
        <v>Wieland Manuel</v>
      </c>
      <c r="CM55" s="156">
        <f t="shared" si="49"/>
        <v>10</v>
      </c>
      <c r="CN55" s="126" t="str">
        <f t="shared" si="50"/>
        <v>C</v>
      </c>
      <c r="CO55" s="138" t="str">
        <f t="shared" si="51"/>
        <v>C</v>
      </c>
      <c r="CP55" s="154">
        <v>9698</v>
      </c>
      <c r="CQ55" s="125">
        <v>772</v>
      </c>
      <c r="CR55" s="33">
        <f t="shared" si="52"/>
        <v>8</v>
      </c>
      <c r="CS55" s="83" t="str">
        <f t="shared" si="53"/>
        <v>Projektingenieur 8 (Bau)</v>
      </c>
      <c r="CT55" s="125">
        <v>772</v>
      </c>
      <c r="CU55" s="33">
        <f>VLOOKUP($CT55,Funktionsbezeichnungen,3,0)</f>
        <v>8</v>
      </c>
      <c r="CV55" s="83" t="str">
        <f>VLOOKUP($CT55,Funktionsbezeichnungen,2,0)</f>
        <v>Projektingenieur 8 (Bau)</v>
      </c>
      <c r="CW55" s="125">
        <v>772</v>
      </c>
      <c r="CX55" s="33">
        <f>VLOOKUP($CW55,Funktionsbezeichnungen,3,0)</f>
        <v>8</v>
      </c>
      <c r="CY55" s="83" t="str">
        <f>VLOOKUP($CW55,Funktionsbezeichnungen,2,0)</f>
        <v>Projektingenieur 8 (Bau)</v>
      </c>
      <c r="CZ55" s="125">
        <v>771</v>
      </c>
      <c r="DA55" s="33">
        <f>VLOOKUP($CZ55,Funktionsbezeichnungen,3,0)</f>
        <v>7</v>
      </c>
      <c r="DB55" s="83" t="str">
        <f>VLOOKUP($CZ55,Funktionsbezeichnungen,2,0)</f>
        <v>Projektingenieur 7 (Bau)</v>
      </c>
      <c r="DC55" s="125">
        <v>771</v>
      </c>
      <c r="DD55" s="33">
        <f>VLOOKUP($DC55,Funktionsbezeichnungen,3,0)</f>
        <v>7</v>
      </c>
      <c r="DE55" s="83" t="str">
        <f>VLOOKUP($DC55,Funktionsbezeichnungen,2,0)</f>
        <v>Projektingenieur 7 (Bau)</v>
      </c>
      <c r="DF55" s="20"/>
      <c r="DG55" s="33">
        <v>771</v>
      </c>
      <c r="DH55" s="33">
        <f>VLOOKUP($DG55,Funktionsbezeichnungen,3,0)</f>
        <v>7</v>
      </c>
      <c r="DI55" s="83" t="str">
        <f>VLOOKUP($DG55,Funktionsbezeichnungen,2,0)</f>
        <v>Projektingenieur 7 (Bau)</v>
      </c>
      <c r="DN55" s="126">
        <f t="shared" si="18"/>
        <v>9698</v>
      </c>
      <c r="DO55" s="156">
        <v>2</v>
      </c>
      <c r="DP55" s="126">
        <v>2</v>
      </c>
      <c r="DQ55" s="126" t="s">
        <v>951</v>
      </c>
      <c r="ES55" s="154">
        <v>9698</v>
      </c>
      <c r="ET55" s="126" t="s">
        <v>105</v>
      </c>
    </row>
    <row r="56" spans="1:150" s="126" customFormat="1" x14ac:dyDescent="0.2">
      <c r="A56" s="319"/>
      <c r="B56" s="319"/>
      <c r="C56" s="319">
        <f t="shared" si="46"/>
        <v>1</v>
      </c>
      <c r="D56" s="320"/>
      <c r="E56" s="320">
        <v>1</v>
      </c>
      <c r="F56" s="321"/>
      <c r="G56" s="57"/>
      <c r="H56" s="57"/>
      <c r="I56" s="321"/>
      <c r="J56" s="57"/>
      <c r="K56" s="321"/>
      <c r="L56" s="321"/>
      <c r="M56" s="321"/>
      <c r="N56" s="322"/>
      <c r="O56" s="322"/>
      <c r="P56" s="109" t="s">
        <v>358</v>
      </c>
      <c r="Q56" s="110" t="s">
        <v>1187</v>
      </c>
      <c r="R56" s="110" t="s">
        <v>1514</v>
      </c>
      <c r="S56" s="20" t="s">
        <v>1188</v>
      </c>
      <c r="T56" s="21">
        <v>1983</v>
      </c>
      <c r="U56" s="28" t="s">
        <v>1556</v>
      </c>
      <c r="V56" s="21">
        <v>2008</v>
      </c>
      <c r="W56" s="25"/>
      <c r="X56" s="138"/>
      <c r="Y56" s="287"/>
      <c r="Z56" s="28"/>
      <c r="AA56" s="284">
        <f t="shared" si="47"/>
        <v>10</v>
      </c>
      <c r="AB56" s="25" t="s">
        <v>698</v>
      </c>
      <c r="AC56" s="290">
        <v>2016</v>
      </c>
      <c r="AD56" s="21" t="s">
        <v>105</v>
      </c>
      <c r="AE56" s="304"/>
      <c r="AF56" s="16" t="s">
        <v>375</v>
      </c>
      <c r="AG56" s="318"/>
      <c r="CJ56" s="323" t="str">
        <f t="shared" si="19"/>
        <v>anders</v>
      </c>
      <c r="CK56" s="126" t="str">
        <f t="shared" si="48"/>
        <v>Skucek Axel</v>
      </c>
      <c r="CM56" s="156">
        <f t="shared" si="49"/>
        <v>10</v>
      </c>
      <c r="CN56" s="156" t="str">
        <f t="shared" si="50"/>
        <v>C</v>
      </c>
      <c r="CO56" s="138" t="str">
        <f t="shared" si="51"/>
        <v>D</v>
      </c>
      <c r="CP56" s="154">
        <v>4322</v>
      </c>
      <c r="CQ56" s="125">
        <v>772</v>
      </c>
      <c r="CR56" s="33">
        <f t="shared" si="52"/>
        <v>8</v>
      </c>
      <c r="CS56" s="83" t="str">
        <f t="shared" si="53"/>
        <v>Projektingenieur 8 (Bau)</v>
      </c>
      <c r="CT56" s="125"/>
      <c r="CU56" s="33"/>
      <c r="CV56" s="83"/>
      <c r="CW56" s="125"/>
      <c r="CX56" s="33"/>
      <c r="CY56" s="83"/>
      <c r="CZ56" s="125"/>
      <c r="DA56" s="33"/>
      <c r="DB56" s="83"/>
      <c r="DC56" s="125"/>
      <c r="DD56" s="33"/>
      <c r="DE56" s="83"/>
      <c r="DF56" s="20"/>
      <c r="DG56" s="33"/>
      <c r="DH56" s="33"/>
      <c r="DI56" s="83"/>
      <c r="DN56" s="126">
        <f t="shared" si="18"/>
        <v>4322</v>
      </c>
      <c r="DO56" s="156">
        <v>2</v>
      </c>
      <c r="DP56" s="126">
        <v>3</v>
      </c>
      <c r="DQ56" s="126" t="s">
        <v>951</v>
      </c>
      <c r="ES56" s="154">
        <v>4311</v>
      </c>
      <c r="ET56" s="126" t="s">
        <v>105</v>
      </c>
    </row>
    <row r="57" spans="1:150" s="126" customFormat="1" x14ac:dyDescent="0.2">
      <c r="A57" s="319"/>
      <c r="B57" s="319"/>
      <c r="C57" s="319">
        <f t="shared" si="46"/>
        <v>1</v>
      </c>
      <c r="D57" s="320"/>
      <c r="E57" s="320">
        <v>1</v>
      </c>
      <c r="F57" s="321"/>
      <c r="G57" s="57"/>
      <c r="H57" s="57"/>
      <c r="I57" s="321"/>
      <c r="J57" s="57"/>
      <c r="K57" s="321"/>
      <c r="L57" s="321"/>
      <c r="M57" s="321"/>
      <c r="N57" s="322"/>
      <c r="O57" s="322"/>
      <c r="P57" s="109" t="s">
        <v>1303</v>
      </c>
      <c r="Q57" s="110" t="s">
        <v>567</v>
      </c>
      <c r="R57" s="110" t="s">
        <v>1514</v>
      </c>
      <c r="S57" s="20" t="s">
        <v>213</v>
      </c>
      <c r="T57" s="21">
        <v>1985</v>
      </c>
      <c r="U57" s="28" t="s">
        <v>1552</v>
      </c>
      <c r="V57" s="21">
        <v>2008</v>
      </c>
      <c r="W57" s="25" t="s">
        <v>1181</v>
      </c>
      <c r="X57" s="138">
        <v>2013</v>
      </c>
      <c r="Y57" s="287"/>
      <c r="Z57" s="28" t="s">
        <v>1023</v>
      </c>
      <c r="AA57" s="284">
        <f t="shared" si="47"/>
        <v>10</v>
      </c>
      <c r="AB57" s="25" t="s">
        <v>666</v>
      </c>
      <c r="AC57" s="290">
        <v>2009</v>
      </c>
      <c r="AD57" s="21" t="s">
        <v>105</v>
      </c>
      <c r="AE57" s="304"/>
      <c r="AF57" s="16" t="s">
        <v>1213</v>
      </c>
      <c r="AG57" s="318"/>
      <c r="CJ57" s="126" t="str">
        <f t="shared" si="19"/>
        <v/>
      </c>
      <c r="CK57" s="126" t="str">
        <f t="shared" si="48"/>
        <v>Imesch Reto</v>
      </c>
      <c r="CM57" s="156">
        <f t="shared" si="49"/>
        <v>10</v>
      </c>
      <c r="CN57" s="126" t="str">
        <f t="shared" si="50"/>
        <v>C</v>
      </c>
      <c r="CO57" s="138" t="str">
        <f t="shared" si="51"/>
        <v>C</v>
      </c>
      <c r="CP57" s="154">
        <v>9677</v>
      </c>
      <c r="CQ57" s="125">
        <v>772</v>
      </c>
      <c r="CR57" s="33">
        <f t="shared" si="52"/>
        <v>8</v>
      </c>
      <c r="CS57" s="83" t="str">
        <f t="shared" si="53"/>
        <v>Projektingenieur 8 (Bau)</v>
      </c>
      <c r="CT57" s="125">
        <v>772</v>
      </c>
      <c r="CU57" s="33">
        <f t="shared" ref="CU57:CU65" si="54">VLOOKUP($CT57,Funktionsbezeichnungen,3,0)</f>
        <v>8</v>
      </c>
      <c r="CV57" s="83" t="str">
        <f t="shared" ref="CV57:CV65" si="55">VLOOKUP($CT57,Funktionsbezeichnungen,2,0)</f>
        <v>Projektingenieur 8 (Bau)</v>
      </c>
      <c r="CW57" s="125">
        <v>772</v>
      </c>
      <c r="CX57" s="33">
        <f>VLOOKUP($CW57,Funktionsbezeichnungen,3,0)</f>
        <v>8</v>
      </c>
      <c r="CY57" s="83" t="str">
        <f>VLOOKUP($CW57,Funktionsbezeichnungen,2,0)</f>
        <v>Projektingenieur 8 (Bau)</v>
      </c>
      <c r="CZ57" s="125">
        <v>772</v>
      </c>
      <c r="DA57" s="33">
        <f>VLOOKUP($CZ57,Funktionsbezeichnungen,3,0)</f>
        <v>8</v>
      </c>
      <c r="DB57" s="83" t="str">
        <f>VLOOKUP($CZ57,Funktionsbezeichnungen,2,0)</f>
        <v>Projektingenieur 8 (Bau)</v>
      </c>
      <c r="DC57" s="125">
        <v>771</v>
      </c>
      <c r="DD57" s="33">
        <f>VLOOKUP($DC57,Funktionsbezeichnungen,3,0)</f>
        <v>7</v>
      </c>
      <c r="DE57" s="83" t="str">
        <f>VLOOKUP($DC57,Funktionsbezeichnungen,2,0)</f>
        <v>Projektingenieur 7 (Bau)</v>
      </c>
      <c r="DF57" s="20"/>
      <c r="DG57" s="33">
        <v>771</v>
      </c>
      <c r="DH57" s="33">
        <f>VLOOKUP($DG57,Funktionsbezeichnungen,3,0)</f>
        <v>7</v>
      </c>
      <c r="DI57" s="83" t="str">
        <f>VLOOKUP($DG57,Funktionsbezeichnungen,2,0)</f>
        <v>Projektingenieur 7 (Bau)</v>
      </c>
      <c r="DN57" s="126">
        <f t="shared" si="18"/>
        <v>9677</v>
      </c>
      <c r="DO57" s="156">
        <v>2</v>
      </c>
      <c r="DP57" s="126">
        <v>3</v>
      </c>
      <c r="DQ57" s="126" t="s">
        <v>951</v>
      </c>
      <c r="ES57" s="154">
        <v>8565</v>
      </c>
      <c r="ET57" s="126" t="s">
        <v>105</v>
      </c>
    </row>
    <row r="58" spans="1:150" s="126" customFormat="1" ht="27" x14ac:dyDescent="0.2">
      <c r="A58" s="319"/>
      <c r="B58" s="319"/>
      <c r="C58" s="319" t="str">
        <f t="shared" si="46"/>
        <v/>
      </c>
      <c r="D58" s="320">
        <v>1</v>
      </c>
      <c r="E58" s="320"/>
      <c r="F58" s="321"/>
      <c r="G58" s="57"/>
      <c r="H58" s="57"/>
      <c r="I58" s="321"/>
      <c r="J58" s="57"/>
      <c r="K58" s="321"/>
      <c r="L58" s="321"/>
      <c r="M58" s="321"/>
      <c r="N58" s="322"/>
      <c r="O58" s="322"/>
      <c r="P58" s="109" t="s">
        <v>361</v>
      </c>
      <c r="Q58" s="110" t="s">
        <v>1046</v>
      </c>
      <c r="R58" s="110" t="s">
        <v>1514</v>
      </c>
      <c r="S58" s="20" t="s">
        <v>930</v>
      </c>
      <c r="T58" s="21">
        <v>1972</v>
      </c>
      <c r="U58" s="28" t="s">
        <v>1007</v>
      </c>
      <c r="V58" s="21">
        <v>2009</v>
      </c>
      <c r="W58" s="25" t="s">
        <v>1066</v>
      </c>
      <c r="X58" s="138">
        <v>2012</v>
      </c>
      <c r="Y58" s="287"/>
      <c r="Z58" s="28" t="s">
        <v>1180</v>
      </c>
      <c r="AA58" s="284">
        <f t="shared" si="47"/>
        <v>9</v>
      </c>
      <c r="AB58" s="25" t="s">
        <v>1561</v>
      </c>
      <c r="AC58" s="290">
        <v>2012</v>
      </c>
      <c r="AD58" s="21" t="s">
        <v>105</v>
      </c>
      <c r="AE58" s="304"/>
      <c r="AF58" s="16" t="s">
        <v>373</v>
      </c>
      <c r="AG58" s="318"/>
      <c r="CJ58" s="126" t="str">
        <f t="shared" si="19"/>
        <v/>
      </c>
      <c r="CK58" s="126" t="str">
        <f t="shared" si="48"/>
        <v>Baschong Clemens</v>
      </c>
      <c r="CM58" s="156">
        <f t="shared" si="49"/>
        <v>9</v>
      </c>
      <c r="CN58" s="126" t="str">
        <f t="shared" si="50"/>
        <v>C</v>
      </c>
      <c r="CO58" s="138" t="str">
        <f t="shared" si="51"/>
        <v>C</v>
      </c>
      <c r="CP58" s="154">
        <v>4311</v>
      </c>
      <c r="CQ58" s="125">
        <v>782</v>
      </c>
      <c r="CR58" s="33">
        <f t="shared" si="52"/>
        <v>8</v>
      </c>
      <c r="CS58" s="83" t="str">
        <f t="shared" si="53"/>
        <v>Projektingenieur 8 (Umwelt)</v>
      </c>
      <c r="CT58" s="125">
        <v>782</v>
      </c>
      <c r="CU58" s="33">
        <f t="shared" si="54"/>
        <v>8</v>
      </c>
      <c r="CV58" s="83" t="str">
        <f t="shared" si="55"/>
        <v>Projektingenieur 8 (Umwelt)</v>
      </c>
      <c r="CW58" s="125">
        <v>782</v>
      </c>
      <c r="CX58" s="33">
        <f>VLOOKUP($CW58,Funktionsbezeichnungen,3,0)</f>
        <v>8</v>
      </c>
      <c r="CY58" s="83" t="str">
        <f>VLOOKUP($CW58,Funktionsbezeichnungen,2,0)</f>
        <v>Projektingenieur 8 (Umwelt)</v>
      </c>
      <c r="CZ58" s="125"/>
      <c r="DA58" s="33"/>
      <c r="DB58" s="83"/>
      <c r="DC58" s="125"/>
      <c r="DD58" s="33"/>
      <c r="DE58" s="83"/>
      <c r="DF58" s="20"/>
      <c r="DG58" s="33"/>
      <c r="DH58" s="33"/>
      <c r="DI58" s="83"/>
      <c r="DN58" s="126">
        <f t="shared" si="18"/>
        <v>4311</v>
      </c>
      <c r="DO58" s="156">
        <v>2</v>
      </c>
      <c r="DP58" s="126">
        <v>2</v>
      </c>
      <c r="DQ58" s="126" t="s">
        <v>952</v>
      </c>
      <c r="ES58" s="154">
        <v>8569</v>
      </c>
      <c r="ET58" s="126" t="s">
        <v>105</v>
      </c>
    </row>
    <row r="59" spans="1:150" s="126" customFormat="1" x14ac:dyDescent="0.2">
      <c r="A59" s="319"/>
      <c r="B59" s="319"/>
      <c r="C59" s="319" t="str">
        <f t="shared" si="46"/>
        <v/>
      </c>
      <c r="D59" s="320"/>
      <c r="E59" s="320">
        <v>1</v>
      </c>
      <c r="F59" s="321"/>
      <c r="G59" s="57"/>
      <c r="H59" s="57"/>
      <c r="I59" s="321"/>
      <c r="J59" s="57"/>
      <c r="K59" s="321"/>
      <c r="L59" s="321"/>
      <c r="M59" s="321"/>
      <c r="N59" s="322"/>
      <c r="O59" s="322"/>
      <c r="P59" s="109" t="s">
        <v>1301</v>
      </c>
      <c r="Q59" s="110" t="s">
        <v>528</v>
      </c>
      <c r="R59" s="110" t="s">
        <v>1514</v>
      </c>
      <c r="S59" s="20" t="s">
        <v>529</v>
      </c>
      <c r="T59" s="21">
        <v>1984</v>
      </c>
      <c r="U59" s="28" t="s">
        <v>1552</v>
      </c>
      <c r="V59" s="21">
        <v>2009</v>
      </c>
      <c r="W59" s="25"/>
      <c r="X59" s="138"/>
      <c r="Y59" s="287"/>
      <c r="Z59" s="28"/>
      <c r="AA59" s="284">
        <f t="shared" si="47"/>
        <v>9</v>
      </c>
      <c r="AB59" s="25" t="s">
        <v>1542</v>
      </c>
      <c r="AC59" s="290">
        <v>2009</v>
      </c>
      <c r="AD59" s="21" t="s">
        <v>105</v>
      </c>
      <c r="AE59" s="304"/>
      <c r="AF59" s="16" t="s">
        <v>373</v>
      </c>
      <c r="AG59" s="318"/>
      <c r="CJ59" s="126" t="str">
        <f t="shared" si="19"/>
        <v/>
      </c>
      <c r="CK59" s="126" t="str">
        <f t="shared" si="48"/>
        <v>Jung Roman</v>
      </c>
      <c r="CM59" s="156">
        <f t="shared" si="49"/>
        <v>9</v>
      </c>
      <c r="CN59" s="126" t="str">
        <f t="shared" si="50"/>
        <v>C</v>
      </c>
      <c r="CO59" s="138" t="str">
        <f t="shared" si="51"/>
        <v>C</v>
      </c>
      <c r="CP59" s="154">
        <v>8565</v>
      </c>
      <c r="CQ59" s="125">
        <v>772</v>
      </c>
      <c r="CR59" s="33">
        <f t="shared" si="52"/>
        <v>8</v>
      </c>
      <c r="CS59" s="83" t="str">
        <f t="shared" si="53"/>
        <v>Projektingenieur 8 (Bau)</v>
      </c>
      <c r="CT59" s="125">
        <v>772</v>
      </c>
      <c r="CU59" s="33">
        <f t="shared" si="54"/>
        <v>8</v>
      </c>
      <c r="CV59" s="83" t="str">
        <f t="shared" si="55"/>
        <v>Projektingenieur 8 (Bau)</v>
      </c>
      <c r="CW59" s="125">
        <v>772</v>
      </c>
      <c r="CX59" s="33">
        <f>VLOOKUP($CW59,Funktionsbezeichnungen,3,0)</f>
        <v>8</v>
      </c>
      <c r="CY59" s="83" t="str">
        <f>VLOOKUP($CW59,Funktionsbezeichnungen,2,0)</f>
        <v>Projektingenieur 8 (Bau)</v>
      </c>
      <c r="CZ59" s="125">
        <v>771</v>
      </c>
      <c r="DA59" s="33">
        <f>VLOOKUP($CZ59,Funktionsbezeichnungen,3,0)</f>
        <v>7</v>
      </c>
      <c r="DB59" s="83" t="str">
        <f>VLOOKUP($CZ59,Funktionsbezeichnungen,2,0)</f>
        <v>Projektingenieur 7 (Bau)</v>
      </c>
      <c r="DC59" s="125">
        <v>771</v>
      </c>
      <c r="DD59" s="33">
        <f>VLOOKUP($DC59,Funktionsbezeichnungen,3,0)</f>
        <v>7</v>
      </c>
      <c r="DE59" s="83" t="str">
        <f>VLOOKUP($DC59,Funktionsbezeichnungen,2,0)</f>
        <v>Projektingenieur 7 (Bau)</v>
      </c>
      <c r="DF59" s="20"/>
      <c r="DG59" s="33">
        <v>771</v>
      </c>
      <c r="DH59" s="33">
        <f>VLOOKUP($DG59,Funktionsbezeichnungen,3,0)</f>
        <v>7</v>
      </c>
      <c r="DI59" s="83" t="str">
        <f>VLOOKUP($DG59,Funktionsbezeichnungen,2,0)</f>
        <v>Projektingenieur 7 (Bau)</v>
      </c>
      <c r="DN59" s="126">
        <f t="shared" si="18"/>
        <v>8565</v>
      </c>
      <c r="DO59" s="156">
        <v>2</v>
      </c>
      <c r="DP59" s="126">
        <v>3</v>
      </c>
      <c r="DQ59" s="126" t="s">
        <v>951</v>
      </c>
      <c r="ES59" s="154">
        <v>4906</v>
      </c>
      <c r="ET59" s="126" t="s">
        <v>105</v>
      </c>
    </row>
    <row r="60" spans="1:150" s="126" customFormat="1" x14ac:dyDescent="0.2">
      <c r="A60" s="319"/>
      <c r="B60" s="319"/>
      <c r="C60" s="319" t="str">
        <f t="shared" si="46"/>
        <v/>
      </c>
      <c r="D60" s="320"/>
      <c r="E60" s="320">
        <v>1</v>
      </c>
      <c r="F60" s="321"/>
      <c r="G60" s="57"/>
      <c r="H60" s="57"/>
      <c r="I60" s="321"/>
      <c r="J60" s="57"/>
      <c r="K60" s="321"/>
      <c r="L60" s="321"/>
      <c r="M60" s="321"/>
      <c r="N60" s="322"/>
      <c r="O60" s="322"/>
      <c r="P60" s="109" t="s">
        <v>1301</v>
      </c>
      <c r="Q60" s="110" t="s">
        <v>1135</v>
      </c>
      <c r="R60" s="110" t="s">
        <v>1514</v>
      </c>
      <c r="S60" s="20" t="s">
        <v>1136</v>
      </c>
      <c r="T60" s="21">
        <v>1986</v>
      </c>
      <c r="U60" s="28" t="s">
        <v>1191</v>
      </c>
      <c r="V60" s="21">
        <v>2010</v>
      </c>
      <c r="W60" s="25"/>
      <c r="X60" s="138"/>
      <c r="Y60" s="287"/>
      <c r="Z60" s="28"/>
      <c r="AA60" s="284">
        <f t="shared" si="47"/>
        <v>8</v>
      </c>
      <c r="AB60" s="25" t="s">
        <v>698</v>
      </c>
      <c r="AC60" s="290">
        <v>2015</v>
      </c>
      <c r="AD60" s="21" t="s">
        <v>105</v>
      </c>
      <c r="AE60" s="304"/>
      <c r="AF60" s="16" t="s">
        <v>376</v>
      </c>
      <c r="AG60" s="318"/>
      <c r="CJ60" s="126" t="e">
        <f t="shared" si="19"/>
        <v>#N/A</v>
      </c>
      <c r="CK60" s="126" t="str">
        <f t="shared" si="48"/>
        <v>Berzi Patrick</v>
      </c>
      <c r="CM60" s="156">
        <f t="shared" si="49"/>
        <v>8</v>
      </c>
      <c r="CN60" s="156" t="str">
        <f t="shared" si="50"/>
        <v>C</v>
      </c>
      <c r="CO60" s="138" t="e">
        <f t="shared" si="51"/>
        <v>#N/A</v>
      </c>
      <c r="CP60" s="154">
        <v>4911</v>
      </c>
      <c r="CQ60" s="125">
        <v>772</v>
      </c>
      <c r="CR60" s="33">
        <f t="shared" si="52"/>
        <v>8</v>
      </c>
      <c r="CS60" s="83" t="str">
        <f t="shared" si="53"/>
        <v>Projektingenieur 8 (Bau)</v>
      </c>
      <c r="CT60" s="125">
        <v>772</v>
      </c>
      <c r="CU60" s="33">
        <f t="shared" si="54"/>
        <v>8</v>
      </c>
      <c r="CV60" s="83" t="str">
        <f t="shared" si="55"/>
        <v>Projektingenieur 8 (Bau)</v>
      </c>
      <c r="CW60" s="125"/>
      <c r="CX60" s="33"/>
      <c r="CY60" s="83"/>
      <c r="CZ60" s="125"/>
      <c r="DA60" s="33"/>
      <c r="DB60" s="83"/>
      <c r="DC60" s="125"/>
      <c r="DD60" s="33"/>
      <c r="DE60" s="83"/>
      <c r="DF60" s="20"/>
      <c r="DG60" s="33"/>
      <c r="DH60" s="33"/>
      <c r="DI60" s="83"/>
      <c r="DN60" s="126">
        <f t="shared" si="18"/>
        <v>4911</v>
      </c>
      <c r="DO60" s="156">
        <v>2</v>
      </c>
      <c r="DP60" s="126">
        <v>3</v>
      </c>
      <c r="DQ60" s="126" t="s">
        <v>951</v>
      </c>
      <c r="ES60" s="154">
        <v>7706</v>
      </c>
      <c r="ET60" s="156" t="s">
        <v>105</v>
      </c>
    </row>
    <row r="61" spans="1:150" s="126" customFormat="1" x14ac:dyDescent="0.2">
      <c r="A61" s="319"/>
      <c r="B61" s="319">
        <v>1</v>
      </c>
      <c r="C61" s="319" t="str">
        <f t="shared" si="46"/>
        <v/>
      </c>
      <c r="D61" s="320"/>
      <c r="E61" s="320">
        <v>1</v>
      </c>
      <c r="F61" s="321"/>
      <c r="G61" s="57"/>
      <c r="H61" s="57"/>
      <c r="I61" s="321"/>
      <c r="J61" s="57"/>
      <c r="K61" s="321"/>
      <c r="L61" s="321"/>
      <c r="M61" s="321"/>
      <c r="N61" s="322"/>
      <c r="O61" s="322"/>
      <c r="P61" s="109" t="s">
        <v>1301</v>
      </c>
      <c r="Q61" s="110" t="s">
        <v>635</v>
      </c>
      <c r="R61" s="110" t="s">
        <v>1514</v>
      </c>
      <c r="S61" s="20" t="s">
        <v>636</v>
      </c>
      <c r="T61" s="21">
        <v>1986</v>
      </c>
      <c r="U61" s="28" t="s">
        <v>1552</v>
      </c>
      <c r="V61" s="21">
        <v>2010</v>
      </c>
      <c r="W61" s="25"/>
      <c r="X61" s="138"/>
      <c r="Y61" s="287"/>
      <c r="Z61" s="28"/>
      <c r="AA61" s="284">
        <f t="shared" si="47"/>
        <v>8</v>
      </c>
      <c r="AB61" s="25" t="s">
        <v>916</v>
      </c>
      <c r="AC61" s="290">
        <v>2010</v>
      </c>
      <c r="AD61" s="21" t="s">
        <v>105</v>
      </c>
      <c r="AE61" s="304"/>
      <c r="AF61" s="16" t="s">
        <v>375</v>
      </c>
      <c r="AG61" s="318"/>
      <c r="CJ61" s="126" t="str">
        <f t="shared" si="19"/>
        <v/>
      </c>
      <c r="CK61" s="126" t="str">
        <f t="shared" si="48"/>
        <v>Bianchi Emmanuelle</v>
      </c>
      <c r="CM61" s="156">
        <f t="shared" si="49"/>
        <v>8</v>
      </c>
      <c r="CN61" s="156" t="str">
        <f t="shared" si="50"/>
        <v>C</v>
      </c>
      <c r="CO61" s="138" t="str">
        <f t="shared" si="51"/>
        <v>C</v>
      </c>
      <c r="CP61" s="154">
        <v>7706</v>
      </c>
      <c r="CQ61" s="125">
        <v>772</v>
      </c>
      <c r="CR61" s="33">
        <f t="shared" si="52"/>
        <v>8</v>
      </c>
      <c r="CS61" s="83" t="str">
        <f t="shared" si="53"/>
        <v>Projektingenieur 8 (Bau)</v>
      </c>
      <c r="CT61" s="125">
        <v>772</v>
      </c>
      <c r="CU61" s="33">
        <f t="shared" si="54"/>
        <v>8</v>
      </c>
      <c r="CV61" s="83" t="str">
        <f t="shared" si="55"/>
        <v>Projektingenieur 8 (Bau)</v>
      </c>
      <c r="CW61" s="125">
        <v>772</v>
      </c>
      <c r="CX61" s="33">
        <f>VLOOKUP($CW61,Funktionsbezeichnungen,3,0)</f>
        <v>8</v>
      </c>
      <c r="CY61" s="83" t="str">
        <f>VLOOKUP($CW61,Funktionsbezeichnungen,2,0)</f>
        <v>Projektingenieur 8 (Bau)</v>
      </c>
      <c r="CZ61" s="125">
        <v>771</v>
      </c>
      <c r="DA61" s="33">
        <f>VLOOKUP($CZ61,Funktionsbezeichnungen,3,0)</f>
        <v>7</v>
      </c>
      <c r="DB61" s="83" t="str">
        <f>VLOOKUP($CZ61,Funktionsbezeichnungen,2,0)</f>
        <v>Projektingenieur 7 (Bau)</v>
      </c>
      <c r="DC61" s="125">
        <v>770</v>
      </c>
      <c r="DD61" s="33">
        <f>VLOOKUP($DC61,Funktionsbezeichnungen,3,0)</f>
        <v>6</v>
      </c>
      <c r="DE61" s="83" t="str">
        <f>VLOOKUP($DC61,Funktionsbezeichnungen,2,0)</f>
        <v>Vorstufe Projektingenieur (Bau)</v>
      </c>
      <c r="DF61" s="20"/>
      <c r="DG61" s="33">
        <v>771</v>
      </c>
      <c r="DH61" s="33">
        <f>VLOOKUP($DG61,Funktionsbezeichnungen,3,0)</f>
        <v>7</v>
      </c>
      <c r="DI61" s="83" t="str">
        <f>VLOOKUP($DG61,Funktionsbezeichnungen,2,0)</f>
        <v>Projektingenieur 7 (Bau)</v>
      </c>
      <c r="DN61" s="126">
        <f t="shared" si="18"/>
        <v>7706</v>
      </c>
      <c r="DO61" s="156">
        <v>2</v>
      </c>
      <c r="DP61" s="126">
        <v>3</v>
      </c>
      <c r="DQ61" s="126" t="s">
        <v>951</v>
      </c>
      <c r="ES61" s="154">
        <v>4901</v>
      </c>
      <c r="ET61" s="156" t="s">
        <v>105</v>
      </c>
    </row>
    <row r="62" spans="1:150" s="126" customFormat="1" x14ac:dyDescent="0.2">
      <c r="A62" s="319"/>
      <c r="B62" s="319">
        <v>1</v>
      </c>
      <c r="C62" s="319" t="str">
        <f t="shared" si="46"/>
        <v/>
      </c>
      <c r="D62" s="320"/>
      <c r="E62" s="320">
        <v>1</v>
      </c>
      <c r="F62" s="321"/>
      <c r="G62" s="57"/>
      <c r="H62" s="57"/>
      <c r="I62" s="321"/>
      <c r="J62" s="57"/>
      <c r="K62" s="321"/>
      <c r="L62" s="321"/>
      <c r="M62" s="321"/>
      <c r="N62" s="322"/>
      <c r="O62" s="322"/>
      <c r="P62" s="109" t="s">
        <v>1301</v>
      </c>
      <c r="Q62" s="110" t="s">
        <v>1138</v>
      </c>
      <c r="R62" s="110" t="s">
        <v>1514</v>
      </c>
      <c r="S62" s="20" t="s">
        <v>1139</v>
      </c>
      <c r="T62" s="21">
        <v>1981</v>
      </c>
      <c r="U62" s="28" t="s">
        <v>1552</v>
      </c>
      <c r="V62" s="21">
        <v>2010</v>
      </c>
      <c r="W62" s="25"/>
      <c r="X62" s="138"/>
      <c r="Y62" s="287"/>
      <c r="Z62" s="28"/>
      <c r="AA62" s="284">
        <f t="shared" si="47"/>
        <v>8</v>
      </c>
      <c r="AB62" s="25" t="s">
        <v>916</v>
      </c>
      <c r="AC62" s="290">
        <v>2015</v>
      </c>
      <c r="AD62" s="21" t="s">
        <v>105</v>
      </c>
      <c r="AE62" s="304"/>
      <c r="AF62" s="16" t="s">
        <v>375</v>
      </c>
      <c r="AG62" s="318"/>
      <c r="CJ62" s="126" t="str">
        <f t="shared" si="19"/>
        <v/>
      </c>
      <c r="CK62" s="126" t="str">
        <f t="shared" si="48"/>
        <v>Kanagasabai Manoja</v>
      </c>
      <c r="CM62" s="156">
        <f t="shared" si="49"/>
        <v>8</v>
      </c>
      <c r="CN62" s="156" t="str">
        <f t="shared" si="50"/>
        <v>C</v>
      </c>
      <c r="CO62" s="138" t="str">
        <f t="shared" si="51"/>
        <v>C</v>
      </c>
      <c r="CP62" s="154">
        <v>4910</v>
      </c>
      <c r="CQ62" s="125">
        <v>772</v>
      </c>
      <c r="CR62" s="33">
        <f t="shared" si="52"/>
        <v>8</v>
      </c>
      <c r="CS62" s="83" t="str">
        <f t="shared" si="53"/>
        <v>Projektingenieur 8 (Bau)</v>
      </c>
      <c r="CT62" s="125">
        <v>772</v>
      </c>
      <c r="CU62" s="33">
        <f t="shared" si="54"/>
        <v>8</v>
      </c>
      <c r="CV62" s="83" t="str">
        <f t="shared" si="55"/>
        <v>Projektingenieur 8 (Bau)</v>
      </c>
      <c r="CW62" s="125"/>
      <c r="CX62" s="33"/>
      <c r="CY62" s="83"/>
      <c r="CZ62" s="125">
        <v>771</v>
      </c>
      <c r="DA62" s="33">
        <f>VLOOKUP($CZ62,Funktionsbezeichnungen,3,0)</f>
        <v>7</v>
      </c>
      <c r="DB62" s="83" t="str">
        <f>VLOOKUP($CZ62,Funktionsbezeichnungen,2,0)</f>
        <v>Projektingenieur 7 (Bau)</v>
      </c>
      <c r="DC62" s="125">
        <v>770</v>
      </c>
      <c r="DD62" s="33">
        <f>VLOOKUP($DC62,Funktionsbezeichnungen,3,0)</f>
        <v>6</v>
      </c>
      <c r="DE62" s="83" t="str">
        <f>VLOOKUP($DC62,Funktionsbezeichnungen,2,0)</f>
        <v>Vorstufe Projektingenieur (Bau)</v>
      </c>
      <c r="DF62" s="20"/>
      <c r="DG62" s="33">
        <v>771</v>
      </c>
      <c r="DH62" s="33">
        <f>VLOOKUP($DG62,Funktionsbezeichnungen,3,0)</f>
        <v>7</v>
      </c>
      <c r="DI62" s="83" t="str">
        <f>VLOOKUP($DG62,Funktionsbezeichnungen,2,0)</f>
        <v>Projektingenieur 7 (Bau)</v>
      </c>
      <c r="DN62" s="126">
        <f t="shared" si="18"/>
        <v>4910</v>
      </c>
      <c r="DO62" s="156">
        <v>2</v>
      </c>
      <c r="DP62" s="126">
        <v>3</v>
      </c>
      <c r="DQ62" s="126" t="s">
        <v>951</v>
      </c>
      <c r="ES62" s="154">
        <v>4910</v>
      </c>
      <c r="ET62" s="156" t="s">
        <v>105</v>
      </c>
    </row>
    <row r="63" spans="1:150" s="126" customFormat="1" x14ac:dyDescent="0.2">
      <c r="A63" s="319"/>
      <c r="B63" s="319"/>
      <c r="C63" s="319" t="str">
        <f t="shared" si="46"/>
        <v/>
      </c>
      <c r="D63" s="320"/>
      <c r="E63" s="320">
        <v>1</v>
      </c>
      <c r="F63" s="321"/>
      <c r="G63" s="57"/>
      <c r="H63" s="57"/>
      <c r="I63" s="321"/>
      <c r="J63" s="57"/>
      <c r="K63" s="321"/>
      <c r="L63" s="321"/>
      <c r="M63" s="321"/>
      <c r="N63" s="322"/>
      <c r="O63" s="322"/>
      <c r="P63" s="109" t="s">
        <v>358</v>
      </c>
      <c r="Q63" s="110" t="s">
        <v>699</v>
      </c>
      <c r="R63" s="110" t="s">
        <v>1514</v>
      </c>
      <c r="S63" s="20" t="s">
        <v>697</v>
      </c>
      <c r="T63" s="21">
        <v>1984</v>
      </c>
      <c r="U63" s="28" t="s">
        <v>1552</v>
      </c>
      <c r="V63" s="21">
        <v>2010</v>
      </c>
      <c r="W63" s="25"/>
      <c r="X63" s="138"/>
      <c r="Y63" s="287"/>
      <c r="Z63" s="28"/>
      <c r="AA63" s="284">
        <f t="shared" si="47"/>
        <v>8</v>
      </c>
      <c r="AB63" s="25" t="s">
        <v>698</v>
      </c>
      <c r="AC63" s="290">
        <v>2011</v>
      </c>
      <c r="AD63" s="21" t="s">
        <v>105</v>
      </c>
      <c r="AE63" s="304"/>
      <c r="AF63" s="16" t="s">
        <v>375</v>
      </c>
      <c r="AG63" s="318"/>
      <c r="CJ63" s="126" t="str">
        <f t="shared" si="19"/>
        <v/>
      </c>
      <c r="CK63" s="126" t="str">
        <f t="shared" si="48"/>
        <v>Indermitte Martin</v>
      </c>
      <c r="CM63" s="156">
        <f t="shared" si="49"/>
        <v>8</v>
      </c>
      <c r="CN63" s="156" t="str">
        <f t="shared" si="50"/>
        <v>C</v>
      </c>
      <c r="CO63" s="138" t="str">
        <f t="shared" si="51"/>
        <v>C</v>
      </c>
      <c r="CP63" s="154">
        <v>4901</v>
      </c>
      <c r="CQ63" s="125">
        <v>772</v>
      </c>
      <c r="CR63" s="33">
        <f t="shared" si="52"/>
        <v>8</v>
      </c>
      <c r="CS63" s="83" t="str">
        <f t="shared" si="53"/>
        <v>Projektingenieur 8 (Bau)</v>
      </c>
      <c r="CT63" s="125">
        <v>772</v>
      </c>
      <c r="CU63" s="33">
        <f t="shared" si="54"/>
        <v>8</v>
      </c>
      <c r="CV63" s="83" t="str">
        <f t="shared" si="55"/>
        <v>Projektingenieur 8 (Bau)</v>
      </c>
      <c r="CW63" s="125">
        <v>772</v>
      </c>
      <c r="CX63" s="33">
        <f>VLOOKUP($CW63,Funktionsbezeichnungen,3,0)</f>
        <v>8</v>
      </c>
      <c r="CY63" s="83" t="str">
        <f>VLOOKUP($CW63,Funktionsbezeichnungen,2,0)</f>
        <v>Projektingenieur 8 (Bau)</v>
      </c>
      <c r="CZ63" s="125">
        <v>771</v>
      </c>
      <c r="DA63" s="33">
        <f>VLOOKUP($CZ63,Funktionsbezeichnungen,3,0)</f>
        <v>7</v>
      </c>
      <c r="DB63" s="83" t="str">
        <f>VLOOKUP($CZ63,Funktionsbezeichnungen,2,0)</f>
        <v>Projektingenieur 7 (Bau)</v>
      </c>
      <c r="DC63" s="125">
        <v>770</v>
      </c>
      <c r="DD63" s="33">
        <f>VLOOKUP($DC63,Funktionsbezeichnungen,3,0)</f>
        <v>6</v>
      </c>
      <c r="DE63" s="83" t="str">
        <f>VLOOKUP($DC63,Funktionsbezeichnungen,2,0)</f>
        <v>Vorstufe Projektingenieur (Bau)</v>
      </c>
      <c r="DF63" s="20"/>
      <c r="DG63" s="33">
        <v>771</v>
      </c>
      <c r="DH63" s="33">
        <f>VLOOKUP($DG63,Funktionsbezeichnungen,3,0)</f>
        <v>7</v>
      </c>
      <c r="DI63" s="83" t="str">
        <f>VLOOKUP($DG63,Funktionsbezeichnungen,2,0)</f>
        <v>Projektingenieur 7 (Bau)</v>
      </c>
      <c r="DN63" s="126">
        <f t="shared" si="18"/>
        <v>4901</v>
      </c>
      <c r="DO63" s="156">
        <v>2</v>
      </c>
      <c r="DP63" s="126">
        <v>3</v>
      </c>
      <c r="DQ63" s="126" t="s">
        <v>951</v>
      </c>
      <c r="ES63" s="154">
        <v>4356</v>
      </c>
      <c r="ET63" s="156" t="s">
        <v>121</v>
      </c>
    </row>
    <row r="64" spans="1:150" s="126" customFormat="1" x14ac:dyDescent="0.2">
      <c r="A64" s="319"/>
      <c r="B64" s="319"/>
      <c r="C64" s="319" t="str">
        <f t="shared" si="46"/>
        <v/>
      </c>
      <c r="D64" s="320"/>
      <c r="E64" s="320">
        <v>1</v>
      </c>
      <c r="F64" s="321"/>
      <c r="G64" s="57"/>
      <c r="H64" s="57"/>
      <c r="I64" s="321"/>
      <c r="J64" s="57"/>
      <c r="K64" s="321"/>
      <c r="L64" s="321"/>
      <c r="M64" s="321"/>
      <c r="N64" s="322"/>
      <c r="O64" s="322"/>
      <c r="P64" s="109" t="s">
        <v>358</v>
      </c>
      <c r="Q64" s="110" t="s">
        <v>1094</v>
      </c>
      <c r="R64" s="110" t="s">
        <v>1514</v>
      </c>
      <c r="S64" s="20" t="s">
        <v>1095</v>
      </c>
      <c r="T64" s="21">
        <v>1985</v>
      </c>
      <c r="U64" s="28" t="s">
        <v>1552</v>
      </c>
      <c r="V64" s="21">
        <v>2011</v>
      </c>
      <c r="W64" s="25"/>
      <c r="X64" s="138"/>
      <c r="Y64" s="287"/>
      <c r="Z64" s="28"/>
      <c r="AA64" s="284">
        <f t="shared" si="47"/>
        <v>7</v>
      </c>
      <c r="AB64" s="25" t="s">
        <v>698</v>
      </c>
      <c r="AC64" s="290">
        <v>2014</v>
      </c>
      <c r="AD64" s="21" t="s">
        <v>105</v>
      </c>
      <c r="AE64" s="304"/>
      <c r="AF64" s="16" t="s">
        <v>375</v>
      </c>
      <c r="AG64" s="318"/>
      <c r="CJ64" s="323" t="str">
        <f>IF(CN64=CO64,"","anders")</f>
        <v>anders</v>
      </c>
      <c r="CK64" s="126" t="str">
        <f t="shared" si="48"/>
        <v>Brem Jakob</v>
      </c>
      <c r="CM64" s="156">
        <f t="shared" si="49"/>
        <v>7</v>
      </c>
      <c r="CN64" s="156" t="str">
        <f t="shared" si="50"/>
        <v>C</v>
      </c>
      <c r="CO64" s="138" t="str">
        <f t="shared" si="51"/>
        <v>D</v>
      </c>
      <c r="CP64" s="154">
        <v>4356</v>
      </c>
      <c r="CQ64" s="125">
        <v>772</v>
      </c>
      <c r="CR64" s="33">
        <f t="shared" si="52"/>
        <v>8</v>
      </c>
      <c r="CS64" s="83" t="str">
        <f t="shared" si="53"/>
        <v>Projektingenieur 8 (Bau)</v>
      </c>
      <c r="CT64" s="125">
        <v>772</v>
      </c>
      <c r="CU64" s="33">
        <f t="shared" si="54"/>
        <v>8</v>
      </c>
      <c r="CV64" s="83" t="str">
        <f t="shared" si="55"/>
        <v>Projektingenieur 8 (Bau)</v>
      </c>
      <c r="CW64" s="125"/>
      <c r="CX64" s="33"/>
      <c r="CY64" s="83"/>
      <c r="CZ64" s="125"/>
      <c r="DA64" s="33"/>
      <c r="DB64" s="83"/>
      <c r="DC64" s="125"/>
      <c r="DD64" s="33"/>
      <c r="DE64" s="83"/>
      <c r="DF64" s="20"/>
      <c r="DG64" s="33"/>
      <c r="DH64" s="33"/>
      <c r="DI64" s="83"/>
      <c r="DN64" s="126">
        <f t="shared" si="18"/>
        <v>4356</v>
      </c>
      <c r="DO64" s="156">
        <v>2</v>
      </c>
      <c r="DP64" s="126">
        <v>3</v>
      </c>
      <c r="DQ64" s="126" t="s">
        <v>951</v>
      </c>
      <c r="ES64" s="154">
        <v>4907</v>
      </c>
      <c r="ET64" s="156" t="s">
        <v>121</v>
      </c>
    </row>
    <row r="65" spans="1:150" s="126" customFormat="1" x14ac:dyDescent="0.2">
      <c r="A65" s="319"/>
      <c r="B65" s="319"/>
      <c r="C65" s="319" t="str">
        <f t="shared" si="46"/>
        <v/>
      </c>
      <c r="D65" s="320"/>
      <c r="E65" s="320">
        <v>1</v>
      </c>
      <c r="F65" s="321"/>
      <c r="G65" s="57"/>
      <c r="H65" s="57"/>
      <c r="I65" s="321"/>
      <c r="J65" s="57"/>
      <c r="K65" s="321"/>
      <c r="L65" s="321"/>
      <c r="M65" s="321"/>
      <c r="N65" s="322"/>
      <c r="O65" s="322"/>
      <c r="P65" s="109" t="s">
        <v>358</v>
      </c>
      <c r="Q65" s="110" t="s">
        <v>1008</v>
      </c>
      <c r="R65" s="110" t="s">
        <v>1514</v>
      </c>
      <c r="S65" s="20" t="s">
        <v>1009</v>
      </c>
      <c r="T65" s="21">
        <v>1987</v>
      </c>
      <c r="U65" s="28" t="s">
        <v>1552</v>
      </c>
      <c r="V65" s="21">
        <v>2011</v>
      </c>
      <c r="W65" s="25"/>
      <c r="X65" s="138"/>
      <c r="Y65" s="287"/>
      <c r="Z65" s="28"/>
      <c r="AA65" s="284">
        <f t="shared" si="47"/>
        <v>7</v>
      </c>
      <c r="AB65" s="25" t="s">
        <v>698</v>
      </c>
      <c r="AC65" s="290">
        <v>2013</v>
      </c>
      <c r="AD65" s="21" t="s">
        <v>105</v>
      </c>
      <c r="AE65" s="304"/>
      <c r="AF65" s="16" t="s">
        <v>375</v>
      </c>
      <c r="AG65" s="318"/>
      <c r="CJ65" s="323" t="str">
        <f t="shared" si="19"/>
        <v>anders</v>
      </c>
      <c r="CK65" s="126" t="str">
        <f t="shared" si="48"/>
        <v>Bürgin Johannes</v>
      </c>
      <c r="CM65" s="156">
        <f t="shared" si="49"/>
        <v>7</v>
      </c>
      <c r="CN65" s="156" t="str">
        <f t="shared" si="50"/>
        <v>C</v>
      </c>
      <c r="CO65" s="138" t="str">
        <f t="shared" si="51"/>
        <v>D</v>
      </c>
      <c r="CP65" s="154">
        <v>4907</v>
      </c>
      <c r="CQ65" s="125">
        <v>772</v>
      </c>
      <c r="CR65" s="33">
        <f t="shared" si="52"/>
        <v>8</v>
      </c>
      <c r="CS65" s="83" t="str">
        <f t="shared" si="53"/>
        <v>Projektingenieur 8 (Bau)</v>
      </c>
      <c r="CT65" s="125">
        <v>772</v>
      </c>
      <c r="CU65" s="33">
        <f t="shared" si="54"/>
        <v>8</v>
      </c>
      <c r="CV65" s="83" t="str">
        <f t="shared" si="55"/>
        <v>Projektingenieur 8 (Bau)</v>
      </c>
      <c r="CW65" s="125">
        <v>771</v>
      </c>
      <c r="CX65" s="33">
        <f t="shared" ref="CX65:CX103" si="56">VLOOKUP($CW65,Funktionsbezeichnungen,3,0)</f>
        <v>7</v>
      </c>
      <c r="CY65" s="83" t="str">
        <f t="shared" ref="CY65:CY103" si="57">VLOOKUP($CW65,Funktionsbezeichnungen,2,0)</f>
        <v>Projektingenieur 7 (Bau)</v>
      </c>
      <c r="CZ65" s="125"/>
      <c r="DA65" s="33"/>
      <c r="DB65" s="83"/>
      <c r="DC65" s="125"/>
      <c r="DD65" s="33"/>
      <c r="DE65" s="83"/>
      <c r="DF65" s="20"/>
      <c r="DG65" s="33"/>
      <c r="DH65" s="33"/>
      <c r="DI65" s="83"/>
      <c r="DN65" s="126">
        <f t="shared" si="18"/>
        <v>4907</v>
      </c>
      <c r="DO65" s="156">
        <v>2</v>
      </c>
      <c r="DP65" s="126">
        <v>3</v>
      </c>
      <c r="DQ65" s="126" t="s">
        <v>951</v>
      </c>
      <c r="ES65" s="154">
        <v>4308</v>
      </c>
      <c r="ET65" s="156" t="s">
        <v>121</v>
      </c>
    </row>
    <row r="66" spans="1:150" s="126" customFormat="1" x14ac:dyDescent="0.2">
      <c r="A66" s="319"/>
      <c r="B66" s="319"/>
      <c r="C66" s="319" t="str">
        <f t="shared" si="46"/>
        <v/>
      </c>
      <c r="D66" s="320"/>
      <c r="E66" s="320"/>
      <c r="F66" s="321">
        <v>1</v>
      </c>
      <c r="G66" s="57">
        <v>1</v>
      </c>
      <c r="H66" s="57"/>
      <c r="I66" s="321"/>
      <c r="J66" s="57"/>
      <c r="K66" s="321"/>
      <c r="L66" s="321"/>
      <c r="M66" s="321"/>
      <c r="N66" s="322"/>
      <c r="O66" s="322"/>
      <c r="P66" s="109" t="s">
        <v>1140</v>
      </c>
      <c r="Q66" s="110" t="s">
        <v>1244</v>
      </c>
      <c r="R66" s="110" t="s">
        <v>1514</v>
      </c>
      <c r="S66" s="20" t="s">
        <v>1245</v>
      </c>
      <c r="T66" s="21">
        <v>1976</v>
      </c>
      <c r="U66" s="28" t="s">
        <v>1252</v>
      </c>
      <c r="V66" s="21">
        <v>2012</v>
      </c>
      <c r="W66" s="25"/>
      <c r="X66" s="138"/>
      <c r="Y66" s="287"/>
      <c r="Z66" s="28"/>
      <c r="AA66" s="284">
        <f t="shared" si="47"/>
        <v>6</v>
      </c>
      <c r="AB66" s="25" t="s">
        <v>1246</v>
      </c>
      <c r="AC66" s="290">
        <v>2017</v>
      </c>
      <c r="AD66" s="21" t="s">
        <v>105</v>
      </c>
      <c r="AE66" s="304"/>
      <c r="AF66" s="16" t="s">
        <v>1247</v>
      </c>
      <c r="AG66" s="318"/>
      <c r="CJ66" s="323" t="e">
        <f t="shared" si="19"/>
        <v>#N/A</v>
      </c>
      <c r="CK66" s="276" t="str">
        <f t="shared" si="48"/>
        <v>Armando Martin</v>
      </c>
      <c r="CL66" s="276"/>
      <c r="CM66" s="336">
        <f t="shared" si="49"/>
        <v>6</v>
      </c>
      <c r="CN66" s="336" t="str">
        <f t="shared" si="50"/>
        <v>C</v>
      </c>
      <c r="CO66" s="138" t="e">
        <f t="shared" si="51"/>
        <v>#N/A</v>
      </c>
      <c r="CP66" s="222">
        <v>4324</v>
      </c>
      <c r="CQ66" s="125">
        <v>542</v>
      </c>
      <c r="CR66" s="33">
        <f t="shared" si="52"/>
        <v>7</v>
      </c>
      <c r="CS66" s="83" t="str">
        <f t="shared" si="53"/>
        <v>Technischer Sachbearbeiter 7</v>
      </c>
      <c r="CT66" s="125"/>
      <c r="CU66" s="33"/>
      <c r="CV66" s="83"/>
      <c r="CW66" s="125"/>
      <c r="CX66" s="33"/>
      <c r="CY66" s="83"/>
      <c r="CZ66" s="125"/>
      <c r="DA66" s="33"/>
      <c r="DB66" s="83"/>
      <c r="DC66" s="125"/>
      <c r="DD66" s="33"/>
      <c r="DE66" s="83"/>
      <c r="DF66" s="20"/>
      <c r="DG66" s="33"/>
      <c r="DH66" s="33"/>
      <c r="DI66" s="83"/>
      <c r="DN66" s="126">
        <f>+CP66</f>
        <v>4324</v>
      </c>
      <c r="DO66" s="156">
        <v>2</v>
      </c>
      <c r="DP66" s="126">
        <v>3</v>
      </c>
      <c r="DQ66" s="126" t="s">
        <v>951</v>
      </c>
      <c r="ES66" s="154">
        <v>4310</v>
      </c>
      <c r="ET66" s="156" t="s">
        <v>121</v>
      </c>
    </row>
    <row r="67" spans="1:150" s="126" customFormat="1" x14ac:dyDescent="0.2">
      <c r="A67" s="319"/>
      <c r="B67" s="319"/>
      <c r="C67" s="319" t="str">
        <f t="shared" si="46"/>
        <v/>
      </c>
      <c r="D67" s="320"/>
      <c r="E67" s="320">
        <v>1</v>
      </c>
      <c r="F67" s="321"/>
      <c r="G67" s="57"/>
      <c r="H67" s="57"/>
      <c r="I67" s="321"/>
      <c r="J67" s="57"/>
      <c r="K67" s="321"/>
      <c r="L67" s="321"/>
      <c r="M67" s="321"/>
      <c r="N67" s="322"/>
      <c r="O67" s="322"/>
      <c r="P67" s="109" t="s">
        <v>358</v>
      </c>
      <c r="Q67" s="110" t="s">
        <v>909</v>
      </c>
      <c r="R67" s="110" t="s">
        <v>1514</v>
      </c>
      <c r="S67" s="20" t="s">
        <v>910</v>
      </c>
      <c r="T67" s="21">
        <v>1987</v>
      </c>
      <c r="U67" s="28" t="s">
        <v>1552</v>
      </c>
      <c r="V67" s="206">
        <v>2012</v>
      </c>
      <c r="W67" s="25"/>
      <c r="X67" s="138"/>
      <c r="Y67" s="287"/>
      <c r="Z67" s="28"/>
      <c r="AA67" s="284">
        <f t="shared" si="47"/>
        <v>6</v>
      </c>
      <c r="AB67" s="25" t="s">
        <v>698</v>
      </c>
      <c r="AC67" s="290">
        <v>2012</v>
      </c>
      <c r="AD67" s="21" t="s">
        <v>105</v>
      </c>
      <c r="AE67" s="304"/>
      <c r="AF67" s="16" t="s">
        <v>375</v>
      </c>
      <c r="AG67" s="318"/>
      <c r="CJ67" s="323" t="str">
        <f t="shared" si="19"/>
        <v>anders</v>
      </c>
      <c r="CK67" s="126" t="str">
        <f t="shared" si="48"/>
        <v>Frei Lukas</v>
      </c>
      <c r="CM67" s="156">
        <f t="shared" si="49"/>
        <v>6</v>
      </c>
      <c r="CN67" s="156" t="str">
        <f t="shared" si="50"/>
        <v>C</v>
      </c>
      <c r="CO67" s="138" t="str">
        <f t="shared" si="51"/>
        <v>D</v>
      </c>
      <c r="CP67" s="154">
        <v>4308</v>
      </c>
      <c r="CQ67" s="125">
        <v>772</v>
      </c>
      <c r="CR67" s="33">
        <f t="shared" si="52"/>
        <v>8</v>
      </c>
      <c r="CS67" s="83" t="str">
        <f t="shared" si="53"/>
        <v>Projektingenieur 8 (Bau)</v>
      </c>
      <c r="CT67" s="125">
        <v>772</v>
      </c>
      <c r="CU67" s="33">
        <f>VLOOKUP($CT67,Funktionsbezeichnungen,3,0)</f>
        <v>8</v>
      </c>
      <c r="CV67" s="83" t="str">
        <f>VLOOKUP($CT67,Funktionsbezeichnungen,2,0)</f>
        <v>Projektingenieur 8 (Bau)</v>
      </c>
      <c r="CW67" s="125">
        <v>771</v>
      </c>
      <c r="CX67" s="33">
        <f>VLOOKUP($CW67,Funktionsbezeichnungen,3,0)</f>
        <v>7</v>
      </c>
      <c r="CY67" s="83" t="str">
        <f>VLOOKUP($CW67,Funktionsbezeichnungen,2,0)</f>
        <v>Projektingenieur 7 (Bau)</v>
      </c>
      <c r="CZ67" s="125"/>
      <c r="DA67" s="33"/>
      <c r="DB67" s="83"/>
      <c r="DC67" s="125"/>
      <c r="DD67" s="33"/>
      <c r="DE67" s="83"/>
      <c r="DF67" s="20"/>
      <c r="DG67" s="33"/>
      <c r="DH67" s="33"/>
      <c r="DI67" s="83"/>
      <c r="DN67" s="126">
        <f>+CP67</f>
        <v>4308</v>
      </c>
      <c r="DO67" s="156">
        <v>2</v>
      </c>
      <c r="DP67" s="126">
        <v>3</v>
      </c>
      <c r="DQ67" s="126" t="s">
        <v>951</v>
      </c>
      <c r="ES67" s="154">
        <v>8579</v>
      </c>
      <c r="ET67" s="156" t="s">
        <v>121</v>
      </c>
    </row>
    <row r="68" spans="1:150" s="126" customFormat="1" x14ac:dyDescent="0.2">
      <c r="A68" s="319"/>
      <c r="B68" s="319"/>
      <c r="C68" s="319" t="str">
        <f t="shared" si="46"/>
        <v/>
      </c>
      <c r="D68" s="320"/>
      <c r="E68" s="320">
        <v>1</v>
      </c>
      <c r="F68" s="321"/>
      <c r="G68" s="57"/>
      <c r="H68" s="57"/>
      <c r="I68" s="321"/>
      <c r="J68" s="57"/>
      <c r="K68" s="321"/>
      <c r="L68" s="321"/>
      <c r="M68" s="321"/>
      <c r="N68" s="322"/>
      <c r="O68" s="322"/>
      <c r="P68" s="109" t="s">
        <v>1301</v>
      </c>
      <c r="Q68" s="110" t="s">
        <v>912</v>
      </c>
      <c r="R68" s="110" t="s">
        <v>1514</v>
      </c>
      <c r="S68" s="20" t="s">
        <v>913</v>
      </c>
      <c r="T68" s="21">
        <v>1987</v>
      </c>
      <c r="U68" s="28" t="s">
        <v>1552</v>
      </c>
      <c r="V68" s="21">
        <v>2012</v>
      </c>
      <c r="W68" s="25" t="s">
        <v>1182</v>
      </c>
      <c r="X68" s="138">
        <v>2015</v>
      </c>
      <c r="Y68" s="287"/>
      <c r="Z68" s="28" t="s">
        <v>91</v>
      </c>
      <c r="AA68" s="284">
        <f t="shared" si="47"/>
        <v>6</v>
      </c>
      <c r="AB68" s="25" t="s">
        <v>108</v>
      </c>
      <c r="AC68" s="290">
        <v>2012</v>
      </c>
      <c r="AD68" s="21" t="s">
        <v>105</v>
      </c>
      <c r="AE68" s="304"/>
      <c r="AF68" s="16" t="s">
        <v>375</v>
      </c>
      <c r="AG68" s="318"/>
      <c r="CJ68" s="323" t="str">
        <f t="shared" si="19"/>
        <v>anders</v>
      </c>
      <c r="CK68" s="126" t="str">
        <f t="shared" si="48"/>
        <v>D'Arco Marcel</v>
      </c>
      <c r="CM68" s="156">
        <f t="shared" si="49"/>
        <v>6</v>
      </c>
      <c r="CN68" s="156" t="str">
        <f t="shared" si="50"/>
        <v>C</v>
      </c>
      <c r="CO68" s="138" t="str">
        <f t="shared" ref="CO68:CO98" si="58">VLOOKUP(CP68,Kategorie,2,0)</f>
        <v>D</v>
      </c>
      <c r="CP68" s="154">
        <v>4310</v>
      </c>
      <c r="CQ68" s="125">
        <v>772</v>
      </c>
      <c r="CR68" s="33">
        <f t="shared" si="52"/>
        <v>8</v>
      </c>
      <c r="CS68" s="83" t="str">
        <f t="shared" si="53"/>
        <v>Projektingenieur 8 (Bau)</v>
      </c>
      <c r="CT68" s="125">
        <v>772</v>
      </c>
      <c r="CU68" s="33">
        <f>VLOOKUP($CT68,Funktionsbezeichnungen,3,0)</f>
        <v>8</v>
      </c>
      <c r="CV68" s="83" t="str">
        <f>VLOOKUP($CT68,Funktionsbezeichnungen,2,0)</f>
        <v>Projektingenieur 8 (Bau)</v>
      </c>
      <c r="CW68" s="125">
        <v>771</v>
      </c>
      <c r="CX68" s="33">
        <f>VLOOKUP($CW68,Funktionsbezeichnungen,3,0)</f>
        <v>7</v>
      </c>
      <c r="CY68" s="83" t="str">
        <f>VLOOKUP($CW68,Funktionsbezeichnungen,2,0)</f>
        <v>Projektingenieur 7 (Bau)</v>
      </c>
      <c r="CZ68" s="125"/>
      <c r="DA68" s="33"/>
      <c r="DB68" s="83"/>
      <c r="DC68" s="125"/>
      <c r="DD68" s="33"/>
      <c r="DE68" s="83"/>
      <c r="DF68" s="20"/>
      <c r="DG68" s="33"/>
      <c r="DH68" s="33"/>
      <c r="DI68" s="83"/>
      <c r="DN68" s="126">
        <f>+CP68</f>
        <v>4310</v>
      </c>
      <c r="DO68" s="156">
        <v>2</v>
      </c>
      <c r="DP68" s="126">
        <v>3</v>
      </c>
      <c r="DQ68" s="126" t="s">
        <v>951</v>
      </c>
      <c r="ES68" s="154">
        <v>4322</v>
      </c>
      <c r="ET68" s="156" t="s">
        <v>121</v>
      </c>
    </row>
    <row r="69" spans="1:150" s="126" customFormat="1" x14ac:dyDescent="0.2">
      <c r="A69" s="319"/>
      <c r="B69" s="319"/>
      <c r="C69" s="319" t="str">
        <f t="shared" ref="C69:C100" si="59">IF(AA69&gt;=10,1,"")</f>
        <v/>
      </c>
      <c r="D69" s="320"/>
      <c r="E69" s="320">
        <v>1</v>
      </c>
      <c r="F69" s="321"/>
      <c r="G69" s="57"/>
      <c r="H69" s="57"/>
      <c r="I69" s="321"/>
      <c r="J69" s="57"/>
      <c r="K69" s="321"/>
      <c r="L69" s="321"/>
      <c r="M69" s="321"/>
      <c r="N69" s="322"/>
      <c r="O69" s="322"/>
      <c r="P69" s="109" t="s">
        <v>1301</v>
      </c>
      <c r="Q69" s="110" t="s">
        <v>1503</v>
      </c>
      <c r="R69" s="110" t="s">
        <v>1514</v>
      </c>
      <c r="S69" s="20" t="s">
        <v>1504</v>
      </c>
      <c r="T69" s="21">
        <v>1975</v>
      </c>
      <c r="U69" s="28" t="s">
        <v>1552</v>
      </c>
      <c r="V69" s="21">
        <v>2010</v>
      </c>
      <c r="W69" s="25"/>
      <c r="X69" s="138"/>
      <c r="Y69" s="287"/>
      <c r="Z69" s="28"/>
      <c r="AA69" s="284">
        <f t="shared" ref="AA69:AA100" si="60">IF(Y69="",YEAR($AB$1)-$V69,YEAR($AB$1)-$X69)</f>
        <v>8</v>
      </c>
      <c r="AB69" s="25" t="s">
        <v>698</v>
      </c>
      <c r="AC69" s="290">
        <v>2018</v>
      </c>
      <c r="AD69" s="21" t="s">
        <v>121</v>
      </c>
      <c r="AE69" s="304"/>
      <c r="AF69" s="16" t="s">
        <v>375</v>
      </c>
      <c r="AG69" s="318"/>
      <c r="CJ69" s="323" t="e">
        <f t="shared" si="19"/>
        <v>#N/A</v>
      </c>
      <c r="CK69" s="337" t="str">
        <f t="shared" ref="CK69:CK85" si="61">+S69</f>
        <v>Said Ari</v>
      </c>
      <c r="CM69" s="156">
        <f t="shared" ref="CM69:CM85" si="62">+AA69</f>
        <v>8</v>
      </c>
      <c r="CN69" s="156" t="str">
        <f t="shared" ref="CN69:CN100" si="63">+AD69</f>
        <v>D</v>
      </c>
      <c r="CO69" s="138" t="e">
        <f t="shared" si="58"/>
        <v>#N/A</v>
      </c>
      <c r="CP69" s="264">
        <v>4333</v>
      </c>
      <c r="CQ69" s="125">
        <v>772</v>
      </c>
      <c r="CR69" s="33">
        <f t="shared" si="52"/>
        <v>8</v>
      </c>
      <c r="CS69" s="83" t="str">
        <f t="shared" si="53"/>
        <v>Projektingenieur 8 (Bau)</v>
      </c>
      <c r="CT69" s="125"/>
      <c r="CU69" s="33"/>
      <c r="CV69" s="83"/>
      <c r="CW69" s="125"/>
      <c r="CX69" s="33"/>
      <c r="CY69" s="83"/>
      <c r="CZ69" s="125"/>
      <c r="DA69" s="33"/>
      <c r="DB69" s="83"/>
      <c r="DC69" s="125"/>
      <c r="DD69" s="33"/>
      <c r="DE69" s="83"/>
      <c r="DF69" s="20"/>
      <c r="DG69" s="33"/>
      <c r="DH69" s="33"/>
      <c r="DI69" s="83"/>
      <c r="DN69" s="126">
        <f t="shared" si="18"/>
        <v>4333</v>
      </c>
      <c r="DO69" s="156">
        <v>2</v>
      </c>
      <c r="DP69" s="126">
        <v>3</v>
      </c>
      <c r="DQ69" s="126" t="s">
        <v>951</v>
      </c>
      <c r="ES69" s="154">
        <v>4308</v>
      </c>
      <c r="ET69" s="156" t="s">
        <v>121</v>
      </c>
    </row>
    <row r="70" spans="1:150" s="126" customFormat="1" x14ac:dyDescent="0.2">
      <c r="A70" s="319"/>
      <c r="B70" s="319">
        <v>1</v>
      </c>
      <c r="C70" s="319" t="str">
        <f t="shared" si="59"/>
        <v/>
      </c>
      <c r="D70" s="320"/>
      <c r="E70" s="320">
        <v>1</v>
      </c>
      <c r="F70" s="321"/>
      <c r="G70" s="57"/>
      <c r="H70" s="57"/>
      <c r="I70" s="321"/>
      <c r="J70" s="57"/>
      <c r="K70" s="321"/>
      <c r="L70" s="321"/>
      <c r="M70" s="321"/>
      <c r="N70" s="322"/>
      <c r="O70" s="322"/>
      <c r="P70" s="109" t="s">
        <v>1301</v>
      </c>
      <c r="Q70" s="110" t="s">
        <v>1014</v>
      </c>
      <c r="R70" s="110" t="s">
        <v>1514</v>
      </c>
      <c r="S70" s="20" t="s">
        <v>1015</v>
      </c>
      <c r="T70" s="21">
        <v>1980</v>
      </c>
      <c r="U70" s="28" t="s">
        <v>1515</v>
      </c>
      <c r="V70" s="21">
        <v>2002</v>
      </c>
      <c r="W70" s="25" t="s">
        <v>1552</v>
      </c>
      <c r="X70" s="138">
        <v>2013</v>
      </c>
      <c r="Y70" s="389" t="s">
        <v>1547</v>
      </c>
      <c r="Z70" s="28"/>
      <c r="AA70" s="284">
        <f t="shared" si="60"/>
        <v>5</v>
      </c>
      <c r="AB70" s="25" t="s">
        <v>916</v>
      </c>
      <c r="AC70" s="290">
        <v>2013</v>
      </c>
      <c r="AD70" s="21" t="s">
        <v>121</v>
      </c>
      <c r="AE70" s="304"/>
      <c r="AF70" s="16" t="s">
        <v>375</v>
      </c>
      <c r="AG70" s="318"/>
      <c r="CJ70" s="126" t="str">
        <f t="shared" ref="CJ70:CJ131" si="64">IF(CN70=CO70,"","anders")</f>
        <v/>
      </c>
      <c r="CK70" s="126" t="str">
        <f t="shared" si="61"/>
        <v>Hochuli Antonina</v>
      </c>
      <c r="CM70" s="156">
        <f t="shared" si="62"/>
        <v>5</v>
      </c>
      <c r="CN70" s="156" t="str">
        <f t="shared" si="63"/>
        <v>D</v>
      </c>
      <c r="CO70" s="138" t="str">
        <f t="shared" si="58"/>
        <v>D</v>
      </c>
      <c r="CP70" s="154">
        <v>8579</v>
      </c>
      <c r="CQ70" s="125">
        <v>771</v>
      </c>
      <c r="CR70" s="33">
        <f t="shared" si="52"/>
        <v>7</v>
      </c>
      <c r="CS70" s="83" t="str">
        <f t="shared" si="53"/>
        <v>Projektingenieur 7 (Bau)</v>
      </c>
      <c r="CT70" s="125">
        <v>771</v>
      </c>
      <c r="CU70" s="33">
        <f>VLOOKUP($CT70,Funktionsbezeichnungen,3,0)</f>
        <v>7</v>
      </c>
      <c r="CV70" s="83" t="str">
        <f>VLOOKUP($CT70,Funktionsbezeichnungen,2,0)</f>
        <v>Projektingenieur 7 (Bau)</v>
      </c>
      <c r="CW70" s="125">
        <v>770</v>
      </c>
      <c r="CX70" s="33">
        <f t="shared" si="56"/>
        <v>6</v>
      </c>
      <c r="CY70" s="83" t="str">
        <f t="shared" si="57"/>
        <v>Vorstufe Projektingenieur (Bau)</v>
      </c>
      <c r="CZ70" s="125"/>
      <c r="DA70" s="33"/>
      <c r="DB70" s="83"/>
      <c r="DC70" s="125"/>
      <c r="DD70" s="33"/>
      <c r="DE70" s="83"/>
      <c r="DF70" s="20"/>
      <c r="DG70" s="33"/>
      <c r="DH70" s="33"/>
      <c r="DI70" s="83"/>
      <c r="DN70" s="126">
        <f t="shared" si="18"/>
        <v>8579</v>
      </c>
      <c r="DO70" s="156">
        <v>2</v>
      </c>
      <c r="DP70" s="126">
        <v>3</v>
      </c>
      <c r="DQ70" s="126" t="s">
        <v>951</v>
      </c>
      <c r="ES70" s="154">
        <v>4313</v>
      </c>
      <c r="ET70" s="156" t="s">
        <v>121</v>
      </c>
    </row>
    <row r="71" spans="1:150" s="126" customFormat="1" x14ac:dyDescent="0.2">
      <c r="A71" s="319"/>
      <c r="B71" s="319"/>
      <c r="C71" s="319" t="str">
        <f t="shared" si="59"/>
        <v/>
      </c>
      <c r="D71" s="320"/>
      <c r="E71" s="320">
        <v>1</v>
      </c>
      <c r="F71" s="321"/>
      <c r="G71" s="57"/>
      <c r="H71" s="57"/>
      <c r="I71" s="321"/>
      <c r="J71" s="57"/>
      <c r="K71" s="321"/>
      <c r="L71" s="321"/>
      <c r="M71" s="321"/>
      <c r="N71" s="322"/>
      <c r="O71" s="322"/>
      <c r="P71" s="109" t="s">
        <v>1301</v>
      </c>
      <c r="Q71" s="110" t="s">
        <v>1074</v>
      </c>
      <c r="R71" s="110" t="s">
        <v>1514</v>
      </c>
      <c r="S71" s="20" t="s">
        <v>1075</v>
      </c>
      <c r="T71" s="21">
        <v>1987</v>
      </c>
      <c r="U71" s="28" t="s">
        <v>1302</v>
      </c>
      <c r="V71" s="21">
        <v>2013</v>
      </c>
      <c r="W71" s="25"/>
      <c r="X71" s="138"/>
      <c r="Y71" s="287"/>
      <c r="Z71" s="28"/>
      <c r="AA71" s="284">
        <f t="shared" si="60"/>
        <v>5</v>
      </c>
      <c r="AB71" s="25" t="s">
        <v>698</v>
      </c>
      <c r="AC71" s="290">
        <v>2014</v>
      </c>
      <c r="AD71" s="21" t="s">
        <v>121</v>
      </c>
      <c r="AE71" s="304"/>
      <c r="AF71" s="16" t="s">
        <v>375</v>
      </c>
      <c r="AG71" s="318"/>
      <c r="CJ71" s="126" t="e">
        <f t="shared" si="64"/>
        <v>#N/A</v>
      </c>
      <c r="CK71" s="126" t="str">
        <f t="shared" si="61"/>
        <v>Meisch Raoul</v>
      </c>
      <c r="CM71" s="156">
        <f t="shared" si="62"/>
        <v>5</v>
      </c>
      <c r="CN71" s="156" t="str">
        <f t="shared" si="63"/>
        <v>D</v>
      </c>
      <c r="CO71" s="138" t="e">
        <f t="shared" si="58"/>
        <v>#N/A</v>
      </c>
      <c r="CP71" s="154">
        <v>4315</v>
      </c>
      <c r="CQ71" s="125">
        <v>771</v>
      </c>
      <c r="CR71" s="33">
        <f t="shared" si="52"/>
        <v>7</v>
      </c>
      <c r="CS71" s="83" t="str">
        <f t="shared" si="53"/>
        <v>Projektingenieur 7 (Bau)</v>
      </c>
      <c r="CT71" s="125">
        <v>771</v>
      </c>
      <c r="CU71" s="33">
        <f>VLOOKUP($CT71,Funktionsbezeichnungen,3,0)</f>
        <v>7</v>
      </c>
      <c r="CV71" s="83" t="str">
        <f>VLOOKUP($CT71,Funktionsbezeichnungen,2,0)</f>
        <v>Projektingenieur 7 (Bau)</v>
      </c>
      <c r="CW71" s="125"/>
      <c r="CX71" s="33"/>
      <c r="CY71" s="83"/>
      <c r="CZ71" s="125"/>
      <c r="DA71" s="33"/>
      <c r="DB71" s="83"/>
      <c r="DC71" s="125"/>
      <c r="DD71" s="33"/>
      <c r="DE71" s="83"/>
      <c r="DF71" s="20"/>
      <c r="DG71" s="33"/>
      <c r="DH71" s="33"/>
      <c r="DI71" s="83"/>
      <c r="DN71" s="126">
        <f t="shared" ref="DN71:DN138" si="65">+CP71</f>
        <v>4315</v>
      </c>
      <c r="DO71" s="156">
        <v>2</v>
      </c>
      <c r="DP71" s="126">
        <v>3</v>
      </c>
      <c r="DQ71" s="126" t="s">
        <v>951</v>
      </c>
      <c r="ES71" s="154">
        <v>4318</v>
      </c>
      <c r="ET71" s="156" t="s">
        <v>121</v>
      </c>
    </row>
    <row r="72" spans="1:150" s="126" customFormat="1" x14ac:dyDescent="0.2">
      <c r="A72" s="319"/>
      <c r="B72" s="319">
        <v>1</v>
      </c>
      <c r="C72" s="319" t="str">
        <f t="shared" si="59"/>
        <v/>
      </c>
      <c r="D72" s="320"/>
      <c r="E72" s="320">
        <v>1</v>
      </c>
      <c r="F72" s="321"/>
      <c r="G72" s="57"/>
      <c r="H72" s="57"/>
      <c r="I72" s="321"/>
      <c r="J72" s="57"/>
      <c r="K72" s="321"/>
      <c r="L72" s="321"/>
      <c r="M72" s="321"/>
      <c r="N72" s="322"/>
      <c r="O72" s="322"/>
      <c r="P72" s="109" t="s">
        <v>359</v>
      </c>
      <c r="Q72" s="110" t="s">
        <v>1029</v>
      </c>
      <c r="R72" s="110" t="s">
        <v>1514</v>
      </c>
      <c r="S72" s="20" t="s">
        <v>1030</v>
      </c>
      <c r="T72" s="21">
        <v>1989</v>
      </c>
      <c r="U72" s="28" t="s">
        <v>1552</v>
      </c>
      <c r="V72" s="21">
        <v>2013</v>
      </c>
      <c r="W72" s="25"/>
      <c r="X72" s="138"/>
      <c r="Y72" s="287"/>
      <c r="Z72" s="28" t="s">
        <v>1510</v>
      </c>
      <c r="AA72" s="284">
        <f t="shared" si="60"/>
        <v>5</v>
      </c>
      <c r="AB72" s="25" t="s">
        <v>916</v>
      </c>
      <c r="AC72" s="290">
        <v>2013</v>
      </c>
      <c r="AD72" s="21" t="s">
        <v>121</v>
      </c>
      <c r="AE72" s="304"/>
      <c r="AF72" s="16" t="s">
        <v>375</v>
      </c>
      <c r="AG72" s="318"/>
      <c r="CJ72" s="126" t="str">
        <f t="shared" si="64"/>
        <v/>
      </c>
      <c r="CK72" s="126" t="str">
        <f t="shared" si="61"/>
        <v>Stöhr Jessica</v>
      </c>
      <c r="CM72" s="156">
        <f t="shared" si="62"/>
        <v>5</v>
      </c>
      <c r="CN72" s="156" t="str">
        <f t="shared" si="63"/>
        <v>D</v>
      </c>
      <c r="CO72" s="138" t="str">
        <f t="shared" si="58"/>
        <v>D</v>
      </c>
      <c r="CP72" s="154">
        <v>4313</v>
      </c>
      <c r="CQ72" s="125">
        <v>771</v>
      </c>
      <c r="CR72" s="33">
        <f t="shared" si="52"/>
        <v>7</v>
      </c>
      <c r="CS72" s="83" t="str">
        <f t="shared" si="53"/>
        <v>Projektingenieur 7 (Bau)</v>
      </c>
      <c r="CT72" s="125">
        <v>771</v>
      </c>
      <c r="CU72" s="33">
        <f>VLOOKUP($CT72,Funktionsbezeichnungen,3,0)</f>
        <v>7</v>
      </c>
      <c r="CV72" s="83" t="str">
        <f>VLOOKUP($CT72,Funktionsbezeichnungen,2,0)</f>
        <v>Projektingenieur 7 (Bau)</v>
      </c>
      <c r="CW72" s="125">
        <v>770</v>
      </c>
      <c r="CX72" s="33">
        <f t="shared" si="56"/>
        <v>6</v>
      </c>
      <c r="CY72" s="83" t="str">
        <f t="shared" si="57"/>
        <v>Vorstufe Projektingenieur (Bau)</v>
      </c>
      <c r="CZ72" s="125"/>
      <c r="DA72" s="33"/>
      <c r="DB72" s="83"/>
      <c r="DC72" s="125"/>
      <c r="DD72" s="33"/>
      <c r="DE72" s="83"/>
      <c r="DF72" s="20"/>
      <c r="DG72" s="33"/>
      <c r="DH72" s="33"/>
      <c r="DI72" s="83"/>
      <c r="DN72" s="126">
        <f t="shared" si="65"/>
        <v>4313</v>
      </c>
      <c r="DO72" s="156">
        <v>2</v>
      </c>
      <c r="DP72" s="126">
        <v>3</v>
      </c>
      <c r="DQ72" s="126" t="s">
        <v>951</v>
      </c>
      <c r="ES72" s="154">
        <v>4319</v>
      </c>
      <c r="ET72" s="156" t="s">
        <v>121</v>
      </c>
    </row>
    <row r="73" spans="1:150" s="126" customFormat="1" x14ac:dyDescent="0.2">
      <c r="A73" s="319"/>
      <c r="B73" s="319"/>
      <c r="C73" s="319" t="str">
        <f t="shared" si="59"/>
        <v/>
      </c>
      <c r="D73" s="320"/>
      <c r="E73" s="320">
        <v>1</v>
      </c>
      <c r="F73" s="321"/>
      <c r="G73" s="57"/>
      <c r="H73" s="57">
        <v>1</v>
      </c>
      <c r="I73" s="321"/>
      <c r="J73" s="57"/>
      <c r="K73" s="321"/>
      <c r="L73" s="321"/>
      <c r="M73" s="321"/>
      <c r="N73" s="322"/>
      <c r="O73" s="322"/>
      <c r="P73" s="109" t="s">
        <v>358</v>
      </c>
      <c r="Q73" s="110" t="s">
        <v>1173</v>
      </c>
      <c r="R73" s="110" t="s">
        <v>1514</v>
      </c>
      <c r="S73" s="20" t="s">
        <v>1172</v>
      </c>
      <c r="T73" s="21">
        <v>1986</v>
      </c>
      <c r="U73" s="28" t="s">
        <v>1549</v>
      </c>
      <c r="V73" s="21">
        <v>2011</v>
      </c>
      <c r="W73" s="25" t="s">
        <v>1552</v>
      </c>
      <c r="X73" s="138">
        <v>2015</v>
      </c>
      <c r="Y73" s="389" t="s">
        <v>1547</v>
      </c>
      <c r="Z73" s="28"/>
      <c r="AA73" s="284">
        <f t="shared" si="60"/>
        <v>3</v>
      </c>
      <c r="AB73" s="25" t="s">
        <v>1563</v>
      </c>
      <c r="AC73" s="290">
        <v>2015</v>
      </c>
      <c r="AD73" s="21" t="s">
        <v>121</v>
      </c>
      <c r="AE73" s="304"/>
      <c r="AF73" s="16" t="s">
        <v>376</v>
      </c>
      <c r="AG73" s="318"/>
      <c r="CJ73" s="126" t="str">
        <f t="shared" si="64"/>
        <v/>
      </c>
      <c r="CK73" s="126" t="str">
        <f t="shared" si="61"/>
        <v>Völlmin Daniel</v>
      </c>
      <c r="CM73" s="156">
        <f t="shared" si="62"/>
        <v>3</v>
      </c>
      <c r="CN73" s="156" t="str">
        <f t="shared" si="63"/>
        <v>D</v>
      </c>
      <c r="CO73" s="138" t="str">
        <f t="shared" si="58"/>
        <v>D</v>
      </c>
      <c r="CP73" s="154">
        <v>4319</v>
      </c>
      <c r="CQ73" s="125">
        <v>771</v>
      </c>
      <c r="CR73" s="33">
        <f t="shared" si="52"/>
        <v>7</v>
      </c>
      <c r="CS73" s="83" t="str">
        <f t="shared" si="53"/>
        <v>Projektingenieur 7 (Bau)</v>
      </c>
      <c r="CT73" s="125">
        <v>771</v>
      </c>
      <c r="CU73" s="33">
        <f>VLOOKUP($CT73,Funktionsbezeichnungen,3,0)</f>
        <v>7</v>
      </c>
      <c r="CV73" s="83" t="str">
        <f>VLOOKUP($CT73,Funktionsbezeichnungen,2,0)</f>
        <v>Projektingenieur 7 (Bau)</v>
      </c>
      <c r="CW73" s="125"/>
      <c r="CX73" s="33"/>
      <c r="CY73" s="83"/>
      <c r="CZ73" s="125"/>
      <c r="DA73" s="33"/>
      <c r="DB73" s="83"/>
      <c r="DC73" s="125"/>
      <c r="DD73" s="33"/>
      <c r="DE73" s="83"/>
      <c r="DF73" s="20"/>
      <c r="DG73" s="33"/>
      <c r="DH73" s="33"/>
      <c r="DI73" s="83"/>
      <c r="DN73" s="126">
        <f t="shared" si="65"/>
        <v>4319</v>
      </c>
      <c r="DO73" s="156">
        <v>2</v>
      </c>
      <c r="DP73" s="126">
        <v>3</v>
      </c>
      <c r="DQ73" s="126" t="s">
        <v>951</v>
      </c>
      <c r="ES73" s="154">
        <v>3211</v>
      </c>
      <c r="ET73" s="126" t="s">
        <v>105</v>
      </c>
    </row>
    <row r="74" spans="1:150" s="126" customFormat="1" x14ac:dyDescent="0.2">
      <c r="A74" s="319"/>
      <c r="B74" s="319"/>
      <c r="C74" s="319" t="str">
        <f t="shared" si="59"/>
        <v/>
      </c>
      <c r="D74" s="320">
        <v>1</v>
      </c>
      <c r="E74" s="320"/>
      <c r="F74" s="321"/>
      <c r="G74" s="57"/>
      <c r="H74" s="57"/>
      <c r="I74" s="321"/>
      <c r="J74" s="57"/>
      <c r="K74" s="321"/>
      <c r="L74" s="321"/>
      <c r="M74" s="321"/>
      <c r="N74" s="322"/>
      <c r="O74" s="322"/>
      <c r="P74" s="109" t="s">
        <v>1301</v>
      </c>
      <c r="Q74" s="110" t="s">
        <v>1016</v>
      </c>
      <c r="R74" s="110" t="s">
        <v>1514</v>
      </c>
      <c r="S74" s="20" t="s">
        <v>1017</v>
      </c>
      <c r="T74" s="21">
        <v>1988</v>
      </c>
      <c r="U74" s="28" t="s">
        <v>1553</v>
      </c>
      <c r="V74" s="21">
        <v>2016</v>
      </c>
      <c r="W74" s="25"/>
      <c r="X74" s="138"/>
      <c r="Y74" s="287"/>
      <c r="Z74" s="28"/>
      <c r="AA74" s="284">
        <f t="shared" si="60"/>
        <v>2</v>
      </c>
      <c r="AB74" s="25" t="s">
        <v>698</v>
      </c>
      <c r="AC74" s="290">
        <v>2015</v>
      </c>
      <c r="AD74" s="21" t="s">
        <v>121</v>
      </c>
      <c r="AE74" s="304"/>
      <c r="AF74" s="16" t="s">
        <v>375</v>
      </c>
      <c r="AG74" s="318"/>
      <c r="CJ74" s="126" t="e">
        <f t="shared" si="64"/>
        <v>#N/A</v>
      </c>
      <c r="CK74" s="126" t="str">
        <f t="shared" si="61"/>
        <v>Burger Stefan</v>
      </c>
      <c r="CM74" s="126">
        <f t="shared" si="62"/>
        <v>2</v>
      </c>
      <c r="CN74" s="126" t="str">
        <f t="shared" si="63"/>
        <v>D</v>
      </c>
      <c r="CO74" s="138" t="e">
        <f t="shared" si="58"/>
        <v>#N/A</v>
      </c>
      <c r="CP74" s="154">
        <v>9748</v>
      </c>
      <c r="CQ74" s="125">
        <v>771</v>
      </c>
      <c r="CR74" s="33">
        <f t="shared" si="52"/>
        <v>7</v>
      </c>
      <c r="CS74" s="83" t="str">
        <f t="shared" si="53"/>
        <v>Projektingenieur 7 (Bau)</v>
      </c>
      <c r="CT74" s="125">
        <v>771</v>
      </c>
      <c r="CU74" s="33">
        <f>VLOOKUP($CT74,Funktionsbezeichnungen,3,0)</f>
        <v>7</v>
      </c>
      <c r="CV74" s="83" t="str">
        <f>VLOOKUP($CT74,Funktionsbezeichnungen,2,0)</f>
        <v>Projektingenieur 7 (Bau)</v>
      </c>
      <c r="CW74" s="125"/>
      <c r="CX74" s="33"/>
      <c r="CY74" s="83"/>
      <c r="CZ74" s="125"/>
      <c r="DA74" s="33"/>
      <c r="DB74" s="83"/>
      <c r="DC74" s="125"/>
      <c r="DD74" s="33"/>
      <c r="DE74" s="83"/>
      <c r="DF74" s="20"/>
      <c r="DG74" s="125"/>
      <c r="DH74" s="33"/>
      <c r="DI74" s="83"/>
      <c r="DN74" s="126">
        <f t="shared" si="65"/>
        <v>9748</v>
      </c>
      <c r="DO74" s="156">
        <v>2</v>
      </c>
      <c r="DP74" s="126">
        <v>3</v>
      </c>
      <c r="DQ74" s="324" t="s">
        <v>951</v>
      </c>
      <c r="ES74" s="154">
        <v>6622</v>
      </c>
      <c r="ET74" s="126" t="s">
        <v>105</v>
      </c>
    </row>
    <row r="75" spans="1:150" s="126" customFormat="1" x14ac:dyDescent="0.2">
      <c r="A75" s="319"/>
      <c r="B75" s="319"/>
      <c r="C75" s="319" t="str">
        <f t="shared" si="59"/>
        <v/>
      </c>
      <c r="D75" s="320">
        <v>1</v>
      </c>
      <c r="E75" s="320"/>
      <c r="F75" s="321"/>
      <c r="G75" s="57"/>
      <c r="H75" s="57"/>
      <c r="I75" s="321"/>
      <c r="J75" s="57"/>
      <c r="K75" s="321"/>
      <c r="L75" s="321"/>
      <c r="M75" s="321"/>
      <c r="N75" s="322"/>
      <c r="O75" s="322"/>
      <c r="P75" s="109" t="s">
        <v>1301</v>
      </c>
      <c r="Q75" s="110" t="s">
        <v>1255</v>
      </c>
      <c r="R75" s="110" t="s">
        <v>1514</v>
      </c>
      <c r="S75" s="20" t="s">
        <v>1256</v>
      </c>
      <c r="T75" s="21">
        <v>1984</v>
      </c>
      <c r="U75" s="28" t="s">
        <v>1216</v>
      </c>
      <c r="V75" s="21">
        <v>2016</v>
      </c>
      <c r="W75" s="25"/>
      <c r="X75" s="138"/>
      <c r="Y75" s="287"/>
      <c r="Z75" s="28"/>
      <c r="AA75" s="284">
        <f t="shared" si="60"/>
        <v>2</v>
      </c>
      <c r="AB75" s="25" t="s">
        <v>698</v>
      </c>
      <c r="AC75" s="290">
        <v>2017</v>
      </c>
      <c r="AD75" s="21" t="s">
        <v>121</v>
      </c>
      <c r="AE75" s="304"/>
      <c r="AF75" s="16" t="s">
        <v>375</v>
      </c>
      <c r="AG75" s="318"/>
      <c r="CJ75" s="323" t="e">
        <f t="shared" si="64"/>
        <v>#N/A</v>
      </c>
      <c r="CK75" s="276" t="str">
        <f t="shared" si="61"/>
        <v>Aleinikov Dimitri</v>
      </c>
      <c r="CM75" s="126">
        <f t="shared" si="62"/>
        <v>2</v>
      </c>
      <c r="CN75" s="126" t="str">
        <f t="shared" si="63"/>
        <v>D</v>
      </c>
      <c r="CO75" s="138" t="e">
        <f t="shared" si="58"/>
        <v>#N/A</v>
      </c>
      <c r="CP75" s="222">
        <v>4327</v>
      </c>
      <c r="CQ75" s="125">
        <v>771</v>
      </c>
      <c r="CR75" s="33">
        <f t="shared" si="52"/>
        <v>7</v>
      </c>
      <c r="CS75" s="83" t="str">
        <f t="shared" si="53"/>
        <v>Projektingenieur 7 (Bau)</v>
      </c>
      <c r="CT75" s="125"/>
      <c r="CU75" s="33"/>
      <c r="CV75" s="83"/>
      <c r="CW75" s="125"/>
      <c r="CX75" s="33"/>
      <c r="CY75" s="83"/>
      <c r="CZ75" s="125"/>
      <c r="DA75" s="33"/>
      <c r="DB75" s="83"/>
      <c r="DC75" s="125"/>
      <c r="DD75" s="33"/>
      <c r="DE75" s="83"/>
      <c r="DF75" s="20"/>
      <c r="DG75" s="125"/>
      <c r="DH75" s="33"/>
      <c r="DI75" s="83"/>
      <c r="DN75" s="126">
        <f t="shared" si="65"/>
        <v>4327</v>
      </c>
      <c r="DO75" s="156">
        <v>2</v>
      </c>
      <c r="DP75" s="126">
        <v>3</v>
      </c>
      <c r="DQ75" s="324" t="s">
        <v>951</v>
      </c>
      <c r="ES75" s="154">
        <v>7622</v>
      </c>
      <c r="ET75" s="126" t="s">
        <v>105</v>
      </c>
    </row>
    <row r="76" spans="1:150" s="126" customFormat="1" x14ac:dyDescent="0.2">
      <c r="A76" s="319"/>
      <c r="B76" s="319"/>
      <c r="C76" s="319" t="str">
        <f t="shared" si="59"/>
        <v/>
      </c>
      <c r="D76" s="320">
        <v>1</v>
      </c>
      <c r="E76" s="320"/>
      <c r="F76" s="321"/>
      <c r="G76" s="57"/>
      <c r="H76" s="57"/>
      <c r="I76" s="321"/>
      <c r="J76" s="57"/>
      <c r="K76" s="321"/>
      <c r="L76" s="321"/>
      <c r="M76" s="321"/>
      <c r="N76" s="322"/>
      <c r="O76" s="322"/>
      <c r="P76" s="109" t="s">
        <v>359</v>
      </c>
      <c r="Q76" s="110" t="s">
        <v>897</v>
      </c>
      <c r="R76" s="110" t="s">
        <v>1514</v>
      </c>
      <c r="S76" s="20" t="s">
        <v>896</v>
      </c>
      <c r="T76" s="21">
        <v>1990</v>
      </c>
      <c r="U76" s="28" t="s">
        <v>1216</v>
      </c>
      <c r="V76" s="21">
        <v>2017</v>
      </c>
      <c r="W76" s="25"/>
      <c r="X76" s="138"/>
      <c r="Y76" s="287"/>
      <c r="Z76" s="28" t="s">
        <v>1511</v>
      </c>
      <c r="AA76" s="284">
        <f t="shared" si="60"/>
        <v>1</v>
      </c>
      <c r="AB76" s="25" t="s">
        <v>698</v>
      </c>
      <c r="AC76" s="290">
        <v>2017</v>
      </c>
      <c r="AD76" s="21" t="s">
        <v>121</v>
      </c>
      <c r="AE76" s="304"/>
      <c r="AF76" s="16" t="s">
        <v>375</v>
      </c>
      <c r="AG76" s="318"/>
      <c r="CJ76" s="323" t="e">
        <f t="shared" si="64"/>
        <v>#N/A</v>
      </c>
      <c r="CK76" s="276" t="str">
        <f t="shared" si="61"/>
        <v>Lüthi Tobias</v>
      </c>
      <c r="CM76" s="126">
        <f t="shared" si="62"/>
        <v>1</v>
      </c>
      <c r="CN76" s="126" t="str">
        <f t="shared" si="63"/>
        <v>D</v>
      </c>
      <c r="CO76" s="138" t="e">
        <f t="shared" si="58"/>
        <v>#N/A</v>
      </c>
      <c r="CP76" s="222">
        <v>8580</v>
      </c>
      <c r="CQ76" s="125">
        <v>771</v>
      </c>
      <c r="CR76" s="33">
        <f t="shared" si="52"/>
        <v>7</v>
      </c>
      <c r="CS76" s="83" t="str">
        <f t="shared" si="53"/>
        <v>Projektingenieur 7 (Bau)</v>
      </c>
      <c r="CT76" s="125"/>
      <c r="CU76" s="33"/>
      <c r="CV76" s="83"/>
      <c r="CW76" s="125"/>
      <c r="CX76" s="33"/>
      <c r="CY76" s="83"/>
      <c r="CZ76" s="125"/>
      <c r="DA76" s="33"/>
      <c r="DB76" s="83"/>
      <c r="DC76" s="125"/>
      <c r="DD76" s="33"/>
      <c r="DE76" s="83"/>
      <c r="DF76" s="20"/>
      <c r="DG76" s="125"/>
      <c r="DH76" s="33"/>
      <c r="DI76" s="83"/>
      <c r="DN76" s="126">
        <f t="shared" si="65"/>
        <v>8580</v>
      </c>
      <c r="DO76" s="156">
        <v>2</v>
      </c>
      <c r="DP76" s="126">
        <v>3</v>
      </c>
      <c r="DQ76" s="324" t="s">
        <v>951</v>
      </c>
      <c r="ES76" s="154">
        <v>9658</v>
      </c>
      <c r="ET76" s="126" t="s">
        <v>105</v>
      </c>
    </row>
    <row r="77" spans="1:150" s="126" customFormat="1" x14ac:dyDescent="0.2">
      <c r="A77" s="319"/>
      <c r="B77" s="319">
        <v>1</v>
      </c>
      <c r="C77" s="319" t="str">
        <f t="shared" si="59"/>
        <v/>
      </c>
      <c r="D77" s="320"/>
      <c r="E77" s="320">
        <v>1</v>
      </c>
      <c r="F77" s="321"/>
      <c r="G77" s="57"/>
      <c r="H77" s="57"/>
      <c r="I77" s="321"/>
      <c r="J77" s="57"/>
      <c r="K77" s="321"/>
      <c r="L77" s="321"/>
      <c r="M77" s="321"/>
      <c r="N77" s="322"/>
      <c r="O77" s="322"/>
      <c r="P77" s="109" t="s">
        <v>359</v>
      </c>
      <c r="Q77" s="110" t="s">
        <v>1271</v>
      </c>
      <c r="R77" s="110" t="s">
        <v>1514</v>
      </c>
      <c r="S77" s="20" t="s">
        <v>1272</v>
      </c>
      <c r="T77" s="21">
        <v>1990</v>
      </c>
      <c r="U77" s="28" t="s">
        <v>1273</v>
      </c>
      <c r="V77" s="21">
        <v>2017</v>
      </c>
      <c r="W77" s="25"/>
      <c r="X77" s="138"/>
      <c r="Y77" s="287"/>
      <c r="Z77" s="28" t="s">
        <v>106</v>
      </c>
      <c r="AA77" s="284">
        <f t="shared" si="60"/>
        <v>1</v>
      </c>
      <c r="AB77" s="25" t="s">
        <v>1512</v>
      </c>
      <c r="AC77" s="290">
        <v>2017</v>
      </c>
      <c r="AD77" s="21" t="s">
        <v>121</v>
      </c>
      <c r="AE77" s="304"/>
      <c r="AF77" s="16" t="s">
        <v>375</v>
      </c>
      <c r="AG77" s="318"/>
      <c r="CJ77" s="323" t="e">
        <f t="shared" si="64"/>
        <v>#N/A</v>
      </c>
      <c r="CK77" s="276" t="str">
        <f t="shared" si="61"/>
        <v>Schilliger Raphaela</v>
      </c>
      <c r="CM77" s="126">
        <f t="shared" si="62"/>
        <v>1</v>
      </c>
      <c r="CN77" s="126" t="str">
        <f t="shared" si="63"/>
        <v>D</v>
      </c>
      <c r="CO77" s="138" t="e">
        <f t="shared" si="58"/>
        <v>#N/A</v>
      </c>
      <c r="CP77" s="222">
        <v>4325</v>
      </c>
      <c r="CQ77" s="125">
        <v>781</v>
      </c>
      <c r="CR77" s="33">
        <f t="shared" si="52"/>
        <v>7</v>
      </c>
      <c r="CS77" s="83" t="str">
        <f t="shared" si="53"/>
        <v>Projektingenieur 7 (Umwelt)</v>
      </c>
      <c r="CT77" s="125"/>
      <c r="CU77" s="33"/>
      <c r="CV77" s="83"/>
      <c r="CW77" s="125"/>
      <c r="CX77" s="33"/>
      <c r="CY77" s="83"/>
      <c r="CZ77" s="125"/>
      <c r="DA77" s="33"/>
      <c r="DB77" s="83"/>
      <c r="DC77" s="125"/>
      <c r="DD77" s="33"/>
      <c r="DE77" s="83"/>
      <c r="DF77" s="20"/>
      <c r="DG77" s="125"/>
      <c r="DH77" s="33"/>
      <c r="DI77" s="83"/>
      <c r="DN77" s="126">
        <f t="shared" si="65"/>
        <v>4325</v>
      </c>
      <c r="DO77" s="156">
        <v>2</v>
      </c>
      <c r="DP77" s="126">
        <v>3</v>
      </c>
      <c r="DQ77" s="324" t="s">
        <v>951</v>
      </c>
      <c r="ES77" s="154">
        <v>4249</v>
      </c>
      <c r="ET77" s="126" t="s">
        <v>1322</v>
      </c>
    </row>
    <row r="78" spans="1:150" s="126" customFormat="1" x14ac:dyDescent="0.2">
      <c r="A78" s="319"/>
      <c r="B78" s="319"/>
      <c r="C78" s="319">
        <f t="shared" si="59"/>
        <v>1</v>
      </c>
      <c r="D78" s="320"/>
      <c r="E78" s="320"/>
      <c r="F78" s="321"/>
      <c r="G78" s="57"/>
      <c r="H78" s="57">
        <v>1</v>
      </c>
      <c r="I78" s="321">
        <v>1</v>
      </c>
      <c r="J78" s="57"/>
      <c r="K78" s="321"/>
      <c r="L78" s="321"/>
      <c r="M78" s="321"/>
      <c r="N78" s="322">
        <v>1</v>
      </c>
      <c r="O78" s="322"/>
      <c r="P78" s="109" t="s">
        <v>358</v>
      </c>
      <c r="Q78" s="110" t="s">
        <v>1125</v>
      </c>
      <c r="R78" s="110" t="s">
        <v>928</v>
      </c>
      <c r="S78" s="20" t="s">
        <v>1126</v>
      </c>
      <c r="T78" s="21">
        <v>1954</v>
      </c>
      <c r="U78" s="28" t="s">
        <v>126</v>
      </c>
      <c r="V78" s="21">
        <v>1973</v>
      </c>
      <c r="W78" s="25" t="s">
        <v>1127</v>
      </c>
      <c r="X78" s="138">
        <v>1979</v>
      </c>
      <c r="Y78" s="287"/>
      <c r="Z78" s="28"/>
      <c r="AA78" s="284">
        <f t="shared" si="60"/>
        <v>45</v>
      </c>
      <c r="AB78" s="25" t="s">
        <v>110</v>
      </c>
      <c r="AC78" s="290">
        <v>2015</v>
      </c>
      <c r="AD78" s="21" t="s">
        <v>105</v>
      </c>
      <c r="AE78" s="304"/>
      <c r="AF78" s="285" t="s">
        <v>1078</v>
      </c>
      <c r="AG78" s="318"/>
      <c r="CJ78" s="126" t="str">
        <f t="shared" si="64"/>
        <v/>
      </c>
      <c r="CK78" s="126" t="str">
        <f t="shared" si="61"/>
        <v>Reber Erich</v>
      </c>
      <c r="CM78" s="126">
        <f t="shared" si="62"/>
        <v>45</v>
      </c>
      <c r="CN78" s="126" t="str">
        <f t="shared" si="63"/>
        <v>C</v>
      </c>
      <c r="CO78" s="138" t="str">
        <f t="shared" si="58"/>
        <v>C</v>
      </c>
      <c r="CP78" s="154">
        <v>3211</v>
      </c>
      <c r="CQ78" s="125">
        <v>772</v>
      </c>
      <c r="CR78" s="33">
        <f t="shared" si="52"/>
        <v>8</v>
      </c>
      <c r="CS78" s="83" t="str">
        <f t="shared" si="53"/>
        <v>Projektingenieur 8 (Bau)</v>
      </c>
      <c r="CT78" s="125">
        <v>772</v>
      </c>
      <c r="CU78" s="33">
        <f>VLOOKUP($CT78,Funktionsbezeichnungen,3,0)</f>
        <v>8</v>
      </c>
      <c r="CV78" s="83" t="str">
        <f>VLOOKUP($CT78,Funktionsbezeichnungen,2,0)</f>
        <v>Projektingenieur 8 (Bau)</v>
      </c>
      <c r="CW78" s="125"/>
      <c r="CX78" s="33"/>
      <c r="CY78" s="83"/>
      <c r="CZ78" s="125"/>
      <c r="DA78" s="33"/>
      <c r="DB78" s="83"/>
      <c r="DC78" s="125"/>
      <c r="DD78" s="33"/>
      <c r="DE78" s="83"/>
      <c r="DF78" s="20"/>
      <c r="DG78" s="125"/>
      <c r="DH78" s="33"/>
      <c r="DI78" s="83"/>
      <c r="DN78" s="126">
        <f t="shared" si="65"/>
        <v>3211</v>
      </c>
      <c r="DO78" s="156">
        <v>6</v>
      </c>
      <c r="DP78" s="126">
        <v>0</v>
      </c>
      <c r="DQ78" s="324" t="s">
        <v>968</v>
      </c>
      <c r="ES78" s="154">
        <v>4250</v>
      </c>
      <c r="ET78" s="126" t="s">
        <v>1322</v>
      </c>
    </row>
    <row r="79" spans="1:150" s="126" customFormat="1" ht="15.75" x14ac:dyDescent="0.2">
      <c r="A79" s="319"/>
      <c r="B79" s="319"/>
      <c r="C79" s="319">
        <f t="shared" si="59"/>
        <v>1</v>
      </c>
      <c r="D79" s="320"/>
      <c r="E79" s="320"/>
      <c r="F79" s="321"/>
      <c r="G79" s="57"/>
      <c r="H79" s="57">
        <v>1</v>
      </c>
      <c r="I79" s="321">
        <v>1</v>
      </c>
      <c r="J79" s="57"/>
      <c r="K79" s="321"/>
      <c r="L79" s="321"/>
      <c r="M79" s="321"/>
      <c r="N79" s="322"/>
      <c r="O79" s="322"/>
      <c r="P79" s="109" t="s">
        <v>1303</v>
      </c>
      <c r="Q79" s="110" t="s">
        <v>477</v>
      </c>
      <c r="R79" s="110" t="s">
        <v>928</v>
      </c>
      <c r="S79" s="20" t="s">
        <v>134</v>
      </c>
      <c r="T79" s="21">
        <v>1954</v>
      </c>
      <c r="U79" s="28" t="s">
        <v>126</v>
      </c>
      <c r="V79" s="21">
        <v>1974</v>
      </c>
      <c r="W79" s="25"/>
      <c r="X79" s="138"/>
      <c r="Y79" s="287"/>
      <c r="Z79" s="28" t="s">
        <v>135</v>
      </c>
      <c r="AA79" s="284">
        <f t="shared" si="60"/>
        <v>44</v>
      </c>
      <c r="AB79" s="25" t="s">
        <v>110</v>
      </c>
      <c r="AC79" s="290">
        <v>1996</v>
      </c>
      <c r="AD79" s="21" t="s">
        <v>1040</v>
      </c>
      <c r="AE79" s="304"/>
      <c r="AF79" s="16" t="s">
        <v>404</v>
      </c>
      <c r="AG79" s="318"/>
      <c r="CJ79" s="126" t="str">
        <f>IF(CN79=CO79,"","anders")</f>
        <v/>
      </c>
      <c r="CK79" s="126" t="str">
        <f t="shared" si="61"/>
        <v>Imesch Robert</v>
      </c>
      <c r="CM79" s="126">
        <f t="shared" si="62"/>
        <v>44</v>
      </c>
      <c r="CN79" s="126" t="str">
        <f t="shared" si="63"/>
        <v xml:space="preserve"> D/C 2)</v>
      </c>
      <c r="CO79" s="138" t="str">
        <f>VLOOKUP(CP79,Kategorie,2,0)</f>
        <v xml:space="preserve"> D/C 2)</v>
      </c>
      <c r="CP79" s="154">
        <v>4249</v>
      </c>
      <c r="CQ79" s="125">
        <v>772</v>
      </c>
      <c r="CR79" s="33">
        <f t="shared" si="52"/>
        <v>8</v>
      </c>
      <c r="CS79" s="83" t="str">
        <f t="shared" si="53"/>
        <v>Projektingenieur 8 (Bau)</v>
      </c>
      <c r="CT79" s="125">
        <v>772</v>
      </c>
      <c r="CU79" s="33">
        <f>VLOOKUP($CT79,Funktionsbezeichnungen,3,0)</f>
        <v>8</v>
      </c>
      <c r="CV79" s="83" t="str">
        <f>VLOOKUP($CT79,Funktionsbezeichnungen,2,0)</f>
        <v>Projektingenieur 8 (Bau)</v>
      </c>
      <c r="CW79" s="125">
        <v>772</v>
      </c>
      <c r="CX79" s="33">
        <f>VLOOKUP($CW79,Funktionsbezeichnungen,3,0)</f>
        <v>8</v>
      </c>
      <c r="CY79" s="83" t="str">
        <f>VLOOKUP($CW79,Funktionsbezeichnungen,2,0)</f>
        <v>Projektingenieur 8 (Bau)</v>
      </c>
      <c r="CZ79" s="125">
        <v>772</v>
      </c>
      <c r="DA79" s="33">
        <f>VLOOKUP($CZ79,Funktionsbezeichnungen,3,0)</f>
        <v>8</v>
      </c>
      <c r="DB79" s="83" t="str">
        <f>VLOOKUP($CZ79,Funktionsbezeichnungen,2,0)</f>
        <v>Projektingenieur 8 (Bau)</v>
      </c>
      <c r="DC79" s="125">
        <v>772</v>
      </c>
      <c r="DD79" s="33">
        <f>VLOOKUP($DC79,Funktionsbezeichnungen,3,0)</f>
        <v>8</v>
      </c>
      <c r="DE79" s="83" t="str">
        <f>VLOOKUP($DC79,Funktionsbezeichnungen,2,0)</f>
        <v>Projektingenieur 8 (Bau)</v>
      </c>
      <c r="DF79" s="20"/>
      <c r="DG79" s="33">
        <v>772</v>
      </c>
      <c r="DH79" s="33">
        <f>VLOOKUP($DG79,Funktionsbezeichnungen,3,0)</f>
        <v>8</v>
      </c>
      <c r="DI79" s="83" t="str">
        <f>VLOOKUP($DG79,Funktionsbezeichnungen,2,0)</f>
        <v>Projektingenieur 8 (Bau)</v>
      </c>
      <c r="DN79" s="126">
        <f>+CP79</f>
        <v>4249</v>
      </c>
      <c r="DO79" s="156">
        <v>6</v>
      </c>
      <c r="DP79" s="126">
        <v>0</v>
      </c>
      <c r="DQ79" s="324" t="s">
        <v>968</v>
      </c>
      <c r="ES79" s="154">
        <v>5630</v>
      </c>
      <c r="ET79" s="126" t="s">
        <v>121</v>
      </c>
    </row>
    <row r="80" spans="1:150" s="126" customFormat="1" ht="15.75" x14ac:dyDescent="0.2">
      <c r="A80" s="319"/>
      <c r="B80" s="319"/>
      <c r="C80" s="319">
        <f t="shared" si="59"/>
        <v>1</v>
      </c>
      <c r="D80" s="320"/>
      <c r="E80" s="320"/>
      <c r="F80" s="321"/>
      <c r="G80" s="57"/>
      <c r="H80" s="57">
        <v>1</v>
      </c>
      <c r="I80" s="321">
        <v>1</v>
      </c>
      <c r="J80" s="57">
        <v>1</v>
      </c>
      <c r="K80" s="321"/>
      <c r="L80" s="321"/>
      <c r="M80" s="321"/>
      <c r="N80" s="322"/>
      <c r="O80" s="322"/>
      <c r="P80" s="109" t="s">
        <v>1303</v>
      </c>
      <c r="Q80" s="110" t="s">
        <v>478</v>
      </c>
      <c r="R80" s="110" t="s">
        <v>928</v>
      </c>
      <c r="S80" s="20" t="s">
        <v>136</v>
      </c>
      <c r="T80" s="21">
        <v>1955</v>
      </c>
      <c r="U80" s="28" t="s">
        <v>126</v>
      </c>
      <c r="V80" s="21">
        <v>1975</v>
      </c>
      <c r="W80" s="25"/>
      <c r="X80" s="138"/>
      <c r="Y80" s="287"/>
      <c r="Z80" s="28" t="s">
        <v>135</v>
      </c>
      <c r="AA80" s="284">
        <f t="shared" si="60"/>
        <v>43</v>
      </c>
      <c r="AB80" s="25" t="s">
        <v>110</v>
      </c>
      <c r="AC80" s="290">
        <v>1996</v>
      </c>
      <c r="AD80" s="21" t="s">
        <v>1040</v>
      </c>
      <c r="AE80" s="304"/>
      <c r="AF80" s="16" t="s">
        <v>404</v>
      </c>
      <c r="AG80" s="318"/>
      <c r="CJ80" s="126" t="str">
        <f>IF(CN80=CO80,"","anders")</f>
        <v/>
      </c>
      <c r="CK80" s="126" t="str">
        <f t="shared" si="61"/>
        <v>Flückiger Hans Peter</v>
      </c>
      <c r="CM80" s="126">
        <f t="shared" si="62"/>
        <v>43</v>
      </c>
      <c r="CN80" s="126" t="str">
        <f t="shared" si="63"/>
        <v xml:space="preserve"> D/C 2)</v>
      </c>
      <c r="CO80" s="138" t="str">
        <f>VLOOKUP(CP80,Kategorie,2,0)</f>
        <v xml:space="preserve"> D/C 2)</v>
      </c>
      <c r="CP80" s="154">
        <v>4250</v>
      </c>
      <c r="CQ80" s="125">
        <v>772</v>
      </c>
      <c r="CR80" s="33">
        <f t="shared" si="52"/>
        <v>8</v>
      </c>
      <c r="CS80" s="83" t="str">
        <f t="shared" si="53"/>
        <v>Projektingenieur 8 (Bau)</v>
      </c>
      <c r="CT80" s="125">
        <v>772</v>
      </c>
      <c r="CU80" s="33">
        <f>VLOOKUP($CT80,Funktionsbezeichnungen,3,0)</f>
        <v>8</v>
      </c>
      <c r="CV80" s="83" t="str">
        <f>VLOOKUP($CT80,Funktionsbezeichnungen,2,0)</f>
        <v>Projektingenieur 8 (Bau)</v>
      </c>
      <c r="CW80" s="125">
        <v>772</v>
      </c>
      <c r="CX80" s="33">
        <f>VLOOKUP($CW80,Funktionsbezeichnungen,3,0)</f>
        <v>8</v>
      </c>
      <c r="CY80" s="83" t="str">
        <f>VLOOKUP($CW80,Funktionsbezeichnungen,2,0)</f>
        <v>Projektingenieur 8 (Bau)</v>
      </c>
      <c r="CZ80" s="125">
        <v>772</v>
      </c>
      <c r="DA80" s="33">
        <f>VLOOKUP($CZ80,Funktionsbezeichnungen,3,0)</f>
        <v>8</v>
      </c>
      <c r="DB80" s="83" t="str">
        <f>VLOOKUP($CZ80,Funktionsbezeichnungen,2,0)</f>
        <v>Projektingenieur 8 (Bau)</v>
      </c>
      <c r="DC80" s="125">
        <v>772</v>
      </c>
      <c r="DD80" s="33">
        <f>VLOOKUP($DC80,Funktionsbezeichnungen,3,0)</f>
        <v>8</v>
      </c>
      <c r="DE80" s="83" t="str">
        <f>VLOOKUP($DC80,Funktionsbezeichnungen,2,0)</f>
        <v>Projektingenieur 8 (Bau)</v>
      </c>
      <c r="DF80" s="20"/>
      <c r="DG80" s="33">
        <v>772</v>
      </c>
      <c r="DH80" s="33">
        <f>VLOOKUP($DG80,Funktionsbezeichnungen,3,0)</f>
        <v>8</v>
      </c>
      <c r="DI80" s="83" t="str">
        <f>VLOOKUP($DG80,Funktionsbezeichnungen,2,0)</f>
        <v>Projektingenieur 8 (Bau)</v>
      </c>
      <c r="DN80" s="126">
        <f>+CP80</f>
        <v>4250</v>
      </c>
      <c r="DO80" s="156">
        <v>6</v>
      </c>
      <c r="DP80" s="126">
        <v>0</v>
      </c>
      <c r="DQ80" s="324" t="s">
        <v>968</v>
      </c>
      <c r="ES80" s="154">
        <v>7641</v>
      </c>
      <c r="ET80" s="126" t="s">
        <v>121</v>
      </c>
    </row>
    <row r="81" spans="1:150" s="126" customFormat="1" x14ac:dyDescent="0.2">
      <c r="A81" s="319"/>
      <c r="B81" s="319"/>
      <c r="C81" s="319">
        <f t="shared" si="59"/>
        <v>1</v>
      </c>
      <c r="D81" s="320"/>
      <c r="E81" s="320"/>
      <c r="F81" s="321"/>
      <c r="G81" s="57"/>
      <c r="H81" s="57"/>
      <c r="I81" s="321">
        <v>1</v>
      </c>
      <c r="J81" s="57"/>
      <c r="K81" s="321"/>
      <c r="L81" s="321"/>
      <c r="M81" s="321"/>
      <c r="N81" s="322"/>
      <c r="O81" s="322"/>
      <c r="P81" s="109" t="s">
        <v>361</v>
      </c>
      <c r="Q81" s="110" t="s">
        <v>476</v>
      </c>
      <c r="R81" s="110" t="s">
        <v>928</v>
      </c>
      <c r="S81" s="29" t="s">
        <v>127</v>
      </c>
      <c r="T81" s="21">
        <v>1956</v>
      </c>
      <c r="U81" s="28" t="s">
        <v>126</v>
      </c>
      <c r="V81" s="21">
        <v>1976</v>
      </c>
      <c r="W81" s="25"/>
      <c r="X81" s="138"/>
      <c r="Y81" s="287"/>
      <c r="Z81" s="28" t="s">
        <v>242</v>
      </c>
      <c r="AA81" s="284">
        <f t="shared" si="60"/>
        <v>42</v>
      </c>
      <c r="AB81" s="25" t="s">
        <v>686</v>
      </c>
      <c r="AC81" s="290">
        <v>1973</v>
      </c>
      <c r="AD81" s="21" t="s">
        <v>105</v>
      </c>
      <c r="AE81" s="304"/>
      <c r="AF81" s="16" t="s">
        <v>423</v>
      </c>
      <c r="AG81" s="318"/>
      <c r="CJ81" s="126" t="str">
        <f t="shared" si="64"/>
        <v/>
      </c>
      <c r="CK81" s="126" t="str">
        <f t="shared" si="61"/>
        <v>Aebi Roger</v>
      </c>
      <c r="CM81" s="126">
        <f t="shared" si="62"/>
        <v>42</v>
      </c>
      <c r="CN81" s="126" t="str">
        <f t="shared" si="63"/>
        <v>C</v>
      </c>
      <c r="CO81" s="138" t="str">
        <f t="shared" si="58"/>
        <v>C</v>
      </c>
      <c r="CP81" s="154">
        <v>6622</v>
      </c>
      <c r="CQ81" s="125">
        <v>772</v>
      </c>
      <c r="CR81" s="33">
        <f t="shared" si="52"/>
        <v>8</v>
      </c>
      <c r="CS81" s="83" t="str">
        <f t="shared" si="53"/>
        <v>Projektingenieur 8 (Bau)</v>
      </c>
      <c r="CT81" s="125">
        <v>772</v>
      </c>
      <c r="CU81" s="33">
        <f>VLOOKUP($CT81,Funktionsbezeichnungen,3,0)</f>
        <v>8</v>
      </c>
      <c r="CV81" s="83" t="str">
        <f>VLOOKUP($CT81,Funktionsbezeichnungen,2,0)</f>
        <v>Projektingenieur 8 (Bau)</v>
      </c>
      <c r="CW81" s="125">
        <v>772</v>
      </c>
      <c r="CX81" s="33">
        <f t="shared" si="56"/>
        <v>8</v>
      </c>
      <c r="CY81" s="83" t="str">
        <f t="shared" si="57"/>
        <v>Projektingenieur 8 (Bau)</v>
      </c>
      <c r="CZ81" s="125">
        <v>772</v>
      </c>
      <c r="DA81" s="33">
        <f t="shared" ref="DA81:DA108" si="66">VLOOKUP($CZ81,Funktionsbezeichnungen,3,0)</f>
        <v>8</v>
      </c>
      <c r="DB81" s="83" t="str">
        <f t="shared" ref="DB81:DB108" si="67">VLOOKUP($CZ81,Funktionsbezeichnungen,2,0)</f>
        <v>Projektingenieur 8 (Bau)</v>
      </c>
      <c r="DC81" s="125">
        <v>772</v>
      </c>
      <c r="DD81" s="33">
        <f t="shared" ref="DD81:DD110" si="68">VLOOKUP($DC81,Funktionsbezeichnungen,3,0)</f>
        <v>8</v>
      </c>
      <c r="DE81" s="83" t="str">
        <f t="shared" ref="DE81:DE110" si="69">VLOOKUP($DC81,Funktionsbezeichnungen,2,0)</f>
        <v>Projektingenieur 8 (Bau)</v>
      </c>
      <c r="DF81" s="20"/>
      <c r="DG81" s="33">
        <v>772</v>
      </c>
      <c r="DH81" s="33">
        <f t="shared" ref="DH81:DH108" si="70">VLOOKUP($DG81,Funktionsbezeichnungen,3,0)</f>
        <v>8</v>
      </c>
      <c r="DI81" s="83" t="str">
        <f t="shared" ref="DI81:DI108" si="71">VLOOKUP($DG81,Funktionsbezeichnungen,2,0)</f>
        <v>Projektingenieur 8 (Bau)</v>
      </c>
      <c r="DN81" s="126">
        <f t="shared" si="65"/>
        <v>6622</v>
      </c>
      <c r="DO81" s="156">
        <v>6</v>
      </c>
      <c r="DP81" s="126">
        <v>0</v>
      </c>
      <c r="DQ81" s="324" t="s">
        <v>969</v>
      </c>
      <c r="ES81" s="154">
        <v>6765</v>
      </c>
      <c r="ET81" s="126" t="s">
        <v>121</v>
      </c>
    </row>
    <row r="82" spans="1:150" s="126" customFormat="1" x14ac:dyDescent="0.2">
      <c r="A82" s="319"/>
      <c r="B82" s="319"/>
      <c r="C82" s="319">
        <f t="shared" si="59"/>
        <v>1</v>
      </c>
      <c r="D82" s="320"/>
      <c r="E82" s="320"/>
      <c r="F82" s="321"/>
      <c r="G82" s="57"/>
      <c r="H82" s="57">
        <v>1</v>
      </c>
      <c r="I82" s="321">
        <v>1</v>
      </c>
      <c r="J82" s="57"/>
      <c r="K82" s="321"/>
      <c r="L82" s="321"/>
      <c r="M82" s="321"/>
      <c r="N82" s="322"/>
      <c r="O82" s="322"/>
      <c r="P82" s="109" t="s">
        <v>358</v>
      </c>
      <c r="Q82" s="110" t="s">
        <v>486</v>
      </c>
      <c r="R82" s="110" t="s">
        <v>928</v>
      </c>
      <c r="S82" s="20" t="s">
        <v>138</v>
      </c>
      <c r="T82" s="21">
        <v>1964</v>
      </c>
      <c r="U82" s="28" t="s">
        <v>126</v>
      </c>
      <c r="V82" s="21">
        <v>1985</v>
      </c>
      <c r="W82" s="25"/>
      <c r="X82" s="138"/>
      <c r="Y82" s="287"/>
      <c r="Z82" s="28" t="s">
        <v>203</v>
      </c>
      <c r="AA82" s="284">
        <f t="shared" si="60"/>
        <v>33</v>
      </c>
      <c r="AB82" s="25" t="s">
        <v>110</v>
      </c>
      <c r="AC82" s="290">
        <v>1985</v>
      </c>
      <c r="AD82" s="21" t="s">
        <v>105</v>
      </c>
      <c r="AE82" s="304"/>
      <c r="AF82" s="16" t="s">
        <v>376</v>
      </c>
      <c r="AG82" s="318"/>
      <c r="CJ82" s="126" t="str">
        <f t="shared" si="64"/>
        <v/>
      </c>
      <c r="CK82" s="126" t="str">
        <f t="shared" si="61"/>
        <v>Oehen Beat</v>
      </c>
      <c r="CM82" s="126">
        <f t="shared" si="62"/>
        <v>33</v>
      </c>
      <c r="CN82" s="126" t="str">
        <f t="shared" si="63"/>
        <v>C</v>
      </c>
      <c r="CO82" s="138" t="str">
        <f t="shared" si="58"/>
        <v>C</v>
      </c>
      <c r="CP82" s="154">
        <v>7622</v>
      </c>
      <c r="CQ82" s="125">
        <v>772</v>
      </c>
      <c r="CR82" s="33">
        <f t="shared" si="52"/>
        <v>8</v>
      </c>
      <c r="CS82" s="83" t="str">
        <f t="shared" si="53"/>
        <v>Projektingenieur 8 (Bau)</v>
      </c>
      <c r="CT82" s="125">
        <v>772</v>
      </c>
      <c r="CU82" s="33">
        <f t="shared" ref="CU82:CU111" si="72">VLOOKUP($CT82,Funktionsbezeichnungen,3,0)</f>
        <v>8</v>
      </c>
      <c r="CV82" s="83" t="str">
        <f t="shared" ref="CV82:CV111" si="73">VLOOKUP($CT82,Funktionsbezeichnungen,2,0)</f>
        <v>Projektingenieur 8 (Bau)</v>
      </c>
      <c r="CW82" s="125">
        <v>772</v>
      </c>
      <c r="CX82" s="33">
        <f t="shared" si="56"/>
        <v>8</v>
      </c>
      <c r="CY82" s="83" t="str">
        <f t="shared" si="57"/>
        <v>Projektingenieur 8 (Bau)</v>
      </c>
      <c r="CZ82" s="125">
        <v>772</v>
      </c>
      <c r="DA82" s="33">
        <f t="shared" si="66"/>
        <v>8</v>
      </c>
      <c r="DB82" s="83" t="str">
        <f t="shared" si="67"/>
        <v>Projektingenieur 8 (Bau)</v>
      </c>
      <c r="DC82" s="125">
        <v>772</v>
      </c>
      <c r="DD82" s="33">
        <f t="shared" si="68"/>
        <v>8</v>
      </c>
      <c r="DE82" s="83" t="str">
        <f t="shared" si="69"/>
        <v>Projektingenieur 8 (Bau)</v>
      </c>
      <c r="DF82" s="20"/>
      <c r="DG82" s="125">
        <v>772</v>
      </c>
      <c r="DH82" s="33">
        <f t="shared" si="70"/>
        <v>8</v>
      </c>
      <c r="DI82" s="83" t="str">
        <f t="shared" si="71"/>
        <v>Projektingenieur 8 (Bau)</v>
      </c>
      <c r="DN82" s="126">
        <f t="shared" si="65"/>
        <v>7622</v>
      </c>
      <c r="DO82" s="156">
        <v>6</v>
      </c>
      <c r="DP82" s="126">
        <v>0</v>
      </c>
      <c r="DQ82" s="324" t="s">
        <v>968</v>
      </c>
      <c r="ES82" s="154">
        <v>5631</v>
      </c>
      <c r="ET82" s="126" t="s">
        <v>121</v>
      </c>
    </row>
    <row r="83" spans="1:150" s="338" customFormat="1" ht="27" x14ac:dyDescent="0.25">
      <c r="A83" s="319"/>
      <c r="B83" s="319"/>
      <c r="C83" s="319" t="str">
        <f t="shared" si="59"/>
        <v/>
      </c>
      <c r="D83" s="320"/>
      <c r="E83" s="320">
        <v>1</v>
      </c>
      <c r="F83" s="321"/>
      <c r="G83" s="57"/>
      <c r="H83" s="57">
        <v>1</v>
      </c>
      <c r="I83" s="321"/>
      <c r="J83" s="57"/>
      <c r="K83" s="321"/>
      <c r="L83" s="321"/>
      <c r="M83" s="321"/>
      <c r="N83" s="322"/>
      <c r="O83" s="322"/>
      <c r="P83" s="109" t="s">
        <v>1301</v>
      </c>
      <c r="Q83" s="110" t="s">
        <v>1258</v>
      </c>
      <c r="R83" s="110" t="s">
        <v>928</v>
      </c>
      <c r="S83" s="27" t="s">
        <v>1259</v>
      </c>
      <c r="T83" s="21">
        <v>1972</v>
      </c>
      <c r="U83" s="28" t="s">
        <v>1260</v>
      </c>
      <c r="V83" s="21">
        <v>2009</v>
      </c>
      <c r="W83" s="25"/>
      <c r="X83" s="138"/>
      <c r="Y83" s="287"/>
      <c r="Z83" s="25"/>
      <c r="AA83" s="284">
        <f t="shared" si="60"/>
        <v>9</v>
      </c>
      <c r="AB83" s="287" t="s">
        <v>1261</v>
      </c>
      <c r="AC83" s="21">
        <v>2017</v>
      </c>
      <c r="AD83" s="21" t="s">
        <v>105</v>
      </c>
      <c r="AE83" s="304"/>
      <c r="AF83" s="288" t="s">
        <v>376</v>
      </c>
      <c r="AG83" s="318"/>
      <c r="CJ83" s="323" t="e">
        <f>IF(CN83=CO83,"","anders")</f>
        <v>#N/A</v>
      </c>
      <c r="CK83" s="339" t="str">
        <f t="shared" si="61"/>
        <v>Hagmann Andreas</v>
      </c>
      <c r="CM83" s="338">
        <f t="shared" si="62"/>
        <v>9</v>
      </c>
      <c r="CN83" s="338" t="str">
        <f t="shared" si="63"/>
        <v>C</v>
      </c>
      <c r="CO83" s="138" t="e">
        <f>VLOOKUP(CP83,Kategorie,2,0)</f>
        <v>#N/A</v>
      </c>
      <c r="CP83" s="257">
        <v>3216</v>
      </c>
      <c r="CQ83" s="125">
        <v>772</v>
      </c>
      <c r="CR83" s="33">
        <f t="shared" si="52"/>
        <v>8</v>
      </c>
      <c r="CS83" s="83" t="str">
        <f t="shared" si="53"/>
        <v>Projektingenieur 8 (Bau)</v>
      </c>
      <c r="CT83" s="250"/>
      <c r="CU83" s="251"/>
      <c r="CV83" s="252"/>
      <c r="CW83" s="250"/>
      <c r="CX83" s="251"/>
      <c r="CY83" s="252"/>
      <c r="CZ83" s="250"/>
      <c r="DA83" s="251"/>
      <c r="DB83" s="252"/>
      <c r="DC83" s="250"/>
      <c r="DD83" s="251"/>
      <c r="DE83" s="252"/>
      <c r="DF83" s="249"/>
      <c r="DG83" s="250"/>
      <c r="DH83" s="251"/>
      <c r="DI83" s="252"/>
      <c r="DN83" s="338">
        <f>+CP83</f>
        <v>3216</v>
      </c>
      <c r="DO83" s="340">
        <v>6</v>
      </c>
      <c r="DP83" s="338">
        <v>0</v>
      </c>
      <c r="DQ83" s="341" t="s">
        <v>968</v>
      </c>
      <c r="ES83" s="154">
        <v>4354</v>
      </c>
      <c r="ET83" s="126" t="s">
        <v>121</v>
      </c>
    </row>
    <row r="84" spans="1:150" s="126" customFormat="1" x14ac:dyDescent="0.2">
      <c r="A84" s="319"/>
      <c r="B84" s="319"/>
      <c r="C84" s="319">
        <f t="shared" si="59"/>
        <v>1</v>
      </c>
      <c r="D84" s="320"/>
      <c r="E84" s="320"/>
      <c r="F84" s="321"/>
      <c r="G84" s="57"/>
      <c r="H84" s="57">
        <v>1</v>
      </c>
      <c r="I84" s="321">
        <v>1</v>
      </c>
      <c r="J84" s="57"/>
      <c r="K84" s="321"/>
      <c r="L84" s="321"/>
      <c r="M84" s="321"/>
      <c r="N84" s="322"/>
      <c r="O84" s="322"/>
      <c r="P84" s="109" t="s">
        <v>358</v>
      </c>
      <c r="Q84" s="110" t="s">
        <v>494</v>
      </c>
      <c r="R84" s="110" t="s">
        <v>928</v>
      </c>
      <c r="S84" s="27" t="s">
        <v>178</v>
      </c>
      <c r="T84" s="21">
        <v>1978</v>
      </c>
      <c r="U84" s="28" t="s">
        <v>235</v>
      </c>
      <c r="V84" s="21">
        <v>2001</v>
      </c>
      <c r="W84" s="25"/>
      <c r="X84" s="138"/>
      <c r="Y84" s="287"/>
      <c r="Z84" s="25" t="s">
        <v>289</v>
      </c>
      <c r="AA84" s="284">
        <f t="shared" si="60"/>
        <v>17</v>
      </c>
      <c r="AB84" s="25" t="s">
        <v>110</v>
      </c>
      <c r="AC84" s="290">
        <v>2002</v>
      </c>
      <c r="AD84" s="21" t="s">
        <v>105</v>
      </c>
      <c r="AE84" s="304"/>
      <c r="AF84" s="16" t="s">
        <v>376</v>
      </c>
      <c r="AG84" s="318"/>
      <c r="CJ84" s="126" t="str">
        <f t="shared" si="64"/>
        <v/>
      </c>
      <c r="CK84" s="126" t="str">
        <f t="shared" si="61"/>
        <v>Thalmann Patric</v>
      </c>
      <c r="CM84" s="126">
        <f t="shared" si="62"/>
        <v>17</v>
      </c>
      <c r="CN84" s="126" t="str">
        <f t="shared" si="63"/>
        <v>C</v>
      </c>
      <c r="CO84" s="138" t="str">
        <f t="shared" si="58"/>
        <v>C</v>
      </c>
      <c r="CP84" s="154">
        <v>9658</v>
      </c>
      <c r="CQ84" s="125">
        <v>772</v>
      </c>
      <c r="CR84" s="33">
        <f t="shared" si="52"/>
        <v>8</v>
      </c>
      <c r="CS84" s="83" t="str">
        <f t="shared" si="53"/>
        <v>Projektingenieur 8 (Bau)</v>
      </c>
      <c r="CT84" s="125">
        <v>772</v>
      </c>
      <c r="CU84" s="33">
        <f t="shared" si="72"/>
        <v>8</v>
      </c>
      <c r="CV84" s="83" t="str">
        <f t="shared" si="73"/>
        <v>Projektingenieur 8 (Bau)</v>
      </c>
      <c r="CW84" s="125">
        <v>772</v>
      </c>
      <c r="CX84" s="33">
        <f>VLOOKUP($CW84,Funktionsbezeichnungen,3,0)</f>
        <v>8</v>
      </c>
      <c r="CY84" s="83" t="str">
        <f>VLOOKUP($CW84,Funktionsbezeichnungen,2,0)</f>
        <v>Projektingenieur 8 (Bau)</v>
      </c>
      <c r="CZ84" s="125">
        <v>771</v>
      </c>
      <c r="DA84" s="33">
        <f>VLOOKUP($CZ84,Funktionsbezeichnungen,3,0)</f>
        <v>7</v>
      </c>
      <c r="DB84" s="83" t="str">
        <f>VLOOKUP($CZ84,Funktionsbezeichnungen,2,0)</f>
        <v>Projektingenieur 7 (Bau)</v>
      </c>
      <c r="DC84" s="125">
        <v>771</v>
      </c>
      <c r="DD84" s="33">
        <f>VLOOKUP($DC84,Funktionsbezeichnungen,3,0)</f>
        <v>7</v>
      </c>
      <c r="DE84" s="83" t="str">
        <f>VLOOKUP($DC84,Funktionsbezeichnungen,2,0)</f>
        <v>Projektingenieur 7 (Bau)</v>
      </c>
      <c r="DF84" s="20"/>
      <c r="DG84" s="125">
        <v>771</v>
      </c>
      <c r="DH84" s="33">
        <f>VLOOKUP($DG84,Funktionsbezeichnungen,3,0)</f>
        <v>7</v>
      </c>
      <c r="DI84" s="83" t="str">
        <f>VLOOKUP($DG84,Funktionsbezeichnungen,2,0)</f>
        <v>Projektingenieur 7 (Bau)</v>
      </c>
      <c r="DN84" s="126">
        <f t="shared" si="65"/>
        <v>9658</v>
      </c>
      <c r="DO84" s="156">
        <v>6</v>
      </c>
      <c r="DP84" s="126">
        <v>0</v>
      </c>
      <c r="DQ84" s="324" t="s">
        <v>968</v>
      </c>
      <c r="ES84" s="154">
        <v>6659</v>
      </c>
      <c r="ET84" s="126" t="s">
        <v>121</v>
      </c>
    </row>
    <row r="85" spans="1:150" s="126" customFormat="1" ht="27" x14ac:dyDescent="0.2">
      <c r="A85" s="319"/>
      <c r="B85" s="319"/>
      <c r="C85" s="319">
        <f t="shared" si="59"/>
        <v>1</v>
      </c>
      <c r="D85" s="320"/>
      <c r="E85" s="320">
        <v>1</v>
      </c>
      <c r="F85" s="321"/>
      <c r="G85" s="57"/>
      <c r="H85" s="57"/>
      <c r="I85" s="321"/>
      <c r="J85" s="57"/>
      <c r="K85" s="321"/>
      <c r="L85" s="321"/>
      <c r="M85" s="321"/>
      <c r="N85" s="322"/>
      <c r="O85" s="322"/>
      <c r="P85" s="109" t="s">
        <v>358</v>
      </c>
      <c r="Q85" s="110" t="s">
        <v>617</v>
      </c>
      <c r="R85" s="110" t="s">
        <v>928</v>
      </c>
      <c r="S85" s="27" t="s">
        <v>618</v>
      </c>
      <c r="T85" s="21">
        <v>1985</v>
      </c>
      <c r="U85" s="28" t="s">
        <v>235</v>
      </c>
      <c r="V85" s="21">
        <v>2006</v>
      </c>
      <c r="W85" s="28" t="s">
        <v>1555</v>
      </c>
      <c r="X85" s="138">
        <v>2015</v>
      </c>
      <c r="Y85" s="389"/>
      <c r="Z85" s="25"/>
      <c r="AA85" s="284">
        <f t="shared" si="60"/>
        <v>12</v>
      </c>
      <c r="AB85" s="287" t="s">
        <v>110</v>
      </c>
      <c r="AC85" s="21">
        <v>2010</v>
      </c>
      <c r="AD85" s="21" t="s">
        <v>121</v>
      </c>
      <c r="AE85" s="304"/>
      <c r="AF85" s="288" t="s">
        <v>376</v>
      </c>
      <c r="AG85" s="318"/>
      <c r="CJ85" s="126" t="str">
        <f t="shared" si="64"/>
        <v/>
      </c>
      <c r="CK85" s="126" t="str">
        <f t="shared" si="61"/>
        <v>Zeltner Viktor</v>
      </c>
      <c r="CM85" s="126">
        <f t="shared" si="62"/>
        <v>12</v>
      </c>
      <c r="CN85" s="126" t="str">
        <f t="shared" si="63"/>
        <v>D</v>
      </c>
      <c r="CO85" s="138" t="str">
        <f t="shared" si="58"/>
        <v>D</v>
      </c>
      <c r="CP85" s="154">
        <v>6765</v>
      </c>
      <c r="CQ85" s="125">
        <v>771</v>
      </c>
      <c r="CR85" s="33">
        <f t="shared" si="52"/>
        <v>7</v>
      </c>
      <c r="CS85" s="83" t="str">
        <f t="shared" si="53"/>
        <v>Projektingenieur 7 (Bau)</v>
      </c>
      <c r="CT85" s="125">
        <v>771</v>
      </c>
      <c r="CU85" s="33">
        <f t="shared" si="72"/>
        <v>7</v>
      </c>
      <c r="CV85" s="83" t="str">
        <f t="shared" si="73"/>
        <v>Projektingenieur 7 (Bau)</v>
      </c>
      <c r="CW85" s="125">
        <v>771</v>
      </c>
      <c r="CX85" s="33">
        <f>VLOOKUP($CW85,Funktionsbezeichnungen,3,0)</f>
        <v>7</v>
      </c>
      <c r="CY85" s="83" t="str">
        <f>VLOOKUP($CW85,Funktionsbezeichnungen,2,0)</f>
        <v>Projektingenieur 7 (Bau)</v>
      </c>
      <c r="CZ85" s="125">
        <v>733</v>
      </c>
      <c r="DA85" s="33">
        <f>VLOOKUP($CZ85,Funktionsbezeichnungen,3,0)</f>
        <v>6</v>
      </c>
      <c r="DB85" s="83" t="str">
        <f>VLOOKUP($CZ85,Funktionsbezeichnungen,2,0)</f>
        <v>Konstrukteur 6 / -planer 6 / Gruppenchef 6</v>
      </c>
      <c r="DC85" s="125">
        <v>732</v>
      </c>
      <c r="DD85" s="33">
        <f>VLOOKUP($DC85,Funktionsbezeichnungen,3,0)</f>
        <v>5</v>
      </c>
      <c r="DE85" s="83" t="str">
        <f>VLOOKUP($DC85,Funktionsbezeichnungen,2,0)</f>
        <v>Konstrukteur 5 / -planer 5</v>
      </c>
      <c r="DF85" s="20"/>
      <c r="DG85" s="33">
        <v>732</v>
      </c>
      <c r="DH85" s="33">
        <f>VLOOKUP($DG85,Funktionsbezeichnungen,3,0)</f>
        <v>5</v>
      </c>
      <c r="DI85" s="83" t="str">
        <f>VLOOKUP($DG85,Funktionsbezeichnungen,2,0)</f>
        <v>Konstrukteur 5 / -planer 5</v>
      </c>
      <c r="DN85" s="126">
        <f t="shared" si="65"/>
        <v>6765</v>
      </c>
      <c r="DO85" s="156">
        <v>6</v>
      </c>
      <c r="DP85" s="126">
        <v>0</v>
      </c>
      <c r="DQ85" s="126" t="s">
        <v>964</v>
      </c>
      <c r="ES85" s="154">
        <v>6741</v>
      </c>
      <c r="ET85" s="126" t="s">
        <v>121</v>
      </c>
    </row>
    <row r="86" spans="1:150" s="276" customFormat="1" x14ac:dyDescent="0.2">
      <c r="A86" s="319"/>
      <c r="B86" s="319"/>
      <c r="C86" s="319" t="str">
        <f t="shared" si="59"/>
        <v/>
      </c>
      <c r="D86" s="320"/>
      <c r="E86" s="320"/>
      <c r="F86" s="321">
        <v>1</v>
      </c>
      <c r="G86" s="57"/>
      <c r="H86" s="57">
        <v>1</v>
      </c>
      <c r="I86" s="321"/>
      <c r="J86" s="57"/>
      <c r="K86" s="321"/>
      <c r="L86" s="321"/>
      <c r="M86" s="321"/>
      <c r="N86" s="322"/>
      <c r="O86" s="322"/>
      <c r="P86" s="109" t="s">
        <v>1301</v>
      </c>
      <c r="Q86" s="110" t="s">
        <v>1528</v>
      </c>
      <c r="R86" s="110" t="s">
        <v>928</v>
      </c>
      <c r="S86" s="27" t="s">
        <v>1529</v>
      </c>
      <c r="T86" s="21">
        <v>1989</v>
      </c>
      <c r="U86" s="28" t="s">
        <v>1531</v>
      </c>
      <c r="V86" s="21">
        <v>2008</v>
      </c>
      <c r="W86" s="28" t="s">
        <v>1530</v>
      </c>
      <c r="X86" s="138">
        <v>2014</v>
      </c>
      <c r="Y86" s="389" t="s">
        <v>1547</v>
      </c>
      <c r="Z86" s="25"/>
      <c r="AA86" s="284">
        <f t="shared" si="60"/>
        <v>4</v>
      </c>
      <c r="AB86" s="287" t="s">
        <v>110</v>
      </c>
      <c r="AC86" s="21">
        <v>2018</v>
      </c>
      <c r="AD86" s="21" t="s">
        <v>121</v>
      </c>
      <c r="AE86" s="364"/>
      <c r="AF86" s="288" t="s">
        <v>376</v>
      </c>
      <c r="AG86" s="365"/>
      <c r="CN86" s="276" t="str">
        <f t="shared" si="63"/>
        <v>D</v>
      </c>
      <c r="CO86" s="363"/>
      <c r="CP86" s="222"/>
      <c r="CQ86" s="366"/>
      <c r="CR86" s="367"/>
      <c r="CS86" s="368"/>
      <c r="CT86" s="366"/>
      <c r="CU86" s="367"/>
      <c r="CV86" s="368"/>
      <c r="CW86" s="366"/>
      <c r="CX86" s="367"/>
      <c r="CY86" s="368"/>
      <c r="CZ86" s="366"/>
      <c r="DA86" s="367"/>
      <c r="DB86" s="368"/>
      <c r="DC86" s="366"/>
      <c r="DD86" s="367"/>
      <c r="DE86" s="368"/>
      <c r="DF86" s="369"/>
      <c r="DG86" s="367"/>
      <c r="DH86" s="367"/>
      <c r="DI86" s="368"/>
      <c r="DO86" s="336"/>
      <c r="ES86" s="222"/>
    </row>
    <row r="87" spans="1:150" s="126" customFormat="1" x14ac:dyDescent="0.2">
      <c r="A87" s="319"/>
      <c r="B87" s="319"/>
      <c r="C87" s="319">
        <f t="shared" si="59"/>
        <v>1</v>
      </c>
      <c r="D87" s="320"/>
      <c r="E87" s="320"/>
      <c r="F87" s="321"/>
      <c r="G87" s="57"/>
      <c r="H87" s="57"/>
      <c r="I87" s="321">
        <v>1</v>
      </c>
      <c r="J87" s="57">
        <v>1</v>
      </c>
      <c r="K87" s="321"/>
      <c r="L87" s="321"/>
      <c r="M87" s="321"/>
      <c r="N87" s="322"/>
      <c r="O87" s="322"/>
      <c r="P87" s="109" t="s">
        <v>358</v>
      </c>
      <c r="Q87" s="110" t="s">
        <v>482</v>
      </c>
      <c r="R87" s="110" t="s">
        <v>928</v>
      </c>
      <c r="S87" s="27" t="s">
        <v>1557</v>
      </c>
      <c r="T87" s="21">
        <v>1956</v>
      </c>
      <c r="U87" s="28" t="s">
        <v>126</v>
      </c>
      <c r="V87" s="21">
        <v>1973</v>
      </c>
      <c r="W87" s="28"/>
      <c r="X87" s="138"/>
      <c r="Y87" s="389"/>
      <c r="Z87" s="25"/>
      <c r="AA87" s="284">
        <f t="shared" si="60"/>
        <v>45</v>
      </c>
      <c r="AB87" s="287" t="s">
        <v>139</v>
      </c>
      <c r="AC87" s="21">
        <v>2004</v>
      </c>
      <c r="AD87" s="21" t="s">
        <v>121</v>
      </c>
      <c r="AE87" s="304"/>
      <c r="AF87" s="16" t="s">
        <v>377</v>
      </c>
      <c r="AG87" s="318"/>
      <c r="CJ87" s="126" t="str">
        <f t="shared" si="64"/>
        <v/>
      </c>
      <c r="CK87" s="126" t="str">
        <f t="shared" ref="CK87:CK118" si="74">+S87</f>
        <v>Allemann Bertrand</v>
      </c>
      <c r="CM87" s="126">
        <f t="shared" ref="CM87:CM118" si="75">+AA87</f>
        <v>45</v>
      </c>
      <c r="CN87" s="126" t="str">
        <f t="shared" si="63"/>
        <v>D</v>
      </c>
      <c r="CO87" s="138" t="str">
        <f t="shared" si="58"/>
        <v>D</v>
      </c>
      <c r="CP87" s="154">
        <v>5631</v>
      </c>
      <c r="CQ87" s="125">
        <v>741</v>
      </c>
      <c r="CR87" s="33">
        <f t="shared" ref="CR87:CR114" si="76">VLOOKUP($CQ87,Funktionsbezeichnungen,3,0)</f>
        <v>7</v>
      </c>
      <c r="CS87" s="83" t="str">
        <f t="shared" ref="CS87:CS114" si="77">VLOOKUP($CQ87,Funktionsbezeichnungen,2,0)</f>
        <v>Konstrukteur 7 / Fachplaner 7 / Gruppenchef 7</v>
      </c>
      <c r="CT87" s="125">
        <v>741</v>
      </c>
      <c r="CU87" s="33">
        <f t="shared" si="72"/>
        <v>7</v>
      </c>
      <c r="CV87" s="83" t="str">
        <f t="shared" si="73"/>
        <v>Konstrukteur 7 / Fachplaner 7 / Gruppenchef 7</v>
      </c>
      <c r="CW87" s="125">
        <v>741</v>
      </c>
      <c r="CX87" s="33">
        <f t="shared" si="56"/>
        <v>7</v>
      </c>
      <c r="CY87" s="83" t="str">
        <f t="shared" si="57"/>
        <v>Konstrukteur 7 / Fachplaner 7 / Gruppenchef 7</v>
      </c>
      <c r="CZ87" s="125">
        <v>741</v>
      </c>
      <c r="DA87" s="33">
        <f t="shared" si="66"/>
        <v>7</v>
      </c>
      <c r="DB87" s="83" t="str">
        <f t="shared" si="67"/>
        <v>Konstrukteur 7 / Fachplaner 7 / Gruppenchef 7</v>
      </c>
      <c r="DC87" s="125">
        <v>741</v>
      </c>
      <c r="DD87" s="33">
        <f t="shared" si="68"/>
        <v>7</v>
      </c>
      <c r="DE87" s="83" t="str">
        <f t="shared" si="69"/>
        <v>Konstrukteur 7 / Fachplaner 7 / Gruppenchef 7</v>
      </c>
      <c r="DF87" s="20"/>
      <c r="DG87" s="33">
        <v>742</v>
      </c>
      <c r="DH87" s="33">
        <f t="shared" si="70"/>
        <v>8</v>
      </c>
      <c r="DI87" s="83" t="str">
        <f t="shared" si="71"/>
        <v>Konstrukteur 8 / Fachplaner 8 / Gruppenchef 8</v>
      </c>
      <c r="DN87" s="126">
        <f t="shared" si="65"/>
        <v>5631</v>
      </c>
      <c r="DO87" s="156">
        <v>6</v>
      </c>
      <c r="DP87" s="126">
        <v>0</v>
      </c>
      <c r="DQ87" s="126" t="s">
        <v>965</v>
      </c>
      <c r="ES87" s="154">
        <v>9618</v>
      </c>
      <c r="ET87" s="126" t="s">
        <v>121</v>
      </c>
    </row>
    <row r="88" spans="1:150" s="126" customFormat="1" x14ac:dyDescent="0.2">
      <c r="A88" s="319"/>
      <c r="B88" s="319"/>
      <c r="C88" s="319">
        <f t="shared" si="59"/>
        <v>1</v>
      </c>
      <c r="D88" s="320"/>
      <c r="E88" s="320"/>
      <c r="F88" s="321"/>
      <c r="G88" s="57"/>
      <c r="H88" s="57"/>
      <c r="I88" s="321">
        <v>1</v>
      </c>
      <c r="J88" s="57"/>
      <c r="K88" s="321"/>
      <c r="L88" s="321"/>
      <c r="M88" s="321"/>
      <c r="N88" s="322"/>
      <c r="O88" s="322"/>
      <c r="P88" s="109" t="s">
        <v>361</v>
      </c>
      <c r="Q88" s="110" t="s">
        <v>491</v>
      </c>
      <c r="R88" s="110" t="s">
        <v>928</v>
      </c>
      <c r="S88" s="27" t="s">
        <v>140</v>
      </c>
      <c r="T88" s="21">
        <v>1955</v>
      </c>
      <c r="U88" s="28" t="s">
        <v>126</v>
      </c>
      <c r="V88" s="21">
        <v>1973</v>
      </c>
      <c r="W88" s="25"/>
      <c r="X88" s="138"/>
      <c r="Y88" s="287"/>
      <c r="Z88" s="28"/>
      <c r="AA88" s="284">
        <f t="shared" si="60"/>
        <v>45</v>
      </c>
      <c r="AB88" s="25" t="s">
        <v>129</v>
      </c>
      <c r="AC88" s="290">
        <v>1980</v>
      </c>
      <c r="AD88" s="21" t="s">
        <v>121</v>
      </c>
      <c r="AE88" s="304"/>
      <c r="AF88" s="289" t="s">
        <v>377</v>
      </c>
      <c r="AG88" s="318"/>
      <c r="CJ88" s="323" t="str">
        <f t="shared" si="64"/>
        <v>anders</v>
      </c>
      <c r="CK88" s="126" t="str">
        <f t="shared" si="74"/>
        <v>Wespiser Charles</v>
      </c>
      <c r="CM88" s="126">
        <f t="shared" si="75"/>
        <v>45</v>
      </c>
      <c r="CN88" s="126" t="str">
        <f t="shared" si="63"/>
        <v>D</v>
      </c>
      <c r="CO88" s="138" t="str">
        <f t="shared" si="58"/>
        <v xml:space="preserve"> E/D </v>
      </c>
      <c r="CP88" s="154">
        <v>5545</v>
      </c>
      <c r="CQ88" s="125">
        <v>741</v>
      </c>
      <c r="CR88" s="33">
        <f t="shared" si="76"/>
        <v>7</v>
      </c>
      <c r="CS88" s="83" t="str">
        <f t="shared" si="77"/>
        <v>Konstrukteur 7 / Fachplaner 7 / Gruppenchef 7</v>
      </c>
      <c r="CT88" s="125">
        <v>741</v>
      </c>
      <c r="CU88" s="33">
        <f>VLOOKUP($CT88,Funktionsbezeichnungen,3,0)</f>
        <v>7</v>
      </c>
      <c r="CV88" s="83" t="str">
        <f>VLOOKUP($CT88,Funktionsbezeichnungen,2,0)</f>
        <v>Konstrukteur 7 / Fachplaner 7 / Gruppenchef 7</v>
      </c>
      <c r="CW88" s="125">
        <v>741</v>
      </c>
      <c r="CX88" s="33">
        <f>VLOOKUP($CW88,Funktionsbezeichnungen,3,0)</f>
        <v>7</v>
      </c>
      <c r="CY88" s="83" t="str">
        <f>VLOOKUP($CW88,Funktionsbezeichnungen,2,0)</f>
        <v>Konstrukteur 7 / Fachplaner 7 / Gruppenchef 7</v>
      </c>
      <c r="CZ88" s="125">
        <v>741</v>
      </c>
      <c r="DA88" s="33">
        <f>VLOOKUP($CZ88,Funktionsbezeichnungen,3,0)</f>
        <v>7</v>
      </c>
      <c r="DB88" s="83" t="str">
        <f>VLOOKUP($CZ88,Funktionsbezeichnungen,2,0)</f>
        <v>Konstrukteur 7 / Fachplaner 7 / Gruppenchef 7</v>
      </c>
      <c r="DC88" s="125">
        <v>741</v>
      </c>
      <c r="DD88" s="33">
        <f>VLOOKUP($DC88,Funktionsbezeichnungen,3,0)</f>
        <v>7</v>
      </c>
      <c r="DE88" s="83" t="str">
        <f>VLOOKUP($DC88,Funktionsbezeichnungen,2,0)</f>
        <v>Konstrukteur 7 / Fachplaner 7 / Gruppenchef 7</v>
      </c>
      <c r="DF88" s="20"/>
      <c r="DG88" s="125">
        <v>741</v>
      </c>
      <c r="DH88" s="33">
        <f>VLOOKUP($DG88,Funktionsbezeichnungen,3,0)</f>
        <v>7</v>
      </c>
      <c r="DI88" s="83" t="str">
        <f>VLOOKUP($DG88,Funktionsbezeichnungen,2,0)</f>
        <v>Konstrukteur 7 / Fachplaner 7 / Gruppenchef 7</v>
      </c>
      <c r="DN88" s="126">
        <f>+CP88</f>
        <v>5545</v>
      </c>
      <c r="DO88" s="156">
        <v>6</v>
      </c>
      <c r="DP88" s="126">
        <v>0</v>
      </c>
      <c r="DQ88" s="126" t="s">
        <v>965</v>
      </c>
      <c r="ES88" s="154">
        <v>9623</v>
      </c>
      <c r="ET88" s="126" t="s">
        <v>121</v>
      </c>
    </row>
    <row r="89" spans="1:150" s="126" customFormat="1" x14ac:dyDescent="0.2">
      <c r="A89" s="319"/>
      <c r="B89" s="319"/>
      <c r="C89" s="319">
        <f t="shared" si="59"/>
        <v>1</v>
      </c>
      <c r="D89" s="320"/>
      <c r="E89" s="320"/>
      <c r="F89" s="321"/>
      <c r="G89" s="57"/>
      <c r="H89" s="57"/>
      <c r="I89" s="321">
        <v>1</v>
      </c>
      <c r="J89" s="57">
        <v>1</v>
      </c>
      <c r="K89" s="321"/>
      <c r="L89" s="321"/>
      <c r="M89" s="321"/>
      <c r="N89" s="322"/>
      <c r="O89" s="322"/>
      <c r="P89" s="109" t="s">
        <v>1301</v>
      </c>
      <c r="Q89" s="110" t="s">
        <v>483</v>
      </c>
      <c r="R89" s="110" t="s">
        <v>928</v>
      </c>
      <c r="S89" s="20" t="s">
        <v>137</v>
      </c>
      <c r="T89" s="21">
        <v>1958</v>
      </c>
      <c r="U89" s="28" t="s">
        <v>126</v>
      </c>
      <c r="V89" s="21">
        <v>1977</v>
      </c>
      <c r="W89" s="25"/>
      <c r="X89" s="138"/>
      <c r="Y89" s="287"/>
      <c r="Z89" s="28"/>
      <c r="AA89" s="284">
        <f t="shared" si="60"/>
        <v>41</v>
      </c>
      <c r="AB89" s="25" t="s">
        <v>129</v>
      </c>
      <c r="AC89" s="290">
        <v>1974</v>
      </c>
      <c r="AD89" s="21" t="s">
        <v>121</v>
      </c>
      <c r="AE89" s="304"/>
      <c r="AF89" s="16" t="s">
        <v>377</v>
      </c>
      <c r="AG89" s="318"/>
      <c r="CJ89" s="126" t="e">
        <f t="shared" si="64"/>
        <v>#N/A</v>
      </c>
      <c r="CK89" s="126" t="str">
        <f t="shared" si="74"/>
        <v>Lenherr Paul</v>
      </c>
      <c r="CM89" s="126">
        <f t="shared" si="75"/>
        <v>41</v>
      </c>
      <c r="CN89" s="126" t="str">
        <f t="shared" si="63"/>
        <v>D</v>
      </c>
      <c r="CO89" s="138" t="e">
        <f t="shared" si="58"/>
        <v>#N/A</v>
      </c>
      <c r="CP89" s="154">
        <v>6628</v>
      </c>
      <c r="CQ89" s="125">
        <v>741</v>
      </c>
      <c r="CR89" s="33">
        <f t="shared" si="76"/>
        <v>7</v>
      </c>
      <c r="CS89" s="83" t="str">
        <f t="shared" si="77"/>
        <v>Konstrukteur 7 / Fachplaner 7 / Gruppenchef 7</v>
      </c>
      <c r="CT89" s="125">
        <v>741</v>
      </c>
      <c r="CU89" s="33">
        <f t="shared" si="72"/>
        <v>7</v>
      </c>
      <c r="CV89" s="83" t="str">
        <f t="shared" si="73"/>
        <v>Konstrukteur 7 / Fachplaner 7 / Gruppenchef 7</v>
      </c>
      <c r="CW89" s="125">
        <v>741</v>
      </c>
      <c r="CX89" s="33">
        <f t="shared" si="56"/>
        <v>7</v>
      </c>
      <c r="CY89" s="83" t="str">
        <f t="shared" si="57"/>
        <v>Konstrukteur 7 / Fachplaner 7 / Gruppenchef 7</v>
      </c>
      <c r="CZ89" s="125">
        <v>741</v>
      </c>
      <c r="DA89" s="33">
        <f t="shared" si="66"/>
        <v>7</v>
      </c>
      <c r="DB89" s="83" t="str">
        <f t="shared" si="67"/>
        <v>Konstrukteur 7 / Fachplaner 7 / Gruppenchef 7</v>
      </c>
      <c r="DC89" s="125">
        <v>741</v>
      </c>
      <c r="DD89" s="33">
        <f t="shared" si="68"/>
        <v>7</v>
      </c>
      <c r="DE89" s="83" t="str">
        <f t="shared" si="69"/>
        <v>Konstrukteur 7 / Fachplaner 7 / Gruppenchef 7</v>
      </c>
      <c r="DF89" s="20"/>
      <c r="DG89" s="33">
        <v>742</v>
      </c>
      <c r="DH89" s="33">
        <f t="shared" si="70"/>
        <v>8</v>
      </c>
      <c r="DI89" s="83" t="str">
        <f t="shared" si="71"/>
        <v>Konstrukteur 8 / Fachplaner 8 / Gruppenchef 8</v>
      </c>
      <c r="DN89" s="126">
        <f t="shared" si="65"/>
        <v>6628</v>
      </c>
      <c r="DO89" s="156">
        <v>6</v>
      </c>
      <c r="DP89" s="126">
        <v>0</v>
      </c>
      <c r="DQ89" s="126" t="s">
        <v>965</v>
      </c>
      <c r="ES89" s="154">
        <v>4346</v>
      </c>
      <c r="ET89" s="126" t="s">
        <v>121</v>
      </c>
    </row>
    <row r="90" spans="1:150" s="126" customFormat="1" x14ac:dyDescent="0.2">
      <c r="A90" s="319"/>
      <c r="B90" s="319"/>
      <c r="C90" s="319">
        <f t="shared" si="59"/>
        <v>1</v>
      </c>
      <c r="D90" s="320"/>
      <c r="E90" s="320"/>
      <c r="F90" s="321"/>
      <c r="G90" s="57"/>
      <c r="H90" s="57"/>
      <c r="I90" s="321">
        <v>1</v>
      </c>
      <c r="J90" s="57">
        <v>1</v>
      </c>
      <c r="K90" s="321"/>
      <c r="L90" s="321"/>
      <c r="M90" s="321"/>
      <c r="N90" s="322"/>
      <c r="O90" s="322"/>
      <c r="P90" s="109" t="s">
        <v>358</v>
      </c>
      <c r="Q90" s="110" t="s">
        <v>484</v>
      </c>
      <c r="R90" s="110" t="s">
        <v>928</v>
      </c>
      <c r="S90" s="20" t="s">
        <v>271</v>
      </c>
      <c r="T90" s="21">
        <v>1958</v>
      </c>
      <c r="U90" s="28" t="s">
        <v>126</v>
      </c>
      <c r="V90" s="21">
        <v>1978</v>
      </c>
      <c r="W90" s="25"/>
      <c r="X90" s="138"/>
      <c r="Y90" s="287"/>
      <c r="Z90" s="28"/>
      <c r="AA90" s="284">
        <f t="shared" si="60"/>
        <v>40</v>
      </c>
      <c r="AB90" s="25" t="s">
        <v>687</v>
      </c>
      <c r="AC90" s="290">
        <v>1993</v>
      </c>
      <c r="AD90" s="21" t="s">
        <v>121</v>
      </c>
      <c r="AE90" s="304"/>
      <c r="AF90" s="16" t="s">
        <v>420</v>
      </c>
      <c r="AG90" s="318"/>
      <c r="CJ90" s="126" t="str">
        <f t="shared" si="64"/>
        <v/>
      </c>
      <c r="CK90" s="126" t="str">
        <f t="shared" si="74"/>
        <v>von Schallen Urs</v>
      </c>
      <c r="CM90" s="126">
        <f t="shared" si="75"/>
        <v>40</v>
      </c>
      <c r="CN90" s="126" t="str">
        <f t="shared" si="63"/>
        <v>D</v>
      </c>
      <c r="CO90" s="138" t="str">
        <f t="shared" si="58"/>
        <v>D</v>
      </c>
      <c r="CP90" s="154">
        <v>6659</v>
      </c>
      <c r="CQ90" s="125">
        <v>742</v>
      </c>
      <c r="CR90" s="33">
        <f t="shared" si="76"/>
        <v>8</v>
      </c>
      <c r="CS90" s="83" t="str">
        <f t="shared" si="77"/>
        <v>Konstrukteur 8 / Fachplaner 8 / Gruppenchef 8</v>
      </c>
      <c r="CT90" s="125">
        <v>742</v>
      </c>
      <c r="CU90" s="33">
        <f t="shared" si="72"/>
        <v>8</v>
      </c>
      <c r="CV90" s="83" t="str">
        <f t="shared" si="73"/>
        <v>Konstrukteur 8 / Fachplaner 8 / Gruppenchef 8</v>
      </c>
      <c r="CW90" s="125">
        <v>742</v>
      </c>
      <c r="CX90" s="33">
        <f t="shared" si="56"/>
        <v>8</v>
      </c>
      <c r="CY90" s="83" t="str">
        <f t="shared" si="57"/>
        <v>Konstrukteur 8 / Fachplaner 8 / Gruppenchef 8</v>
      </c>
      <c r="CZ90" s="125">
        <v>742</v>
      </c>
      <c r="DA90" s="33">
        <f t="shared" si="66"/>
        <v>8</v>
      </c>
      <c r="DB90" s="83" t="str">
        <f t="shared" si="67"/>
        <v>Konstrukteur 8 / Fachplaner 8 / Gruppenchef 8</v>
      </c>
      <c r="DC90" s="125">
        <v>742</v>
      </c>
      <c r="DD90" s="33">
        <f t="shared" si="68"/>
        <v>8</v>
      </c>
      <c r="DE90" s="83" t="str">
        <f t="shared" si="69"/>
        <v>Konstrukteur 8 / Fachplaner 8 / Gruppenchef 8</v>
      </c>
      <c r="DF90" s="20"/>
      <c r="DG90" s="33">
        <v>742</v>
      </c>
      <c r="DH90" s="33">
        <f t="shared" si="70"/>
        <v>8</v>
      </c>
      <c r="DI90" s="83" t="str">
        <f t="shared" si="71"/>
        <v>Konstrukteur 8 / Fachplaner 8 / Gruppenchef 8</v>
      </c>
      <c r="DN90" s="126">
        <f t="shared" si="65"/>
        <v>6659</v>
      </c>
      <c r="DO90" s="156">
        <v>6</v>
      </c>
      <c r="DP90" s="126">
        <v>0</v>
      </c>
      <c r="DQ90" s="126" t="s">
        <v>966</v>
      </c>
      <c r="ES90" s="154">
        <v>9654</v>
      </c>
      <c r="ET90" s="126" t="s">
        <v>121</v>
      </c>
    </row>
    <row r="91" spans="1:150" s="126" customFormat="1" x14ac:dyDescent="0.2">
      <c r="A91" s="319"/>
      <c r="B91" s="319"/>
      <c r="C91" s="319">
        <f t="shared" si="59"/>
        <v>1</v>
      </c>
      <c r="D91" s="320"/>
      <c r="E91" s="320"/>
      <c r="F91" s="321"/>
      <c r="G91" s="57"/>
      <c r="H91" s="57"/>
      <c r="I91" s="321">
        <v>1</v>
      </c>
      <c r="J91" s="57">
        <v>1</v>
      </c>
      <c r="K91" s="321"/>
      <c r="L91" s="321"/>
      <c r="M91" s="321"/>
      <c r="N91" s="322"/>
      <c r="O91" s="322"/>
      <c r="P91" s="109" t="s">
        <v>359</v>
      </c>
      <c r="Q91" s="110" t="s">
        <v>632</v>
      </c>
      <c r="R91" s="110" t="s">
        <v>928</v>
      </c>
      <c r="S91" s="20" t="s">
        <v>633</v>
      </c>
      <c r="T91" s="21">
        <v>1958</v>
      </c>
      <c r="U91" s="28" t="s">
        <v>634</v>
      </c>
      <c r="V91" s="21">
        <v>1980</v>
      </c>
      <c r="W91" s="25"/>
      <c r="X91" s="138"/>
      <c r="Y91" s="287"/>
      <c r="Z91" s="28"/>
      <c r="AA91" s="284">
        <f t="shared" si="60"/>
        <v>38</v>
      </c>
      <c r="AB91" s="25" t="s">
        <v>107</v>
      </c>
      <c r="AC91" s="290">
        <v>2010</v>
      </c>
      <c r="AD91" s="21" t="s">
        <v>121</v>
      </c>
      <c r="AE91" s="304"/>
      <c r="AF91" s="289" t="s">
        <v>1098</v>
      </c>
      <c r="AG91" s="318"/>
      <c r="CJ91" s="126" t="str">
        <f t="shared" si="64"/>
        <v/>
      </c>
      <c r="CK91" s="126" t="str">
        <f t="shared" si="74"/>
        <v>Schneider Martin</v>
      </c>
      <c r="CM91" s="126">
        <f t="shared" si="75"/>
        <v>38</v>
      </c>
      <c r="CN91" s="126" t="str">
        <f t="shared" si="63"/>
        <v>D</v>
      </c>
      <c r="CO91" s="138" t="str">
        <f t="shared" si="58"/>
        <v>D</v>
      </c>
      <c r="CP91" s="154">
        <v>4354</v>
      </c>
      <c r="CQ91" s="125">
        <v>741</v>
      </c>
      <c r="CR91" s="33">
        <f t="shared" si="76"/>
        <v>7</v>
      </c>
      <c r="CS91" s="83" t="str">
        <f t="shared" si="77"/>
        <v>Konstrukteur 7 / Fachplaner 7 / Gruppenchef 7</v>
      </c>
      <c r="CT91" s="125">
        <v>741</v>
      </c>
      <c r="CU91" s="33">
        <f t="shared" si="72"/>
        <v>7</v>
      </c>
      <c r="CV91" s="83" t="str">
        <f t="shared" si="73"/>
        <v>Konstrukteur 7 / Fachplaner 7 / Gruppenchef 7</v>
      </c>
      <c r="CW91" s="125">
        <v>741</v>
      </c>
      <c r="CX91" s="33">
        <f t="shared" si="56"/>
        <v>7</v>
      </c>
      <c r="CY91" s="83" t="str">
        <f t="shared" si="57"/>
        <v>Konstrukteur 7 / Fachplaner 7 / Gruppenchef 7</v>
      </c>
      <c r="CZ91" s="125">
        <v>741</v>
      </c>
      <c r="DA91" s="33">
        <f t="shared" si="66"/>
        <v>7</v>
      </c>
      <c r="DB91" s="83" t="str">
        <f t="shared" si="67"/>
        <v>Konstrukteur 7 / Fachplaner 7 / Gruppenchef 7</v>
      </c>
      <c r="DC91" s="125">
        <v>741</v>
      </c>
      <c r="DD91" s="33">
        <f t="shared" si="68"/>
        <v>7</v>
      </c>
      <c r="DE91" s="83" t="str">
        <f t="shared" si="69"/>
        <v>Konstrukteur 7 / Fachplaner 7 / Gruppenchef 7</v>
      </c>
      <c r="DF91" s="20"/>
      <c r="DG91" s="33">
        <v>742</v>
      </c>
      <c r="DH91" s="33">
        <f t="shared" si="70"/>
        <v>8</v>
      </c>
      <c r="DI91" s="83" t="str">
        <f t="shared" si="71"/>
        <v>Konstrukteur 8 / Fachplaner 8 / Gruppenchef 8</v>
      </c>
      <c r="DN91" s="126">
        <f t="shared" si="65"/>
        <v>4354</v>
      </c>
      <c r="DO91" s="156">
        <v>6</v>
      </c>
      <c r="DP91" s="126">
        <v>0</v>
      </c>
      <c r="DQ91" s="324" t="s">
        <v>970</v>
      </c>
      <c r="ES91" s="154">
        <v>9660</v>
      </c>
      <c r="ET91" s="126" t="s">
        <v>121</v>
      </c>
    </row>
    <row r="92" spans="1:150" s="126" customFormat="1" x14ac:dyDescent="0.2">
      <c r="A92" s="319"/>
      <c r="B92" s="319"/>
      <c r="C92" s="319">
        <f t="shared" si="59"/>
        <v>1</v>
      </c>
      <c r="D92" s="320"/>
      <c r="E92" s="320"/>
      <c r="F92" s="321"/>
      <c r="G92" s="57"/>
      <c r="H92" s="57">
        <v>1</v>
      </c>
      <c r="I92" s="321">
        <v>1</v>
      </c>
      <c r="J92" s="57">
        <v>1</v>
      </c>
      <c r="K92" s="321"/>
      <c r="L92" s="321"/>
      <c r="M92" s="321"/>
      <c r="N92" s="322"/>
      <c r="O92" s="322"/>
      <c r="P92" s="109" t="s">
        <v>359</v>
      </c>
      <c r="Q92" s="110" t="s">
        <v>485</v>
      </c>
      <c r="R92" s="110" t="s">
        <v>928</v>
      </c>
      <c r="S92" s="20" t="s">
        <v>261</v>
      </c>
      <c r="T92" s="21">
        <v>1959</v>
      </c>
      <c r="U92" s="28" t="s">
        <v>126</v>
      </c>
      <c r="V92" s="21">
        <v>1981</v>
      </c>
      <c r="W92" s="25"/>
      <c r="X92" s="138"/>
      <c r="Y92" s="287"/>
      <c r="Z92" s="28" t="s">
        <v>941</v>
      </c>
      <c r="AA92" s="284">
        <f t="shared" si="60"/>
        <v>37</v>
      </c>
      <c r="AB92" s="25" t="s">
        <v>1562</v>
      </c>
      <c r="AC92" s="290">
        <v>2004</v>
      </c>
      <c r="AD92" s="21" t="s">
        <v>121</v>
      </c>
      <c r="AE92" s="304"/>
      <c r="AF92" s="289" t="s">
        <v>1099</v>
      </c>
      <c r="AG92" s="318"/>
      <c r="CJ92" s="126" t="str">
        <f t="shared" si="64"/>
        <v/>
      </c>
      <c r="CK92" s="126" t="str">
        <f t="shared" si="74"/>
        <v>Ortlieb Hans-Rudi</v>
      </c>
      <c r="CM92" s="126">
        <f t="shared" si="75"/>
        <v>37</v>
      </c>
      <c r="CN92" s="126" t="str">
        <f t="shared" si="63"/>
        <v>D</v>
      </c>
      <c r="CO92" s="138" t="str">
        <f t="shared" si="58"/>
        <v>D</v>
      </c>
      <c r="CP92" s="154">
        <v>5630</v>
      </c>
      <c r="CQ92" s="125">
        <v>771</v>
      </c>
      <c r="CR92" s="33">
        <f t="shared" si="76"/>
        <v>7</v>
      </c>
      <c r="CS92" s="83" t="str">
        <f t="shared" si="77"/>
        <v>Projektingenieur 7 (Bau)</v>
      </c>
      <c r="CT92" s="125">
        <v>771</v>
      </c>
      <c r="CU92" s="33">
        <f t="shared" si="72"/>
        <v>7</v>
      </c>
      <c r="CV92" s="83" t="str">
        <f t="shared" si="73"/>
        <v>Projektingenieur 7 (Bau)</v>
      </c>
      <c r="CW92" s="125">
        <v>771</v>
      </c>
      <c r="CX92" s="33">
        <f t="shared" si="56"/>
        <v>7</v>
      </c>
      <c r="CY92" s="83" t="str">
        <f t="shared" si="57"/>
        <v>Projektingenieur 7 (Bau)</v>
      </c>
      <c r="CZ92" s="125">
        <v>771</v>
      </c>
      <c r="DA92" s="33">
        <f t="shared" si="66"/>
        <v>7</v>
      </c>
      <c r="DB92" s="83" t="str">
        <f t="shared" si="67"/>
        <v>Projektingenieur 7 (Bau)</v>
      </c>
      <c r="DC92" s="125">
        <v>741</v>
      </c>
      <c r="DD92" s="33">
        <f t="shared" si="68"/>
        <v>7</v>
      </c>
      <c r="DE92" s="83" t="str">
        <f t="shared" si="69"/>
        <v>Konstrukteur 7 / Fachplaner 7 / Gruppenchef 7</v>
      </c>
      <c r="DF92" s="20"/>
      <c r="DG92" s="33">
        <v>742</v>
      </c>
      <c r="DH92" s="33">
        <f t="shared" si="70"/>
        <v>8</v>
      </c>
      <c r="DI92" s="83" t="str">
        <f t="shared" si="71"/>
        <v>Konstrukteur 8 / Fachplaner 8 / Gruppenchef 8</v>
      </c>
      <c r="DN92" s="126">
        <f t="shared" si="65"/>
        <v>5630</v>
      </c>
      <c r="DO92" s="156">
        <v>6</v>
      </c>
      <c r="DP92" s="126">
        <v>0</v>
      </c>
      <c r="DQ92" s="324" t="s">
        <v>968</v>
      </c>
      <c r="ES92" s="154">
        <v>5545</v>
      </c>
      <c r="ET92" s="126" t="s">
        <v>1042</v>
      </c>
    </row>
    <row r="93" spans="1:150" s="126" customFormat="1" x14ac:dyDescent="0.2">
      <c r="A93" s="319"/>
      <c r="B93" s="319"/>
      <c r="C93" s="319">
        <f t="shared" si="59"/>
        <v>1</v>
      </c>
      <c r="D93" s="320"/>
      <c r="E93" s="320"/>
      <c r="F93" s="321"/>
      <c r="G93" s="57"/>
      <c r="H93" s="57"/>
      <c r="I93" s="321">
        <v>1</v>
      </c>
      <c r="J93" s="57">
        <v>1</v>
      </c>
      <c r="K93" s="321"/>
      <c r="L93" s="321"/>
      <c r="M93" s="321"/>
      <c r="N93" s="322"/>
      <c r="O93" s="322"/>
      <c r="P93" s="109" t="s">
        <v>358</v>
      </c>
      <c r="Q93" s="110" t="s">
        <v>1309</v>
      </c>
      <c r="R93" s="110" t="s">
        <v>928</v>
      </c>
      <c r="S93" s="20" t="s">
        <v>1310</v>
      </c>
      <c r="T93" s="21">
        <v>1961</v>
      </c>
      <c r="U93" s="28" t="s">
        <v>126</v>
      </c>
      <c r="V93" s="21">
        <v>1985</v>
      </c>
      <c r="W93" s="25"/>
      <c r="X93" s="138"/>
      <c r="Y93" s="287"/>
      <c r="Z93" s="28" t="s">
        <v>1224</v>
      </c>
      <c r="AA93" s="284">
        <f t="shared" si="60"/>
        <v>33</v>
      </c>
      <c r="AB93" s="25" t="s">
        <v>129</v>
      </c>
      <c r="AC93" s="290">
        <v>2018</v>
      </c>
      <c r="AD93" s="21" t="s">
        <v>121</v>
      </c>
      <c r="AE93" s="304"/>
      <c r="AF93" s="16" t="s">
        <v>377</v>
      </c>
      <c r="AG93" s="318"/>
      <c r="CJ93" s="335" t="e">
        <f t="shared" si="64"/>
        <v>#N/A</v>
      </c>
      <c r="CK93" s="276" t="str">
        <f t="shared" si="74"/>
        <v>Di Maria Marcello</v>
      </c>
      <c r="CM93" s="126">
        <f t="shared" si="75"/>
        <v>33</v>
      </c>
      <c r="CN93" s="126" t="str">
        <f t="shared" si="63"/>
        <v>D</v>
      </c>
      <c r="CO93" s="138" t="e">
        <f t="shared" si="58"/>
        <v>#N/A</v>
      </c>
      <c r="CP93" s="222">
        <v>8585</v>
      </c>
      <c r="CQ93" s="125">
        <v>742</v>
      </c>
      <c r="CR93" s="33">
        <f t="shared" si="76"/>
        <v>8</v>
      </c>
      <c r="CS93" s="83" t="str">
        <f t="shared" si="77"/>
        <v>Konstrukteur 8 / Fachplaner 8 / Gruppenchef 8</v>
      </c>
      <c r="CT93" s="125"/>
      <c r="CU93" s="33"/>
      <c r="CV93" s="83"/>
      <c r="CW93" s="125"/>
      <c r="CX93" s="33"/>
      <c r="CY93" s="83"/>
      <c r="CZ93" s="125"/>
      <c r="DA93" s="33"/>
      <c r="DB93" s="83"/>
      <c r="DC93" s="125"/>
      <c r="DD93" s="33"/>
      <c r="DE93" s="83"/>
      <c r="DF93" s="20"/>
      <c r="DG93" s="125"/>
      <c r="DH93" s="33"/>
      <c r="DI93" s="83"/>
      <c r="DN93" s="126">
        <f t="shared" si="65"/>
        <v>8585</v>
      </c>
      <c r="DO93" s="156">
        <v>6</v>
      </c>
      <c r="DP93" s="126">
        <v>0</v>
      </c>
      <c r="DQ93" s="126" t="s">
        <v>965</v>
      </c>
      <c r="ES93" s="154">
        <v>7637</v>
      </c>
      <c r="ET93" s="126" t="s">
        <v>1042</v>
      </c>
    </row>
    <row r="94" spans="1:150" s="126" customFormat="1" x14ac:dyDescent="0.2">
      <c r="A94" s="319"/>
      <c r="B94" s="319"/>
      <c r="C94" s="319">
        <f t="shared" si="59"/>
        <v>1</v>
      </c>
      <c r="D94" s="320"/>
      <c r="E94" s="320"/>
      <c r="F94" s="321"/>
      <c r="G94" s="57"/>
      <c r="H94" s="57"/>
      <c r="I94" s="321">
        <v>1</v>
      </c>
      <c r="J94" s="57">
        <v>1</v>
      </c>
      <c r="K94" s="321"/>
      <c r="L94" s="321"/>
      <c r="M94" s="321"/>
      <c r="N94" s="322"/>
      <c r="O94" s="322"/>
      <c r="P94" s="109" t="s">
        <v>1140</v>
      </c>
      <c r="Q94" s="110" t="s">
        <v>487</v>
      </c>
      <c r="R94" s="110" t="s">
        <v>928</v>
      </c>
      <c r="S94" s="20" t="s">
        <v>1573</v>
      </c>
      <c r="T94" s="21">
        <v>1970</v>
      </c>
      <c r="U94" s="28" t="s">
        <v>126</v>
      </c>
      <c r="V94" s="21">
        <v>1988</v>
      </c>
      <c r="W94" s="25" t="s">
        <v>1215</v>
      </c>
      <c r="X94" s="138">
        <v>2017</v>
      </c>
      <c r="Y94" s="287"/>
      <c r="Z94" s="28" t="s">
        <v>1224</v>
      </c>
      <c r="AA94" s="284">
        <f t="shared" si="60"/>
        <v>30</v>
      </c>
      <c r="AB94" s="25" t="s">
        <v>1545</v>
      </c>
      <c r="AC94" s="290">
        <v>1990</v>
      </c>
      <c r="AD94" s="21" t="s">
        <v>121</v>
      </c>
      <c r="AE94" s="304"/>
      <c r="AF94" s="16" t="s">
        <v>1546</v>
      </c>
      <c r="AG94" s="318"/>
      <c r="CJ94" s="126" t="str">
        <f t="shared" si="64"/>
        <v/>
      </c>
      <c r="CK94" s="126" t="str">
        <f t="shared" si="74"/>
        <v>Bucher Olivier</v>
      </c>
      <c r="CM94" s="126">
        <f t="shared" si="75"/>
        <v>30</v>
      </c>
      <c r="CN94" s="126" t="str">
        <f t="shared" si="63"/>
        <v>D</v>
      </c>
      <c r="CO94" s="138" t="str">
        <f t="shared" si="58"/>
        <v>D</v>
      </c>
      <c r="CP94" s="154">
        <v>7641</v>
      </c>
      <c r="CQ94" s="125">
        <v>741</v>
      </c>
      <c r="CR94" s="33">
        <f t="shared" si="76"/>
        <v>7</v>
      </c>
      <c r="CS94" s="83" t="str">
        <f t="shared" si="77"/>
        <v>Konstrukteur 7 / Fachplaner 7 / Gruppenchef 7</v>
      </c>
      <c r="CT94" s="125">
        <v>741</v>
      </c>
      <c r="CU94" s="33">
        <f t="shared" si="72"/>
        <v>7</v>
      </c>
      <c r="CV94" s="83" t="str">
        <f t="shared" si="73"/>
        <v>Konstrukteur 7 / Fachplaner 7 / Gruppenchef 7</v>
      </c>
      <c r="CW94" s="125">
        <v>741</v>
      </c>
      <c r="CX94" s="33">
        <f t="shared" si="56"/>
        <v>7</v>
      </c>
      <c r="CY94" s="83" t="str">
        <f t="shared" si="57"/>
        <v>Konstrukteur 7 / Fachplaner 7 / Gruppenchef 7</v>
      </c>
      <c r="CZ94" s="125">
        <v>741</v>
      </c>
      <c r="DA94" s="33">
        <f t="shared" si="66"/>
        <v>7</v>
      </c>
      <c r="DB94" s="83" t="str">
        <f t="shared" si="67"/>
        <v>Konstrukteur 7 / Fachplaner 7 / Gruppenchef 7</v>
      </c>
      <c r="DC94" s="125">
        <v>741</v>
      </c>
      <c r="DD94" s="33">
        <f t="shared" si="68"/>
        <v>7</v>
      </c>
      <c r="DE94" s="83" t="str">
        <f t="shared" si="69"/>
        <v>Konstrukteur 7 / Fachplaner 7 / Gruppenchef 7</v>
      </c>
      <c r="DF94" s="20"/>
      <c r="DG94" s="125">
        <v>742</v>
      </c>
      <c r="DH94" s="33">
        <f t="shared" si="70"/>
        <v>8</v>
      </c>
      <c r="DI94" s="83" t="str">
        <f t="shared" si="71"/>
        <v>Konstrukteur 8 / Fachplaner 8 / Gruppenchef 8</v>
      </c>
      <c r="DN94" s="126">
        <f t="shared" si="65"/>
        <v>7641</v>
      </c>
      <c r="DO94" s="156">
        <v>6</v>
      </c>
      <c r="DP94" s="126">
        <v>0</v>
      </c>
      <c r="DQ94" s="126" t="s">
        <v>965</v>
      </c>
      <c r="ES94" s="154">
        <v>5639</v>
      </c>
      <c r="ET94" s="126" t="s">
        <v>142</v>
      </c>
    </row>
    <row r="95" spans="1:150" s="126" customFormat="1" x14ac:dyDescent="0.2">
      <c r="A95" s="319"/>
      <c r="B95" s="319"/>
      <c r="C95" s="319">
        <f t="shared" si="59"/>
        <v>1</v>
      </c>
      <c r="D95" s="320"/>
      <c r="E95" s="320"/>
      <c r="F95" s="321"/>
      <c r="G95" s="57"/>
      <c r="H95" s="57"/>
      <c r="I95" s="321">
        <v>1</v>
      </c>
      <c r="J95" s="57"/>
      <c r="K95" s="321"/>
      <c r="L95" s="321"/>
      <c r="M95" s="321"/>
      <c r="N95" s="322"/>
      <c r="O95" s="322"/>
      <c r="P95" s="109" t="s">
        <v>361</v>
      </c>
      <c r="Q95" s="110" t="s">
        <v>488</v>
      </c>
      <c r="R95" s="110" t="s">
        <v>928</v>
      </c>
      <c r="S95" s="20" t="s">
        <v>144</v>
      </c>
      <c r="T95" s="21">
        <v>1968</v>
      </c>
      <c r="U95" s="28" t="s">
        <v>126</v>
      </c>
      <c r="V95" s="21">
        <v>1989</v>
      </c>
      <c r="W95" s="25"/>
      <c r="X95" s="138"/>
      <c r="Y95" s="287"/>
      <c r="Z95" s="28" t="s">
        <v>940</v>
      </c>
      <c r="AA95" s="284">
        <f t="shared" si="60"/>
        <v>29</v>
      </c>
      <c r="AB95" s="25" t="s">
        <v>939</v>
      </c>
      <c r="AC95" s="290">
        <v>1994</v>
      </c>
      <c r="AD95" s="21" t="s">
        <v>121</v>
      </c>
      <c r="AE95" s="304"/>
      <c r="AF95" s="16" t="s">
        <v>375</v>
      </c>
      <c r="AG95" s="318"/>
      <c r="CJ95" s="126" t="str">
        <f t="shared" si="64"/>
        <v/>
      </c>
      <c r="CK95" s="126" t="str">
        <f t="shared" si="74"/>
        <v>Hagen Stefan</v>
      </c>
      <c r="CM95" s="126">
        <f t="shared" si="75"/>
        <v>29</v>
      </c>
      <c r="CN95" s="126" t="str">
        <f t="shared" si="63"/>
        <v>D</v>
      </c>
      <c r="CO95" s="138" t="str">
        <f t="shared" si="58"/>
        <v>D</v>
      </c>
      <c r="CP95" s="154">
        <v>6741</v>
      </c>
      <c r="CQ95" s="125">
        <v>741</v>
      </c>
      <c r="CR95" s="33">
        <f t="shared" si="76"/>
        <v>7</v>
      </c>
      <c r="CS95" s="83" t="str">
        <f t="shared" si="77"/>
        <v>Konstrukteur 7 / Fachplaner 7 / Gruppenchef 7</v>
      </c>
      <c r="CT95" s="125">
        <v>741</v>
      </c>
      <c r="CU95" s="33">
        <f t="shared" si="72"/>
        <v>7</v>
      </c>
      <c r="CV95" s="83" t="str">
        <f t="shared" si="73"/>
        <v>Konstrukteur 7 / Fachplaner 7 / Gruppenchef 7</v>
      </c>
      <c r="CW95" s="125">
        <v>741</v>
      </c>
      <c r="CX95" s="33">
        <f t="shared" si="56"/>
        <v>7</v>
      </c>
      <c r="CY95" s="83" t="str">
        <f t="shared" si="57"/>
        <v>Konstrukteur 7 / Fachplaner 7 / Gruppenchef 7</v>
      </c>
      <c r="CZ95" s="125">
        <v>741</v>
      </c>
      <c r="DA95" s="33">
        <f t="shared" si="66"/>
        <v>7</v>
      </c>
      <c r="DB95" s="83" t="str">
        <f t="shared" si="67"/>
        <v>Konstrukteur 7 / Fachplaner 7 / Gruppenchef 7</v>
      </c>
      <c r="DC95" s="125">
        <v>741</v>
      </c>
      <c r="DD95" s="33">
        <f t="shared" si="68"/>
        <v>7</v>
      </c>
      <c r="DE95" s="83" t="str">
        <f t="shared" si="69"/>
        <v>Konstrukteur 7 / Fachplaner 7 / Gruppenchef 7</v>
      </c>
      <c r="DF95" s="20"/>
      <c r="DG95" s="125">
        <v>742</v>
      </c>
      <c r="DH95" s="33">
        <f t="shared" si="70"/>
        <v>8</v>
      </c>
      <c r="DI95" s="83" t="str">
        <f t="shared" si="71"/>
        <v>Konstrukteur 8 / Fachplaner 8 / Gruppenchef 8</v>
      </c>
      <c r="DN95" s="126">
        <f t="shared" si="65"/>
        <v>6741</v>
      </c>
      <c r="DO95" s="156">
        <v>6</v>
      </c>
      <c r="DP95" s="126">
        <v>0</v>
      </c>
      <c r="DQ95" s="126" t="s">
        <v>965</v>
      </c>
      <c r="ES95" s="154">
        <v>5636</v>
      </c>
      <c r="ET95" s="126" t="s">
        <v>142</v>
      </c>
    </row>
    <row r="96" spans="1:150" s="126" customFormat="1" x14ac:dyDescent="0.2">
      <c r="A96" s="319"/>
      <c r="B96" s="319">
        <v>1</v>
      </c>
      <c r="C96" s="319">
        <f t="shared" si="59"/>
        <v>1</v>
      </c>
      <c r="D96" s="320"/>
      <c r="E96" s="320"/>
      <c r="F96" s="321"/>
      <c r="G96" s="57"/>
      <c r="H96" s="57"/>
      <c r="I96" s="321">
        <v>1</v>
      </c>
      <c r="J96" s="57"/>
      <c r="K96" s="321"/>
      <c r="L96" s="321"/>
      <c r="M96" s="321"/>
      <c r="N96" s="322"/>
      <c r="O96" s="322"/>
      <c r="P96" s="109" t="s">
        <v>361</v>
      </c>
      <c r="Q96" s="110" t="s">
        <v>492</v>
      </c>
      <c r="R96" s="110" t="s">
        <v>928</v>
      </c>
      <c r="S96" s="20" t="s">
        <v>143</v>
      </c>
      <c r="T96" s="21">
        <v>1968</v>
      </c>
      <c r="U96" s="28" t="s">
        <v>128</v>
      </c>
      <c r="V96" s="21">
        <v>1989</v>
      </c>
      <c r="W96" s="25"/>
      <c r="X96" s="138"/>
      <c r="Y96" s="287"/>
      <c r="Z96" s="28"/>
      <c r="AA96" s="284">
        <f t="shared" si="60"/>
        <v>29</v>
      </c>
      <c r="AB96" s="25" t="s">
        <v>710</v>
      </c>
      <c r="AC96" s="290">
        <v>1989</v>
      </c>
      <c r="AD96" s="21" t="s">
        <v>121</v>
      </c>
      <c r="AE96" s="304"/>
      <c r="AF96" s="289" t="s">
        <v>377</v>
      </c>
      <c r="AG96" s="318"/>
      <c r="CJ96" s="323" t="str">
        <f t="shared" si="64"/>
        <v>anders</v>
      </c>
      <c r="CK96" s="126" t="str">
        <f t="shared" si="74"/>
        <v>Nicolosi Lucia</v>
      </c>
      <c r="CM96" s="126">
        <f t="shared" si="75"/>
        <v>29</v>
      </c>
      <c r="CN96" s="126" t="str">
        <f t="shared" si="63"/>
        <v>D</v>
      </c>
      <c r="CO96" s="138" t="str">
        <f t="shared" si="58"/>
        <v xml:space="preserve"> E/D </v>
      </c>
      <c r="CP96" s="154">
        <v>7637</v>
      </c>
      <c r="CQ96" s="125">
        <v>741</v>
      </c>
      <c r="CR96" s="33">
        <f t="shared" si="76"/>
        <v>7</v>
      </c>
      <c r="CS96" s="83" t="str">
        <f t="shared" si="77"/>
        <v>Konstrukteur 7 / Fachplaner 7 / Gruppenchef 7</v>
      </c>
      <c r="CT96" s="125">
        <v>741</v>
      </c>
      <c r="CU96" s="33">
        <f>VLOOKUP($CT96,Funktionsbezeichnungen,3,0)</f>
        <v>7</v>
      </c>
      <c r="CV96" s="83" t="str">
        <f>VLOOKUP($CT96,Funktionsbezeichnungen,2,0)</f>
        <v>Konstrukteur 7 / Fachplaner 7 / Gruppenchef 7</v>
      </c>
      <c r="CW96" s="125">
        <v>741</v>
      </c>
      <c r="CX96" s="33">
        <f>VLOOKUP($CW96,Funktionsbezeichnungen,3,0)</f>
        <v>7</v>
      </c>
      <c r="CY96" s="83" t="str">
        <f>VLOOKUP($CW96,Funktionsbezeichnungen,2,0)</f>
        <v>Konstrukteur 7 / Fachplaner 7 / Gruppenchef 7</v>
      </c>
      <c r="CZ96" s="125">
        <v>741</v>
      </c>
      <c r="DA96" s="33">
        <f>VLOOKUP($CZ96,Funktionsbezeichnungen,3,0)</f>
        <v>7</v>
      </c>
      <c r="DB96" s="83" t="str">
        <f>VLOOKUP($CZ96,Funktionsbezeichnungen,2,0)</f>
        <v>Konstrukteur 7 / Fachplaner 7 / Gruppenchef 7</v>
      </c>
      <c r="DC96" s="125">
        <v>741</v>
      </c>
      <c r="DD96" s="33">
        <f>VLOOKUP($DC96,Funktionsbezeichnungen,3,0)</f>
        <v>7</v>
      </c>
      <c r="DE96" s="83" t="str">
        <f>VLOOKUP($DC96,Funktionsbezeichnungen,2,0)</f>
        <v>Konstrukteur 7 / Fachplaner 7 / Gruppenchef 7</v>
      </c>
      <c r="DF96" s="20"/>
      <c r="DG96" s="125">
        <v>741</v>
      </c>
      <c r="DH96" s="33">
        <f>VLOOKUP($DG96,Funktionsbezeichnungen,3,0)</f>
        <v>7</v>
      </c>
      <c r="DI96" s="83" t="str">
        <f>VLOOKUP($DG96,Funktionsbezeichnungen,2,0)</f>
        <v>Konstrukteur 7 / Fachplaner 7 / Gruppenchef 7</v>
      </c>
      <c r="DN96" s="126">
        <f>+CP96</f>
        <v>7637</v>
      </c>
      <c r="DO96" s="156">
        <v>6</v>
      </c>
      <c r="DP96" s="126">
        <v>0</v>
      </c>
      <c r="DQ96" s="126" t="s">
        <v>965</v>
      </c>
      <c r="ES96" s="154">
        <v>9661</v>
      </c>
      <c r="ET96" s="126" t="s">
        <v>142</v>
      </c>
    </row>
    <row r="97" spans="1:150" s="126" customFormat="1" x14ac:dyDescent="0.2">
      <c r="A97" s="319"/>
      <c r="B97" s="319"/>
      <c r="C97" s="319">
        <f t="shared" si="59"/>
        <v>1</v>
      </c>
      <c r="D97" s="320"/>
      <c r="E97" s="320"/>
      <c r="F97" s="321"/>
      <c r="G97" s="57"/>
      <c r="H97" s="57"/>
      <c r="I97" s="321">
        <v>1</v>
      </c>
      <c r="J97" s="57"/>
      <c r="K97" s="321"/>
      <c r="L97" s="321"/>
      <c r="M97" s="321"/>
      <c r="N97" s="322"/>
      <c r="O97" s="322"/>
      <c r="P97" s="109" t="s">
        <v>359</v>
      </c>
      <c r="Q97" s="110" t="s">
        <v>489</v>
      </c>
      <c r="R97" s="110" t="s">
        <v>928</v>
      </c>
      <c r="S97" s="20" t="s">
        <v>146</v>
      </c>
      <c r="T97" s="21">
        <v>1970</v>
      </c>
      <c r="U97" s="28" t="s">
        <v>126</v>
      </c>
      <c r="V97" s="21">
        <v>1991</v>
      </c>
      <c r="W97" s="25"/>
      <c r="X97" s="138"/>
      <c r="Y97" s="287"/>
      <c r="Z97" s="28"/>
      <c r="AA97" s="284">
        <f t="shared" si="60"/>
        <v>27</v>
      </c>
      <c r="AB97" s="25" t="s">
        <v>129</v>
      </c>
      <c r="AC97" s="290">
        <v>1987</v>
      </c>
      <c r="AD97" s="21" t="s">
        <v>121</v>
      </c>
      <c r="AE97" s="304"/>
      <c r="AF97" s="16" t="s">
        <v>394</v>
      </c>
      <c r="AG97" s="318"/>
      <c r="CJ97" s="126" t="str">
        <f t="shared" si="64"/>
        <v/>
      </c>
      <c r="CK97" s="126" t="str">
        <f t="shared" si="74"/>
        <v>Hardmeyer Christian</v>
      </c>
      <c r="CM97" s="126">
        <f t="shared" si="75"/>
        <v>27</v>
      </c>
      <c r="CN97" s="126" t="str">
        <f t="shared" si="63"/>
        <v>D</v>
      </c>
      <c r="CO97" s="138" t="str">
        <f t="shared" si="58"/>
        <v>D</v>
      </c>
      <c r="CP97" s="154">
        <v>9618</v>
      </c>
      <c r="CQ97" s="125">
        <v>741</v>
      </c>
      <c r="CR97" s="33">
        <f t="shared" si="76"/>
        <v>7</v>
      </c>
      <c r="CS97" s="83" t="str">
        <f t="shared" si="77"/>
        <v>Konstrukteur 7 / Fachplaner 7 / Gruppenchef 7</v>
      </c>
      <c r="CT97" s="125">
        <v>741</v>
      </c>
      <c r="CU97" s="33">
        <f t="shared" si="72"/>
        <v>7</v>
      </c>
      <c r="CV97" s="83" t="str">
        <f t="shared" si="73"/>
        <v>Konstrukteur 7 / Fachplaner 7 / Gruppenchef 7</v>
      </c>
      <c r="CW97" s="125">
        <v>741</v>
      </c>
      <c r="CX97" s="33">
        <f t="shared" si="56"/>
        <v>7</v>
      </c>
      <c r="CY97" s="83" t="str">
        <f t="shared" si="57"/>
        <v>Konstrukteur 7 / Fachplaner 7 / Gruppenchef 7</v>
      </c>
      <c r="CZ97" s="125">
        <v>741</v>
      </c>
      <c r="DA97" s="33">
        <f t="shared" si="66"/>
        <v>7</v>
      </c>
      <c r="DB97" s="83" t="str">
        <f t="shared" si="67"/>
        <v>Konstrukteur 7 / Fachplaner 7 / Gruppenchef 7</v>
      </c>
      <c r="DC97" s="125">
        <v>741</v>
      </c>
      <c r="DD97" s="33">
        <f t="shared" si="68"/>
        <v>7</v>
      </c>
      <c r="DE97" s="83" t="str">
        <f t="shared" si="69"/>
        <v>Konstrukteur 7 / Fachplaner 7 / Gruppenchef 7</v>
      </c>
      <c r="DF97" s="20"/>
      <c r="DG97" s="125">
        <v>742</v>
      </c>
      <c r="DH97" s="33">
        <f t="shared" si="70"/>
        <v>8</v>
      </c>
      <c r="DI97" s="83" t="str">
        <f t="shared" si="71"/>
        <v>Konstrukteur 8 / Fachplaner 8 / Gruppenchef 8</v>
      </c>
      <c r="DN97" s="126">
        <f t="shared" si="65"/>
        <v>9618</v>
      </c>
      <c r="DO97" s="156">
        <v>6</v>
      </c>
      <c r="DP97" s="126">
        <v>0</v>
      </c>
      <c r="DQ97" s="126" t="s">
        <v>965</v>
      </c>
      <c r="ES97" s="154">
        <v>9664</v>
      </c>
      <c r="ET97" s="126" t="s">
        <v>142</v>
      </c>
    </row>
    <row r="98" spans="1:150" s="126" customFormat="1" x14ac:dyDescent="0.2">
      <c r="A98" s="319"/>
      <c r="B98" s="319"/>
      <c r="C98" s="319">
        <f t="shared" si="59"/>
        <v>1</v>
      </c>
      <c r="D98" s="320"/>
      <c r="E98" s="320"/>
      <c r="F98" s="321"/>
      <c r="G98" s="57"/>
      <c r="H98" s="57"/>
      <c r="I98" s="321">
        <v>1</v>
      </c>
      <c r="J98" s="57">
        <v>1</v>
      </c>
      <c r="K98" s="321"/>
      <c r="L98" s="321"/>
      <c r="M98" s="321"/>
      <c r="N98" s="322"/>
      <c r="O98" s="322"/>
      <c r="P98" s="109" t="s">
        <v>1301</v>
      </c>
      <c r="Q98" s="110" t="s">
        <v>490</v>
      </c>
      <c r="R98" s="110" t="s">
        <v>928</v>
      </c>
      <c r="S98" s="20" t="s">
        <v>1574</v>
      </c>
      <c r="T98" s="21">
        <v>1970</v>
      </c>
      <c r="U98" s="28" t="s">
        <v>126</v>
      </c>
      <c r="V98" s="21">
        <v>1992</v>
      </c>
      <c r="W98" s="25"/>
      <c r="X98" s="138"/>
      <c r="Y98" s="287"/>
      <c r="Z98" s="28"/>
      <c r="AA98" s="284">
        <f t="shared" si="60"/>
        <v>26</v>
      </c>
      <c r="AB98" s="25" t="s">
        <v>129</v>
      </c>
      <c r="AC98" s="290">
        <v>1988</v>
      </c>
      <c r="AD98" s="21" t="s">
        <v>121</v>
      </c>
      <c r="AE98" s="304"/>
      <c r="AF98" s="16" t="s">
        <v>421</v>
      </c>
      <c r="AG98" s="318"/>
      <c r="CJ98" s="126" t="str">
        <f t="shared" si="64"/>
        <v/>
      </c>
      <c r="CK98" s="126" t="str">
        <f t="shared" si="74"/>
        <v>Wira Stéphane</v>
      </c>
      <c r="CM98" s="126">
        <f t="shared" si="75"/>
        <v>26</v>
      </c>
      <c r="CN98" s="126" t="str">
        <f t="shared" si="63"/>
        <v>D</v>
      </c>
      <c r="CO98" s="138" t="str">
        <f t="shared" si="58"/>
        <v>D</v>
      </c>
      <c r="CP98" s="154">
        <v>9623</v>
      </c>
      <c r="CQ98" s="125">
        <v>742</v>
      </c>
      <c r="CR98" s="33">
        <f t="shared" si="76"/>
        <v>8</v>
      </c>
      <c r="CS98" s="83" t="str">
        <f t="shared" si="77"/>
        <v>Konstrukteur 8 / Fachplaner 8 / Gruppenchef 8</v>
      </c>
      <c r="CT98" s="125">
        <v>742</v>
      </c>
      <c r="CU98" s="33">
        <f t="shared" si="72"/>
        <v>8</v>
      </c>
      <c r="CV98" s="83" t="str">
        <f t="shared" si="73"/>
        <v>Konstrukteur 8 / Fachplaner 8 / Gruppenchef 8</v>
      </c>
      <c r="CW98" s="125">
        <v>742</v>
      </c>
      <c r="CX98" s="33">
        <f t="shared" si="56"/>
        <v>8</v>
      </c>
      <c r="CY98" s="83" t="str">
        <f t="shared" si="57"/>
        <v>Konstrukteur 8 / Fachplaner 8 / Gruppenchef 8</v>
      </c>
      <c r="CZ98" s="125">
        <v>742</v>
      </c>
      <c r="DA98" s="33">
        <f t="shared" si="66"/>
        <v>8</v>
      </c>
      <c r="DB98" s="83" t="str">
        <f t="shared" si="67"/>
        <v>Konstrukteur 8 / Fachplaner 8 / Gruppenchef 8</v>
      </c>
      <c r="DC98" s="125">
        <v>742</v>
      </c>
      <c r="DD98" s="33">
        <f t="shared" si="68"/>
        <v>8</v>
      </c>
      <c r="DE98" s="83" t="str">
        <f t="shared" si="69"/>
        <v>Konstrukteur 8 / Fachplaner 8 / Gruppenchef 8</v>
      </c>
      <c r="DF98" s="20"/>
      <c r="DG98" s="125">
        <v>742</v>
      </c>
      <c r="DH98" s="33">
        <f t="shared" si="70"/>
        <v>8</v>
      </c>
      <c r="DI98" s="83" t="str">
        <f t="shared" si="71"/>
        <v>Konstrukteur 8 / Fachplaner 8 / Gruppenchef 8</v>
      </c>
      <c r="DN98" s="126">
        <f t="shared" si="65"/>
        <v>9623</v>
      </c>
      <c r="DO98" s="156">
        <v>6</v>
      </c>
      <c r="DP98" s="126">
        <v>0</v>
      </c>
      <c r="DQ98" s="126" t="s">
        <v>975</v>
      </c>
      <c r="ES98" s="154">
        <v>9688</v>
      </c>
      <c r="ET98" s="126" t="s">
        <v>142</v>
      </c>
    </row>
    <row r="99" spans="1:150" s="126" customFormat="1" x14ac:dyDescent="0.2">
      <c r="A99" s="319"/>
      <c r="B99" s="319"/>
      <c r="C99" s="319">
        <f t="shared" si="59"/>
        <v>1</v>
      </c>
      <c r="D99" s="320"/>
      <c r="E99" s="320"/>
      <c r="F99" s="321"/>
      <c r="G99" s="57"/>
      <c r="H99" s="57"/>
      <c r="I99" s="321">
        <v>1</v>
      </c>
      <c r="J99" s="57">
        <v>1</v>
      </c>
      <c r="K99" s="321"/>
      <c r="L99" s="321"/>
      <c r="M99" s="321"/>
      <c r="N99" s="322"/>
      <c r="O99" s="322"/>
      <c r="P99" s="109" t="s">
        <v>1301</v>
      </c>
      <c r="Q99" s="110" t="s">
        <v>568</v>
      </c>
      <c r="R99" s="110" t="s">
        <v>928</v>
      </c>
      <c r="S99" s="20" t="s">
        <v>569</v>
      </c>
      <c r="T99" s="21">
        <v>1973</v>
      </c>
      <c r="U99" s="28" t="s">
        <v>126</v>
      </c>
      <c r="V99" s="21">
        <v>1993</v>
      </c>
      <c r="W99" s="25"/>
      <c r="X99" s="138"/>
      <c r="Y99" s="287"/>
      <c r="Z99" s="28"/>
      <c r="AA99" s="284">
        <f t="shared" si="60"/>
        <v>25</v>
      </c>
      <c r="AB99" s="25" t="s">
        <v>129</v>
      </c>
      <c r="AC99" s="290">
        <v>2009</v>
      </c>
      <c r="AD99" s="21" t="s">
        <v>121</v>
      </c>
      <c r="AE99" s="304"/>
      <c r="AF99" s="16" t="s">
        <v>377</v>
      </c>
      <c r="AG99" s="318"/>
      <c r="CJ99" s="126" t="str">
        <f t="shared" si="64"/>
        <v/>
      </c>
      <c r="CK99" s="126" t="str">
        <f t="shared" si="74"/>
        <v>Heiniger Christoph</v>
      </c>
      <c r="CM99" s="126">
        <f t="shared" si="75"/>
        <v>25</v>
      </c>
      <c r="CN99" s="126" t="str">
        <f t="shared" si="63"/>
        <v>D</v>
      </c>
      <c r="CO99" s="138" t="str">
        <f t="shared" ref="CO99:CO129" si="78">VLOOKUP(CP99,Kategorie,2,0)</f>
        <v>D</v>
      </c>
      <c r="CP99" s="154">
        <v>4346</v>
      </c>
      <c r="CQ99" s="125">
        <v>741</v>
      </c>
      <c r="CR99" s="33">
        <f t="shared" si="76"/>
        <v>7</v>
      </c>
      <c r="CS99" s="83" t="str">
        <f t="shared" si="77"/>
        <v>Konstrukteur 7 / Fachplaner 7 / Gruppenchef 7</v>
      </c>
      <c r="CT99" s="125">
        <v>741</v>
      </c>
      <c r="CU99" s="33">
        <f t="shared" si="72"/>
        <v>7</v>
      </c>
      <c r="CV99" s="83" t="str">
        <f t="shared" si="73"/>
        <v>Konstrukteur 7 / Fachplaner 7 / Gruppenchef 7</v>
      </c>
      <c r="CW99" s="125">
        <v>741</v>
      </c>
      <c r="CX99" s="33">
        <f t="shared" si="56"/>
        <v>7</v>
      </c>
      <c r="CY99" s="83" t="str">
        <f t="shared" si="57"/>
        <v>Konstrukteur 7 / Fachplaner 7 / Gruppenchef 7</v>
      </c>
      <c r="CZ99" s="125">
        <v>741</v>
      </c>
      <c r="DA99" s="33">
        <f t="shared" si="66"/>
        <v>7</v>
      </c>
      <c r="DB99" s="83" t="str">
        <f t="shared" si="67"/>
        <v>Konstrukteur 7 / Fachplaner 7 / Gruppenchef 7</v>
      </c>
      <c r="DC99" s="125">
        <v>741</v>
      </c>
      <c r="DD99" s="33">
        <f t="shared" si="68"/>
        <v>7</v>
      </c>
      <c r="DE99" s="83" t="str">
        <f t="shared" si="69"/>
        <v>Konstrukteur 7 / Fachplaner 7 / Gruppenchef 7</v>
      </c>
      <c r="DF99" s="20"/>
      <c r="DG99" s="125">
        <v>742</v>
      </c>
      <c r="DH99" s="33">
        <f t="shared" si="70"/>
        <v>8</v>
      </c>
      <c r="DI99" s="83" t="str">
        <f t="shared" si="71"/>
        <v>Konstrukteur 8 / Fachplaner 8 / Gruppenchef 8</v>
      </c>
      <c r="DN99" s="126">
        <f t="shared" si="65"/>
        <v>4346</v>
      </c>
      <c r="DO99" s="156">
        <v>6</v>
      </c>
      <c r="DP99" s="126">
        <v>0</v>
      </c>
      <c r="DQ99" s="126" t="s">
        <v>965</v>
      </c>
      <c r="ES99" s="154">
        <v>9687</v>
      </c>
      <c r="ET99" s="126" t="s">
        <v>142</v>
      </c>
    </row>
    <row r="100" spans="1:150" s="126" customFormat="1" x14ac:dyDescent="0.2">
      <c r="A100" s="319"/>
      <c r="B100" s="319"/>
      <c r="C100" s="319">
        <f t="shared" si="59"/>
        <v>1</v>
      </c>
      <c r="D100" s="320"/>
      <c r="E100" s="320"/>
      <c r="F100" s="321"/>
      <c r="G100" s="57"/>
      <c r="H100" s="57"/>
      <c r="I100" s="321">
        <v>1</v>
      </c>
      <c r="J100" s="57"/>
      <c r="K100" s="321"/>
      <c r="L100" s="321"/>
      <c r="M100" s="321"/>
      <c r="N100" s="322"/>
      <c r="O100" s="322"/>
      <c r="P100" s="109" t="s">
        <v>358</v>
      </c>
      <c r="Q100" s="110" t="s">
        <v>558</v>
      </c>
      <c r="R100" s="110" t="s">
        <v>928</v>
      </c>
      <c r="S100" s="20" t="s">
        <v>1575</v>
      </c>
      <c r="T100" s="21">
        <v>1973</v>
      </c>
      <c r="U100" s="28" t="s">
        <v>560</v>
      </c>
      <c r="V100" s="21">
        <v>1994</v>
      </c>
      <c r="W100" s="25"/>
      <c r="X100" s="138"/>
      <c r="Y100" s="287"/>
      <c r="Z100" s="28"/>
      <c r="AA100" s="284">
        <f t="shared" si="60"/>
        <v>24</v>
      </c>
      <c r="AB100" s="25" t="s">
        <v>235</v>
      </c>
      <c r="AC100" s="290">
        <v>2009</v>
      </c>
      <c r="AD100" s="21" t="s">
        <v>121</v>
      </c>
      <c r="AE100" s="304"/>
      <c r="AF100" s="289" t="s">
        <v>378</v>
      </c>
      <c r="AG100" s="318"/>
      <c r="CJ100" s="323" t="str">
        <f t="shared" si="64"/>
        <v>anders</v>
      </c>
      <c r="CK100" s="126" t="str">
        <f t="shared" si="74"/>
        <v>Enderlen Francis</v>
      </c>
      <c r="CM100" s="126">
        <f t="shared" si="75"/>
        <v>24</v>
      </c>
      <c r="CN100" s="126" t="str">
        <f t="shared" si="63"/>
        <v>D</v>
      </c>
      <c r="CO100" s="138" t="str">
        <f t="shared" si="78"/>
        <v>E</v>
      </c>
      <c r="CP100" s="154">
        <v>5636</v>
      </c>
      <c r="CQ100" s="125">
        <v>741</v>
      </c>
      <c r="CR100" s="33">
        <f t="shared" si="76"/>
        <v>7</v>
      </c>
      <c r="CS100" s="83" t="str">
        <f t="shared" si="77"/>
        <v>Konstrukteur 7 / Fachplaner 7 / Gruppenchef 7</v>
      </c>
      <c r="CT100" s="125">
        <v>741</v>
      </c>
      <c r="CU100" s="33">
        <f>VLOOKUP($CT100,Funktionsbezeichnungen,3,0)</f>
        <v>7</v>
      </c>
      <c r="CV100" s="83" t="str">
        <f>VLOOKUP($CT100,Funktionsbezeichnungen,2,0)</f>
        <v>Konstrukteur 7 / Fachplaner 7 / Gruppenchef 7</v>
      </c>
      <c r="CW100" s="125">
        <v>741</v>
      </c>
      <c r="CX100" s="33">
        <f>VLOOKUP($CW100,Funktionsbezeichnungen,3,0)</f>
        <v>7</v>
      </c>
      <c r="CY100" s="83" t="str">
        <f>VLOOKUP($CW100,Funktionsbezeichnungen,2,0)</f>
        <v>Konstrukteur 7 / Fachplaner 7 / Gruppenchef 7</v>
      </c>
      <c r="CZ100" s="125">
        <v>741</v>
      </c>
      <c r="DA100" s="33">
        <f>VLOOKUP($CZ100,Funktionsbezeichnungen,3,0)</f>
        <v>7</v>
      </c>
      <c r="DB100" s="83" t="str">
        <f>VLOOKUP($CZ100,Funktionsbezeichnungen,2,0)</f>
        <v>Konstrukteur 7 / Fachplaner 7 / Gruppenchef 7</v>
      </c>
      <c r="DC100" s="125">
        <v>741</v>
      </c>
      <c r="DD100" s="33">
        <f>VLOOKUP($DC100,Funktionsbezeichnungen,3,0)</f>
        <v>7</v>
      </c>
      <c r="DE100" s="83" t="str">
        <f>VLOOKUP($DC100,Funktionsbezeichnungen,2,0)</f>
        <v>Konstrukteur 7 / Fachplaner 7 / Gruppenchef 7</v>
      </c>
      <c r="DF100" s="20"/>
      <c r="DG100" s="125">
        <v>741</v>
      </c>
      <c r="DH100" s="33">
        <f>VLOOKUP($DG100,Funktionsbezeichnungen,3,0)</f>
        <v>7</v>
      </c>
      <c r="DI100" s="83" t="str">
        <f>VLOOKUP($DG100,Funktionsbezeichnungen,2,0)</f>
        <v>Konstrukteur 7 / Fachplaner 7 / Gruppenchef 7</v>
      </c>
      <c r="DN100" s="126">
        <f>+CP100</f>
        <v>5636</v>
      </c>
      <c r="DO100" s="156">
        <v>6</v>
      </c>
      <c r="DP100" s="126">
        <v>0</v>
      </c>
      <c r="DQ100" s="126" t="s">
        <v>965</v>
      </c>
      <c r="ES100" s="154">
        <v>7702</v>
      </c>
      <c r="ET100" s="126" t="s">
        <v>142</v>
      </c>
    </row>
    <row r="101" spans="1:150" s="126" customFormat="1" x14ac:dyDescent="0.2">
      <c r="A101" s="319"/>
      <c r="B101" s="319"/>
      <c r="C101" s="319">
        <f t="shared" ref="C101:C132" si="79">IF(AA101&gt;=10,1,"")</f>
        <v>1</v>
      </c>
      <c r="D101" s="320"/>
      <c r="E101" s="320"/>
      <c r="F101" s="321"/>
      <c r="G101" s="57"/>
      <c r="H101" s="57"/>
      <c r="I101" s="321">
        <v>1</v>
      </c>
      <c r="J101" s="57">
        <v>1</v>
      </c>
      <c r="K101" s="321"/>
      <c r="L101" s="321"/>
      <c r="M101" s="321"/>
      <c r="N101" s="322"/>
      <c r="O101" s="322"/>
      <c r="P101" s="109" t="s">
        <v>1301</v>
      </c>
      <c r="Q101" s="110" t="s">
        <v>493</v>
      </c>
      <c r="R101" s="110" t="s">
        <v>928</v>
      </c>
      <c r="S101" s="20" t="s">
        <v>1576</v>
      </c>
      <c r="T101" s="21">
        <v>1976</v>
      </c>
      <c r="U101" s="28" t="s">
        <v>126</v>
      </c>
      <c r="V101" s="21">
        <v>1998</v>
      </c>
      <c r="W101" s="25"/>
      <c r="X101" s="138"/>
      <c r="Y101" s="287"/>
      <c r="Z101" s="28"/>
      <c r="AA101" s="284">
        <f t="shared" ref="AA101:AA130" si="80">IF(Y101="",YEAR($AB$1)-$V101,YEAR($AB$1)-$X101)</f>
        <v>20</v>
      </c>
      <c r="AB101" s="25" t="s">
        <v>129</v>
      </c>
      <c r="AC101" s="290">
        <v>2007</v>
      </c>
      <c r="AD101" s="21" t="s">
        <v>121</v>
      </c>
      <c r="AE101" s="304"/>
      <c r="AF101" s="16" t="s">
        <v>377</v>
      </c>
      <c r="AG101" s="318"/>
      <c r="CJ101" s="126" t="str">
        <f t="shared" si="64"/>
        <v/>
      </c>
      <c r="CK101" s="126" t="str">
        <f t="shared" si="74"/>
        <v>Humbel Sven Christian</v>
      </c>
      <c r="CM101" s="126">
        <f t="shared" si="75"/>
        <v>20</v>
      </c>
      <c r="CN101" s="126" t="str">
        <f t="shared" ref="CN101:CN129" si="81">+AD101</f>
        <v>D</v>
      </c>
      <c r="CO101" s="138" t="str">
        <f t="shared" si="78"/>
        <v>D</v>
      </c>
      <c r="CP101" s="154">
        <v>9654</v>
      </c>
      <c r="CQ101" s="125">
        <v>741</v>
      </c>
      <c r="CR101" s="33">
        <f t="shared" si="76"/>
        <v>7</v>
      </c>
      <c r="CS101" s="83" t="str">
        <f t="shared" si="77"/>
        <v>Konstrukteur 7 / Fachplaner 7 / Gruppenchef 7</v>
      </c>
      <c r="CT101" s="125">
        <v>741</v>
      </c>
      <c r="CU101" s="33">
        <f t="shared" si="72"/>
        <v>7</v>
      </c>
      <c r="CV101" s="83" t="str">
        <f t="shared" si="73"/>
        <v>Konstrukteur 7 / Fachplaner 7 / Gruppenchef 7</v>
      </c>
      <c r="CW101" s="125">
        <v>741</v>
      </c>
      <c r="CX101" s="33">
        <f t="shared" si="56"/>
        <v>7</v>
      </c>
      <c r="CY101" s="83" t="str">
        <f t="shared" si="57"/>
        <v>Konstrukteur 7 / Fachplaner 7 / Gruppenchef 7</v>
      </c>
      <c r="CZ101" s="125">
        <v>741</v>
      </c>
      <c r="DA101" s="33">
        <f t="shared" si="66"/>
        <v>7</v>
      </c>
      <c r="DB101" s="83" t="str">
        <f t="shared" si="67"/>
        <v>Konstrukteur 7 / Fachplaner 7 / Gruppenchef 7</v>
      </c>
      <c r="DC101" s="125">
        <v>741</v>
      </c>
      <c r="DD101" s="33">
        <f t="shared" si="68"/>
        <v>7</v>
      </c>
      <c r="DE101" s="83" t="str">
        <f t="shared" si="69"/>
        <v>Konstrukteur 7 / Fachplaner 7 / Gruppenchef 7</v>
      </c>
      <c r="DF101" s="20"/>
      <c r="DG101" s="125">
        <v>742</v>
      </c>
      <c r="DH101" s="33">
        <f t="shared" si="70"/>
        <v>8</v>
      </c>
      <c r="DI101" s="83" t="str">
        <f t="shared" si="71"/>
        <v>Konstrukteur 8 / Fachplaner 8 / Gruppenchef 8</v>
      </c>
      <c r="DN101" s="126">
        <f t="shared" si="65"/>
        <v>9654</v>
      </c>
      <c r="DO101" s="156">
        <v>6</v>
      </c>
      <c r="DP101" s="126">
        <v>0</v>
      </c>
      <c r="DQ101" s="126" t="s">
        <v>965</v>
      </c>
      <c r="ES101" s="222">
        <v>5641</v>
      </c>
      <c r="ET101" s="126" t="s">
        <v>142</v>
      </c>
    </row>
    <row r="102" spans="1:150" s="126" customFormat="1" x14ac:dyDescent="0.2">
      <c r="A102" s="319"/>
      <c r="B102" s="319"/>
      <c r="C102" s="319">
        <f t="shared" si="79"/>
        <v>1</v>
      </c>
      <c r="D102" s="320"/>
      <c r="E102" s="320"/>
      <c r="F102" s="321"/>
      <c r="G102" s="57"/>
      <c r="H102" s="57"/>
      <c r="I102" s="321">
        <v>1</v>
      </c>
      <c r="J102" s="57">
        <v>1</v>
      </c>
      <c r="K102" s="321"/>
      <c r="L102" s="321"/>
      <c r="M102" s="321"/>
      <c r="N102" s="322"/>
      <c r="O102" s="322"/>
      <c r="P102" s="109" t="s">
        <v>1301</v>
      </c>
      <c r="Q102" s="110" t="s">
        <v>1274</v>
      </c>
      <c r="R102" s="110" t="s">
        <v>928</v>
      </c>
      <c r="S102" s="20" t="s">
        <v>1275</v>
      </c>
      <c r="T102" s="21">
        <v>1960</v>
      </c>
      <c r="U102" s="28" t="s">
        <v>1276</v>
      </c>
      <c r="V102" s="21">
        <v>2001</v>
      </c>
      <c r="W102" s="25"/>
      <c r="X102" s="138"/>
      <c r="Y102" s="287"/>
      <c r="Z102" s="28"/>
      <c r="AA102" s="284">
        <f t="shared" si="80"/>
        <v>17</v>
      </c>
      <c r="AB102" s="25" t="s">
        <v>139</v>
      </c>
      <c r="AC102" s="290">
        <v>2017</v>
      </c>
      <c r="AD102" s="21" t="s">
        <v>121</v>
      </c>
      <c r="AE102" s="304"/>
      <c r="AF102" s="16" t="s">
        <v>377</v>
      </c>
      <c r="AG102" s="318"/>
      <c r="CJ102" s="323" t="e">
        <f t="shared" si="64"/>
        <v>#N/A</v>
      </c>
      <c r="CK102" s="276" t="str">
        <f t="shared" si="74"/>
        <v>Widrig Daniel</v>
      </c>
      <c r="CL102" s="276"/>
      <c r="CM102" s="276">
        <f t="shared" si="75"/>
        <v>17</v>
      </c>
      <c r="CN102" s="276" t="str">
        <f t="shared" si="81"/>
        <v>D</v>
      </c>
      <c r="CO102" s="138" t="e">
        <f t="shared" si="78"/>
        <v>#N/A</v>
      </c>
      <c r="CP102" s="222">
        <v>7711</v>
      </c>
      <c r="CQ102" s="125">
        <v>741</v>
      </c>
      <c r="CR102" s="33">
        <f t="shared" si="76"/>
        <v>7</v>
      </c>
      <c r="CS102" s="83" t="str">
        <f t="shared" si="77"/>
        <v>Konstrukteur 7 / Fachplaner 7 / Gruppenchef 7</v>
      </c>
      <c r="CT102" s="125"/>
      <c r="CU102" s="33"/>
      <c r="CV102" s="83"/>
      <c r="CW102" s="125"/>
      <c r="CX102" s="33"/>
      <c r="CY102" s="83"/>
      <c r="CZ102" s="125"/>
      <c r="DA102" s="33"/>
      <c r="DB102" s="83"/>
      <c r="DC102" s="125"/>
      <c r="DD102" s="33"/>
      <c r="DE102" s="83"/>
      <c r="DF102" s="20"/>
      <c r="DG102" s="33"/>
      <c r="DH102" s="33"/>
      <c r="DI102" s="83"/>
      <c r="DN102" s="126">
        <f>+CP102</f>
        <v>7711</v>
      </c>
      <c r="DO102" s="156">
        <v>6</v>
      </c>
      <c r="DP102" s="126">
        <v>0</v>
      </c>
      <c r="DQ102" s="126" t="s">
        <v>965</v>
      </c>
      <c r="ES102" s="154">
        <v>9701</v>
      </c>
      <c r="ET102" s="126" t="s">
        <v>142</v>
      </c>
    </row>
    <row r="103" spans="1:150" s="126" customFormat="1" x14ac:dyDescent="0.2">
      <c r="A103" s="319"/>
      <c r="B103" s="319"/>
      <c r="C103" s="319">
        <f t="shared" si="79"/>
        <v>1</v>
      </c>
      <c r="D103" s="320"/>
      <c r="E103" s="320"/>
      <c r="F103" s="321"/>
      <c r="G103" s="57"/>
      <c r="H103" s="57"/>
      <c r="I103" s="321">
        <v>1</v>
      </c>
      <c r="J103" s="57"/>
      <c r="K103" s="321"/>
      <c r="L103" s="321"/>
      <c r="M103" s="321"/>
      <c r="N103" s="322"/>
      <c r="O103" s="322"/>
      <c r="P103" s="109" t="s">
        <v>361</v>
      </c>
      <c r="Q103" s="110" t="s">
        <v>497</v>
      </c>
      <c r="R103" s="110" t="s">
        <v>928</v>
      </c>
      <c r="S103" s="20" t="s">
        <v>179</v>
      </c>
      <c r="T103" s="21">
        <v>1982</v>
      </c>
      <c r="U103" s="28" t="s">
        <v>235</v>
      </c>
      <c r="V103" s="21">
        <v>2002</v>
      </c>
      <c r="W103" s="25"/>
      <c r="X103" s="138"/>
      <c r="Y103" s="287"/>
      <c r="Z103" s="25"/>
      <c r="AA103" s="284">
        <f t="shared" si="80"/>
        <v>16</v>
      </c>
      <c r="AB103" s="25" t="s">
        <v>129</v>
      </c>
      <c r="AC103" s="290">
        <v>2002</v>
      </c>
      <c r="AD103" s="21" t="s">
        <v>121</v>
      </c>
      <c r="AE103" s="304"/>
      <c r="AF103" s="289" t="s">
        <v>894</v>
      </c>
      <c r="AG103" s="318"/>
      <c r="CJ103" s="126" t="str">
        <f t="shared" si="64"/>
        <v/>
      </c>
      <c r="CK103" s="126" t="str">
        <f t="shared" si="74"/>
        <v>Delmas Marc</v>
      </c>
      <c r="CM103" s="126">
        <f t="shared" si="75"/>
        <v>16</v>
      </c>
      <c r="CN103" s="126" t="str">
        <f t="shared" si="81"/>
        <v>D</v>
      </c>
      <c r="CO103" s="138" t="str">
        <f t="shared" si="78"/>
        <v>D</v>
      </c>
      <c r="CP103" s="154">
        <v>9660</v>
      </c>
      <c r="CQ103" s="125">
        <v>742</v>
      </c>
      <c r="CR103" s="33">
        <f t="shared" si="76"/>
        <v>8</v>
      </c>
      <c r="CS103" s="83" t="str">
        <f t="shared" si="77"/>
        <v>Konstrukteur 8 / Fachplaner 8 / Gruppenchef 8</v>
      </c>
      <c r="CT103" s="125">
        <v>742</v>
      </c>
      <c r="CU103" s="33">
        <f t="shared" si="72"/>
        <v>8</v>
      </c>
      <c r="CV103" s="83" t="str">
        <f t="shared" si="73"/>
        <v>Konstrukteur 8 / Fachplaner 8 / Gruppenchef 8</v>
      </c>
      <c r="CW103" s="125">
        <v>742</v>
      </c>
      <c r="CX103" s="33">
        <f t="shared" si="56"/>
        <v>8</v>
      </c>
      <c r="CY103" s="83" t="str">
        <f t="shared" si="57"/>
        <v>Konstrukteur 8 / Fachplaner 8 / Gruppenchef 8</v>
      </c>
      <c r="CZ103" s="125">
        <v>741</v>
      </c>
      <c r="DA103" s="33">
        <f t="shared" si="66"/>
        <v>7</v>
      </c>
      <c r="DB103" s="83" t="str">
        <f t="shared" si="67"/>
        <v>Konstrukteur 7 / Fachplaner 7 / Gruppenchef 7</v>
      </c>
      <c r="DC103" s="125">
        <v>733</v>
      </c>
      <c r="DD103" s="33">
        <f t="shared" si="68"/>
        <v>6</v>
      </c>
      <c r="DE103" s="83" t="str">
        <f t="shared" si="69"/>
        <v>Konstrukteur 6 / -planer 6 / Gruppenchef 6</v>
      </c>
      <c r="DF103" s="20"/>
      <c r="DG103" s="125">
        <v>733</v>
      </c>
      <c r="DH103" s="125">
        <f t="shared" si="70"/>
        <v>6</v>
      </c>
      <c r="DI103" s="83" t="str">
        <f t="shared" si="71"/>
        <v>Konstrukteur 6 / -planer 6 / Gruppenchef 6</v>
      </c>
      <c r="DN103" s="126">
        <f t="shared" si="65"/>
        <v>9660</v>
      </c>
      <c r="DO103" s="156">
        <v>6</v>
      </c>
      <c r="DP103" s="126">
        <v>0</v>
      </c>
      <c r="DQ103" s="126" t="s">
        <v>965</v>
      </c>
      <c r="ES103" s="154">
        <v>9733</v>
      </c>
      <c r="ET103" s="126" t="s">
        <v>147</v>
      </c>
    </row>
    <row r="104" spans="1:150" s="126" customFormat="1" x14ac:dyDescent="0.2">
      <c r="A104" s="319"/>
      <c r="B104" s="319">
        <v>1</v>
      </c>
      <c r="C104" s="319">
        <f t="shared" si="79"/>
        <v>1</v>
      </c>
      <c r="D104" s="320"/>
      <c r="E104" s="320"/>
      <c r="F104" s="321"/>
      <c r="G104" s="57"/>
      <c r="H104" s="57"/>
      <c r="I104" s="321">
        <v>1</v>
      </c>
      <c r="J104" s="57"/>
      <c r="K104" s="321"/>
      <c r="L104" s="321"/>
      <c r="M104" s="321"/>
      <c r="N104" s="322"/>
      <c r="O104" s="322"/>
      <c r="P104" s="109" t="s">
        <v>358</v>
      </c>
      <c r="Q104" s="110" t="s">
        <v>1116</v>
      </c>
      <c r="R104" s="110" t="s">
        <v>928</v>
      </c>
      <c r="S104" s="20" t="s">
        <v>1117</v>
      </c>
      <c r="T104" s="21">
        <v>1981</v>
      </c>
      <c r="U104" s="28" t="s">
        <v>239</v>
      </c>
      <c r="V104" s="21">
        <v>2002</v>
      </c>
      <c r="W104" s="25"/>
      <c r="X104" s="138"/>
      <c r="Y104" s="287"/>
      <c r="Z104" s="28"/>
      <c r="AA104" s="284">
        <f t="shared" si="80"/>
        <v>16</v>
      </c>
      <c r="AB104" s="25" t="s">
        <v>239</v>
      </c>
      <c r="AC104" s="290">
        <v>2015</v>
      </c>
      <c r="AD104" s="21" t="s">
        <v>121</v>
      </c>
      <c r="AE104" s="304"/>
      <c r="AF104" s="289" t="s">
        <v>378</v>
      </c>
      <c r="AG104" s="318"/>
      <c r="CJ104" s="335" t="str">
        <f t="shared" si="64"/>
        <v>anders</v>
      </c>
      <c r="CK104" s="126" t="str">
        <f t="shared" si="74"/>
        <v>Iten Vanessa</v>
      </c>
      <c r="CL104" s="342"/>
      <c r="CM104" s="126">
        <f t="shared" si="75"/>
        <v>16</v>
      </c>
      <c r="CN104" s="126" t="str">
        <f t="shared" si="81"/>
        <v>D</v>
      </c>
      <c r="CO104" s="138" t="str">
        <f t="shared" si="78"/>
        <v>E</v>
      </c>
      <c r="CP104" s="154">
        <v>9661</v>
      </c>
      <c r="CQ104" s="125">
        <v>741</v>
      </c>
      <c r="CR104" s="33">
        <f t="shared" si="76"/>
        <v>7</v>
      </c>
      <c r="CS104" s="83" t="str">
        <f t="shared" si="77"/>
        <v>Konstrukteur 7 / Fachplaner 7 / Gruppenchef 7</v>
      </c>
      <c r="CT104" s="125">
        <v>733</v>
      </c>
      <c r="CU104" s="33">
        <f>VLOOKUP($CT104,Funktionsbezeichnungen,3,0)</f>
        <v>6</v>
      </c>
      <c r="CV104" s="83" t="str">
        <f>VLOOKUP($CT104,Funktionsbezeichnungen,2,0)</f>
        <v>Konstrukteur 6 / -planer 6 / Gruppenchef 6</v>
      </c>
      <c r="CW104" s="125"/>
      <c r="CX104" s="33"/>
      <c r="CY104" s="83"/>
      <c r="CZ104" s="125"/>
      <c r="DA104" s="33"/>
      <c r="DB104" s="83"/>
      <c r="DC104" s="125"/>
      <c r="DD104" s="33"/>
      <c r="DE104" s="83"/>
      <c r="DF104" s="20"/>
      <c r="DG104" s="125"/>
      <c r="DH104" s="33"/>
      <c r="DI104" s="83"/>
      <c r="DN104" s="126">
        <f>+CP104</f>
        <v>9661</v>
      </c>
      <c r="DO104" s="156">
        <v>6</v>
      </c>
      <c r="DP104" s="126">
        <v>0</v>
      </c>
      <c r="DQ104" s="126" t="s">
        <v>965</v>
      </c>
      <c r="ES104" s="154">
        <v>9715</v>
      </c>
      <c r="ET104" s="126" t="s">
        <v>147</v>
      </c>
    </row>
    <row r="105" spans="1:150" s="126" customFormat="1" x14ac:dyDescent="0.2">
      <c r="A105" s="319"/>
      <c r="B105" s="319">
        <v>1</v>
      </c>
      <c r="C105" s="319" t="str">
        <f t="shared" si="79"/>
        <v/>
      </c>
      <c r="D105" s="320"/>
      <c r="E105" s="320">
        <v>1</v>
      </c>
      <c r="F105" s="321"/>
      <c r="G105" s="57"/>
      <c r="H105" s="57"/>
      <c r="I105" s="321"/>
      <c r="J105" s="57"/>
      <c r="K105" s="321"/>
      <c r="L105" s="321"/>
      <c r="M105" s="321"/>
      <c r="N105" s="322"/>
      <c r="O105" s="322"/>
      <c r="P105" s="109" t="s">
        <v>359</v>
      </c>
      <c r="Q105" s="110" t="s">
        <v>1183</v>
      </c>
      <c r="R105" s="110" t="s">
        <v>928</v>
      </c>
      <c r="S105" s="20" t="s">
        <v>1184</v>
      </c>
      <c r="T105" s="21">
        <v>1982</v>
      </c>
      <c r="U105" s="28" t="s">
        <v>239</v>
      </c>
      <c r="V105" s="21">
        <v>2007</v>
      </c>
      <c r="W105" s="25" t="s">
        <v>1185</v>
      </c>
      <c r="X105" s="138">
        <v>2012</v>
      </c>
      <c r="Y105" s="389" t="s">
        <v>1547</v>
      </c>
      <c r="Z105" s="28"/>
      <c r="AA105" s="284">
        <f t="shared" si="80"/>
        <v>6</v>
      </c>
      <c r="AB105" s="25" t="s">
        <v>1564</v>
      </c>
      <c r="AC105" s="290">
        <v>2016</v>
      </c>
      <c r="AD105" s="21" t="s">
        <v>121</v>
      </c>
      <c r="AE105" s="304"/>
      <c r="AF105" s="289" t="s">
        <v>378</v>
      </c>
      <c r="AG105" s="318"/>
      <c r="CJ105" s="323" t="str">
        <f t="shared" si="64"/>
        <v>anders</v>
      </c>
      <c r="CK105" s="126" t="str">
        <f t="shared" si="74"/>
        <v>Schaub Anja</v>
      </c>
      <c r="CM105" s="126">
        <f t="shared" si="75"/>
        <v>6</v>
      </c>
      <c r="CN105" s="126" t="str">
        <f t="shared" si="81"/>
        <v>D</v>
      </c>
      <c r="CO105" s="138" t="str">
        <f t="shared" si="78"/>
        <v>E</v>
      </c>
      <c r="CP105" s="154">
        <v>9664</v>
      </c>
      <c r="CQ105" s="125">
        <v>748</v>
      </c>
      <c r="CR105" s="33">
        <f t="shared" si="76"/>
        <v>6</v>
      </c>
      <c r="CS105" s="83" t="str">
        <f t="shared" si="77"/>
        <v>Geomatiker 6</v>
      </c>
      <c r="CT105" s="125">
        <v>733</v>
      </c>
      <c r="CU105" s="33">
        <f>VLOOKUP($CT105,Funktionsbezeichnungen,3,0)</f>
        <v>6</v>
      </c>
      <c r="CV105" s="83" t="str">
        <f>VLOOKUP($CT105,Funktionsbezeichnungen,2,0)</f>
        <v>Konstrukteur 6 / -planer 6 / Gruppenchef 6</v>
      </c>
      <c r="CW105" s="125"/>
      <c r="CX105" s="33"/>
      <c r="CY105" s="83"/>
      <c r="CZ105" s="125"/>
      <c r="DA105" s="33"/>
      <c r="DB105" s="83"/>
      <c r="DC105" s="125"/>
      <c r="DD105" s="33"/>
      <c r="DE105" s="83"/>
      <c r="DF105" s="20"/>
      <c r="DG105" s="125"/>
      <c r="DH105" s="33"/>
      <c r="DI105" s="83"/>
      <c r="DN105" s="126">
        <f>+CP105</f>
        <v>9664</v>
      </c>
      <c r="DO105" s="156">
        <v>6</v>
      </c>
      <c r="DP105" s="126">
        <v>0</v>
      </c>
      <c r="DQ105" s="126" t="s">
        <v>965</v>
      </c>
      <c r="ES105" s="154">
        <v>9726</v>
      </c>
      <c r="ET105" s="126" t="s">
        <v>147</v>
      </c>
    </row>
    <row r="106" spans="1:150" s="126" customFormat="1" x14ac:dyDescent="0.2">
      <c r="A106" s="319"/>
      <c r="B106" s="319"/>
      <c r="C106" s="319">
        <f t="shared" si="79"/>
        <v>1</v>
      </c>
      <c r="D106" s="320"/>
      <c r="E106" s="320"/>
      <c r="F106" s="320"/>
      <c r="G106" s="319"/>
      <c r="H106" s="319"/>
      <c r="I106" s="320">
        <v>1</v>
      </c>
      <c r="J106" s="319"/>
      <c r="K106" s="320"/>
      <c r="L106" s="320"/>
      <c r="M106" s="320"/>
      <c r="N106" s="343"/>
      <c r="O106" s="343"/>
      <c r="P106" s="126" t="s">
        <v>1303</v>
      </c>
      <c r="Q106" s="110" t="s">
        <v>499</v>
      </c>
      <c r="R106" s="110" t="s">
        <v>928</v>
      </c>
      <c r="S106" s="20" t="s">
        <v>250</v>
      </c>
      <c r="T106" s="21">
        <v>1987</v>
      </c>
      <c r="U106" s="28" t="s">
        <v>235</v>
      </c>
      <c r="V106" s="21">
        <v>2007</v>
      </c>
      <c r="W106" s="25"/>
      <c r="X106" s="138"/>
      <c r="Y106" s="287"/>
      <c r="Z106" s="25"/>
      <c r="AA106" s="284">
        <f t="shared" si="80"/>
        <v>11</v>
      </c>
      <c r="AB106" s="25" t="s">
        <v>129</v>
      </c>
      <c r="AC106" s="290">
        <v>2008</v>
      </c>
      <c r="AD106" s="21" t="s">
        <v>121</v>
      </c>
      <c r="AE106" s="304"/>
      <c r="AF106" s="16" t="s">
        <v>378</v>
      </c>
      <c r="AG106" s="318"/>
      <c r="CJ106" s="323" t="str">
        <f t="shared" si="64"/>
        <v>anders</v>
      </c>
      <c r="CK106" s="126" t="str">
        <f t="shared" si="74"/>
        <v>Wernli Sebastian</v>
      </c>
      <c r="CM106" s="126">
        <f t="shared" si="75"/>
        <v>11</v>
      </c>
      <c r="CN106" s="126" t="str">
        <f t="shared" si="81"/>
        <v>D</v>
      </c>
      <c r="CO106" s="138" t="str">
        <f t="shared" si="78"/>
        <v>E</v>
      </c>
      <c r="CP106" s="154">
        <v>9687</v>
      </c>
      <c r="CQ106" s="125">
        <v>741</v>
      </c>
      <c r="CR106" s="33">
        <f t="shared" si="76"/>
        <v>7</v>
      </c>
      <c r="CS106" s="83" t="str">
        <f t="shared" si="77"/>
        <v>Konstrukteur 7 / Fachplaner 7 / Gruppenchef 7</v>
      </c>
      <c r="CT106" s="125">
        <v>733</v>
      </c>
      <c r="CU106" s="33">
        <f>VLOOKUP($CT106,Funktionsbezeichnungen,3,0)</f>
        <v>6</v>
      </c>
      <c r="CV106" s="83" t="str">
        <f>VLOOKUP($CT106,Funktionsbezeichnungen,2,0)</f>
        <v>Konstrukteur 6 / -planer 6 / Gruppenchef 6</v>
      </c>
      <c r="CW106" s="125">
        <v>733</v>
      </c>
      <c r="CX106" s="33">
        <f>VLOOKUP($CW106,Funktionsbezeichnungen,3,0)</f>
        <v>6</v>
      </c>
      <c r="CY106" s="83" t="str">
        <f>VLOOKUP($CW106,Funktionsbezeichnungen,2,0)</f>
        <v>Konstrukteur 6 / -planer 6 / Gruppenchef 6</v>
      </c>
      <c r="CZ106" s="125">
        <v>732</v>
      </c>
      <c r="DA106" s="33">
        <f>VLOOKUP($CZ106,Funktionsbezeichnungen,3,0)</f>
        <v>5</v>
      </c>
      <c r="DB106" s="83" t="str">
        <f>VLOOKUP($CZ106,Funktionsbezeichnungen,2,0)</f>
        <v>Konstrukteur 5 / -planer 5</v>
      </c>
      <c r="DC106" s="125">
        <v>732</v>
      </c>
      <c r="DD106" s="33">
        <f>VLOOKUP($DC106,Funktionsbezeichnungen,3,0)</f>
        <v>5</v>
      </c>
      <c r="DE106" s="83" t="str">
        <f>VLOOKUP($DC106,Funktionsbezeichnungen,2,0)</f>
        <v>Konstrukteur 5 / -planer 5</v>
      </c>
      <c r="DF106" s="20"/>
      <c r="DG106" s="33">
        <v>732</v>
      </c>
      <c r="DH106" s="33">
        <f>VLOOKUP($DG106,Funktionsbezeichnungen,3,0)</f>
        <v>5</v>
      </c>
      <c r="DI106" s="83" t="str">
        <f>VLOOKUP($DG106,Funktionsbezeichnungen,2,0)</f>
        <v>Konstrukteur 5 / -planer 5</v>
      </c>
      <c r="DN106" s="126">
        <f>+CP106</f>
        <v>9687</v>
      </c>
      <c r="DO106" s="156">
        <v>6</v>
      </c>
      <c r="DP106" s="126">
        <v>0</v>
      </c>
      <c r="DQ106" s="126" t="s">
        <v>964</v>
      </c>
      <c r="ES106" s="222">
        <v>9740</v>
      </c>
      <c r="ET106" s="126" t="s">
        <v>149</v>
      </c>
    </row>
    <row r="107" spans="1:150" s="126" customFormat="1" ht="27" x14ac:dyDescent="0.2">
      <c r="A107" s="319"/>
      <c r="B107" s="319"/>
      <c r="C107" s="319" t="str">
        <f t="shared" si="79"/>
        <v/>
      </c>
      <c r="D107" s="320"/>
      <c r="E107" s="320">
        <v>1</v>
      </c>
      <c r="F107" s="321"/>
      <c r="G107" s="57"/>
      <c r="H107" s="57"/>
      <c r="I107" s="321"/>
      <c r="J107" s="57">
        <v>1</v>
      </c>
      <c r="K107" s="321"/>
      <c r="L107" s="321"/>
      <c r="M107" s="321"/>
      <c r="N107" s="322"/>
      <c r="O107" s="344"/>
      <c r="P107" s="326" t="s">
        <v>1301</v>
      </c>
      <c r="Q107" s="345" t="s">
        <v>1200</v>
      </c>
      <c r="R107" s="345" t="s">
        <v>928</v>
      </c>
      <c r="S107" s="20" t="s">
        <v>1201</v>
      </c>
      <c r="T107" s="21">
        <v>1985</v>
      </c>
      <c r="U107" s="25" t="s">
        <v>1554</v>
      </c>
      <c r="V107" s="21">
        <v>2009</v>
      </c>
      <c r="W107" s="290"/>
      <c r="X107" s="138"/>
      <c r="Y107" s="287"/>
      <c r="Z107" s="290"/>
      <c r="AA107" s="284">
        <f t="shared" si="80"/>
        <v>9</v>
      </c>
      <c r="AB107" s="25" t="s">
        <v>129</v>
      </c>
      <c r="AC107" s="290">
        <v>2016</v>
      </c>
      <c r="AD107" s="21" t="s">
        <v>121</v>
      </c>
      <c r="AE107" s="304"/>
      <c r="AF107" s="291" t="s">
        <v>377</v>
      </c>
      <c r="AG107" s="318"/>
      <c r="CJ107" s="323" t="str">
        <f t="shared" si="64"/>
        <v>anders</v>
      </c>
      <c r="CK107" s="276" t="str">
        <f t="shared" si="74"/>
        <v>Grabherr Mathieu</v>
      </c>
      <c r="CM107" s="126">
        <f t="shared" si="75"/>
        <v>9</v>
      </c>
      <c r="CN107" s="126" t="str">
        <f t="shared" si="81"/>
        <v>D</v>
      </c>
      <c r="CO107" s="138" t="str">
        <f t="shared" si="78"/>
        <v>E</v>
      </c>
      <c r="CP107" s="222">
        <v>5641</v>
      </c>
      <c r="CQ107" s="125">
        <v>741</v>
      </c>
      <c r="CR107" s="33">
        <f t="shared" si="76"/>
        <v>7</v>
      </c>
      <c r="CS107" s="83" t="str">
        <f t="shared" si="77"/>
        <v>Konstrukteur 7 / Fachplaner 7 / Gruppenchef 7</v>
      </c>
      <c r="CT107" s="125"/>
      <c r="CU107" s="33"/>
      <c r="CV107" s="83"/>
      <c r="CW107" s="125"/>
      <c r="CX107" s="33"/>
      <c r="CY107" s="83"/>
      <c r="CZ107" s="125"/>
      <c r="DA107" s="33"/>
      <c r="DB107" s="83"/>
      <c r="DC107" s="33"/>
      <c r="DD107" s="33"/>
      <c r="DE107" s="83"/>
      <c r="DG107" s="33"/>
      <c r="DH107" s="33"/>
      <c r="DI107" s="83"/>
      <c r="DN107" s="126">
        <f>+CP107</f>
        <v>5641</v>
      </c>
      <c r="DO107" s="156">
        <v>6</v>
      </c>
      <c r="DP107" s="126">
        <v>0</v>
      </c>
      <c r="DQ107" s="126" t="s">
        <v>965</v>
      </c>
      <c r="ES107" s="154">
        <v>6753</v>
      </c>
      <c r="ET107" s="126" t="s">
        <v>105</v>
      </c>
    </row>
    <row r="108" spans="1:150" s="126" customFormat="1" x14ac:dyDescent="0.2">
      <c r="A108" s="319"/>
      <c r="B108" s="319"/>
      <c r="C108" s="319">
        <f t="shared" si="79"/>
        <v>1</v>
      </c>
      <c r="D108" s="320"/>
      <c r="E108" s="320"/>
      <c r="F108" s="321"/>
      <c r="G108" s="57"/>
      <c r="H108" s="57"/>
      <c r="I108" s="321">
        <v>1</v>
      </c>
      <c r="J108" s="57"/>
      <c r="K108" s="321"/>
      <c r="L108" s="321"/>
      <c r="M108" s="321"/>
      <c r="N108" s="322"/>
      <c r="O108" s="322"/>
      <c r="P108" s="109" t="s">
        <v>358</v>
      </c>
      <c r="Q108" s="110" t="s">
        <v>652</v>
      </c>
      <c r="R108" s="110" t="s">
        <v>928</v>
      </c>
      <c r="S108" s="20" t="s">
        <v>651</v>
      </c>
      <c r="T108" s="21">
        <v>1967</v>
      </c>
      <c r="U108" s="28" t="s">
        <v>653</v>
      </c>
      <c r="V108" s="21">
        <v>1988</v>
      </c>
      <c r="W108" s="25"/>
      <c r="X108" s="138"/>
      <c r="Y108" s="287"/>
      <c r="Z108" s="28"/>
      <c r="AA108" s="284">
        <f t="shared" si="80"/>
        <v>30</v>
      </c>
      <c r="AB108" s="25" t="s">
        <v>653</v>
      </c>
      <c r="AC108" s="290">
        <v>2011</v>
      </c>
      <c r="AD108" s="21" t="s">
        <v>142</v>
      </c>
      <c r="AE108" s="304"/>
      <c r="AF108" s="289" t="s">
        <v>378</v>
      </c>
      <c r="AG108" s="318"/>
      <c r="CJ108" s="126" t="str">
        <f t="shared" si="64"/>
        <v/>
      </c>
      <c r="CK108" s="126" t="str">
        <f t="shared" si="74"/>
        <v>Dettwiler Markus</v>
      </c>
      <c r="CM108" s="126">
        <f t="shared" si="75"/>
        <v>30</v>
      </c>
      <c r="CN108" s="126" t="str">
        <f t="shared" si="81"/>
        <v>E</v>
      </c>
      <c r="CO108" s="138" t="str">
        <f t="shared" si="78"/>
        <v>E</v>
      </c>
      <c r="CP108" s="154">
        <v>5639</v>
      </c>
      <c r="CQ108" s="125">
        <v>741</v>
      </c>
      <c r="CR108" s="33">
        <f t="shared" si="76"/>
        <v>7</v>
      </c>
      <c r="CS108" s="83" t="str">
        <f t="shared" si="77"/>
        <v>Konstrukteur 7 / Fachplaner 7 / Gruppenchef 7</v>
      </c>
      <c r="CT108" s="125">
        <v>741</v>
      </c>
      <c r="CU108" s="33">
        <f t="shared" si="72"/>
        <v>7</v>
      </c>
      <c r="CV108" s="83" t="str">
        <f t="shared" si="73"/>
        <v>Konstrukteur 7 / Fachplaner 7 / Gruppenchef 7</v>
      </c>
      <c r="CW108" s="125">
        <v>741</v>
      </c>
      <c r="CX108" s="33">
        <f t="shared" ref="CX108:CX132" si="82">VLOOKUP($CW108,Funktionsbezeichnungen,3,0)</f>
        <v>7</v>
      </c>
      <c r="CY108" s="83" t="str">
        <f t="shared" ref="CY108:CY132" si="83">VLOOKUP($CW108,Funktionsbezeichnungen,2,0)</f>
        <v>Konstrukteur 7 / Fachplaner 7 / Gruppenchef 7</v>
      </c>
      <c r="CZ108" s="125">
        <v>741</v>
      </c>
      <c r="DA108" s="33">
        <f t="shared" si="66"/>
        <v>7</v>
      </c>
      <c r="DB108" s="83" t="str">
        <f t="shared" si="67"/>
        <v>Konstrukteur 7 / Fachplaner 7 / Gruppenchef 7</v>
      </c>
      <c r="DC108" s="125">
        <v>741</v>
      </c>
      <c r="DD108" s="33">
        <f t="shared" si="68"/>
        <v>7</v>
      </c>
      <c r="DE108" s="83" t="str">
        <f t="shared" si="69"/>
        <v>Konstrukteur 7 / Fachplaner 7 / Gruppenchef 7</v>
      </c>
      <c r="DF108" s="20"/>
      <c r="DG108" s="125">
        <v>741</v>
      </c>
      <c r="DH108" s="33">
        <f t="shared" si="70"/>
        <v>7</v>
      </c>
      <c r="DI108" s="83" t="str">
        <f t="shared" si="71"/>
        <v>Konstrukteur 7 / Fachplaner 7 / Gruppenchef 7</v>
      </c>
      <c r="DN108" s="126">
        <f t="shared" si="65"/>
        <v>5639</v>
      </c>
      <c r="DO108" s="156">
        <v>6</v>
      </c>
      <c r="DP108" s="126">
        <v>0</v>
      </c>
      <c r="DQ108" s="126" t="s">
        <v>965</v>
      </c>
      <c r="ES108" s="154">
        <v>4266</v>
      </c>
      <c r="ET108" s="126" t="s">
        <v>121</v>
      </c>
    </row>
    <row r="109" spans="1:150" s="126" customFormat="1" x14ac:dyDescent="0.2">
      <c r="A109" s="319"/>
      <c r="B109" s="319"/>
      <c r="C109" s="319">
        <f t="shared" si="79"/>
        <v>1</v>
      </c>
      <c r="D109" s="320"/>
      <c r="E109" s="320"/>
      <c r="F109" s="320"/>
      <c r="G109" s="319"/>
      <c r="H109" s="319"/>
      <c r="I109" s="320">
        <v>1</v>
      </c>
      <c r="J109" s="319"/>
      <c r="K109" s="320"/>
      <c r="L109" s="320"/>
      <c r="M109" s="320"/>
      <c r="N109" s="343"/>
      <c r="O109" s="343"/>
      <c r="P109" s="126" t="s">
        <v>358</v>
      </c>
      <c r="Q109" s="110" t="s">
        <v>556</v>
      </c>
      <c r="R109" s="110" t="s">
        <v>928</v>
      </c>
      <c r="S109" s="20" t="s">
        <v>557</v>
      </c>
      <c r="T109" s="21">
        <v>1987</v>
      </c>
      <c r="U109" s="28" t="s">
        <v>235</v>
      </c>
      <c r="V109" s="21">
        <v>2008</v>
      </c>
      <c r="W109" s="25"/>
      <c r="X109" s="138"/>
      <c r="Y109" s="287"/>
      <c r="Z109" s="25"/>
      <c r="AA109" s="284">
        <f t="shared" si="80"/>
        <v>10</v>
      </c>
      <c r="AB109" s="25" t="s">
        <v>235</v>
      </c>
      <c r="AC109" s="290">
        <v>2014</v>
      </c>
      <c r="AD109" s="21" t="s">
        <v>142</v>
      </c>
      <c r="AE109" s="304"/>
      <c r="AF109" s="16" t="s">
        <v>378</v>
      </c>
      <c r="AG109" s="318"/>
      <c r="CJ109" s="126" t="str">
        <f t="shared" si="64"/>
        <v/>
      </c>
      <c r="CK109" s="126" t="str">
        <f t="shared" si="74"/>
        <v>Breiter Michael</v>
      </c>
      <c r="CM109" s="126">
        <f t="shared" si="75"/>
        <v>10</v>
      </c>
      <c r="CN109" s="126" t="str">
        <f t="shared" si="81"/>
        <v>E</v>
      </c>
      <c r="CO109" s="138" t="str">
        <f t="shared" si="78"/>
        <v>E</v>
      </c>
      <c r="CP109" s="154">
        <v>7702</v>
      </c>
      <c r="CQ109" s="125">
        <v>733</v>
      </c>
      <c r="CR109" s="33">
        <f t="shared" si="76"/>
        <v>6</v>
      </c>
      <c r="CS109" s="83" t="str">
        <f t="shared" si="77"/>
        <v>Konstrukteur 6 / -planer 6 / Gruppenchef 6</v>
      </c>
      <c r="CT109" s="125">
        <v>733</v>
      </c>
      <c r="CU109" s="33">
        <f t="shared" si="72"/>
        <v>6</v>
      </c>
      <c r="CV109" s="83" t="str">
        <f t="shared" si="73"/>
        <v>Konstrukteur 6 / -planer 6 / Gruppenchef 6</v>
      </c>
      <c r="CW109" s="125"/>
      <c r="CX109" s="33"/>
      <c r="CY109" s="83"/>
      <c r="CZ109" s="125">
        <v>732</v>
      </c>
      <c r="DA109" s="33">
        <f>VLOOKUP($CZ109,Funktionsbezeichnungen,3,0)</f>
        <v>5</v>
      </c>
      <c r="DB109" s="83" t="str">
        <f>VLOOKUP($CZ109,Funktionsbezeichnungen,2,0)</f>
        <v>Konstrukteur 5 / -planer 5</v>
      </c>
      <c r="DC109" s="33">
        <v>732</v>
      </c>
      <c r="DD109" s="33">
        <f>VLOOKUP($DC109,Funktionsbezeichnungen,3,0)</f>
        <v>5</v>
      </c>
      <c r="DE109" s="83" t="str">
        <f>VLOOKUP($DC109,Funktionsbezeichnungen,2,0)</f>
        <v>Konstrukteur 5 / -planer 5</v>
      </c>
      <c r="DG109" s="33">
        <v>732</v>
      </c>
      <c r="DH109" s="33">
        <f t="shared" ref="DH109:DH129" si="84">VLOOKUP($DG109,Funktionsbezeichnungen,3,0)</f>
        <v>5</v>
      </c>
      <c r="DI109" s="83" t="str">
        <f t="shared" ref="DI109:DI129" si="85">VLOOKUP($DG109,Funktionsbezeichnungen,2,0)</f>
        <v>Konstrukteur 5 / -planer 5</v>
      </c>
      <c r="DN109" s="126">
        <f t="shared" si="65"/>
        <v>7702</v>
      </c>
      <c r="DO109" s="156">
        <v>6</v>
      </c>
      <c r="DP109" s="126">
        <v>0</v>
      </c>
      <c r="DQ109" s="126" t="s">
        <v>964</v>
      </c>
      <c r="ES109" s="154">
        <v>4216</v>
      </c>
      <c r="ET109" s="126" t="s">
        <v>121</v>
      </c>
    </row>
    <row r="110" spans="1:150" s="126" customFormat="1" x14ac:dyDescent="0.2">
      <c r="A110" s="319"/>
      <c r="B110" s="319"/>
      <c r="C110" s="319" t="str">
        <f t="shared" si="79"/>
        <v/>
      </c>
      <c r="D110" s="320"/>
      <c r="E110" s="320"/>
      <c r="F110" s="320"/>
      <c r="G110" s="319"/>
      <c r="H110" s="319"/>
      <c r="I110" s="320">
        <v>1</v>
      </c>
      <c r="J110" s="319"/>
      <c r="K110" s="320"/>
      <c r="L110" s="320"/>
      <c r="M110" s="320"/>
      <c r="N110" s="343"/>
      <c r="O110" s="343"/>
      <c r="P110" s="126" t="s">
        <v>1140</v>
      </c>
      <c r="Q110" s="110" t="s">
        <v>524</v>
      </c>
      <c r="R110" s="110" t="s">
        <v>928</v>
      </c>
      <c r="S110" s="20" t="s">
        <v>283</v>
      </c>
      <c r="T110" s="21">
        <v>1988</v>
      </c>
      <c r="U110" s="28" t="s">
        <v>235</v>
      </c>
      <c r="V110" s="21">
        <v>2010</v>
      </c>
      <c r="W110" s="25"/>
      <c r="X110" s="138"/>
      <c r="Y110" s="287"/>
      <c r="Z110" s="25"/>
      <c r="AA110" s="284">
        <f t="shared" si="80"/>
        <v>8</v>
      </c>
      <c r="AB110" s="25" t="s">
        <v>235</v>
      </c>
      <c r="AC110" s="290">
        <v>2010</v>
      </c>
      <c r="AD110" s="21" t="s">
        <v>142</v>
      </c>
      <c r="AE110" s="304"/>
      <c r="AF110" s="16" t="s">
        <v>378</v>
      </c>
      <c r="AG110" s="318"/>
      <c r="CJ110" s="126" t="str">
        <f t="shared" si="64"/>
        <v/>
      </c>
      <c r="CK110" s="126" t="str">
        <f t="shared" si="74"/>
        <v>Niederberger Benjamin</v>
      </c>
      <c r="CM110" s="126">
        <f t="shared" si="75"/>
        <v>8</v>
      </c>
      <c r="CN110" s="126" t="str">
        <f t="shared" si="81"/>
        <v>E</v>
      </c>
      <c r="CO110" s="138" t="str">
        <f t="shared" si="78"/>
        <v>E</v>
      </c>
      <c r="CP110" s="154">
        <v>9701</v>
      </c>
      <c r="CQ110" s="125">
        <v>733</v>
      </c>
      <c r="CR110" s="33">
        <f t="shared" si="76"/>
        <v>6</v>
      </c>
      <c r="CS110" s="83" t="str">
        <f t="shared" si="77"/>
        <v>Konstrukteur 6 / -planer 6 / Gruppenchef 6</v>
      </c>
      <c r="CT110" s="125">
        <v>733</v>
      </c>
      <c r="CU110" s="33">
        <f t="shared" si="72"/>
        <v>6</v>
      </c>
      <c r="CV110" s="83" t="str">
        <f t="shared" si="73"/>
        <v>Konstrukteur 6 / -planer 6 / Gruppenchef 6</v>
      </c>
      <c r="CW110" s="125">
        <v>732</v>
      </c>
      <c r="CX110" s="33">
        <f t="shared" si="82"/>
        <v>5</v>
      </c>
      <c r="CY110" s="83" t="str">
        <f t="shared" si="83"/>
        <v>Konstrukteur 5 / -planer 5</v>
      </c>
      <c r="CZ110" s="125">
        <v>731</v>
      </c>
      <c r="DA110" s="33">
        <f t="shared" ref="DA110:DA129" si="86">VLOOKUP($CZ110,Funktionsbezeichnungen,3,0)</f>
        <v>4</v>
      </c>
      <c r="DB110" s="83" t="str">
        <f t="shared" ref="DB110:DB129" si="87">VLOOKUP($CZ110,Funktionsbezeichnungen,2,0)</f>
        <v>Konstrukteur 4 / -planer 4</v>
      </c>
      <c r="DC110" s="125">
        <v>731</v>
      </c>
      <c r="DD110" s="33">
        <f t="shared" si="68"/>
        <v>4</v>
      </c>
      <c r="DE110" s="83" t="str">
        <f t="shared" si="69"/>
        <v>Konstrukteur 4 / -planer 4</v>
      </c>
      <c r="DF110" s="20"/>
      <c r="DG110" s="33">
        <v>731</v>
      </c>
      <c r="DH110" s="33">
        <f t="shared" si="84"/>
        <v>4</v>
      </c>
      <c r="DI110" s="83" t="str">
        <f t="shared" si="85"/>
        <v>Konstrukteur 4 / -planer 4</v>
      </c>
      <c r="DN110" s="126">
        <f t="shared" si="65"/>
        <v>9701</v>
      </c>
      <c r="DO110" s="156">
        <v>6</v>
      </c>
      <c r="DP110" s="126">
        <v>0</v>
      </c>
      <c r="DQ110" s="126" t="s">
        <v>964</v>
      </c>
      <c r="ES110" s="154">
        <v>4320</v>
      </c>
      <c r="ET110" s="126" t="s">
        <v>121</v>
      </c>
    </row>
    <row r="111" spans="1:150" s="126" customFormat="1" x14ac:dyDescent="0.2">
      <c r="A111" s="319"/>
      <c r="B111" s="319"/>
      <c r="C111" s="319" t="str">
        <f t="shared" si="79"/>
        <v/>
      </c>
      <c r="D111" s="320"/>
      <c r="E111" s="320"/>
      <c r="F111" s="320"/>
      <c r="G111" s="319"/>
      <c r="H111" s="319"/>
      <c r="I111" s="320">
        <v>1</v>
      </c>
      <c r="J111" s="319"/>
      <c r="K111" s="320"/>
      <c r="L111" s="320"/>
      <c r="M111" s="320"/>
      <c r="N111" s="343"/>
      <c r="O111" s="343"/>
      <c r="P111" s="126" t="s">
        <v>359</v>
      </c>
      <c r="Q111" s="110" t="s">
        <v>594</v>
      </c>
      <c r="R111" s="110" t="s">
        <v>928</v>
      </c>
      <c r="S111" s="20" t="s">
        <v>595</v>
      </c>
      <c r="T111" s="21">
        <v>1992</v>
      </c>
      <c r="U111" s="28" t="s">
        <v>235</v>
      </c>
      <c r="V111" s="21">
        <v>2013</v>
      </c>
      <c r="W111" s="25"/>
      <c r="X111" s="138"/>
      <c r="Y111" s="287"/>
      <c r="Z111" s="25"/>
      <c r="AA111" s="284">
        <f t="shared" si="80"/>
        <v>5</v>
      </c>
      <c r="AB111" s="25" t="s">
        <v>235</v>
      </c>
      <c r="AC111" s="290">
        <v>2013</v>
      </c>
      <c r="AD111" s="21" t="s">
        <v>147</v>
      </c>
      <c r="AE111" s="304"/>
      <c r="AF111" s="16" t="s">
        <v>378</v>
      </c>
      <c r="AG111" s="318"/>
      <c r="CJ111" s="126" t="str">
        <f t="shared" si="64"/>
        <v/>
      </c>
      <c r="CK111" s="126" t="str">
        <f t="shared" si="74"/>
        <v>Schär Cedric</v>
      </c>
      <c r="CM111" s="126">
        <f t="shared" si="75"/>
        <v>5</v>
      </c>
      <c r="CN111" s="126" t="str">
        <f t="shared" si="81"/>
        <v>F</v>
      </c>
      <c r="CO111" s="138" t="str">
        <f t="shared" si="78"/>
        <v>F</v>
      </c>
      <c r="CP111" s="154">
        <v>9715</v>
      </c>
      <c r="CQ111" s="125">
        <v>732</v>
      </c>
      <c r="CR111" s="33">
        <f t="shared" si="76"/>
        <v>5</v>
      </c>
      <c r="CS111" s="83" t="str">
        <f t="shared" si="77"/>
        <v>Konstrukteur 5 / -planer 5</v>
      </c>
      <c r="CT111" s="125">
        <v>732</v>
      </c>
      <c r="CU111" s="33">
        <f t="shared" si="72"/>
        <v>5</v>
      </c>
      <c r="CV111" s="83" t="str">
        <f t="shared" si="73"/>
        <v>Konstrukteur 5 / -planer 5</v>
      </c>
      <c r="CW111" s="125">
        <v>731</v>
      </c>
      <c r="CX111" s="33">
        <f t="shared" si="82"/>
        <v>4</v>
      </c>
      <c r="CY111" s="83" t="str">
        <f t="shared" si="83"/>
        <v>Konstrukteur 4 / -planer 4</v>
      </c>
      <c r="CZ111" s="125"/>
      <c r="DA111" s="33"/>
      <c r="DB111" s="83"/>
      <c r="DC111" s="125"/>
      <c r="DD111" s="33"/>
      <c r="DE111" s="83"/>
      <c r="DF111" s="20"/>
      <c r="DG111" s="33">
        <v>731</v>
      </c>
      <c r="DH111" s="33">
        <f t="shared" si="84"/>
        <v>4</v>
      </c>
      <c r="DI111" s="83" t="str">
        <f t="shared" si="85"/>
        <v>Konstrukteur 4 / -planer 4</v>
      </c>
      <c r="DN111" s="126">
        <f t="shared" si="65"/>
        <v>9715</v>
      </c>
      <c r="DO111" s="156">
        <v>6</v>
      </c>
      <c r="DP111" s="126">
        <v>0</v>
      </c>
      <c r="DQ111" s="126" t="s">
        <v>964</v>
      </c>
      <c r="ES111" s="154">
        <v>5581</v>
      </c>
      <c r="ET111" s="126" t="s">
        <v>121</v>
      </c>
    </row>
    <row r="112" spans="1:150" s="126" customFormat="1" x14ac:dyDescent="0.2">
      <c r="A112" s="319"/>
      <c r="B112" s="319"/>
      <c r="C112" s="319" t="str">
        <f t="shared" si="79"/>
        <v/>
      </c>
      <c r="D112" s="320"/>
      <c r="E112" s="320"/>
      <c r="F112" s="320"/>
      <c r="G112" s="319"/>
      <c r="H112" s="319"/>
      <c r="I112" s="320">
        <v>1</v>
      </c>
      <c r="J112" s="319"/>
      <c r="K112" s="320"/>
      <c r="L112" s="320"/>
      <c r="M112" s="320"/>
      <c r="N112" s="343"/>
      <c r="O112" s="343"/>
      <c r="P112" s="126" t="s">
        <v>359</v>
      </c>
      <c r="Q112" s="110" t="s">
        <v>903</v>
      </c>
      <c r="R112" s="110" t="s">
        <v>928</v>
      </c>
      <c r="S112" s="20" t="s">
        <v>900</v>
      </c>
      <c r="T112" s="21">
        <v>1996</v>
      </c>
      <c r="U112" s="28" t="s">
        <v>235</v>
      </c>
      <c r="V112" s="21">
        <v>2016</v>
      </c>
      <c r="W112" s="25"/>
      <c r="X112" s="138"/>
      <c r="Y112" s="287"/>
      <c r="Z112" s="25"/>
      <c r="AA112" s="284">
        <f t="shared" si="80"/>
        <v>2</v>
      </c>
      <c r="AB112" s="25" t="s">
        <v>235</v>
      </c>
      <c r="AC112" s="290">
        <v>2016</v>
      </c>
      <c r="AD112" s="21" t="s">
        <v>147</v>
      </c>
      <c r="AE112" s="304"/>
      <c r="AF112" s="16" t="s">
        <v>378</v>
      </c>
      <c r="AG112" s="318"/>
      <c r="CJ112" s="323" t="str">
        <f t="shared" si="64"/>
        <v>anders</v>
      </c>
      <c r="CK112" s="276" t="str">
        <f t="shared" si="74"/>
        <v>Boschung Jan</v>
      </c>
      <c r="CM112" s="126">
        <f t="shared" si="75"/>
        <v>2</v>
      </c>
      <c r="CN112" s="126" t="str">
        <f t="shared" si="81"/>
        <v>F</v>
      </c>
      <c r="CO112" s="138" t="str">
        <f t="shared" si="78"/>
        <v>G</v>
      </c>
      <c r="CP112" s="154">
        <v>9740</v>
      </c>
      <c r="CQ112" s="125">
        <v>731</v>
      </c>
      <c r="CR112" s="33">
        <f t="shared" si="76"/>
        <v>4</v>
      </c>
      <c r="CS112" s="83" t="str">
        <f t="shared" si="77"/>
        <v>Konstrukteur 4 / -planer 4</v>
      </c>
      <c r="CT112" s="125"/>
      <c r="CU112" s="33"/>
      <c r="CV112" s="83" t="e">
        <f t="shared" ref="CV112:CV140" si="88">VLOOKUP($CT112,Funktionsbezeichnungen,2,0)</f>
        <v>#N/A</v>
      </c>
      <c r="CW112" s="125"/>
      <c r="CX112" s="33"/>
      <c r="CY112" s="83"/>
      <c r="CZ112" s="125"/>
      <c r="DA112" s="33"/>
      <c r="DB112" s="83"/>
      <c r="DC112" s="125"/>
      <c r="DD112" s="33"/>
      <c r="DE112" s="83"/>
      <c r="DF112" s="20"/>
      <c r="DG112" s="33"/>
      <c r="DH112" s="33"/>
      <c r="DI112" s="83"/>
      <c r="DN112" s="126">
        <f t="shared" si="65"/>
        <v>9740</v>
      </c>
      <c r="DO112" s="156">
        <v>8</v>
      </c>
      <c r="DP112" s="126">
        <v>0</v>
      </c>
      <c r="DQ112" s="324" t="s">
        <v>976</v>
      </c>
      <c r="ES112" s="154">
        <v>4352</v>
      </c>
      <c r="ET112" s="126" t="s">
        <v>121</v>
      </c>
    </row>
    <row r="113" spans="1:150" s="126" customFormat="1" x14ac:dyDescent="0.2">
      <c r="A113" s="319"/>
      <c r="B113" s="319"/>
      <c r="C113" s="319" t="str">
        <f t="shared" si="79"/>
        <v/>
      </c>
      <c r="D113" s="320"/>
      <c r="E113" s="320"/>
      <c r="F113" s="320"/>
      <c r="G113" s="319"/>
      <c r="H113" s="319"/>
      <c r="I113" s="320">
        <v>1</v>
      </c>
      <c r="J113" s="319"/>
      <c r="K113" s="320"/>
      <c r="L113" s="320"/>
      <c r="M113" s="320"/>
      <c r="N113" s="343"/>
      <c r="O113" s="343"/>
      <c r="P113" s="126" t="s">
        <v>361</v>
      </c>
      <c r="Q113" s="110" t="s">
        <v>1012</v>
      </c>
      <c r="R113" s="110" t="s">
        <v>928</v>
      </c>
      <c r="S113" s="20" t="s">
        <v>1085</v>
      </c>
      <c r="T113" s="21">
        <v>1997</v>
      </c>
      <c r="U113" s="28" t="s">
        <v>235</v>
      </c>
      <c r="V113" s="21">
        <v>2017</v>
      </c>
      <c r="W113" s="25"/>
      <c r="X113" s="138"/>
      <c r="Y113" s="287"/>
      <c r="Z113" s="25"/>
      <c r="AA113" s="284">
        <f t="shared" si="80"/>
        <v>1</v>
      </c>
      <c r="AB113" s="25" t="s">
        <v>235</v>
      </c>
      <c r="AC113" s="290">
        <v>2017</v>
      </c>
      <c r="AD113" s="21" t="s">
        <v>147</v>
      </c>
      <c r="AE113" s="304"/>
      <c r="AF113" s="16" t="s">
        <v>378</v>
      </c>
      <c r="AG113" s="318"/>
      <c r="CJ113" s="323" t="e">
        <f t="shared" si="64"/>
        <v>#N/A</v>
      </c>
      <c r="CK113" s="276" t="str">
        <f t="shared" si="74"/>
        <v>Stucki Tizian</v>
      </c>
      <c r="CM113" s="126">
        <f t="shared" si="75"/>
        <v>1</v>
      </c>
      <c r="CN113" s="126" t="str">
        <f t="shared" si="81"/>
        <v>F</v>
      </c>
      <c r="CO113" s="138" t="e">
        <f t="shared" si="78"/>
        <v>#N/A</v>
      </c>
      <c r="CP113" s="222">
        <v>9743</v>
      </c>
      <c r="CQ113" s="125">
        <v>731</v>
      </c>
      <c r="CR113" s="33">
        <f t="shared" si="76"/>
        <v>4</v>
      </c>
      <c r="CS113" s="83" t="str">
        <f t="shared" si="77"/>
        <v>Konstrukteur 4 / -planer 4</v>
      </c>
      <c r="CT113" s="125"/>
      <c r="CU113" s="33"/>
      <c r="CV113" s="83"/>
      <c r="CW113" s="125"/>
      <c r="CX113" s="33"/>
      <c r="CY113" s="83"/>
      <c r="CZ113" s="125"/>
      <c r="DA113" s="33"/>
      <c r="DB113" s="83"/>
      <c r="DC113" s="125"/>
      <c r="DD113" s="33"/>
      <c r="DE113" s="83"/>
      <c r="DF113" s="20"/>
      <c r="DG113" s="33"/>
      <c r="DH113" s="33"/>
      <c r="DI113" s="83"/>
      <c r="DN113" s="126">
        <f t="shared" si="65"/>
        <v>9743</v>
      </c>
      <c r="DO113" s="156">
        <v>8</v>
      </c>
      <c r="DP113" s="126">
        <v>0</v>
      </c>
      <c r="DQ113" s="324" t="s">
        <v>976</v>
      </c>
      <c r="ES113" s="154">
        <v>5604</v>
      </c>
      <c r="ET113" s="126" t="s">
        <v>121</v>
      </c>
    </row>
    <row r="114" spans="1:150" s="126" customFormat="1" ht="40.5" x14ac:dyDescent="0.2">
      <c r="A114" s="319"/>
      <c r="B114" s="319"/>
      <c r="C114" s="319">
        <f t="shared" si="79"/>
        <v>1</v>
      </c>
      <c r="D114" s="320"/>
      <c r="E114" s="320"/>
      <c r="F114" s="320"/>
      <c r="G114" s="319"/>
      <c r="H114" s="319"/>
      <c r="I114" s="320"/>
      <c r="J114" s="319"/>
      <c r="K114" s="320"/>
      <c r="L114" s="320">
        <v>1</v>
      </c>
      <c r="M114" s="320"/>
      <c r="N114" s="343"/>
      <c r="O114" s="343"/>
      <c r="P114" s="126" t="s">
        <v>357</v>
      </c>
      <c r="Q114" s="110" t="s">
        <v>504</v>
      </c>
      <c r="R114" s="110" t="s">
        <v>369</v>
      </c>
      <c r="S114" s="287" t="s">
        <v>157</v>
      </c>
      <c r="T114" s="21">
        <v>1976</v>
      </c>
      <c r="U114" s="287" t="s">
        <v>320</v>
      </c>
      <c r="V114" s="21">
        <v>2002</v>
      </c>
      <c r="W114" s="25" t="s">
        <v>321</v>
      </c>
      <c r="X114" s="138">
        <v>2005</v>
      </c>
      <c r="Y114" s="389" t="s">
        <v>1547</v>
      </c>
      <c r="Z114" s="28"/>
      <c r="AA114" s="284">
        <f t="shared" si="80"/>
        <v>13</v>
      </c>
      <c r="AB114" s="25" t="s">
        <v>1520</v>
      </c>
      <c r="AC114" s="290">
        <v>1997</v>
      </c>
      <c r="AD114" s="21" t="s">
        <v>105</v>
      </c>
      <c r="AE114" s="304"/>
      <c r="AF114" s="16" t="s">
        <v>455</v>
      </c>
      <c r="AG114" s="318"/>
      <c r="CJ114" s="126" t="str">
        <f t="shared" si="64"/>
        <v/>
      </c>
      <c r="CK114" s="126" t="str">
        <f t="shared" si="74"/>
        <v>Kiefer Patrick</v>
      </c>
      <c r="CM114" s="126">
        <f t="shared" si="75"/>
        <v>13</v>
      </c>
      <c r="CN114" s="126" t="str">
        <f t="shared" si="81"/>
        <v>C</v>
      </c>
      <c r="CO114" s="138" t="str">
        <f t="shared" si="78"/>
        <v>C</v>
      </c>
      <c r="CP114" s="154">
        <v>6753</v>
      </c>
      <c r="CQ114" s="125">
        <v>223</v>
      </c>
      <c r="CR114" s="33">
        <f t="shared" si="76"/>
        <v>10</v>
      </c>
      <c r="CS114" s="83" t="str">
        <f t="shared" si="77"/>
        <v>Finanz-Fachspezialist / Controller 10</v>
      </c>
      <c r="CT114" s="125">
        <v>223</v>
      </c>
      <c r="CU114" s="33">
        <f t="shared" ref="CU114:CU140" si="89">VLOOKUP($CT114,Funktionsbezeichnungen,3,0)</f>
        <v>10</v>
      </c>
      <c r="CV114" s="83" t="str">
        <f t="shared" si="88"/>
        <v>Finanz-Fachspezialist / Controller 10</v>
      </c>
      <c r="CW114" s="125">
        <v>223</v>
      </c>
      <c r="CX114" s="33">
        <f>VLOOKUP($CW114,Funktionsbezeichnungen,3,0)</f>
        <v>10</v>
      </c>
      <c r="CY114" s="83" t="str">
        <f>VLOOKUP($CW114,Funktionsbezeichnungen,2,0)</f>
        <v>Finanz-Fachspezialist / Controller 10</v>
      </c>
      <c r="CZ114" s="125">
        <v>223</v>
      </c>
      <c r="DA114" s="33">
        <f>VLOOKUP($CZ114,Funktionsbezeichnungen,3,0)</f>
        <v>10</v>
      </c>
      <c r="DB114" s="83" t="str">
        <f>VLOOKUP($CZ114,Funktionsbezeichnungen,2,0)</f>
        <v>Finanz-Fachspezialist / Controller 10</v>
      </c>
      <c r="DC114" s="125">
        <v>223</v>
      </c>
      <c r="DD114" s="33">
        <f>VLOOKUP($DC114,Funktionsbezeichnungen,3,0)</f>
        <v>10</v>
      </c>
      <c r="DE114" s="83" t="str">
        <f>VLOOKUP($DC114,Funktionsbezeichnungen,2,0)</f>
        <v>Finanz-Fachspezialist / Controller 10</v>
      </c>
      <c r="DF114" s="20"/>
      <c r="DG114" s="125">
        <v>223</v>
      </c>
      <c r="DH114" s="33">
        <f>VLOOKUP($DG114,Funktionsbezeichnungen,3,0)</f>
        <v>10</v>
      </c>
      <c r="DI114" s="83" t="str">
        <f>VLOOKUP($DG114,Funktionsbezeichnungen,2,0)</f>
        <v>Finanz-Fachspezialist / Controller 10</v>
      </c>
      <c r="DN114" s="126">
        <f t="shared" si="65"/>
        <v>6753</v>
      </c>
      <c r="DO114" s="156">
        <v>3</v>
      </c>
      <c r="DP114" s="126">
        <v>0</v>
      </c>
      <c r="DQ114" s="324" t="s">
        <v>972</v>
      </c>
      <c r="ES114" s="154">
        <v>8655</v>
      </c>
      <c r="ET114" s="126" t="s">
        <v>121</v>
      </c>
    </row>
    <row r="115" spans="1:150" s="126" customFormat="1" x14ac:dyDescent="0.2">
      <c r="A115" s="319"/>
      <c r="B115" s="319">
        <v>1</v>
      </c>
      <c r="C115" s="319">
        <f t="shared" si="79"/>
        <v>1</v>
      </c>
      <c r="D115" s="320"/>
      <c r="E115" s="320"/>
      <c r="F115" s="320"/>
      <c r="G115" s="319"/>
      <c r="H115" s="319"/>
      <c r="I115" s="320"/>
      <c r="J115" s="319"/>
      <c r="K115" s="320"/>
      <c r="L115" s="320">
        <v>1</v>
      </c>
      <c r="M115" s="320"/>
      <c r="N115" s="343">
        <v>1</v>
      </c>
      <c r="O115" s="343"/>
      <c r="P115" s="126" t="s">
        <v>359</v>
      </c>
      <c r="Q115" s="110" t="s">
        <v>500</v>
      </c>
      <c r="R115" s="110" t="s">
        <v>369</v>
      </c>
      <c r="S115" s="27" t="s">
        <v>152</v>
      </c>
      <c r="T115" s="21">
        <v>1952</v>
      </c>
      <c r="U115" s="28" t="s">
        <v>151</v>
      </c>
      <c r="V115" s="21">
        <v>1971</v>
      </c>
      <c r="W115" s="25"/>
      <c r="X115" s="138"/>
      <c r="Y115" s="287"/>
      <c r="Z115" s="25"/>
      <c r="AA115" s="284">
        <f t="shared" si="80"/>
        <v>47</v>
      </c>
      <c r="AB115" s="25" t="s">
        <v>696</v>
      </c>
      <c r="AC115" s="290">
        <v>1996</v>
      </c>
      <c r="AD115" s="21" t="s">
        <v>121</v>
      </c>
      <c r="AE115" s="304"/>
      <c r="AF115" s="285" t="s">
        <v>1078</v>
      </c>
      <c r="AG115" s="318"/>
      <c r="CJ115" s="126" t="e">
        <f t="shared" si="64"/>
        <v>#N/A</v>
      </c>
      <c r="CK115" s="126" t="str">
        <f t="shared" si="74"/>
        <v>Meister Christine</v>
      </c>
      <c r="CM115" s="126">
        <f t="shared" si="75"/>
        <v>47</v>
      </c>
      <c r="CN115" s="126" t="str">
        <f t="shared" si="81"/>
        <v>D</v>
      </c>
      <c r="CO115" s="138" t="e">
        <f t="shared" si="78"/>
        <v>#N/A</v>
      </c>
      <c r="CP115" s="154">
        <v>4245</v>
      </c>
      <c r="CQ115" s="125">
        <v>134</v>
      </c>
      <c r="CR115" s="33">
        <f t="shared" ref="CR115:CR140" si="90">VLOOKUP($CQ115,Funktionsbezeichnungen,3,0)</f>
        <v>7</v>
      </c>
      <c r="CS115" s="83" t="str">
        <f t="shared" ref="CS115:CS140" si="91">VLOOKUP($CQ115,Funktionsbezeichnungen,2,0)</f>
        <v>Kaufmännischer Mitarbeiter 7 / Gruppenchef 7</v>
      </c>
      <c r="CT115" s="125">
        <v>134</v>
      </c>
      <c r="CU115" s="33">
        <f t="shared" si="89"/>
        <v>7</v>
      </c>
      <c r="CV115" s="83" t="str">
        <f t="shared" si="88"/>
        <v>Kaufmännischer Mitarbeiter 7 / Gruppenchef 7</v>
      </c>
      <c r="CW115" s="125">
        <v>134</v>
      </c>
      <c r="CX115" s="33">
        <f t="shared" si="82"/>
        <v>7</v>
      </c>
      <c r="CY115" s="83" t="str">
        <f t="shared" si="83"/>
        <v>Kaufmännischer Mitarbeiter 7 / Gruppenchef 7</v>
      </c>
      <c r="CZ115" s="125">
        <v>134</v>
      </c>
      <c r="DA115" s="33">
        <f t="shared" si="86"/>
        <v>7</v>
      </c>
      <c r="DB115" s="83" t="str">
        <f t="shared" si="87"/>
        <v>Kaufmännischer Mitarbeiter 7 / Gruppenchef 7</v>
      </c>
      <c r="DC115" s="125">
        <v>134</v>
      </c>
      <c r="DD115" s="33">
        <f t="shared" ref="DD115:DD129" si="92">VLOOKUP($DC115,Funktionsbezeichnungen,3,0)</f>
        <v>7</v>
      </c>
      <c r="DE115" s="83" t="str">
        <f t="shared" ref="DE115:DE129" si="93">VLOOKUP($DC115,Funktionsbezeichnungen,2,0)</f>
        <v>Kaufmännischer Mitarbeiter 7 / Gruppenchef 7</v>
      </c>
      <c r="DF115" s="20"/>
      <c r="DG115" s="125">
        <v>134</v>
      </c>
      <c r="DH115" s="33">
        <f t="shared" si="84"/>
        <v>7</v>
      </c>
      <c r="DI115" s="83" t="str">
        <f t="shared" si="85"/>
        <v>Kaufmännischer Mitarbeiter 7 / Gruppenchef 7</v>
      </c>
      <c r="DN115" s="126">
        <f t="shared" si="65"/>
        <v>4245</v>
      </c>
      <c r="DO115" s="156">
        <v>6</v>
      </c>
      <c r="DP115" s="126">
        <v>0</v>
      </c>
      <c r="DQ115" s="126" t="s">
        <v>955</v>
      </c>
      <c r="ES115" s="154">
        <v>5637</v>
      </c>
      <c r="ET115" s="126" t="s">
        <v>142</v>
      </c>
    </row>
    <row r="116" spans="1:150" s="126" customFormat="1" x14ac:dyDescent="0.2">
      <c r="A116" s="319"/>
      <c r="B116" s="319">
        <v>1</v>
      </c>
      <c r="C116" s="319">
        <f t="shared" si="79"/>
        <v>1</v>
      </c>
      <c r="D116" s="320"/>
      <c r="E116" s="320"/>
      <c r="F116" s="321"/>
      <c r="G116" s="57"/>
      <c r="H116" s="57"/>
      <c r="I116" s="321"/>
      <c r="J116" s="57"/>
      <c r="K116" s="321"/>
      <c r="L116" s="321">
        <v>1</v>
      </c>
      <c r="M116" s="321"/>
      <c r="N116" s="322"/>
      <c r="O116" s="322"/>
      <c r="P116" s="109" t="s">
        <v>357</v>
      </c>
      <c r="Q116" s="110" t="s">
        <v>501</v>
      </c>
      <c r="R116" s="110" t="s">
        <v>369</v>
      </c>
      <c r="S116" s="20" t="s">
        <v>207</v>
      </c>
      <c r="T116" s="21">
        <v>1954</v>
      </c>
      <c r="U116" s="28" t="s">
        <v>210</v>
      </c>
      <c r="V116" s="21">
        <v>1971</v>
      </c>
      <c r="W116" s="25"/>
      <c r="X116" s="138"/>
      <c r="Y116" s="287"/>
      <c r="Z116" s="28"/>
      <c r="AA116" s="284">
        <f t="shared" si="80"/>
        <v>47</v>
      </c>
      <c r="AB116" s="25" t="s">
        <v>209</v>
      </c>
      <c r="AC116" s="290">
        <v>2001</v>
      </c>
      <c r="AD116" s="21" t="s">
        <v>121</v>
      </c>
      <c r="AE116" s="304"/>
      <c r="AF116" s="16" t="s">
        <v>453</v>
      </c>
      <c r="AG116" s="318"/>
      <c r="CJ116" s="126" t="str">
        <f t="shared" si="64"/>
        <v/>
      </c>
      <c r="CK116" s="126" t="str">
        <f t="shared" si="74"/>
        <v>Derezynski Françoise</v>
      </c>
      <c r="CM116" s="126">
        <f t="shared" si="75"/>
        <v>47</v>
      </c>
      <c r="CN116" s="126" t="str">
        <f t="shared" si="81"/>
        <v>D</v>
      </c>
      <c r="CO116" s="138" t="str">
        <f t="shared" si="78"/>
        <v>D</v>
      </c>
      <c r="CP116" s="154">
        <v>4266</v>
      </c>
      <c r="CQ116" s="125">
        <v>141</v>
      </c>
      <c r="CR116" s="33">
        <f t="shared" si="90"/>
        <v>8</v>
      </c>
      <c r="CS116" s="83" t="str">
        <f t="shared" si="91"/>
        <v>Kaufmännischer Fachspezialist 8</v>
      </c>
      <c r="CT116" s="125">
        <v>141</v>
      </c>
      <c r="CU116" s="33">
        <f t="shared" si="89"/>
        <v>8</v>
      </c>
      <c r="CV116" s="83" t="str">
        <f t="shared" si="88"/>
        <v>Kaufmännischer Fachspezialist 8</v>
      </c>
      <c r="CW116" s="125">
        <v>141</v>
      </c>
      <c r="CX116" s="33">
        <f>VLOOKUP($CW116,Funktionsbezeichnungen,3,0)</f>
        <v>8</v>
      </c>
      <c r="CY116" s="83" t="str">
        <f>VLOOKUP($CW116,Funktionsbezeichnungen,2,0)</f>
        <v>Kaufmännischer Fachspezialist 8</v>
      </c>
      <c r="CZ116" s="125">
        <v>134</v>
      </c>
      <c r="DA116" s="33">
        <f>VLOOKUP($CZ116,Funktionsbezeichnungen,3,0)</f>
        <v>7</v>
      </c>
      <c r="DB116" s="83" t="str">
        <f>VLOOKUP($CZ116,Funktionsbezeichnungen,2,0)</f>
        <v>Kaufmännischer Mitarbeiter 7 / Gruppenchef 7</v>
      </c>
      <c r="DC116" s="125">
        <v>134</v>
      </c>
      <c r="DD116" s="33">
        <f>VLOOKUP($DC116,Funktionsbezeichnungen,3,0)</f>
        <v>7</v>
      </c>
      <c r="DE116" s="83" t="str">
        <f>VLOOKUP($DC116,Funktionsbezeichnungen,2,0)</f>
        <v>Kaufmännischer Mitarbeiter 7 / Gruppenchef 7</v>
      </c>
      <c r="DF116" s="20"/>
      <c r="DG116" s="125">
        <v>134</v>
      </c>
      <c r="DH116" s="33">
        <f>VLOOKUP($DG116,Funktionsbezeichnungen,3,0)</f>
        <v>7</v>
      </c>
      <c r="DI116" s="83" t="str">
        <f>VLOOKUP($DG116,Funktionsbezeichnungen,2,0)</f>
        <v>Kaufmännischer Mitarbeiter 7 / Gruppenchef 7</v>
      </c>
      <c r="DN116" s="126">
        <f t="shared" si="65"/>
        <v>4266</v>
      </c>
      <c r="DO116" s="156">
        <v>6</v>
      </c>
      <c r="DP116" s="126">
        <v>0</v>
      </c>
      <c r="DQ116" s="324" t="s">
        <v>955</v>
      </c>
      <c r="ES116" s="154">
        <v>5629</v>
      </c>
      <c r="ET116" s="126" t="s">
        <v>142</v>
      </c>
    </row>
    <row r="117" spans="1:150" s="126" customFormat="1" x14ac:dyDescent="0.2">
      <c r="A117" s="319"/>
      <c r="B117" s="319">
        <v>1</v>
      </c>
      <c r="C117" s="319">
        <f t="shared" si="79"/>
        <v>1</v>
      </c>
      <c r="D117" s="320"/>
      <c r="E117" s="320"/>
      <c r="F117" s="321"/>
      <c r="G117" s="57"/>
      <c r="H117" s="57"/>
      <c r="I117" s="321"/>
      <c r="J117" s="57"/>
      <c r="K117" s="321"/>
      <c r="L117" s="321">
        <v>1</v>
      </c>
      <c r="M117" s="321"/>
      <c r="N117" s="322"/>
      <c r="O117" s="322"/>
      <c r="P117" s="109" t="s">
        <v>357</v>
      </c>
      <c r="Q117" s="110" t="s">
        <v>502</v>
      </c>
      <c r="R117" s="110" t="s">
        <v>369</v>
      </c>
      <c r="S117" s="20" t="s">
        <v>153</v>
      </c>
      <c r="T117" s="21">
        <v>1953</v>
      </c>
      <c r="U117" s="28" t="s">
        <v>215</v>
      </c>
      <c r="V117" s="21">
        <v>1977</v>
      </c>
      <c r="W117" s="25" t="s">
        <v>318</v>
      </c>
      <c r="X117" s="138">
        <v>2000</v>
      </c>
      <c r="Y117" s="389" t="s">
        <v>1547</v>
      </c>
      <c r="Z117" s="28" t="s">
        <v>319</v>
      </c>
      <c r="AA117" s="284">
        <f t="shared" si="80"/>
        <v>18</v>
      </c>
      <c r="AB117" s="25" t="s">
        <v>695</v>
      </c>
      <c r="AC117" s="290">
        <v>1994</v>
      </c>
      <c r="AD117" s="21" t="s">
        <v>121</v>
      </c>
      <c r="AE117" s="304"/>
      <c r="AF117" s="16" t="s">
        <v>456</v>
      </c>
      <c r="AG117" s="318"/>
      <c r="CJ117" s="126" t="str">
        <f t="shared" si="64"/>
        <v/>
      </c>
      <c r="CK117" s="126" t="str">
        <f t="shared" si="74"/>
        <v>Szirt Madeleine</v>
      </c>
      <c r="CM117" s="126">
        <f t="shared" si="75"/>
        <v>18</v>
      </c>
      <c r="CN117" s="126" t="str">
        <f t="shared" si="81"/>
        <v>D</v>
      </c>
      <c r="CO117" s="138" t="str">
        <f t="shared" si="78"/>
        <v>D</v>
      </c>
      <c r="CP117" s="154">
        <v>4216</v>
      </c>
      <c r="CQ117" s="125">
        <v>162</v>
      </c>
      <c r="CR117" s="33">
        <f t="shared" si="90"/>
        <v>9</v>
      </c>
      <c r="CS117" s="83" t="str">
        <f t="shared" si="91"/>
        <v>Personal-Fachspezialist 9</v>
      </c>
      <c r="CT117" s="125">
        <v>162</v>
      </c>
      <c r="CU117" s="33">
        <f t="shared" si="89"/>
        <v>9</v>
      </c>
      <c r="CV117" s="83" t="str">
        <f t="shared" si="88"/>
        <v>Personal-Fachspezialist 9</v>
      </c>
      <c r="CW117" s="125">
        <v>162</v>
      </c>
      <c r="CX117" s="33">
        <f>VLOOKUP($CW117,Funktionsbezeichnungen,3,0)</f>
        <v>9</v>
      </c>
      <c r="CY117" s="83" t="str">
        <f>VLOOKUP($CW117,Funktionsbezeichnungen,2,0)</f>
        <v>Personal-Fachspezialist 9</v>
      </c>
      <c r="CZ117" s="125">
        <v>162</v>
      </c>
      <c r="DA117" s="33">
        <f>VLOOKUP($CZ117,Funktionsbezeichnungen,3,0)</f>
        <v>9</v>
      </c>
      <c r="DB117" s="83" t="str">
        <f>VLOOKUP($CZ117,Funktionsbezeichnungen,2,0)</f>
        <v>Personal-Fachspezialist 9</v>
      </c>
      <c r="DC117" s="125">
        <v>162</v>
      </c>
      <c r="DD117" s="33">
        <f>VLOOKUP($DC117,Funktionsbezeichnungen,3,0)</f>
        <v>9</v>
      </c>
      <c r="DE117" s="83" t="str">
        <f>VLOOKUP($DC117,Funktionsbezeichnungen,2,0)</f>
        <v>Personal-Fachspezialist 9</v>
      </c>
      <c r="DF117" s="20"/>
      <c r="DG117" s="125">
        <v>162</v>
      </c>
      <c r="DH117" s="33">
        <f>VLOOKUP($DG117,Funktionsbezeichnungen,3,0)</f>
        <v>9</v>
      </c>
      <c r="DI117" s="83" t="str">
        <f>VLOOKUP($DG117,Funktionsbezeichnungen,2,0)</f>
        <v>Personal-Fachspezialist 9</v>
      </c>
      <c r="DN117" s="126">
        <f t="shared" si="65"/>
        <v>4216</v>
      </c>
      <c r="DO117" s="156">
        <v>3</v>
      </c>
      <c r="DP117" s="126">
        <v>0</v>
      </c>
      <c r="DQ117" s="324" t="s">
        <v>971</v>
      </c>
      <c r="ES117" s="154">
        <v>7700</v>
      </c>
      <c r="ET117" s="126" t="s">
        <v>142</v>
      </c>
    </row>
    <row r="118" spans="1:150" s="126" customFormat="1" x14ac:dyDescent="0.2">
      <c r="A118" s="319"/>
      <c r="B118" s="319">
        <v>1</v>
      </c>
      <c r="C118" s="319">
        <f t="shared" si="79"/>
        <v>1</v>
      </c>
      <c r="D118" s="320"/>
      <c r="E118" s="320"/>
      <c r="F118" s="320"/>
      <c r="G118" s="319"/>
      <c r="H118" s="319"/>
      <c r="I118" s="320"/>
      <c r="J118" s="319"/>
      <c r="K118" s="320"/>
      <c r="L118" s="320">
        <v>1</v>
      </c>
      <c r="M118" s="320"/>
      <c r="N118" s="343"/>
      <c r="O118" s="343"/>
      <c r="P118" s="126" t="s">
        <v>359</v>
      </c>
      <c r="Q118" s="110" t="s">
        <v>1155</v>
      </c>
      <c r="R118" s="110" t="s">
        <v>369</v>
      </c>
      <c r="S118" s="27" t="s">
        <v>1156</v>
      </c>
      <c r="T118" s="21">
        <v>1959</v>
      </c>
      <c r="U118" s="28" t="s">
        <v>151</v>
      </c>
      <c r="V118" s="21">
        <v>1977</v>
      </c>
      <c r="W118" s="25"/>
      <c r="X118" s="138"/>
      <c r="Y118" s="287"/>
      <c r="Z118" s="25"/>
      <c r="AA118" s="284">
        <f t="shared" si="80"/>
        <v>41</v>
      </c>
      <c r="AB118" s="25" t="s">
        <v>1157</v>
      </c>
      <c r="AC118" s="290">
        <v>2015</v>
      </c>
      <c r="AD118" s="21" t="s">
        <v>121</v>
      </c>
      <c r="AE118" s="304"/>
      <c r="AF118" s="16" t="s">
        <v>1158</v>
      </c>
      <c r="AG118" s="318"/>
      <c r="CJ118" s="126" t="str">
        <f t="shared" si="64"/>
        <v/>
      </c>
      <c r="CK118" s="126" t="str">
        <f t="shared" si="74"/>
        <v>Canetti Rosemarie</v>
      </c>
      <c r="CM118" s="126">
        <f t="shared" si="75"/>
        <v>41</v>
      </c>
      <c r="CN118" s="126" t="str">
        <f t="shared" si="81"/>
        <v>D</v>
      </c>
      <c r="CO118" s="138" t="str">
        <f t="shared" si="78"/>
        <v>D</v>
      </c>
      <c r="CP118" s="154">
        <v>4320</v>
      </c>
      <c r="CQ118" s="125">
        <v>134</v>
      </c>
      <c r="CR118" s="33">
        <f t="shared" si="90"/>
        <v>7</v>
      </c>
      <c r="CS118" s="83" t="str">
        <f t="shared" si="91"/>
        <v>Kaufmännischer Mitarbeiter 7 / Gruppenchef 7</v>
      </c>
      <c r="CT118" s="125">
        <v>134</v>
      </c>
      <c r="CU118" s="33">
        <f t="shared" si="89"/>
        <v>7</v>
      </c>
      <c r="CV118" s="83" t="str">
        <f t="shared" si="88"/>
        <v>Kaufmännischer Mitarbeiter 7 / Gruppenchef 7</v>
      </c>
      <c r="CW118" s="125"/>
      <c r="CX118" s="33"/>
      <c r="CY118" s="83"/>
      <c r="CZ118" s="125">
        <v>134</v>
      </c>
      <c r="DA118" s="33">
        <f t="shared" si="86"/>
        <v>7</v>
      </c>
      <c r="DB118" s="83" t="str">
        <f t="shared" si="87"/>
        <v>Kaufmännischer Mitarbeiter 7 / Gruppenchef 7</v>
      </c>
      <c r="DC118" s="125">
        <v>134</v>
      </c>
      <c r="DD118" s="33">
        <f t="shared" si="92"/>
        <v>7</v>
      </c>
      <c r="DE118" s="83" t="str">
        <f t="shared" si="93"/>
        <v>Kaufmännischer Mitarbeiter 7 / Gruppenchef 7</v>
      </c>
      <c r="DF118" s="20"/>
      <c r="DG118" s="125">
        <v>134</v>
      </c>
      <c r="DH118" s="33">
        <f t="shared" si="84"/>
        <v>7</v>
      </c>
      <c r="DI118" s="83" t="str">
        <f t="shared" si="85"/>
        <v>Kaufmännischer Mitarbeiter 7 / Gruppenchef 7</v>
      </c>
      <c r="DN118" s="126">
        <f t="shared" si="65"/>
        <v>4320</v>
      </c>
      <c r="DO118" s="156">
        <v>6</v>
      </c>
      <c r="DP118" s="126">
        <v>0</v>
      </c>
      <c r="DQ118" s="126" t="s">
        <v>955</v>
      </c>
      <c r="ES118" s="154">
        <v>6762</v>
      </c>
      <c r="ET118" s="126" t="s">
        <v>142</v>
      </c>
    </row>
    <row r="119" spans="1:150" s="126" customFormat="1" x14ac:dyDescent="0.2">
      <c r="A119" s="319"/>
      <c r="B119" s="319">
        <v>1</v>
      </c>
      <c r="C119" s="319">
        <f t="shared" si="79"/>
        <v>1</v>
      </c>
      <c r="D119" s="320"/>
      <c r="E119" s="320"/>
      <c r="F119" s="320"/>
      <c r="G119" s="319"/>
      <c r="H119" s="319"/>
      <c r="I119" s="320"/>
      <c r="J119" s="319"/>
      <c r="K119" s="320"/>
      <c r="L119" s="320">
        <v>1</v>
      </c>
      <c r="M119" s="320"/>
      <c r="N119" s="343"/>
      <c r="O119" s="343"/>
      <c r="P119" s="126" t="s">
        <v>359</v>
      </c>
      <c r="Q119" s="110" t="s">
        <v>1168</v>
      </c>
      <c r="R119" s="110" t="s">
        <v>369</v>
      </c>
      <c r="S119" s="27" t="s">
        <v>650</v>
      </c>
      <c r="T119" s="21">
        <v>1961</v>
      </c>
      <c r="U119" s="28" t="s">
        <v>155</v>
      </c>
      <c r="V119" s="21">
        <v>1982</v>
      </c>
      <c r="W119" s="25"/>
      <c r="X119" s="138"/>
      <c r="Y119" s="287"/>
      <c r="Z119" s="25" t="s">
        <v>323</v>
      </c>
      <c r="AA119" s="284">
        <f t="shared" si="80"/>
        <v>36</v>
      </c>
      <c r="AB119" s="25" t="s">
        <v>696</v>
      </c>
      <c r="AC119" s="290">
        <v>1990</v>
      </c>
      <c r="AD119" s="21" t="s">
        <v>121</v>
      </c>
      <c r="AE119" s="304"/>
      <c r="AF119" s="16" t="s">
        <v>425</v>
      </c>
      <c r="AG119" s="318"/>
      <c r="CJ119" s="126" t="str">
        <f t="shared" si="64"/>
        <v/>
      </c>
      <c r="CK119" s="126" t="str">
        <f t="shared" ref="CK119:CK153" si="94">+S119</f>
        <v>Peier Doris</v>
      </c>
      <c r="CM119" s="126">
        <f t="shared" ref="CM119:CM140" si="95">+AA119</f>
        <v>36</v>
      </c>
      <c r="CN119" s="126" t="str">
        <f t="shared" si="81"/>
        <v>D</v>
      </c>
      <c r="CO119" s="138" t="str">
        <f t="shared" si="78"/>
        <v>D</v>
      </c>
      <c r="CP119" s="154">
        <v>5581</v>
      </c>
      <c r="CQ119" s="125">
        <v>134</v>
      </c>
      <c r="CR119" s="33">
        <f t="shared" si="90"/>
        <v>7</v>
      </c>
      <c r="CS119" s="83" t="str">
        <f t="shared" si="91"/>
        <v>Kaufmännischer Mitarbeiter 7 / Gruppenchef 7</v>
      </c>
      <c r="CT119" s="125">
        <v>134</v>
      </c>
      <c r="CU119" s="33">
        <f t="shared" si="89"/>
        <v>7</v>
      </c>
      <c r="CV119" s="83" t="str">
        <f t="shared" si="88"/>
        <v>Kaufmännischer Mitarbeiter 7 / Gruppenchef 7</v>
      </c>
      <c r="CW119" s="125">
        <v>134</v>
      </c>
      <c r="CX119" s="33">
        <f t="shared" si="82"/>
        <v>7</v>
      </c>
      <c r="CY119" s="83" t="str">
        <f t="shared" si="83"/>
        <v>Kaufmännischer Mitarbeiter 7 / Gruppenchef 7</v>
      </c>
      <c r="CZ119" s="125">
        <v>134</v>
      </c>
      <c r="DA119" s="33">
        <f t="shared" si="86"/>
        <v>7</v>
      </c>
      <c r="DB119" s="83" t="str">
        <f t="shared" si="87"/>
        <v>Kaufmännischer Mitarbeiter 7 / Gruppenchef 7</v>
      </c>
      <c r="DC119" s="125">
        <v>134</v>
      </c>
      <c r="DD119" s="33">
        <f t="shared" si="92"/>
        <v>7</v>
      </c>
      <c r="DE119" s="83" t="str">
        <f t="shared" si="93"/>
        <v>Kaufmännischer Mitarbeiter 7 / Gruppenchef 7</v>
      </c>
      <c r="DF119" s="20"/>
      <c r="DG119" s="125">
        <v>134</v>
      </c>
      <c r="DH119" s="33">
        <f t="shared" si="84"/>
        <v>7</v>
      </c>
      <c r="DI119" s="83" t="str">
        <f t="shared" si="85"/>
        <v>Kaufmännischer Mitarbeiter 7 / Gruppenchef 7</v>
      </c>
      <c r="DN119" s="126">
        <f t="shared" si="65"/>
        <v>5581</v>
      </c>
      <c r="DO119" s="156">
        <v>6</v>
      </c>
      <c r="DP119" s="126">
        <v>0</v>
      </c>
      <c r="DQ119" s="126" t="s">
        <v>955</v>
      </c>
      <c r="ES119" s="154">
        <v>4226</v>
      </c>
      <c r="ET119" s="126" t="s">
        <v>105</v>
      </c>
    </row>
    <row r="120" spans="1:150" s="126" customFormat="1" x14ac:dyDescent="0.2">
      <c r="A120" s="319"/>
      <c r="B120" s="319">
        <v>1</v>
      </c>
      <c r="C120" s="319">
        <f t="shared" si="79"/>
        <v>1</v>
      </c>
      <c r="D120" s="320"/>
      <c r="E120" s="320"/>
      <c r="F120" s="320"/>
      <c r="G120" s="319"/>
      <c r="H120" s="319"/>
      <c r="I120" s="320"/>
      <c r="J120" s="319"/>
      <c r="K120" s="320"/>
      <c r="L120" s="320">
        <v>1</v>
      </c>
      <c r="M120" s="320"/>
      <c r="N120" s="343"/>
      <c r="O120" s="343"/>
      <c r="P120" s="126" t="s">
        <v>359</v>
      </c>
      <c r="Q120" s="110" t="s">
        <v>607</v>
      </c>
      <c r="R120" s="110" t="s">
        <v>369</v>
      </c>
      <c r="S120" s="27" t="s">
        <v>608</v>
      </c>
      <c r="T120" s="21">
        <v>1966</v>
      </c>
      <c r="U120" s="28" t="s">
        <v>151</v>
      </c>
      <c r="V120" s="21">
        <v>1985</v>
      </c>
      <c r="W120" s="25"/>
      <c r="X120" s="138"/>
      <c r="Y120" s="287"/>
      <c r="Z120" s="25"/>
      <c r="AA120" s="284">
        <f t="shared" si="80"/>
        <v>33</v>
      </c>
      <c r="AB120" s="25" t="s">
        <v>696</v>
      </c>
      <c r="AC120" s="290">
        <v>2010</v>
      </c>
      <c r="AD120" s="21" t="s">
        <v>121</v>
      </c>
      <c r="AE120" s="304"/>
      <c r="AF120" s="16" t="s">
        <v>425</v>
      </c>
      <c r="AG120" s="318"/>
      <c r="CJ120" s="126" t="str">
        <f t="shared" si="64"/>
        <v/>
      </c>
      <c r="CK120" s="126" t="str">
        <f t="shared" si="94"/>
        <v>Beuret Agnès</v>
      </c>
      <c r="CM120" s="126">
        <f t="shared" si="95"/>
        <v>33</v>
      </c>
      <c r="CN120" s="126" t="str">
        <f t="shared" si="81"/>
        <v>D</v>
      </c>
      <c r="CO120" s="138" t="str">
        <f t="shared" si="78"/>
        <v>D</v>
      </c>
      <c r="CP120" s="154">
        <v>4352</v>
      </c>
      <c r="CQ120" s="125">
        <v>134</v>
      </c>
      <c r="CR120" s="33">
        <f t="shared" si="90"/>
        <v>7</v>
      </c>
      <c r="CS120" s="83" t="str">
        <f t="shared" si="91"/>
        <v>Kaufmännischer Mitarbeiter 7 / Gruppenchef 7</v>
      </c>
      <c r="CT120" s="125">
        <v>134</v>
      </c>
      <c r="CU120" s="33">
        <f t="shared" si="89"/>
        <v>7</v>
      </c>
      <c r="CV120" s="83" t="str">
        <f t="shared" si="88"/>
        <v>Kaufmännischer Mitarbeiter 7 / Gruppenchef 7</v>
      </c>
      <c r="CW120" s="125">
        <v>134</v>
      </c>
      <c r="CX120" s="33">
        <f t="shared" si="82"/>
        <v>7</v>
      </c>
      <c r="CY120" s="83" t="str">
        <f t="shared" si="83"/>
        <v>Kaufmännischer Mitarbeiter 7 / Gruppenchef 7</v>
      </c>
      <c r="CZ120" s="125">
        <v>134</v>
      </c>
      <c r="DA120" s="33">
        <f t="shared" si="86"/>
        <v>7</v>
      </c>
      <c r="DB120" s="83" t="str">
        <f t="shared" si="87"/>
        <v>Kaufmännischer Mitarbeiter 7 / Gruppenchef 7</v>
      </c>
      <c r="DC120" s="125">
        <v>134</v>
      </c>
      <c r="DD120" s="33">
        <f t="shared" si="92"/>
        <v>7</v>
      </c>
      <c r="DE120" s="83" t="str">
        <f t="shared" si="93"/>
        <v>Kaufmännischer Mitarbeiter 7 / Gruppenchef 7</v>
      </c>
      <c r="DF120" s="20"/>
      <c r="DG120" s="125">
        <v>134</v>
      </c>
      <c r="DH120" s="33">
        <f t="shared" si="84"/>
        <v>7</v>
      </c>
      <c r="DI120" s="83" t="str">
        <f t="shared" si="85"/>
        <v>Kaufmännischer Mitarbeiter 7 / Gruppenchef 7</v>
      </c>
      <c r="DN120" s="126">
        <f t="shared" si="65"/>
        <v>4352</v>
      </c>
      <c r="DO120" s="156">
        <v>6</v>
      </c>
      <c r="DP120" s="126">
        <v>0</v>
      </c>
      <c r="DQ120" s="126" t="s">
        <v>955</v>
      </c>
      <c r="ES120" s="154">
        <v>3203</v>
      </c>
      <c r="ET120" s="126" t="s">
        <v>105</v>
      </c>
    </row>
    <row r="121" spans="1:150" s="126" customFormat="1" x14ac:dyDescent="0.2">
      <c r="A121" s="319"/>
      <c r="B121" s="319">
        <v>1</v>
      </c>
      <c r="C121" s="319">
        <f t="shared" si="79"/>
        <v>1</v>
      </c>
      <c r="D121" s="320"/>
      <c r="E121" s="320"/>
      <c r="F121" s="320"/>
      <c r="G121" s="319"/>
      <c r="H121" s="319"/>
      <c r="I121" s="320"/>
      <c r="J121" s="319"/>
      <c r="K121" s="320"/>
      <c r="L121" s="320">
        <v>1</v>
      </c>
      <c r="M121" s="320"/>
      <c r="N121" s="343"/>
      <c r="O121" s="343"/>
      <c r="P121" s="126" t="s">
        <v>359</v>
      </c>
      <c r="Q121" s="110" t="s">
        <v>508</v>
      </c>
      <c r="R121" s="110" t="s">
        <v>369</v>
      </c>
      <c r="S121" s="27" t="s">
        <v>1577</v>
      </c>
      <c r="T121" s="21">
        <v>1970</v>
      </c>
      <c r="U121" s="28" t="s">
        <v>165</v>
      </c>
      <c r="V121" s="21">
        <v>1990</v>
      </c>
      <c r="W121" s="25"/>
      <c r="X121" s="138"/>
      <c r="Y121" s="287"/>
      <c r="Z121" s="25"/>
      <c r="AA121" s="284">
        <f t="shared" si="80"/>
        <v>28</v>
      </c>
      <c r="AB121" s="25" t="s">
        <v>696</v>
      </c>
      <c r="AC121" s="290">
        <v>1996</v>
      </c>
      <c r="AD121" s="21" t="s">
        <v>121</v>
      </c>
      <c r="AE121" s="304"/>
      <c r="AF121" s="16" t="s">
        <v>425</v>
      </c>
      <c r="AG121" s="318"/>
      <c r="CJ121" s="126" t="str">
        <f t="shared" si="64"/>
        <v/>
      </c>
      <c r="CK121" s="126" t="str">
        <f t="shared" si="94"/>
        <v>Weider Noëlle</v>
      </c>
      <c r="CM121" s="126">
        <f t="shared" si="95"/>
        <v>28</v>
      </c>
      <c r="CN121" s="126" t="str">
        <f t="shared" si="81"/>
        <v>D</v>
      </c>
      <c r="CO121" s="138" t="str">
        <f t="shared" si="78"/>
        <v>D</v>
      </c>
      <c r="CP121" s="154">
        <v>5604</v>
      </c>
      <c r="CQ121" s="125">
        <v>134</v>
      </c>
      <c r="CR121" s="33">
        <f t="shared" si="90"/>
        <v>7</v>
      </c>
      <c r="CS121" s="83" t="str">
        <f t="shared" si="91"/>
        <v>Kaufmännischer Mitarbeiter 7 / Gruppenchef 7</v>
      </c>
      <c r="CT121" s="125">
        <v>134</v>
      </c>
      <c r="CU121" s="33">
        <f t="shared" si="89"/>
        <v>7</v>
      </c>
      <c r="CV121" s="83" t="str">
        <f t="shared" si="88"/>
        <v>Kaufmännischer Mitarbeiter 7 / Gruppenchef 7</v>
      </c>
      <c r="CW121" s="125">
        <v>134</v>
      </c>
      <c r="CX121" s="33">
        <f t="shared" si="82"/>
        <v>7</v>
      </c>
      <c r="CY121" s="83" t="str">
        <f t="shared" si="83"/>
        <v>Kaufmännischer Mitarbeiter 7 / Gruppenchef 7</v>
      </c>
      <c r="CZ121" s="125">
        <v>134</v>
      </c>
      <c r="DA121" s="33">
        <f t="shared" si="86"/>
        <v>7</v>
      </c>
      <c r="DB121" s="83" t="str">
        <f t="shared" si="87"/>
        <v>Kaufmännischer Mitarbeiter 7 / Gruppenchef 7</v>
      </c>
      <c r="DC121" s="125">
        <v>134</v>
      </c>
      <c r="DD121" s="33">
        <f t="shared" si="92"/>
        <v>7</v>
      </c>
      <c r="DE121" s="83" t="str">
        <f t="shared" si="93"/>
        <v>Kaufmännischer Mitarbeiter 7 / Gruppenchef 7</v>
      </c>
      <c r="DF121" s="20"/>
      <c r="DG121" s="125">
        <v>134</v>
      </c>
      <c r="DH121" s="33">
        <f t="shared" si="84"/>
        <v>7</v>
      </c>
      <c r="DI121" s="83" t="str">
        <f t="shared" si="85"/>
        <v>Kaufmännischer Mitarbeiter 7 / Gruppenchef 7</v>
      </c>
      <c r="DN121" s="126">
        <f t="shared" si="65"/>
        <v>5604</v>
      </c>
      <c r="DO121" s="156">
        <v>6</v>
      </c>
      <c r="DP121" s="126">
        <v>0</v>
      </c>
      <c r="DQ121" s="126" t="s">
        <v>955</v>
      </c>
      <c r="ES121" s="154">
        <v>6755</v>
      </c>
      <c r="ET121" s="126" t="s">
        <v>121</v>
      </c>
    </row>
    <row r="122" spans="1:150" s="126" customFormat="1" ht="27" x14ac:dyDescent="0.2">
      <c r="A122" s="319"/>
      <c r="B122" s="319"/>
      <c r="C122" s="319">
        <f t="shared" si="79"/>
        <v>1</v>
      </c>
      <c r="D122" s="320"/>
      <c r="E122" s="320"/>
      <c r="F122" s="320"/>
      <c r="G122" s="319"/>
      <c r="H122" s="319"/>
      <c r="I122" s="320"/>
      <c r="J122" s="319"/>
      <c r="K122" s="320"/>
      <c r="L122" s="320">
        <v>1</v>
      </c>
      <c r="M122" s="320"/>
      <c r="N122" s="343"/>
      <c r="O122" s="343"/>
      <c r="P122" s="126" t="s">
        <v>357</v>
      </c>
      <c r="Q122" s="110" t="s">
        <v>509</v>
      </c>
      <c r="R122" s="110" t="s">
        <v>369</v>
      </c>
      <c r="S122" s="287" t="s">
        <v>244</v>
      </c>
      <c r="T122" s="21">
        <v>1976</v>
      </c>
      <c r="U122" s="287" t="s">
        <v>243</v>
      </c>
      <c r="V122" s="21">
        <v>2002</v>
      </c>
      <c r="W122" s="25"/>
      <c r="X122" s="138"/>
      <c r="Y122" s="287"/>
      <c r="Z122" s="25" t="s">
        <v>327</v>
      </c>
      <c r="AA122" s="284">
        <f t="shared" si="80"/>
        <v>16</v>
      </c>
      <c r="AB122" s="25" t="s">
        <v>326</v>
      </c>
      <c r="AC122" s="290">
        <v>2003</v>
      </c>
      <c r="AD122" s="21" t="s">
        <v>121</v>
      </c>
      <c r="AE122" s="304"/>
      <c r="AF122" s="16" t="s">
        <v>375</v>
      </c>
      <c r="AG122" s="318"/>
      <c r="CJ122" s="126" t="str">
        <f t="shared" si="64"/>
        <v/>
      </c>
      <c r="CK122" s="126" t="str">
        <f t="shared" si="94"/>
        <v>Fischer Michel</v>
      </c>
      <c r="CM122" s="126">
        <f t="shared" si="95"/>
        <v>16</v>
      </c>
      <c r="CN122" s="126" t="str">
        <f t="shared" si="81"/>
        <v>D</v>
      </c>
      <c r="CO122" s="138" t="str">
        <f t="shared" si="78"/>
        <v>D</v>
      </c>
      <c r="CP122" s="154">
        <v>8655</v>
      </c>
      <c r="CQ122" s="125">
        <v>542</v>
      </c>
      <c r="CR122" s="33">
        <f t="shared" si="90"/>
        <v>7</v>
      </c>
      <c r="CS122" s="83" t="str">
        <f t="shared" si="91"/>
        <v>Technischer Sachbearbeiter 7</v>
      </c>
      <c r="CT122" s="125">
        <v>542</v>
      </c>
      <c r="CU122" s="33">
        <f t="shared" si="89"/>
        <v>7</v>
      </c>
      <c r="CV122" s="83" t="str">
        <f t="shared" si="88"/>
        <v>Technischer Sachbearbeiter 7</v>
      </c>
      <c r="CW122" s="125">
        <v>542</v>
      </c>
      <c r="CX122" s="33">
        <f t="shared" si="82"/>
        <v>7</v>
      </c>
      <c r="CY122" s="83" t="str">
        <f t="shared" si="83"/>
        <v>Technischer Sachbearbeiter 7</v>
      </c>
      <c r="CZ122" s="125">
        <v>542</v>
      </c>
      <c r="DA122" s="33">
        <f t="shared" si="86"/>
        <v>7</v>
      </c>
      <c r="DB122" s="83" t="str">
        <f t="shared" si="87"/>
        <v>Technischer Sachbearbeiter 7</v>
      </c>
      <c r="DC122" s="125">
        <v>541</v>
      </c>
      <c r="DD122" s="33">
        <f t="shared" si="92"/>
        <v>6</v>
      </c>
      <c r="DE122" s="83" t="str">
        <f t="shared" si="93"/>
        <v>Technischer Sachbearbeiter 6</v>
      </c>
      <c r="DF122" s="20"/>
      <c r="DG122" s="125">
        <v>351</v>
      </c>
      <c r="DH122" s="33">
        <f t="shared" si="84"/>
        <v>7</v>
      </c>
      <c r="DI122" s="83" t="str">
        <f t="shared" si="85"/>
        <v>Marketing - / Product - Manager 7</v>
      </c>
      <c r="DN122" s="126">
        <f t="shared" si="65"/>
        <v>8655</v>
      </c>
      <c r="DO122" s="156">
        <v>6</v>
      </c>
      <c r="DP122" s="126">
        <v>0</v>
      </c>
      <c r="DQ122" s="126" t="s">
        <v>967</v>
      </c>
      <c r="ES122" s="154">
        <v>7708</v>
      </c>
      <c r="ET122" s="126" t="s">
        <v>142</v>
      </c>
    </row>
    <row r="123" spans="1:150" s="126" customFormat="1" x14ac:dyDescent="0.2">
      <c r="A123" s="319"/>
      <c r="B123" s="319">
        <v>1</v>
      </c>
      <c r="C123" s="319">
        <f t="shared" si="79"/>
        <v>1</v>
      </c>
      <c r="D123" s="320"/>
      <c r="E123" s="320"/>
      <c r="F123" s="320"/>
      <c r="G123" s="319"/>
      <c r="H123" s="319"/>
      <c r="I123" s="320"/>
      <c r="J123" s="319"/>
      <c r="K123" s="320"/>
      <c r="L123" s="320">
        <v>1</v>
      </c>
      <c r="M123" s="320"/>
      <c r="N123" s="343"/>
      <c r="O123" s="343"/>
      <c r="P123" s="126" t="s">
        <v>1301</v>
      </c>
      <c r="Q123" s="110" t="s">
        <v>582</v>
      </c>
      <c r="R123" s="110" t="s">
        <v>369</v>
      </c>
      <c r="S123" s="27" t="s">
        <v>583</v>
      </c>
      <c r="T123" s="21">
        <v>1959</v>
      </c>
      <c r="U123" s="28" t="s">
        <v>397</v>
      </c>
      <c r="V123" s="21">
        <v>1976</v>
      </c>
      <c r="W123" s="25"/>
      <c r="X123" s="138"/>
      <c r="Y123" s="287"/>
      <c r="Z123" s="25"/>
      <c r="AA123" s="284">
        <f t="shared" si="80"/>
        <v>42</v>
      </c>
      <c r="AB123" s="25" t="s">
        <v>584</v>
      </c>
      <c r="AC123" s="290">
        <v>2009</v>
      </c>
      <c r="AD123" s="21" t="s">
        <v>142</v>
      </c>
      <c r="AE123" s="304"/>
      <c r="AF123" s="16" t="s">
        <v>585</v>
      </c>
      <c r="AG123" s="318"/>
      <c r="CJ123" s="126" t="str">
        <f t="shared" si="64"/>
        <v/>
      </c>
      <c r="CK123" s="126" t="str">
        <f t="shared" si="94"/>
        <v>Willig Martine</v>
      </c>
      <c r="CM123" s="126">
        <f t="shared" si="95"/>
        <v>42</v>
      </c>
      <c r="CN123" s="126" t="str">
        <f t="shared" si="81"/>
        <v>E</v>
      </c>
      <c r="CO123" s="138" t="str">
        <f t="shared" si="78"/>
        <v>E</v>
      </c>
      <c r="CP123" s="154">
        <v>5637</v>
      </c>
      <c r="CQ123" s="125">
        <v>133</v>
      </c>
      <c r="CR123" s="33">
        <f t="shared" si="90"/>
        <v>6</v>
      </c>
      <c r="CS123" s="83" t="str">
        <f t="shared" si="91"/>
        <v>Kaufmännischer Mitarbeiter 6 / Gruppenchef 6</v>
      </c>
      <c r="CT123" s="125">
        <v>133</v>
      </c>
      <c r="CU123" s="33">
        <f t="shared" si="89"/>
        <v>6</v>
      </c>
      <c r="CV123" s="83" t="str">
        <f t="shared" si="88"/>
        <v>Kaufmännischer Mitarbeiter 6 / Gruppenchef 6</v>
      </c>
      <c r="CW123" s="125">
        <v>133</v>
      </c>
      <c r="CX123" s="33">
        <f t="shared" si="82"/>
        <v>6</v>
      </c>
      <c r="CY123" s="83" t="str">
        <f t="shared" si="83"/>
        <v>Kaufmännischer Mitarbeiter 6 / Gruppenchef 6</v>
      </c>
      <c r="CZ123" s="125">
        <v>133</v>
      </c>
      <c r="DA123" s="33">
        <f t="shared" si="86"/>
        <v>6</v>
      </c>
      <c r="DB123" s="83" t="str">
        <f t="shared" si="87"/>
        <v>Kaufmännischer Mitarbeiter 6 / Gruppenchef 6</v>
      </c>
      <c r="DC123" s="125">
        <v>133</v>
      </c>
      <c r="DD123" s="33">
        <f t="shared" si="92"/>
        <v>6</v>
      </c>
      <c r="DE123" s="83" t="str">
        <f t="shared" si="93"/>
        <v>Kaufmännischer Mitarbeiter 6 / Gruppenchef 6</v>
      </c>
      <c r="DF123" s="20"/>
      <c r="DG123" s="125">
        <v>133</v>
      </c>
      <c r="DH123" s="33">
        <f t="shared" si="84"/>
        <v>6</v>
      </c>
      <c r="DI123" s="83" t="str">
        <f t="shared" si="85"/>
        <v>Kaufmännischer Mitarbeiter 6 / Gruppenchef 6</v>
      </c>
      <c r="DN123" s="126">
        <f t="shared" si="65"/>
        <v>5637</v>
      </c>
      <c r="DO123" s="156">
        <v>6</v>
      </c>
      <c r="DP123" s="126">
        <v>0</v>
      </c>
      <c r="DQ123" s="324" t="s">
        <v>973</v>
      </c>
      <c r="ES123" s="154">
        <v>5626</v>
      </c>
      <c r="ET123" s="126" t="s">
        <v>121</v>
      </c>
    </row>
    <row r="124" spans="1:150" s="126" customFormat="1" x14ac:dyDescent="0.2">
      <c r="A124" s="319"/>
      <c r="B124" s="319">
        <v>1</v>
      </c>
      <c r="C124" s="319">
        <f t="shared" si="79"/>
        <v>1</v>
      </c>
      <c r="D124" s="320"/>
      <c r="E124" s="320"/>
      <c r="F124" s="320"/>
      <c r="G124" s="319"/>
      <c r="H124" s="319"/>
      <c r="I124" s="320"/>
      <c r="J124" s="319"/>
      <c r="K124" s="320"/>
      <c r="L124" s="320">
        <v>1</v>
      </c>
      <c r="M124" s="320"/>
      <c r="N124" s="343"/>
      <c r="O124" s="343"/>
      <c r="P124" s="126" t="s">
        <v>357</v>
      </c>
      <c r="Q124" s="110" t="s">
        <v>579</v>
      </c>
      <c r="R124" s="110" t="s">
        <v>369</v>
      </c>
      <c r="S124" s="27" t="s">
        <v>580</v>
      </c>
      <c r="T124" s="21">
        <v>1965</v>
      </c>
      <c r="U124" s="28" t="s">
        <v>581</v>
      </c>
      <c r="V124" s="21">
        <v>1985</v>
      </c>
      <c r="W124" s="28" t="s">
        <v>1051</v>
      </c>
      <c r="X124" s="138">
        <v>2014</v>
      </c>
      <c r="Y124" s="287"/>
      <c r="Z124" s="25"/>
      <c r="AA124" s="284">
        <f t="shared" si="80"/>
        <v>33</v>
      </c>
      <c r="AB124" s="25" t="s">
        <v>156</v>
      </c>
      <c r="AC124" s="290">
        <v>2009</v>
      </c>
      <c r="AD124" s="21" t="s">
        <v>142</v>
      </c>
      <c r="AE124" s="304"/>
      <c r="AF124" s="16" t="s">
        <v>457</v>
      </c>
      <c r="AG124" s="318"/>
      <c r="CJ124" s="126" t="str">
        <f t="shared" si="64"/>
        <v/>
      </c>
      <c r="CK124" s="126" t="str">
        <f t="shared" si="94"/>
        <v>Boschung Brigitte</v>
      </c>
      <c r="CL124" s="342"/>
      <c r="CM124" s="126">
        <f t="shared" si="95"/>
        <v>33</v>
      </c>
      <c r="CN124" s="126" t="str">
        <f t="shared" si="81"/>
        <v>E</v>
      </c>
      <c r="CO124" s="138" t="str">
        <f t="shared" si="78"/>
        <v>E</v>
      </c>
      <c r="CP124" s="154">
        <v>7703</v>
      </c>
      <c r="CQ124" s="125">
        <v>133</v>
      </c>
      <c r="CR124" s="33">
        <f t="shared" si="90"/>
        <v>6</v>
      </c>
      <c r="CS124" s="83" t="str">
        <f t="shared" si="91"/>
        <v>Kaufmännischer Mitarbeiter 6 / Gruppenchef 6</v>
      </c>
      <c r="CT124" s="125">
        <v>133</v>
      </c>
      <c r="CU124" s="33">
        <f t="shared" si="89"/>
        <v>6</v>
      </c>
      <c r="CV124" s="83" t="str">
        <f t="shared" si="88"/>
        <v>Kaufmännischer Mitarbeiter 6 / Gruppenchef 6</v>
      </c>
      <c r="CW124" s="125">
        <v>133</v>
      </c>
      <c r="CX124" s="33">
        <f>VLOOKUP($CW124,Funktionsbezeichnungen,3,0)</f>
        <v>6</v>
      </c>
      <c r="CY124" s="83" t="str">
        <f>VLOOKUP($CW124,Funktionsbezeichnungen,2,0)</f>
        <v>Kaufmännischer Mitarbeiter 6 / Gruppenchef 6</v>
      </c>
      <c r="CZ124" s="125">
        <v>112</v>
      </c>
      <c r="DA124" s="33">
        <f>VLOOKUP($CZ124,Funktionsbezeichnungen,3,0)</f>
        <v>5</v>
      </c>
      <c r="DB124" s="83" t="str">
        <f>VLOOKUP($CZ124,Funktionsbezeichnungen,2,0)</f>
        <v>Réceptionist / Telefonist / Service-Disponent 5</v>
      </c>
      <c r="DC124" s="125">
        <v>112</v>
      </c>
      <c r="DD124" s="33">
        <f>VLOOKUP($DC124,Funktionsbezeichnungen,3,0)</f>
        <v>5</v>
      </c>
      <c r="DE124" s="83" t="str">
        <f>VLOOKUP($DC124,Funktionsbezeichnungen,2,0)</f>
        <v>Réceptionist / Telefonist / Service-Disponent 5</v>
      </c>
      <c r="DF124" s="20"/>
      <c r="DG124" s="125">
        <v>112</v>
      </c>
      <c r="DH124" s="33">
        <f>VLOOKUP($DG124,Funktionsbezeichnungen,3,0)</f>
        <v>5</v>
      </c>
      <c r="DI124" s="83" t="str">
        <f>VLOOKUP($DG124,Funktionsbezeichnungen,2,0)</f>
        <v>Réceptionist / Telefonist / Service-Disponent 5</v>
      </c>
      <c r="DN124" s="126">
        <f t="shared" si="65"/>
        <v>7703</v>
      </c>
      <c r="DO124" s="156">
        <v>6</v>
      </c>
      <c r="DP124" s="126">
        <v>0</v>
      </c>
      <c r="DQ124" s="126" t="s">
        <v>953</v>
      </c>
      <c r="ES124" s="154">
        <v>5633</v>
      </c>
      <c r="ET124" s="126" t="s">
        <v>121</v>
      </c>
    </row>
    <row r="125" spans="1:150" s="126" customFormat="1" x14ac:dyDescent="0.2">
      <c r="A125" s="319"/>
      <c r="B125" s="319">
        <v>1</v>
      </c>
      <c r="C125" s="319">
        <f t="shared" si="79"/>
        <v>1</v>
      </c>
      <c r="D125" s="320"/>
      <c r="E125" s="320"/>
      <c r="F125" s="320"/>
      <c r="G125" s="319"/>
      <c r="H125" s="319"/>
      <c r="I125" s="320"/>
      <c r="J125" s="319"/>
      <c r="K125" s="320"/>
      <c r="L125" s="320">
        <v>1</v>
      </c>
      <c r="M125" s="320"/>
      <c r="N125" s="343"/>
      <c r="O125" s="343"/>
      <c r="P125" s="126" t="s">
        <v>357</v>
      </c>
      <c r="Q125" s="110" t="s">
        <v>1167</v>
      </c>
      <c r="R125" s="110" t="s">
        <v>369</v>
      </c>
      <c r="S125" s="27" t="s">
        <v>1005</v>
      </c>
      <c r="T125" s="21">
        <v>1967</v>
      </c>
      <c r="U125" s="28" t="s">
        <v>151</v>
      </c>
      <c r="V125" s="21">
        <v>1987</v>
      </c>
      <c r="W125" s="25"/>
      <c r="X125" s="138"/>
      <c r="Y125" s="287"/>
      <c r="Z125" s="25"/>
      <c r="AA125" s="284">
        <f t="shared" si="80"/>
        <v>31</v>
      </c>
      <c r="AB125" s="25" t="s">
        <v>691</v>
      </c>
      <c r="AC125" s="290">
        <v>2007</v>
      </c>
      <c r="AD125" s="21" t="s">
        <v>142</v>
      </c>
      <c r="AE125" s="304"/>
      <c r="AF125" s="16" t="s">
        <v>457</v>
      </c>
      <c r="AG125" s="318"/>
      <c r="CJ125" s="126" t="str">
        <f t="shared" si="64"/>
        <v/>
      </c>
      <c r="CK125" s="126" t="str">
        <f t="shared" si="94"/>
        <v>Meier Jacqueline</v>
      </c>
      <c r="CM125" s="126">
        <f t="shared" si="95"/>
        <v>31</v>
      </c>
      <c r="CN125" s="126" t="str">
        <f t="shared" si="81"/>
        <v>E</v>
      </c>
      <c r="CO125" s="138" t="str">
        <f t="shared" si="78"/>
        <v>E</v>
      </c>
      <c r="CP125" s="154">
        <v>7700</v>
      </c>
      <c r="CQ125" s="125">
        <v>212</v>
      </c>
      <c r="CR125" s="33">
        <f t="shared" si="90"/>
        <v>5</v>
      </c>
      <c r="CS125" s="83" t="str">
        <f t="shared" si="91"/>
        <v>Buchhalter 5</v>
      </c>
      <c r="CT125" s="125">
        <v>212</v>
      </c>
      <c r="CU125" s="33">
        <f t="shared" si="89"/>
        <v>5</v>
      </c>
      <c r="CV125" s="83" t="str">
        <f t="shared" si="88"/>
        <v>Buchhalter 5</v>
      </c>
      <c r="CW125" s="125">
        <v>212</v>
      </c>
      <c r="CX125" s="33">
        <f t="shared" si="82"/>
        <v>5</v>
      </c>
      <c r="CY125" s="83" t="str">
        <f t="shared" si="83"/>
        <v>Buchhalter 5</v>
      </c>
      <c r="CZ125" s="125">
        <v>212</v>
      </c>
      <c r="DA125" s="33">
        <f t="shared" si="86"/>
        <v>5</v>
      </c>
      <c r="DB125" s="83" t="str">
        <f t="shared" si="87"/>
        <v>Buchhalter 5</v>
      </c>
      <c r="DC125" s="125">
        <v>212</v>
      </c>
      <c r="DD125" s="33">
        <f t="shared" si="92"/>
        <v>5</v>
      </c>
      <c r="DE125" s="83" t="str">
        <f t="shared" si="93"/>
        <v>Buchhalter 5</v>
      </c>
      <c r="DF125" s="20"/>
      <c r="DG125" s="125">
        <v>212</v>
      </c>
      <c r="DH125" s="33">
        <f t="shared" si="84"/>
        <v>5</v>
      </c>
      <c r="DI125" s="83" t="str">
        <f t="shared" si="85"/>
        <v>Buchhalter 5</v>
      </c>
      <c r="DN125" s="126">
        <f t="shared" si="65"/>
        <v>7700</v>
      </c>
      <c r="DO125" s="156">
        <v>6</v>
      </c>
      <c r="DP125" s="126">
        <v>0</v>
      </c>
      <c r="DQ125" s="126" t="s">
        <v>958</v>
      </c>
      <c r="ES125" s="154">
        <v>4289</v>
      </c>
      <c r="ET125" s="126" t="s">
        <v>121</v>
      </c>
    </row>
    <row r="126" spans="1:150" s="126" customFormat="1" x14ac:dyDescent="0.2">
      <c r="A126" s="319"/>
      <c r="B126" s="319">
        <v>1</v>
      </c>
      <c r="C126" s="319">
        <f t="shared" si="79"/>
        <v>1</v>
      </c>
      <c r="D126" s="320"/>
      <c r="E126" s="320"/>
      <c r="F126" s="320"/>
      <c r="G126" s="319"/>
      <c r="H126" s="319"/>
      <c r="I126" s="320"/>
      <c r="J126" s="319"/>
      <c r="K126" s="320"/>
      <c r="L126" s="320">
        <v>1</v>
      </c>
      <c r="M126" s="320"/>
      <c r="N126" s="343"/>
      <c r="O126" s="343"/>
      <c r="P126" s="126" t="s">
        <v>357</v>
      </c>
      <c r="Q126" s="110" t="s">
        <v>510</v>
      </c>
      <c r="R126" s="110" t="s">
        <v>369</v>
      </c>
      <c r="S126" s="27" t="s">
        <v>278</v>
      </c>
      <c r="T126" s="21">
        <v>1985</v>
      </c>
      <c r="U126" s="28" t="s">
        <v>279</v>
      </c>
      <c r="V126" s="21">
        <v>2005</v>
      </c>
      <c r="W126" s="25"/>
      <c r="X126" s="138"/>
      <c r="Y126" s="287"/>
      <c r="Z126" s="25"/>
      <c r="AA126" s="284">
        <f t="shared" si="80"/>
        <v>13</v>
      </c>
      <c r="AB126" s="25" t="s">
        <v>691</v>
      </c>
      <c r="AC126" s="290">
        <v>2006</v>
      </c>
      <c r="AD126" s="21" t="s">
        <v>142</v>
      </c>
      <c r="AE126" s="304"/>
      <c r="AF126" s="16" t="s">
        <v>457</v>
      </c>
      <c r="AG126" s="318"/>
      <c r="CJ126" s="126" t="str">
        <f t="shared" si="64"/>
        <v/>
      </c>
      <c r="CK126" s="126" t="str">
        <f t="shared" si="94"/>
        <v>Oruk Makbule</v>
      </c>
      <c r="CM126" s="126">
        <f t="shared" si="95"/>
        <v>13</v>
      </c>
      <c r="CN126" s="126" t="str">
        <f t="shared" si="81"/>
        <v>E</v>
      </c>
      <c r="CO126" s="138" t="str">
        <f t="shared" si="78"/>
        <v>E</v>
      </c>
      <c r="CP126" s="154">
        <v>6762</v>
      </c>
      <c r="CQ126" s="125">
        <v>212</v>
      </c>
      <c r="CR126" s="33">
        <f t="shared" si="90"/>
        <v>5</v>
      </c>
      <c r="CS126" s="83" t="str">
        <f t="shared" si="91"/>
        <v>Buchhalter 5</v>
      </c>
      <c r="CT126" s="125">
        <v>212</v>
      </c>
      <c r="CU126" s="33">
        <f t="shared" si="89"/>
        <v>5</v>
      </c>
      <c r="CV126" s="83" t="str">
        <f t="shared" si="88"/>
        <v>Buchhalter 5</v>
      </c>
      <c r="CW126" s="125">
        <v>212</v>
      </c>
      <c r="CX126" s="33">
        <f t="shared" si="82"/>
        <v>5</v>
      </c>
      <c r="CY126" s="83" t="str">
        <f t="shared" si="83"/>
        <v>Buchhalter 5</v>
      </c>
      <c r="CZ126" s="125">
        <v>212</v>
      </c>
      <c r="DA126" s="33">
        <f t="shared" si="86"/>
        <v>5</v>
      </c>
      <c r="DB126" s="83" t="str">
        <f t="shared" si="87"/>
        <v>Buchhalter 5</v>
      </c>
      <c r="DC126" s="125">
        <v>212</v>
      </c>
      <c r="DD126" s="33">
        <f t="shared" si="92"/>
        <v>5</v>
      </c>
      <c r="DE126" s="83" t="str">
        <f t="shared" si="93"/>
        <v>Buchhalter 5</v>
      </c>
      <c r="DF126" s="20"/>
      <c r="DG126" s="125">
        <v>212</v>
      </c>
      <c r="DH126" s="33">
        <f t="shared" si="84"/>
        <v>5</v>
      </c>
      <c r="DI126" s="83" t="str">
        <f t="shared" si="85"/>
        <v>Buchhalter 5</v>
      </c>
      <c r="DN126" s="126">
        <f t="shared" si="65"/>
        <v>6762</v>
      </c>
      <c r="DO126" s="156">
        <v>6</v>
      </c>
      <c r="DP126" s="126">
        <v>0</v>
      </c>
      <c r="DQ126" s="126" t="s">
        <v>958</v>
      </c>
      <c r="ES126" s="154">
        <v>7703</v>
      </c>
      <c r="ET126" s="126" t="s">
        <v>142</v>
      </c>
    </row>
    <row r="127" spans="1:150" s="126" customFormat="1" x14ac:dyDescent="0.2">
      <c r="A127" s="319"/>
      <c r="B127" s="319"/>
      <c r="C127" s="319">
        <f t="shared" si="79"/>
        <v>1</v>
      </c>
      <c r="D127" s="320"/>
      <c r="E127" s="320"/>
      <c r="F127" s="320"/>
      <c r="G127" s="319"/>
      <c r="H127" s="319"/>
      <c r="I127" s="320"/>
      <c r="J127" s="319"/>
      <c r="K127" s="320"/>
      <c r="L127" s="320"/>
      <c r="M127" s="320">
        <v>1</v>
      </c>
      <c r="N127" s="343"/>
      <c r="O127" s="343"/>
      <c r="P127" s="126" t="s">
        <v>361</v>
      </c>
      <c r="Q127" s="110" t="s">
        <v>511</v>
      </c>
      <c r="R127" s="110" t="s">
        <v>341</v>
      </c>
      <c r="S127" s="27" t="s">
        <v>159</v>
      </c>
      <c r="T127" s="21">
        <v>1959</v>
      </c>
      <c r="U127" s="28" t="s">
        <v>126</v>
      </c>
      <c r="V127" s="21">
        <v>1979</v>
      </c>
      <c r="W127" s="25"/>
      <c r="X127" s="138"/>
      <c r="Y127" s="287"/>
      <c r="Z127" s="25" t="s">
        <v>340</v>
      </c>
      <c r="AA127" s="284">
        <f t="shared" si="80"/>
        <v>39</v>
      </c>
      <c r="AB127" s="25" t="s">
        <v>160</v>
      </c>
      <c r="AC127" s="290">
        <v>1995</v>
      </c>
      <c r="AD127" s="21" t="s">
        <v>105</v>
      </c>
      <c r="AE127" s="304"/>
      <c r="AF127" s="16" t="s">
        <v>426</v>
      </c>
      <c r="AG127" s="318"/>
      <c r="CJ127" s="126" t="str">
        <f t="shared" si="64"/>
        <v/>
      </c>
      <c r="CK127" s="126" t="str">
        <f t="shared" si="94"/>
        <v>Steg Günther</v>
      </c>
      <c r="CM127" s="126">
        <f t="shared" si="95"/>
        <v>39</v>
      </c>
      <c r="CN127" s="126" t="str">
        <f t="shared" si="81"/>
        <v>C</v>
      </c>
      <c r="CO127" s="138" t="str">
        <f t="shared" si="78"/>
        <v>C</v>
      </c>
      <c r="CP127" s="154">
        <v>4226</v>
      </c>
      <c r="CQ127" s="125">
        <v>413</v>
      </c>
      <c r="CR127" s="33">
        <f t="shared" si="90"/>
        <v>8</v>
      </c>
      <c r="CS127" s="83" t="str">
        <f t="shared" si="91"/>
        <v>Senior System-Controller</v>
      </c>
      <c r="CT127" s="125">
        <v>413</v>
      </c>
      <c r="CU127" s="33">
        <f t="shared" si="89"/>
        <v>8</v>
      </c>
      <c r="CV127" s="83" t="str">
        <f t="shared" si="88"/>
        <v>Senior System-Controller</v>
      </c>
      <c r="CW127" s="125">
        <v>413</v>
      </c>
      <c r="CX127" s="33">
        <f t="shared" si="82"/>
        <v>8</v>
      </c>
      <c r="CY127" s="83" t="str">
        <f t="shared" si="83"/>
        <v>Senior System-Controller</v>
      </c>
      <c r="CZ127" s="125">
        <v>413</v>
      </c>
      <c r="DA127" s="33">
        <f t="shared" si="86"/>
        <v>8</v>
      </c>
      <c r="DB127" s="83" t="str">
        <f t="shared" si="87"/>
        <v>Senior System-Controller</v>
      </c>
      <c r="DC127" s="125">
        <v>413</v>
      </c>
      <c r="DD127" s="33">
        <f t="shared" si="92"/>
        <v>8</v>
      </c>
      <c r="DE127" s="83" t="str">
        <f t="shared" si="93"/>
        <v>Senior System-Controller</v>
      </c>
      <c r="DF127" s="20"/>
      <c r="DG127" s="125">
        <v>413</v>
      </c>
      <c r="DH127" s="33">
        <f t="shared" si="84"/>
        <v>8</v>
      </c>
      <c r="DI127" s="83" t="str">
        <f t="shared" si="85"/>
        <v>Senior System-Controller</v>
      </c>
      <c r="DN127" s="126">
        <f t="shared" si="65"/>
        <v>4226</v>
      </c>
      <c r="DO127" s="156">
        <v>6</v>
      </c>
      <c r="DP127" s="126">
        <v>0</v>
      </c>
      <c r="DQ127" s="126" t="s">
        <v>961</v>
      </c>
      <c r="ES127" s="154">
        <v>5627</v>
      </c>
      <c r="ET127" s="126" t="s">
        <v>142</v>
      </c>
    </row>
    <row r="128" spans="1:150" s="126" customFormat="1" x14ac:dyDescent="0.2">
      <c r="A128" s="319"/>
      <c r="B128" s="319"/>
      <c r="C128" s="319">
        <f t="shared" si="79"/>
        <v>1</v>
      </c>
      <c r="D128" s="320"/>
      <c r="E128" s="320"/>
      <c r="F128" s="320"/>
      <c r="G128" s="319">
        <v>1</v>
      </c>
      <c r="H128" s="319"/>
      <c r="I128" s="320"/>
      <c r="J128" s="319"/>
      <c r="K128" s="320"/>
      <c r="L128" s="320"/>
      <c r="M128" s="320">
        <v>1</v>
      </c>
      <c r="N128" s="343"/>
      <c r="O128" s="343"/>
      <c r="P128" s="126" t="s">
        <v>361</v>
      </c>
      <c r="Q128" s="110" t="s">
        <v>533</v>
      </c>
      <c r="R128" s="110" t="s">
        <v>341</v>
      </c>
      <c r="S128" s="20" t="s">
        <v>532</v>
      </c>
      <c r="T128" s="21">
        <v>1966</v>
      </c>
      <c r="U128" s="28" t="s">
        <v>534</v>
      </c>
      <c r="V128" s="21">
        <v>1992</v>
      </c>
      <c r="W128" s="25" t="s">
        <v>535</v>
      </c>
      <c r="X128" s="138">
        <v>1995</v>
      </c>
      <c r="Y128" s="287"/>
      <c r="Z128" s="28" t="s">
        <v>211</v>
      </c>
      <c r="AA128" s="284">
        <f t="shared" si="80"/>
        <v>26</v>
      </c>
      <c r="AB128" s="25" t="s">
        <v>1317</v>
      </c>
      <c r="AC128" s="290">
        <v>2008</v>
      </c>
      <c r="AD128" s="21" t="s">
        <v>105</v>
      </c>
      <c r="AE128" s="304"/>
      <c r="AF128" s="16" t="s">
        <v>537</v>
      </c>
      <c r="AG128" s="318"/>
      <c r="CJ128" s="126" t="str">
        <f t="shared" si="64"/>
        <v/>
      </c>
      <c r="CK128" s="126" t="str">
        <f t="shared" si="94"/>
        <v>Grimm Stephan</v>
      </c>
      <c r="CM128" s="126">
        <f t="shared" si="95"/>
        <v>26</v>
      </c>
      <c r="CN128" s="126" t="str">
        <f t="shared" si="81"/>
        <v>C</v>
      </c>
      <c r="CO128" s="138" t="str">
        <f t="shared" si="78"/>
        <v>C</v>
      </c>
      <c r="CP128" s="154">
        <v>3203</v>
      </c>
      <c r="CQ128" s="125">
        <v>443</v>
      </c>
      <c r="CR128" s="33">
        <f t="shared" si="90"/>
        <v>9</v>
      </c>
      <c r="CS128" s="83" t="str">
        <f t="shared" si="91"/>
        <v>System-Spezialist 9</v>
      </c>
      <c r="CT128" s="125">
        <v>443</v>
      </c>
      <c r="CU128" s="33">
        <f t="shared" si="89"/>
        <v>9</v>
      </c>
      <c r="CV128" s="83" t="str">
        <f t="shared" si="88"/>
        <v>System-Spezialist 9</v>
      </c>
      <c r="CW128" s="125">
        <v>443</v>
      </c>
      <c r="CX128" s="33">
        <f t="shared" si="82"/>
        <v>9</v>
      </c>
      <c r="CY128" s="83" t="str">
        <f t="shared" si="83"/>
        <v>System-Spezialist 9</v>
      </c>
      <c r="CZ128" s="125">
        <v>443</v>
      </c>
      <c r="DA128" s="33">
        <f t="shared" si="86"/>
        <v>9</v>
      </c>
      <c r="DB128" s="83" t="str">
        <f t="shared" si="87"/>
        <v>System-Spezialist 9</v>
      </c>
      <c r="DC128" s="125">
        <v>443</v>
      </c>
      <c r="DD128" s="33">
        <f t="shared" si="92"/>
        <v>9</v>
      </c>
      <c r="DE128" s="83" t="str">
        <f t="shared" si="93"/>
        <v>System-Spezialist 9</v>
      </c>
      <c r="DF128" s="20"/>
      <c r="DG128" s="125">
        <v>413</v>
      </c>
      <c r="DH128" s="33">
        <f t="shared" si="84"/>
        <v>8</v>
      </c>
      <c r="DI128" s="83" t="str">
        <f t="shared" si="85"/>
        <v>Senior System-Controller</v>
      </c>
      <c r="DN128" s="126">
        <f t="shared" si="65"/>
        <v>3203</v>
      </c>
      <c r="DO128" s="156">
        <v>3</v>
      </c>
      <c r="DP128" s="126">
        <v>0</v>
      </c>
      <c r="DQ128" s="126" t="s">
        <v>962</v>
      </c>
      <c r="ES128" s="154">
        <v>5605</v>
      </c>
      <c r="ET128" s="126" t="s">
        <v>142</v>
      </c>
    </row>
    <row r="129" spans="1:150" s="126" customFormat="1" x14ac:dyDescent="0.2">
      <c r="A129" s="319"/>
      <c r="B129" s="319"/>
      <c r="C129" s="319">
        <f t="shared" si="79"/>
        <v>1</v>
      </c>
      <c r="D129" s="320"/>
      <c r="E129" s="320"/>
      <c r="F129" s="320"/>
      <c r="G129" s="319"/>
      <c r="H129" s="319"/>
      <c r="I129" s="320"/>
      <c r="J129" s="319"/>
      <c r="K129" s="320"/>
      <c r="L129" s="320"/>
      <c r="M129" s="320">
        <v>1</v>
      </c>
      <c r="N129" s="343"/>
      <c r="O129" s="343"/>
      <c r="P129" s="126" t="s">
        <v>361</v>
      </c>
      <c r="Q129" s="110" t="s">
        <v>512</v>
      </c>
      <c r="R129" s="110" t="s">
        <v>341</v>
      </c>
      <c r="S129" s="27" t="s">
        <v>204</v>
      </c>
      <c r="T129" s="21">
        <v>1978</v>
      </c>
      <c r="U129" s="28" t="s">
        <v>277</v>
      </c>
      <c r="V129" s="21">
        <v>1999</v>
      </c>
      <c r="W129" s="25"/>
      <c r="X129" s="138"/>
      <c r="Y129" s="287"/>
      <c r="Z129" s="25" t="s">
        <v>316</v>
      </c>
      <c r="AA129" s="284">
        <f t="shared" si="80"/>
        <v>19</v>
      </c>
      <c r="AB129" s="25" t="s">
        <v>205</v>
      </c>
      <c r="AC129" s="290">
        <v>2001</v>
      </c>
      <c r="AD129" s="21" t="s">
        <v>121</v>
      </c>
      <c r="AE129" s="304"/>
      <c r="AF129" s="16" t="s">
        <v>427</v>
      </c>
      <c r="AG129" s="318"/>
      <c r="CJ129" s="126" t="str">
        <f t="shared" si="64"/>
        <v/>
      </c>
      <c r="CK129" s="126" t="str">
        <f t="shared" si="94"/>
        <v>Hänni Alexander</v>
      </c>
      <c r="CM129" s="126">
        <f t="shared" si="95"/>
        <v>19</v>
      </c>
      <c r="CN129" s="126" t="str">
        <f t="shared" si="81"/>
        <v>D</v>
      </c>
      <c r="CO129" s="138" t="str">
        <f t="shared" si="78"/>
        <v>D</v>
      </c>
      <c r="CP129" s="154">
        <v>6755</v>
      </c>
      <c r="CQ129" s="125">
        <v>423</v>
      </c>
      <c r="CR129" s="33">
        <f t="shared" si="90"/>
        <v>7</v>
      </c>
      <c r="CS129" s="83" t="str">
        <f t="shared" si="91"/>
        <v>Informatiker / ICT-Suporter / -Techniker 7</v>
      </c>
      <c r="CT129" s="125">
        <v>423</v>
      </c>
      <c r="CU129" s="33">
        <f t="shared" si="89"/>
        <v>7</v>
      </c>
      <c r="CV129" s="83" t="str">
        <f t="shared" si="88"/>
        <v>Informatiker / ICT-Suporter / -Techniker 7</v>
      </c>
      <c r="CW129" s="125">
        <v>423</v>
      </c>
      <c r="CX129" s="33">
        <f t="shared" si="82"/>
        <v>7</v>
      </c>
      <c r="CY129" s="83" t="str">
        <f t="shared" si="83"/>
        <v>Informatiker / ICT-Suporter / -Techniker 7</v>
      </c>
      <c r="CZ129" s="125">
        <v>423</v>
      </c>
      <c r="DA129" s="33">
        <f t="shared" si="86"/>
        <v>7</v>
      </c>
      <c r="DB129" s="83" t="str">
        <f t="shared" si="87"/>
        <v>Informatiker / ICT-Suporter / -Techniker 7</v>
      </c>
      <c r="DC129" s="125">
        <v>422</v>
      </c>
      <c r="DD129" s="33">
        <f t="shared" si="92"/>
        <v>6</v>
      </c>
      <c r="DE129" s="83" t="str">
        <f t="shared" si="93"/>
        <v>Informatiker / ICT-Suporter / -Techniker 6</v>
      </c>
      <c r="DF129" s="20"/>
      <c r="DG129" s="125">
        <v>422</v>
      </c>
      <c r="DH129" s="33">
        <f t="shared" si="84"/>
        <v>6</v>
      </c>
      <c r="DI129" s="83" t="str">
        <f t="shared" si="85"/>
        <v>Informatiker / ICT-Suporter / -Techniker 6</v>
      </c>
      <c r="DN129" s="126">
        <f t="shared" si="65"/>
        <v>6755</v>
      </c>
      <c r="DO129" s="156">
        <v>6</v>
      </c>
      <c r="DP129" s="126">
        <v>0</v>
      </c>
      <c r="DQ129" s="126" t="s">
        <v>960</v>
      </c>
      <c r="ES129" s="154">
        <v>6758</v>
      </c>
      <c r="ET129" s="126" t="s">
        <v>142</v>
      </c>
    </row>
    <row r="130" spans="1:150" s="126" customFormat="1" x14ac:dyDescent="0.2">
      <c r="A130" s="319"/>
      <c r="B130" s="319">
        <v>1</v>
      </c>
      <c r="C130" s="319">
        <f t="shared" si="79"/>
        <v>1</v>
      </c>
      <c r="D130" s="320"/>
      <c r="E130" s="320"/>
      <c r="F130" s="320"/>
      <c r="G130" s="319"/>
      <c r="H130" s="319"/>
      <c r="I130" s="320"/>
      <c r="J130" s="319"/>
      <c r="K130" s="320"/>
      <c r="L130" s="320">
        <v>1</v>
      </c>
      <c r="M130" s="320"/>
      <c r="N130" s="343"/>
      <c r="O130" s="343"/>
      <c r="P130" s="126" t="s">
        <v>1140</v>
      </c>
      <c r="Q130" s="110" t="s">
        <v>1506</v>
      </c>
      <c r="R130" s="110" t="s">
        <v>368</v>
      </c>
      <c r="S130" s="27" t="s">
        <v>1507</v>
      </c>
      <c r="T130" s="21">
        <v>1964</v>
      </c>
      <c r="U130" s="28" t="s">
        <v>1508</v>
      </c>
      <c r="V130" s="21">
        <v>1987</v>
      </c>
      <c r="W130" s="25"/>
      <c r="X130" s="138"/>
      <c r="Y130" s="287"/>
      <c r="Z130" s="25"/>
      <c r="AA130" s="284">
        <f t="shared" si="80"/>
        <v>31</v>
      </c>
      <c r="AB130" s="25" t="s">
        <v>339</v>
      </c>
      <c r="AC130" s="290">
        <v>2018</v>
      </c>
      <c r="AD130" s="21" t="s">
        <v>121</v>
      </c>
      <c r="AE130" s="304"/>
      <c r="AF130" s="16" t="s">
        <v>425</v>
      </c>
      <c r="AG130" s="318"/>
      <c r="CJ130" s="126" t="e">
        <f t="shared" si="64"/>
        <v>#N/A</v>
      </c>
      <c r="CK130" s="126" t="str">
        <f t="shared" si="94"/>
        <v>Fiebiger Sabine</v>
      </c>
      <c r="CM130" s="126">
        <f t="shared" si="95"/>
        <v>31</v>
      </c>
      <c r="CN130" s="126" t="str">
        <f t="shared" ref="CN130:CN140" si="96">+AD130</f>
        <v>D</v>
      </c>
      <c r="CO130" s="138" t="e">
        <f t="shared" ref="CO130:CO140" si="97">VLOOKUP(CP130,Kategorie,2,0)</f>
        <v>#N/A</v>
      </c>
      <c r="CP130" s="222">
        <v>4335</v>
      </c>
      <c r="CQ130" s="125">
        <v>134</v>
      </c>
      <c r="CR130" s="33">
        <f t="shared" si="90"/>
        <v>7</v>
      </c>
      <c r="CS130" s="83" t="str">
        <f t="shared" si="91"/>
        <v>Kaufmännischer Mitarbeiter 7 / Gruppenchef 7</v>
      </c>
      <c r="CT130" s="125">
        <v>134</v>
      </c>
      <c r="CU130" s="33">
        <f t="shared" si="89"/>
        <v>7</v>
      </c>
      <c r="CV130" s="83"/>
      <c r="CW130" s="125"/>
      <c r="CX130" s="33"/>
      <c r="CY130" s="83"/>
      <c r="CZ130" s="125"/>
      <c r="DA130" s="33"/>
      <c r="DB130" s="83"/>
      <c r="DC130" s="125"/>
      <c r="DD130" s="33"/>
      <c r="DE130" s="83"/>
      <c r="DF130" s="20"/>
      <c r="DG130" s="125"/>
      <c r="DH130" s="33"/>
      <c r="DI130" s="83"/>
      <c r="DN130" s="126">
        <f t="shared" si="65"/>
        <v>4335</v>
      </c>
      <c r="DO130" s="156">
        <v>6</v>
      </c>
      <c r="DP130" s="126">
        <v>0</v>
      </c>
      <c r="DQ130" s="126" t="s">
        <v>955</v>
      </c>
      <c r="ES130" s="154">
        <v>6740</v>
      </c>
      <c r="ET130" s="126" t="s">
        <v>142</v>
      </c>
    </row>
    <row r="131" spans="1:150" s="126" customFormat="1" x14ac:dyDescent="0.2">
      <c r="A131" s="319"/>
      <c r="B131" s="319">
        <v>1</v>
      </c>
      <c r="C131" s="319">
        <f t="shared" si="79"/>
        <v>1</v>
      </c>
      <c r="D131" s="320"/>
      <c r="E131" s="320"/>
      <c r="F131" s="320"/>
      <c r="G131" s="319"/>
      <c r="H131" s="319"/>
      <c r="I131" s="320"/>
      <c r="J131" s="319"/>
      <c r="K131" s="320"/>
      <c r="L131" s="320">
        <v>1</v>
      </c>
      <c r="M131" s="320"/>
      <c r="N131" s="343"/>
      <c r="O131" s="343"/>
      <c r="P131" s="126" t="s">
        <v>1301</v>
      </c>
      <c r="Q131" s="110" t="s">
        <v>514</v>
      </c>
      <c r="R131" s="110" t="s">
        <v>368</v>
      </c>
      <c r="S131" s="27" t="s">
        <v>230</v>
      </c>
      <c r="T131" s="21">
        <v>1965</v>
      </c>
      <c r="U131" s="28" t="s">
        <v>151</v>
      </c>
      <c r="V131" s="21">
        <v>1984</v>
      </c>
      <c r="W131" s="25"/>
      <c r="X131" s="138"/>
      <c r="Y131" s="287"/>
      <c r="Z131" s="25"/>
      <c r="AA131" s="284">
        <f t="shared" ref="AA131:AA140" si="98">IF(Y131="",YEAR($AB$1)-$V131,YEAR($AB$1)-$X131)</f>
        <v>34</v>
      </c>
      <c r="AB131" s="25" t="s">
        <v>339</v>
      </c>
      <c r="AC131" s="290">
        <v>2002</v>
      </c>
      <c r="AD131" s="21" t="s">
        <v>121</v>
      </c>
      <c r="AE131" s="304"/>
      <c r="AF131" s="16" t="s">
        <v>425</v>
      </c>
      <c r="AG131" s="318"/>
      <c r="CJ131" s="126" t="str">
        <f t="shared" si="64"/>
        <v/>
      </c>
      <c r="CK131" s="126" t="str">
        <f t="shared" si="94"/>
        <v>Eichenberger Sylvia</v>
      </c>
      <c r="CM131" s="126">
        <f t="shared" si="95"/>
        <v>34</v>
      </c>
      <c r="CN131" s="126" t="str">
        <f t="shared" si="96"/>
        <v>D</v>
      </c>
      <c r="CO131" s="138" t="str">
        <f t="shared" ref="CO131" si="99">VLOOKUP(CP131,Kategorie,2,0)</f>
        <v>D</v>
      </c>
      <c r="CP131" s="154">
        <v>5626</v>
      </c>
      <c r="CQ131" s="125">
        <v>134</v>
      </c>
      <c r="CR131" s="33">
        <f t="shared" si="90"/>
        <v>7</v>
      </c>
      <c r="CS131" s="83" t="str">
        <f t="shared" si="91"/>
        <v>Kaufmännischer Mitarbeiter 7 / Gruppenchef 7</v>
      </c>
      <c r="CT131" s="125">
        <v>134</v>
      </c>
      <c r="CU131" s="33">
        <f t="shared" si="89"/>
        <v>7</v>
      </c>
      <c r="CV131" s="83" t="str">
        <f t="shared" si="88"/>
        <v>Kaufmännischer Mitarbeiter 7 / Gruppenchef 7</v>
      </c>
      <c r="CW131" s="125">
        <v>134</v>
      </c>
      <c r="CX131" s="33">
        <f t="shared" si="82"/>
        <v>7</v>
      </c>
      <c r="CY131" s="83" t="str">
        <f t="shared" si="83"/>
        <v>Kaufmännischer Mitarbeiter 7 / Gruppenchef 7</v>
      </c>
      <c r="CZ131" s="125">
        <v>134</v>
      </c>
      <c r="DA131" s="33">
        <f t="shared" ref="DA131:DA140" si="100">VLOOKUP($CZ131,Funktionsbezeichnungen,3,0)</f>
        <v>7</v>
      </c>
      <c r="DB131" s="83" t="str">
        <f t="shared" ref="DB131:DB140" si="101">VLOOKUP($CZ131,Funktionsbezeichnungen,2,0)</f>
        <v>Kaufmännischer Mitarbeiter 7 / Gruppenchef 7</v>
      </c>
      <c r="DC131" s="125">
        <v>134</v>
      </c>
      <c r="DD131" s="33">
        <f t="shared" ref="DD131:DD140" si="102">VLOOKUP($DC131,Funktionsbezeichnungen,3,0)</f>
        <v>7</v>
      </c>
      <c r="DE131" s="83" t="str">
        <f t="shared" ref="DE131:DE140" si="103">VLOOKUP($DC131,Funktionsbezeichnungen,2,0)</f>
        <v>Kaufmännischer Mitarbeiter 7 / Gruppenchef 7</v>
      </c>
      <c r="DF131" s="20"/>
      <c r="DG131" s="125">
        <v>134</v>
      </c>
      <c r="DH131" s="33">
        <f t="shared" ref="DH131:DH140" si="104">VLOOKUP($DG131,Funktionsbezeichnungen,3,0)</f>
        <v>7</v>
      </c>
      <c r="DI131" s="83" t="str">
        <f t="shared" ref="DI131:DI140" si="105">VLOOKUP($DG131,Funktionsbezeichnungen,2,0)</f>
        <v>Kaufmännischer Mitarbeiter 7 / Gruppenchef 7</v>
      </c>
      <c r="DN131" s="126">
        <f t="shared" si="65"/>
        <v>5626</v>
      </c>
      <c r="DO131" s="156">
        <v>6</v>
      </c>
      <c r="DP131" s="126">
        <v>0</v>
      </c>
      <c r="DQ131" s="126" t="s">
        <v>955</v>
      </c>
      <c r="ES131" s="154">
        <v>6740</v>
      </c>
      <c r="ET131" s="126" t="s">
        <v>142</v>
      </c>
    </row>
    <row r="132" spans="1:150" s="126" customFormat="1" x14ac:dyDescent="0.2">
      <c r="A132" s="319"/>
      <c r="B132" s="319">
        <v>1</v>
      </c>
      <c r="C132" s="319">
        <f t="shared" si="79"/>
        <v>1</v>
      </c>
      <c r="D132" s="320"/>
      <c r="E132" s="320"/>
      <c r="F132" s="320"/>
      <c r="G132" s="319"/>
      <c r="H132" s="319"/>
      <c r="I132" s="320"/>
      <c r="J132" s="319"/>
      <c r="K132" s="320"/>
      <c r="L132" s="320">
        <v>1</v>
      </c>
      <c r="M132" s="320"/>
      <c r="N132" s="343"/>
      <c r="O132" s="343"/>
      <c r="P132" s="126" t="s">
        <v>357</v>
      </c>
      <c r="Q132" s="110" t="s">
        <v>513</v>
      </c>
      <c r="R132" s="110" t="s">
        <v>368</v>
      </c>
      <c r="S132" s="27" t="s">
        <v>272</v>
      </c>
      <c r="T132" s="21">
        <v>1967</v>
      </c>
      <c r="U132" s="28" t="s">
        <v>274</v>
      </c>
      <c r="V132" s="21">
        <v>1986</v>
      </c>
      <c r="W132" s="25" t="s">
        <v>1220</v>
      </c>
      <c r="X132" s="138">
        <v>2016</v>
      </c>
      <c r="Y132" s="287"/>
      <c r="Z132" s="25"/>
      <c r="AA132" s="284">
        <f t="shared" si="98"/>
        <v>32</v>
      </c>
      <c r="AB132" s="25" t="s">
        <v>693</v>
      </c>
      <c r="AC132" s="290">
        <v>2006</v>
      </c>
      <c r="AD132" s="21" t="s">
        <v>121</v>
      </c>
      <c r="AE132" s="304"/>
      <c r="AF132" s="16" t="s">
        <v>454</v>
      </c>
      <c r="AG132" s="318"/>
      <c r="CJ132" s="126" t="str">
        <f t="shared" ref="CJ132:CJ163" si="106">IF(CN132=CO132,"","anders")</f>
        <v/>
      </c>
      <c r="CK132" s="126" t="str">
        <f t="shared" si="94"/>
        <v>Gerber Beatrice</v>
      </c>
      <c r="CM132" s="126">
        <f t="shared" si="95"/>
        <v>32</v>
      </c>
      <c r="CN132" s="126" t="str">
        <f t="shared" si="96"/>
        <v>D</v>
      </c>
      <c r="CO132" s="138" t="str">
        <f t="shared" si="97"/>
        <v>D</v>
      </c>
      <c r="CP132" s="154">
        <v>4289</v>
      </c>
      <c r="CQ132" s="125">
        <v>141</v>
      </c>
      <c r="CR132" s="33">
        <f t="shared" si="90"/>
        <v>8</v>
      </c>
      <c r="CS132" s="83" t="str">
        <f t="shared" si="91"/>
        <v>Kaufmännischer Fachspezialist 8</v>
      </c>
      <c r="CT132" s="125">
        <v>141</v>
      </c>
      <c r="CU132" s="33">
        <f t="shared" si="89"/>
        <v>8</v>
      </c>
      <c r="CV132" s="83" t="str">
        <f t="shared" si="88"/>
        <v>Kaufmännischer Fachspezialist 8</v>
      </c>
      <c r="CW132" s="125">
        <v>141</v>
      </c>
      <c r="CX132" s="33">
        <f t="shared" si="82"/>
        <v>8</v>
      </c>
      <c r="CY132" s="83" t="str">
        <f t="shared" si="83"/>
        <v>Kaufmännischer Fachspezialist 8</v>
      </c>
      <c r="CZ132" s="125">
        <v>141</v>
      </c>
      <c r="DA132" s="33">
        <f t="shared" si="100"/>
        <v>8</v>
      </c>
      <c r="DB132" s="83" t="str">
        <f t="shared" si="101"/>
        <v>Kaufmännischer Fachspezialist 8</v>
      </c>
      <c r="DC132" s="125">
        <v>141</v>
      </c>
      <c r="DD132" s="33">
        <f t="shared" si="102"/>
        <v>8</v>
      </c>
      <c r="DE132" s="83" t="str">
        <f t="shared" si="103"/>
        <v>Kaufmännischer Fachspezialist 8</v>
      </c>
      <c r="DF132" s="20"/>
      <c r="DG132" s="125">
        <v>141</v>
      </c>
      <c r="DH132" s="33">
        <f t="shared" si="104"/>
        <v>8</v>
      </c>
      <c r="DI132" s="83" t="str">
        <f t="shared" si="105"/>
        <v>Kaufmännischer Fachspezialist 8</v>
      </c>
      <c r="DN132" s="126">
        <f t="shared" si="65"/>
        <v>4289</v>
      </c>
      <c r="DO132" s="156">
        <v>6</v>
      </c>
      <c r="DP132" s="126">
        <v>0</v>
      </c>
      <c r="DQ132" s="126" t="s">
        <v>956</v>
      </c>
      <c r="ES132" s="154">
        <v>7701</v>
      </c>
      <c r="ET132" s="126" t="s">
        <v>142</v>
      </c>
    </row>
    <row r="133" spans="1:150" s="126" customFormat="1" x14ac:dyDescent="0.2">
      <c r="A133" s="319"/>
      <c r="B133" s="319">
        <v>1</v>
      </c>
      <c r="C133" s="319">
        <f t="shared" ref="C133:C153" si="107">IF(AA133&gt;=10,1,"")</f>
        <v>1</v>
      </c>
      <c r="D133" s="320"/>
      <c r="E133" s="320"/>
      <c r="F133" s="320"/>
      <c r="G133" s="319"/>
      <c r="H133" s="319"/>
      <c r="I133" s="320"/>
      <c r="J133" s="319"/>
      <c r="K133" s="320"/>
      <c r="L133" s="320">
        <v>1</v>
      </c>
      <c r="M133" s="320"/>
      <c r="N133" s="343"/>
      <c r="O133" s="343"/>
      <c r="P133" s="126" t="s">
        <v>358</v>
      </c>
      <c r="Q133" s="110" t="s">
        <v>1313</v>
      </c>
      <c r="R133" s="110" t="s">
        <v>368</v>
      </c>
      <c r="S133" s="27" t="s">
        <v>1314</v>
      </c>
      <c r="T133" s="21">
        <v>1976</v>
      </c>
      <c r="U133" s="28" t="s">
        <v>279</v>
      </c>
      <c r="V133" s="21">
        <v>2000</v>
      </c>
      <c r="W133" s="25"/>
      <c r="X133" s="138"/>
      <c r="Y133" s="287"/>
      <c r="Z133" s="25"/>
      <c r="AA133" s="284">
        <f t="shared" si="98"/>
        <v>18</v>
      </c>
      <c r="AB133" s="25" t="s">
        <v>339</v>
      </c>
      <c r="AC133" s="290">
        <v>2018</v>
      </c>
      <c r="AD133" s="21" t="s">
        <v>121</v>
      </c>
      <c r="AE133" s="304"/>
      <c r="AF133" s="16" t="s">
        <v>425</v>
      </c>
      <c r="AG133" s="318"/>
      <c r="CJ133" s="323" t="e">
        <f t="shared" si="106"/>
        <v>#N/A</v>
      </c>
      <c r="CK133" s="276" t="str">
        <f t="shared" si="94"/>
        <v>Suter Sarah</v>
      </c>
      <c r="CL133" s="276"/>
      <c r="CM133" s="126">
        <f t="shared" si="95"/>
        <v>18</v>
      </c>
      <c r="CN133" s="126" t="str">
        <f t="shared" si="96"/>
        <v>D</v>
      </c>
      <c r="CO133" s="138" t="e">
        <f t="shared" si="97"/>
        <v>#N/A</v>
      </c>
      <c r="CP133" s="222">
        <v>4332</v>
      </c>
      <c r="CQ133" s="125">
        <v>134</v>
      </c>
      <c r="CR133" s="33">
        <f t="shared" si="90"/>
        <v>7</v>
      </c>
      <c r="CS133" s="83" t="str">
        <f t="shared" si="91"/>
        <v>Kaufmännischer Mitarbeiter 7 / Gruppenchef 7</v>
      </c>
      <c r="CT133" s="125"/>
      <c r="CU133" s="33"/>
      <c r="CV133" s="83"/>
      <c r="CW133" s="125"/>
      <c r="CX133" s="33"/>
      <c r="CY133" s="83"/>
      <c r="CZ133" s="125"/>
      <c r="DA133" s="33"/>
      <c r="DB133" s="83"/>
      <c r="DC133" s="125"/>
      <c r="DD133" s="33"/>
      <c r="DE133" s="83"/>
      <c r="DF133" s="20"/>
      <c r="DG133" s="125"/>
      <c r="DH133" s="33"/>
      <c r="DI133" s="83"/>
      <c r="DN133" s="126">
        <f>+CP133</f>
        <v>4332</v>
      </c>
      <c r="DO133" s="156">
        <v>6</v>
      </c>
      <c r="DP133" s="126">
        <v>0</v>
      </c>
      <c r="DQ133" s="126" t="s">
        <v>955</v>
      </c>
      <c r="ES133" s="154">
        <v>7654</v>
      </c>
      <c r="ET133" s="126" t="s">
        <v>147</v>
      </c>
    </row>
    <row r="134" spans="1:150" s="126" customFormat="1" x14ac:dyDescent="0.2">
      <c r="A134" s="319"/>
      <c r="B134" s="319">
        <v>1</v>
      </c>
      <c r="C134" s="319">
        <f t="shared" si="107"/>
        <v>1</v>
      </c>
      <c r="D134" s="320"/>
      <c r="E134" s="320"/>
      <c r="F134" s="320"/>
      <c r="G134" s="319"/>
      <c r="H134" s="319"/>
      <c r="I134" s="320"/>
      <c r="J134" s="319"/>
      <c r="K134" s="320"/>
      <c r="L134" s="320">
        <v>1</v>
      </c>
      <c r="M134" s="320"/>
      <c r="N134" s="343"/>
      <c r="O134" s="343"/>
      <c r="P134" s="126" t="s">
        <v>1303</v>
      </c>
      <c r="Q134" s="110" t="s">
        <v>515</v>
      </c>
      <c r="R134" s="110" t="s">
        <v>368</v>
      </c>
      <c r="S134" s="27" t="s">
        <v>163</v>
      </c>
      <c r="T134" s="21">
        <v>1956</v>
      </c>
      <c r="U134" s="28"/>
      <c r="V134" s="21">
        <v>1989</v>
      </c>
      <c r="W134" s="25"/>
      <c r="X134" s="138"/>
      <c r="Y134" s="287"/>
      <c r="Z134" s="25"/>
      <c r="AA134" s="284">
        <f t="shared" si="98"/>
        <v>29</v>
      </c>
      <c r="AB134" s="25" t="s">
        <v>339</v>
      </c>
      <c r="AC134" s="290">
        <v>1996</v>
      </c>
      <c r="AD134" s="21" t="s">
        <v>142</v>
      </c>
      <c r="AE134" s="304"/>
      <c r="AF134" s="16" t="s">
        <v>425</v>
      </c>
      <c r="AG134" s="318"/>
      <c r="CJ134" s="126" t="str">
        <f t="shared" si="106"/>
        <v/>
      </c>
      <c r="CK134" s="126" t="str">
        <f t="shared" si="94"/>
        <v>Körkel Agnes</v>
      </c>
      <c r="CM134" s="126">
        <f t="shared" si="95"/>
        <v>29</v>
      </c>
      <c r="CN134" s="126" t="str">
        <f t="shared" si="96"/>
        <v>E</v>
      </c>
      <c r="CO134" s="138" t="str">
        <f t="shared" si="97"/>
        <v>E</v>
      </c>
      <c r="CP134" s="154">
        <v>5605</v>
      </c>
      <c r="CQ134" s="125">
        <v>132</v>
      </c>
      <c r="CR134" s="33">
        <f t="shared" si="90"/>
        <v>5</v>
      </c>
      <c r="CS134" s="83" t="str">
        <f t="shared" si="91"/>
        <v>Kaufmännischer Mitarbeiter 5</v>
      </c>
      <c r="CT134" s="125">
        <v>132</v>
      </c>
      <c r="CU134" s="33">
        <f>VLOOKUP($CT134,Funktionsbezeichnungen,3,0)</f>
        <v>5</v>
      </c>
      <c r="CV134" s="83" t="str">
        <f>VLOOKUP($CT134,Funktionsbezeichnungen,2,0)</f>
        <v>Kaufmännischer Mitarbeiter 5</v>
      </c>
      <c r="CW134" s="125">
        <v>132</v>
      </c>
      <c r="CX134" s="33">
        <f>VLOOKUP($CW134,Funktionsbezeichnungen,3,0)</f>
        <v>5</v>
      </c>
      <c r="CY134" s="83" t="str">
        <f>VLOOKUP($CW134,Funktionsbezeichnungen,2,0)</f>
        <v>Kaufmännischer Mitarbeiter 5</v>
      </c>
      <c r="CZ134" s="125">
        <v>132</v>
      </c>
      <c r="DA134" s="33">
        <f>VLOOKUP($CZ134,Funktionsbezeichnungen,3,0)</f>
        <v>5</v>
      </c>
      <c r="DB134" s="83" t="str">
        <f>VLOOKUP($CZ134,Funktionsbezeichnungen,2,0)</f>
        <v>Kaufmännischer Mitarbeiter 5</v>
      </c>
      <c r="DC134" s="125">
        <v>132</v>
      </c>
      <c r="DD134" s="33">
        <f>VLOOKUP($DC134,Funktionsbezeichnungen,3,0)</f>
        <v>5</v>
      </c>
      <c r="DE134" s="83" t="str">
        <f>VLOOKUP($DC134,Funktionsbezeichnungen,2,0)</f>
        <v>Kaufmännischer Mitarbeiter 5</v>
      </c>
      <c r="DF134" s="20"/>
      <c r="DG134" s="125">
        <v>132</v>
      </c>
      <c r="DH134" s="33">
        <f>VLOOKUP($DG134,Funktionsbezeichnungen,3,0)</f>
        <v>5</v>
      </c>
      <c r="DI134" s="83" t="str">
        <f>VLOOKUP($DG134,Funktionsbezeichnungen,2,0)</f>
        <v>Kaufmännischer Mitarbeiter 5</v>
      </c>
      <c r="DN134" s="126">
        <f>+CP134</f>
        <v>5605</v>
      </c>
      <c r="DO134" s="156">
        <v>7</v>
      </c>
      <c r="DP134" s="126">
        <v>0</v>
      </c>
      <c r="DQ134" s="126" t="s">
        <v>955</v>
      </c>
      <c r="ES134" s="154">
        <v>9765</v>
      </c>
    </row>
    <row r="135" spans="1:150" s="126" customFormat="1" x14ac:dyDescent="0.2">
      <c r="A135" s="319"/>
      <c r="B135" s="319">
        <v>1</v>
      </c>
      <c r="C135" s="319">
        <f t="shared" si="107"/>
        <v>1</v>
      </c>
      <c r="D135" s="320"/>
      <c r="E135" s="320"/>
      <c r="F135" s="320"/>
      <c r="G135" s="319"/>
      <c r="H135" s="319"/>
      <c r="I135" s="320"/>
      <c r="J135" s="319"/>
      <c r="K135" s="320"/>
      <c r="L135" s="320">
        <v>1</v>
      </c>
      <c r="M135" s="320"/>
      <c r="N135" s="343"/>
      <c r="O135" s="343"/>
      <c r="P135" s="126" t="s">
        <v>357</v>
      </c>
      <c r="Q135" s="110" t="s">
        <v>1278</v>
      </c>
      <c r="R135" s="110" t="s">
        <v>368</v>
      </c>
      <c r="S135" s="27" t="s">
        <v>1277</v>
      </c>
      <c r="T135" s="21">
        <v>1964</v>
      </c>
      <c r="U135" s="28" t="s">
        <v>151</v>
      </c>
      <c r="V135" s="21">
        <v>1983</v>
      </c>
      <c r="W135" s="28"/>
      <c r="X135" s="138"/>
      <c r="Y135" s="287"/>
      <c r="Z135" s="25"/>
      <c r="AA135" s="284">
        <f t="shared" si="98"/>
        <v>35</v>
      </c>
      <c r="AB135" s="25" t="s">
        <v>414</v>
      </c>
      <c r="AC135" s="290">
        <v>2017</v>
      </c>
      <c r="AD135" s="21" t="s">
        <v>142</v>
      </c>
      <c r="AE135" s="304"/>
      <c r="AF135" s="16" t="s">
        <v>428</v>
      </c>
      <c r="AG135" s="318"/>
      <c r="CJ135" s="323" t="e">
        <f t="shared" si="106"/>
        <v>#N/A</v>
      </c>
      <c r="CK135" s="276" t="str">
        <f t="shared" si="94"/>
        <v>Halbeisen Gisela</v>
      </c>
      <c r="CL135" s="276"/>
      <c r="CM135" s="276">
        <f t="shared" si="95"/>
        <v>35</v>
      </c>
      <c r="CN135" s="276" t="str">
        <f t="shared" si="96"/>
        <v>E</v>
      </c>
      <c r="CO135" s="138" t="e">
        <f t="shared" si="97"/>
        <v>#N/A</v>
      </c>
      <c r="CP135" s="222">
        <v>7710</v>
      </c>
      <c r="CQ135" s="125">
        <v>112</v>
      </c>
      <c r="CR135" s="33">
        <f t="shared" si="90"/>
        <v>5</v>
      </c>
      <c r="CS135" s="83" t="str">
        <f t="shared" si="91"/>
        <v>Réceptionist / Telefonist / Service-Disponent 5</v>
      </c>
      <c r="CT135" s="125"/>
      <c r="CU135" s="33"/>
      <c r="CV135" s="83"/>
      <c r="CW135" s="125"/>
      <c r="CX135" s="33"/>
      <c r="CY135" s="83"/>
      <c r="CZ135" s="125"/>
      <c r="DA135" s="33"/>
      <c r="DB135" s="83"/>
      <c r="DC135" s="125"/>
      <c r="DD135" s="33"/>
      <c r="DE135" s="83"/>
      <c r="DF135" s="20"/>
      <c r="DG135" s="125"/>
      <c r="DH135" s="33"/>
      <c r="DI135" s="83"/>
      <c r="DN135" s="126">
        <f t="shared" si="65"/>
        <v>7710</v>
      </c>
      <c r="DO135" s="156">
        <v>6</v>
      </c>
      <c r="DP135" s="126">
        <v>0</v>
      </c>
      <c r="DQ135" s="126" t="s">
        <v>953</v>
      </c>
      <c r="ES135" s="154">
        <v>9740</v>
      </c>
    </row>
    <row r="136" spans="1:150" s="126" customFormat="1" x14ac:dyDescent="0.2">
      <c r="A136" s="319"/>
      <c r="B136" s="319">
        <v>1</v>
      </c>
      <c r="C136" s="319">
        <f t="shared" si="107"/>
        <v>1</v>
      </c>
      <c r="D136" s="320"/>
      <c r="E136" s="320"/>
      <c r="F136" s="320"/>
      <c r="G136" s="319"/>
      <c r="H136" s="319"/>
      <c r="I136" s="320"/>
      <c r="J136" s="319"/>
      <c r="K136" s="320"/>
      <c r="L136" s="320">
        <v>1</v>
      </c>
      <c r="M136" s="320"/>
      <c r="N136" s="343"/>
      <c r="O136" s="343"/>
      <c r="P136" s="126" t="s">
        <v>357</v>
      </c>
      <c r="Q136" s="110" t="s">
        <v>884</v>
      </c>
      <c r="R136" s="110" t="s">
        <v>368</v>
      </c>
      <c r="S136" s="27" t="s">
        <v>883</v>
      </c>
      <c r="T136" s="21">
        <v>1970</v>
      </c>
      <c r="U136" s="28" t="s">
        <v>264</v>
      </c>
      <c r="V136" s="21">
        <v>1987</v>
      </c>
      <c r="W136" s="25"/>
      <c r="X136" s="138"/>
      <c r="Y136" s="287"/>
      <c r="Z136" s="25"/>
      <c r="AA136" s="284">
        <f t="shared" si="98"/>
        <v>31</v>
      </c>
      <c r="AB136" s="25" t="s">
        <v>414</v>
      </c>
      <c r="AC136" s="290">
        <v>2002</v>
      </c>
      <c r="AD136" s="21" t="s">
        <v>142</v>
      </c>
      <c r="AE136" s="304"/>
      <c r="AF136" s="16" t="s">
        <v>428</v>
      </c>
      <c r="AG136" s="318"/>
      <c r="CJ136" s="126" t="str">
        <f t="shared" si="106"/>
        <v/>
      </c>
      <c r="CK136" s="126" t="str">
        <f t="shared" si="94"/>
        <v>Wirtz Christine</v>
      </c>
      <c r="CM136" s="126">
        <f t="shared" si="95"/>
        <v>31</v>
      </c>
      <c r="CN136" s="126" t="str">
        <f t="shared" si="96"/>
        <v>E</v>
      </c>
      <c r="CO136" s="138" t="str">
        <f t="shared" si="97"/>
        <v>E</v>
      </c>
      <c r="CP136" s="154">
        <v>5627</v>
      </c>
      <c r="CQ136" s="125">
        <v>112</v>
      </c>
      <c r="CR136" s="33">
        <f t="shared" si="90"/>
        <v>5</v>
      </c>
      <c r="CS136" s="83" t="str">
        <f t="shared" si="91"/>
        <v>Réceptionist / Telefonist / Service-Disponent 5</v>
      </c>
      <c r="CT136" s="125">
        <v>112</v>
      </c>
      <c r="CU136" s="33">
        <f t="shared" si="89"/>
        <v>5</v>
      </c>
      <c r="CV136" s="83" t="str">
        <f t="shared" si="88"/>
        <v>Réceptionist / Telefonist / Service-Disponent 5</v>
      </c>
      <c r="CW136" s="125">
        <v>112</v>
      </c>
      <c r="CX136" s="33">
        <f t="shared" ref="CX136:CX140" si="108">VLOOKUP($CW136,Funktionsbezeichnungen,3,0)</f>
        <v>5</v>
      </c>
      <c r="CY136" s="83" t="str">
        <f t="shared" ref="CY136:CY140" si="109">VLOOKUP($CW136,Funktionsbezeichnungen,2,0)</f>
        <v>Réceptionist / Telefonist / Service-Disponent 5</v>
      </c>
      <c r="CZ136" s="125">
        <v>112</v>
      </c>
      <c r="DA136" s="33">
        <f t="shared" si="100"/>
        <v>5</v>
      </c>
      <c r="DB136" s="83" t="str">
        <f t="shared" si="101"/>
        <v>Réceptionist / Telefonist / Service-Disponent 5</v>
      </c>
      <c r="DC136" s="125">
        <v>112</v>
      </c>
      <c r="DD136" s="33">
        <f t="shared" si="102"/>
        <v>5</v>
      </c>
      <c r="DE136" s="83" t="str">
        <f t="shared" si="103"/>
        <v>Réceptionist / Telefonist / Service-Disponent 5</v>
      </c>
      <c r="DF136" s="20"/>
      <c r="DG136" s="125">
        <v>112</v>
      </c>
      <c r="DH136" s="33">
        <f t="shared" si="104"/>
        <v>5</v>
      </c>
      <c r="DI136" s="83" t="str">
        <f t="shared" si="105"/>
        <v>Réceptionist / Telefonist / Service-Disponent 5</v>
      </c>
      <c r="DN136" s="126">
        <f t="shared" si="65"/>
        <v>5627</v>
      </c>
      <c r="DO136" s="156">
        <v>6</v>
      </c>
      <c r="DP136" s="126">
        <v>0</v>
      </c>
      <c r="DQ136" s="126" t="s">
        <v>953</v>
      </c>
      <c r="ES136" s="154">
        <v>9739</v>
      </c>
    </row>
    <row r="137" spans="1:150" s="126" customFormat="1" x14ac:dyDescent="0.25">
      <c r="A137" s="319"/>
      <c r="B137" s="319">
        <v>1</v>
      </c>
      <c r="C137" s="319" t="str">
        <f t="shared" si="107"/>
        <v/>
      </c>
      <c r="D137" s="320"/>
      <c r="E137" s="320"/>
      <c r="F137" s="320"/>
      <c r="G137" s="319"/>
      <c r="H137" s="319"/>
      <c r="I137" s="320"/>
      <c r="J137" s="319"/>
      <c r="K137" s="320"/>
      <c r="L137" s="320">
        <v>1</v>
      </c>
      <c r="M137" s="320"/>
      <c r="N137" s="343"/>
      <c r="O137" s="343"/>
      <c r="P137" s="126" t="s">
        <v>361</v>
      </c>
      <c r="Q137" s="110" t="s">
        <v>1237</v>
      </c>
      <c r="R137" s="110" t="s">
        <v>368</v>
      </c>
      <c r="S137" s="27" t="s">
        <v>1238</v>
      </c>
      <c r="T137" s="21">
        <v>1971</v>
      </c>
      <c r="U137" s="28" t="s">
        <v>1239</v>
      </c>
      <c r="V137" s="21">
        <v>1995</v>
      </c>
      <c r="W137" s="25" t="s">
        <v>1240</v>
      </c>
      <c r="X137" s="138">
        <v>2012</v>
      </c>
      <c r="Y137" s="389" t="s">
        <v>1547</v>
      </c>
      <c r="Z137" s="25"/>
      <c r="AA137" s="284">
        <f t="shared" si="98"/>
        <v>6</v>
      </c>
      <c r="AB137" s="25" t="s">
        <v>339</v>
      </c>
      <c r="AC137" s="290">
        <v>2017</v>
      </c>
      <c r="AD137" s="21" t="s">
        <v>142</v>
      </c>
      <c r="AE137" s="304"/>
      <c r="AF137" s="16" t="s">
        <v>425</v>
      </c>
      <c r="AG137" s="318"/>
      <c r="CJ137" s="323" t="e">
        <f t="shared" si="106"/>
        <v>#N/A</v>
      </c>
      <c r="CK137" s="276" t="str">
        <f t="shared" si="94"/>
        <v>Lazar Sonja</v>
      </c>
      <c r="CL137" s="276"/>
      <c r="CM137" s="126">
        <f t="shared" si="95"/>
        <v>6</v>
      </c>
      <c r="CN137" s="126" t="str">
        <f t="shared" si="96"/>
        <v>E</v>
      </c>
      <c r="CO137" s="138" t="e">
        <f t="shared" si="97"/>
        <v>#N/A</v>
      </c>
      <c r="CP137" s="222">
        <v>6767</v>
      </c>
      <c r="CQ137" s="125">
        <v>133</v>
      </c>
      <c r="CR137" s="33">
        <f t="shared" si="90"/>
        <v>6</v>
      </c>
      <c r="CS137" s="83" t="str">
        <f t="shared" si="91"/>
        <v>Kaufmännischer Mitarbeiter 6 / Gruppenchef 6</v>
      </c>
      <c r="CT137" s="125"/>
      <c r="CU137" s="33"/>
      <c r="CV137" s="83"/>
      <c r="CW137" s="125"/>
      <c r="CX137" s="33"/>
      <c r="CY137" s="83"/>
      <c r="CZ137" s="125"/>
      <c r="DA137" s="33"/>
      <c r="DB137" s="83"/>
      <c r="DC137" s="125"/>
      <c r="DD137" s="33"/>
      <c r="DE137" s="83"/>
      <c r="DF137" s="20"/>
      <c r="DG137" s="125"/>
      <c r="DH137" s="33"/>
      <c r="DI137" s="83"/>
      <c r="DN137" s="126">
        <f t="shared" si="65"/>
        <v>6767</v>
      </c>
      <c r="DO137" s="156">
        <v>6</v>
      </c>
      <c r="DP137" s="126">
        <v>0</v>
      </c>
      <c r="DQ137" s="126" t="s">
        <v>955</v>
      </c>
      <c r="ES137" s="154">
        <v>9740</v>
      </c>
      <c r="ET137" s="115"/>
    </row>
    <row r="138" spans="1:150" s="126" customFormat="1" x14ac:dyDescent="0.2">
      <c r="A138" s="319"/>
      <c r="B138" s="319">
        <v>1</v>
      </c>
      <c r="C138" s="319">
        <f t="shared" si="107"/>
        <v>1</v>
      </c>
      <c r="D138" s="320"/>
      <c r="E138" s="320"/>
      <c r="F138" s="320"/>
      <c r="G138" s="319"/>
      <c r="H138" s="319"/>
      <c r="I138" s="320"/>
      <c r="J138" s="319"/>
      <c r="K138" s="320"/>
      <c r="L138" s="320"/>
      <c r="M138" s="320">
        <v>1</v>
      </c>
      <c r="N138" s="343"/>
      <c r="O138" s="343"/>
      <c r="P138" s="126" t="s">
        <v>361</v>
      </c>
      <c r="Q138" s="110" t="s">
        <v>521</v>
      </c>
      <c r="R138" s="110" t="s">
        <v>367</v>
      </c>
      <c r="S138" s="27" t="s">
        <v>170</v>
      </c>
      <c r="T138" s="21">
        <v>1961</v>
      </c>
      <c r="U138" s="28" t="s">
        <v>169</v>
      </c>
      <c r="V138" s="21">
        <v>1980</v>
      </c>
      <c r="W138" s="25"/>
      <c r="X138" s="138"/>
      <c r="Y138" s="287"/>
      <c r="Z138" s="25"/>
      <c r="AA138" s="284">
        <f t="shared" si="98"/>
        <v>38</v>
      </c>
      <c r="AB138" s="25" t="s">
        <v>169</v>
      </c>
      <c r="AC138" s="290">
        <v>1993</v>
      </c>
      <c r="AD138" s="21" t="s">
        <v>142</v>
      </c>
      <c r="AE138" s="304"/>
      <c r="AF138" s="16" t="s">
        <v>429</v>
      </c>
      <c r="AG138" s="318"/>
      <c r="CJ138" s="126" t="str">
        <f t="shared" si="106"/>
        <v/>
      </c>
      <c r="CK138" s="126" t="str">
        <f t="shared" si="94"/>
        <v>Eilers Brigitte</v>
      </c>
      <c r="CM138" s="126">
        <f t="shared" si="95"/>
        <v>38</v>
      </c>
      <c r="CN138" s="126" t="str">
        <f t="shared" si="96"/>
        <v>E</v>
      </c>
      <c r="CO138" s="138" t="str">
        <f t="shared" si="97"/>
        <v>E</v>
      </c>
      <c r="CP138" s="154">
        <v>6740</v>
      </c>
      <c r="CQ138" s="125">
        <v>133</v>
      </c>
      <c r="CR138" s="33">
        <f t="shared" si="90"/>
        <v>6</v>
      </c>
      <c r="CS138" s="83" t="str">
        <f t="shared" si="91"/>
        <v>Kaufmännischer Mitarbeiter 6 / Gruppenchef 6</v>
      </c>
      <c r="CT138" s="125">
        <v>133</v>
      </c>
      <c r="CU138" s="33">
        <f t="shared" si="89"/>
        <v>6</v>
      </c>
      <c r="CV138" s="83" t="str">
        <f t="shared" si="88"/>
        <v>Kaufmännischer Mitarbeiter 6 / Gruppenchef 6</v>
      </c>
      <c r="CW138" s="125">
        <v>133</v>
      </c>
      <c r="CX138" s="33">
        <f t="shared" si="108"/>
        <v>6</v>
      </c>
      <c r="CY138" s="83" t="str">
        <f t="shared" si="109"/>
        <v>Kaufmännischer Mitarbeiter 6 / Gruppenchef 6</v>
      </c>
      <c r="CZ138" s="125">
        <v>133</v>
      </c>
      <c r="DA138" s="33">
        <f t="shared" si="100"/>
        <v>6</v>
      </c>
      <c r="DB138" s="83" t="str">
        <f t="shared" si="101"/>
        <v>Kaufmännischer Mitarbeiter 6 / Gruppenchef 6</v>
      </c>
      <c r="DC138" s="125">
        <v>133</v>
      </c>
      <c r="DD138" s="33">
        <f t="shared" si="102"/>
        <v>6</v>
      </c>
      <c r="DE138" s="83" t="str">
        <f t="shared" si="103"/>
        <v>Kaufmännischer Mitarbeiter 6 / Gruppenchef 6</v>
      </c>
      <c r="DF138" s="20"/>
      <c r="DG138" s="125">
        <v>133</v>
      </c>
      <c r="DH138" s="33">
        <f t="shared" si="104"/>
        <v>6</v>
      </c>
      <c r="DI138" s="83" t="str">
        <f t="shared" si="105"/>
        <v>Kaufmännischer Mitarbeiter 6 / Gruppenchef 6</v>
      </c>
      <c r="DN138" s="126">
        <f t="shared" si="65"/>
        <v>6740</v>
      </c>
      <c r="DO138" s="156">
        <v>6</v>
      </c>
      <c r="DP138" s="126">
        <v>0</v>
      </c>
      <c r="DQ138" s="324" t="s">
        <v>977</v>
      </c>
      <c r="ES138" s="154">
        <v>9742</v>
      </c>
    </row>
    <row r="139" spans="1:150" s="126" customFormat="1" x14ac:dyDescent="0.2">
      <c r="A139" s="319"/>
      <c r="B139" s="319">
        <v>1</v>
      </c>
      <c r="C139" s="319">
        <f t="shared" si="107"/>
        <v>1</v>
      </c>
      <c r="D139" s="320"/>
      <c r="E139" s="320"/>
      <c r="F139" s="320"/>
      <c r="G139" s="319"/>
      <c r="H139" s="319"/>
      <c r="I139" s="320"/>
      <c r="J139" s="319"/>
      <c r="K139" s="320"/>
      <c r="L139" s="320"/>
      <c r="M139" s="320">
        <v>1</v>
      </c>
      <c r="N139" s="343"/>
      <c r="O139" s="343"/>
      <c r="P139" s="126" t="s">
        <v>361</v>
      </c>
      <c r="Q139" s="110" t="s">
        <v>519</v>
      </c>
      <c r="R139" s="110" t="s">
        <v>367</v>
      </c>
      <c r="S139" s="27" t="s">
        <v>911</v>
      </c>
      <c r="T139" s="21">
        <v>1969</v>
      </c>
      <c r="U139" s="28" t="s">
        <v>245</v>
      </c>
      <c r="V139" s="21">
        <v>1988</v>
      </c>
      <c r="W139" s="25"/>
      <c r="X139" s="138"/>
      <c r="Y139" s="287"/>
      <c r="Z139" s="25"/>
      <c r="AA139" s="284">
        <f t="shared" si="98"/>
        <v>30</v>
      </c>
      <c r="AB139" s="25" t="s">
        <v>169</v>
      </c>
      <c r="AC139" s="290">
        <v>2007</v>
      </c>
      <c r="AD139" s="21" t="s">
        <v>142</v>
      </c>
      <c r="AE139" s="304"/>
      <c r="AF139" s="16" t="s">
        <v>429</v>
      </c>
      <c r="AG139" s="318"/>
      <c r="CJ139" s="126" t="str">
        <f t="shared" si="106"/>
        <v/>
      </c>
      <c r="CK139" s="126" t="str">
        <f t="shared" si="94"/>
        <v>Barth Sandra</v>
      </c>
      <c r="CM139" s="126">
        <f t="shared" si="95"/>
        <v>30</v>
      </c>
      <c r="CN139" s="126" t="str">
        <f t="shared" si="96"/>
        <v>E</v>
      </c>
      <c r="CO139" s="138" t="str">
        <f t="shared" si="97"/>
        <v>E</v>
      </c>
      <c r="CP139" s="154">
        <v>7701</v>
      </c>
      <c r="CQ139" s="125">
        <v>132</v>
      </c>
      <c r="CR139" s="33">
        <f t="shared" si="90"/>
        <v>5</v>
      </c>
      <c r="CS139" s="83" t="str">
        <f t="shared" si="91"/>
        <v>Kaufmännischer Mitarbeiter 5</v>
      </c>
      <c r="CT139" s="125">
        <v>132</v>
      </c>
      <c r="CU139" s="33">
        <f t="shared" si="89"/>
        <v>5</v>
      </c>
      <c r="CV139" s="83" t="str">
        <f t="shared" si="88"/>
        <v>Kaufmännischer Mitarbeiter 5</v>
      </c>
      <c r="CW139" s="125">
        <v>132</v>
      </c>
      <c r="CX139" s="33">
        <f t="shared" si="108"/>
        <v>5</v>
      </c>
      <c r="CY139" s="83" t="str">
        <f t="shared" si="109"/>
        <v>Kaufmännischer Mitarbeiter 5</v>
      </c>
      <c r="CZ139" s="125">
        <v>132</v>
      </c>
      <c r="DA139" s="33">
        <f t="shared" si="100"/>
        <v>5</v>
      </c>
      <c r="DB139" s="83" t="str">
        <f t="shared" si="101"/>
        <v>Kaufmännischer Mitarbeiter 5</v>
      </c>
      <c r="DC139" s="125">
        <v>132</v>
      </c>
      <c r="DD139" s="33">
        <f t="shared" si="102"/>
        <v>5</v>
      </c>
      <c r="DE139" s="83" t="str">
        <f t="shared" si="103"/>
        <v>Kaufmännischer Mitarbeiter 5</v>
      </c>
      <c r="DF139" s="20"/>
      <c r="DG139" s="125">
        <v>132</v>
      </c>
      <c r="DH139" s="33">
        <f t="shared" si="104"/>
        <v>5</v>
      </c>
      <c r="DI139" s="83" t="str">
        <f t="shared" si="105"/>
        <v>Kaufmännischer Mitarbeiter 5</v>
      </c>
      <c r="DN139" s="126">
        <f t="shared" ref="DN139:DN140" si="110">+CP139</f>
        <v>7701</v>
      </c>
      <c r="DO139" s="156">
        <v>7</v>
      </c>
      <c r="DP139" s="126">
        <v>0</v>
      </c>
      <c r="DQ139" s="324" t="s">
        <v>977</v>
      </c>
      <c r="ES139" s="154">
        <v>9740</v>
      </c>
    </row>
    <row r="140" spans="1:150" s="126" customFormat="1" x14ac:dyDescent="0.2">
      <c r="A140" s="319"/>
      <c r="B140" s="319"/>
      <c r="C140" s="319">
        <f t="shared" si="107"/>
        <v>1</v>
      </c>
      <c r="D140" s="320"/>
      <c r="E140" s="320"/>
      <c r="F140" s="320"/>
      <c r="G140" s="319"/>
      <c r="H140" s="319"/>
      <c r="I140" s="320"/>
      <c r="J140" s="319"/>
      <c r="K140" s="320"/>
      <c r="L140" s="320"/>
      <c r="M140" s="320">
        <v>1</v>
      </c>
      <c r="N140" s="343"/>
      <c r="O140" s="343"/>
      <c r="P140" s="126" t="s">
        <v>359</v>
      </c>
      <c r="Q140" s="110" t="s">
        <v>522</v>
      </c>
      <c r="R140" s="110" t="s">
        <v>367</v>
      </c>
      <c r="S140" s="27" t="s">
        <v>171</v>
      </c>
      <c r="T140" s="21">
        <v>1960</v>
      </c>
      <c r="U140" s="28"/>
      <c r="V140" s="21">
        <v>1984</v>
      </c>
      <c r="W140" s="25"/>
      <c r="X140" s="138"/>
      <c r="Y140" s="287"/>
      <c r="Z140" s="25"/>
      <c r="AA140" s="284">
        <f t="shared" si="98"/>
        <v>34</v>
      </c>
      <c r="AB140" s="25" t="s">
        <v>172</v>
      </c>
      <c r="AC140" s="290">
        <v>1992</v>
      </c>
      <c r="AD140" s="21" t="s">
        <v>147</v>
      </c>
      <c r="AE140" s="304"/>
      <c r="AF140" s="16" t="s">
        <v>430</v>
      </c>
      <c r="AG140" s="318"/>
      <c r="CJ140" s="126" t="str">
        <f t="shared" si="106"/>
        <v/>
      </c>
      <c r="CK140" s="126" t="str">
        <f t="shared" si="94"/>
        <v>Schurrer Gabriel</v>
      </c>
      <c r="CM140" s="126">
        <f t="shared" si="95"/>
        <v>34</v>
      </c>
      <c r="CN140" s="126" t="str">
        <f t="shared" si="96"/>
        <v>F</v>
      </c>
      <c r="CO140" s="138" t="str">
        <f t="shared" si="97"/>
        <v>F</v>
      </c>
      <c r="CP140" s="154">
        <v>7654</v>
      </c>
      <c r="CQ140" s="125">
        <v>614</v>
      </c>
      <c r="CR140" s="33">
        <f t="shared" si="90"/>
        <v>4</v>
      </c>
      <c r="CS140" s="83" t="str">
        <f t="shared" si="91"/>
        <v>Laborassistenz 4</v>
      </c>
      <c r="CT140" s="125">
        <v>614</v>
      </c>
      <c r="CU140" s="33">
        <f t="shared" si="89"/>
        <v>4</v>
      </c>
      <c r="CV140" s="83" t="str">
        <f t="shared" si="88"/>
        <v>Laborassistenz 4</v>
      </c>
      <c r="CW140" s="125">
        <v>614</v>
      </c>
      <c r="CX140" s="33">
        <f t="shared" si="108"/>
        <v>4</v>
      </c>
      <c r="CY140" s="83" t="str">
        <f t="shared" si="109"/>
        <v>Laborassistenz 4</v>
      </c>
      <c r="CZ140" s="125">
        <v>614</v>
      </c>
      <c r="DA140" s="33">
        <f t="shared" si="100"/>
        <v>4</v>
      </c>
      <c r="DB140" s="83" t="str">
        <f t="shared" si="101"/>
        <v>Laborassistenz 4</v>
      </c>
      <c r="DC140" s="125">
        <v>614</v>
      </c>
      <c r="DD140" s="33">
        <f t="shared" si="102"/>
        <v>4</v>
      </c>
      <c r="DE140" s="83" t="str">
        <f t="shared" si="103"/>
        <v>Laborassistenz 4</v>
      </c>
      <c r="DF140" s="20"/>
      <c r="DG140" s="125">
        <v>614</v>
      </c>
      <c r="DH140" s="33">
        <f t="shared" si="104"/>
        <v>4</v>
      </c>
      <c r="DI140" s="83" t="str">
        <f t="shared" si="105"/>
        <v>Laborassistenz 4</v>
      </c>
      <c r="DN140" s="126">
        <f t="shared" si="110"/>
        <v>7654</v>
      </c>
      <c r="DO140" s="156">
        <v>7</v>
      </c>
      <c r="DP140" s="126">
        <v>0</v>
      </c>
      <c r="DQ140" s="126" t="s">
        <v>963</v>
      </c>
      <c r="ES140" s="154">
        <v>9740</v>
      </c>
    </row>
    <row r="141" spans="1:150" s="115" customFormat="1" x14ac:dyDescent="0.25">
      <c r="A141" s="319"/>
      <c r="B141" s="319"/>
      <c r="C141" s="319" t="str">
        <f t="shared" si="107"/>
        <v/>
      </c>
      <c r="D141" s="320"/>
      <c r="E141" s="320"/>
      <c r="F141" s="320"/>
      <c r="G141" s="319"/>
      <c r="H141" s="319"/>
      <c r="I141" s="320"/>
      <c r="J141" s="319"/>
      <c r="K141" s="320"/>
      <c r="L141" s="320"/>
      <c r="M141" s="320"/>
      <c r="N141" s="343"/>
      <c r="O141" s="343">
        <v>1</v>
      </c>
      <c r="P141" s="126" t="s">
        <v>361</v>
      </c>
      <c r="Q141" s="110" t="s">
        <v>1502</v>
      </c>
      <c r="R141" s="110" t="s">
        <v>1513</v>
      </c>
      <c r="S141" s="27" t="s">
        <v>1500</v>
      </c>
      <c r="T141" s="21">
        <v>1987</v>
      </c>
      <c r="U141" s="28" t="s">
        <v>248</v>
      </c>
      <c r="V141" s="21"/>
      <c r="W141" s="25"/>
      <c r="X141" s="138"/>
      <c r="Y141" s="287"/>
      <c r="Z141" s="25"/>
      <c r="AA141" s="21"/>
      <c r="AB141" s="25" t="s">
        <v>248</v>
      </c>
      <c r="AC141" s="290">
        <v>2018</v>
      </c>
      <c r="AD141" s="21" t="s">
        <v>149</v>
      </c>
      <c r="AE141" s="304"/>
      <c r="AF141" s="285" t="s">
        <v>1078</v>
      </c>
      <c r="AG141" s="318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26"/>
      <c r="AU141" s="126"/>
      <c r="AV141" s="126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126"/>
      <c r="BH141" s="126"/>
      <c r="BI141" s="126"/>
      <c r="BJ141" s="126"/>
      <c r="BK141" s="126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  <c r="CE141" s="126"/>
      <c r="CF141" s="126"/>
      <c r="CG141" s="126"/>
      <c r="CH141" s="126"/>
      <c r="CI141" s="126"/>
      <c r="CJ141" s="126" t="str">
        <f t="shared" si="106"/>
        <v/>
      </c>
      <c r="CK141" s="126" t="str">
        <f t="shared" si="94"/>
        <v>Markovic Maja</v>
      </c>
      <c r="CL141" s="126"/>
      <c r="CO141" s="138"/>
      <c r="CP141" s="154">
        <v>9740</v>
      </c>
      <c r="CQ141" s="125"/>
      <c r="CR141" s="33"/>
      <c r="CS141" s="83"/>
      <c r="CT141" s="125"/>
      <c r="CU141" s="33"/>
      <c r="CV141" s="83"/>
      <c r="CW141" s="125"/>
      <c r="CX141" s="33"/>
      <c r="CY141" s="83"/>
      <c r="CZ141" s="125"/>
      <c r="DA141" s="33"/>
      <c r="DB141" s="83"/>
      <c r="DC141" s="125"/>
      <c r="DD141" s="33"/>
      <c r="DE141" s="83"/>
      <c r="DF141" s="20"/>
      <c r="DG141" s="33"/>
      <c r="DH141" s="33"/>
      <c r="DI141" s="83"/>
      <c r="DJ141" s="145"/>
      <c r="DK141" s="145"/>
      <c r="ES141" s="154">
        <v>9739</v>
      </c>
      <c r="ET141" s="126"/>
    </row>
    <row r="142" spans="1:150" s="126" customFormat="1" x14ac:dyDescent="0.2">
      <c r="A142" s="319"/>
      <c r="B142" s="319"/>
      <c r="C142" s="319" t="str">
        <f t="shared" si="107"/>
        <v/>
      </c>
      <c r="D142" s="320"/>
      <c r="E142" s="320"/>
      <c r="F142" s="320"/>
      <c r="G142" s="319"/>
      <c r="H142" s="319"/>
      <c r="I142" s="320"/>
      <c r="J142" s="319"/>
      <c r="K142" s="320">
        <v>1</v>
      </c>
      <c r="L142" s="320"/>
      <c r="M142" s="320"/>
      <c r="N142" s="343"/>
      <c r="O142" s="343"/>
      <c r="P142" s="126" t="s">
        <v>1303</v>
      </c>
      <c r="Q142" s="110" t="s">
        <v>1092</v>
      </c>
      <c r="R142" s="110" t="s">
        <v>1513</v>
      </c>
      <c r="S142" s="27" t="s">
        <v>1578</v>
      </c>
      <c r="T142" s="21">
        <v>1998</v>
      </c>
      <c r="U142" s="28" t="s">
        <v>628</v>
      </c>
      <c r="V142" s="21"/>
      <c r="W142" s="25"/>
      <c r="X142" s="138"/>
      <c r="Y142" s="287"/>
      <c r="Z142" s="25" t="s">
        <v>173</v>
      </c>
      <c r="AA142" s="21"/>
      <c r="AB142" s="25" t="s">
        <v>1268</v>
      </c>
      <c r="AC142" s="290">
        <v>2014</v>
      </c>
      <c r="AD142" s="21" t="s">
        <v>175</v>
      </c>
      <c r="AE142" s="304"/>
      <c r="AF142" s="16" t="s">
        <v>381</v>
      </c>
      <c r="AG142" s="318"/>
      <c r="CJ142" s="126" t="str">
        <f t="shared" si="106"/>
        <v/>
      </c>
      <c r="CK142" s="126" t="str">
        <f t="shared" si="94"/>
        <v>Tahiri Florian</v>
      </c>
      <c r="CO142" s="138"/>
      <c r="CP142" s="154">
        <v>9740</v>
      </c>
      <c r="CQ142" s="125"/>
      <c r="CR142" s="33"/>
      <c r="CS142" s="83"/>
      <c r="CT142" s="125"/>
      <c r="CU142" s="33"/>
      <c r="CV142" s="83"/>
      <c r="CW142" s="125"/>
      <c r="CX142" s="33"/>
      <c r="CY142" s="83"/>
      <c r="CZ142" s="125"/>
      <c r="DA142" s="33"/>
      <c r="DB142" s="83"/>
      <c r="DC142" s="125"/>
      <c r="DD142" s="33"/>
      <c r="DE142" s="83"/>
      <c r="DF142" s="20"/>
      <c r="DG142" s="33"/>
      <c r="DH142" s="33"/>
      <c r="DI142" s="83"/>
      <c r="DN142" s="126">
        <f>+CP142</f>
        <v>9740</v>
      </c>
      <c r="DO142" s="156">
        <v>8</v>
      </c>
      <c r="DP142" s="126">
        <v>0</v>
      </c>
      <c r="DQ142" s="324" t="s">
        <v>976</v>
      </c>
      <c r="ES142" s="154">
        <v>9750</v>
      </c>
    </row>
    <row r="143" spans="1:150" s="126" customFormat="1" x14ac:dyDescent="0.2">
      <c r="A143" s="319"/>
      <c r="B143" s="319"/>
      <c r="C143" s="319" t="str">
        <f t="shared" si="107"/>
        <v/>
      </c>
      <c r="D143" s="320"/>
      <c r="E143" s="320"/>
      <c r="F143" s="320"/>
      <c r="G143" s="319"/>
      <c r="H143" s="319"/>
      <c r="I143" s="320"/>
      <c r="J143" s="319"/>
      <c r="K143" s="320">
        <v>1</v>
      </c>
      <c r="L143" s="320"/>
      <c r="M143" s="320"/>
      <c r="N143" s="343"/>
      <c r="O143" s="343"/>
      <c r="P143" s="126" t="s">
        <v>1301</v>
      </c>
      <c r="Q143" s="110" t="s">
        <v>1162</v>
      </c>
      <c r="R143" s="110" t="s">
        <v>1513</v>
      </c>
      <c r="S143" s="27" t="s">
        <v>1160</v>
      </c>
      <c r="T143" s="21">
        <v>1999</v>
      </c>
      <c r="U143" s="28" t="s">
        <v>628</v>
      </c>
      <c r="V143" s="21"/>
      <c r="W143" s="25"/>
      <c r="X143" s="138"/>
      <c r="Y143" s="287"/>
      <c r="Z143" s="25" t="s">
        <v>173</v>
      </c>
      <c r="AA143" s="21"/>
      <c r="AB143" s="25" t="s">
        <v>1268</v>
      </c>
      <c r="AC143" s="290">
        <v>2015</v>
      </c>
      <c r="AD143" s="21" t="s">
        <v>175</v>
      </c>
      <c r="AE143" s="304"/>
      <c r="AF143" s="16" t="s">
        <v>381</v>
      </c>
      <c r="AG143" s="318"/>
      <c r="CJ143" s="126" t="str">
        <f t="shared" si="106"/>
        <v/>
      </c>
      <c r="CK143" s="126" t="str">
        <f t="shared" si="94"/>
        <v>Hirsbrunner Nico</v>
      </c>
      <c r="CO143" s="138"/>
      <c r="CP143" s="154">
        <v>9740</v>
      </c>
      <c r="CQ143" s="125"/>
      <c r="CR143" s="33"/>
      <c r="CS143" s="83"/>
      <c r="CT143" s="125"/>
      <c r="CU143" s="33"/>
      <c r="CV143" s="83"/>
      <c r="CW143" s="125"/>
      <c r="CX143" s="33"/>
      <c r="CY143" s="83"/>
      <c r="CZ143" s="125"/>
      <c r="DA143" s="33"/>
      <c r="DB143" s="83"/>
      <c r="DC143" s="125"/>
      <c r="DD143" s="33"/>
      <c r="DE143" s="83"/>
      <c r="DF143" s="20"/>
      <c r="DG143" s="33"/>
      <c r="DH143" s="33"/>
      <c r="DI143" s="83"/>
      <c r="DN143" s="126">
        <f t="shared" ref="DN143:DN150" si="111">+CP143</f>
        <v>9740</v>
      </c>
      <c r="DO143" s="156">
        <v>8</v>
      </c>
      <c r="DP143" s="126">
        <v>0</v>
      </c>
      <c r="DQ143" s="324" t="s">
        <v>976</v>
      </c>
      <c r="ES143" s="154">
        <v>9752</v>
      </c>
    </row>
    <row r="144" spans="1:150" s="126" customFormat="1" x14ac:dyDescent="0.2">
      <c r="A144" s="319"/>
      <c r="B144" s="319"/>
      <c r="C144" s="319" t="str">
        <f t="shared" si="107"/>
        <v/>
      </c>
      <c r="D144" s="320"/>
      <c r="E144" s="320"/>
      <c r="F144" s="320"/>
      <c r="G144" s="319"/>
      <c r="H144" s="319"/>
      <c r="I144" s="320"/>
      <c r="J144" s="319"/>
      <c r="K144" s="320">
        <v>1</v>
      </c>
      <c r="L144" s="320"/>
      <c r="M144" s="320"/>
      <c r="N144" s="343"/>
      <c r="O144" s="343"/>
      <c r="P144" s="126" t="s">
        <v>358</v>
      </c>
      <c r="Q144" s="110" t="s">
        <v>1161</v>
      </c>
      <c r="R144" s="110" t="s">
        <v>1513</v>
      </c>
      <c r="S144" s="27" t="s">
        <v>1159</v>
      </c>
      <c r="T144" s="21">
        <v>1998</v>
      </c>
      <c r="U144" s="28" t="s">
        <v>628</v>
      </c>
      <c r="V144" s="21"/>
      <c r="W144" s="25"/>
      <c r="X144" s="138"/>
      <c r="Y144" s="287"/>
      <c r="Z144" s="25" t="s">
        <v>173</v>
      </c>
      <c r="AA144" s="21"/>
      <c r="AB144" s="25" t="s">
        <v>1268</v>
      </c>
      <c r="AC144" s="290">
        <v>2015</v>
      </c>
      <c r="AD144" s="21" t="s">
        <v>175</v>
      </c>
      <c r="AE144" s="304"/>
      <c r="AF144" s="16" t="s">
        <v>381</v>
      </c>
      <c r="AG144" s="318"/>
      <c r="CJ144" s="126" t="str">
        <f t="shared" si="106"/>
        <v/>
      </c>
      <c r="CK144" s="126" t="str">
        <f t="shared" si="94"/>
        <v>Christ Florian</v>
      </c>
      <c r="CO144" s="138"/>
      <c r="CP144" s="154">
        <v>9739</v>
      </c>
      <c r="CQ144" s="125"/>
      <c r="CR144" s="33"/>
      <c r="CS144" s="83"/>
      <c r="CT144" s="125"/>
      <c r="CU144" s="33"/>
      <c r="CV144" s="83"/>
      <c r="CW144" s="125"/>
      <c r="CX144" s="33"/>
      <c r="CY144" s="83"/>
      <c r="CZ144" s="125"/>
      <c r="DA144" s="33"/>
      <c r="DB144" s="83"/>
      <c r="DC144" s="125"/>
      <c r="DD144" s="33"/>
      <c r="DE144" s="83"/>
      <c r="DF144" s="20"/>
      <c r="DG144" s="33"/>
      <c r="DH144" s="33"/>
      <c r="DI144" s="83"/>
      <c r="DN144" s="126">
        <f t="shared" si="111"/>
        <v>9739</v>
      </c>
      <c r="DO144" s="156">
        <v>8</v>
      </c>
      <c r="DP144" s="126">
        <v>0</v>
      </c>
      <c r="DQ144" s="324" t="s">
        <v>976</v>
      </c>
      <c r="EJ144" s="145"/>
    </row>
    <row r="145" spans="1:150" s="126" customFormat="1" x14ac:dyDescent="0.25">
      <c r="A145" s="319"/>
      <c r="B145" s="319"/>
      <c r="C145" s="319" t="str">
        <f t="shared" si="107"/>
        <v/>
      </c>
      <c r="D145" s="320"/>
      <c r="E145" s="320"/>
      <c r="F145" s="320"/>
      <c r="G145" s="319"/>
      <c r="H145" s="319"/>
      <c r="I145" s="320"/>
      <c r="J145" s="319"/>
      <c r="K145" s="320">
        <v>1</v>
      </c>
      <c r="L145" s="320"/>
      <c r="M145" s="320"/>
      <c r="N145" s="343"/>
      <c r="O145" s="343"/>
      <c r="P145" s="126" t="s">
        <v>1301</v>
      </c>
      <c r="Q145" s="110" t="s">
        <v>1163</v>
      </c>
      <c r="R145" s="110" t="s">
        <v>1513</v>
      </c>
      <c r="S145" s="27" t="s">
        <v>1164</v>
      </c>
      <c r="T145" s="21">
        <v>1997</v>
      </c>
      <c r="U145" s="28" t="s">
        <v>1566</v>
      </c>
      <c r="V145" s="21"/>
      <c r="W145" s="25"/>
      <c r="X145" s="138"/>
      <c r="Y145" s="287"/>
      <c r="Z145" s="25" t="s">
        <v>173</v>
      </c>
      <c r="AA145" s="21"/>
      <c r="AB145" s="25" t="s">
        <v>1268</v>
      </c>
      <c r="AC145" s="290">
        <v>2015</v>
      </c>
      <c r="AD145" s="21" t="s">
        <v>175</v>
      </c>
      <c r="AE145" s="304"/>
      <c r="AF145" s="16" t="s">
        <v>381</v>
      </c>
      <c r="AG145" s="318"/>
      <c r="CJ145" s="126" t="str">
        <f t="shared" si="106"/>
        <v/>
      </c>
      <c r="CK145" s="126" t="str">
        <f t="shared" si="94"/>
        <v>Sivasundaram Aschveni</v>
      </c>
      <c r="CO145" s="138"/>
      <c r="CP145" s="154">
        <v>9751</v>
      </c>
      <c r="CQ145" s="125"/>
      <c r="CR145" s="33"/>
      <c r="CS145" s="83"/>
      <c r="CT145" s="125"/>
      <c r="CU145" s="33"/>
      <c r="CV145" s="83"/>
      <c r="CW145" s="125"/>
      <c r="CX145" s="33"/>
      <c r="CY145" s="83"/>
      <c r="CZ145" s="125"/>
      <c r="DA145" s="33"/>
      <c r="DB145" s="83"/>
      <c r="DC145" s="125"/>
      <c r="DD145" s="33"/>
      <c r="DE145" s="83"/>
      <c r="DF145" s="20"/>
      <c r="DG145" s="33"/>
      <c r="DH145" s="33"/>
      <c r="DI145" s="83"/>
      <c r="DN145" s="126">
        <f>+CP145</f>
        <v>9751</v>
      </c>
      <c r="DO145" s="156">
        <v>8</v>
      </c>
      <c r="DP145" s="126">
        <v>0</v>
      </c>
      <c r="DQ145" s="324" t="s">
        <v>976</v>
      </c>
      <c r="EJ145" s="145"/>
      <c r="ES145" s="115"/>
      <c r="ET145" s="115"/>
    </row>
    <row r="146" spans="1:150" s="126" customFormat="1" x14ac:dyDescent="0.25">
      <c r="A146" s="319"/>
      <c r="B146" s="319"/>
      <c r="C146" s="319" t="str">
        <f t="shared" si="107"/>
        <v/>
      </c>
      <c r="D146" s="320"/>
      <c r="E146" s="320"/>
      <c r="F146" s="320"/>
      <c r="G146" s="319"/>
      <c r="H146" s="319"/>
      <c r="I146" s="320"/>
      <c r="J146" s="319"/>
      <c r="K146" s="320">
        <v>1</v>
      </c>
      <c r="L146" s="320"/>
      <c r="M146" s="320"/>
      <c r="N146" s="343"/>
      <c r="O146" s="343"/>
      <c r="P146" s="126" t="s">
        <v>361</v>
      </c>
      <c r="Q146" s="110" t="s">
        <v>1208</v>
      </c>
      <c r="R146" s="110" t="s">
        <v>1513</v>
      </c>
      <c r="S146" s="27" t="s">
        <v>1205</v>
      </c>
      <c r="T146" s="21">
        <v>1996</v>
      </c>
      <c r="U146" s="28" t="s">
        <v>628</v>
      </c>
      <c r="V146" s="21"/>
      <c r="W146" s="25"/>
      <c r="X146" s="138"/>
      <c r="Y146" s="287"/>
      <c r="Z146" s="25" t="s">
        <v>173</v>
      </c>
      <c r="AA146" s="21"/>
      <c r="AB146" s="25" t="s">
        <v>1268</v>
      </c>
      <c r="AC146" s="290">
        <v>2016</v>
      </c>
      <c r="AD146" s="21" t="s">
        <v>175</v>
      </c>
      <c r="AE146" s="304"/>
      <c r="AF146" s="16" t="s">
        <v>381</v>
      </c>
      <c r="AG146" s="318"/>
      <c r="CJ146" s="126" t="str">
        <f t="shared" si="106"/>
        <v/>
      </c>
      <c r="CK146" s="126" t="str">
        <f t="shared" si="94"/>
        <v>Leuch Georges</v>
      </c>
      <c r="CO146" s="138"/>
      <c r="CP146" s="154">
        <v>9750</v>
      </c>
      <c r="CQ146" s="125"/>
      <c r="CR146" s="33"/>
      <c r="CS146" s="83"/>
      <c r="CT146" s="125"/>
      <c r="CU146" s="33"/>
      <c r="CV146" s="83"/>
      <c r="CW146" s="125"/>
      <c r="CX146" s="33"/>
      <c r="CY146" s="83"/>
      <c r="CZ146" s="125"/>
      <c r="DA146" s="33"/>
      <c r="DB146" s="83"/>
      <c r="DC146" s="125"/>
      <c r="DD146" s="33"/>
      <c r="DE146" s="83"/>
      <c r="DF146" s="20"/>
      <c r="DG146" s="33"/>
      <c r="DH146" s="33"/>
      <c r="DI146" s="83"/>
      <c r="DN146" s="126">
        <f>+CP146</f>
        <v>9750</v>
      </c>
      <c r="DO146" s="156">
        <v>8</v>
      </c>
      <c r="DP146" s="126">
        <v>0</v>
      </c>
      <c r="DQ146" s="324" t="s">
        <v>976</v>
      </c>
      <c r="EJ146" s="145"/>
      <c r="ES146" s="115"/>
      <c r="ET146" s="115"/>
    </row>
    <row r="147" spans="1:150" s="126" customFormat="1" x14ac:dyDescent="0.25">
      <c r="A147" s="319"/>
      <c r="B147" s="319"/>
      <c r="C147" s="319" t="str">
        <f t="shared" si="107"/>
        <v/>
      </c>
      <c r="D147" s="320"/>
      <c r="E147" s="320"/>
      <c r="F147" s="320"/>
      <c r="G147" s="319"/>
      <c r="H147" s="319"/>
      <c r="I147" s="320"/>
      <c r="J147" s="319"/>
      <c r="K147" s="320">
        <v>1</v>
      </c>
      <c r="L147" s="320"/>
      <c r="M147" s="320"/>
      <c r="N147" s="343"/>
      <c r="O147" s="343"/>
      <c r="P147" s="126" t="s">
        <v>358</v>
      </c>
      <c r="Q147" s="110" t="s">
        <v>1209</v>
      </c>
      <c r="R147" s="110" t="s">
        <v>1513</v>
      </c>
      <c r="S147" s="27" t="s">
        <v>1206</v>
      </c>
      <c r="T147" s="21">
        <v>2000</v>
      </c>
      <c r="U147" s="28" t="s">
        <v>628</v>
      </c>
      <c r="V147" s="21"/>
      <c r="W147" s="25"/>
      <c r="X147" s="138"/>
      <c r="Y147" s="287"/>
      <c r="Z147" s="25" t="s">
        <v>176</v>
      </c>
      <c r="AA147" s="21"/>
      <c r="AB147" s="25" t="s">
        <v>1268</v>
      </c>
      <c r="AC147" s="290">
        <v>2016</v>
      </c>
      <c r="AD147" s="21" t="s">
        <v>175</v>
      </c>
      <c r="AE147" s="304"/>
      <c r="AF147" s="16" t="s">
        <v>381</v>
      </c>
      <c r="AG147" s="318"/>
      <c r="CJ147" s="126" t="str">
        <f t="shared" si="106"/>
        <v/>
      </c>
      <c r="CK147" s="126" t="str">
        <f t="shared" si="94"/>
        <v>Boser Florian</v>
      </c>
      <c r="CO147" s="138"/>
      <c r="CP147" s="154">
        <v>9750</v>
      </c>
      <c r="CQ147" s="125"/>
      <c r="CR147" s="33"/>
      <c r="CS147" s="83"/>
      <c r="CT147" s="125"/>
      <c r="CU147" s="33"/>
      <c r="CV147" s="83"/>
      <c r="CW147" s="125"/>
      <c r="CX147" s="33"/>
      <c r="CY147" s="83"/>
      <c r="CZ147" s="125"/>
      <c r="DA147" s="33"/>
      <c r="DB147" s="83"/>
      <c r="DC147" s="125"/>
      <c r="DD147" s="33"/>
      <c r="DE147" s="83"/>
      <c r="DF147" s="20"/>
      <c r="DG147" s="33"/>
      <c r="DH147" s="33"/>
      <c r="DI147" s="83"/>
      <c r="DN147" s="126">
        <f t="shared" ref="DN147:DN148" si="112">+CP147</f>
        <v>9750</v>
      </c>
      <c r="DO147" s="156">
        <v>8</v>
      </c>
      <c r="DP147" s="126">
        <v>0</v>
      </c>
      <c r="DQ147" s="324" t="s">
        <v>976</v>
      </c>
      <c r="EJ147" s="145"/>
      <c r="ES147" s="115"/>
      <c r="ET147" s="115"/>
    </row>
    <row r="148" spans="1:150" s="126" customFormat="1" x14ac:dyDescent="0.25">
      <c r="A148" s="319"/>
      <c r="B148" s="319"/>
      <c r="C148" s="319" t="str">
        <f t="shared" si="107"/>
        <v/>
      </c>
      <c r="D148" s="320"/>
      <c r="E148" s="320"/>
      <c r="F148" s="320"/>
      <c r="G148" s="319"/>
      <c r="H148" s="319"/>
      <c r="I148" s="320"/>
      <c r="J148" s="319"/>
      <c r="K148" s="320">
        <v>1</v>
      </c>
      <c r="L148" s="320"/>
      <c r="M148" s="320"/>
      <c r="N148" s="343"/>
      <c r="O148" s="343"/>
      <c r="P148" s="126" t="s">
        <v>1303</v>
      </c>
      <c r="Q148" s="110" t="s">
        <v>1210</v>
      </c>
      <c r="R148" s="110" t="s">
        <v>1513</v>
      </c>
      <c r="S148" s="27" t="s">
        <v>1207</v>
      </c>
      <c r="T148" s="17">
        <v>1999</v>
      </c>
      <c r="U148" s="277" t="s">
        <v>628</v>
      </c>
      <c r="V148" s="17"/>
      <c r="W148" s="25"/>
      <c r="X148" s="138"/>
      <c r="Y148" s="287"/>
      <c r="Z148" s="25" t="s">
        <v>176</v>
      </c>
      <c r="AA148" s="21"/>
      <c r="AB148" s="25" t="s">
        <v>1268</v>
      </c>
      <c r="AC148" s="290">
        <v>2016</v>
      </c>
      <c r="AD148" s="21" t="s">
        <v>175</v>
      </c>
      <c r="AE148" s="304"/>
      <c r="AF148" s="16" t="s">
        <v>381</v>
      </c>
      <c r="AG148" s="318"/>
      <c r="CJ148" s="126" t="str">
        <f t="shared" si="106"/>
        <v/>
      </c>
      <c r="CK148" s="126" t="str">
        <f t="shared" si="94"/>
        <v>Kaupp Nicolas</v>
      </c>
      <c r="CO148" s="138"/>
      <c r="CP148" s="154">
        <v>9752</v>
      </c>
      <c r="CQ148" s="125"/>
      <c r="CR148" s="33"/>
      <c r="CS148" s="83"/>
      <c r="CT148" s="125"/>
      <c r="CU148" s="33"/>
      <c r="CV148" s="83"/>
      <c r="CW148" s="125"/>
      <c r="CX148" s="33"/>
      <c r="CY148" s="83"/>
      <c r="CZ148" s="125"/>
      <c r="DA148" s="33"/>
      <c r="DB148" s="83"/>
      <c r="DC148" s="125"/>
      <c r="DD148" s="33"/>
      <c r="DE148" s="83"/>
      <c r="DF148" s="20"/>
      <c r="DG148" s="33"/>
      <c r="DH148" s="33"/>
      <c r="DI148" s="83"/>
      <c r="DN148" s="126">
        <f t="shared" si="112"/>
        <v>9752</v>
      </c>
      <c r="DO148" s="156">
        <v>8</v>
      </c>
      <c r="DP148" s="126">
        <v>0</v>
      </c>
      <c r="DQ148" s="324" t="s">
        <v>976</v>
      </c>
      <c r="EJ148" s="145"/>
      <c r="ES148" s="115"/>
      <c r="ET148" s="115"/>
    </row>
    <row r="149" spans="1:150" s="126" customFormat="1" x14ac:dyDescent="0.25">
      <c r="A149" s="319"/>
      <c r="B149" s="319"/>
      <c r="C149" s="319" t="str">
        <f t="shared" si="107"/>
        <v/>
      </c>
      <c r="D149" s="320"/>
      <c r="E149" s="320"/>
      <c r="F149" s="320"/>
      <c r="G149" s="319"/>
      <c r="H149" s="319"/>
      <c r="I149" s="320"/>
      <c r="J149" s="319"/>
      <c r="K149" s="320">
        <v>1</v>
      </c>
      <c r="L149" s="320"/>
      <c r="M149" s="320"/>
      <c r="N149" s="343"/>
      <c r="O149" s="343"/>
      <c r="P149" s="126" t="s">
        <v>361</v>
      </c>
      <c r="Q149" s="110" t="s">
        <v>1266</v>
      </c>
      <c r="R149" s="110" t="s">
        <v>1513</v>
      </c>
      <c r="S149" s="27" t="s">
        <v>1264</v>
      </c>
      <c r="T149" s="17">
        <v>2000</v>
      </c>
      <c r="U149" s="28" t="s">
        <v>1566</v>
      </c>
      <c r="V149" s="17"/>
      <c r="W149" s="25"/>
      <c r="X149" s="138"/>
      <c r="Y149" s="287"/>
      <c r="Z149" s="25" t="s">
        <v>180</v>
      </c>
      <c r="AA149" s="21"/>
      <c r="AB149" s="25" t="s">
        <v>1268</v>
      </c>
      <c r="AC149" s="290">
        <v>2017</v>
      </c>
      <c r="AD149" s="21" t="s">
        <v>177</v>
      </c>
      <c r="AE149" s="304"/>
      <c r="AF149" s="16" t="s">
        <v>381</v>
      </c>
      <c r="AG149" s="318"/>
      <c r="CJ149" s="126" t="str">
        <f t="shared" si="106"/>
        <v/>
      </c>
      <c r="CK149" s="276" t="str">
        <f t="shared" si="94"/>
        <v>Tesan Laila</v>
      </c>
      <c r="CL149" s="276"/>
      <c r="CM149" s="276"/>
      <c r="CN149" s="276"/>
      <c r="CO149" s="138"/>
      <c r="CP149" s="222">
        <v>9776</v>
      </c>
      <c r="CQ149" s="125"/>
      <c r="CR149" s="33"/>
      <c r="CS149" s="83"/>
      <c r="CT149" s="125"/>
      <c r="CU149" s="33"/>
      <c r="CV149" s="83"/>
      <c r="CW149" s="125"/>
      <c r="CX149" s="33"/>
      <c r="CY149" s="83"/>
      <c r="CZ149" s="125"/>
      <c r="DA149" s="33"/>
      <c r="DB149" s="83"/>
      <c r="DC149" s="125"/>
      <c r="DD149" s="33"/>
      <c r="DE149" s="83"/>
      <c r="DF149" s="20"/>
      <c r="DG149" s="33"/>
      <c r="DH149" s="33"/>
      <c r="DI149" s="83"/>
      <c r="DN149" s="126">
        <f t="shared" si="111"/>
        <v>9776</v>
      </c>
      <c r="DO149" s="156">
        <v>8</v>
      </c>
      <c r="DP149" s="126">
        <v>0</v>
      </c>
      <c r="DQ149" s="324" t="s">
        <v>976</v>
      </c>
      <c r="EJ149" s="145"/>
      <c r="ES149" s="115"/>
      <c r="ET149" s="115"/>
    </row>
    <row r="150" spans="1:150" s="126" customFormat="1" x14ac:dyDescent="0.25">
      <c r="A150" s="319"/>
      <c r="B150" s="319"/>
      <c r="C150" s="319" t="str">
        <f t="shared" si="107"/>
        <v/>
      </c>
      <c r="D150" s="320"/>
      <c r="E150" s="320"/>
      <c r="F150" s="320"/>
      <c r="G150" s="319"/>
      <c r="H150" s="319"/>
      <c r="I150" s="320"/>
      <c r="J150" s="319"/>
      <c r="K150" s="320">
        <v>1</v>
      </c>
      <c r="L150" s="320"/>
      <c r="M150" s="320"/>
      <c r="N150" s="343"/>
      <c r="O150" s="343"/>
      <c r="P150" s="126" t="s">
        <v>359</v>
      </c>
      <c r="Q150" s="110" t="s">
        <v>1267</v>
      </c>
      <c r="R150" s="110" t="s">
        <v>1513</v>
      </c>
      <c r="S150" s="27" t="s">
        <v>1265</v>
      </c>
      <c r="T150" s="17">
        <v>2001</v>
      </c>
      <c r="U150" s="277" t="s">
        <v>628</v>
      </c>
      <c r="V150" s="17"/>
      <c r="W150" s="278"/>
      <c r="X150" s="301"/>
      <c r="Y150" s="287"/>
      <c r="Z150" s="278" t="s">
        <v>180</v>
      </c>
      <c r="AA150" s="17"/>
      <c r="AB150" s="278" t="s">
        <v>1268</v>
      </c>
      <c r="AC150" s="375">
        <v>2017</v>
      </c>
      <c r="AD150" s="17" t="s">
        <v>177</v>
      </c>
      <c r="AE150" s="304"/>
      <c r="AF150" s="16" t="s">
        <v>381</v>
      </c>
      <c r="AG150" s="318"/>
      <c r="CJ150" s="126" t="str">
        <f t="shared" si="106"/>
        <v/>
      </c>
      <c r="CK150" s="276" t="str">
        <f t="shared" si="94"/>
        <v>Davet Kilian</v>
      </c>
      <c r="CL150" s="276"/>
      <c r="CM150" s="276"/>
      <c r="CN150" s="276"/>
      <c r="CO150" s="138"/>
      <c r="CP150" s="222">
        <v>9775</v>
      </c>
      <c r="CQ150" s="125"/>
      <c r="CR150" s="33"/>
      <c r="CS150" s="83"/>
      <c r="CT150" s="125"/>
      <c r="CU150" s="33"/>
      <c r="CV150" s="83"/>
      <c r="CW150" s="125"/>
      <c r="CX150" s="33"/>
      <c r="CY150" s="83"/>
      <c r="CZ150" s="125"/>
      <c r="DA150" s="33"/>
      <c r="DB150" s="83"/>
      <c r="DC150" s="125"/>
      <c r="DD150" s="33"/>
      <c r="DE150" s="83"/>
      <c r="DF150" s="20"/>
      <c r="DG150" s="33"/>
      <c r="DH150" s="33"/>
      <c r="DI150" s="83"/>
      <c r="DN150" s="126">
        <f t="shared" si="111"/>
        <v>9775</v>
      </c>
      <c r="DO150" s="156">
        <v>8</v>
      </c>
      <c r="DP150" s="126">
        <v>0</v>
      </c>
      <c r="DQ150" s="324" t="s">
        <v>976</v>
      </c>
      <c r="EJ150" s="145"/>
      <c r="ES150" s="115"/>
      <c r="ET150" s="115"/>
    </row>
    <row r="151" spans="1:150" s="126" customFormat="1" x14ac:dyDescent="0.25">
      <c r="A151" s="319"/>
      <c r="B151" s="319"/>
      <c r="C151" s="319" t="str">
        <f t="shared" si="107"/>
        <v/>
      </c>
      <c r="D151" s="320"/>
      <c r="E151" s="320"/>
      <c r="F151" s="320"/>
      <c r="G151" s="319"/>
      <c r="H151" s="319"/>
      <c r="I151" s="320"/>
      <c r="J151" s="319"/>
      <c r="K151" s="320">
        <v>1</v>
      </c>
      <c r="L151" s="320"/>
      <c r="M151" s="320"/>
      <c r="N151" s="343"/>
      <c r="O151" s="343"/>
      <c r="P151" s="126" t="s">
        <v>361</v>
      </c>
      <c r="Q151" s="110" t="s">
        <v>1518</v>
      </c>
      <c r="R151" s="110" t="s">
        <v>1513</v>
      </c>
      <c r="S151" s="27" t="s">
        <v>1516</v>
      </c>
      <c r="T151" s="17">
        <v>1996</v>
      </c>
      <c r="U151" s="277" t="s">
        <v>628</v>
      </c>
      <c r="V151" s="17"/>
      <c r="W151" s="278"/>
      <c r="X151" s="301"/>
      <c r="Y151" s="287"/>
      <c r="Z151" s="278" t="s">
        <v>182</v>
      </c>
      <c r="AA151" s="17"/>
      <c r="AB151" s="278" t="s">
        <v>1268</v>
      </c>
      <c r="AC151" s="375">
        <v>2018</v>
      </c>
      <c r="AD151" s="17" t="s">
        <v>177</v>
      </c>
      <c r="AE151" s="304"/>
      <c r="AF151" s="16" t="s">
        <v>381</v>
      </c>
      <c r="AG151" s="318"/>
      <c r="CK151" s="276" t="str">
        <f t="shared" si="94"/>
        <v>Erdogan Mustafa</v>
      </c>
      <c r="CL151" s="276"/>
      <c r="CM151" s="276"/>
      <c r="CN151" s="276"/>
      <c r="CO151" s="138"/>
      <c r="CP151" s="276"/>
      <c r="CQ151" s="141"/>
      <c r="CR151" s="138"/>
      <c r="CT151" s="141"/>
      <c r="CU151" s="138"/>
      <c r="CW151" s="141"/>
      <c r="CX151" s="138"/>
      <c r="CZ151" s="141"/>
      <c r="DA151" s="138"/>
      <c r="DC151" s="141"/>
      <c r="DD151" s="138"/>
      <c r="DG151" s="138"/>
      <c r="DH151" s="138"/>
      <c r="DO151" s="156"/>
      <c r="DQ151" s="324"/>
      <c r="EJ151" s="145"/>
      <c r="ES151" s="115"/>
      <c r="ET151" s="115"/>
    </row>
    <row r="152" spans="1:150" s="126" customFormat="1" x14ac:dyDescent="0.25">
      <c r="A152" s="319"/>
      <c r="B152" s="319"/>
      <c r="C152" s="319" t="str">
        <f t="shared" si="107"/>
        <v/>
      </c>
      <c r="D152" s="320"/>
      <c r="E152" s="320"/>
      <c r="F152" s="320"/>
      <c r="G152" s="319"/>
      <c r="H152" s="319"/>
      <c r="I152" s="320"/>
      <c r="J152" s="319"/>
      <c r="K152" s="320">
        <v>1</v>
      </c>
      <c r="L152" s="320"/>
      <c r="M152" s="320"/>
      <c r="N152" s="343"/>
      <c r="O152" s="343"/>
      <c r="P152" s="126" t="s">
        <v>1303</v>
      </c>
      <c r="Q152" s="110" t="s">
        <v>1517</v>
      </c>
      <c r="R152" s="110" t="s">
        <v>1513</v>
      </c>
      <c r="S152" s="27" t="s">
        <v>1569</v>
      </c>
      <c r="T152" s="17">
        <v>2003</v>
      </c>
      <c r="U152" s="277" t="s">
        <v>628</v>
      </c>
      <c r="V152" s="17"/>
      <c r="W152" s="278"/>
      <c r="X152" s="301"/>
      <c r="Y152" s="287"/>
      <c r="Z152" s="278" t="s">
        <v>182</v>
      </c>
      <c r="AA152" s="17"/>
      <c r="AB152" s="278" t="s">
        <v>1268</v>
      </c>
      <c r="AC152" s="375">
        <v>2018</v>
      </c>
      <c r="AD152" s="17" t="s">
        <v>177</v>
      </c>
      <c r="AE152" s="304"/>
      <c r="AF152" s="16" t="s">
        <v>381</v>
      </c>
      <c r="AG152" s="318"/>
      <c r="CK152" s="276" t="str">
        <f t="shared" si="94"/>
        <v>Schacher Elia</v>
      </c>
      <c r="CL152" s="276"/>
      <c r="CM152" s="276"/>
      <c r="CN152" s="276"/>
      <c r="CO152" s="138"/>
      <c r="CP152" s="276"/>
      <c r="CQ152" s="141"/>
      <c r="CR152" s="138"/>
      <c r="CT152" s="141"/>
      <c r="CU152" s="138"/>
      <c r="CW152" s="141"/>
      <c r="CX152" s="138"/>
      <c r="CZ152" s="141"/>
      <c r="DA152" s="138"/>
      <c r="DC152" s="141"/>
      <c r="DD152" s="138"/>
      <c r="DG152" s="138"/>
      <c r="DH152" s="138"/>
      <c r="DO152" s="156"/>
      <c r="DQ152" s="324"/>
      <c r="EJ152" s="145"/>
      <c r="ES152" s="115"/>
      <c r="ET152" s="115"/>
    </row>
    <row r="153" spans="1:150" s="126" customFormat="1" x14ac:dyDescent="0.25">
      <c r="A153" s="319"/>
      <c r="B153" s="319"/>
      <c r="C153" s="319" t="str">
        <f t="shared" si="107"/>
        <v/>
      </c>
      <c r="D153" s="320"/>
      <c r="E153" s="320"/>
      <c r="F153" s="320"/>
      <c r="G153" s="319"/>
      <c r="H153" s="319"/>
      <c r="I153" s="320"/>
      <c r="J153" s="319"/>
      <c r="K153" s="320">
        <v>1</v>
      </c>
      <c r="L153" s="320"/>
      <c r="M153" s="320"/>
      <c r="N153" s="343"/>
      <c r="O153" s="343"/>
      <c r="P153" s="126" t="s">
        <v>361</v>
      </c>
      <c r="Q153" s="110" t="s">
        <v>1519</v>
      </c>
      <c r="R153" s="110" t="s">
        <v>1513</v>
      </c>
      <c r="S153" s="27" t="s">
        <v>1570</v>
      </c>
      <c r="T153" s="17">
        <v>2002</v>
      </c>
      <c r="U153" s="277" t="s">
        <v>628</v>
      </c>
      <c r="V153" s="17"/>
      <c r="W153" s="278"/>
      <c r="X153" s="301"/>
      <c r="Y153" s="287"/>
      <c r="Z153" s="278" t="s">
        <v>182</v>
      </c>
      <c r="AA153" s="17"/>
      <c r="AB153" s="278" t="s">
        <v>1268</v>
      </c>
      <c r="AC153" s="375">
        <v>2018</v>
      </c>
      <c r="AD153" s="17" t="s">
        <v>177</v>
      </c>
      <c r="AE153" s="304"/>
      <c r="AF153" s="16" t="s">
        <v>381</v>
      </c>
      <c r="AG153" s="318"/>
      <c r="CK153" s="276" t="str">
        <f t="shared" si="94"/>
        <v>Weber Fabian</v>
      </c>
      <c r="CL153" s="276"/>
      <c r="CM153" s="276"/>
      <c r="CN153" s="276"/>
      <c r="CO153" s="138"/>
      <c r="CP153" s="276"/>
      <c r="CQ153" s="141"/>
      <c r="CR153" s="138"/>
      <c r="CT153" s="141"/>
      <c r="CU153" s="138"/>
      <c r="CW153" s="141"/>
      <c r="CX153" s="138"/>
      <c r="CZ153" s="141"/>
      <c r="DA153" s="138"/>
      <c r="DC153" s="141"/>
      <c r="DD153" s="138"/>
      <c r="DG153" s="138"/>
      <c r="DH153" s="138"/>
      <c r="DO153" s="156"/>
      <c r="DQ153" s="324"/>
      <c r="EJ153" s="145"/>
      <c r="ES153" s="115"/>
      <c r="ET153" s="115"/>
    </row>
    <row r="154" spans="1:150" s="126" customFormat="1" ht="5.25" customHeight="1" x14ac:dyDescent="0.25">
      <c r="A154" s="346"/>
      <c r="B154" s="346"/>
      <c r="C154" s="346"/>
      <c r="D154" s="346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7"/>
      <c r="Q154" s="348"/>
      <c r="R154" s="348"/>
      <c r="S154" s="296"/>
      <c r="T154" s="297"/>
      <c r="U154" s="298"/>
      <c r="V154" s="297"/>
      <c r="W154" s="299"/>
      <c r="X154" s="302"/>
      <c r="Y154" s="390"/>
      <c r="Z154" s="299"/>
      <c r="AA154" s="297"/>
      <c r="AB154" s="299"/>
      <c r="AC154" s="376"/>
      <c r="AD154" s="297"/>
      <c r="AE154" s="304"/>
      <c r="AF154" s="300"/>
      <c r="AG154" s="318"/>
      <c r="CK154" s="276"/>
      <c r="CL154" s="276"/>
      <c r="CM154" s="276"/>
      <c r="CN154" s="276"/>
      <c r="CO154" s="138"/>
      <c r="CP154" s="276"/>
      <c r="CQ154" s="141"/>
      <c r="CR154" s="138"/>
      <c r="CT154" s="141"/>
      <c r="CU154" s="138"/>
      <c r="CW154" s="141"/>
      <c r="CX154" s="138"/>
      <c r="CZ154" s="141"/>
      <c r="DA154" s="138"/>
      <c r="DC154" s="141"/>
      <c r="DD154" s="138"/>
      <c r="DG154" s="138"/>
      <c r="DH154" s="138"/>
      <c r="DO154" s="156"/>
      <c r="DQ154" s="324"/>
      <c r="EJ154" s="145"/>
      <c r="ES154" s="115"/>
      <c r="ET154" s="115"/>
    </row>
    <row r="155" spans="1:150" s="360" customFormat="1" x14ac:dyDescent="0.2">
      <c r="A155" s="343"/>
      <c r="B155" s="343"/>
      <c r="C155" s="343"/>
      <c r="D155" s="343"/>
      <c r="E155" s="343"/>
      <c r="F155" s="322"/>
      <c r="G155" s="322"/>
      <c r="H155" s="322"/>
      <c r="I155" s="322"/>
      <c r="J155" s="322"/>
      <c r="K155" s="322"/>
      <c r="L155" s="322"/>
      <c r="M155" s="322"/>
      <c r="N155" s="322"/>
      <c r="O155" s="322"/>
      <c r="P155" s="383"/>
      <c r="Q155" s="384"/>
      <c r="R155" s="384"/>
      <c r="S155" s="30" t="s">
        <v>1548</v>
      </c>
      <c r="T155" s="31">
        <f>COUNTA(S5:S153)</f>
        <v>149</v>
      </c>
      <c r="U155" s="392" t="s">
        <v>1524</v>
      </c>
      <c r="V155" s="32"/>
      <c r="W155" s="34"/>
      <c r="X155" s="385"/>
      <c r="Y155" s="391"/>
      <c r="Z155" s="40"/>
      <c r="AA155" s="33"/>
      <c r="AB155" s="34"/>
      <c r="AC155" s="386"/>
      <c r="AD155" s="33"/>
      <c r="AE155" s="372"/>
      <c r="AF155" s="84"/>
      <c r="AG155" s="373"/>
      <c r="CJ155" s="360" t="str">
        <f t="shared" si="106"/>
        <v/>
      </c>
      <c r="CO155" s="371"/>
      <c r="CQ155" s="374"/>
      <c r="CR155" s="374"/>
      <c r="CT155" s="374"/>
      <c r="CU155" s="374"/>
      <c r="CW155" s="374"/>
      <c r="CX155" s="374"/>
      <c r="CZ155" s="374"/>
      <c r="DA155" s="374"/>
      <c r="DC155" s="374"/>
      <c r="DD155" s="374"/>
      <c r="DG155" s="371"/>
      <c r="DH155" s="371"/>
      <c r="EJ155" s="373"/>
    </row>
    <row r="156" spans="1:150" s="145" customFormat="1" x14ac:dyDescent="0.25">
      <c r="A156" s="109">
        <f t="shared" ref="A156:J156" si="113">SUM(A5:A150)</f>
        <v>8</v>
      </c>
      <c r="B156" s="109">
        <f t="shared" si="113"/>
        <v>36</v>
      </c>
      <c r="C156" s="109">
        <f t="shared" si="113"/>
        <v>107</v>
      </c>
      <c r="D156" s="109">
        <f t="shared" si="113"/>
        <v>27</v>
      </c>
      <c r="E156" s="109">
        <f t="shared" si="113"/>
        <v>46</v>
      </c>
      <c r="F156" s="109">
        <f t="shared" si="113"/>
        <v>5</v>
      </c>
      <c r="G156" s="109">
        <f t="shared" si="113"/>
        <v>3</v>
      </c>
      <c r="H156" s="109">
        <f t="shared" si="113"/>
        <v>34</v>
      </c>
      <c r="I156" s="109">
        <f t="shared" si="113"/>
        <v>31</v>
      </c>
      <c r="J156" s="109">
        <f t="shared" si="113"/>
        <v>13</v>
      </c>
      <c r="K156" s="109">
        <f>SUM(K5:K153)</f>
        <v>12</v>
      </c>
      <c r="L156" s="109">
        <f>SUM(L5:L150)</f>
        <v>21</v>
      </c>
      <c r="M156" s="109">
        <f>SUM(M5:M150)</f>
        <v>6</v>
      </c>
      <c r="N156" s="109">
        <f>SUM(N5:N150)</f>
        <v>8</v>
      </c>
      <c r="O156" s="109">
        <f>SUM(O5:O150)</f>
        <v>1</v>
      </c>
      <c r="P156" s="109">
        <f>SUM(D156+E156+F156+I156+K156+L156+M156)</f>
        <v>148</v>
      </c>
      <c r="Q156" s="110"/>
      <c r="R156" s="110" t="s">
        <v>1514</v>
      </c>
      <c r="S156" s="126" t="s">
        <v>88</v>
      </c>
      <c r="T156" s="138"/>
      <c r="U156" s="349"/>
      <c r="V156" s="138"/>
      <c r="W156" s="275"/>
      <c r="X156" s="138"/>
      <c r="Y156" s="113"/>
      <c r="Z156" s="349"/>
      <c r="AA156" s="138"/>
      <c r="AB156" s="113" t="s">
        <v>1526</v>
      </c>
      <c r="AC156" s="138"/>
      <c r="AD156" s="138"/>
      <c r="AE156" s="350"/>
      <c r="AF156" s="292" t="s">
        <v>382</v>
      </c>
      <c r="AG156" s="293" t="s">
        <v>385</v>
      </c>
      <c r="AH156" s="115"/>
      <c r="AI156" s="115"/>
      <c r="AJ156" s="115"/>
      <c r="AK156" s="115"/>
      <c r="AL156" s="115"/>
      <c r="AM156" s="115"/>
      <c r="AN156" s="115"/>
      <c r="AO156" s="115"/>
      <c r="AP156" s="115"/>
      <c r="AQ156" s="115"/>
      <c r="AR156" s="115"/>
      <c r="AS156" s="115"/>
      <c r="AT156" s="115"/>
      <c r="AU156" s="115"/>
      <c r="AV156" s="115"/>
      <c r="AW156" s="115"/>
      <c r="AX156" s="115"/>
      <c r="AY156" s="115"/>
      <c r="AZ156" s="115"/>
      <c r="BA156" s="115"/>
      <c r="BB156" s="115"/>
      <c r="BC156" s="115"/>
      <c r="BD156" s="115"/>
      <c r="BE156" s="115"/>
      <c r="BF156" s="115"/>
      <c r="BG156" s="115"/>
      <c r="BH156" s="115"/>
      <c r="BI156" s="115"/>
      <c r="BJ156" s="115"/>
      <c r="BK156" s="115"/>
      <c r="BL156" s="115"/>
      <c r="BM156" s="115"/>
      <c r="BN156" s="115"/>
      <c r="BO156" s="115"/>
      <c r="BP156" s="115"/>
      <c r="BQ156" s="115"/>
      <c r="BR156" s="115"/>
      <c r="BS156" s="115"/>
      <c r="BT156" s="115"/>
      <c r="BU156" s="115"/>
      <c r="BV156" s="115"/>
      <c r="BW156" s="115"/>
      <c r="BX156" s="115"/>
      <c r="BY156" s="115"/>
      <c r="BZ156" s="115"/>
      <c r="CA156" s="115"/>
      <c r="CB156" s="115"/>
      <c r="CC156" s="115"/>
      <c r="CD156" s="115"/>
      <c r="CE156" s="115"/>
      <c r="CF156" s="115"/>
      <c r="CG156" s="115"/>
      <c r="CH156" s="115"/>
      <c r="CI156" s="126"/>
      <c r="CJ156" s="126" t="str">
        <f t="shared" si="106"/>
        <v/>
      </c>
      <c r="CK156" s="115"/>
      <c r="CL156" s="115"/>
      <c r="CM156" s="115"/>
      <c r="CN156" s="115"/>
      <c r="CO156" s="303"/>
      <c r="CP156" s="115"/>
      <c r="CQ156" s="351"/>
      <c r="CR156" s="351"/>
      <c r="CS156" s="115"/>
      <c r="CT156" s="351"/>
      <c r="CU156" s="351"/>
      <c r="CV156" s="115"/>
      <c r="CW156" s="351"/>
      <c r="CX156" s="351"/>
      <c r="CY156" s="115"/>
      <c r="CZ156" s="351"/>
      <c r="DA156" s="351"/>
      <c r="DB156" s="115"/>
      <c r="DC156" s="351"/>
      <c r="DD156" s="351"/>
      <c r="DE156" s="115"/>
      <c r="DF156" s="115"/>
      <c r="DG156" s="303"/>
      <c r="DH156" s="303"/>
      <c r="DI156" s="115"/>
      <c r="DL156" s="115"/>
      <c r="DM156" s="115"/>
      <c r="DN156" s="115"/>
      <c r="DU156" s="126"/>
      <c r="ES156" s="115"/>
      <c r="ET156" s="115"/>
    </row>
    <row r="157" spans="1:150" s="145" customFormat="1" x14ac:dyDescent="0.25">
      <c r="A157" s="126">
        <f t="shared" ref="A157:J157" si="114">SUBTOTAL(9,A5:A150)</f>
        <v>8</v>
      </c>
      <c r="B157" s="126">
        <f t="shared" si="114"/>
        <v>36</v>
      </c>
      <c r="C157" s="126">
        <f t="shared" si="114"/>
        <v>107</v>
      </c>
      <c r="D157" s="126">
        <f t="shared" si="114"/>
        <v>27</v>
      </c>
      <c r="E157" s="126">
        <f t="shared" si="114"/>
        <v>46</v>
      </c>
      <c r="F157" s="126">
        <f t="shared" si="114"/>
        <v>5</v>
      </c>
      <c r="G157" s="126">
        <f t="shared" si="114"/>
        <v>3</v>
      </c>
      <c r="H157" s="126">
        <f t="shared" si="114"/>
        <v>34</v>
      </c>
      <c r="I157" s="126">
        <f t="shared" si="114"/>
        <v>31</v>
      </c>
      <c r="J157" s="126">
        <f t="shared" si="114"/>
        <v>13</v>
      </c>
      <c r="K157" s="126">
        <f>SUBTOTAL(9,K5:K153)</f>
        <v>12</v>
      </c>
      <c r="L157" s="126">
        <f>SUBTOTAL(9,L5:L150)</f>
        <v>21</v>
      </c>
      <c r="M157" s="126">
        <f>SUBTOTAL(9,M5:M150)</f>
        <v>6</v>
      </c>
      <c r="N157" s="126">
        <f>SUBTOTAL(9,N5:N150)</f>
        <v>8</v>
      </c>
      <c r="O157" s="126">
        <f>SUBTOTAL(9,O5:O150)</f>
        <v>1</v>
      </c>
      <c r="P157" s="109">
        <f>SUM(D157+E157+F157+I157+K157+L157+M157)</f>
        <v>148</v>
      </c>
      <c r="Q157" s="110"/>
      <c r="R157" s="110" t="s">
        <v>928</v>
      </c>
      <c r="S157" s="126" t="s">
        <v>1522</v>
      </c>
      <c r="T157" s="138"/>
      <c r="U157" s="349"/>
      <c r="V157" s="138"/>
      <c r="W157" s="275"/>
      <c r="X157" s="138"/>
      <c r="Y157" s="113"/>
      <c r="Z157" s="349"/>
      <c r="AA157" s="138" t="s">
        <v>185</v>
      </c>
      <c r="AB157" s="113" t="s">
        <v>886</v>
      </c>
      <c r="AC157" s="138"/>
      <c r="AD157" s="138"/>
      <c r="AE157" s="350"/>
      <c r="AF157" s="292" t="s">
        <v>373</v>
      </c>
      <c r="AG157" s="293" t="s">
        <v>97</v>
      </c>
      <c r="AH157" s="115"/>
      <c r="AI157" s="115"/>
      <c r="AJ157" s="115"/>
      <c r="AK157" s="115"/>
      <c r="AL157" s="115"/>
      <c r="AM157" s="115"/>
      <c r="AN157" s="115"/>
      <c r="AO157" s="115"/>
      <c r="AP157" s="115"/>
      <c r="AQ157" s="115"/>
      <c r="AR157" s="115"/>
      <c r="AS157" s="115"/>
      <c r="AT157" s="115"/>
      <c r="AU157" s="115"/>
      <c r="AV157" s="115"/>
      <c r="AW157" s="115"/>
      <c r="AX157" s="115"/>
      <c r="AY157" s="115"/>
      <c r="AZ157" s="115"/>
      <c r="BA157" s="115"/>
      <c r="BB157" s="115"/>
      <c r="BC157" s="115"/>
      <c r="BD157" s="115"/>
      <c r="BE157" s="115"/>
      <c r="BF157" s="115"/>
      <c r="BG157" s="115"/>
      <c r="BH157" s="115"/>
      <c r="BI157" s="115"/>
      <c r="BJ157" s="115"/>
      <c r="BK157" s="115"/>
      <c r="BL157" s="115"/>
      <c r="BM157" s="115"/>
      <c r="BN157" s="115"/>
      <c r="BO157" s="115"/>
      <c r="BP157" s="115"/>
      <c r="BQ157" s="115"/>
      <c r="BR157" s="115"/>
      <c r="BS157" s="115"/>
      <c r="BT157" s="115"/>
      <c r="BU157" s="115"/>
      <c r="BV157" s="115"/>
      <c r="BW157" s="115"/>
      <c r="BX157" s="115"/>
      <c r="BY157" s="115"/>
      <c r="BZ157" s="115"/>
      <c r="CA157" s="115"/>
      <c r="CB157" s="115"/>
      <c r="CC157" s="115"/>
      <c r="CD157" s="115"/>
      <c r="CE157" s="115"/>
      <c r="CF157" s="115"/>
      <c r="CG157" s="115"/>
      <c r="CH157" s="115"/>
      <c r="CI157" s="126"/>
      <c r="CJ157" s="126" t="str">
        <f t="shared" si="106"/>
        <v/>
      </c>
      <c r="CK157" s="115"/>
      <c r="CL157" s="115"/>
      <c r="CM157" s="115"/>
      <c r="CN157" s="115"/>
      <c r="CO157" s="303"/>
      <c r="CP157" s="115"/>
      <c r="CQ157" s="351"/>
      <c r="CR157" s="351"/>
      <c r="CS157" s="115"/>
      <c r="CT157" s="351"/>
      <c r="CU157" s="351"/>
      <c r="CV157" s="115"/>
      <c r="CW157" s="351"/>
      <c r="CX157" s="351"/>
      <c r="CY157" s="115"/>
      <c r="CZ157" s="351"/>
      <c r="DA157" s="351"/>
      <c r="DB157" s="115"/>
      <c r="DC157" s="351"/>
      <c r="DD157" s="351"/>
      <c r="DE157" s="115"/>
      <c r="DF157" s="115"/>
      <c r="DG157" s="303"/>
      <c r="DH157" s="303"/>
      <c r="DI157" s="115"/>
      <c r="DL157" s="115"/>
      <c r="DM157" s="115"/>
      <c r="DN157" s="115"/>
      <c r="DO157" s="112" t="s">
        <v>980</v>
      </c>
      <c r="DU157" s="126"/>
      <c r="ES157" s="115"/>
      <c r="ET157" s="115"/>
    </row>
    <row r="158" spans="1:150" s="145" customFormat="1" x14ac:dyDescent="0.25">
      <c r="A158" s="126"/>
      <c r="B158" s="126"/>
      <c r="C158" s="126"/>
      <c r="D158" s="141"/>
      <c r="E158" s="141"/>
      <c r="F158" s="344"/>
      <c r="G158" s="352"/>
      <c r="H158" s="352"/>
      <c r="I158" s="344"/>
      <c r="J158" s="352"/>
      <c r="K158" s="344"/>
      <c r="L158" s="344"/>
      <c r="M158" s="344"/>
      <c r="N158" s="344"/>
      <c r="O158" s="344"/>
      <c r="P158" s="109"/>
      <c r="Q158" s="110"/>
      <c r="R158" s="110" t="s">
        <v>369</v>
      </c>
      <c r="S158" s="126" t="s">
        <v>150</v>
      </c>
      <c r="T158" s="138"/>
      <c r="U158" s="349"/>
      <c r="V158" s="138"/>
      <c r="W158" s="275"/>
      <c r="X158" s="138"/>
      <c r="Y158" s="113"/>
      <c r="Z158" s="349"/>
      <c r="AA158" s="138" t="s">
        <v>186</v>
      </c>
      <c r="AB158" s="113" t="s">
        <v>1226</v>
      </c>
      <c r="AC158" s="138"/>
      <c r="AD158" s="138"/>
      <c r="AE158" s="350"/>
      <c r="AF158" s="292" t="s">
        <v>375</v>
      </c>
      <c r="AG158" s="293" t="s">
        <v>386</v>
      </c>
      <c r="AH158" s="115"/>
      <c r="AK158" s="115"/>
      <c r="AL158" s="115"/>
      <c r="AM158" s="115"/>
      <c r="AN158" s="115"/>
      <c r="AO158" s="115"/>
      <c r="AP158" s="115"/>
      <c r="AQ158" s="115"/>
      <c r="AR158" s="115"/>
      <c r="AS158" s="115"/>
      <c r="AT158" s="115"/>
      <c r="AU158" s="115"/>
      <c r="AV158" s="115"/>
      <c r="AW158" s="115"/>
      <c r="AX158" s="115"/>
      <c r="AY158" s="115"/>
      <c r="AZ158" s="115"/>
      <c r="BA158" s="115"/>
      <c r="BB158" s="115"/>
      <c r="BC158" s="115"/>
      <c r="BD158" s="115"/>
      <c r="BE158" s="115"/>
      <c r="BF158" s="115"/>
      <c r="BG158" s="115"/>
      <c r="BH158" s="115"/>
      <c r="BI158" s="115"/>
      <c r="BJ158" s="115"/>
      <c r="BK158" s="115"/>
      <c r="BL158" s="115"/>
      <c r="BM158" s="115"/>
      <c r="BN158" s="115"/>
      <c r="BO158" s="115"/>
      <c r="BP158" s="115"/>
      <c r="BQ158" s="115"/>
      <c r="BR158" s="115"/>
      <c r="BS158" s="115"/>
      <c r="BT158" s="115"/>
      <c r="BU158" s="115"/>
      <c r="BV158" s="115"/>
      <c r="BW158" s="115"/>
      <c r="BX158" s="115"/>
      <c r="BY158" s="115"/>
      <c r="BZ158" s="115"/>
      <c r="CA158" s="115"/>
      <c r="CB158" s="115"/>
      <c r="CC158" s="115"/>
      <c r="CD158" s="115"/>
      <c r="CE158" s="115"/>
      <c r="CF158" s="115"/>
      <c r="CG158" s="115"/>
      <c r="CH158" s="115"/>
      <c r="CI158" s="126"/>
      <c r="CJ158" s="126" t="str">
        <f t="shared" si="106"/>
        <v/>
      </c>
      <c r="CK158" s="115"/>
      <c r="CL158" s="115"/>
      <c r="CM158" s="115"/>
      <c r="CN158" s="115"/>
      <c r="CO158" s="303"/>
      <c r="CP158" s="115"/>
      <c r="CQ158" s="351"/>
      <c r="CR158" s="351"/>
      <c r="CS158" s="115"/>
      <c r="CT158" s="351"/>
      <c r="CU158" s="351"/>
      <c r="CV158" s="115"/>
      <c r="CW158" s="351"/>
      <c r="CX158" s="351"/>
      <c r="CY158" s="115"/>
      <c r="CZ158" s="351"/>
      <c r="DA158" s="351"/>
      <c r="DB158" s="115"/>
      <c r="DC158" s="351"/>
      <c r="DD158" s="351"/>
      <c r="DE158" s="115"/>
      <c r="DF158" s="115"/>
      <c r="DG158" s="303"/>
      <c r="DH158" s="303"/>
      <c r="DI158" s="115"/>
      <c r="DL158" s="115"/>
      <c r="DM158" s="115"/>
      <c r="DN158" s="115"/>
      <c r="DO158" s="115" t="s">
        <v>986</v>
      </c>
      <c r="DU158" s="126"/>
      <c r="EJ158" s="115"/>
      <c r="ES158" s="115"/>
      <c r="ET158" s="115"/>
    </row>
    <row r="159" spans="1:150" s="145" customFormat="1" x14ac:dyDescent="0.25">
      <c r="A159" s="126"/>
      <c r="B159" s="126"/>
      <c r="C159" s="126"/>
      <c r="D159" s="141"/>
      <c r="E159" s="141"/>
      <c r="F159" s="344"/>
      <c r="G159" s="352"/>
      <c r="H159" s="352"/>
      <c r="I159" s="344"/>
      <c r="J159" s="126"/>
      <c r="K159" s="344"/>
      <c r="L159" s="344"/>
      <c r="M159" s="344"/>
      <c r="N159" s="344"/>
      <c r="O159" s="344"/>
      <c r="P159" s="109"/>
      <c r="Q159" s="353"/>
      <c r="R159" s="362" t="s">
        <v>341</v>
      </c>
      <c r="S159" s="126" t="s">
        <v>158</v>
      </c>
      <c r="T159" s="138"/>
      <c r="U159" s="349"/>
      <c r="V159" s="138"/>
      <c r="W159" s="275"/>
      <c r="X159" s="138"/>
      <c r="Y159" s="113"/>
      <c r="Z159" s="349"/>
      <c r="AA159" s="138" t="s">
        <v>189</v>
      </c>
      <c r="AB159" s="113" t="s">
        <v>888</v>
      </c>
      <c r="AC159" s="138"/>
      <c r="AD159" s="138"/>
      <c r="AE159" s="350"/>
      <c r="AF159" s="292" t="s">
        <v>376</v>
      </c>
      <c r="AG159" s="293" t="s">
        <v>110</v>
      </c>
      <c r="AH159" s="115"/>
      <c r="AI159" s="115"/>
      <c r="AJ159" s="115"/>
      <c r="AK159" s="115"/>
      <c r="AL159" s="115"/>
      <c r="AM159" s="115"/>
      <c r="AN159" s="115"/>
      <c r="AO159" s="115"/>
      <c r="AP159" s="115"/>
      <c r="AQ159" s="115"/>
      <c r="AR159" s="115"/>
      <c r="AS159" s="115"/>
      <c r="AT159" s="115"/>
      <c r="AU159" s="115"/>
      <c r="AV159" s="115"/>
      <c r="AW159" s="115"/>
      <c r="AX159" s="115"/>
      <c r="AY159" s="115"/>
      <c r="AZ159" s="115"/>
      <c r="BA159" s="115"/>
      <c r="BB159" s="115"/>
      <c r="BC159" s="115"/>
      <c r="BD159" s="115"/>
      <c r="BE159" s="115"/>
      <c r="BF159" s="115"/>
      <c r="BG159" s="115"/>
      <c r="BH159" s="115"/>
      <c r="BI159" s="115"/>
      <c r="BJ159" s="115"/>
      <c r="BK159" s="115"/>
      <c r="BL159" s="115"/>
      <c r="BM159" s="115"/>
      <c r="BN159" s="115"/>
      <c r="BO159" s="115"/>
      <c r="BP159" s="115"/>
      <c r="BQ159" s="115"/>
      <c r="BR159" s="115"/>
      <c r="BS159" s="115"/>
      <c r="BT159" s="115"/>
      <c r="BU159" s="115"/>
      <c r="BV159" s="115"/>
      <c r="BW159" s="115"/>
      <c r="BX159" s="115"/>
      <c r="BY159" s="115"/>
      <c r="BZ159" s="115"/>
      <c r="CA159" s="115"/>
      <c r="CB159" s="115"/>
      <c r="CC159" s="115"/>
      <c r="CD159" s="115"/>
      <c r="CE159" s="115"/>
      <c r="CF159" s="115"/>
      <c r="CG159" s="115"/>
      <c r="CH159" s="115"/>
      <c r="CI159" s="126"/>
      <c r="CJ159" s="126" t="str">
        <f t="shared" si="106"/>
        <v/>
      </c>
      <c r="CK159" s="115"/>
      <c r="CL159" s="115"/>
      <c r="CM159" s="115"/>
      <c r="CN159" s="115"/>
      <c r="CO159" s="303"/>
      <c r="CP159" s="115"/>
      <c r="CQ159" s="351"/>
      <c r="CR159" s="351"/>
      <c r="CS159" s="115"/>
      <c r="CT159" s="351"/>
      <c r="CU159" s="351"/>
      <c r="CV159" s="115"/>
      <c r="CW159" s="351"/>
      <c r="CX159" s="351"/>
      <c r="CY159" s="115"/>
      <c r="CZ159" s="351"/>
      <c r="DA159" s="351"/>
      <c r="DB159" s="115"/>
      <c r="DC159" s="351"/>
      <c r="DD159" s="351"/>
      <c r="DE159" s="115"/>
      <c r="DF159" s="115"/>
      <c r="DG159" s="303"/>
      <c r="DH159" s="303"/>
      <c r="DI159" s="115"/>
      <c r="DL159" s="115"/>
      <c r="DM159" s="115"/>
      <c r="DN159" s="115"/>
      <c r="DO159" s="115" t="s">
        <v>987</v>
      </c>
      <c r="DU159" s="126"/>
      <c r="EJ159" s="115"/>
      <c r="ES159" s="115"/>
      <c r="ET159" s="115"/>
    </row>
    <row r="160" spans="1:150" s="145" customFormat="1" x14ac:dyDescent="0.25">
      <c r="A160" s="126"/>
      <c r="B160" s="126"/>
      <c r="C160" s="126"/>
      <c r="D160" s="141"/>
      <c r="E160" s="141"/>
      <c r="F160" s="344"/>
      <c r="G160" s="352"/>
      <c r="H160" s="352"/>
      <c r="I160" s="344"/>
      <c r="J160" s="126"/>
      <c r="K160" s="344"/>
      <c r="L160" s="344"/>
      <c r="M160" s="344"/>
      <c r="N160" s="344"/>
      <c r="O160" s="344"/>
      <c r="P160" s="109"/>
      <c r="Q160" s="110"/>
      <c r="R160" s="110" t="s">
        <v>368</v>
      </c>
      <c r="S160" s="126" t="s">
        <v>161</v>
      </c>
      <c r="T160" s="138"/>
      <c r="U160" s="349"/>
      <c r="V160" s="138"/>
      <c r="W160" s="275"/>
      <c r="X160" s="138"/>
      <c r="Y160" s="113"/>
      <c r="Z160" s="349"/>
      <c r="AA160" s="138" t="s">
        <v>876</v>
      </c>
      <c r="AB160" s="113" t="s">
        <v>1227</v>
      </c>
      <c r="AC160" s="138"/>
      <c r="AD160" s="138"/>
      <c r="AE160" s="350"/>
      <c r="AF160" s="292" t="s">
        <v>379</v>
      </c>
      <c r="AG160" s="293" t="s">
        <v>387</v>
      </c>
      <c r="AH160" s="115"/>
      <c r="AI160" s="115"/>
      <c r="AJ160" s="115"/>
      <c r="AK160" s="115"/>
      <c r="AL160" s="115"/>
      <c r="AM160" s="115"/>
      <c r="AN160" s="115"/>
      <c r="AO160" s="115"/>
      <c r="AP160" s="115"/>
      <c r="AQ160" s="115"/>
      <c r="AR160" s="115"/>
      <c r="AS160" s="115"/>
      <c r="AT160" s="115"/>
      <c r="AU160" s="115"/>
      <c r="AV160" s="115"/>
      <c r="AW160" s="115"/>
      <c r="AX160" s="115"/>
      <c r="AY160" s="115"/>
      <c r="AZ160" s="115"/>
      <c r="BA160" s="115"/>
      <c r="BB160" s="115"/>
      <c r="BC160" s="115"/>
      <c r="BD160" s="115"/>
      <c r="BE160" s="115"/>
      <c r="BF160" s="115"/>
      <c r="BG160" s="115"/>
      <c r="BH160" s="115"/>
      <c r="BI160" s="115"/>
      <c r="BJ160" s="115"/>
      <c r="BK160" s="115"/>
      <c r="BL160" s="115"/>
      <c r="BM160" s="115"/>
      <c r="BN160" s="115"/>
      <c r="BO160" s="115"/>
      <c r="BP160" s="115"/>
      <c r="BQ160" s="115"/>
      <c r="BR160" s="115"/>
      <c r="BS160" s="115"/>
      <c r="BT160" s="115"/>
      <c r="BU160" s="115"/>
      <c r="BV160" s="115"/>
      <c r="BW160" s="115"/>
      <c r="BX160" s="115"/>
      <c r="BY160" s="115"/>
      <c r="BZ160" s="115"/>
      <c r="CA160" s="115"/>
      <c r="CB160" s="115"/>
      <c r="CC160" s="115"/>
      <c r="CD160" s="115"/>
      <c r="CE160" s="115"/>
      <c r="CF160" s="115"/>
      <c r="CG160" s="115"/>
      <c r="CH160" s="115"/>
      <c r="CI160" s="126"/>
      <c r="CJ160" s="126" t="str">
        <f t="shared" si="106"/>
        <v/>
      </c>
      <c r="CK160" s="115"/>
      <c r="CL160" s="115"/>
      <c r="CM160" s="115"/>
      <c r="CN160" s="115"/>
      <c r="CO160" s="303"/>
      <c r="CP160" s="115"/>
      <c r="CQ160" s="351"/>
      <c r="CR160" s="351"/>
      <c r="CS160" s="115"/>
      <c r="CT160" s="351"/>
      <c r="CU160" s="351"/>
      <c r="CV160" s="115"/>
      <c r="CW160" s="351"/>
      <c r="CX160" s="351"/>
      <c r="CY160" s="115"/>
      <c r="CZ160" s="351"/>
      <c r="DA160" s="351"/>
      <c r="DB160" s="115"/>
      <c r="DC160" s="351"/>
      <c r="DD160" s="351"/>
      <c r="DE160" s="115"/>
      <c r="DF160" s="115"/>
      <c r="DG160" s="303"/>
      <c r="DH160" s="303"/>
      <c r="DI160" s="115"/>
      <c r="DL160" s="115"/>
      <c r="DM160" s="115"/>
      <c r="DN160" s="115"/>
      <c r="DO160" s="115" t="s">
        <v>988</v>
      </c>
      <c r="DU160" s="126"/>
      <c r="EJ160" s="115"/>
      <c r="ES160" s="115"/>
      <c r="ET160" s="115"/>
    </row>
    <row r="161" spans="1:125" s="115" customFormat="1" x14ac:dyDescent="0.25">
      <c r="A161" s="126"/>
      <c r="B161" s="126"/>
      <c r="C161" s="126"/>
      <c r="D161" s="141"/>
      <c r="E161" s="141"/>
      <c r="F161" s="344"/>
      <c r="G161" s="352"/>
      <c r="H161" s="352"/>
      <c r="I161" s="344"/>
      <c r="J161" s="352"/>
      <c r="K161" s="344"/>
      <c r="L161" s="344"/>
      <c r="M161" s="344"/>
      <c r="N161" s="344"/>
      <c r="O161" s="344"/>
      <c r="P161" s="109"/>
      <c r="Q161" s="110"/>
      <c r="R161" s="110" t="s">
        <v>367</v>
      </c>
      <c r="S161" s="126" t="s">
        <v>166</v>
      </c>
      <c r="T161" s="138"/>
      <c r="U161" s="349"/>
      <c r="V161" s="138"/>
      <c r="W161" s="275"/>
      <c r="X161" s="138"/>
      <c r="Y161" s="113"/>
      <c r="Z161" s="349"/>
      <c r="AA161" s="138" t="s">
        <v>887</v>
      </c>
      <c r="AB161" s="113" t="s">
        <v>1288</v>
      </c>
      <c r="AC161" s="138"/>
      <c r="AD161" s="138"/>
      <c r="AE161" s="350"/>
      <c r="AF161" s="292" t="s">
        <v>394</v>
      </c>
      <c r="AG161" s="293" t="s">
        <v>395</v>
      </c>
      <c r="CI161" s="126"/>
      <c r="CJ161" s="126" t="str">
        <f t="shared" si="106"/>
        <v/>
      </c>
      <c r="CO161" s="303"/>
      <c r="CQ161" s="351"/>
      <c r="CR161" s="351"/>
      <c r="CT161" s="351"/>
      <c r="CU161" s="351"/>
      <c r="CW161" s="351"/>
      <c r="CX161" s="351"/>
      <c r="CZ161" s="351"/>
      <c r="DA161" s="351"/>
      <c r="DC161" s="351"/>
      <c r="DD161" s="351"/>
      <c r="DG161" s="303"/>
      <c r="DH161" s="303"/>
      <c r="DJ161" s="145"/>
      <c r="DK161" s="145"/>
      <c r="DO161" s="115" t="s">
        <v>981</v>
      </c>
      <c r="DU161" s="126"/>
    </row>
    <row r="162" spans="1:125" s="115" customFormat="1" x14ac:dyDescent="0.25">
      <c r="A162" s="126"/>
      <c r="B162" s="126"/>
      <c r="C162" s="126"/>
      <c r="D162" s="141"/>
      <c r="E162" s="141"/>
      <c r="F162" s="344"/>
      <c r="G162" s="352"/>
      <c r="H162" s="352"/>
      <c r="I162" s="344"/>
      <c r="J162" s="352"/>
      <c r="K162" s="344"/>
      <c r="L162" s="344"/>
      <c r="M162" s="344"/>
      <c r="N162" s="344"/>
      <c r="O162" s="344"/>
      <c r="P162" s="109"/>
      <c r="Q162" s="110"/>
      <c r="R162" s="110" t="s">
        <v>1513</v>
      </c>
      <c r="S162" s="126" t="s">
        <v>249</v>
      </c>
      <c r="T162" s="138"/>
      <c r="U162" s="349"/>
      <c r="V162" s="138"/>
      <c r="W162" s="275"/>
      <c r="X162" s="138"/>
      <c r="Y162" s="113"/>
      <c r="Z162" s="349"/>
      <c r="AA162" s="354"/>
      <c r="AB162" s="113"/>
      <c r="AC162" s="138"/>
      <c r="AD162" s="138"/>
      <c r="AE162" s="350"/>
      <c r="AF162" s="292" t="s">
        <v>383</v>
      </c>
      <c r="AG162" s="293" t="s">
        <v>388</v>
      </c>
      <c r="AI162" s="126"/>
      <c r="AJ162" s="126"/>
      <c r="AK162" s="126"/>
      <c r="AL162" s="126"/>
      <c r="CI162" s="126"/>
      <c r="CJ162" s="126" t="str">
        <f t="shared" si="106"/>
        <v/>
      </c>
      <c r="CO162" s="303"/>
      <c r="CQ162" s="351"/>
      <c r="CR162" s="351"/>
      <c r="CT162" s="351"/>
      <c r="CU162" s="351"/>
      <c r="CW162" s="351"/>
      <c r="CX162" s="351"/>
      <c r="CZ162" s="351"/>
      <c r="DA162" s="351"/>
      <c r="DC162" s="351"/>
      <c r="DD162" s="351"/>
      <c r="DG162" s="303"/>
      <c r="DH162" s="303"/>
      <c r="DJ162" s="145"/>
      <c r="DK162" s="145"/>
      <c r="DO162" s="115" t="s">
        <v>982</v>
      </c>
      <c r="DU162" s="126"/>
    </row>
    <row r="163" spans="1:125" s="115" customFormat="1" x14ac:dyDescent="0.25">
      <c r="A163" s="126"/>
      <c r="B163" s="126"/>
      <c r="C163" s="126"/>
      <c r="D163" s="141"/>
      <c r="E163" s="141"/>
      <c r="F163" s="344"/>
      <c r="G163" s="352"/>
      <c r="H163" s="352"/>
      <c r="I163" s="344"/>
      <c r="J163" s="352"/>
      <c r="K163" s="344"/>
      <c r="L163" s="344"/>
      <c r="M163" s="344"/>
      <c r="N163" s="344"/>
      <c r="O163" s="344"/>
      <c r="P163" s="109"/>
      <c r="Q163" s="110"/>
      <c r="R163" s="110"/>
      <c r="S163" s="126"/>
      <c r="T163" s="138"/>
      <c r="U163" s="349"/>
      <c r="V163" s="138"/>
      <c r="W163" s="275"/>
      <c r="X163" s="138"/>
      <c r="Y163" s="113"/>
      <c r="Z163" s="349"/>
      <c r="AA163" s="138"/>
      <c r="AB163" s="113"/>
      <c r="AC163" s="138"/>
      <c r="AD163" s="138"/>
      <c r="AE163" s="350"/>
      <c r="AF163" s="294" t="s">
        <v>365</v>
      </c>
      <c r="AG163" s="295" t="s">
        <v>249</v>
      </c>
      <c r="AI163" s="126"/>
      <c r="AJ163" s="126"/>
      <c r="AK163" s="126"/>
      <c r="CI163" s="126"/>
      <c r="CJ163" s="126" t="str">
        <f t="shared" si="106"/>
        <v/>
      </c>
      <c r="CO163" s="303"/>
      <c r="CQ163" s="351"/>
      <c r="CR163" s="351"/>
      <c r="CT163" s="351"/>
      <c r="CU163" s="351"/>
      <c r="CW163" s="351"/>
      <c r="CX163" s="351"/>
      <c r="CZ163" s="351"/>
      <c r="DA163" s="351"/>
      <c r="DC163" s="351"/>
      <c r="DD163" s="351"/>
      <c r="DG163" s="303"/>
      <c r="DH163" s="303"/>
      <c r="DJ163" s="145"/>
      <c r="DK163" s="145"/>
      <c r="DO163" s="115" t="s">
        <v>989</v>
      </c>
      <c r="DU163" s="126"/>
    </row>
    <row r="164" spans="1:125" s="115" customFormat="1" x14ac:dyDescent="0.25">
      <c r="A164" s="126"/>
      <c r="B164" s="126"/>
      <c r="C164" s="126"/>
      <c r="D164" s="141"/>
      <c r="E164" s="141"/>
      <c r="F164" s="344"/>
      <c r="G164" s="352"/>
      <c r="H164" s="352"/>
      <c r="I164" s="344"/>
      <c r="J164" s="352"/>
      <c r="K164" s="344"/>
      <c r="L164" s="344"/>
      <c r="M164" s="344"/>
      <c r="N164" s="344"/>
      <c r="O164" s="344"/>
      <c r="P164" s="109"/>
      <c r="Q164" s="110"/>
      <c r="R164" s="110"/>
      <c r="S164" s="126"/>
      <c r="T164" s="138"/>
      <c r="U164" s="349"/>
      <c r="V164" s="138"/>
      <c r="W164" s="275"/>
      <c r="X164" s="138"/>
      <c r="Y164" s="113"/>
      <c r="Z164" s="349"/>
      <c r="AA164" s="138"/>
      <c r="AB164" s="113"/>
      <c r="AC164" s="138"/>
      <c r="AD164" s="138"/>
      <c r="AE164" s="350"/>
      <c r="AF164" s="126"/>
      <c r="AG164" s="126"/>
      <c r="AI164" s="126"/>
      <c r="AJ164" s="126"/>
      <c r="AK164" s="126"/>
      <c r="AL164" s="126"/>
      <c r="CO164" s="303"/>
      <c r="CQ164" s="351"/>
      <c r="CR164" s="351"/>
      <c r="CT164" s="351"/>
      <c r="CU164" s="351"/>
      <c r="CW164" s="351"/>
      <c r="CX164" s="351"/>
      <c r="CZ164" s="351"/>
      <c r="DA164" s="351"/>
      <c r="DC164" s="351"/>
      <c r="DD164" s="351"/>
      <c r="DG164" s="303"/>
      <c r="DH164" s="303"/>
      <c r="DJ164" s="145"/>
      <c r="DK164" s="145"/>
      <c r="DO164" s="115" t="s">
        <v>990</v>
      </c>
    </row>
    <row r="165" spans="1:125" s="115" customFormat="1" x14ac:dyDescent="0.25">
      <c r="A165" s="126"/>
      <c r="B165" s="126"/>
      <c r="C165" s="126"/>
      <c r="D165" s="141"/>
      <c r="E165" s="141"/>
      <c r="F165" s="344"/>
      <c r="G165" s="352"/>
      <c r="H165" s="352"/>
      <c r="I165" s="344"/>
      <c r="J165" s="352"/>
      <c r="K165" s="344"/>
      <c r="L165" s="344"/>
      <c r="M165" s="344"/>
      <c r="N165" s="344"/>
      <c r="O165" s="344"/>
      <c r="P165" s="109"/>
      <c r="Q165" s="110"/>
      <c r="R165" s="110"/>
      <c r="S165" s="126"/>
      <c r="T165" s="138"/>
      <c r="U165" s="349"/>
      <c r="V165" s="138"/>
      <c r="W165" s="275"/>
      <c r="X165" s="138"/>
      <c r="Y165" s="113"/>
      <c r="Z165" s="349"/>
      <c r="AA165" s="138"/>
      <c r="AB165" s="113"/>
      <c r="AC165" s="138"/>
      <c r="AD165" s="138"/>
      <c r="AE165" s="350"/>
      <c r="AF165" s="126" t="s">
        <v>408</v>
      </c>
      <c r="AG165" s="126"/>
      <c r="CO165" s="303"/>
      <c r="CQ165" s="351"/>
      <c r="CR165" s="351"/>
      <c r="CT165" s="351"/>
      <c r="CU165" s="351"/>
      <c r="CW165" s="351"/>
      <c r="CX165" s="351"/>
      <c r="CZ165" s="351"/>
      <c r="DA165" s="351"/>
      <c r="DC165" s="351"/>
      <c r="DD165" s="351"/>
      <c r="DG165" s="303"/>
      <c r="DH165" s="303"/>
      <c r="DJ165" s="145"/>
      <c r="DK165" s="145"/>
      <c r="DO165" s="115" t="s">
        <v>991</v>
      </c>
    </row>
    <row r="166" spans="1:125" s="115" customFormat="1" ht="40.5" x14ac:dyDescent="0.25">
      <c r="A166" s="126"/>
      <c r="B166" s="126"/>
      <c r="C166" s="126"/>
      <c r="D166" s="141"/>
      <c r="E166" s="141"/>
      <c r="F166" s="344"/>
      <c r="G166" s="352"/>
      <c r="H166" s="352"/>
      <c r="I166" s="344"/>
      <c r="J166" s="352"/>
      <c r="K166" s="344"/>
      <c r="L166" s="344"/>
      <c r="M166" s="344"/>
      <c r="N166" s="344"/>
      <c r="O166" s="344"/>
      <c r="P166" s="109"/>
      <c r="Q166" s="110"/>
      <c r="R166" s="110"/>
      <c r="S166" s="113"/>
      <c r="T166" s="138"/>
      <c r="U166" s="349"/>
      <c r="V166" s="138"/>
      <c r="W166" s="275"/>
      <c r="X166" s="138"/>
      <c r="Y166" s="113"/>
      <c r="Z166" s="349"/>
      <c r="AA166" s="138"/>
      <c r="AB166" s="113"/>
      <c r="AC166" s="138"/>
      <c r="AD166" s="138"/>
      <c r="AE166" s="350"/>
      <c r="AF166" s="349" t="s">
        <v>1579</v>
      </c>
      <c r="AG166" s="126"/>
      <c r="CO166" s="303"/>
      <c r="CQ166" s="351"/>
      <c r="CR166" s="351"/>
      <c r="CT166" s="351"/>
      <c r="CU166" s="351"/>
      <c r="CW166" s="351"/>
      <c r="CX166" s="351"/>
      <c r="CZ166" s="351"/>
      <c r="DA166" s="351"/>
      <c r="DC166" s="351"/>
      <c r="DD166" s="351"/>
      <c r="DG166" s="303"/>
      <c r="DH166" s="303"/>
      <c r="DJ166" s="145"/>
      <c r="DK166" s="145"/>
      <c r="DO166" s="115" t="s">
        <v>983</v>
      </c>
    </row>
    <row r="167" spans="1:125" s="115" customFormat="1" x14ac:dyDescent="0.25">
      <c r="A167" s="126"/>
      <c r="B167" s="126"/>
      <c r="C167" s="126"/>
      <c r="D167" s="141"/>
      <c r="E167" s="141"/>
      <c r="F167" s="344"/>
      <c r="G167" s="352"/>
      <c r="H167" s="352"/>
      <c r="I167" s="344"/>
      <c r="J167" s="352"/>
      <c r="K167" s="344"/>
      <c r="L167" s="344"/>
      <c r="M167" s="344"/>
      <c r="N167" s="344"/>
      <c r="O167" s="344"/>
      <c r="P167" s="109"/>
      <c r="Q167" s="110"/>
      <c r="R167" s="110"/>
      <c r="S167" s="113"/>
      <c r="T167" s="138"/>
      <c r="U167" s="349"/>
      <c r="V167" s="138"/>
      <c r="W167" s="275"/>
      <c r="X167" s="138"/>
      <c r="Y167" s="113"/>
      <c r="Z167" s="349"/>
      <c r="AA167" s="138"/>
      <c r="AB167" s="113"/>
      <c r="AC167" s="138"/>
      <c r="AD167" s="138"/>
      <c r="AE167" s="350"/>
      <c r="AF167" s="126"/>
      <c r="AG167" s="126"/>
      <c r="CO167" s="303"/>
      <c r="CQ167" s="351"/>
      <c r="CR167" s="351"/>
      <c r="CT167" s="351"/>
      <c r="CU167" s="351"/>
      <c r="CW167" s="351"/>
      <c r="CX167" s="351"/>
      <c r="CZ167" s="351"/>
      <c r="DA167" s="351"/>
      <c r="DC167" s="351"/>
      <c r="DD167" s="351"/>
      <c r="DG167" s="303"/>
      <c r="DH167" s="303"/>
      <c r="DJ167" s="145"/>
      <c r="DK167" s="145"/>
      <c r="DO167" s="115" t="s">
        <v>984</v>
      </c>
    </row>
    <row r="168" spans="1:125" s="115" customFormat="1" x14ac:dyDescent="0.25">
      <c r="A168" s="126"/>
      <c r="B168" s="126"/>
      <c r="C168" s="126"/>
      <c r="D168" s="141"/>
      <c r="E168" s="141"/>
      <c r="F168" s="344"/>
      <c r="G168" s="352"/>
      <c r="H168" s="352"/>
      <c r="I168" s="344"/>
      <c r="J168" s="352"/>
      <c r="K168" s="344"/>
      <c r="L168" s="344"/>
      <c r="M168" s="344"/>
      <c r="N168" s="344"/>
      <c r="O168" s="344"/>
      <c r="P168" s="109"/>
      <c r="Q168" s="110"/>
      <c r="R168" s="110"/>
      <c r="S168" s="113"/>
      <c r="T168" s="138"/>
      <c r="U168" s="349"/>
      <c r="V168" s="138"/>
      <c r="W168" s="275"/>
      <c r="X168" s="138"/>
      <c r="Y168" s="113"/>
      <c r="Z168" s="349"/>
      <c r="AA168" s="138"/>
      <c r="AB168" s="113"/>
      <c r="AC168" s="138"/>
      <c r="AD168" s="138"/>
      <c r="AE168" s="350"/>
      <c r="AF168" s="126" t="s">
        <v>411</v>
      </c>
      <c r="AG168" s="126"/>
      <c r="AI168" s="126"/>
      <c r="AJ168" s="126"/>
      <c r="AK168" s="126"/>
      <c r="CO168" s="303"/>
      <c r="CQ168" s="351"/>
      <c r="CR168" s="351"/>
      <c r="CT168" s="351"/>
      <c r="CU168" s="351"/>
      <c r="CW168" s="351"/>
      <c r="CX168" s="351"/>
      <c r="CZ168" s="351"/>
      <c r="DA168" s="351"/>
      <c r="DC168" s="351"/>
      <c r="DD168" s="351"/>
      <c r="DG168" s="303"/>
      <c r="DH168" s="303"/>
      <c r="DJ168" s="145"/>
      <c r="DK168" s="145"/>
      <c r="DO168" s="115" t="s">
        <v>992</v>
      </c>
    </row>
    <row r="169" spans="1:125" s="115" customFormat="1" ht="40.5" x14ac:dyDescent="0.25">
      <c r="A169" s="126"/>
      <c r="B169" s="126"/>
      <c r="C169" s="126"/>
      <c r="D169" s="141"/>
      <c r="E169" s="141"/>
      <c r="F169" s="344"/>
      <c r="G169" s="352"/>
      <c r="H169" s="352"/>
      <c r="I169" s="344"/>
      <c r="J169" s="352"/>
      <c r="K169" s="344"/>
      <c r="L169" s="344"/>
      <c r="M169" s="344"/>
      <c r="N169" s="344"/>
      <c r="O169" s="344"/>
      <c r="P169" s="109"/>
      <c r="Q169" s="110"/>
      <c r="R169" s="110"/>
      <c r="S169" s="126"/>
      <c r="T169" s="138"/>
      <c r="U169" s="349"/>
      <c r="V169" s="138"/>
      <c r="W169" s="275"/>
      <c r="X169" s="138"/>
      <c r="Y169" s="113"/>
      <c r="Z169" s="349"/>
      <c r="AA169" s="138"/>
      <c r="AB169" s="113"/>
      <c r="AC169" s="138"/>
      <c r="AD169" s="138"/>
      <c r="AE169" s="350"/>
      <c r="AF169" s="349" t="s">
        <v>1580</v>
      </c>
      <c r="AG169" s="126"/>
      <c r="CO169" s="303"/>
      <c r="CQ169" s="351"/>
      <c r="CR169" s="351"/>
      <c r="CT169" s="351"/>
      <c r="CU169" s="351"/>
      <c r="CW169" s="351"/>
      <c r="CX169" s="351"/>
      <c r="CZ169" s="351"/>
      <c r="DA169" s="351"/>
      <c r="DC169" s="351"/>
      <c r="DD169" s="351"/>
      <c r="DG169" s="303"/>
      <c r="DH169" s="303"/>
      <c r="DJ169" s="145"/>
      <c r="DK169" s="145"/>
      <c r="DO169" s="115" t="s">
        <v>985</v>
      </c>
    </row>
    <row r="170" spans="1:125" s="115" customFormat="1" x14ac:dyDescent="0.25">
      <c r="A170" s="126"/>
      <c r="B170" s="126"/>
      <c r="C170" s="126"/>
      <c r="D170" s="141"/>
      <c r="E170" s="141"/>
      <c r="F170" s="344"/>
      <c r="G170" s="352"/>
      <c r="H170" s="352"/>
      <c r="I170" s="344"/>
      <c r="J170" s="352"/>
      <c r="K170" s="344"/>
      <c r="L170" s="344"/>
      <c r="M170" s="344"/>
      <c r="N170" s="344"/>
      <c r="O170" s="344"/>
      <c r="P170" s="109"/>
      <c r="Q170" s="110"/>
      <c r="R170" s="110"/>
      <c r="S170" s="126"/>
      <c r="T170" s="138"/>
      <c r="U170" s="349"/>
      <c r="V170" s="138"/>
      <c r="W170" s="275"/>
      <c r="X170" s="138"/>
      <c r="Y170" s="113"/>
      <c r="Z170" s="349"/>
      <c r="AA170" s="138"/>
      <c r="AB170" s="113"/>
      <c r="AC170" s="138"/>
      <c r="AD170" s="138"/>
      <c r="AE170" s="138"/>
      <c r="AG170" s="126"/>
      <c r="CO170" s="303"/>
      <c r="CQ170" s="351"/>
      <c r="CR170" s="351"/>
      <c r="CT170" s="351"/>
      <c r="CU170" s="351"/>
      <c r="CW170" s="351"/>
      <c r="CX170" s="351"/>
      <c r="CZ170" s="351"/>
      <c r="DA170" s="351"/>
      <c r="DC170" s="351"/>
      <c r="DD170" s="351"/>
      <c r="DG170" s="303"/>
      <c r="DH170" s="303"/>
      <c r="DJ170" s="145"/>
      <c r="DK170" s="145"/>
      <c r="DP170" s="112" t="s">
        <v>993</v>
      </c>
    </row>
    <row r="171" spans="1:125" s="115" customFormat="1" x14ac:dyDescent="0.25">
      <c r="D171" s="351"/>
      <c r="E171" s="351"/>
      <c r="F171" s="355"/>
      <c r="G171" s="356"/>
      <c r="H171" s="356"/>
      <c r="I171" s="355"/>
      <c r="J171" s="356"/>
      <c r="K171" s="355"/>
      <c r="L171" s="355"/>
      <c r="M171" s="355"/>
      <c r="N171" s="355"/>
      <c r="O171" s="355"/>
      <c r="P171" s="114"/>
      <c r="Q171" s="111"/>
      <c r="R171" s="111"/>
      <c r="T171" s="303"/>
      <c r="U171" s="357"/>
      <c r="V171" s="303"/>
      <c r="W171" s="358"/>
      <c r="X171" s="303"/>
      <c r="Y171" s="113"/>
      <c r="Z171" s="357"/>
      <c r="AA171" s="303"/>
      <c r="AB171" s="359"/>
      <c r="AC171" s="303"/>
      <c r="AD171" s="303"/>
      <c r="AE171" s="303"/>
      <c r="AF171" s="360"/>
      <c r="CO171" s="303"/>
      <c r="CQ171" s="351"/>
      <c r="CR171" s="351"/>
      <c r="CT171" s="351"/>
      <c r="CU171" s="351"/>
      <c r="CW171" s="351"/>
      <c r="CX171" s="351"/>
      <c r="CZ171" s="351"/>
      <c r="DA171" s="351"/>
      <c r="DC171" s="351"/>
      <c r="DD171" s="351"/>
      <c r="DG171" s="303"/>
      <c r="DH171" s="303"/>
      <c r="DJ171" s="145"/>
      <c r="DK171" s="145"/>
      <c r="DP171" s="115" t="s">
        <v>994</v>
      </c>
    </row>
    <row r="172" spans="1:125" s="115" customFormat="1" x14ac:dyDescent="0.25">
      <c r="D172" s="351"/>
      <c r="E172" s="351"/>
      <c r="F172" s="355"/>
      <c r="G172" s="356"/>
      <c r="H172" s="356"/>
      <c r="I172" s="355"/>
      <c r="J172" s="356"/>
      <c r="K172" s="355"/>
      <c r="L172" s="355"/>
      <c r="M172" s="355"/>
      <c r="N172" s="355"/>
      <c r="O172" s="355"/>
      <c r="P172" s="114"/>
      <c r="Q172" s="111"/>
      <c r="R172" s="111"/>
      <c r="T172" s="303"/>
      <c r="U172" s="357"/>
      <c r="V172" s="303"/>
      <c r="W172" s="358"/>
      <c r="X172" s="303"/>
      <c r="Y172" s="113"/>
      <c r="Z172" s="357"/>
      <c r="AA172" s="303"/>
      <c r="AB172" s="359"/>
      <c r="AC172" s="303"/>
      <c r="AD172" s="303"/>
      <c r="AE172" s="303"/>
      <c r="AF172" s="360"/>
      <c r="CO172" s="303"/>
      <c r="CQ172" s="351"/>
      <c r="CR172" s="351"/>
      <c r="CT172" s="351"/>
      <c r="CU172" s="351"/>
      <c r="CW172" s="351"/>
      <c r="CX172" s="351"/>
      <c r="CZ172" s="351"/>
      <c r="DA172" s="351"/>
      <c r="DC172" s="351"/>
      <c r="DD172" s="351"/>
      <c r="DG172" s="303"/>
      <c r="DH172" s="303"/>
      <c r="DJ172" s="145"/>
      <c r="DK172" s="145"/>
      <c r="DP172" s="115" t="s">
        <v>995</v>
      </c>
    </row>
    <row r="173" spans="1:125" s="115" customFormat="1" x14ac:dyDescent="0.25">
      <c r="D173" s="351"/>
      <c r="E173" s="351"/>
      <c r="F173" s="355"/>
      <c r="G173" s="356"/>
      <c r="H173" s="356"/>
      <c r="I173" s="355"/>
      <c r="J173" s="356"/>
      <c r="K173" s="355"/>
      <c r="L173" s="355"/>
      <c r="M173" s="355"/>
      <c r="N173" s="355"/>
      <c r="O173" s="355"/>
      <c r="P173" s="114"/>
      <c r="Q173" s="111"/>
      <c r="R173" s="111"/>
      <c r="T173" s="303"/>
      <c r="U173" s="357"/>
      <c r="V173" s="303"/>
      <c r="W173" s="358"/>
      <c r="X173" s="303"/>
      <c r="Y173" s="113"/>
      <c r="Z173" s="357"/>
      <c r="AA173" s="303"/>
      <c r="AB173" s="359"/>
      <c r="AC173" s="303"/>
      <c r="AD173" s="303"/>
      <c r="AE173" s="303"/>
      <c r="AF173" s="360"/>
      <c r="CO173" s="303"/>
      <c r="CQ173" s="351"/>
      <c r="CR173" s="351"/>
      <c r="CT173" s="351"/>
      <c r="CU173" s="351"/>
      <c r="CW173" s="351"/>
      <c r="CX173" s="351"/>
      <c r="CZ173" s="351"/>
      <c r="DA173" s="351"/>
      <c r="DC173" s="351"/>
      <c r="DD173" s="351"/>
      <c r="DG173" s="303"/>
      <c r="DH173" s="303"/>
      <c r="DJ173" s="145"/>
      <c r="DK173" s="145"/>
      <c r="DP173" s="115" t="s">
        <v>996</v>
      </c>
    </row>
    <row r="174" spans="1:125" s="115" customFormat="1" x14ac:dyDescent="0.25">
      <c r="D174" s="351"/>
      <c r="E174" s="351"/>
      <c r="F174" s="355"/>
      <c r="G174" s="356"/>
      <c r="H174" s="356"/>
      <c r="I174" s="355"/>
      <c r="J174" s="356"/>
      <c r="K174" s="355"/>
      <c r="L174" s="355"/>
      <c r="M174" s="355"/>
      <c r="N174" s="355"/>
      <c r="O174" s="355"/>
      <c r="P174" s="114"/>
      <c r="Q174" s="111"/>
      <c r="R174" s="111"/>
      <c r="T174" s="303"/>
      <c r="U174" s="357"/>
      <c r="V174" s="303"/>
      <c r="W174" s="358"/>
      <c r="X174" s="303"/>
      <c r="Y174" s="113"/>
      <c r="Z174" s="357"/>
      <c r="AA174" s="303"/>
      <c r="AB174" s="359"/>
      <c r="AC174" s="303"/>
      <c r="AD174" s="303"/>
      <c r="AE174" s="303"/>
      <c r="AF174" s="360"/>
      <c r="CO174" s="303"/>
      <c r="CQ174" s="351"/>
      <c r="CR174" s="351"/>
      <c r="CT174" s="351"/>
      <c r="CU174" s="351"/>
      <c r="CW174" s="351"/>
      <c r="CX174" s="351"/>
      <c r="CZ174" s="351"/>
      <c r="DA174" s="351"/>
      <c r="DC174" s="351"/>
      <c r="DD174" s="351"/>
      <c r="DG174" s="303"/>
      <c r="DH174" s="303"/>
      <c r="DJ174" s="145"/>
      <c r="DK174" s="145"/>
      <c r="DP174" s="115" t="s">
        <v>997</v>
      </c>
    </row>
    <row r="175" spans="1:125" s="115" customFormat="1" x14ac:dyDescent="0.25">
      <c r="D175" s="351"/>
      <c r="E175" s="351"/>
      <c r="F175" s="355"/>
      <c r="G175" s="356"/>
      <c r="H175" s="356"/>
      <c r="I175" s="355"/>
      <c r="J175" s="356"/>
      <c r="K175" s="355"/>
      <c r="L175" s="355"/>
      <c r="M175" s="355"/>
      <c r="N175" s="355"/>
      <c r="O175" s="355"/>
      <c r="P175" s="114"/>
      <c r="Q175" s="111"/>
      <c r="R175" s="111"/>
      <c r="T175" s="303"/>
      <c r="U175" s="357"/>
      <c r="V175" s="303"/>
      <c r="W175" s="358"/>
      <c r="X175" s="303"/>
      <c r="Y175" s="113"/>
      <c r="Z175" s="357"/>
      <c r="AA175" s="303"/>
      <c r="AB175" s="359"/>
      <c r="AC175" s="303"/>
      <c r="AD175" s="303"/>
      <c r="AE175" s="303"/>
      <c r="AF175" s="360"/>
      <c r="CO175" s="303"/>
      <c r="CQ175" s="351"/>
      <c r="CR175" s="351"/>
      <c r="CT175" s="351"/>
      <c r="CU175" s="351"/>
      <c r="CW175" s="351"/>
      <c r="CX175" s="351"/>
      <c r="CZ175" s="351"/>
      <c r="DA175" s="351"/>
      <c r="DC175" s="351"/>
      <c r="DD175" s="351"/>
      <c r="DG175" s="303"/>
      <c r="DH175" s="303"/>
      <c r="DJ175" s="145"/>
      <c r="DK175" s="145"/>
    </row>
    <row r="176" spans="1:125" s="115" customFormat="1" x14ac:dyDescent="0.25">
      <c r="D176" s="351"/>
      <c r="E176" s="351"/>
      <c r="F176" s="355"/>
      <c r="G176" s="356"/>
      <c r="H176" s="356"/>
      <c r="I176" s="355"/>
      <c r="J176" s="356"/>
      <c r="K176" s="355"/>
      <c r="L176" s="355"/>
      <c r="M176" s="355"/>
      <c r="N176" s="355"/>
      <c r="O176" s="355"/>
      <c r="P176" s="114"/>
      <c r="Q176" s="111"/>
      <c r="R176" s="111"/>
      <c r="T176" s="303"/>
      <c r="U176" s="357"/>
      <c r="V176" s="303"/>
      <c r="W176" s="358"/>
      <c r="X176" s="303"/>
      <c r="Y176" s="113"/>
      <c r="Z176" s="357"/>
      <c r="AA176" s="303"/>
      <c r="AB176" s="359"/>
      <c r="AC176" s="303"/>
      <c r="AD176" s="303"/>
      <c r="AE176" s="303"/>
      <c r="AF176" s="360"/>
      <c r="CO176" s="303"/>
      <c r="CQ176" s="351"/>
      <c r="CR176" s="351"/>
      <c r="CT176" s="351"/>
      <c r="CU176" s="351"/>
      <c r="CW176" s="351"/>
      <c r="CX176" s="351"/>
      <c r="CZ176" s="351"/>
      <c r="DA176" s="351"/>
      <c r="DC176" s="351"/>
      <c r="DD176" s="351"/>
      <c r="DG176" s="303"/>
      <c r="DH176" s="303"/>
      <c r="DJ176" s="145"/>
      <c r="DK176" s="145"/>
    </row>
    <row r="177" spans="4:119" s="115" customFormat="1" x14ac:dyDescent="0.25">
      <c r="D177" s="351"/>
      <c r="E177" s="351"/>
      <c r="F177" s="355"/>
      <c r="G177" s="356"/>
      <c r="H177" s="356"/>
      <c r="I177" s="355"/>
      <c r="J177" s="356"/>
      <c r="K177" s="355"/>
      <c r="L177" s="355"/>
      <c r="M177" s="355"/>
      <c r="N177" s="355"/>
      <c r="O177" s="355"/>
      <c r="P177" s="114"/>
      <c r="Q177" s="111"/>
      <c r="R177" s="111"/>
      <c r="T177" s="303"/>
      <c r="U177" s="357"/>
      <c r="V177" s="303"/>
      <c r="W177" s="358"/>
      <c r="X177" s="303"/>
      <c r="Y177" s="113"/>
      <c r="Z177" s="357"/>
      <c r="AA177" s="303"/>
      <c r="AB177" s="359"/>
      <c r="AC177" s="303"/>
      <c r="AD177" s="303"/>
      <c r="AE177" s="303"/>
      <c r="AF177" s="360"/>
      <c r="CO177" s="303"/>
      <c r="CQ177" s="351"/>
      <c r="CR177" s="351"/>
      <c r="CT177" s="351"/>
      <c r="CU177" s="351"/>
      <c r="CW177" s="351"/>
      <c r="CX177" s="351"/>
      <c r="CZ177" s="351"/>
      <c r="DA177" s="351"/>
      <c r="DC177" s="351"/>
      <c r="DD177" s="351"/>
      <c r="DG177" s="303"/>
      <c r="DH177" s="303"/>
      <c r="DJ177" s="145"/>
      <c r="DK177" s="145"/>
    </row>
    <row r="178" spans="4:119" s="115" customFormat="1" x14ac:dyDescent="0.25">
      <c r="D178" s="351"/>
      <c r="E178" s="351"/>
      <c r="F178" s="355"/>
      <c r="G178" s="356"/>
      <c r="H178" s="356"/>
      <c r="I178" s="355"/>
      <c r="J178" s="356"/>
      <c r="K178" s="355"/>
      <c r="L178" s="355"/>
      <c r="M178" s="355"/>
      <c r="N178" s="355"/>
      <c r="O178" s="355"/>
      <c r="P178" s="114"/>
      <c r="Q178" s="111"/>
      <c r="R178" s="111"/>
      <c r="T178" s="303"/>
      <c r="U178" s="357"/>
      <c r="V178" s="303"/>
      <c r="W178" s="358"/>
      <c r="X178" s="303"/>
      <c r="Y178" s="113"/>
      <c r="Z178" s="357"/>
      <c r="AA178" s="303"/>
      <c r="AB178" s="359"/>
      <c r="AC178" s="303"/>
      <c r="AD178" s="303"/>
      <c r="AE178" s="303"/>
      <c r="AF178" s="360"/>
      <c r="CO178" s="303"/>
      <c r="CQ178" s="351"/>
      <c r="CR178" s="351"/>
      <c r="CT178" s="351"/>
      <c r="CU178" s="351"/>
      <c r="CW178" s="351"/>
      <c r="CX178" s="351"/>
      <c r="CZ178" s="351"/>
      <c r="DA178" s="351"/>
      <c r="DC178" s="351"/>
      <c r="DD178" s="351"/>
      <c r="DG178" s="303"/>
      <c r="DH178" s="303"/>
      <c r="DJ178" s="145"/>
      <c r="DK178" s="145"/>
    </row>
    <row r="179" spans="4:119" s="115" customFormat="1" x14ac:dyDescent="0.25">
      <c r="D179" s="351"/>
      <c r="E179" s="351"/>
      <c r="F179" s="355"/>
      <c r="G179" s="356"/>
      <c r="H179" s="356"/>
      <c r="I179" s="355"/>
      <c r="J179" s="356"/>
      <c r="K179" s="355"/>
      <c r="L179" s="355"/>
      <c r="M179" s="355"/>
      <c r="N179" s="355"/>
      <c r="O179" s="355"/>
      <c r="P179" s="114"/>
      <c r="Q179" s="111"/>
      <c r="R179" s="111"/>
      <c r="T179" s="303"/>
      <c r="U179" s="357"/>
      <c r="V179" s="303"/>
      <c r="W179" s="358"/>
      <c r="X179" s="303"/>
      <c r="Y179" s="113"/>
      <c r="Z179" s="357"/>
      <c r="AA179" s="303"/>
      <c r="AB179" s="359"/>
      <c r="AC179" s="303"/>
      <c r="AD179" s="303"/>
      <c r="AE179" s="303"/>
      <c r="AF179" s="360"/>
      <c r="CO179" s="303"/>
      <c r="CQ179" s="351"/>
      <c r="CR179" s="351"/>
      <c r="CT179" s="351"/>
      <c r="CU179" s="351"/>
      <c r="CW179" s="351"/>
      <c r="CX179" s="351"/>
      <c r="CZ179" s="351"/>
      <c r="DA179" s="351"/>
      <c r="DC179" s="351"/>
      <c r="DD179" s="351"/>
      <c r="DG179" s="303"/>
      <c r="DH179" s="303"/>
      <c r="DJ179" s="145"/>
      <c r="DK179" s="145"/>
    </row>
    <row r="180" spans="4:119" s="115" customFormat="1" x14ac:dyDescent="0.25">
      <c r="D180" s="351"/>
      <c r="E180" s="351"/>
      <c r="F180" s="355"/>
      <c r="G180" s="356"/>
      <c r="H180" s="356"/>
      <c r="I180" s="355"/>
      <c r="J180" s="356"/>
      <c r="K180" s="355"/>
      <c r="L180" s="355"/>
      <c r="M180" s="355"/>
      <c r="N180" s="355"/>
      <c r="O180" s="355"/>
      <c r="P180" s="114"/>
      <c r="Q180" s="111"/>
      <c r="R180" s="111"/>
      <c r="T180" s="303"/>
      <c r="U180" s="357"/>
      <c r="V180" s="303"/>
      <c r="W180" s="358"/>
      <c r="X180" s="303"/>
      <c r="Y180" s="113"/>
      <c r="Z180" s="357"/>
      <c r="AA180" s="303"/>
      <c r="AB180" s="359"/>
      <c r="AC180" s="303"/>
      <c r="AD180" s="303"/>
      <c r="AE180" s="303"/>
      <c r="AF180" s="360"/>
      <c r="CO180" s="303"/>
      <c r="CQ180" s="351"/>
      <c r="CR180" s="351"/>
      <c r="CT180" s="351"/>
      <c r="CU180" s="351"/>
      <c r="CW180" s="351"/>
      <c r="CX180" s="351"/>
      <c r="CZ180" s="351"/>
      <c r="DA180" s="351"/>
      <c r="DC180" s="351"/>
      <c r="DD180" s="351"/>
      <c r="DG180" s="303"/>
      <c r="DH180" s="303"/>
      <c r="DJ180" s="145"/>
      <c r="DK180" s="145"/>
    </row>
    <row r="181" spans="4:119" s="115" customFormat="1" x14ac:dyDescent="0.25">
      <c r="D181" s="351"/>
      <c r="E181" s="351"/>
      <c r="F181" s="355"/>
      <c r="G181" s="356"/>
      <c r="H181" s="356"/>
      <c r="I181" s="355"/>
      <c r="J181" s="356"/>
      <c r="K181" s="355"/>
      <c r="L181" s="355"/>
      <c r="M181" s="355"/>
      <c r="N181" s="355"/>
      <c r="O181" s="355"/>
      <c r="P181" s="114"/>
      <c r="Q181" s="111"/>
      <c r="R181" s="111"/>
      <c r="T181" s="303"/>
      <c r="U181" s="357"/>
      <c r="V181" s="303"/>
      <c r="W181" s="358"/>
      <c r="X181" s="303"/>
      <c r="Y181" s="113"/>
      <c r="Z181" s="357"/>
      <c r="AA181" s="303"/>
      <c r="AB181" s="359"/>
      <c r="AC181" s="303"/>
      <c r="AD181" s="303"/>
      <c r="AE181" s="303"/>
      <c r="AF181" s="360"/>
      <c r="CO181" s="303"/>
      <c r="CQ181" s="351"/>
      <c r="CR181" s="351"/>
      <c r="CT181" s="351"/>
      <c r="CU181" s="351"/>
      <c r="CW181" s="351"/>
      <c r="CX181" s="351"/>
      <c r="CZ181" s="351"/>
      <c r="DA181" s="351"/>
      <c r="DC181" s="351"/>
      <c r="DD181" s="351"/>
      <c r="DG181" s="303"/>
      <c r="DH181" s="303"/>
      <c r="DJ181" s="145"/>
      <c r="DK181" s="145"/>
    </row>
    <row r="182" spans="4:119" s="115" customFormat="1" x14ac:dyDescent="0.25">
      <c r="D182" s="351"/>
      <c r="E182" s="351"/>
      <c r="F182" s="355"/>
      <c r="G182" s="356"/>
      <c r="H182" s="356"/>
      <c r="I182" s="355"/>
      <c r="J182" s="356"/>
      <c r="K182" s="355"/>
      <c r="L182" s="355"/>
      <c r="M182" s="355"/>
      <c r="N182" s="355"/>
      <c r="O182" s="355"/>
      <c r="P182" s="114"/>
      <c r="Q182" s="111"/>
      <c r="R182" s="111"/>
      <c r="T182" s="303"/>
      <c r="U182" s="357"/>
      <c r="V182" s="303"/>
      <c r="W182" s="358"/>
      <c r="X182" s="303"/>
      <c r="Y182" s="113"/>
      <c r="Z182" s="357"/>
      <c r="AA182" s="303"/>
      <c r="AB182" s="359"/>
      <c r="AC182" s="303"/>
      <c r="AD182" s="303"/>
      <c r="AE182" s="303"/>
      <c r="AF182" s="360"/>
      <c r="CO182" s="303"/>
      <c r="CQ182" s="351"/>
      <c r="CR182" s="351"/>
      <c r="CT182" s="351"/>
      <c r="CU182" s="351"/>
      <c r="CW182" s="351"/>
      <c r="CX182" s="351"/>
      <c r="CZ182" s="351"/>
      <c r="DA182" s="351"/>
      <c r="DC182" s="351"/>
      <c r="DD182" s="351"/>
      <c r="DG182" s="303"/>
      <c r="DH182" s="303"/>
      <c r="DJ182" s="145"/>
      <c r="DK182" s="145"/>
      <c r="DL182" s="856" t="s">
        <v>78</v>
      </c>
      <c r="DM182" s="857"/>
      <c r="DN182" s="858"/>
      <c r="DO182" s="173" t="s">
        <v>950</v>
      </c>
    </row>
    <row r="183" spans="4:119" s="115" customFormat="1" x14ac:dyDescent="0.25">
      <c r="D183" s="351"/>
      <c r="E183" s="351"/>
      <c r="F183" s="355"/>
      <c r="G183" s="356"/>
      <c r="H183" s="356"/>
      <c r="I183" s="355"/>
      <c r="J183" s="356"/>
      <c r="K183" s="355"/>
      <c r="L183" s="355"/>
      <c r="M183" s="355"/>
      <c r="N183" s="355"/>
      <c r="O183" s="355"/>
      <c r="P183" s="114"/>
      <c r="Q183" s="111"/>
      <c r="R183" s="111"/>
      <c r="T183" s="303"/>
      <c r="U183" s="357"/>
      <c r="V183" s="303"/>
      <c r="W183" s="358"/>
      <c r="X183" s="303"/>
      <c r="Y183" s="113"/>
      <c r="Z183" s="357"/>
      <c r="AA183" s="303"/>
      <c r="AB183" s="359"/>
      <c r="AC183" s="303"/>
      <c r="AD183" s="303"/>
      <c r="AE183" s="303"/>
      <c r="AF183" s="360"/>
      <c r="CO183" s="303"/>
      <c r="CQ183" s="351"/>
      <c r="CR183" s="351"/>
      <c r="CT183" s="351"/>
      <c r="CU183" s="351"/>
      <c r="CW183" s="351"/>
      <c r="CX183" s="351"/>
      <c r="CZ183" s="351"/>
      <c r="DA183" s="351"/>
      <c r="DC183" s="351"/>
      <c r="DD183" s="351"/>
      <c r="DG183" s="303"/>
      <c r="DH183" s="303"/>
      <c r="DJ183" s="145"/>
      <c r="DK183" s="145"/>
      <c r="DL183" s="174" t="s">
        <v>76</v>
      </c>
      <c r="DM183" s="175" t="s">
        <v>77</v>
      </c>
      <c r="DN183" s="176" t="s">
        <v>701</v>
      </c>
      <c r="DO183" s="171"/>
    </row>
    <row r="184" spans="4:119" s="115" customFormat="1" x14ac:dyDescent="0.25">
      <c r="D184" s="351"/>
      <c r="E184" s="351"/>
      <c r="F184" s="355"/>
      <c r="G184" s="356"/>
      <c r="H184" s="356"/>
      <c r="I184" s="355"/>
      <c r="J184" s="356"/>
      <c r="K184" s="355"/>
      <c r="L184" s="355"/>
      <c r="M184" s="355"/>
      <c r="N184" s="355"/>
      <c r="O184" s="355"/>
      <c r="P184" s="114"/>
      <c r="Q184" s="111"/>
      <c r="R184" s="111"/>
      <c r="T184" s="303"/>
      <c r="U184" s="357"/>
      <c r="V184" s="303"/>
      <c r="W184" s="358"/>
      <c r="X184" s="303"/>
      <c r="Y184" s="113"/>
      <c r="Z184" s="357"/>
      <c r="AA184" s="303"/>
      <c r="AB184" s="359"/>
      <c r="AC184" s="303"/>
      <c r="AD184" s="303"/>
      <c r="AE184" s="303"/>
      <c r="AF184" s="360"/>
      <c r="CO184" s="303"/>
      <c r="CQ184" s="351"/>
      <c r="CR184" s="351"/>
      <c r="CT184" s="351"/>
      <c r="CU184" s="351"/>
      <c r="CW184" s="351"/>
      <c r="CX184" s="351"/>
      <c r="CZ184" s="351"/>
      <c r="DA184" s="351"/>
      <c r="DC184" s="351"/>
      <c r="DD184" s="351"/>
      <c r="DG184" s="303"/>
      <c r="DH184" s="303"/>
      <c r="DJ184" s="145"/>
      <c r="DK184" s="145"/>
      <c r="DL184" s="267">
        <v>101</v>
      </c>
      <c r="DM184" s="268" t="s">
        <v>713</v>
      </c>
      <c r="DN184" s="269">
        <v>2</v>
      </c>
      <c r="DO184" s="171"/>
    </row>
    <row r="185" spans="4:119" s="115" customFormat="1" x14ac:dyDescent="0.25">
      <c r="D185" s="351"/>
      <c r="E185" s="351"/>
      <c r="F185" s="355"/>
      <c r="G185" s="356"/>
      <c r="H185" s="356"/>
      <c r="I185" s="355"/>
      <c r="J185" s="356"/>
      <c r="K185" s="355"/>
      <c r="L185" s="355"/>
      <c r="M185" s="355"/>
      <c r="N185" s="355"/>
      <c r="O185" s="355"/>
      <c r="P185" s="114"/>
      <c r="Q185" s="111"/>
      <c r="R185" s="111"/>
      <c r="T185" s="303"/>
      <c r="U185" s="357"/>
      <c r="V185" s="303"/>
      <c r="W185" s="358"/>
      <c r="X185" s="303"/>
      <c r="Y185" s="113"/>
      <c r="Z185" s="357"/>
      <c r="AA185" s="303"/>
      <c r="AB185" s="359"/>
      <c r="AC185" s="303"/>
      <c r="AD185" s="303"/>
      <c r="AE185" s="303"/>
      <c r="AF185" s="360"/>
      <c r="CO185" s="303"/>
      <c r="CQ185" s="351"/>
      <c r="CR185" s="351"/>
      <c r="CT185" s="351"/>
      <c r="CU185" s="351"/>
      <c r="CW185" s="351"/>
      <c r="CX185" s="351"/>
      <c r="CZ185" s="351"/>
      <c r="DA185" s="351"/>
      <c r="DC185" s="351"/>
      <c r="DD185" s="351"/>
      <c r="DG185" s="303"/>
      <c r="DH185" s="303"/>
      <c r="DJ185" s="145"/>
      <c r="DK185" s="145"/>
      <c r="DL185" s="267">
        <v>102</v>
      </c>
      <c r="DM185" s="268" t="s">
        <v>714</v>
      </c>
      <c r="DN185" s="269">
        <v>3</v>
      </c>
      <c r="DO185" s="171"/>
    </row>
    <row r="186" spans="4:119" s="115" customFormat="1" x14ac:dyDescent="0.25">
      <c r="D186" s="351"/>
      <c r="E186" s="351"/>
      <c r="F186" s="355"/>
      <c r="G186" s="356"/>
      <c r="H186" s="356"/>
      <c r="I186" s="355"/>
      <c r="J186" s="356"/>
      <c r="K186" s="355"/>
      <c r="L186" s="355"/>
      <c r="M186" s="355"/>
      <c r="N186" s="355"/>
      <c r="O186" s="355"/>
      <c r="P186" s="114"/>
      <c r="Q186" s="111"/>
      <c r="R186" s="111"/>
      <c r="T186" s="303"/>
      <c r="U186" s="357"/>
      <c r="V186" s="303"/>
      <c r="W186" s="358"/>
      <c r="X186" s="303"/>
      <c r="Y186" s="113"/>
      <c r="Z186" s="357"/>
      <c r="AA186" s="303"/>
      <c r="AB186" s="359"/>
      <c r="AC186" s="303"/>
      <c r="AD186" s="303"/>
      <c r="AE186" s="303"/>
      <c r="AF186" s="360"/>
      <c r="CO186" s="303"/>
      <c r="CQ186" s="351"/>
      <c r="CR186" s="351"/>
      <c r="CT186" s="351"/>
      <c r="CU186" s="351"/>
      <c r="CW186" s="351"/>
      <c r="CX186" s="351"/>
      <c r="CZ186" s="351"/>
      <c r="DA186" s="351"/>
      <c r="DC186" s="351"/>
      <c r="DD186" s="351"/>
      <c r="DG186" s="303"/>
      <c r="DH186" s="303"/>
      <c r="DJ186" s="145"/>
      <c r="DK186" s="145"/>
      <c r="DL186" s="267">
        <v>103</v>
      </c>
      <c r="DM186" s="268" t="s">
        <v>715</v>
      </c>
      <c r="DN186" s="269">
        <v>4</v>
      </c>
      <c r="DO186" s="171"/>
    </row>
    <row r="187" spans="4:119" s="115" customFormat="1" x14ac:dyDescent="0.25">
      <c r="D187" s="351"/>
      <c r="E187" s="351"/>
      <c r="F187" s="355"/>
      <c r="G187" s="356"/>
      <c r="H187" s="356"/>
      <c r="I187" s="355"/>
      <c r="J187" s="356"/>
      <c r="K187" s="355"/>
      <c r="L187" s="355"/>
      <c r="M187" s="355"/>
      <c r="N187" s="355"/>
      <c r="O187" s="355"/>
      <c r="P187" s="114"/>
      <c r="Q187" s="111"/>
      <c r="R187" s="111"/>
      <c r="T187" s="303"/>
      <c r="U187" s="357"/>
      <c r="V187" s="303"/>
      <c r="W187" s="358"/>
      <c r="X187" s="303"/>
      <c r="Y187" s="113"/>
      <c r="Z187" s="357"/>
      <c r="AA187" s="303"/>
      <c r="AB187" s="359"/>
      <c r="AC187" s="303"/>
      <c r="AD187" s="303"/>
      <c r="AE187" s="303"/>
      <c r="AF187" s="360"/>
      <c r="CO187" s="303"/>
      <c r="CQ187" s="351"/>
      <c r="CR187" s="351"/>
      <c r="CT187" s="351"/>
      <c r="CU187" s="351"/>
      <c r="CW187" s="351"/>
      <c r="CX187" s="351"/>
      <c r="CZ187" s="351"/>
      <c r="DA187" s="351"/>
      <c r="DC187" s="351"/>
      <c r="DD187" s="351"/>
      <c r="DG187" s="303"/>
      <c r="DH187" s="303"/>
      <c r="DJ187" s="145"/>
      <c r="DK187" s="145"/>
      <c r="DL187" s="267">
        <v>104</v>
      </c>
      <c r="DM187" s="268" t="s">
        <v>1323</v>
      </c>
      <c r="DN187" s="269">
        <v>5</v>
      </c>
      <c r="DO187" s="171"/>
    </row>
    <row r="188" spans="4:119" s="115" customFormat="1" x14ac:dyDescent="0.25">
      <c r="D188" s="351"/>
      <c r="E188" s="351"/>
      <c r="F188" s="355"/>
      <c r="G188" s="356"/>
      <c r="H188" s="356"/>
      <c r="I188" s="355"/>
      <c r="J188" s="356"/>
      <c r="K188" s="355"/>
      <c r="L188" s="355"/>
      <c r="M188" s="355"/>
      <c r="N188" s="355"/>
      <c r="O188" s="355"/>
      <c r="P188" s="114"/>
      <c r="Q188" s="111"/>
      <c r="R188" s="111"/>
      <c r="T188" s="303"/>
      <c r="U188" s="357"/>
      <c r="V188" s="303"/>
      <c r="W188" s="358"/>
      <c r="X188" s="303"/>
      <c r="Y188" s="113"/>
      <c r="Z188" s="357"/>
      <c r="AA188" s="303"/>
      <c r="AB188" s="359"/>
      <c r="AC188" s="303"/>
      <c r="AD188" s="303"/>
      <c r="AE188" s="303"/>
      <c r="AF188" s="360"/>
      <c r="CO188" s="303"/>
      <c r="CQ188" s="351"/>
      <c r="CR188" s="351"/>
      <c r="CT188" s="351"/>
      <c r="CU188" s="351"/>
      <c r="CW188" s="351"/>
      <c r="CX188" s="351"/>
      <c r="CZ188" s="351"/>
      <c r="DA188" s="351"/>
      <c r="DC188" s="351"/>
      <c r="DD188" s="351"/>
      <c r="DG188" s="303"/>
      <c r="DH188" s="303"/>
      <c r="DJ188" s="145"/>
      <c r="DK188" s="145"/>
      <c r="DL188" s="267">
        <v>111</v>
      </c>
      <c r="DM188" s="268" t="s">
        <v>1324</v>
      </c>
      <c r="DN188" s="269">
        <v>4</v>
      </c>
      <c r="DO188" s="171" t="s">
        <v>953</v>
      </c>
    </row>
    <row r="189" spans="4:119" s="115" customFormat="1" x14ac:dyDescent="0.25">
      <c r="D189" s="351"/>
      <c r="E189" s="351"/>
      <c r="F189" s="355"/>
      <c r="G189" s="356"/>
      <c r="H189" s="356"/>
      <c r="I189" s="355"/>
      <c r="J189" s="356"/>
      <c r="K189" s="355"/>
      <c r="L189" s="355"/>
      <c r="M189" s="355"/>
      <c r="N189" s="355"/>
      <c r="O189" s="355"/>
      <c r="P189" s="114"/>
      <c r="Q189" s="111"/>
      <c r="R189" s="111"/>
      <c r="T189" s="303"/>
      <c r="U189" s="357"/>
      <c r="V189" s="303"/>
      <c r="W189" s="358"/>
      <c r="X189" s="303"/>
      <c r="Y189" s="113"/>
      <c r="Z189" s="357"/>
      <c r="AA189" s="303"/>
      <c r="AB189" s="359"/>
      <c r="AC189" s="303"/>
      <c r="AD189" s="303"/>
      <c r="AE189" s="303"/>
      <c r="AF189" s="360"/>
      <c r="CO189" s="303"/>
      <c r="CQ189" s="351"/>
      <c r="CR189" s="351"/>
      <c r="CT189" s="351"/>
      <c r="CU189" s="351"/>
      <c r="CW189" s="351"/>
      <c r="CX189" s="351"/>
      <c r="CZ189" s="351"/>
      <c r="DA189" s="351"/>
      <c r="DC189" s="351"/>
      <c r="DD189" s="351"/>
      <c r="DG189" s="303"/>
      <c r="DH189" s="303"/>
      <c r="DJ189" s="145"/>
      <c r="DK189" s="145"/>
      <c r="DL189" s="267">
        <v>112</v>
      </c>
      <c r="DM189" s="268" t="s">
        <v>1325</v>
      </c>
      <c r="DN189" s="269">
        <v>5</v>
      </c>
      <c r="DO189" s="171" t="s">
        <v>953</v>
      </c>
    </row>
    <row r="190" spans="4:119" s="115" customFormat="1" x14ac:dyDescent="0.25">
      <c r="D190" s="351"/>
      <c r="E190" s="351"/>
      <c r="F190" s="355"/>
      <c r="G190" s="356"/>
      <c r="H190" s="356"/>
      <c r="I190" s="355"/>
      <c r="J190" s="356"/>
      <c r="K190" s="355"/>
      <c r="L190" s="355"/>
      <c r="M190" s="355"/>
      <c r="N190" s="355"/>
      <c r="O190" s="355"/>
      <c r="P190" s="114"/>
      <c r="Q190" s="111"/>
      <c r="R190" s="111"/>
      <c r="T190" s="303"/>
      <c r="U190" s="357"/>
      <c r="V190" s="303"/>
      <c r="W190" s="358"/>
      <c r="X190" s="303"/>
      <c r="Y190" s="113"/>
      <c r="Z190" s="357"/>
      <c r="AA190" s="303"/>
      <c r="AB190" s="359"/>
      <c r="AC190" s="303"/>
      <c r="AD190" s="303"/>
      <c r="AE190" s="303"/>
      <c r="AF190" s="360"/>
      <c r="CO190" s="303"/>
      <c r="CQ190" s="351"/>
      <c r="CR190" s="351"/>
      <c r="CT190" s="351"/>
      <c r="CU190" s="351"/>
      <c r="CW190" s="351"/>
      <c r="CX190" s="351"/>
      <c r="CZ190" s="351"/>
      <c r="DA190" s="351"/>
      <c r="DC190" s="351"/>
      <c r="DD190" s="351"/>
      <c r="DG190" s="303"/>
      <c r="DH190" s="303"/>
      <c r="DJ190" s="145"/>
      <c r="DK190" s="145"/>
      <c r="DL190" s="267">
        <v>121</v>
      </c>
      <c r="DM190" s="268" t="s">
        <v>721</v>
      </c>
      <c r="DN190" s="269">
        <v>4</v>
      </c>
      <c r="DO190" s="171" t="s">
        <v>954</v>
      </c>
    </row>
    <row r="191" spans="4:119" s="115" customFormat="1" x14ac:dyDescent="0.25">
      <c r="D191" s="351"/>
      <c r="E191" s="351"/>
      <c r="F191" s="355"/>
      <c r="G191" s="356"/>
      <c r="H191" s="356"/>
      <c r="I191" s="355"/>
      <c r="J191" s="356"/>
      <c r="K191" s="355"/>
      <c r="L191" s="355"/>
      <c r="M191" s="355"/>
      <c r="N191" s="355"/>
      <c r="O191" s="355"/>
      <c r="P191" s="114"/>
      <c r="Q191" s="111"/>
      <c r="R191" s="111"/>
      <c r="T191" s="303"/>
      <c r="U191" s="357"/>
      <c r="V191" s="303"/>
      <c r="W191" s="358"/>
      <c r="X191" s="303"/>
      <c r="Y191" s="113"/>
      <c r="Z191" s="357"/>
      <c r="AA191" s="303"/>
      <c r="AB191" s="359"/>
      <c r="AC191" s="303"/>
      <c r="AD191" s="303"/>
      <c r="AE191" s="303"/>
      <c r="AF191" s="360"/>
      <c r="CO191" s="303"/>
      <c r="CQ191" s="351"/>
      <c r="CR191" s="351"/>
      <c r="CT191" s="351"/>
      <c r="CU191" s="351"/>
      <c r="CW191" s="351"/>
      <c r="CX191" s="351"/>
      <c r="CZ191" s="351"/>
      <c r="DA191" s="351"/>
      <c r="DC191" s="351"/>
      <c r="DD191" s="351"/>
      <c r="DG191" s="303"/>
      <c r="DH191" s="303"/>
      <c r="DJ191" s="145"/>
      <c r="DK191" s="145"/>
      <c r="DL191" s="267">
        <v>122</v>
      </c>
      <c r="DM191" s="268" t="s">
        <v>1326</v>
      </c>
      <c r="DN191" s="269">
        <v>5</v>
      </c>
      <c r="DO191" s="171" t="s">
        <v>954</v>
      </c>
    </row>
    <row r="192" spans="4:119" s="115" customFormat="1" x14ac:dyDescent="0.25">
      <c r="D192" s="351"/>
      <c r="E192" s="351"/>
      <c r="F192" s="355"/>
      <c r="G192" s="356"/>
      <c r="H192" s="356"/>
      <c r="I192" s="355"/>
      <c r="J192" s="356"/>
      <c r="K192" s="355"/>
      <c r="L192" s="355"/>
      <c r="M192" s="355"/>
      <c r="N192" s="355"/>
      <c r="O192" s="355"/>
      <c r="P192" s="114"/>
      <c r="Q192" s="111"/>
      <c r="R192" s="111"/>
      <c r="T192" s="303"/>
      <c r="U192" s="357"/>
      <c r="V192" s="303"/>
      <c r="W192" s="358"/>
      <c r="X192" s="303"/>
      <c r="Y192" s="113"/>
      <c r="Z192" s="357"/>
      <c r="AA192" s="303"/>
      <c r="AB192" s="359"/>
      <c r="AC192" s="303"/>
      <c r="AD192" s="303"/>
      <c r="AE192" s="303"/>
      <c r="CO192" s="303"/>
      <c r="CQ192" s="351"/>
      <c r="CR192" s="351"/>
      <c r="CT192" s="351"/>
      <c r="CU192" s="351"/>
      <c r="CW192" s="351"/>
      <c r="CX192" s="351"/>
      <c r="CZ192" s="351"/>
      <c r="DA192" s="351"/>
      <c r="DC192" s="351"/>
      <c r="DD192" s="351"/>
      <c r="DG192" s="303"/>
      <c r="DH192" s="303"/>
      <c r="DJ192" s="145"/>
      <c r="DK192" s="145"/>
      <c r="DL192" s="267">
        <v>123</v>
      </c>
      <c r="DM192" s="268" t="s">
        <v>1327</v>
      </c>
      <c r="DN192" s="269">
        <v>6</v>
      </c>
      <c r="DO192" s="171" t="s">
        <v>954</v>
      </c>
    </row>
    <row r="193" spans="4:119" s="115" customFormat="1" x14ac:dyDescent="0.25">
      <c r="D193" s="351"/>
      <c r="E193" s="351"/>
      <c r="F193" s="355"/>
      <c r="G193" s="356"/>
      <c r="H193" s="356"/>
      <c r="I193" s="355"/>
      <c r="J193" s="356"/>
      <c r="K193" s="355"/>
      <c r="L193" s="355"/>
      <c r="M193" s="355"/>
      <c r="N193" s="355"/>
      <c r="O193" s="355"/>
      <c r="P193" s="114"/>
      <c r="Q193" s="111"/>
      <c r="R193" s="111"/>
      <c r="T193" s="303"/>
      <c r="U193" s="357"/>
      <c r="V193" s="303"/>
      <c r="W193" s="358"/>
      <c r="X193" s="303"/>
      <c r="Y193" s="113"/>
      <c r="Z193" s="357"/>
      <c r="AA193" s="303"/>
      <c r="AB193" s="359"/>
      <c r="AC193" s="303"/>
      <c r="AD193" s="303"/>
      <c r="AE193" s="303"/>
      <c r="CO193" s="303"/>
      <c r="CQ193" s="351"/>
      <c r="CR193" s="351"/>
      <c r="CT193" s="351"/>
      <c r="CU193" s="351"/>
      <c r="CW193" s="351"/>
      <c r="CX193" s="351"/>
      <c r="CZ193" s="351"/>
      <c r="DA193" s="351"/>
      <c r="DC193" s="351"/>
      <c r="DD193" s="351"/>
      <c r="DG193" s="303"/>
      <c r="DH193" s="303"/>
      <c r="DJ193" s="145"/>
      <c r="DK193" s="145"/>
      <c r="DL193" s="267">
        <v>124</v>
      </c>
      <c r="DM193" s="268" t="s">
        <v>1328</v>
      </c>
      <c r="DN193" s="269">
        <v>7</v>
      </c>
      <c r="DO193" s="171" t="s">
        <v>954</v>
      </c>
    </row>
    <row r="194" spans="4:119" s="115" customFormat="1" x14ac:dyDescent="0.25">
      <c r="D194" s="351"/>
      <c r="E194" s="351"/>
      <c r="F194" s="355"/>
      <c r="G194" s="356"/>
      <c r="H194" s="356"/>
      <c r="I194" s="355"/>
      <c r="J194" s="356"/>
      <c r="K194" s="355"/>
      <c r="L194" s="355"/>
      <c r="M194" s="355"/>
      <c r="N194" s="355"/>
      <c r="O194" s="355"/>
      <c r="P194" s="114"/>
      <c r="Q194" s="111"/>
      <c r="R194" s="111"/>
      <c r="T194" s="303"/>
      <c r="U194" s="357"/>
      <c r="V194" s="303"/>
      <c r="W194" s="358"/>
      <c r="X194" s="303"/>
      <c r="Y194" s="113"/>
      <c r="Z194" s="357"/>
      <c r="AA194" s="303"/>
      <c r="AB194" s="359"/>
      <c r="AC194" s="303"/>
      <c r="AD194" s="303"/>
      <c r="AE194" s="303"/>
      <c r="CO194" s="303"/>
      <c r="CQ194" s="351"/>
      <c r="CR194" s="351"/>
      <c r="CT194" s="351"/>
      <c r="CU194" s="351"/>
      <c r="CW194" s="351"/>
      <c r="CX194" s="351"/>
      <c r="CZ194" s="351"/>
      <c r="DA194" s="351"/>
      <c r="DC194" s="351"/>
      <c r="DD194" s="351"/>
      <c r="DG194" s="303"/>
      <c r="DH194" s="303"/>
      <c r="DJ194" s="145"/>
      <c r="DK194" s="145"/>
      <c r="DL194" s="267">
        <v>131</v>
      </c>
      <c r="DM194" s="268" t="s">
        <v>1329</v>
      </c>
      <c r="DN194" s="269">
        <v>4</v>
      </c>
      <c r="DO194" s="171" t="s">
        <v>955</v>
      </c>
    </row>
    <row r="195" spans="4:119" s="115" customFormat="1" x14ac:dyDescent="0.25">
      <c r="D195" s="351"/>
      <c r="E195" s="351"/>
      <c r="F195" s="355"/>
      <c r="G195" s="356"/>
      <c r="H195" s="356"/>
      <c r="I195" s="355"/>
      <c r="J195" s="356"/>
      <c r="K195" s="355"/>
      <c r="L195" s="355"/>
      <c r="M195" s="355"/>
      <c r="N195" s="355"/>
      <c r="O195" s="355"/>
      <c r="P195" s="114"/>
      <c r="Q195" s="111"/>
      <c r="R195" s="111"/>
      <c r="T195" s="303"/>
      <c r="U195" s="357"/>
      <c r="V195" s="303"/>
      <c r="W195" s="358"/>
      <c r="X195" s="303"/>
      <c r="Y195" s="113"/>
      <c r="Z195" s="357"/>
      <c r="AA195" s="303"/>
      <c r="AB195" s="359"/>
      <c r="AC195" s="303"/>
      <c r="AD195" s="303"/>
      <c r="AE195" s="303"/>
      <c r="CO195" s="303"/>
      <c r="CQ195" s="351"/>
      <c r="CR195" s="351"/>
      <c r="CT195" s="351"/>
      <c r="CU195" s="351"/>
      <c r="CW195" s="351"/>
      <c r="CX195" s="351"/>
      <c r="CZ195" s="351"/>
      <c r="DA195" s="351"/>
      <c r="DC195" s="351"/>
      <c r="DD195" s="351"/>
      <c r="DG195" s="303"/>
      <c r="DH195" s="303"/>
      <c r="DJ195" s="145"/>
      <c r="DK195" s="145"/>
      <c r="DL195" s="267">
        <v>132</v>
      </c>
      <c r="DM195" s="268" t="s">
        <v>1330</v>
      </c>
      <c r="DN195" s="269">
        <v>5</v>
      </c>
      <c r="DO195" s="171" t="s">
        <v>955</v>
      </c>
    </row>
    <row r="196" spans="4:119" s="115" customFormat="1" x14ac:dyDescent="0.25">
      <c r="D196" s="351"/>
      <c r="E196" s="351"/>
      <c r="F196" s="355"/>
      <c r="G196" s="356"/>
      <c r="H196" s="356"/>
      <c r="I196" s="355"/>
      <c r="J196" s="356"/>
      <c r="K196" s="355"/>
      <c r="L196" s="355"/>
      <c r="M196" s="355"/>
      <c r="N196" s="355"/>
      <c r="O196" s="355"/>
      <c r="P196" s="114"/>
      <c r="Q196" s="111"/>
      <c r="R196" s="111"/>
      <c r="T196" s="303"/>
      <c r="U196" s="357"/>
      <c r="V196" s="303"/>
      <c r="W196" s="358"/>
      <c r="X196" s="303"/>
      <c r="Y196" s="113"/>
      <c r="Z196" s="357"/>
      <c r="AA196" s="303"/>
      <c r="AB196" s="359"/>
      <c r="AC196" s="303"/>
      <c r="AD196" s="303"/>
      <c r="AE196" s="303"/>
      <c r="CO196" s="303"/>
      <c r="CQ196" s="351"/>
      <c r="CR196" s="351"/>
      <c r="CT196" s="351"/>
      <c r="CU196" s="351"/>
      <c r="CW196" s="351"/>
      <c r="CX196" s="351"/>
      <c r="CZ196" s="351"/>
      <c r="DA196" s="351"/>
      <c r="DC196" s="351"/>
      <c r="DD196" s="351"/>
      <c r="DG196" s="303"/>
      <c r="DH196" s="303"/>
      <c r="DJ196" s="145"/>
      <c r="DK196" s="145"/>
      <c r="DL196" s="267">
        <v>133</v>
      </c>
      <c r="DM196" s="268" t="s">
        <v>1331</v>
      </c>
      <c r="DN196" s="269">
        <v>6</v>
      </c>
      <c r="DO196" s="171" t="s">
        <v>955</v>
      </c>
    </row>
    <row r="197" spans="4:119" s="115" customFormat="1" x14ac:dyDescent="0.25">
      <c r="D197" s="351"/>
      <c r="E197" s="351"/>
      <c r="F197" s="355"/>
      <c r="G197" s="356"/>
      <c r="H197" s="356"/>
      <c r="I197" s="355"/>
      <c r="J197" s="356"/>
      <c r="K197" s="355"/>
      <c r="L197" s="355"/>
      <c r="M197" s="355"/>
      <c r="N197" s="355"/>
      <c r="O197" s="355"/>
      <c r="P197" s="114"/>
      <c r="Q197" s="111"/>
      <c r="R197" s="111"/>
      <c r="T197" s="303"/>
      <c r="U197" s="357"/>
      <c r="V197" s="303"/>
      <c r="W197" s="358"/>
      <c r="X197" s="303"/>
      <c r="Y197" s="113"/>
      <c r="Z197" s="357"/>
      <c r="AA197" s="303"/>
      <c r="AB197" s="359"/>
      <c r="AC197" s="303"/>
      <c r="AD197" s="303"/>
      <c r="AE197" s="303"/>
      <c r="CO197" s="303"/>
      <c r="CQ197" s="351"/>
      <c r="CR197" s="351"/>
      <c r="CT197" s="351"/>
      <c r="CU197" s="351"/>
      <c r="CW197" s="351"/>
      <c r="CX197" s="351"/>
      <c r="CZ197" s="351"/>
      <c r="DA197" s="351"/>
      <c r="DC197" s="351"/>
      <c r="DD197" s="351"/>
      <c r="DG197" s="303"/>
      <c r="DH197" s="303"/>
      <c r="DJ197" s="145"/>
      <c r="DK197" s="145"/>
      <c r="DL197" s="267">
        <v>134</v>
      </c>
      <c r="DM197" s="268" t="s">
        <v>1332</v>
      </c>
      <c r="DN197" s="269">
        <v>7</v>
      </c>
      <c r="DO197" s="171" t="s">
        <v>955</v>
      </c>
    </row>
    <row r="198" spans="4:119" s="115" customFormat="1" x14ac:dyDescent="0.25">
      <c r="D198" s="351"/>
      <c r="E198" s="351"/>
      <c r="F198" s="355"/>
      <c r="G198" s="356"/>
      <c r="H198" s="356"/>
      <c r="I198" s="355"/>
      <c r="J198" s="356"/>
      <c r="K198" s="355"/>
      <c r="L198" s="355"/>
      <c r="M198" s="355"/>
      <c r="N198" s="355"/>
      <c r="O198" s="355"/>
      <c r="P198" s="114"/>
      <c r="Q198" s="111"/>
      <c r="R198" s="111"/>
      <c r="T198" s="303"/>
      <c r="U198" s="357"/>
      <c r="V198" s="303"/>
      <c r="W198" s="358"/>
      <c r="X198" s="303"/>
      <c r="Y198" s="113"/>
      <c r="Z198" s="357"/>
      <c r="AA198" s="303"/>
      <c r="AB198" s="359"/>
      <c r="AC198" s="303"/>
      <c r="AD198" s="303"/>
      <c r="AE198" s="303"/>
      <c r="CO198" s="303"/>
      <c r="CQ198" s="351"/>
      <c r="CR198" s="351"/>
      <c r="CT198" s="351"/>
      <c r="CU198" s="351"/>
      <c r="CW198" s="351"/>
      <c r="CX198" s="351"/>
      <c r="CZ198" s="351"/>
      <c r="DA198" s="351"/>
      <c r="DC198" s="351"/>
      <c r="DD198" s="351"/>
      <c r="DG198" s="303"/>
      <c r="DH198" s="303"/>
      <c r="DJ198" s="145"/>
      <c r="DK198" s="145"/>
      <c r="DL198" s="267">
        <v>138</v>
      </c>
      <c r="DM198" s="268" t="s">
        <v>1333</v>
      </c>
      <c r="DN198" s="269">
        <v>6</v>
      </c>
      <c r="DO198" s="171"/>
    </row>
    <row r="199" spans="4:119" s="115" customFormat="1" x14ac:dyDescent="0.25">
      <c r="D199" s="351"/>
      <c r="E199" s="351"/>
      <c r="F199" s="355"/>
      <c r="G199" s="356"/>
      <c r="H199" s="356"/>
      <c r="I199" s="355"/>
      <c r="J199" s="356"/>
      <c r="K199" s="355"/>
      <c r="L199" s="355"/>
      <c r="M199" s="355"/>
      <c r="N199" s="355"/>
      <c r="O199" s="355"/>
      <c r="P199" s="114"/>
      <c r="Q199" s="111"/>
      <c r="R199" s="111"/>
      <c r="T199" s="303"/>
      <c r="U199" s="357"/>
      <c r="V199" s="303"/>
      <c r="W199" s="358"/>
      <c r="X199" s="303"/>
      <c r="Y199" s="113"/>
      <c r="Z199" s="357"/>
      <c r="AA199" s="303"/>
      <c r="AB199" s="359"/>
      <c r="AC199" s="303"/>
      <c r="AD199" s="303"/>
      <c r="AE199" s="303"/>
      <c r="CO199" s="303"/>
      <c r="CQ199" s="351"/>
      <c r="CR199" s="351"/>
      <c r="CT199" s="351"/>
      <c r="CU199" s="351"/>
      <c r="CW199" s="351"/>
      <c r="CX199" s="351"/>
      <c r="CZ199" s="351"/>
      <c r="DA199" s="351"/>
      <c r="DC199" s="351"/>
      <c r="DD199" s="351"/>
      <c r="DG199" s="303"/>
      <c r="DH199" s="303"/>
      <c r="DJ199" s="145"/>
      <c r="DK199" s="145"/>
      <c r="DL199" s="267">
        <v>139</v>
      </c>
      <c r="DM199" s="268" t="s">
        <v>1334</v>
      </c>
      <c r="DN199" s="269">
        <v>7</v>
      </c>
      <c r="DO199" s="171"/>
    </row>
    <row r="200" spans="4:119" s="115" customFormat="1" x14ac:dyDescent="0.25">
      <c r="D200" s="351"/>
      <c r="E200" s="351"/>
      <c r="F200" s="355"/>
      <c r="G200" s="356"/>
      <c r="H200" s="356"/>
      <c r="I200" s="355"/>
      <c r="J200" s="356"/>
      <c r="K200" s="355"/>
      <c r="L200" s="355"/>
      <c r="M200" s="355"/>
      <c r="N200" s="355"/>
      <c r="O200" s="355"/>
      <c r="P200" s="114"/>
      <c r="Q200" s="111"/>
      <c r="R200" s="111"/>
      <c r="T200" s="303"/>
      <c r="U200" s="357"/>
      <c r="V200" s="303"/>
      <c r="W200" s="358"/>
      <c r="X200" s="303"/>
      <c r="Y200" s="113"/>
      <c r="Z200" s="357"/>
      <c r="AA200" s="303"/>
      <c r="AB200" s="359"/>
      <c r="AC200" s="303"/>
      <c r="AD200" s="303"/>
      <c r="AE200" s="303"/>
      <c r="CO200" s="303"/>
      <c r="CQ200" s="351"/>
      <c r="CR200" s="351"/>
      <c r="CT200" s="351"/>
      <c r="CU200" s="351"/>
      <c r="CW200" s="351"/>
      <c r="CX200" s="351"/>
      <c r="CZ200" s="351"/>
      <c r="DA200" s="351"/>
      <c r="DC200" s="351"/>
      <c r="DD200" s="351"/>
      <c r="DG200" s="303"/>
      <c r="DH200" s="303"/>
      <c r="DJ200" s="145"/>
      <c r="DK200" s="145"/>
      <c r="DL200" s="267">
        <v>141</v>
      </c>
      <c r="DM200" s="268" t="s">
        <v>1335</v>
      </c>
      <c r="DN200" s="269">
        <v>8</v>
      </c>
      <c r="DO200" s="171" t="s">
        <v>956</v>
      </c>
    </row>
    <row r="201" spans="4:119" s="115" customFormat="1" x14ac:dyDescent="0.25">
      <c r="D201" s="351"/>
      <c r="E201" s="351"/>
      <c r="F201" s="355"/>
      <c r="G201" s="356"/>
      <c r="H201" s="356"/>
      <c r="I201" s="355"/>
      <c r="J201" s="356"/>
      <c r="K201" s="355"/>
      <c r="L201" s="355"/>
      <c r="M201" s="355"/>
      <c r="N201" s="355"/>
      <c r="O201" s="355"/>
      <c r="P201" s="114"/>
      <c r="Q201" s="111"/>
      <c r="R201" s="111"/>
      <c r="T201" s="303"/>
      <c r="U201" s="357"/>
      <c r="V201" s="303"/>
      <c r="W201" s="358"/>
      <c r="X201" s="303"/>
      <c r="Y201" s="113"/>
      <c r="Z201" s="357"/>
      <c r="AA201" s="303"/>
      <c r="AB201" s="359"/>
      <c r="AC201" s="303"/>
      <c r="AD201" s="303"/>
      <c r="AE201" s="303"/>
      <c r="CO201" s="303"/>
      <c r="CQ201" s="351"/>
      <c r="CR201" s="351"/>
      <c r="CT201" s="351"/>
      <c r="CU201" s="351"/>
      <c r="CW201" s="351"/>
      <c r="CX201" s="351"/>
      <c r="CZ201" s="351"/>
      <c r="DA201" s="351"/>
      <c r="DC201" s="351"/>
      <c r="DD201" s="351"/>
      <c r="DG201" s="303"/>
      <c r="DH201" s="303"/>
      <c r="DJ201" s="145"/>
      <c r="DK201" s="145"/>
      <c r="DL201" s="267">
        <v>142</v>
      </c>
      <c r="DM201" s="268" t="s">
        <v>1336</v>
      </c>
      <c r="DN201" s="269">
        <v>9</v>
      </c>
      <c r="DO201" s="171" t="s">
        <v>956</v>
      </c>
    </row>
    <row r="202" spans="4:119" s="115" customFormat="1" x14ac:dyDescent="0.25">
      <c r="D202" s="351"/>
      <c r="E202" s="351"/>
      <c r="F202" s="355"/>
      <c r="G202" s="356"/>
      <c r="H202" s="356"/>
      <c r="I202" s="355"/>
      <c r="J202" s="356"/>
      <c r="K202" s="355"/>
      <c r="L202" s="355"/>
      <c r="M202" s="355"/>
      <c r="N202" s="355"/>
      <c r="O202" s="355"/>
      <c r="P202" s="114"/>
      <c r="Q202" s="111"/>
      <c r="R202" s="111"/>
      <c r="T202" s="303"/>
      <c r="U202" s="357"/>
      <c r="V202" s="303"/>
      <c r="W202" s="358"/>
      <c r="X202" s="303"/>
      <c r="Y202" s="113"/>
      <c r="Z202" s="357"/>
      <c r="AA202" s="303"/>
      <c r="AB202" s="359"/>
      <c r="AC202" s="303"/>
      <c r="AD202" s="303"/>
      <c r="AE202" s="303"/>
      <c r="CO202" s="303"/>
      <c r="CQ202" s="351"/>
      <c r="CR202" s="351"/>
      <c r="CT202" s="351"/>
      <c r="CU202" s="351"/>
      <c r="CW202" s="351"/>
      <c r="CX202" s="351"/>
      <c r="CZ202" s="351"/>
      <c r="DA202" s="351"/>
      <c r="DC202" s="351"/>
      <c r="DD202" s="351"/>
      <c r="DG202" s="303"/>
      <c r="DH202" s="303"/>
      <c r="DJ202" s="145"/>
      <c r="DK202" s="145"/>
      <c r="DL202" s="267">
        <v>143</v>
      </c>
      <c r="DM202" s="268" t="s">
        <v>1337</v>
      </c>
      <c r="DN202" s="269">
        <v>10</v>
      </c>
      <c r="DO202" s="171" t="s">
        <v>956</v>
      </c>
    </row>
    <row r="203" spans="4:119" s="115" customFormat="1" x14ac:dyDescent="0.25">
      <c r="D203" s="351"/>
      <c r="E203" s="351"/>
      <c r="F203" s="355"/>
      <c r="G203" s="356"/>
      <c r="H203" s="356"/>
      <c r="I203" s="355"/>
      <c r="J203" s="356"/>
      <c r="K203" s="355"/>
      <c r="L203" s="355"/>
      <c r="M203" s="355"/>
      <c r="N203" s="355"/>
      <c r="O203" s="355"/>
      <c r="P203" s="114"/>
      <c r="Q203" s="111"/>
      <c r="R203" s="111"/>
      <c r="T203" s="303"/>
      <c r="U203" s="357"/>
      <c r="V203" s="303"/>
      <c r="W203" s="358"/>
      <c r="X203" s="303"/>
      <c r="Y203" s="113"/>
      <c r="Z203" s="357"/>
      <c r="AA203" s="303"/>
      <c r="AB203" s="359"/>
      <c r="AC203" s="303"/>
      <c r="AD203" s="303"/>
      <c r="AE203" s="303"/>
      <c r="CO203" s="303"/>
      <c r="CQ203" s="351"/>
      <c r="CR203" s="351"/>
      <c r="CT203" s="351"/>
      <c r="CU203" s="351"/>
      <c r="CW203" s="351"/>
      <c r="CX203" s="351"/>
      <c r="CZ203" s="351"/>
      <c r="DA203" s="351"/>
      <c r="DC203" s="351"/>
      <c r="DD203" s="351"/>
      <c r="DG203" s="303"/>
      <c r="DH203" s="303"/>
      <c r="DJ203" s="145"/>
      <c r="DK203" s="145"/>
      <c r="DL203" s="267">
        <v>144</v>
      </c>
      <c r="DM203" s="268" t="s">
        <v>1338</v>
      </c>
      <c r="DN203" s="269">
        <v>11</v>
      </c>
      <c r="DO203" s="171" t="s">
        <v>956</v>
      </c>
    </row>
    <row r="204" spans="4:119" s="115" customFormat="1" x14ac:dyDescent="0.25">
      <c r="D204" s="351"/>
      <c r="E204" s="351"/>
      <c r="F204" s="355"/>
      <c r="G204" s="356"/>
      <c r="H204" s="356"/>
      <c r="I204" s="355"/>
      <c r="J204" s="356"/>
      <c r="K204" s="355"/>
      <c r="L204" s="355"/>
      <c r="M204" s="355"/>
      <c r="N204" s="355"/>
      <c r="O204" s="355"/>
      <c r="P204" s="114"/>
      <c r="Q204" s="111"/>
      <c r="R204" s="111"/>
      <c r="T204" s="303"/>
      <c r="U204" s="357"/>
      <c r="V204" s="303"/>
      <c r="W204" s="358"/>
      <c r="X204" s="303"/>
      <c r="Y204" s="113"/>
      <c r="Z204" s="357"/>
      <c r="AA204" s="303"/>
      <c r="AB204" s="359"/>
      <c r="AC204" s="303"/>
      <c r="AD204" s="303"/>
      <c r="AE204" s="303"/>
      <c r="CO204" s="303"/>
      <c r="CQ204" s="351"/>
      <c r="CR204" s="351"/>
      <c r="CT204" s="351"/>
      <c r="CU204" s="351"/>
      <c r="CW204" s="351"/>
      <c r="CX204" s="351"/>
      <c r="CZ204" s="351"/>
      <c r="DA204" s="351"/>
      <c r="DC204" s="351"/>
      <c r="DD204" s="351"/>
      <c r="DG204" s="303"/>
      <c r="DH204" s="303"/>
      <c r="DJ204" s="145"/>
      <c r="DK204" s="145"/>
      <c r="DL204" s="267">
        <v>150</v>
      </c>
      <c r="DM204" s="268" t="s">
        <v>1491</v>
      </c>
      <c r="DN204" s="269">
        <v>8</v>
      </c>
      <c r="DO204" s="171"/>
    </row>
    <row r="205" spans="4:119" s="115" customFormat="1" x14ac:dyDescent="0.25">
      <c r="D205" s="351"/>
      <c r="E205" s="351"/>
      <c r="F205" s="355"/>
      <c r="G205" s="356"/>
      <c r="H205" s="356"/>
      <c r="I205" s="355"/>
      <c r="J205" s="356"/>
      <c r="K205" s="355"/>
      <c r="L205" s="355"/>
      <c r="M205" s="355"/>
      <c r="N205" s="355"/>
      <c r="O205" s="355"/>
      <c r="P205" s="114"/>
      <c r="Q205" s="111"/>
      <c r="R205" s="111"/>
      <c r="T205" s="303"/>
      <c r="U205" s="357"/>
      <c r="V205" s="303"/>
      <c r="W205" s="358"/>
      <c r="X205" s="303"/>
      <c r="Y205" s="113"/>
      <c r="Z205" s="357"/>
      <c r="AA205" s="303"/>
      <c r="AB205" s="359"/>
      <c r="AC205" s="303"/>
      <c r="AD205" s="303"/>
      <c r="AE205" s="303"/>
      <c r="CO205" s="303"/>
      <c r="CQ205" s="351"/>
      <c r="CR205" s="351"/>
      <c r="CT205" s="351"/>
      <c r="CU205" s="351"/>
      <c r="CW205" s="351"/>
      <c r="CX205" s="351"/>
      <c r="CZ205" s="351"/>
      <c r="DA205" s="351"/>
      <c r="DC205" s="351"/>
      <c r="DD205" s="351"/>
      <c r="DG205" s="303"/>
      <c r="DH205" s="303"/>
      <c r="DJ205" s="145"/>
      <c r="DK205" s="145"/>
      <c r="DL205" s="267">
        <v>151</v>
      </c>
      <c r="DM205" s="268" t="s">
        <v>1492</v>
      </c>
      <c r="DN205" s="269">
        <v>9</v>
      </c>
      <c r="DO205" s="171"/>
    </row>
    <row r="206" spans="4:119" s="115" customFormat="1" x14ac:dyDescent="0.25">
      <c r="D206" s="351"/>
      <c r="E206" s="351"/>
      <c r="F206" s="355"/>
      <c r="G206" s="356"/>
      <c r="H206" s="356"/>
      <c r="I206" s="355"/>
      <c r="J206" s="356"/>
      <c r="K206" s="355"/>
      <c r="L206" s="355"/>
      <c r="M206" s="355"/>
      <c r="N206" s="355"/>
      <c r="O206" s="355"/>
      <c r="P206" s="114"/>
      <c r="Q206" s="111"/>
      <c r="R206" s="111"/>
      <c r="T206" s="303"/>
      <c r="U206" s="357"/>
      <c r="V206" s="303"/>
      <c r="W206" s="358"/>
      <c r="X206" s="303"/>
      <c r="Y206" s="113"/>
      <c r="Z206" s="357"/>
      <c r="AA206" s="303"/>
      <c r="AB206" s="359"/>
      <c r="AC206" s="303"/>
      <c r="AD206" s="303"/>
      <c r="AE206" s="303"/>
      <c r="CO206" s="303"/>
      <c r="CQ206" s="351"/>
      <c r="CR206" s="351"/>
      <c r="CT206" s="351"/>
      <c r="CU206" s="351"/>
      <c r="CW206" s="351"/>
      <c r="CX206" s="351"/>
      <c r="CZ206" s="351"/>
      <c r="DA206" s="351"/>
      <c r="DC206" s="351"/>
      <c r="DD206" s="351"/>
      <c r="DG206" s="303"/>
      <c r="DH206" s="303"/>
      <c r="DJ206" s="145"/>
      <c r="DK206" s="145"/>
      <c r="DL206" s="267">
        <v>152</v>
      </c>
      <c r="DM206" s="268" t="s">
        <v>1493</v>
      </c>
      <c r="DN206" s="269">
        <v>10</v>
      </c>
      <c r="DO206" s="171"/>
    </row>
    <row r="207" spans="4:119" s="115" customFormat="1" x14ac:dyDescent="0.25">
      <c r="D207" s="351"/>
      <c r="E207" s="351"/>
      <c r="F207" s="355"/>
      <c r="G207" s="356"/>
      <c r="H207" s="356"/>
      <c r="I207" s="355"/>
      <c r="J207" s="356"/>
      <c r="K207" s="355"/>
      <c r="L207" s="355"/>
      <c r="M207" s="355"/>
      <c r="N207" s="355"/>
      <c r="O207" s="355"/>
      <c r="P207" s="114"/>
      <c r="Q207" s="111"/>
      <c r="R207" s="111"/>
      <c r="T207" s="303"/>
      <c r="U207" s="357"/>
      <c r="V207" s="303"/>
      <c r="W207" s="358"/>
      <c r="X207" s="303"/>
      <c r="Y207" s="113"/>
      <c r="Z207" s="357"/>
      <c r="AA207" s="303"/>
      <c r="AB207" s="359"/>
      <c r="AC207" s="303"/>
      <c r="AD207" s="303"/>
      <c r="AE207" s="303"/>
      <c r="CO207" s="303"/>
      <c r="CQ207" s="351"/>
      <c r="CR207" s="351"/>
      <c r="CT207" s="351"/>
      <c r="CU207" s="351"/>
      <c r="CW207" s="351"/>
      <c r="CX207" s="351"/>
      <c r="CZ207" s="351"/>
      <c r="DA207" s="351"/>
      <c r="DC207" s="351"/>
      <c r="DD207" s="351"/>
      <c r="DG207" s="303"/>
      <c r="DH207" s="303"/>
      <c r="DJ207" s="145"/>
      <c r="DK207" s="145"/>
      <c r="DL207" s="267">
        <v>153</v>
      </c>
      <c r="DM207" s="268" t="s">
        <v>1494</v>
      </c>
      <c r="DN207" s="269">
        <v>11</v>
      </c>
      <c r="DO207" s="171"/>
    </row>
    <row r="208" spans="4:119" s="115" customFormat="1" x14ac:dyDescent="0.25">
      <c r="D208" s="351"/>
      <c r="E208" s="351"/>
      <c r="F208" s="355"/>
      <c r="G208" s="356"/>
      <c r="H208" s="356"/>
      <c r="I208" s="355"/>
      <c r="J208" s="356"/>
      <c r="K208" s="355"/>
      <c r="L208" s="355"/>
      <c r="M208" s="355"/>
      <c r="N208" s="355"/>
      <c r="O208" s="355"/>
      <c r="P208" s="114"/>
      <c r="Q208" s="111"/>
      <c r="R208" s="111"/>
      <c r="T208" s="303"/>
      <c r="U208" s="357"/>
      <c r="V208" s="303"/>
      <c r="W208" s="358"/>
      <c r="X208" s="303"/>
      <c r="Y208" s="113"/>
      <c r="Z208" s="357"/>
      <c r="AA208" s="303"/>
      <c r="AB208" s="359"/>
      <c r="AC208" s="303"/>
      <c r="AD208" s="303"/>
      <c r="AE208" s="303"/>
      <c r="CO208" s="303"/>
      <c r="CQ208" s="351"/>
      <c r="CR208" s="351"/>
      <c r="CT208" s="351"/>
      <c r="CU208" s="351"/>
      <c r="CW208" s="351"/>
      <c r="CX208" s="351"/>
      <c r="CZ208" s="351"/>
      <c r="DA208" s="351"/>
      <c r="DC208" s="351"/>
      <c r="DD208" s="351"/>
      <c r="DG208" s="303"/>
      <c r="DH208" s="303"/>
      <c r="DJ208" s="145"/>
      <c r="DK208" s="145"/>
      <c r="DL208" s="267">
        <v>154</v>
      </c>
      <c r="DM208" s="268" t="s">
        <v>1495</v>
      </c>
      <c r="DN208" s="269">
        <v>12</v>
      </c>
      <c r="DO208" s="171"/>
    </row>
    <row r="209" spans="4:119" s="115" customFormat="1" x14ac:dyDescent="0.25">
      <c r="D209" s="351"/>
      <c r="E209" s="351"/>
      <c r="F209" s="355"/>
      <c r="G209" s="356"/>
      <c r="H209" s="356"/>
      <c r="I209" s="355"/>
      <c r="J209" s="356"/>
      <c r="K209" s="355"/>
      <c r="L209" s="355"/>
      <c r="M209" s="355"/>
      <c r="N209" s="355"/>
      <c r="O209" s="355"/>
      <c r="P209" s="114"/>
      <c r="Q209" s="111"/>
      <c r="R209" s="111"/>
      <c r="T209" s="303"/>
      <c r="U209" s="357"/>
      <c r="V209" s="303"/>
      <c r="W209" s="358"/>
      <c r="X209" s="303"/>
      <c r="Y209" s="113"/>
      <c r="Z209" s="357"/>
      <c r="AA209" s="303"/>
      <c r="AB209" s="359"/>
      <c r="AC209" s="303"/>
      <c r="AD209" s="303"/>
      <c r="AE209" s="303"/>
      <c r="CO209" s="303"/>
      <c r="CQ209" s="351"/>
      <c r="CR209" s="351"/>
      <c r="CT209" s="351"/>
      <c r="CU209" s="351"/>
      <c r="CW209" s="351"/>
      <c r="CX209" s="351"/>
      <c r="CZ209" s="351"/>
      <c r="DA209" s="351"/>
      <c r="DC209" s="351"/>
      <c r="DD209" s="351"/>
      <c r="DG209" s="303"/>
      <c r="DH209" s="303"/>
      <c r="DJ209" s="145"/>
      <c r="DK209" s="145"/>
      <c r="DL209" s="267">
        <v>161</v>
      </c>
      <c r="DM209" s="268" t="s">
        <v>1339</v>
      </c>
      <c r="DN209" s="269">
        <v>8</v>
      </c>
      <c r="DO209" s="171" t="s">
        <v>957</v>
      </c>
    </row>
    <row r="210" spans="4:119" s="115" customFormat="1" x14ac:dyDescent="0.25">
      <c r="D210" s="351"/>
      <c r="E210" s="351"/>
      <c r="F210" s="355"/>
      <c r="G210" s="356"/>
      <c r="H210" s="356"/>
      <c r="I210" s="355"/>
      <c r="J210" s="356"/>
      <c r="K210" s="355"/>
      <c r="L210" s="355"/>
      <c r="M210" s="355"/>
      <c r="N210" s="355"/>
      <c r="O210" s="355"/>
      <c r="P210" s="114"/>
      <c r="Q210" s="111"/>
      <c r="R210" s="111"/>
      <c r="T210" s="303"/>
      <c r="U210" s="357"/>
      <c r="V210" s="303"/>
      <c r="W210" s="358"/>
      <c r="X210" s="303"/>
      <c r="Y210" s="113"/>
      <c r="Z210" s="357"/>
      <c r="AA210" s="303"/>
      <c r="AB210" s="359"/>
      <c r="AC210" s="303"/>
      <c r="AD210" s="303"/>
      <c r="AE210" s="303"/>
      <c r="CO210" s="303"/>
      <c r="CQ210" s="351"/>
      <c r="CR210" s="351"/>
      <c r="CT210" s="351"/>
      <c r="CU210" s="351"/>
      <c r="CW210" s="351"/>
      <c r="CX210" s="351"/>
      <c r="CZ210" s="351"/>
      <c r="DA210" s="351"/>
      <c r="DC210" s="351"/>
      <c r="DD210" s="351"/>
      <c r="DG210" s="303"/>
      <c r="DH210" s="303"/>
      <c r="DJ210" s="145"/>
      <c r="DK210" s="145"/>
      <c r="DL210" s="267">
        <v>162</v>
      </c>
      <c r="DM210" s="268" t="s">
        <v>1340</v>
      </c>
      <c r="DN210" s="269">
        <v>9</v>
      </c>
      <c r="DO210" s="171" t="s">
        <v>957</v>
      </c>
    </row>
    <row r="211" spans="4:119" s="115" customFormat="1" x14ac:dyDescent="0.25">
      <c r="D211" s="351"/>
      <c r="E211" s="351"/>
      <c r="F211" s="355"/>
      <c r="G211" s="356"/>
      <c r="H211" s="356"/>
      <c r="I211" s="355"/>
      <c r="J211" s="356"/>
      <c r="K211" s="355"/>
      <c r="L211" s="355"/>
      <c r="M211" s="355"/>
      <c r="N211" s="355"/>
      <c r="O211" s="355"/>
      <c r="P211" s="114"/>
      <c r="Q211" s="111"/>
      <c r="R211" s="111"/>
      <c r="T211" s="303"/>
      <c r="U211" s="357"/>
      <c r="V211" s="303"/>
      <c r="W211" s="358"/>
      <c r="X211" s="303"/>
      <c r="Y211" s="113"/>
      <c r="Z211" s="357"/>
      <c r="AA211" s="303"/>
      <c r="AB211" s="359"/>
      <c r="AC211" s="303"/>
      <c r="AD211" s="303"/>
      <c r="AE211" s="303"/>
      <c r="CO211" s="303"/>
      <c r="CQ211" s="351"/>
      <c r="CR211" s="351"/>
      <c r="CT211" s="351"/>
      <c r="CU211" s="351"/>
      <c r="CW211" s="351"/>
      <c r="CX211" s="351"/>
      <c r="CZ211" s="351"/>
      <c r="DA211" s="351"/>
      <c r="DC211" s="351"/>
      <c r="DD211" s="351"/>
      <c r="DG211" s="303"/>
      <c r="DH211" s="303"/>
      <c r="DJ211" s="145"/>
      <c r="DK211" s="145"/>
      <c r="DL211" s="267">
        <v>163</v>
      </c>
      <c r="DM211" s="268" t="s">
        <v>739</v>
      </c>
      <c r="DN211" s="269">
        <v>10</v>
      </c>
      <c r="DO211" s="171"/>
    </row>
    <row r="212" spans="4:119" s="115" customFormat="1" x14ac:dyDescent="0.25">
      <c r="D212" s="351"/>
      <c r="E212" s="351"/>
      <c r="F212" s="355"/>
      <c r="G212" s="356"/>
      <c r="H212" s="356"/>
      <c r="I212" s="355"/>
      <c r="J212" s="356"/>
      <c r="K212" s="355"/>
      <c r="L212" s="355"/>
      <c r="M212" s="355"/>
      <c r="N212" s="355"/>
      <c r="O212" s="355"/>
      <c r="P212" s="114"/>
      <c r="Q212" s="111"/>
      <c r="R212" s="111"/>
      <c r="T212" s="303"/>
      <c r="U212" s="357"/>
      <c r="V212" s="303"/>
      <c r="W212" s="358"/>
      <c r="X212" s="303"/>
      <c r="Y212" s="113"/>
      <c r="Z212" s="357"/>
      <c r="AA212" s="303"/>
      <c r="AB212" s="359"/>
      <c r="AC212" s="303"/>
      <c r="AD212" s="303"/>
      <c r="AE212" s="303"/>
      <c r="CO212" s="303"/>
      <c r="CQ212" s="351"/>
      <c r="CR212" s="351"/>
      <c r="CT212" s="351"/>
      <c r="CU212" s="351"/>
      <c r="CW212" s="351"/>
      <c r="CX212" s="351"/>
      <c r="CZ212" s="351"/>
      <c r="DA212" s="351"/>
      <c r="DC212" s="351"/>
      <c r="DD212" s="351"/>
      <c r="DG212" s="303"/>
      <c r="DH212" s="303"/>
      <c r="DJ212" s="145"/>
      <c r="DK212" s="145"/>
      <c r="DL212" s="267">
        <v>164</v>
      </c>
      <c r="DM212" s="268" t="s">
        <v>740</v>
      </c>
      <c r="DN212" s="269">
        <v>11</v>
      </c>
      <c r="DO212" s="171"/>
    </row>
    <row r="213" spans="4:119" s="115" customFormat="1" x14ac:dyDescent="0.25">
      <c r="D213" s="351"/>
      <c r="E213" s="351"/>
      <c r="F213" s="355"/>
      <c r="G213" s="356"/>
      <c r="H213" s="356"/>
      <c r="I213" s="355"/>
      <c r="J213" s="356"/>
      <c r="K213" s="355"/>
      <c r="L213" s="355"/>
      <c r="M213" s="355"/>
      <c r="N213" s="355"/>
      <c r="O213" s="355"/>
      <c r="P213" s="114"/>
      <c r="Q213" s="111"/>
      <c r="R213" s="111"/>
      <c r="T213" s="303"/>
      <c r="U213" s="357"/>
      <c r="V213" s="303"/>
      <c r="W213" s="358"/>
      <c r="X213" s="303"/>
      <c r="Y213" s="113"/>
      <c r="Z213" s="357"/>
      <c r="AA213" s="303"/>
      <c r="AB213" s="359"/>
      <c r="AC213" s="303"/>
      <c r="AD213" s="303"/>
      <c r="AE213" s="303"/>
      <c r="CO213" s="303"/>
      <c r="CQ213" s="351"/>
      <c r="CR213" s="351"/>
      <c r="CT213" s="351"/>
      <c r="CU213" s="351"/>
      <c r="CW213" s="351"/>
      <c r="CX213" s="351"/>
      <c r="CZ213" s="351"/>
      <c r="DA213" s="351"/>
      <c r="DC213" s="351"/>
      <c r="DD213" s="351"/>
      <c r="DG213" s="303"/>
      <c r="DH213" s="303"/>
      <c r="DJ213" s="145"/>
      <c r="DK213" s="145"/>
      <c r="DL213" s="267">
        <v>171</v>
      </c>
      <c r="DM213" s="268" t="s">
        <v>741</v>
      </c>
      <c r="DN213" s="269">
        <v>9</v>
      </c>
      <c r="DO213" s="171"/>
    </row>
    <row r="214" spans="4:119" s="115" customFormat="1" x14ac:dyDescent="0.25">
      <c r="D214" s="351"/>
      <c r="E214" s="351"/>
      <c r="F214" s="355"/>
      <c r="G214" s="356"/>
      <c r="H214" s="356"/>
      <c r="I214" s="355"/>
      <c r="J214" s="356"/>
      <c r="K214" s="355"/>
      <c r="L214" s="355"/>
      <c r="M214" s="355"/>
      <c r="N214" s="355"/>
      <c r="O214" s="355"/>
      <c r="P214" s="114"/>
      <c r="Q214" s="111"/>
      <c r="R214" s="111"/>
      <c r="T214" s="303"/>
      <c r="U214" s="357"/>
      <c r="V214" s="303"/>
      <c r="W214" s="358"/>
      <c r="X214" s="303"/>
      <c r="Y214" s="113"/>
      <c r="Z214" s="357"/>
      <c r="AA214" s="303"/>
      <c r="AB214" s="359"/>
      <c r="AC214" s="303"/>
      <c r="AD214" s="303"/>
      <c r="AE214" s="303"/>
      <c r="CO214" s="303"/>
      <c r="CQ214" s="351"/>
      <c r="CR214" s="351"/>
      <c r="CT214" s="351"/>
      <c r="CU214" s="351"/>
      <c r="CW214" s="351"/>
      <c r="CX214" s="351"/>
      <c r="CZ214" s="351"/>
      <c r="DA214" s="351"/>
      <c r="DC214" s="351"/>
      <c r="DD214" s="351"/>
      <c r="DG214" s="303"/>
      <c r="DH214" s="303"/>
      <c r="DJ214" s="145"/>
      <c r="DK214" s="145"/>
      <c r="DL214" s="267">
        <v>172</v>
      </c>
      <c r="DM214" s="268" t="s">
        <v>1341</v>
      </c>
      <c r="DN214" s="269">
        <v>10</v>
      </c>
      <c r="DO214" s="171"/>
    </row>
    <row r="215" spans="4:119" s="115" customFormat="1" x14ac:dyDescent="0.25">
      <c r="D215" s="351"/>
      <c r="E215" s="351"/>
      <c r="F215" s="355"/>
      <c r="G215" s="356"/>
      <c r="H215" s="356"/>
      <c r="I215" s="355"/>
      <c r="J215" s="356"/>
      <c r="K215" s="355"/>
      <c r="L215" s="355"/>
      <c r="M215" s="355"/>
      <c r="N215" s="355"/>
      <c r="O215" s="355"/>
      <c r="P215" s="114"/>
      <c r="Q215" s="111"/>
      <c r="R215" s="111"/>
      <c r="T215" s="303"/>
      <c r="U215" s="357"/>
      <c r="V215" s="303"/>
      <c r="W215" s="358"/>
      <c r="X215" s="303"/>
      <c r="Y215" s="113"/>
      <c r="Z215" s="357"/>
      <c r="AA215" s="303"/>
      <c r="AB215" s="359"/>
      <c r="AC215" s="303"/>
      <c r="AD215" s="303"/>
      <c r="AE215" s="303"/>
      <c r="CO215" s="303"/>
      <c r="CQ215" s="351"/>
      <c r="CR215" s="351"/>
      <c r="CT215" s="351"/>
      <c r="CU215" s="351"/>
      <c r="CW215" s="351"/>
      <c r="CX215" s="351"/>
      <c r="CZ215" s="351"/>
      <c r="DA215" s="351"/>
      <c r="DC215" s="351"/>
      <c r="DD215" s="351"/>
      <c r="DG215" s="303"/>
      <c r="DH215" s="303"/>
      <c r="DJ215" s="145"/>
      <c r="DK215" s="145"/>
      <c r="DL215" s="267">
        <v>173</v>
      </c>
      <c r="DM215" s="268" t="s">
        <v>1342</v>
      </c>
      <c r="DN215" s="269">
        <v>11</v>
      </c>
      <c r="DO215" s="171"/>
    </row>
    <row r="216" spans="4:119" s="115" customFormat="1" x14ac:dyDescent="0.25">
      <c r="D216" s="351"/>
      <c r="E216" s="351"/>
      <c r="F216" s="355"/>
      <c r="G216" s="356"/>
      <c r="H216" s="356"/>
      <c r="I216" s="355"/>
      <c r="J216" s="356"/>
      <c r="K216" s="355"/>
      <c r="L216" s="355"/>
      <c r="M216" s="355"/>
      <c r="N216" s="355"/>
      <c r="O216" s="355"/>
      <c r="P216" s="114"/>
      <c r="Q216" s="111"/>
      <c r="R216" s="111"/>
      <c r="T216" s="303"/>
      <c r="U216" s="357"/>
      <c r="V216" s="303"/>
      <c r="W216" s="358"/>
      <c r="X216" s="303"/>
      <c r="Y216" s="113"/>
      <c r="Z216" s="357"/>
      <c r="AA216" s="303"/>
      <c r="AB216" s="359"/>
      <c r="AC216" s="303"/>
      <c r="AD216" s="303"/>
      <c r="AE216" s="303"/>
      <c r="CO216" s="303"/>
      <c r="CQ216" s="351"/>
      <c r="CR216" s="351"/>
      <c r="CT216" s="351"/>
      <c r="CU216" s="351"/>
      <c r="CW216" s="351"/>
      <c r="CX216" s="351"/>
      <c r="CZ216" s="351"/>
      <c r="DA216" s="351"/>
      <c r="DC216" s="351"/>
      <c r="DD216" s="351"/>
      <c r="DG216" s="303"/>
      <c r="DH216" s="303"/>
      <c r="DJ216" s="145"/>
      <c r="DK216" s="145"/>
      <c r="DL216" s="267">
        <v>174</v>
      </c>
      <c r="DM216" s="268" t="s">
        <v>1343</v>
      </c>
      <c r="DN216" s="269">
        <v>12</v>
      </c>
      <c r="DO216" s="171"/>
    </row>
    <row r="217" spans="4:119" s="115" customFormat="1" x14ac:dyDescent="0.25">
      <c r="D217" s="351"/>
      <c r="E217" s="351"/>
      <c r="F217" s="355"/>
      <c r="G217" s="356"/>
      <c r="H217" s="356"/>
      <c r="I217" s="355"/>
      <c r="J217" s="356"/>
      <c r="K217" s="355"/>
      <c r="L217" s="355"/>
      <c r="M217" s="355"/>
      <c r="N217" s="355"/>
      <c r="O217" s="355"/>
      <c r="P217" s="114"/>
      <c r="Q217" s="111"/>
      <c r="R217" s="111"/>
      <c r="T217" s="303"/>
      <c r="U217" s="357"/>
      <c r="V217" s="303"/>
      <c r="W217" s="358"/>
      <c r="X217" s="303"/>
      <c r="Y217" s="113"/>
      <c r="Z217" s="357"/>
      <c r="AA217" s="303"/>
      <c r="AB217" s="359"/>
      <c r="AC217" s="303"/>
      <c r="AD217" s="303"/>
      <c r="AE217" s="303"/>
      <c r="CO217" s="303"/>
      <c r="CQ217" s="351"/>
      <c r="CR217" s="351"/>
      <c r="CT217" s="351"/>
      <c r="CU217" s="351"/>
      <c r="CW217" s="351"/>
      <c r="CX217" s="351"/>
      <c r="CZ217" s="351"/>
      <c r="DA217" s="351"/>
      <c r="DC217" s="351"/>
      <c r="DD217" s="351"/>
      <c r="DG217" s="303"/>
      <c r="DH217" s="303"/>
      <c r="DJ217" s="145"/>
      <c r="DK217" s="145"/>
      <c r="DL217" s="267">
        <v>181</v>
      </c>
      <c r="DM217" s="268" t="s">
        <v>745</v>
      </c>
      <c r="DN217" s="269">
        <v>10</v>
      </c>
      <c r="DO217" s="171"/>
    </row>
    <row r="218" spans="4:119" s="115" customFormat="1" x14ac:dyDescent="0.25">
      <c r="D218" s="351"/>
      <c r="E218" s="351"/>
      <c r="F218" s="355"/>
      <c r="G218" s="356"/>
      <c r="H218" s="356"/>
      <c r="I218" s="355"/>
      <c r="J218" s="356"/>
      <c r="K218" s="355"/>
      <c r="L218" s="355"/>
      <c r="M218" s="355"/>
      <c r="N218" s="355"/>
      <c r="O218" s="355"/>
      <c r="P218" s="114"/>
      <c r="Q218" s="111"/>
      <c r="R218" s="111"/>
      <c r="T218" s="303"/>
      <c r="U218" s="357"/>
      <c r="V218" s="303"/>
      <c r="W218" s="358"/>
      <c r="X218" s="303"/>
      <c r="Y218" s="113"/>
      <c r="Z218" s="357"/>
      <c r="AA218" s="303"/>
      <c r="AB218" s="359"/>
      <c r="AC218" s="303"/>
      <c r="AD218" s="303"/>
      <c r="AE218" s="303"/>
      <c r="CO218" s="303"/>
      <c r="CQ218" s="351"/>
      <c r="CR218" s="351"/>
      <c r="CT218" s="351"/>
      <c r="CU218" s="351"/>
      <c r="CW218" s="351"/>
      <c r="CX218" s="351"/>
      <c r="CZ218" s="351"/>
      <c r="DA218" s="351"/>
      <c r="DC218" s="351"/>
      <c r="DD218" s="351"/>
      <c r="DG218" s="303"/>
      <c r="DH218" s="303"/>
      <c r="DJ218" s="145"/>
      <c r="DK218" s="145"/>
      <c r="DL218" s="267">
        <v>183</v>
      </c>
      <c r="DM218" s="268" t="s">
        <v>746</v>
      </c>
      <c r="DN218" s="269">
        <v>12</v>
      </c>
      <c r="DO218" s="171"/>
    </row>
    <row r="219" spans="4:119" s="115" customFormat="1" x14ac:dyDescent="0.25">
      <c r="D219" s="351"/>
      <c r="E219" s="351"/>
      <c r="F219" s="355"/>
      <c r="G219" s="356"/>
      <c r="H219" s="356"/>
      <c r="I219" s="355"/>
      <c r="J219" s="356"/>
      <c r="K219" s="355"/>
      <c r="L219" s="355"/>
      <c r="M219" s="355"/>
      <c r="N219" s="355"/>
      <c r="O219" s="355"/>
      <c r="P219" s="114"/>
      <c r="Q219" s="111"/>
      <c r="R219" s="111"/>
      <c r="T219" s="303"/>
      <c r="U219" s="357"/>
      <c r="V219" s="303"/>
      <c r="W219" s="358"/>
      <c r="X219" s="303"/>
      <c r="Y219" s="113"/>
      <c r="Z219" s="357"/>
      <c r="AA219" s="303"/>
      <c r="AB219" s="359"/>
      <c r="AC219" s="303"/>
      <c r="AD219" s="303"/>
      <c r="AE219" s="303"/>
      <c r="CO219" s="303"/>
      <c r="CQ219" s="351"/>
      <c r="CR219" s="351"/>
      <c r="CT219" s="351"/>
      <c r="CU219" s="351"/>
      <c r="CW219" s="351"/>
      <c r="CX219" s="351"/>
      <c r="CZ219" s="351"/>
      <c r="DA219" s="351"/>
      <c r="DC219" s="351"/>
      <c r="DD219" s="351"/>
      <c r="DG219" s="303"/>
      <c r="DH219" s="303"/>
      <c r="DJ219" s="145"/>
      <c r="DK219" s="145"/>
      <c r="DL219" s="267">
        <v>191</v>
      </c>
      <c r="DM219" s="268" t="s">
        <v>1344</v>
      </c>
      <c r="DN219" s="269">
        <v>7</v>
      </c>
      <c r="DO219" s="171"/>
    </row>
    <row r="220" spans="4:119" s="115" customFormat="1" x14ac:dyDescent="0.25">
      <c r="D220" s="351"/>
      <c r="E220" s="351"/>
      <c r="F220" s="355"/>
      <c r="G220" s="356"/>
      <c r="H220" s="356"/>
      <c r="I220" s="355"/>
      <c r="J220" s="356"/>
      <c r="K220" s="355"/>
      <c r="L220" s="355"/>
      <c r="M220" s="355"/>
      <c r="N220" s="355"/>
      <c r="O220" s="355"/>
      <c r="P220" s="114"/>
      <c r="Q220" s="111"/>
      <c r="R220" s="111"/>
      <c r="T220" s="303"/>
      <c r="U220" s="357"/>
      <c r="V220" s="303"/>
      <c r="W220" s="358"/>
      <c r="X220" s="303"/>
      <c r="Y220" s="113"/>
      <c r="Z220" s="357"/>
      <c r="AA220" s="303"/>
      <c r="AB220" s="359"/>
      <c r="AC220" s="303"/>
      <c r="AD220" s="303"/>
      <c r="AE220" s="303"/>
      <c r="CO220" s="303"/>
      <c r="CQ220" s="351"/>
      <c r="CR220" s="351"/>
      <c r="CT220" s="351"/>
      <c r="CU220" s="351"/>
      <c r="CW220" s="351"/>
      <c r="CX220" s="351"/>
      <c r="CZ220" s="351"/>
      <c r="DA220" s="351"/>
      <c r="DC220" s="351"/>
      <c r="DD220" s="351"/>
      <c r="DG220" s="303"/>
      <c r="DH220" s="303"/>
      <c r="DJ220" s="145"/>
      <c r="DK220" s="145"/>
      <c r="DL220" s="267">
        <v>192</v>
      </c>
      <c r="DM220" s="268" t="s">
        <v>1345</v>
      </c>
      <c r="DN220" s="269">
        <v>8</v>
      </c>
      <c r="DO220" s="171"/>
    </row>
    <row r="221" spans="4:119" s="115" customFormat="1" x14ac:dyDescent="0.25">
      <c r="D221" s="351"/>
      <c r="E221" s="351"/>
      <c r="F221" s="355"/>
      <c r="G221" s="356"/>
      <c r="H221" s="356"/>
      <c r="I221" s="355"/>
      <c r="J221" s="356"/>
      <c r="K221" s="355"/>
      <c r="L221" s="355"/>
      <c r="M221" s="355"/>
      <c r="N221" s="355"/>
      <c r="O221" s="355"/>
      <c r="P221" s="114"/>
      <c r="Q221" s="111"/>
      <c r="R221" s="111"/>
      <c r="T221" s="303"/>
      <c r="U221" s="357"/>
      <c r="V221" s="303"/>
      <c r="W221" s="358"/>
      <c r="X221" s="303"/>
      <c r="Y221" s="113"/>
      <c r="Z221" s="357"/>
      <c r="AA221" s="303"/>
      <c r="AB221" s="359"/>
      <c r="AC221" s="303"/>
      <c r="AD221" s="303"/>
      <c r="AE221" s="303"/>
      <c r="CO221" s="303"/>
      <c r="CQ221" s="351"/>
      <c r="CR221" s="351"/>
      <c r="CT221" s="351"/>
      <c r="CU221" s="351"/>
      <c r="CW221" s="351"/>
      <c r="CX221" s="351"/>
      <c r="CZ221" s="351"/>
      <c r="DA221" s="351"/>
      <c r="DC221" s="351"/>
      <c r="DD221" s="351"/>
      <c r="DG221" s="303"/>
      <c r="DH221" s="303"/>
      <c r="DJ221" s="145"/>
      <c r="DK221" s="145"/>
      <c r="DL221" s="267">
        <v>193</v>
      </c>
      <c r="DM221" s="268" t="s">
        <v>1346</v>
      </c>
      <c r="DN221" s="269">
        <v>9</v>
      </c>
      <c r="DO221" s="171"/>
    </row>
    <row r="222" spans="4:119" s="115" customFormat="1" x14ac:dyDescent="0.25">
      <c r="D222" s="351"/>
      <c r="E222" s="351"/>
      <c r="F222" s="355"/>
      <c r="G222" s="356"/>
      <c r="H222" s="356"/>
      <c r="I222" s="355"/>
      <c r="J222" s="356"/>
      <c r="K222" s="355"/>
      <c r="L222" s="355"/>
      <c r="M222" s="355"/>
      <c r="N222" s="355"/>
      <c r="O222" s="355"/>
      <c r="P222" s="114"/>
      <c r="Q222" s="111"/>
      <c r="R222" s="111"/>
      <c r="T222" s="303"/>
      <c r="U222" s="357"/>
      <c r="V222" s="303"/>
      <c r="W222" s="358"/>
      <c r="X222" s="303"/>
      <c r="Y222" s="113"/>
      <c r="Z222" s="357"/>
      <c r="AA222" s="303"/>
      <c r="AB222" s="359"/>
      <c r="AC222" s="303"/>
      <c r="AD222" s="303"/>
      <c r="AE222" s="303"/>
      <c r="CO222" s="303"/>
      <c r="CQ222" s="351"/>
      <c r="CR222" s="351"/>
      <c r="CT222" s="351"/>
      <c r="CU222" s="351"/>
      <c r="CW222" s="351"/>
      <c r="CX222" s="351"/>
      <c r="CZ222" s="351"/>
      <c r="DA222" s="351"/>
      <c r="DC222" s="351"/>
      <c r="DD222" s="351"/>
      <c r="DG222" s="303"/>
      <c r="DH222" s="303"/>
      <c r="DJ222" s="145"/>
      <c r="DK222" s="145"/>
      <c r="DL222" s="267">
        <v>201</v>
      </c>
      <c r="DM222" s="268" t="s">
        <v>751</v>
      </c>
      <c r="DN222" s="269">
        <v>2</v>
      </c>
      <c r="DO222" s="171"/>
    </row>
    <row r="223" spans="4:119" s="115" customFormat="1" x14ac:dyDescent="0.25">
      <c r="D223" s="351"/>
      <c r="E223" s="351"/>
      <c r="F223" s="355"/>
      <c r="G223" s="356"/>
      <c r="H223" s="356"/>
      <c r="I223" s="355"/>
      <c r="J223" s="356"/>
      <c r="K223" s="355"/>
      <c r="L223" s="355"/>
      <c r="M223" s="355"/>
      <c r="N223" s="355"/>
      <c r="O223" s="355"/>
      <c r="P223" s="114"/>
      <c r="Q223" s="111"/>
      <c r="R223" s="111"/>
      <c r="T223" s="303"/>
      <c r="U223" s="357"/>
      <c r="V223" s="303"/>
      <c r="W223" s="358"/>
      <c r="X223" s="303"/>
      <c r="Y223" s="113"/>
      <c r="Z223" s="357"/>
      <c r="AA223" s="303"/>
      <c r="AB223" s="359"/>
      <c r="AC223" s="303"/>
      <c r="AD223" s="303"/>
      <c r="AE223" s="303"/>
      <c r="CO223" s="303"/>
      <c r="CQ223" s="351"/>
      <c r="CR223" s="351"/>
      <c r="CT223" s="351"/>
      <c r="CU223" s="351"/>
      <c r="CW223" s="351"/>
      <c r="CX223" s="351"/>
      <c r="CZ223" s="351"/>
      <c r="DA223" s="351"/>
      <c r="DC223" s="351"/>
      <c r="DD223" s="351"/>
      <c r="DG223" s="303"/>
      <c r="DH223" s="303"/>
      <c r="DJ223" s="145"/>
      <c r="DK223" s="145"/>
      <c r="DL223" s="267">
        <v>202</v>
      </c>
      <c r="DM223" s="268" t="s">
        <v>1347</v>
      </c>
      <c r="DN223" s="269">
        <v>3</v>
      </c>
      <c r="DO223" s="171"/>
    </row>
    <row r="224" spans="4:119" s="115" customFormat="1" x14ac:dyDescent="0.25">
      <c r="D224" s="351"/>
      <c r="E224" s="351"/>
      <c r="F224" s="355"/>
      <c r="G224" s="356"/>
      <c r="H224" s="356"/>
      <c r="I224" s="355"/>
      <c r="J224" s="356"/>
      <c r="K224" s="355"/>
      <c r="L224" s="355"/>
      <c r="M224" s="355"/>
      <c r="N224" s="355"/>
      <c r="O224" s="355"/>
      <c r="P224" s="114"/>
      <c r="Q224" s="111"/>
      <c r="R224" s="111"/>
      <c r="T224" s="303"/>
      <c r="U224" s="357"/>
      <c r="V224" s="303"/>
      <c r="W224" s="358"/>
      <c r="X224" s="303"/>
      <c r="Y224" s="113"/>
      <c r="Z224" s="357"/>
      <c r="AA224" s="303"/>
      <c r="AB224" s="359"/>
      <c r="AC224" s="303"/>
      <c r="AD224" s="303"/>
      <c r="AE224" s="303"/>
      <c r="CO224" s="303"/>
      <c r="CQ224" s="351"/>
      <c r="CR224" s="351"/>
      <c r="CT224" s="351"/>
      <c r="CU224" s="351"/>
      <c r="CW224" s="351"/>
      <c r="CX224" s="351"/>
      <c r="CZ224" s="351"/>
      <c r="DA224" s="351"/>
      <c r="DC224" s="351"/>
      <c r="DD224" s="351"/>
      <c r="DG224" s="303"/>
      <c r="DH224" s="303"/>
      <c r="DJ224" s="145"/>
      <c r="DK224" s="145"/>
      <c r="DL224" s="267">
        <v>211</v>
      </c>
      <c r="DM224" s="268" t="s">
        <v>1348</v>
      </c>
      <c r="DN224" s="269">
        <v>4</v>
      </c>
      <c r="DO224" s="171" t="s">
        <v>958</v>
      </c>
    </row>
    <row r="225" spans="4:119" s="115" customFormat="1" x14ac:dyDescent="0.25">
      <c r="D225" s="351"/>
      <c r="E225" s="351"/>
      <c r="F225" s="355"/>
      <c r="G225" s="356"/>
      <c r="H225" s="356"/>
      <c r="I225" s="355"/>
      <c r="J225" s="356"/>
      <c r="K225" s="355"/>
      <c r="L225" s="355"/>
      <c r="M225" s="355"/>
      <c r="N225" s="355"/>
      <c r="O225" s="355"/>
      <c r="P225" s="114"/>
      <c r="Q225" s="111"/>
      <c r="R225" s="111"/>
      <c r="T225" s="303"/>
      <c r="U225" s="357"/>
      <c r="V225" s="303"/>
      <c r="W225" s="358"/>
      <c r="X225" s="303"/>
      <c r="Y225" s="113"/>
      <c r="Z225" s="357"/>
      <c r="AA225" s="303"/>
      <c r="AB225" s="359"/>
      <c r="AC225" s="303"/>
      <c r="AD225" s="303"/>
      <c r="AE225" s="303"/>
      <c r="CO225" s="303"/>
      <c r="CQ225" s="351"/>
      <c r="CR225" s="351"/>
      <c r="CT225" s="351"/>
      <c r="CU225" s="351"/>
      <c r="CW225" s="351"/>
      <c r="CX225" s="351"/>
      <c r="CZ225" s="351"/>
      <c r="DA225" s="351"/>
      <c r="DC225" s="351"/>
      <c r="DD225" s="351"/>
      <c r="DG225" s="303"/>
      <c r="DH225" s="303"/>
      <c r="DJ225" s="145"/>
      <c r="DK225" s="145"/>
      <c r="DL225" s="267">
        <v>212</v>
      </c>
      <c r="DM225" s="268" t="s">
        <v>1349</v>
      </c>
      <c r="DN225" s="269">
        <v>5</v>
      </c>
      <c r="DO225" s="171" t="s">
        <v>958</v>
      </c>
    </row>
    <row r="226" spans="4:119" s="115" customFormat="1" x14ac:dyDescent="0.25">
      <c r="D226" s="351"/>
      <c r="E226" s="351"/>
      <c r="F226" s="355"/>
      <c r="G226" s="356"/>
      <c r="H226" s="356"/>
      <c r="I226" s="355"/>
      <c r="J226" s="356"/>
      <c r="K226" s="355"/>
      <c r="L226" s="355"/>
      <c r="M226" s="355"/>
      <c r="N226" s="355"/>
      <c r="O226" s="355"/>
      <c r="P226" s="114"/>
      <c r="Q226" s="111"/>
      <c r="R226" s="111"/>
      <c r="T226" s="303"/>
      <c r="U226" s="357"/>
      <c r="V226" s="303"/>
      <c r="W226" s="358"/>
      <c r="X226" s="303"/>
      <c r="Y226" s="113"/>
      <c r="Z226" s="357"/>
      <c r="AA226" s="303"/>
      <c r="AB226" s="359"/>
      <c r="AC226" s="303"/>
      <c r="AD226" s="303"/>
      <c r="AE226" s="303"/>
      <c r="CO226" s="303"/>
      <c r="CQ226" s="351"/>
      <c r="CR226" s="351"/>
      <c r="CT226" s="351"/>
      <c r="CU226" s="351"/>
      <c r="CW226" s="351"/>
      <c r="CX226" s="351"/>
      <c r="CZ226" s="351"/>
      <c r="DA226" s="351"/>
      <c r="DC226" s="351"/>
      <c r="DD226" s="351"/>
      <c r="DG226" s="303"/>
      <c r="DH226" s="303"/>
      <c r="DJ226" s="145"/>
      <c r="DK226" s="145"/>
      <c r="DL226" s="267">
        <v>213</v>
      </c>
      <c r="DM226" s="268" t="s">
        <v>1350</v>
      </c>
      <c r="DN226" s="269">
        <v>6</v>
      </c>
      <c r="DO226" s="171" t="s">
        <v>958</v>
      </c>
    </row>
    <row r="227" spans="4:119" s="115" customFormat="1" x14ac:dyDescent="0.25">
      <c r="D227" s="351"/>
      <c r="E227" s="351"/>
      <c r="F227" s="355"/>
      <c r="G227" s="356"/>
      <c r="H227" s="356"/>
      <c r="I227" s="355"/>
      <c r="J227" s="356"/>
      <c r="K227" s="355"/>
      <c r="L227" s="355"/>
      <c r="M227" s="355"/>
      <c r="N227" s="355"/>
      <c r="O227" s="355"/>
      <c r="P227" s="114"/>
      <c r="Q227" s="111"/>
      <c r="R227" s="111"/>
      <c r="T227" s="303"/>
      <c r="U227" s="357"/>
      <c r="V227" s="303"/>
      <c r="W227" s="358"/>
      <c r="X227" s="303"/>
      <c r="Y227" s="113"/>
      <c r="Z227" s="357"/>
      <c r="AA227" s="303"/>
      <c r="AB227" s="359"/>
      <c r="AC227" s="303"/>
      <c r="AD227" s="303"/>
      <c r="AE227" s="303"/>
      <c r="CO227" s="303"/>
      <c r="CQ227" s="351"/>
      <c r="CR227" s="351"/>
      <c r="CT227" s="351"/>
      <c r="CU227" s="351"/>
      <c r="CW227" s="351"/>
      <c r="CX227" s="351"/>
      <c r="CZ227" s="351"/>
      <c r="DA227" s="351"/>
      <c r="DC227" s="351"/>
      <c r="DD227" s="351"/>
      <c r="DG227" s="303"/>
      <c r="DH227" s="303"/>
      <c r="DJ227" s="145"/>
      <c r="DK227" s="145"/>
      <c r="DL227" s="267">
        <v>214</v>
      </c>
      <c r="DM227" s="268" t="s">
        <v>1351</v>
      </c>
      <c r="DN227" s="269">
        <v>7</v>
      </c>
      <c r="DO227" s="171" t="s">
        <v>958</v>
      </c>
    </row>
    <row r="228" spans="4:119" s="115" customFormat="1" x14ac:dyDescent="0.25">
      <c r="D228" s="351"/>
      <c r="E228" s="351"/>
      <c r="F228" s="355"/>
      <c r="G228" s="356"/>
      <c r="H228" s="356"/>
      <c r="I228" s="355"/>
      <c r="J228" s="356"/>
      <c r="K228" s="355"/>
      <c r="L228" s="355"/>
      <c r="M228" s="355"/>
      <c r="N228" s="355"/>
      <c r="O228" s="355"/>
      <c r="P228" s="114"/>
      <c r="Q228" s="111"/>
      <c r="R228" s="111"/>
      <c r="T228" s="303"/>
      <c r="U228" s="357"/>
      <c r="V228" s="303"/>
      <c r="W228" s="358"/>
      <c r="X228" s="303"/>
      <c r="Y228" s="113"/>
      <c r="Z228" s="357"/>
      <c r="AA228" s="303"/>
      <c r="AB228" s="359"/>
      <c r="AC228" s="303"/>
      <c r="AD228" s="303"/>
      <c r="AE228" s="303"/>
      <c r="CO228" s="303"/>
      <c r="CQ228" s="351"/>
      <c r="CR228" s="351"/>
      <c r="CT228" s="351"/>
      <c r="CU228" s="351"/>
      <c r="CW228" s="351"/>
      <c r="CX228" s="351"/>
      <c r="CZ228" s="351"/>
      <c r="DA228" s="351"/>
      <c r="DC228" s="351"/>
      <c r="DD228" s="351"/>
      <c r="DG228" s="303"/>
      <c r="DH228" s="303"/>
      <c r="DJ228" s="145"/>
      <c r="DK228" s="145"/>
      <c r="DL228" s="267">
        <v>221</v>
      </c>
      <c r="DM228" s="268" t="s">
        <v>1352</v>
      </c>
      <c r="DN228" s="269">
        <v>8</v>
      </c>
      <c r="DO228" s="171" t="s">
        <v>959</v>
      </c>
    </row>
    <row r="229" spans="4:119" s="115" customFormat="1" x14ac:dyDescent="0.25">
      <c r="D229" s="351"/>
      <c r="E229" s="351"/>
      <c r="F229" s="355"/>
      <c r="G229" s="356"/>
      <c r="H229" s="356"/>
      <c r="I229" s="355"/>
      <c r="J229" s="356"/>
      <c r="K229" s="355"/>
      <c r="L229" s="355"/>
      <c r="M229" s="355"/>
      <c r="N229" s="355"/>
      <c r="O229" s="355"/>
      <c r="P229" s="114"/>
      <c r="Q229" s="111"/>
      <c r="R229" s="111"/>
      <c r="T229" s="303"/>
      <c r="U229" s="357"/>
      <c r="V229" s="303"/>
      <c r="W229" s="358"/>
      <c r="X229" s="303"/>
      <c r="Y229" s="113"/>
      <c r="Z229" s="357"/>
      <c r="AA229" s="303"/>
      <c r="AB229" s="359"/>
      <c r="AC229" s="303"/>
      <c r="AD229" s="303"/>
      <c r="AE229" s="303"/>
      <c r="CO229" s="303"/>
      <c r="CQ229" s="351"/>
      <c r="CR229" s="351"/>
      <c r="CT229" s="351"/>
      <c r="CU229" s="351"/>
      <c r="CW229" s="351"/>
      <c r="CX229" s="351"/>
      <c r="CZ229" s="351"/>
      <c r="DA229" s="351"/>
      <c r="DC229" s="351"/>
      <c r="DD229" s="351"/>
      <c r="DG229" s="303"/>
      <c r="DH229" s="303"/>
      <c r="DJ229" s="145"/>
      <c r="DK229" s="145"/>
      <c r="DL229" s="267">
        <v>222</v>
      </c>
      <c r="DM229" s="268" t="s">
        <v>1353</v>
      </c>
      <c r="DN229" s="269">
        <v>9</v>
      </c>
      <c r="DO229" s="171" t="s">
        <v>959</v>
      </c>
    </row>
    <row r="230" spans="4:119" s="115" customFormat="1" x14ac:dyDescent="0.25">
      <c r="D230" s="351"/>
      <c r="E230" s="351"/>
      <c r="F230" s="355"/>
      <c r="G230" s="356"/>
      <c r="H230" s="356"/>
      <c r="I230" s="355"/>
      <c r="J230" s="356"/>
      <c r="K230" s="355"/>
      <c r="L230" s="355"/>
      <c r="M230" s="355"/>
      <c r="N230" s="355"/>
      <c r="O230" s="355"/>
      <c r="P230" s="114"/>
      <c r="Q230" s="111"/>
      <c r="R230" s="111"/>
      <c r="T230" s="303"/>
      <c r="U230" s="357"/>
      <c r="V230" s="303"/>
      <c r="W230" s="358"/>
      <c r="X230" s="303"/>
      <c r="Y230" s="113"/>
      <c r="Z230" s="357"/>
      <c r="AA230" s="303"/>
      <c r="AB230" s="359"/>
      <c r="AC230" s="303"/>
      <c r="AD230" s="303"/>
      <c r="AE230" s="303"/>
      <c r="CO230" s="303"/>
      <c r="CQ230" s="351"/>
      <c r="CR230" s="351"/>
      <c r="CT230" s="351"/>
      <c r="CU230" s="351"/>
      <c r="CW230" s="351"/>
      <c r="CX230" s="351"/>
      <c r="CZ230" s="351"/>
      <c r="DA230" s="351"/>
      <c r="DC230" s="351"/>
      <c r="DD230" s="351"/>
      <c r="DG230" s="303"/>
      <c r="DH230" s="303"/>
      <c r="DJ230" s="145"/>
      <c r="DK230" s="145"/>
      <c r="DL230" s="267">
        <v>223</v>
      </c>
      <c r="DM230" s="268" t="s">
        <v>1354</v>
      </c>
      <c r="DN230" s="269">
        <v>10</v>
      </c>
      <c r="DO230" s="171" t="s">
        <v>959</v>
      </c>
    </row>
    <row r="231" spans="4:119" s="115" customFormat="1" x14ac:dyDescent="0.25">
      <c r="D231" s="351"/>
      <c r="E231" s="351"/>
      <c r="F231" s="355"/>
      <c r="G231" s="356"/>
      <c r="H231" s="356"/>
      <c r="I231" s="355"/>
      <c r="J231" s="356"/>
      <c r="K231" s="355"/>
      <c r="L231" s="355"/>
      <c r="M231" s="355"/>
      <c r="N231" s="355"/>
      <c r="O231" s="355"/>
      <c r="P231" s="114"/>
      <c r="Q231" s="111"/>
      <c r="R231" s="111"/>
      <c r="T231" s="303"/>
      <c r="U231" s="357"/>
      <c r="V231" s="303"/>
      <c r="W231" s="358"/>
      <c r="X231" s="303"/>
      <c r="Y231" s="113"/>
      <c r="Z231" s="357"/>
      <c r="AA231" s="303"/>
      <c r="AB231" s="359"/>
      <c r="AC231" s="303"/>
      <c r="AD231" s="303"/>
      <c r="AE231" s="303"/>
      <c r="CO231" s="303"/>
      <c r="CQ231" s="351"/>
      <c r="CR231" s="351"/>
      <c r="CT231" s="351"/>
      <c r="CU231" s="351"/>
      <c r="CW231" s="351"/>
      <c r="CX231" s="351"/>
      <c r="CZ231" s="351"/>
      <c r="DA231" s="351"/>
      <c r="DC231" s="351"/>
      <c r="DD231" s="351"/>
      <c r="DG231" s="303"/>
      <c r="DH231" s="303"/>
      <c r="DJ231" s="145"/>
      <c r="DK231" s="145"/>
      <c r="DL231" s="267">
        <v>224</v>
      </c>
      <c r="DM231" s="268" t="s">
        <v>1355</v>
      </c>
      <c r="DN231" s="269">
        <v>11</v>
      </c>
      <c r="DO231" s="171" t="s">
        <v>959</v>
      </c>
    </row>
    <row r="232" spans="4:119" s="115" customFormat="1" x14ac:dyDescent="0.25">
      <c r="D232" s="351"/>
      <c r="E232" s="351"/>
      <c r="F232" s="355"/>
      <c r="G232" s="356"/>
      <c r="H232" s="356"/>
      <c r="I232" s="355"/>
      <c r="J232" s="356"/>
      <c r="K232" s="355"/>
      <c r="L232" s="355"/>
      <c r="M232" s="355"/>
      <c r="N232" s="355"/>
      <c r="O232" s="355"/>
      <c r="P232" s="114"/>
      <c r="Q232" s="111"/>
      <c r="R232" s="111"/>
      <c r="T232" s="303"/>
      <c r="U232" s="357"/>
      <c r="V232" s="303"/>
      <c r="W232" s="358"/>
      <c r="X232" s="303"/>
      <c r="Y232" s="113"/>
      <c r="Z232" s="357"/>
      <c r="AA232" s="303"/>
      <c r="AB232" s="359"/>
      <c r="AC232" s="303"/>
      <c r="AD232" s="303"/>
      <c r="AE232" s="303"/>
      <c r="CO232" s="303"/>
      <c r="CQ232" s="351"/>
      <c r="CR232" s="351"/>
      <c r="CT232" s="351"/>
      <c r="CU232" s="351"/>
      <c r="CW232" s="351"/>
      <c r="CX232" s="351"/>
      <c r="CZ232" s="351"/>
      <c r="DA232" s="351"/>
      <c r="DC232" s="351"/>
      <c r="DD232" s="351"/>
      <c r="DG232" s="303"/>
      <c r="DH232" s="303"/>
      <c r="DJ232" s="145"/>
      <c r="DK232" s="145"/>
      <c r="DL232" s="267">
        <v>241</v>
      </c>
      <c r="DM232" s="268" t="s">
        <v>1356</v>
      </c>
      <c r="DN232" s="269">
        <v>8</v>
      </c>
      <c r="DO232" s="171"/>
    </row>
    <row r="233" spans="4:119" s="115" customFormat="1" x14ac:dyDescent="0.25">
      <c r="D233" s="351"/>
      <c r="E233" s="351"/>
      <c r="F233" s="355"/>
      <c r="G233" s="356"/>
      <c r="H233" s="356"/>
      <c r="I233" s="355"/>
      <c r="J233" s="356"/>
      <c r="K233" s="355"/>
      <c r="L233" s="355"/>
      <c r="M233" s="355"/>
      <c r="N233" s="355"/>
      <c r="O233" s="355"/>
      <c r="P233" s="114"/>
      <c r="Q233" s="111"/>
      <c r="R233" s="111"/>
      <c r="T233" s="303"/>
      <c r="U233" s="357"/>
      <c r="V233" s="303"/>
      <c r="W233" s="358"/>
      <c r="X233" s="303"/>
      <c r="Y233" s="113"/>
      <c r="Z233" s="357"/>
      <c r="AA233" s="303"/>
      <c r="AB233" s="359"/>
      <c r="AC233" s="303"/>
      <c r="AD233" s="303"/>
      <c r="AE233" s="303"/>
      <c r="CO233" s="303"/>
      <c r="CQ233" s="351"/>
      <c r="CR233" s="351"/>
      <c r="CT233" s="351"/>
      <c r="CU233" s="351"/>
      <c r="CW233" s="351"/>
      <c r="CX233" s="351"/>
      <c r="CZ233" s="351"/>
      <c r="DA233" s="351"/>
      <c r="DC233" s="351"/>
      <c r="DD233" s="351"/>
      <c r="DG233" s="303"/>
      <c r="DH233" s="303"/>
      <c r="DJ233" s="145"/>
      <c r="DK233" s="145"/>
      <c r="DL233" s="267">
        <v>242</v>
      </c>
      <c r="DM233" s="268" t="s">
        <v>1357</v>
      </c>
      <c r="DN233" s="269">
        <v>9</v>
      </c>
      <c r="DO233" s="171"/>
    </row>
    <row r="234" spans="4:119" s="115" customFormat="1" x14ac:dyDescent="0.25">
      <c r="D234" s="351"/>
      <c r="E234" s="351"/>
      <c r="F234" s="355"/>
      <c r="G234" s="356"/>
      <c r="H234" s="356"/>
      <c r="I234" s="355"/>
      <c r="J234" s="356"/>
      <c r="K234" s="355"/>
      <c r="L234" s="355"/>
      <c r="M234" s="355"/>
      <c r="N234" s="355"/>
      <c r="O234" s="355"/>
      <c r="P234" s="114"/>
      <c r="Q234" s="111"/>
      <c r="R234" s="111"/>
      <c r="T234" s="303"/>
      <c r="U234" s="357"/>
      <c r="V234" s="303"/>
      <c r="W234" s="358"/>
      <c r="X234" s="303"/>
      <c r="Y234" s="113"/>
      <c r="Z234" s="357"/>
      <c r="AA234" s="303"/>
      <c r="AB234" s="359"/>
      <c r="AC234" s="303"/>
      <c r="AD234" s="303"/>
      <c r="AE234" s="303"/>
      <c r="CO234" s="303"/>
      <c r="CQ234" s="351"/>
      <c r="CR234" s="351"/>
      <c r="CT234" s="351"/>
      <c r="CU234" s="351"/>
      <c r="CW234" s="351"/>
      <c r="CX234" s="351"/>
      <c r="CZ234" s="351"/>
      <c r="DA234" s="351"/>
      <c r="DC234" s="351"/>
      <c r="DD234" s="351"/>
      <c r="DG234" s="303"/>
      <c r="DH234" s="303"/>
      <c r="DJ234" s="145"/>
      <c r="DK234" s="145"/>
      <c r="DL234" s="267">
        <v>243</v>
      </c>
      <c r="DM234" s="268" t="s">
        <v>1358</v>
      </c>
      <c r="DN234" s="269">
        <v>10</v>
      </c>
      <c r="DO234" s="171"/>
    </row>
    <row r="235" spans="4:119" s="115" customFormat="1" x14ac:dyDescent="0.25">
      <c r="D235" s="351"/>
      <c r="E235" s="351"/>
      <c r="F235" s="355"/>
      <c r="G235" s="356"/>
      <c r="H235" s="356"/>
      <c r="I235" s="355"/>
      <c r="J235" s="356"/>
      <c r="K235" s="355"/>
      <c r="L235" s="355"/>
      <c r="M235" s="355"/>
      <c r="N235" s="355"/>
      <c r="O235" s="355"/>
      <c r="P235" s="114"/>
      <c r="Q235" s="111"/>
      <c r="R235" s="111"/>
      <c r="T235" s="303"/>
      <c r="U235" s="357"/>
      <c r="V235" s="303"/>
      <c r="W235" s="358"/>
      <c r="X235" s="303"/>
      <c r="Y235" s="113"/>
      <c r="Z235" s="357"/>
      <c r="AA235" s="303"/>
      <c r="AB235" s="359"/>
      <c r="AC235" s="303"/>
      <c r="AD235" s="303"/>
      <c r="AE235" s="303"/>
      <c r="CO235" s="303"/>
      <c r="CQ235" s="351"/>
      <c r="CR235" s="351"/>
      <c r="CT235" s="351"/>
      <c r="CU235" s="351"/>
      <c r="CW235" s="351"/>
      <c r="CX235" s="351"/>
      <c r="CZ235" s="351"/>
      <c r="DA235" s="351"/>
      <c r="DC235" s="351"/>
      <c r="DD235" s="351"/>
      <c r="DG235" s="303"/>
      <c r="DH235" s="303"/>
      <c r="DJ235" s="145"/>
      <c r="DK235" s="145"/>
      <c r="DL235" s="267">
        <v>244</v>
      </c>
      <c r="DM235" s="268" t="s">
        <v>1359</v>
      </c>
      <c r="DN235" s="269">
        <v>11</v>
      </c>
      <c r="DO235" s="171"/>
    </row>
    <row r="236" spans="4:119" s="115" customFormat="1" x14ac:dyDescent="0.25">
      <c r="D236" s="351"/>
      <c r="E236" s="351"/>
      <c r="F236" s="355"/>
      <c r="G236" s="356"/>
      <c r="H236" s="356"/>
      <c r="I236" s="355"/>
      <c r="J236" s="356"/>
      <c r="K236" s="355"/>
      <c r="L236" s="355"/>
      <c r="M236" s="355"/>
      <c r="N236" s="355"/>
      <c r="O236" s="355"/>
      <c r="P236" s="114"/>
      <c r="Q236" s="111"/>
      <c r="R236" s="111"/>
      <c r="T236" s="303"/>
      <c r="U236" s="357"/>
      <c r="V236" s="303"/>
      <c r="W236" s="358"/>
      <c r="X236" s="303"/>
      <c r="Y236" s="113"/>
      <c r="Z236" s="357"/>
      <c r="AA236" s="303"/>
      <c r="AB236" s="359"/>
      <c r="AC236" s="303"/>
      <c r="AD236" s="303"/>
      <c r="AE236" s="303"/>
      <c r="CO236" s="303"/>
      <c r="CQ236" s="351"/>
      <c r="CR236" s="351"/>
      <c r="CT236" s="351"/>
      <c r="CU236" s="351"/>
      <c r="CW236" s="351"/>
      <c r="CX236" s="351"/>
      <c r="CZ236" s="351"/>
      <c r="DA236" s="351"/>
      <c r="DC236" s="351"/>
      <c r="DD236" s="351"/>
      <c r="DG236" s="303"/>
      <c r="DH236" s="303"/>
      <c r="DJ236" s="145"/>
      <c r="DK236" s="145"/>
      <c r="DL236" s="267">
        <v>250</v>
      </c>
      <c r="DM236" s="268" t="s">
        <v>764</v>
      </c>
      <c r="DN236" s="269">
        <v>8</v>
      </c>
      <c r="DO236" s="171"/>
    </row>
    <row r="237" spans="4:119" s="115" customFormat="1" x14ac:dyDescent="0.25">
      <c r="D237" s="351"/>
      <c r="E237" s="351"/>
      <c r="F237" s="355"/>
      <c r="G237" s="356"/>
      <c r="H237" s="356"/>
      <c r="I237" s="355"/>
      <c r="J237" s="356"/>
      <c r="K237" s="355"/>
      <c r="L237" s="355"/>
      <c r="M237" s="355"/>
      <c r="N237" s="355"/>
      <c r="O237" s="355"/>
      <c r="P237" s="114"/>
      <c r="Q237" s="111"/>
      <c r="R237" s="111"/>
      <c r="T237" s="303"/>
      <c r="U237" s="357"/>
      <c r="V237" s="303"/>
      <c r="W237" s="358"/>
      <c r="X237" s="303"/>
      <c r="Y237" s="113"/>
      <c r="Z237" s="357"/>
      <c r="AA237" s="303"/>
      <c r="AB237" s="359"/>
      <c r="AC237" s="303"/>
      <c r="AD237" s="303"/>
      <c r="AE237" s="303"/>
      <c r="CO237" s="303"/>
      <c r="CQ237" s="351"/>
      <c r="CR237" s="351"/>
      <c r="CT237" s="351"/>
      <c r="CU237" s="351"/>
      <c r="CW237" s="351"/>
      <c r="CX237" s="351"/>
      <c r="CZ237" s="351"/>
      <c r="DA237" s="351"/>
      <c r="DC237" s="351"/>
      <c r="DD237" s="351"/>
      <c r="DG237" s="303"/>
      <c r="DH237" s="303"/>
      <c r="DJ237" s="145"/>
      <c r="DK237" s="145"/>
      <c r="DL237" s="267">
        <v>251</v>
      </c>
      <c r="DM237" s="268" t="s">
        <v>1496</v>
      </c>
      <c r="DN237" s="269">
        <v>9</v>
      </c>
      <c r="DO237" s="171"/>
    </row>
    <row r="238" spans="4:119" s="115" customFormat="1" x14ac:dyDescent="0.25">
      <c r="D238" s="351"/>
      <c r="E238" s="351"/>
      <c r="F238" s="355"/>
      <c r="G238" s="356"/>
      <c r="H238" s="356"/>
      <c r="I238" s="355"/>
      <c r="J238" s="356"/>
      <c r="K238" s="355"/>
      <c r="L238" s="355"/>
      <c r="M238" s="355"/>
      <c r="N238" s="355"/>
      <c r="O238" s="355"/>
      <c r="P238" s="114"/>
      <c r="Q238" s="111"/>
      <c r="R238" s="111"/>
      <c r="T238" s="303"/>
      <c r="U238" s="357"/>
      <c r="V238" s="303"/>
      <c r="W238" s="358"/>
      <c r="X238" s="303"/>
      <c r="Y238" s="113"/>
      <c r="Z238" s="357"/>
      <c r="AA238" s="303"/>
      <c r="AB238" s="359"/>
      <c r="AC238" s="303"/>
      <c r="AD238" s="303"/>
      <c r="AE238" s="303"/>
      <c r="CO238" s="303"/>
      <c r="CQ238" s="351"/>
      <c r="CR238" s="351"/>
      <c r="CT238" s="351"/>
      <c r="CU238" s="351"/>
      <c r="CW238" s="351"/>
      <c r="CX238" s="351"/>
      <c r="CZ238" s="351"/>
      <c r="DA238" s="351"/>
      <c r="DC238" s="351"/>
      <c r="DD238" s="351"/>
      <c r="DG238" s="303"/>
      <c r="DH238" s="303"/>
      <c r="DJ238" s="145"/>
      <c r="DK238" s="145"/>
      <c r="DL238" s="267">
        <v>252</v>
      </c>
      <c r="DM238" s="268" t="s">
        <v>1497</v>
      </c>
      <c r="DN238" s="269">
        <v>10</v>
      </c>
      <c r="DO238" s="171"/>
    </row>
    <row r="239" spans="4:119" s="115" customFormat="1" x14ac:dyDescent="0.25">
      <c r="D239" s="351"/>
      <c r="E239" s="351"/>
      <c r="F239" s="355"/>
      <c r="G239" s="356"/>
      <c r="H239" s="356"/>
      <c r="I239" s="355"/>
      <c r="J239" s="356"/>
      <c r="K239" s="355"/>
      <c r="L239" s="355"/>
      <c r="M239" s="355"/>
      <c r="N239" s="355"/>
      <c r="O239" s="355"/>
      <c r="P239" s="114"/>
      <c r="Q239" s="111"/>
      <c r="R239" s="111"/>
      <c r="T239" s="303"/>
      <c r="U239" s="357"/>
      <c r="V239" s="303"/>
      <c r="W239" s="358"/>
      <c r="X239" s="303"/>
      <c r="Y239" s="113"/>
      <c r="Z239" s="357"/>
      <c r="AA239" s="303"/>
      <c r="AB239" s="359"/>
      <c r="AC239" s="303"/>
      <c r="AD239" s="303"/>
      <c r="AE239" s="303"/>
      <c r="CO239" s="303"/>
      <c r="CQ239" s="351"/>
      <c r="CR239" s="351"/>
      <c r="CT239" s="351"/>
      <c r="CU239" s="351"/>
      <c r="CW239" s="351"/>
      <c r="CX239" s="351"/>
      <c r="CZ239" s="351"/>
      <c r="DA239" s="351"/>
      <c r="DC239" s="351"/>
      <c r="DD239" s="351"/>
      <c r="DG239" s="303"/>
      <c r="DH239" s="303"/>
      <c r="DJ239" s="145"/>
      <c r="DK239" s="145"/>
      <c r="DL239" s="267">
        <v>253</v>
      </c>
      <c r="DM239" s="268" t="s">
        <v>1498</v>
      </c>
      <c r="DN239" s="269">
        <v>11</v>
      </c>
      <c r="DO239" s="171"/>
    </row>
    <row r="240" spans="4:119" s="115" customFormat="1" x14ac:dyDescent="0.25">
      <c r="D240" s="351"/>
      <c r="E240" s="351"/>
      <c r="F240" s="355"/>
      <c r="G240" s="356"/>
      <c r="H240" s="356"/>
      <c r="I240" s="355"/>
      <c r="J240" s="356"/>
      <c r="K240" s="355"/>
      <c r="L240" s="355"/>
      <c r="M240" s="355"/>
      <c r="N240" s="355"/>
      <c r="O240" s="355"/>
      <c r="P240" s="114"/>
      <c r="Q240" s="111"/>
      <c r="R240" s="111"/>
      <c r="T240" s="303"/>
      <c r="U240" s="357"/>
      <c r="V240" s="303"/>
      <c r="W240" s="358"/>
      <c r="X240" s="303"/>
      <c r="Y240" s="113"/>
      <c r="Z240" s="357"/>
      <c r="AA240" s="303"/>
      <c r="AB240" s="359"/>
      <c r="AC240" s="303"/>
      <c r="AD240" s="303"/>
      <c r="AE240" s="303"/>
      <c r="CO240" s="303"/>
      <c r="CQ240" s="351"/>
      <c r="CR240" s="351"/>
      <c r="CT240" s="351"/>
      <c r="CU240" s="351"/>
      <c r="CW240" s="351"/>
      <c r="CX240" s="351"/>
      <c r="CZ240" s="351"/>
      <c r="DA240" s="351"/>
      <c r="DC240" s="351"/>
      <c r="DD240" s="351"/>
      <c r="DG240" s="303"/>
      <c r="DH240" s="303"/>
      <c r="DJ240" s="145"/>
      <c r="DK240" s="145"/>
      <c r="DL240" s="267">
        <v>254</v>
      </c>
      <c r="DM240" s="268" t="s">
        <v>1499</v>
      </c>
      <c r="DN240" s="269">
        <v>12</v>
      </c>
      <c r="DO240" s="171"/>
    </row>
    <row r="241" spans="4:119" s="115" customFormat="1" x14ac:dyDescent="0.25">
      <c r="D241" s="351"/>
      <c r="E241" s="351"/>
      <c r="F241" s="355"/>
      <c r="G241" s="356"/>
      <c r="H241" s="356"/>
      <c r="I241" s="355"/>
      <c r="J241" s="356"/>
      <c r="K241" s="355"/>
      <c r="L241" s="355"/>
      <c r="M241" s="355"/>
      <c r="N241" s="355"/>
      <c r="O241" s="355"/>
      <c r="P241" s="114"/>
      <c r="Q241" s="111"/>
      <c r="R241" s="111"/>
      <c r="T241" s="303"/>
      <c r="U241" s="357"/>
      <c r="V241" s="303"/>
      <c r="W241" s="358"/>
      <c r="X241" s="303"/>
      <c r="Y241" s="113"/>
      <c r="Z241" s="357"/>
      <c r="AA241" s="303"/>
      <c r="AB241" s="359"/>
      <c r="AC241" s="303"/>
      <c r="AD241" s="303"/>
      <c r="AE241" s="303"/>
      <c r="CO241" s="303"/>
      <c r="CQ241" s="351"/>
      <c r="CR241" s="351"/>
      <c r="CT241" s="351"/>
      <c r="CU241" s="351"/>
      <c r="CW241" s="351"/>
      <c r="CX241" s="351"/>
      <c r="CZ241" s="351"/>
      <c r="DA241" s="351"/>
      <c r="DC241" s="351"/>
      <c r="DD241" s="351"/>
      <c r="DG241" s="303"/>
      <c r="DH241" s="303"/>
      <c r="DJ241" s="145"/>
      <c r="DK241" s="145"/>
      <c r="DL241" s="267">
        <v>351</v>
      </c>
      <c r="DM241" s="268" t="s">
        <v>1360</v>
      </c>
      <c r="DN241" s="269">
        <v>7</v>
      </c>
      <c r="DO241" s="171"/>
    </row>
    <row r="242" spans="4:119" s="115" customFormat="1" x14ac:dyDescent="0.25">
      <c r="D242" s="351"/>
      <c r="E242" s="351"/>
      <c r="F242" s="355"/>
      <c r="G242" s="356"/>
      <c r="H242" s="356"/>
      <c r="I242" s="355"/>
      <c r="J242" s="356"/>
      <c r="K242" s="355"/>
      <c r="L242" s="355"/>
      <c r="M242" s="355"/>
      <c r="N242" s="355"/>
      <c r="O242" s="355"/>
      <c r="P242" s="114"/>
      <c r="Q242" s="111"/>
      <c r="R242" s="111"/>
      <c r="T242" s="303"/>
      <c r="U242" s="357"/>
      <c r="V242" s="303"/>
      <c r="W242" s="358"/>
      <c r="X242" s="303"/>
      <c r="Y242" s="113"/>
      <c r="Z242" s="357"/>
      <c r="AA242" s="303"/>
      <c r="AB242" s="359"/>
      <c r="AC242" s="303"/>
      <c r="AD242" s="303"/>
      <c r="AE242" s="303"/>
      <c r="CO242" s="303"/>
      <c r="CQ242" s="351"/>
      <c r="CR242" s="351"/>
      <c r="CT242" s="351"/>
      <c r="CU242" s="351"/>
      <c r="CW242" s="351"/>
      <c r="CX242" s="351"/>
      <c r="CZ242" s="351"/>
      <c r="DA242" s="351"/>
      <c r="DC242" s="351"/>
      <c r="DD242" s="351"/>
      <c r="DG242" s="303"/>
      <c r="DH242" s="303"/>
      <c r="DJ242" s="145"/>
      <c r="DK242" s="145"/>
      <c r="DL242" s="267">
        <v>352</v>
      </c>
      <c r="DM242" s="268" t="s">
        <v>1361</v>
      </c>
      <c r="DN242" s="269">
        <v>8</v>
      </c>
      <c r="DO242" s="171"/>
    </row>
    <row r="243" spans="4:119" s="115" customFormat="1" x14ac:dyDescent="0.25">
      <c r="D243" s="351"/>
      <c r="E243" s="351"/>
      <c r="F243" s="355"/>
      <c r="G243" s="356"/>
      <c r="H243" s="356"/>
      <c r="I243" s="355"/>
      <c r="J243" s="356"/>
      <c r="K243" s="355"/>
      <c r="L243" s="355"/>
      <c r="M243" s="355"/>
      <c r="N243" s="355"/>
      <c r="O243" s="355"/>
      <c r="P243" s="114"/>
      <c r="Q243" s="111"/>
      <c r="R243" s="111"/>
      <c r="T243" s="303"/>
      <c r="U243" s="357"/>
      <c r="V243" s="303"/>
      <c r="W243" s="358"/>
      <c r="X243" s="303"/>
      <c r="Y243" s="113"/>
      <c r="Z243" s="357"/>
      <c r="AA243" s="303"/>
      <c r="AB243" s="359"/>
      <c r="AC243" s="303"/>
      <c r="AD243" s="303"/>
      <c r="AE243" s="303"/>
      <c r="CO243" s="303"/>
      <c r="CQ243" s="351"/>
      <c r="CR243" s="351"/>
      <c r="CT243" s="351"/>
      <c r="CU243" s="351"/>
      <c r="CW243" s="351"/>
      <c r="CX243" s="351"/>
      <c r="CZ243" s="351"/>
      <c r="DA243" s="351"/>
      <c r="DC243" s="351"/>
      <c r="DD243" s="351"/>
      <c r="DG243" s="303"/>
      <c r="DH243" s="303"/>
      <c r="DJ243" s="145"/>
      <c r="DK243" s="145"/>
      <c r="DL243" s="267">
        <v>353</v>
      </c>
      <c r="DM243" s="268" t="s">
        <v>1362</v>
      </c>
      <c r="DN243" s="269">
        <v>9</v>
      </c>
      <c r="DO243" s="171"/>
    </row>
    <row r="244" spans="4:119" s="115" customFormat="1" x14ac:dyDescent="0.25">
      <c r="D244" s="351"/>
      <c r="E244" s="351"/>
      <c r="F244" s="355"/>
      <c r="G244" s="356"/>
      <c r="H244" s="356"/>
      <c r="I244" s="355"/>
      <c r="J244" s="356"/>
      <c r="K244" s="355"/>
      <c r="L244" s="355"/>
      <c r="M244" s="355"/>
      <c r="N244" s="355"/>
      <c r="O244" s="355"/>
      <c r="P244" s="114"/>
      <c r="Q244" s="111"/>
      <c r="R244" s="111"/>
      <c r="T244" s="303"/>
      <c r="U244" s="357"/>
      <c r="V244" s="303"/>
      <c r="W244" s="358"/>
      <c r="X244" s="303"/>
      <c r="Y244" s="113"/>
      <c r="Z244" s="357"/>
      <c r="AA244" s="303"/>
      <c r="AB244" s="359"/>
      <c r="AC244" s="303"/>
      <c r="AD244" s="303"/>
      <c r="AE244" s="303"/>
      <c r="CO244" s="303"/>
      <c r="CQ244" s="351"/>
      <c r="CR244" s="351"/>
      <c r="CT244" s="351"/>
      <c r="CU244" s="351"/>
      <c r="CW244" s="351"/>
      <c r="CX244" s="351"/>
      <c r="CZ244" s="351"/>
      <c r="DA244" s="351"/>
      <c r="DC244" s="351"/>
      <c r="DD244" s="351"/>
      <c r="DG244" s="303"/>
      <c r="DH244" s="303"/>
      <c r="DJ244" s="145"/>
      <c r="DK244" s="145"/>
      <c r="DL244" s="267">
        <v>354</v>
      </c>
      <c r="DM244" s="268" t="s">
        <v>1363</v>
      </c>
      <c r="DN244" s="269">
        <v>10</v>
      </c>
      <c r="DO244" s="171"/>
    </row>
    <row r="245" spans="4:119" s="115" customFormat="1" x14ac:dyDescent="0.25">
      <c r="D245" s="351"/>
      <c r="E245" s="351"/>
      <c r="F245" s="355"/>
      <c r="G245" s="356"/>
      <c r="H245" s="356"/>
      <c r="I245" s="355"/>
      <c r="J245" s="356"/>
      <c r="K245" s="355"/>
      <c r="L245" s="355"/>
      <c r="M245" s="355"/>
      <c r="N245" s="355"/>
      <c r="O245" s="355"/>
      <c r="P245" s="114"/>
      <c r="Q245" s="111"/>
      <c r="R245" s="111"/>
      <c r="T245" s="303"/>
      <c r="U245" s="357"/>
      <c r="V245" s="303"/>
      <c r="W245" s="358"/>
      <c r="X245" s="303"/>
      <c r="Y245" s="113"/>
      <c r="Z245" s="357"/>
      <c r="AA245" s="303"/>
      <c r="AB245" s="359"/>
      <c r="AC245" s="303"/>
      <c r="AD245" s="303"/>
      <c r="AE245" s="303"/>
      <c r="CO245" s="303"/>
      <c r="CQ245" s="351"/>
      <c r="CR245" s="351"/>
      <c r="CT245" s="351"/>
      <c r="CU245" s="351"/>
      <c r="CW245" s="351"/>
      <c r="CX245" s="351"/>
      <c r="CZ245" s="351"/>
      <c r="DA245" s="351"/>
      <c r="DC245" s="351"/>
      <c r="DD245" s="351"/>
      <c r="DG245" s="303"/>
      <c r="DH245" s="303"/>
      <c r="DJ245" s="145"/>
      <c r="DK245" s="145"/>
      <c r="DL245" s="267">
        <v>355</v>
      </c>
      <c r="DM245" s="268" t="s">
        <v>1364</v>
      </c>
      <c r="DN245" s="269">
        <v>11</v>
      </c>
      <c r="DO245" s="171"/>
    </row>
    <row r="246" spans="4:119" s="115" customFormat="1" x14ac:dyDescent="0.25">
      <c r="D246" s="351"/>
      <c r="E246" s="351"/>
      <c r="F246" s="355"/>
      <c r="G246" s="356"/>
      <c r="H246" s="356"/>
      <c r="I246" s="355"/>
      <c r="J246" s="356"/>
      <c r="K246" s="355"/>
      <c r="L246" s="355"/>
      <c r="M246" s="355"/>
      <c r="N246" s="355"/>
      <c r="O246" s="355"/>
      <c r="P246" s="114"/>
      <c r="Q246" s="111"/>
      <c r="R246" s="111"/>
      <c r="T246" s="303"/>
      <c r="U246" s="357"/>
      <c r="V246" s="303"/>
      <c r="W246" s="358"/>
      <c r="X246" s="303"/>
      <c r="Y246" s="113"/>
      <c r="Z246" s="357"/>
      <c r="AA246" s="303"/>
      <c r="AB246" s="359"/>
      <c r="AC246" s="303"/>
      <c r="AD246" s="303"/>
      <c r="AE246" s="303"/>
      <c r="CO246" s="303"/>
      <c r="CQ246" s="351"/>
      <c r="CR246" s="351"/>
      <c r="CT246" s="351"/>
      <c r="CU246" s="351"/>
      <c r="CW246" s="351"/>
      <c r="CX246" s="351"/>
      <c r="CZ246" s="351"/>
      <c r="DA246" s="351"/>
      <c r="DC246" s="351"/>
      <c r="DD246" s="351"/>
      <c r="DG246" s="303"/>
      <c r="DH246" s="303"/>
      <c r="DJ246" s="145"/>
      <c r="DK246" s="145"/>
      <c r="DL246" s="267">
        <v>356</v>
      </c>
      <c r="DM246" s="268" t="s">
        <v>774</v>
      </c>
      <c r="DN246" s="269">
        <v>12</v>
      </c>
      <c r="DO246" s="171"/>
    </row>
    <row r="247" spans="4:119" s="115" customFormat="1" x14ac:dyDescent="0.25">
      <c r="D247" s="351"/>
      <c r="E247" s="351"/>
      <c r="F247" s="355"/>
      <c r="G247" s="356"/>
      <c r="H247" s="356"/>
      <c r="I247" s="355"/>
      <c r="J247" s="356"/>
      <c r="K247" s="355"/>
      <c r="L247" s="355"/>
      <c r="M247" s="355"/>
      <c r="N247" s="355"/>
      <c r="O247" s="355"/>
      <c r="P247" s="114"/>
      <c r="Q247" s="111"/>
      <c r="R247" s="111"/>
      <c r="T247" s="303"/>
      <c r="U247" s="357"/>
      <c r="V247" s="303"/>
      <c r="W247" s="358"/>
      <c r="X247" s="303"/>
      <c r="Y247" s="113"/>
      <c r="Z247" s="357"/>
      <c r="AA247" s="303"/>
      <c r="AB247" s="359"/>
      <c r="AC247" s="303"/>
      <c r="AD247" s="303"/>
      <c r="AE247" s="303"/>
      <c r="CO247" s="303"/>
      <c r="CQ247" s="351"/>
      <c r="CR247" s="351"/>
      <c r="CT247" s="351"/>
      <c r="CU247" s="351"/>
      <c r="CW247" s="351"/>
      <c r="CX247" s="351"/>
      <c r="CZ247" s="351"/>
      <c r="DA247" s="351"/>
      <c r="DC247" s="351"/>
      <c r="DD247" s="351"/>
      <c r="DG247" s="303"/>
      <c r="DH247" s="303"/>
      <c r="DJ247" s="145"/>
      <c r="DK247" s="145"/>
      <c r="DL247" s="267">
        <v>361</v>
      </c>
      <c r="DM247" s="268" t="s">
        <v>1365</v>
      </c>
      <c r="DN247" s="269">
        <v>6</v>
      </c>
      <c r="DO247" s="171"/>
    </row>
    <row r="248" spans="4:119" s="115" customFormat="1" x14ac:dyDescent="0.25">
      <c r="D248" s="351"/>
      <c r="E248" s="351"/>
      <c r="F248" s="355"/>
      <c r="G248" s="356"/>
      <c r="H248" s="356"/>
      <c r="I248" s="355"/>
      <c r="J248" s="356"/>
      <c r="K248" s="355"/>
      <c r="L248" s="355"/>
      <c r="M248" s="355"/>
      <c r="N248" s="355"/>
      <c r="O248" s="355"/>
      <c r="P248" s="114"/>
      <c r="Q248" s="111"/>
      <c r="R248" s="111"/>
      <c r="T248" s="303"/>
      <c r="U248" s="357"/>
      <c r="V248" s="303"/>
      <c r="W248" s="358"/>
      <c r="X248" s="303"/>
      <c r="Y248" s="113"/>
      <c r="Z248" s="357"/>
      <c r="AA248" s="303"/>
      <c r="AB248" s="359"/>
      <c r="AC248" s="303"/>
      <c r="AD248" s="303"/>
      <c r="AE248" s="303"/>
      <c r="CO248" s="303"/>
      <c r="CQ248" s="351"/>
      <c r="CR248" s="351"/>
      <c r="CT248" s="351"/>
      <c r="CU248" s="351"/>
      <c r="CW248" s="351"/>
      <c r="CX248" s="351"/>
      <c r="CZ248" s="351"/>
      <c r="DA248" s="351"/>
      <c r="DC248" s="351"/>
      <c r="DD248" s="351"/>
      <c r="DG248" s="303"/>
      <c r="DH248" s="303"/>
      <c r="DJ248" s="145"/>
      <c r="DK248" s="145"/>
      <c r="DL248" s="267">
        <v>362</v>
      </c>
      <c r="DM248" s="268" t="s">
        <v>1366</v>
      </c>
      <c r="DN248" s="269">
        <v>7</v>
      </c>
      <c r="DO248" s="171"/>
    </row>
    <row r="249" spans="4:119" s="115" customFormat="1" x14ac:dyDescent="0.25">
      <c r="D249" s="351"/>
      <c r="E249" s="351"/>
      <c r="F249" s="355"/>
      <c r="G249" s="356"/>
      <c r="H249" s="356"/>
      <c r="I249" s="355"/>
      <c r="J249" s="356"/>
      <c r="K249" s="355"/>
      <c r="L249" s="355"/>
      <c r="M249" s="355"/>
      <c r="N249" s="355"/>
      <c r="O249" s="355"/>
      <c r="P249" s="114"/>
      <c r="Q249" s="111"/>
      <c r="R249" s="111"/>
      <c r="T249" s="303"/>
      <c r="U249" s="357"/>
      <c r="V249" s="303"/>
      <c r="W249" s="358"/>
      <c r="X249" s="303"/>
      <c r="Y249" s="113"/>
      <c r="Z249" s="357"/>
      <c r="AA249" s="303"/>
      <c r="AB249" s="359"/>
      <c r="AC249" s="303"/>
      <c r="AD249" s="303"/>
      <c r="AE249" s="303"/>
      <c r="CO249" s="303"/>
      <c r="CQ249" s="351"/>
      <c r="CR249" s="351"/>
      <c r="CT249" s="351"/>
      <c r="CU249" s="351"/>
      <c r="CW249" s="351"/>
      <c r="CX249" s="351"/>
      <c r="CZ249" s="351"/>
      <c r="DA249" s="351"/>
      <c r="DC249" s="351"/>
      <c r="DD249" s="351"/>
      <c r="DG249" s="303"/>
      <c r="DH249" s="303"/>
      <c r="DJ249" s="145"/>
      <c r="DK249" s="145"/>
      <c r="DL249" s="267">
        <v>363</v>
      </c>
      <c r="DM249" s="268" t="s">
        <v>1367</v>
      </c>
      <c r="DN249" s="269">
        <v>8</v>
      </c>
      <c r="DO249" s="171"/>
    </row>
    <row r="250" spans="4:119" s="115" customFormat="1" x14ac:dyDescent="0.25">
      <c r="D250" s="351"/>
      <c r="E250" s="351"/>
      <c r="F250" s="355"/>
      <c r="G250" s="356"/>
      <c r="H250" s="356"/>
      <c r="I250" s="355"/>
      <c r="J250" s="356"/>
      <c r="K250" s="355"/>
      <c r="L250" s="355"/>
      <c r="M250" s="355"/>
      <c r="N250" s="355"/>
      <c r="O250" s="355"/>
      <c r="P250" s="114"/>
      <c r="Q250" s="111"/>
      <c r="R250" s="111"/>
      <c r="T250" s="303"/>
      <c r="U250" s="357"/>
      <c r="V250" s="303"/>
      <c r="W250" s="358"/>
      <c r="X250" s="303"/>
      <c r="Y250" s="113"/>
      <c r="Z250" s="357"/>
      <c r="AA250" s="303"/>
      <c r="AB250" s="359"/>
      <c r="AC250" s="303"/>
      <c r="AD250" s="303"/>
      <c r="AE250" s="303"/>
      <c r="CO250" s="303"/>
      <c r="CQ250" s="351"/>
      <c r="CR250" s="351"/>
      <c r="CT250" s="351"/>
      <c r="CU250" s="351"/>
      <c r="CW250" s="351"/>
      <c r="CX250" s="351"/>
      <c r="CZ250" s="351"/>
      <c r="DA250" s="351"/>
      <c r="DC250" s="351"/>
      <c r="DD250" s="351"/>
      <c r="DG250" s="303"/>
      <c r="DH250" s="303"/>
      <c r="DJ250" s="145"/>
      <c r="DK250" s="145"/>
      <c r="DL250" s="267">
        <v>364</v>
      </c>
      <c r="DM250" s="268" t="s">
        <v>1368</v>
      </c>
      <c r="DN250" s="269">
        <v>9</v>
      </c>
      <c r="DO250" s="171"/>
    </row>
    <row r="251" spans="4:119" s="115" customFormat="1" x14ac:dyDescent="0.25">
      <c r="D251" s="351"/>
      <c r="E251" s="351"/>
      <c r="F251" s="355"/>
      <c r="G251" s="356"/>
      <c r="H251" s="356"/>
      <c r="I251" s="355"/>
      <c r="J251" s="356"/>
      <c r="K251" s="355"/>
      <c r="L251" s="355"/>
      <c r="M251" s="355"/>
      <c r="N251" s="355"/>
      <c r="O251" s="355"/>
      <c r="P251" s="114"/>
      <c r="Q251" s="111"/>
      <c r="R251" s="111"/>
      <c r="T251" s="303"/>
      <c r="U251" s="357"/>
      <c r="V251" s="303"/>
      <c r="W251" s="358"/>
      <c r="X251" s="303"/>
      <c r="Y251" s="113"/>
      <c r="Z251" s="357"/>
      <c r="AA251" s="303"/>
      <c r="AB251" s="359"/>
      <c r="AC251" s="303"/>
      <c r="AD251" s="303"/>
      <c r="AE251" s="303"/>
      <c r="CO251" s="303"/>
      <c r="CQ251" s="351"/>
      <c r="CR251" s="351"/>
      <c r="CT251" s="351"/>
      <c r="CU251" s="351"/>
      <c r="CW251" s="351"/>
      <c r="CX251" s="351"/>
      <c r="CZ251" s="351"/>
      <c r="DA251" s="351"/>
      <c r="DC251" s="351"/>
      <c r="DD251" s="351"/>
      <c r="DG251" s="303"/>
      <c r="DH251" s="303"/>
      <c r="DJ251" s="145"/>
      <c r="DK251" s="145"/>
      <c r="DL251" s="267">
        <v>366</v>
      </c>
      <c r="DM251" s="268" t="s">
        <v>1369</v>
      </c>
      <c r="DN251" s="269">
        <v>8</v>
      </c>
      <c r="DO251" s="171"/>
    </row>
    <row r="252" spans="4:119" s="115" customFormat="1" x14ac:dyDescent="0.25">
      <c r="D252" s="351"/>
      <c r="E252" s="351"/>
      <c r="F252" s="355"/>
      <c r="G252" s="356"/>
      <c r="H252" s="356"/>
      <c r="I252" s="355"/>
      <c r="J252" s="356"/>
      <c r="K252" s="355"/>
      <c r="L252" s="355"/>
      <c r="M252" s="355"/>
      <c r="N252" s="355"/>
      <c r="O252" s="355"/>
      <c r="P252" s="114"/>
      <c r="Q252" s="111"/>
      <c r="R252" s="111"/>
      <c r="T252" s="303"/>
      <c r="U252" s="357"/>
      <c r="V252" s="303"/>
      <c r="W252" s="358"/>
      <c r="X252" s="303"/>
      <c r="Y252" s="113"/>
      <c r="Z252" s="357"/>
      <c r="AA252" s="303"/>
      <c r="AB252" s="359"/>
      <c r="AC252" s="303"/>
      <c r="AD252" s="303"/>
      <c r="AE252" s="303"/>
      <c r="CO252" s="303"/>
      <c r="CQ252" s="351"/>
      <c r="CR252" s="351"/>
      <c r="CT252" s="351"/>
      <c r="CU252" s="351"/>
      <c r="CW252" s="351"/>
      <c r="CX252" s="351"/>
      <c r="CZ252" s="351"/>
      <c r="DA252" s="351"/>
      <c r="DC252" s="351"/>
      <c r="DD252" s="351"/>
      <c r="DG252" s="303"/>
      <c r="DH252" s="303"/>
      <c r="DJ252" s="145"/>
      <c r="DK252" s="145"/>
      <c r="DL252" s="267">
        <v>367</v>
      </c>
      <c r="DM252" s="268" t="s">
        <v>1370</v>
      </c>
      <c r="DN252" s="269">
        <v>9</v>
      </c>
      <c r="DO252" s="171"/>
    </row>
    <row r="253" spans="4:119" s="115" customFormat="1" x14ac:dyDescent="0.25">
      <c r="D253" s="351"/>
      <c r="E253" s="351"/>
      <c r="F253" s="355"/>
      <c r="G253" s="356"/>
      <c r="H253" s="356"/>
      <c r="I253" s="355"/>
      <c r="J253" s="356"/>
      <c r="K253" s="355"/>
      <c r="L253" s="355"/>
      <c r="M253" s="355"/>
      <c r="N253" s="355"/>
      <c r="O253" s="355"/>
      <c r="P253" s="114"/>
      <c r="Q253" s="111"/>
      <c r="R253" s="111"/>
      <c r="T253" s="303"/>
      <c r="U253" s="357"/>
      <c r="V253" s="303"/>
      <c r="W253" s="358"/>
      <c r="X253" s="303"/>
      <c r="Y253" s="113"/>
      <c r="Z253" s="357"/>
      <c r="AA253" s="303"/>
      <c r="AB253" s="359"/>
      <c r="AC253" s="303"/>
      <c r="AD253" s="303"/>
      <c r="AE253" s="303"/>
      <c r="CO253" s="303"/>
      <c r="CQ253" s="351"/>
      <c r="CR253" s="351"/>
      <c r="CT253" s="351"/>
      <c r="CU253" s="351"/>
      <c r="CW253" s="351"/>
      <c r="CX253" s="351"/>
      <c r="CZ253" s="351"/>
      <c r="DA253" s="351"/>
      <c r="DC253" s="351"/>
      <c r="DD253" s="351"/>
      <c r="DG253" s="303"/>
      <c r="DH253" s="303"/>
      <c r="DJ253" s="145"/>
      <c r="DK253" s="145"/>
      <c r="DL253" s="267">
        <v>368</v>
      </c>
      <c r="DM253" s="268" t="s">
        <v>781</v>
      </c>
      <c r="DN253" s="269">
        <v>10</v>
      </c>
      <c r="DO253" s="171"/>
    </row>
    <row r="254" spans="4:119" s="115" customFormat="1" x14ac:dyDescent="0.25">
      <c r="D254" s="351"/>
      <c r="E254" s="351"/>
      <c r="F254" s="355"/>
      <c r="G254" s="356"/>
      <c r="H254" s="356"/>
      <c r="I254" s="355"/>
      <c r="J254" s="356"/>
      <c r="K254" s="355"/>
      <c r="L254" s="355"/>
      <c r="M254" s="355"/>
      <c r="N254" s="355"/>
      <c r="O254" s="355"/>
      <c r="P254" s="114"/>
      <c r="Q254" s="111"/>
      <c r="R254" s="111"/>
      <c r="T254" s="303"/>
      <c r="U254" s="357"/>
      <c r="V254" s="303"/>
      <c r="W254" s="358"/>
      <c r="X254" s="303"/>
      <c r="Y254" s="113"/>
      <c r="Z254" s="357"/>
      <c r="AA254" s="303"/>
      <c r="AB254" s="359"/>
      <c r="AC254" s="303"/>
      <c r="AD254" s="303"/>
      <c r="AE254" s="303"/>
      <c r="CO254" s="303"/>
      <c r="CQ254" s="351"/>
      <c r="CR254" s="351"/>
      <c r="CT254" s="351"/>
      <c r="CU254" s="351"/>
      <c r="CW254" s="351"/>
      <c r="CX254" s="351"/>
      <c r="CZ254" s="351"/>
      <c r="DA254" s="351"/>
      <c r="DC254" s="351"/>
      <c r="DD254" s="351"/>
      <c r="DG254" s="303"/>
      <c r="DH254" s="303"/>
      <c r="DJ254" s="145"/>
      <c r="DK254" s="145"/>
      <c r="DL254" s="267">
        <v>371</v>
      </c>
      <c r="DM254" s="268" t="s">
        <v>1371</v>
      </c>
      <c r="DN254" s="269">
        <v>7</v>
      </c>
      <c r="DO254" s="171"/>
    </row>
    <row r="255" spans="4:119" s="115" customFormat="1" x14ac:dyDescent="0.25">
      <c r="D255" s="351"/>
      <c r="E255" s="351"/>
      <c r="F255" s="355"/>
      <c r="G255" s="356"/>
      <c r="H255" s="356"/>
      <c r="I255" s="355"/>
      <c r="J255" s="356"/>
      <c r="K255" s="355"/>
      <c r="L255" s="355"/>
      <c r="M255" s="355"/>
      <c r="N255" s="355"/>
      <c r="O255" s="355"/>
      <c r="P255" s="114"/>
      <c r="Q255" s="111"/>
      <c r="R255" s="111"/>
      <c r="T255" s="303"/>
      <c r="U255" s="357"/>
      <c r="V255" s="303"/>
      <c r="W255" s="358"/>
      <c r="X255" s="303"/>
      <c r="Y255" s="113"/>
      <c r="Z255" s="357"/>
      <c r="AA255" s="303"/>
      <c r="AB255" s="359"/>
      <c r="AC255" s="303"/>
      <c r="AD255" s="303"/>
      <c r="AE255" s="303"/>
      <c r="CO255" s="303"/>
      <c r="CQ255" s="351"/>
      <c r="CR255" s="351"/>
      <c r="CT255" s="351"/>
      <c r="CU255" s="351"/>
      <c r="CW255" s="351"/>
      <c r="CX255" s="351"/>
      <c r="CZ255" s="351"/>
      <c r="DA255" s="351"/>
      <c r="DC255" s="351"/>
      <c r="DD255" s="351"/>
      <c r="DG255" s="303"/>
      <c r="DH255" s="303"/>
      <c r="DJ255" s="145"/>
      <c r="DK255" s="145"/>
      <c r="DL255" s="267">
        <v>372</v>
      </c>
      <c r="DM255" s="268" t="s">
        <v>1372</v>
      </c>
      <c r="DN255" s="269">
        <v>8</v>
      </c>
      <c r="DO255" s="171"/>
    </row>
    <row r="256" spans="4:119" s="115" customFormat="1" x14ac:dyDescent="0.25">
      <c r="D256" s="351"/>
      <c r="E256" s="351"/>
      <c r="F256" s="355"/>
      <c r="G256" s="356"/>
      <c r="H256" s="356"/>
      <c r="I256" s="355"/>
      <c r="J256" s="356"/>
      <c r="K256" s="355"/>
      <c r="L256" s="355"/>
      <c r="M256" s="355"/>
      <c r="N256" s="355"/>
      <c r="O256" s="355"/>
      <c r="P256" s="114"/>
      <c r="Q256" s="111"/>
      <c r="R256" s="111"/>
      <c r="T256" s="303"/>
      <c r="U256" s="357"/>
      <c r="V256" s="303"/>
      <c r="W256" s="358"/>
      <c r="X256" s="303"/>
      <c r="Y256" s="113"/>
      <c r="Z256" s="357"/>
      <c r="AA256" s="303"/>
      <c r="AB256" s="359"/>
      <c r="AC256" s="303"/>
      <c r="AD256" s="303"/>
      <c r="AE256" s="303"/>
      <c r="CO256" s="303"/>
      <c r="CQ256" s="351"/>
      <c r="CR256" s="351"/>
      <c r="CT256" s="351"/>
      <c r="CU256" s="351"/>
      <c r="CW256" s="351"/>
      <c r="CX256" s="351"/>
      <c r="CZ256" s="351"/>
      <c r="DA256" s="351"/>
      <c r="DC256" s="351"/>
      <c r="DD256" s="351"/>
      <c r="DG256" s="303"/>
      <c r="DH256" s="303"/>
      <c r="DJ256" s="145"/>
      <c r="DK256" s="145"/>
      <c r="DL256" s="267">
        <v>373</v>
      </c>
      <c r="DM256" s="268" t="s">
        <v>1373</v>
      </c>
      <c r="DN256" s="269">
        <v>9</v>
      </c>
      <c r="DO256" s="171"/>
    </row>
    <row r="257" spans="4:119" s="115" customFormat="1" x14ac:dyDescent="0.25">
      <c r="D257" s="351"/>
      <c r="E257" s="351"/>
      <c r="F257" s="355"/>
      <c r="G257" s="356"/>
      <c r="H257" s="356"/>
      <c r="I257" s="355"/>
      <c r="J257" s="356"/>
      <c r="K257" s="355"/>
      <c r="L257" s="355"/>
      <c r="M257" s="355"/>
      <c r="N257" s="355"/>
      <c r="O257" s="355"/>
      <c r="P257" s="114"/>
      <c r="Q257" s="111"/>
      <c r="R257" s="111"/>
      <c r="T257" s="303"/>
      <c r="U257" s="357"/>
      <c r="V257" s="303"/>
      <c r="W257" s="358"/>
      <c r="X257" s="303"/>
      <c r="Y257" s="113"/>
      <c r="Z257" s="357"/>
      <c r="AA257" s="303"/>
      <c r="AB257" s="359"/>
      <c r="AC257" s="303"/>
      <c r="AD257" s="303"/>
      <c r="AE257" s="303"/>
      <c r="CO257" s="303"/>
      <c r="CQ257" s="351"/>
      <c r="CR257" s="351"/>
      <c r="CT257" s="351"/>
      <c r="CU257" s="351"/>
      <c r="CW257" s="351"/>
      <c r="CX257" s="351"/>
      <c r="CZ257" s="351"/>
      <c r="DA257" s="351"/>
      <c r="DC257" s="351"/>
      <c r="DD257" s="351"/>
      <c r="DG257" s="303"/>
      <c r="DH257" s="303"/>
      <c r="DJ257" s="145"/>
      <c r="DK257" s="145"/>
      <c r="DL257" s="267">
        <v>374</v>
      </c>
      <c r="DM257" s="268" t="s">
        <v>1374</v>
      </c>
      <c r="DN257" s="269">
        <v>10</v>
      </c>
      <c r="DO257" s="171"/>
    </row>
    <row r="258" spans="4:119" s="115" customFormat="1" x14ac:dyDescent="0.25">
      <c r="D258" s="351"/>
      <c r="E258" s="351"/>
      <c r="F258" s="355"/>
      <c r="G258" s="356"/>
      <c r="H258" s="356"/>
      <c r="I258" s="355"/>
      <c r="J258" s="356"/>
      <c r="K258" s="355"/>
      <c r="L258" s="355"/>
      <c r="M258" s="355"/>
      <c r="N258" s="355"/>
      <c r="O258" s="355"/>
      <c r="P258" s="114"/>
      <c r="Q258" s="111"/>
      <c r="R258" s="111"/>
      <c r="T258" s="303"/>
      <c r="U258" s="357"/>
      <c r="V258" s="303"/>
      <c r="W258" s="358"/>
      <c r="X258" s="303"/>
      <c r="Y258" s="113"/>
      <c r="Z258" s="357"/>
      <c r="AA258" s="303"/>
      <c r="AB258" s="359"/>
      <c r="AC258" s="303"/>
      <c r="AD258" s="303"/>
      <c r="AE258" s="303"/>
      <c r="CO258" s="303"/>
      <c r="CQ258" s="351"/>
      <c r="CR258" s="351"/>
      <c r="CT258" s="351"/>
      <c r="CU258" s="351"/>
      <c r="CW258" s="351"/>
      <c r="CX258" s="351"/>
      <c r="CZ258" s="351"/>
      <c r="DA258" s="351"/>
      <c r="DC258" s="351"/>
      <c r="DD258" s="351"/>
      <c r="DG258" s="303"/>
      <c r="DH258" s="303"/>
      <c r="DJ258" s="145"/>
      <c r="DK258" s="145"/>
      <c r="DL258" s="267">
        <v>375</v>
      </c>
      <c r="DM258" s="268" t="s">
        <v>786</v>
      </c>
      <c r="DN258" s="269">
        <v>11</v>
      </c>
      <c r="DO258" s="171"/>
    </row>
    <row r="259" spans="4:119" s="115" customFormat="1" x14ac:dyDescent="0.25">
      <c r="D259" s="351"/>
      <c r="E259" s="351"/>
      <c r="F259" s="355"/>
      <c r="G259" s="356"/>
      <c r="H259" s="356"/>
      <c r="I259" s="355"/>
      <c r="J259" s="356"/>
      <c r="K259" s="355"/>
      <c r="L259" s="355"/>
      <c r="M259" s="355"/>
      <c r="N259" s="355"/>
      <c r="O259" s="355"/>
      <c r="P259" s="114"/>
      <c r="Q259" s="111"/>
      <c r="R259" s="111"/>
      <c r="T259" s="303"/>
      <c r="U259" s="357"/>
      <c r="V259" s="303"/>
      <c r="W259" s="358"/>
      <c r="X259" s="303"/>
      <c r="Y259" s="113"/>
      <c r="Z259" s="357"/>
      <c r="AA259" s="303"/>
      <c r="AB259" s="359"/>
      <c r="AC259" s="303"/>
      <c r="AD259" s="303"/>
      <c r="AE259" s="303"/>
      <c r="CO259" s="303"/>
      <c r="CQ259" s="351"/>
      <c r="CR259" s="351"/>
      <c r="CT259" s="351"/>
      <c r="CU259" s="351"/>
      <c r="CW259" s="351"/>
      <c r="CX259" s="351"/>
      <c r="CZ259" s="351"/>
      <c r="DA259" s="351"/>
      <c r="DC259" s="351"/>
      <c r="DD259" s="351"/>
      <c r="DG259" s="303"/>
      <c r="DH259" s="303"/>
      <c r="DJ259" s="145"/>
      <c r="DK259" s="145"/>
      <c r="DL259" s="267">
        <v>376</v>
      </c>
      <c r="DM259" s="268" t="s">
        <v>1375</v>
      </c>
      <c r="DN259" s="269">
        <v>8</v>
      </c>
      <c r="DO259" s="171"/>
    </row>
    <row r="260" spans="4:119" s="115" customFormat="1" x14ac:dyDescent="0.25">
      <c r="D260" s="351"/>
      <c r="E260" s="351"/>
      <c r="F260" s="355"/>
      <c r="G260" s="356"/>
      <c r="H260" s="356"/>
      <c r="I260" s="355"/>
      <c r="J260" s="356"/>
      <c r="K260" s="355"/>
      <c r="L260" s="355"/>
      <c r="M260" s="355"/>
      <c r="N260" s="355"/>
      <c r="O260" s="355"/>
      <c r="P260" s="114"/>
      <c r="Q260" s="111"/>
      <c r="R260" s="111"/>
      <c r="T260" s="303"/>
      <c r="U260" s="357"/>
      <c r="V260" s="303"/>
      <c r="W260" s="358"/>
      <c r="X260" s="303"/>
      <c r="Y260" s="113"/>
      <c r="Z260" s="357"/>
      <c r="AA260" s="303"/>
      <c r="AB260" s="359"/>
      <c r="AC260" s="303"/>
      <c r="AD260" s="303"/>
      <c r="AE260" s="303"/>
      <c r="CO260" s="303"/>
      <c r="CQ260" s="351"/>
      <c r="CR260" s="351"/>
      <c r="CT260" s="351"/>
      <c r="CU260" s="351"/>
      <c r="CW260" s="351"/>
      <c r="CX260" s="351"/>
      <c r="CZ260" s="351"/>
      <c r="DA260" s="351"/>
      <c r="DC260" s="351"/>
      <c r="DD260" s="351"/>
      <c r="DG260" s="303"/>
      <c r="DH260" s="303"/>
      <c r="DJ260" s="145"/>
      <c r="DK260" s="145"/>
      <c r="DL260" s="267">
        <v>377</v>
      </c>
      <c r="DM260" s="268" t="s">
        <v>1376</v>
      </c>
      <c r="DN260" s="269">
        <v>9</v>
      </c>
      <c r="DO260" s="171"/>
    </row>
    <row r="261" spans="4:119" s="115" customFormat="1" x14ac:dyDescent="0.25">
      <c r="D261" s="351"/>
      <c r="E261" s="351"/>
      <c r="F261" s="355"/>
      <c r="G261" s="356"/>
      <c r="H261" s="356"/>
      <c r="I261" s="355"/>
      <c r="J261" s="356"/>
      <c r="K261" s="355"/>
      <c r="L261" s="355"/>
      <c r="M261" s="355"/>
      <c r="N261" s="355"/>
      <c r="O261" s="355"/>
      <c r="P261" s="114"/>
      <c r="Q261" s="111"/>
      <c r="R261" s="111"/>
      <c r="T261" s="303"/>
      <c r="U261" s="357"/>
      <c r="V261" s="303"/>
      <c r="W261" s="358"/>
      <c r="X261" s="303"/>
      <c r="Y261" s="113"/>
      <c r="Z261" s="357"/>
      <c r="AA261" s="303"/>
      <c r="AB261" s="359"/>
      <c r="AC261" s="303"/>
      <c r="AD261" s="303"/>
      <c r="AE261" s="303"/>
      <c r="CO261" s="303"/>
      <c r="CQ261" s="351"/>
      <c r="CR261" s="351"/>
      <c r="CT261" s="351"/>
      <c r="CU261" s="351"/>
      <c r="CW261" s="351"/>
      <c r="CX261" s="351"/>
      <c r="CZ261" s="351"/>
      <c r="DA261" s="351"/>
      <c r="DC261" s="351"/>
      <c r="DD261" s="351"/>
      <c r="DG261" s="303"/>
      <c r="DH261" s="303"/>
      <c r="DJ261" s="145"/>
      <c r="DK261" s="145"/>
      <c r="DL261" s="267">
        <v>378</v>
      </c>
      <c r="DM261" s="268" t="s">
        <v>789</v>
      </c>
      <c r="DN261" s="269">
        <v>11</v>
      </c>
      <c r="DO261" s="171"/>
    </row>
    <row r="262" spans="4:119" s="115" customFormat="1" x14ac:dyDescent="0.25">
      <c r="D262" s="351"/>
      <c r="E262" s="351"/>
      <c r="F262" s="355"/>
      <c r="G262" s="356"/>
      <c r="H262" s="356"/>
      <c r="I262" s="355"/>
      <c r="J262" s="356"/>
      <c r="K262" s="355"/>
      <c r="L262" s="355"/>
      <c r="M262" s="355"/>
      <c r="N262" s="355"/>
      <c r="O262" s="355"/>
      <c r="P262" s="114"/>
      <c r="Q262" s="111"/>
      <c r="R262" s="111"/>
      <c r="T262" s="303"/>
      <c r="U262" s="357"/>
      <c r="V262" s="303"/>
      <c r="W262" s="358"/>
      <c r="X262" s="303"/>
      <c r="Y262" s="113"/>
      <c r="Z262" s="357"/>
      <c r="AA262" s="303"/>
      <c r="AB262" s="359"/>
      <c r="AC262" s="303"/>
      <c r="AD262" s="303"/>
      <c r="AE262" s="303"/>
      <c r="CO262" s="303"/>
      <c r="CQ262" s="351"/>
      <c r="CR262" s="351"/>
      <c r="CT262" s="351"/>
      <c r="CU262" s="351"/>
      <c r="CW262" s="351"/>
      <c r="CX262" s="351"/>
      <c r="CZ262" s="351"/>
      <c r="DA262" s="351"/>
      <c r="DC262" s="351"/>
      <c r="DD262" s="351"/>
      <c r="DG262" s="303"/>
      <c r="DH262" s="303"/>
      <c r="DJ262" s="145"/>
      <c r="DK262" s="145"/>
      <c r="DL262" s="267">
        <v>381</v>
      </c>
      <c r="DM262" s="268" t="s">
        <v>1493</v>
      </c>
      <c r="DN262" s="269">
        <v>10</v>
      </c>
      <c r="DO262" s="171"/>
    </row>
    <row r="263" spans="4:119" s="115" customFormat="1" x14ac:dyDescent="0.25">
      <c r="D263" s="351"/>
      <c r="E263" s="351"/>
      <c r="F263" s="355"/>
      <c r="G263" s="356"/>
      <c r="H263" s="356"/>
      <c r="I263" s="355"/>
      <c r="J263" s="356"/>
      <c r="K263" s="355"/>
      <c r="L263" s="355"/>
      <c r="M263" s="355"/>
      <c r="N263" s="355"/>
      <c r="O263" s="355"/>
      <c r="P263" s="114"/>
      <c r="Q263" s="111"/>
      <c r="R263" s="111"/>
      <c r="T263" s="303"/>
      <c r="U263" s="357"/>
      <c r="V263" s="303"/>
      <c r="W263" s="358"/>
      <c r="X263" s="303"/>
      <c r="Y263" s="113"/>
      <c r="Z263" s="357"/>
      <c r="AA263" s="303"/>
      <c r="AB263" s="359"/>
      <c r="AC263" s="303"/>
      <c r="AD263" s="303"/>
      <c r="AE263" s="303"/>
      <c r="CO263" s="303"/>
      <c r="CQ263" s="351"/>
      <c r="CR263" s="351"/>
      <c r="CT263" s="351"/>
      <c r="CU263" s="351"/>
      <c r="CW263" s="351"/>
      <c r="CX263" s="351"/>
      <c r="CZ263" s="351"/>
      <c r="DA263" s="351"/>
      <c r="DC263" s="351"/>
      <c r="DD263" s="351"/>
      <c r="DG263" s="303"/>
      <c r="DH263" s="303"/>
      <c r="DJ263" s="145"/>
      <c r="DK263" s="145"/>
      <c r="DL263" s="267">
        <v>382</v>
      </c>
      <c r="DM263" s="268" t="s">
        <v>1494</v>
      </c>
      <c r="DN263" s="269">
        <v>11</v>
      </c>
      <c r="DO263" s="171"/>
    </row>
    <row r="264" spans="4:119" s="115" customFormat="1" x14ac:dyDescent="0.25">
      <c r="D264" s="351"/>
      <c r="E264" s="351"/>
      <c r="F264" s="355"/>
      <c r="G264" s="356"/>
      <c r="H264" s="356"/>
      <c r="I264" s="355"/>
      <c r="J264" s="356"/>
      <c r="K264" s="355"/>
      <c r="L264" s="355"/>
      <c r="M264" s="355"/>
      <c r="N264" s="355"/>
      <c r="O264" s="355"/>
      <c r="P264" s="114"/>
      <c r="Q264" s="111"/>
      <c r="R264" s="111"/>
      <c r="T264" s="303"/>
      <c r="U264" s="357"/>
      <c r="V264" s="303"/>
      <c r="W264" s="358"/>
      <c r="X264" s="303"/>
      <c r="Y264" s="113"/>
      <c r="Z264" s="357"/>
      <c r="AA264" s="303"/>
      <c r="AB264" s="359"/>
      <c r="AC264" s="303"/>
      <c r="AD264" s="303"/>
      <c r="AE264" s="303"/>
      <c r="CO264" s="303"/>
      <c r="CQ264" s="351"/>
      <c r="CR264" s="351"/>
      <c r="CT264" s="351"/>
      <c r="CU264" s="351"/>
      <c r="CW264" s="351"/>
      <c r="CX264" s="351"/>
      <c r="CZ264" s="351"/>
      <c r="DA264" s="351"/>
      <c r="DC264" s="351"/>
      <c r="DD264" s="351"/>
      <c r="DG264" s="303"/>
      <c r="DH264" s="303"/>
      <c r="DJ264" s="145"/>
      <c r="DK264" s="145"/>
      <c r="DL264" s="267">
        <v>383</v>
      </c>
      <c r="DM264" s="268" t="s">
        <v>1495</v>
      </c>
      <c r="DN264" s="269">
        <v>12</v>
      </c>
      <c r="DO264" s="171"/>
    </row>
    <row r="265" spans="4:119" s="115" customFormat="1" x14ac:dyDescent="0.25">
      <c r="D265" s="351"/>
      <c r="E265" s="351"/>
      <c r="F265" s="355"/>
      <c r="G265" s="356"/>
      <c r="H265" s="356"/>
      <c r="I265" s="355"/>
      <c r="J265" s="356"/>
      <c r="K265" s="355"/>
      <c r="L265" s="355"/>
      <c r="M265" s="355"/>
      <c r="N265" s="355"/>
      <c r="O265" s="355"/>
      <c r="P265" s="114"/>
      <c r="Q265" s="111"/>
      <c r="R265" s="111"/>
      <c r="T265" s="303"/>
      <c r="U265" s="357"/>
      <c r="V265" s="303"/>
      <c r="W265" s="358"/>
      <c r="X265" s="303"/>
      <c r="Y265" s="113"/>
      <c r="Z265" s="357"/>
      <c r="AA265" s="303"/>
      <c r="AB265" s="359"/>
      <c r="AC265" s="303"/>
      <c r="AD265" s="303"/>
      <c r="AE265" s="303"/>
      <c r="CO265" s="303"/>
      <c r="CQ265" s="351"/>
      <c r="CR265" s="351"/>
      <c r="CT265" s="351"/>
      <c r="CU265" s="351"/>
      <c r="CW265" s="351"/>
      <c r="CX265" s="351"/>
      <c r="CZ265" s="351"/>
      <c r="DA265" s="351"/>
      <c r="DC265" s="351"/>
      <c r="DD265" s="351"/>
      <c r="DG265" s="303"/>
      <c r="DH265" s="303"/>
      <c r="DJ265" s="145"/>
      <c r="DK265" s="145"/>
      <c r="DL265" s="267">
        <v>410</v>
      </c>
      <c r="DM265" s="268" t="s">
        <v>1377</v>
      </c>
      <c r="DN265" s="269">
        <v>5</v>
      </c>
      <c r="DO265" s="171"/>
    </row>
    <row r="266" spans="4:119" s="115" customFormat="1" x14ac:dyDescent="0.25">
      <c r="D266" s="351"/>
      <c r="E266" s="351"/>
      <c r="F266" s="355"/>
      <c r="G266" s="356"/>
      <c r="H266" s="356"/>
      <c r="I266" s="355"/>
      <c r="J266" s="356"/>
      <c r="K266" s="355"/>
      <c r="L266" s="355"/>
      <c r="M266" s="355"/>
      <c r="N266" s="355"/>
      <c r="O266" s="355"/>
      <c r="P266" s="114"/>
      <c r="Q266" s="111"/>
      <c r="R266" s="111"/>
      <c r="T266" s="303"/>
      <c r="U266" s="357"/>
      <c r="V266" s="303"/>
      <c r="W266" s="358"/>
      <c r="X266" s="303"/>
      <c r="Y266" s="113"/>
      <c r="Z266" s="357"/>
      <c r="AA266" s="303"/>
      <c r="AB266" s="359"/>
      <c r="AC266" s="303"/>
      <c r="AD266" s="303"/>
      <c r="AE266" s="303"/>
      <c r="CO266" s="303"/>
      <c r="CQ266" s="351"/>
      <c r="CR266" s="351"/>
      <c r="CT266" s="351"/>
      <c r="CU266" s="351"/>
      <c r="CW266" s="351"/>
      <c r="CX266" s="351"/>
      <c r="CZ266" s="351"/>
      <c r="DA266" s="351"/>
      <c r="DC266" s="351"/>
      <c r="DD266" s="351"/>
      <c r="DG266" s="303"/>
      <c r="DH266" s="303"/>
      <c r="DJ266" s="145"/>
      <c r="DK266" s="145"/>
      <c r="DL266" s="267">
        <v>411</v>
      </c>
      <c r="DM266" s="268" t="s">
        <v>1378</v>
      </c>
      <c r="DN266" s="269">
        <v>6</v>
      </c>
      <c r="DO266" s="171" t="s">
        <v>961</v>
      </c>
    </row>
    <row r="267" spans="4:119" s="115" customFormat="1" x14ac:dyDescent="0.25">
      <c r="D267" s="351"/>
      <c r="E267" s="351"/>
      <c r="F267" s="355"/>
      <c r="G267" s="356"/>
      <c r="H267" s="356"/>
      <c r="I267" s="355"/>
      <c r="J267" s="356"/>
      <c r="K267" s="355"/>
      <c r="L267" s="355"/>
      <c r="M267" s="355"/>
      <c r="N267" s="355"/>
      <c r="O267" s="355"/>
      <c r="P267" s="114"/>
      <c r="Q267" s="111"/>
      <c r="R267" s="111"/>
      <c r="T267" s="303"/>
      <c r="U267" s="357"/>
      <c r="V267" s="303"/>
      <c r="W267" s="358"/>
      <c r="X267" s="303"/>
      <c r="Y267" s="113"/>
      <c r="Z267" s="357"/>
      <c r="AA267" s="303"/>
      <c r="AB267" s="359"/>
      <c r="AC267" s="303"/>
      <c r="AD267" s="303"/>
      <c r="AE267" s="303"/>
      <c r="CO267" s="303"/>
      <c r="CQ267" s="351"/>
      <c r="CR267" s="351"/>
      <c r="CT267" s="351"/>
      <c r="CU267" s="351"/>
      <c r="CW267" s="351"/>
      <c r="CX267" s="351"/>
      <c r="CZ267" s="351"/>
      <c r="DA267" s="351"/>
      <c r="DC267" s="351"/>
      <c r="DD267" s="351"/>
      <c r="DG267" s="303"/>
      <c r="DH267" s="303"/>
      <c r="DJ267" s="145"/>
      <c r="DK267" s="145"/>
      <c r="DL267" s="267">
        <v>412</v>
      </c>
      <c r="DM267" s="268" t="s">
        <v>1379</v>
      </c>
      <c r="DN267" s="269">
        <v>7</v>
      </c>
      <c r="DO267" s="171" t="s">
        <v>961</v>
      </c>
    </row>
    <row r="268" spans="4:119" s="115" customFormat="1" x14ac:dyDescent="0.25">
      <c r="D268" s="351"/>
      <c r="E268" s="351"/>
      <c r="F268" s="355"/>
      <c r="G268" s="356"/>
      <c r="H268" s="356"/>
      <c r="I268" s="355"/>
      <c r="J268" s="356"/>
      <c r="K268" s="355"/>
      <c r="L268" s="355"/>
      <c r="M268" s="355"/>
      <c r="N268" s="355"/>
      <c r="O268" s="355"/>
      <c r="P268" s="114"/>
      <c r="Q268" s="111"/>
      <c r="R268" s="111"/>
      <c r="T268" s="303"/>
      <c r="U268" s="357"/>
      <c r="V268" s="303"/>
      <c r="W268" s="358"/>
      <c r="X268" s="303"/>
      <c r="Y268" s="113"/>
      <c r="Z268" s="357"/>
      <c r="AA268" s="303"/>
      <c r="AB268" s="359"/>
      <c r="AC268" s="303"/>
      <c r="AD268" s="303"/>
      <c r="AE268" s="303"/>
      <c r="CO268" s="303"/>
      <c r="CQ268" s="351"/>
      <c r="CR268" s="351"/>
      <c r="CT268" s="351"/>
      <c r="CU268" s="351"/>
      <c r="CW268" s="351"/>
      <c r="CX268" s="351"/>
      <c r="CZ268" s="351"/>
      <c r="DA268" s="351"/>
      <c r="DC268" s="351"/>
      <c r="DD268" s="351"/>
      <c r="DG268" s="303"/>
      <c r="DH268" s="303"/>
      <c r="DJ268" s="145"/>
      <c r="DK268" s="145"/>
      <c r="DL268" s="267">
        <v>413</v>
      </c>
      <c r="DM268" s="268" t="s">
        <v>793</v>
      </c>
      <c r="DN268" s="269">
        <v>8</v>
      </c>
      <c r="DO268" s="171" t="s">
        <v>961</v>
      </c>
    </row>
    <row r="269" spans="4:119" s="115" customFormat="1" x14ac:dyDescent="0.25">
      <c r="D269" s="351"/>
      <c r="E269" s="351"/>
      <c r="F269" s="355"/>
      <c r="G269" s="356"/>
      <c r="H269" s="356"/>
      <c r="I269" s="355"/>
      <c r="J269" s="356"/>
      <c r="K269" s="355"/>
      <c r="L269" s="355"/>
      <c r="M269" s="355"/>
      <c r="N269" s="355"/>
      <c r="O269" s="355"/>
      <c r="P269" s="114"/>
      <c r="Q269" s="111"/>
      <c r="R269" s="111"/>
      <c r="T269" s="303"/>
      <c r="U269" s="357"/>
      <c r="V269" s="303"/>
      <c r="W269" s="358"/>
      <c r="X269" s="303"/>
      <c r="Y269" s="113"/>
      <c r="Z269" s="357"/>
      <c r="AA269" s="303"/>
      <c r="AB269" s="359"/>
      <c r="AC269" s="303"/>
      <c r="AD269" s="303"/>
      <c r="AE269" s="303"/>
      <c r="CO269" s="303"/>
      <c r="CQ269" s="351"/>
      <c r="CR269" s="351"/>
      <c r="CT269" s="351"/>
      <c r="CU269" s="351"/>
      <c r="CW269" s="351"/>
      <c r="CX269" s="351"/>
      <c r="CZ269" s="351"/>
      <c r="DA269" s="351"/>
      <c r="DC269" s="351"/>
      <c r="DD269" s="351"/>
      <c r="DG269" s="303"/>
      <c r="DH269" s="303"/>
      <c r="DJ269" s="145"/>
      <c r="DK269" s="145"/>
      <c r="DL269" s="267">
        <v>420</v>
      </c>
      <c r="DM269" s="268" t="s">
        <v>794</v>
      </c>
      <c r="DN269" s="269">
        <v>4</v>
      </c>
      <c r="DO269" s="171" t="s">
        <v>960</v>
      </c>
    </row>
    <row r="270" spans="4:119" s="115" customFormat="1" x14ac:dyDescent="0.25">
      <c r="D270" s="351"/>
      <c r="E270" s="351"/>
      <c r="F270" s="355"/>
      <c r="G270" s="356"/>
      <c r="H270" s="356"/>
      <c r="I270" s="355"/>
      <c r="J270" s="356"/>
      <c r="K270" s="355"/>
      <c r="L270" s="355"/>
      <c r="M270" s="355"/>
      <c r="N270" s="355"/>
      <c r="O270" s="355"/>
      <c r="P270" s="114"/>
      <c r="Q270" s="111"/>
      <c r="R270" s="111"/>
      <c r="T270" s="303"/>
      <c r="U270" s="357"/>
      <c r="V270" s="303"/>
      <c r="W270" s="358"/>
      <c r="X270" s="303"/>
      <c r="Y270" s="113"/>
      <c r="Z270" s="357"/>
      <c r="AA270" s="303"/>
      <c r="AB270" s="359"/>
      <c r="AC270" s="303"/>
      <c r="AD270" s="303"/>
      <c r="AE270" s="303"/>
      <c r="CO270" s="303"/>
      <c r="CQ270" s="351"/>
      <c r="CR270" s="351"/>
      <c r="CT270" s="351"/>
      <c r="CU270" s="351"/>
      <c r="CW270" s="351"/>
      <c r="CX270" s="351"/>
      <c r="CZ270" s="351"/>
      <c r="DA270" s="351"/>
      <c r="DC270" s="351"/>
      <c r="DD270" s="351"/>
      <c r="DG270" s="303"/>
      <c r="DH270" s="303"/>
      <c r="DJ270" s="145"/>
      <c r="DK270" s="145"/>
      <c r="DL270" s="267">
        <v>421</v>
      </c>
      <c r="DM270" s="268" t="s">
        <v>1380</v>
      </c>
      <c r="DN270" s="269">
        <v>5</v>
      </c>
      <c r="DO270" s="171" t="s">
        <v>960</v>
      </c>
    </row>
    <row r="271" spans="4:119" s="115" customFormat="1" x14ac:dyDescent="0.25">
      <c r="D271" s="351"/>
      <c r="E271" s="351"/>
      <c r="F271" s="355"/>
      <c r="G271" s="356"/>
      <c r="H271" s="356"/>
      <c r="I271" s="355"/>
      <c r="J271" s="356"/>
      <c r="K271" s="355"/>
      <c r="L271" s="355"/>
      <c r="M271" s="355"/>
      <c r="N271" s="355"/>
      <c r="O271" s="355"/>
      <c r="P271" s="114"/>
      <c r="Q271" s="111"/>
      <c r="R271" s="111"/>
      <c r="T271" s="303"/>
      <c r="U271" s="357"/>
      <c r="V271" s="303"/>
      <c r="W271" s="358"/>
      <c r="X271" s="303"/>
      <c r="Y271" s="113"/>
      <c r="Z271" s="357"/>
      <c r="AA271" s="303"/>
      <c r="AB271" s="359"/>
      <c r="AC271" s="303"/>
      <c r="AD271" s="303"/>
      <c r="AE271" s="303"/>
      <c r="CO271" s="303"/>
      <c r="CQ271" s="351"/>
      <c r="CR271" s="351"/>
      <c r="CT271" s="351"/>
      <c r="CU271" s="351"/>
      <c r="CW271" s="351"/>
      <c r="CX271" s="351"/>
      <c r="CZ271" s="351"/>
      <c r="DA271" s="351"/>
      <c r="DC271" s="351"/>
      <c r="DD271" s="351"/>
      <c r="DG271" s="303"/>
      <c r="DH271" s="303"/>
      <c r="DJ271" s="145"/>
      <c r="DK271" s="145"/>
      <c r="DL271" s="267">
        <v>422</v>
      </c>
      <c r="DM271" s="268" t="s">
        <v>1381</v>
      </c>
      <c r="DN271" s="269">
        <v>6</v>
      </c>
      <c r="DO271" s="171" t="s">
        <v>960</v>
      </c>
    </row>
    <row r="272" spans="4:119" s="115" customFormat="1" x14ac:dyDescent="0.25">
      <c r="D272" s="351"/>
      <c r="E272" s="351"/>
      <c r="F272" s="355"/>
      <c r="G272" s="356"/>
      <c r="H272" s="356"/>
      <c r="I272" s="355"/>
      <c r="J272" s="356"/>
      <c r="K272" s="355"/>
      <c r="L272" s="355"/>
      <c r="M272" s="355"/>
      <c r="N272" s="355"/>
      <c r="O272" s="355"/>
      <c r="P272" s="114"/>
      <c r="Q272" s="111"/>
      <c r="R272" s="111"/>
      <c r="T272" s="303"/>
      <c r="U272" s="357"/>
      <c r="V272" s="303"/>
      <c r="W272" s="358"/>
      <c r="X272" s="303"/>
      <c r="Y272" s="113"/>
      <c r="Z272" s="357"/>
      <c r="AA272" s="303"/>
      <c r="AB272" s="359"/>
      <c r="AC272" s="303"/>
      <c r="AD272" s="303"/>
      <c r="AE272" s="303"/>
      <c r="CO272" s="303"/>
      <c r="CQ272" s="351"/>
      <c r="CR272" s="351"/>
      <c r="CT272" s="351"/>
      <c r="CU272" s="351"/>
      <c r="CW272" s="351"/>
      <c r="CX272" s="351"/>
      <c r="CZ272" s="351"/>
      <c r="DA272" s="351"/>
      <c r="DC272" s="351"/>
      <c r="DD272" s="351"/>
      <c r="DG272" s="303"/>
      <c r="DH272" s="303"/>
      <c r="DJ272" s="145"/>
      <c r="DK272" s="145"/>
      <c r="DL272" s="267">
        <v>423</v>
      </c>
      <c r="DM272" s="268" t="s">
        <v>1382</v>
      </c>
      <c r="DN272" s="269">
        <v>7</v>
      </c>
      <c r="DO272" s="171" t="s">
        <v>960</v>
      </c>
    </row>
    <row r="273" spans="4:119" s="115" customFormat="1" x14ac:dyDescent="0.25">
      <c r="D273" s="351"/>
      <c r="E273" s="351"/>
      <c r="F273" s="355"/>
      <c r="G273" s="356"/>
      <c r="H273" s="356"/>
      <c r="I273" s="355"/>
      <c r="J273" s="356"/>
      <c r="K273" s="355"/>
      <c r="L273" s="355"/>
      <c r="M273" s="355"/>
      <c r="N273" s="355"/>
      <c r="O273" s="355"/>
      <c r="P273" s="114"/>
      <c r="Q273" s="111"/>
      <c r="R273" s="111"/>
      <c r="T273" s="303"/>
      <c r="U273" s="357"/>
      <c r="V273" s="303"/>
      <c r="W273" s="358"/>
      <c r="X273" s="303"/>
      <c r="Y273" s="113"/>
      <c r="Z273" s="357"/>
      <c r="AA273" s="303"/>
      <c r="AB273" s="359"/>
      <c r="AC273" s="303"/>
      <c r="AD273" s="303"/>
      <c r="AE273" s="303"/>
      <c r="CO273" s="303"/>
      <c r="CQ273" s="351"/>
      <c r="CR273" s="351"/>
      <c r="CT273" s="351"/>
      <c r="CU273" s="351"/>
      <c r="CW273" s="351"/>
      <c r="CX273" s="351"/>
      <c r="CZ273" s="351"/>
      <c r="DA273" s="351"/>
      <c r="DC273" s="351"/>
      <c r="DD273" s="351"/>
      <c r="DG273" s="303"/>
      <c r="DH273" s="303"/>
      <c r="DJ273" s="145"/>
      <c r="DK273" s="145"/>
      <c r="DL273" s="267">
        <v>424</v>
      </c>
      <c r="DM273" s="268" t="s">
        <v>1383</v>
      </c>
      <c r="DN273" s="269">
        <v>8</v>
      </c>
      <c r="DO273" s="171" t="s">
        <v>960</v>
      </c>
    </row>
    <row r="274" spans="4:119" s="115" customFormat="1" x14ac:dyDescent="0.25">
      <c r="D274" s="351"/>
      <c r="E274" s="351"/>
      <c r="F274" s="355"/>
      <c r="G274" s="356"/>
      <c r="H274" s="356"/>
      <c r="I274" s="355"/>
      <c r="J274" s="356"/>
      <c r="K274" s="355"/>
      <c r="L274" s="355"/>
      <c r="M274" s="355"/>
      <c r="N274" s="355"/>
      <c r="O274" s="355"/>
      <c r="P274" s="114"/>
      <c r="Q274" s="111"/>
      <c r="R274" s="111"/>
      <c r="T274" s="303"/>
      <c r="U274" s="357"/>
      <c r="V274" s="303"/>
      <c r="W274" s="358"/>
      <c r="X274" s="303"/>
      <c r="Y274" s="113"/>
      <c r="Z274" s="357"/>
      <c r="AA274" s="303"/>
      <c r="AB274" s="359"/>
      <c r="AC274" s="303"/>
      <c r="AD274" s="303"/>
      <c r="AE274" s="303"/>
      <c r="CO274" s="303"/>
      <c r="CQ274" s="351"/>
      <c r="CR274" s="351"/>
      <c r="CT274" s="351"/>
      <c r="CU274" s="351"/>
      <c r="CW274" s="351"/>
      <c r="CX274" s="351"/>
      <c r="CZ274" s="351"/>
      <c r="DA274" s="351"/>
      <c r="DC274" s="351"/>
      <c r="DD274" s="351"/>
      <c r="DG274" s="303"/>
      <c r="DH274" s="303"/>
      <c r="DJ274" s="145"/>
      <c r="DK274" s="145"/>
      <c r="DL274" s="267">
        <v>430</v>
      </c>
      <c r="DM274" s="268" t="s">
        <v>1384</v>
      </c>
      <c r="DN274" s="269">
        <v>6</v>
      </c>
      <c r="DO274" s="171"/>
    </row>
    <row r="275" spans="4:119" s="115" customFormat="1" x14ac:dyDescent="0.25">
      <c r="D275" s="351"/>
      <c r="E275" s="351"/>
      <c r="F275" s="355"/>
      <c r="G275" s="356"/>
      <c r="H275" s="356"/>
      <c r="I275" s="355"/>
      <c r="J275" s="356"/>
      <c r="K275" s="355"/>
      <c r="L275" s="355"/>
      <c r="M275" s="355"/>
      <c r="N275" s="355"/>
      <c r="O275" s="355"/>
      <c r="P275" s="114"/>
      <c r="Q275" s="111"/>
      <c r="R275" s="111"/>
      <c r="T275" s="303"/>
      <c r="U275" s="357"/>
      <c r="V275" s="303"/>
      <c r="W275" s="358"/>
      <c r="X275" s="303"/>
      <c r="Y275" s="113"/>
      <c r="Z275" s="357"/>
      <c r="AA275" s="303"/>
      <c r="AB275" s="359"/>
      <c r="AC275" s="303"/>
      <c r="AD275" s="303"/>
      <c r="AE275" s="303"/>
      <c r="CO275" s="303"/>
      <c r="CQ275" s="351"/>
      <c r="CR275" s="351"/>
      <c r="CT275" s="351"/>
      <c r="CU275" s="351"/>
      <c r="CW275" s="351"/>
      <c r="CX275" s="351"/>
      <c r="CZ275" s="351"/>
      <c r="DA275" s="351"/>
      <c r="DC275" s="351"/>
      <c r="DD275" s="351"/>
      <c r="DG275" s="303"/>
      <c r="DH275" s="303"/>
      <c r="DJ275" s="145"/>
      <c r="DK275" s="145"/>
      <c r="DL275" s="267">
        <v>431</v>
      </c>
      <c r="DM275" s="268" t="s">
        <v>1385</v>
      </c>
      <c r="DN275" s="269">
        <v>7</v>
      </c>
      <c r="DO275" s="171"/>
    </row>
    <row r="276" spans="4:119" s="115" customFormat="1" x14ac:dyDescent="0.25">
      <c r="D276" s="351"/>
      <c r="E276" s="351"/>
      <c r="F276" s="355"/>
      <c r="G276" s="356"/>
      <c r="H276" s="356"/>
      <c r="I276" s="355"/>
      <c r="J276" s="356"/>
      <c r="K276" s="355"/>
      <c r="L276" s="355"/>
      <c r="M276" s="355"/>
      <c r="N276" s="355"/>
      <c r="O276" s="355"/>
      <c r="P276" s="114"/>
      <c r="Q276" s="111"/>
      <c r="R276" s="111"/>
      <c r="T276" s="303"/>
      <c r="U276" s="357"/>
      <c r="V276" s="303"/>
      <c r="W276" s="358"/>
      <c r="X276" s="303"/>
      <c r="Y276" s="113"/>
      <c r="Z276" s="357"/>
      <c r="AA276" s="303"/>
      <c r="AB276" s="359"/>
      <c r="AC276" s="303"/>
      <c r="AD276" s="303"/>
      <c r="AE276" s="303"/>
      <c r="CO276" s="303"/>
      <c r="CQ276" s="351"/>
      <c r="CR276" s="351"/>
      <c r="CT276" s="351"/>
      <c r="CU276" s="351"/>
      <c r="CW276" s="351"/>
      <c r="CX276" s="351"/>
      <c r="CZ276" s="351"/>
      <c r="DA276" s="351"/>
      <c r="DC276" s="351"/>
      <c r="DD276" s="351"/>
      <c r="DG276" s="303"/>
      <c r="DH276" s="303"/>
      <c r="DJ276" s="145"/>
      <c r="DK276" s="145"/>
      <c r="DL276" s="267">
        <v>432</v>
      </c>
      <c r="DM276" s="268" t="s">
        <v>1386</v>
      </c>
      <c r="DN276" s="269">
        <v>8</v>
      </c>
      <c r="DO276" s="171"/>
    </row>
    <row r="277" spans="4:119" s="115" customFormat="1" x14ac:dyDescent="0.25">
      <c r="D277" s="351"/>
      <c r="E277" s="351"/>
      <c r="F277" s="355"/>
      <c r="G277" s="356"/>
      <c r="H277" s="356"/>
      <c r="I277" s="355"/>
      <c r="J277" s="356"/>
      <c r="K277" s="355"/>
      <c r="L277" s="355"/>
      <c r="M277" s="355"/>
      <c r="N277" s="355"/>
      <c r="O277" s="355"/>
      <c r="P277" s="114"/>
      <c r="Q277" s="111"/>
      <c r="R277" s="111"/>
      <c r="T277" s="303"/>
      <c r="U277" s="357"/>
      <c r="V277" s="303"/>
      <c r="W277" s="358"/>
      <c r="X277" s="303"/>
      <c r="Y277" s="113"/>
      <c r="Z277" s="357"/>
      <c r="AA277" s="303"/>
      <c r="AB277" s="359"/>
      <c r="AC277" s="303"/>
      <c r="AD277" s="303"/>
      <c r="AE277" s="303"/>
      <c r="CO277" s="303"/>
      <c r="CQ277" s="351"/>
      <c r="CR277" s="351"/>
      <c r="CT277" s="351"/>
      <c r="CU277" s="351"/>
      <c r="CW277" s="351"/>
      <c r="CX277" s="351"/>
      <c r="CZ277" s="351"/>
      <c r="DA277" s="351"/>
      <c r="DC277" s="351"/>
      <c r="DD277" s="351"/>
      <c r="DG277" s="303"/>
      <c r="DH277" s="303"/>
      <c r="DJ277" s="145"/>
      <c r="DK277" s="145"/>
      <c r="DL277" s="267">
        <v>433</v>
      </c>
      <c r="DM277" s="268" t="s">
        <v>1387</v>
      </c>
      <c r="DN277" s="269">
        <v>9</v>
      </c>
      <c r="DO277" s="171"/>
    </row>
    <row r="278" spans="4:119" s="115" customFormat="1" x14ac:dyDescent="0.25">
      <c r="D278" s="351"/>
      <c r="E278" s="351"/>
      <c r="F278" s="355"/>
      <c r="G278" s="356"/>
      <c r="H278" s="356"/>
      <c r="I278" s="355"/>
      <c r="J278" s="356"/>
      <c r="K278" s="355"/>
      <c r="L278" s="355"/>
      <c r="M278" s="355"/>
      <c r="N278" s="355"/>
      <c r="O278" s="355"/>
      <c r="P278" s="114"/>
      <c r="Q278" s="111"/>
      <c r="R278" s="111"/>
      <c r="T278" s="303"/>
      <c r="U278" s="357"/>
      <c r="V278" s="303"/>
      <c r="W278" s="358"/>
      <c r="X278" s="303"/>
      <c r="Y278" s="113"/>
      <c r="Z278" s="357"/>
      <c r="AA278" s="303"/>
      <c r="AB278" s="359"/>
      <c r="AC278" s="303"/>
      <c r="AD278" s="303"/>
      <c r="AE278" s="303"/>
      <c r="CO278" s="303"/>
      <c r="CQ278" s="351"/>
      <c r="CR278" s="351"/>
      <c r="CT278" s="351"/>
      <c r="CU278" s="351"/>
      <c r="CW278" s="351"/>
      <c r="CX278" s="351"/>
      <c r="CZ278" s="351"/>
      <c r="DA278" s="351"/>
      <c r="DC278" s="351"/>
      <c r="DD278" s="351"/>
      <c r="DG278" s="303"/>
      <c r="DH278" s="303"/>
      <c r="DJ278" s="145"/>
      <c r="DK278" s="145"/>
      <c r="DL278" s="267">
        <v>434</v>
      </c>
      <c r="DM278" s="268" t="s">
        <v>803</v>
      </c>
      <c r="DN278" s="269">
        <v>10</v>
      </c>
      <c r="DO278" s="171"/>
    </row>
    <row r="279" spans="4:119" s="115" customFormat="1" x14ac:dyDescent="0.25">
      <c r="D279" s="351"/>
      <c r="E279" s="351"/>
      <c r="F279" s="355"/>
      <c r="G279" s="356"/>
      <c r="H279" s="356"/>
      <c r="I279" s="355"/>
      <c r="J279" s="356"/>
      <c r="K279" s="355"/>
      <c r="L279" s="355"/>
      <c r="M279" s="355"/>
      <c r="N279" s="355"/>
      <c r="O279" s="355"/>
      <c r="P279" s="114"/>
      <c r="Q279" s="111"/>
      <c r="R279" s="111"/>
      <c r="T279" s="303"/>
      <c r="U279" s="357"/>
      <c r="V279" s="303"/>
      <c r="W279" s="358"/>
      <c r="X279" s="303"/>
      <c r="Y279" s="113"/>
      <c r="Z279" s="357"/>
      <c r="AA279" s="303"/>
      <c r="AB279" s="359"/>
      <c r="AC279" s="303"/>
      <c r="AD279" s="303"/>
      <c r="AE279" s="303"/>
      <c r="CO279" s="303"/>
      <c r="CQ279" s="351"/>
      <c r="CR279" s="351"/>
      <c r="CT279" s="351"/>
      <c r="CU279" s="351"/>
      <c r="CW279" s="351"/>
      <c r="CX279" s="351"/>
      <c r="CZ279" s="351"/>
      <c r="DA279" s="351"/>
      <c r="DC279" s="351"/>
      <c r="DD279" s="351"/>
      <c r="DG279" s="303"/>
      <c r="DH279" s="303"/>
      <c r="DJ279" s="145"/>
      <c r="DK279" s="145"/>
      <c r="DL279" s="267">
        <v>441</v>
      </c>
      <c r="DM279" s="268" t="s">
        <v>1388</v>
      </c>
      <c r="DN279" s="269">
        <v>7</v>
      </c>
      <c r="DO279" s="171" t="s">
        <v>962</v>
      </c>
    </row>
    <row r="280" spans="4:119" s="115" customFormat="1" x14ac:dyDescent="0.25">
      <c r="D280" s="351"/>
      <c r="E280" s="351"/>
      <c r="F280" s="355"/>
      <c r="G280" s="356"/>
      <c r="H280" s="356"/>
      <c r="I280" s="355"/>
      <c r="J280" s="356"/>
      <c r="K280" s="355"/>
      <c r="L280" s="355"/>
      <c r="M280" s="355"/>
      <c r="N280" s="355"/>
      <c r="O280" s="355"/>
      <c r="P280" s="114"/>
      <c r="Q280" s="111"/>
      <c r="R280" s="111"/>
      <c r="T280" s="303"/>
      <c r="U280" s="357"/>
      <c r="V280" s="303"/>
      <c r="W280" s="358"/>
      <c r="X280" s="303"/>
      <c r="Y280" s="113"/>
      <c r="Z280" s="357"/>
      <c r="AA280" s="303"/>
      <c r="AB280" s="359"/>
      <c r="AC280" s="303"/>
      <c r="AD280" s="303"/>
      <c r="AE280" s="303"/>
      <c r="CO280" s="303"/>
      <c r="CQ280" s="351"/>
      <c r="CR280" s="351"/>
      <c r="CT280" s="351"/>
      <c r="CU280" s="351"/>
      <c r="CW280" s="351"/>
      <c r="CX280" s="351"/>
      <c r="CZ280" s="351"/>
      <c r="DA280" s="351"/>
      <c r="DC280" s="351"/>
      <c r="DD280" s="351"/>
      <c r="DG280" s="303"/>
      <c r="DH280" s="303"/>
      <c r="DJ280" s="145"/>
      <c r="DK280" s="145"/>
      <c r="DL280" s="267">
        <v>442</v>
      </c>
      <c r="DM280" s="268" t="s">
        <v>1389</v>
      </c>
      <c r="DN280" s="269">
        <v>8</v>
      </c>
      <c r="DO280" s="171" t="s">
        <v>962</v>
      </c>
    </row>
    <row r="281" spans="4:119" s="115" customFormat="1" x14ac:dyDescent="0.25">
      <c r="D281" s="351"/>
      <c r="E281" s="351"/>
      <c r="F281" s="355"/>
      <c r="G281" s="356"/>
      <c r="H281" s="356"/>
      <c r="I281" s="355"/>
      <c r="J281" s="356"/>
      <c r="K281" s="355"/>
      <c r="L281" s="355"/>
      <c r="M281" s="355"/>
      <c r="N281" s="355"/>
      <c r="O281" s="355"/>
      <c r="P281" s="114"/>
      <c r="Q281" s="111"/>
      <c r="R281" s="111"/>
      <c r="T281" s="303"/>
      <c r="U281" s="357"/>
      <c r="V281" s="303"/>
      <c r="W281" s="358"/>
      <c r="X281" s="303"/>
      <c r="Y281" s="113"/>
      <c r="Z281" s="357"/>
      <c r="AA281" s="303"/>
      <c r="AB281" s="359"/>
      <c r="AC281" s="303"/>
      <c r="AD281" s="303"/>
      <c r="AE281" s="303"/>
      <c r="CO281" s="303"/>
      <c r="CQ281" s="351"/>
      <c r="CR281" s="351"/>
      <c r="CT281" s="351"/>
      <c r="CU281" s="351"/>
      <c r="CW281" s="351"/>
      <c r="CX281" s="351"/>
      <c r="CZ281" s="351"/>
      <c r="DA281" s="351"/>
      <c r="DC281" s="351"/>
      <c r="DD281" s="351"/>
      <c r="DG281" s="303"/>
      <c r="DH281" s="303"/>
      <c r="DJ281" s="145"/>
      <c r="DK281" s="145"/>
      <c r="DL281" s="267">
        <v>443</v>
      </c>
      <c r="DM281" s="268" t="s">
        <v>1390</v>
      </c>
      <c r="DN281" s="269">
        <v>9</v>
      </c>
      <c r="DO281" s="171" t="s">
        <v>962</v>
      </c>
    </row>
    <row r="282" spans="4:119" s="115" customFormat="1" x14ac:dyDescent="0.25">
      <c r="D282" s="351"/>
      <c r="E282" s="351"/>
      <c r="F282" s="355"/>
      <c r="G282" s="356"/>
      <c r="H282" s="356"/>
      <c r="I282" s="355"/>
      <c r="J282" s="356"/>
      <c r="K282" s="355"/>
      <c r="L282" s="355"/>
      <c r="M282" s="355"/>
      <c r="N282" s="355"/>
      <c r="O282" s="355"/>
      <c r="P282" s="114"/>
      <c r="Q282" s="111"/>
      <c r="R282" s="111"/>
      <c r="T282" s="303"/>
      <c r="U282" s="357"/>
      <c r="V282" s="303"/>
      <c r="W282" s="358"/>
      <c r="X282" s="303"/>
      <c r="Y282" s="113"/>
      <c r="Z282" s="357"/>
      <c r="AA282" s="303"/>
      <c r="AB282" s="359"/>
      <c r="AC282" s="303"/>
      <c r="AD282" s="303"/>
      <c r="AE282" s="303"/>
      <c r="CO282" s="303"/>
      <c r="CQ282" s="351"/>
      <c r="CR282" s="351"/>
      <c r="CT282" s="351"/>
      <c r="CU282" s="351"/>
      <c r="CW282" s="351"/>
      <c r="CX282" s="351"/>
      <c r="CZ282" s="351"/>
      <c r="DA282" s="351"/>
      <c r="DC282" s="351"/>
      <c r="DD282" s="351"/>
      <c r="DG282" s="303"/>
      <c r="DH282" s="303"/>
      <c r="DJ282" s="145"/>
      <c r="DK282" s="145"/>
      <c r="DL282" s="267">
        <v>444</v>
      </c>
      <c r="DM282" s="268" t="s">
        <v>807</v>
      </c>
      <c r="DN282" s="269">
        <v>10</v>
      </c>
      <c r="DO282" s="171" t="s">
        <v>962</v>
      </c>
    </row>
    <row r="283" spans="4:119" s="115" customFormat="1" x14ac:dyDescent="0.25">
      <c r="D283" s="351"/>
      <c r="E283" s="351"/>
      <c r="F283" s="355"/>
      <c r="G283" s="356"/>
      <c r="H283" s="356"/>
      <c r="I283" s="355"/>
      <c r="J283" s="356"/>
      <c r="K283" s="355"/>
      <c r="L283" s="355"/>
      <c r="M283" s="355"/>
      <c r="N283" s="355"/>
      <c r="O283" s="355"/>
      <c r="P283" s="114"/>
      <c r="Q283" s="111"/>
      <c r="R283" s="111"/>
      <c r="T283" s="303"/>
      <c r="U283" s="357"/>
      <c r="V283" s="303"/>
      <c r="W283" s="358"/>
      <c r="X283" s="303"/>
      <c r="Y283" s="113"/>
      <c r="Z283" s="357"/>
      <c r="AA283" s="303"/>
      <c r="AB283" s="359"/>
      <c r="AC283" s="303"/>
      <c r="AD283" s="303"/>
      <c r="AE283" s="303"/>
      <c r="CO283" s="303"/>
      <c r="CQ283" s="351"/>
      <c r="CR283" s="351"/>
      <c r="CT283" s="351"/>
      <c r="CU283" s="351"/>
      <c r="CW283" s="351"/>
      <c r="CX283" s="351"/>
      <c r="CZ283" s="351"/>
      <c r="DA283" s="351"/>
      <c r="DC283" s="351"/>
      <c r="DD283" s="351"/>
      <c r="DG283" s="303"/>
      <c r="DH283" s="303"/>
      <c r="DJ283" s="145"/>
      <c r="DK283" s="145"/>
      <c r="DL283" s="267">
        <v>451</v>
      </c>
      <c r="DM283" s="268" t="s">
        <v>1391</v>
      </c>
      <c r="DN283" s="269">
        <v>7</v>
      </c>
      <c r="DO283" s="171"/>
    </row>
    <row r="284" spans="4:119" s="115" customFormat="1" x14ac:dyDescent="0.25">
      <c r="D284" s="351"/>
      <c r="E284" s="351"/>
      <c r="F284" s="355"/>
      <c r="G284" s="356"/>
      <c r="H284" s="356"/>
      <c r="I284" s="355"/>
      <c r="J284" s="356"/>
      <c r="K284" s="355"/>
      <c r="L284" s="355"/>
      <c r="M284" s="355"/>
      <c r="N284" s="355"/>
      <c r="O284" s="355"/>
      <c r="P284" s="114"/>
      <c r="Q284" s="111"/>
      <c r="R284" s="111"/>
      <c r="T284" s="303"/>
      <c r="U284" s="357"/>
      <c r="V284" s="303"/>
      <c r="W284" s="358"/>
      <c r="X284" s="303"/>
      <c r="Y284" s="113"/>
      <c r="Z284" s="357"/>
      <c r="AA284" s="303"/>
      <c r="AB284" s="359"/>
      <c r="AC284" s="303"/>
      <c r="AD284" s="303"/>
      <c r="AE284" s="303"/>
      <c r="CO284" s="303"/>
      <c r="CQ284" s="351"/>
      <c r="CR284" s="351"/>
      <c r="CT284" s="351"/>
      <c r="CU284" s="351"/>
      <c r="CW284" s="351"/>
      <c r="CX284" s="351"/>
      <c r="CZ284" s="351"/>
      <c r="DA284" s="351"/>
      <c r="DC284" s="351"/>
      <c r="DD284" s="351"/>
      <c r="DG284" s="303"/>
      <c r="DH284" s="303"/>
      <c r="DJ284" s="145"/>
      <c r="DK284" s="145"/>
      <c r="DL284" s="267">
        <v>452</v>
      </c>
      <c r="DM284" s="268" t="s">
        <v>1392</v>
      </c>
      <c r="DN284" s="269">
        <v>8</v>
      </c>
      <c r="DO284" s="171"/>
    </row>
    <row r="285" spans="4:119" s="115" customFormat="1" x14ac:dyDescent="0.25">
      <c r="D285" s="351"/>
      <c r="E285" s="351"/>
      <c r="F285" s="355"/>
      <c r="G285" s="356"/>
      <c r="H285" s="356"/>
      <c r="I285" s="355"/>
      <c r="J285" s="356"/>
      <c r="K285" s="355"/>
      <c r="L285" s="355"/>
      <c r="M285" s="355"/>
      <c r="N285" s="355"/>
      <c r="O285" s="355"/>
      <c r="P285" s="114"/>
      <c r="Q285" s="111"/>
      <c r="R285" s="111"/>
      <c r="T285" s="303"/>
      <c r="U285" s="357"/>
      <c r="V285" s="303"/>
      <c r="W285" s="358"/>
      <c r="X285" s="303"/>
      <c r="Y285" s="113"/>
      <c r="Z285" s="357"/>
      <c r="AA285" s="303"/>
      <c r="AB285" s="359"/>
      <c r="AC285" s="303"/>
      <c r="AD285" s="303"/>
      <c r="AE285" s="303"/>
      <c r="CO285" s="303"/>
      <c r="CQ285" s="351"/>
      <c r="CR285" s="351"/>
      <c r="CT285" s="351"/>
      <c r="CU285" s="351"/>
      <c r="CW285" s="351"/>
      <c r="CX285" s="351"/>
      <c r="CZ285" s="351"/>
      <c r="DA285" s="351"/>
      <c r="DC285" s="351"/>
      <c r="DD285" s="351"/>
      <c r="DG285" s="303"/>
      <c r="DH285" s="303"/>
      <c r="DJ285" s="145"/>
      <c r="DK285" s="145"/>
      <c r="DL285" s="267">
        <v>453</v>
      </c>
      <c r="DM285" s="268" t="s">
        <v>1393</v>
      </c>
      <c r="DN285" s="269">
        <v>9</v>
      </c>
      <c r="DO285" s="171"/>
    </row>
    <row r="286" spans="4:119" s="115" customFormat="1" x14ac:dyDescent="0.25">
      <c r="D286" s="351"/>
      <c r="E286" s="351"/>
      <c r="F286" s="355"/>
      <c r="G286" s="356"/>
      <c r="H286" s="356"/>
      <c r="I286" s="355"/>
      <c r="J286" s="356"/>
      <c r="K286" s="355"/>
      <c r="L286" s="355"/>
      <c r="M286" s="355"/>
      <c r="N286" s="355"/>
      <c r="O286" s="355"/>
      <c r="P286" s="114"/>
      <c r="Q286" s="111"/>
      <c r="R286" s="111"/>
      <c r="T286" s="303"/>
      <c r="U286" s="357"/>
      <c r="V286" s="303"/>
      <c r="W286" s="358"/>
      <c r="X286" s="303"/>
      <c r="Y286" s="113"/>
      <c r="Z286" s="357"/>
      <c r="AA286" s="303"/>
      <c r="AB286" s="359"/>
      <c r="AC286" s="303"/>
      <c r="AD286" s="303"/>
      <c r="AE286" s="303"/>
      <c r="CO286" s="303"/>
      <c r="CQ286" s="351"/>
      <c r="CR286" s="351"/>
      <c r="CT286" s="351"/>
      <c r="CU286" s="351"/>
      <c r="CW286" s="351"/>
      <c r="CX286" s="351"/>
      <c r="CZ286" s="351"/>
      <c r="DA286" s="351"/>
      <c r="DC286" s="351"/>
      <c r="DD286" s="351"/>
      <c r="DG286" s="303"/>
      <c r="DH286" s="303"/>
      <c r="DJ286" s="145"/>
      <c r="DK286" s="145"/>
      <c r="DL286" s="267">
        <v>454</v>
      </c>
      <c r="DM286" s="268" t="s">
        <v>811</v>
      </c>
      <c r="DN286" s="269">
        <v>10</v>
      </c>
      <c r="DO286" s="171"/>
    </row>
    <row r="287" spans="4:119" s="115" customFormat="1" x14ac:dyDescent="0.25">
      <c r="D287" s="351"/>
      <c r="E287" s="351"/>
      <c r="F287" s="355"/>
      <c r="G287" s="356"/>
      <c r="H287" s="356"/>
      <c r="I287" s="355"/>
      <c r="J287" s="356"/>
      <c r="K287" s="355"/>
      <c r="L287" s="355"/>
      <c r="M287" s="355"/>
      <c r="N287" s="355"/>
      <c r="O287" s="355"/>
      <c r="P287" s="114"/>
      <c r="Q287" s="111"/>
      <c r="R287" s="111"/>
      <c r="T287" s="303"/>
      <c r="U287" s="357"/>
      <c r="V287" s="303"/>
      <c r="W287" s="358"/>
      <c r="X287" s="303"/>
      <c r="Y287" s="113"/>
      <c r="Z287" s="357"/>
      <c r="AA287" s="303"/>
      <c r="AB287" s="359"/>
      <c r="AC287" s="303"/>
      <c r="AD287" s="303"/>
      <c r="AE287" s="303"/>
      <c r="CO287" s="303"/>
      <c r="CQ287" s="351"/>
      <c r="CR287" s="351"/>
      <c r="CT287" s="351"/>
      <c r="CU287" s="351"/>
      <c r="CW287" s="351"/>
      <c r="CX287" s="351"/>
      <c r="CZ287" s="351"/>
      <c r="DA287" s="351"/>
      <c r="DC287" s="351"/>
      <c r="DD287" s="351"/>
      <c r="DG287" s="303"/>
      <c r="DH287" s="303"/>
      <c r="DJ287" s="145"/>
      <c r="DK287" s="145"/>
      <c r="DL287" s="267">
        <v>460</v>
      </c>
      <c r="DM287" s="268" t="s">
        <v>812</v>
      </c>
      <c r="DN287" s="269">
        <v>6</v>
      </c>
      <c r="DO287" s="171"/>
    </row>
    <row r="288" spans="4:119" s="115" customFormat="1" x14ac:dyDescent="0.25">
      <c r="D288" s="351"/>
      <c r="E288" s="351"/>
      <c r="F288" s="355"/>
      <c r="G288" s="356"/>
      <c r="H288" s="356"/>
      <c r="I288" s="355"/>
      <c r="J288" s="356"/>
      <c r="K288" s="355"/>
      <c r="L288" s="355"/>
      <c r="M288" s="355"/>
      <c r="N288" s="355"/>
      <c r="O288" s="355"/>
      <c r="P288" s="114"/>
      <c r="Q288" s="111"/>
      <c r="R288" s="111"/>
      <c r="T288" s="303"/>
      <c r="U288" s="357"/>
      <c r="V288" s="303"/>
      <c r="W288" s="358"/>
      <c r="X288" s="303"/>
      <c r="Y288" s="113"/>
      <c r="Z288" s="357"/>
      <c r="AA288" s="303"/>
      <c r="AB288" s="359"/>
      <c r="AC288" s="303"/>
      <c r="AD288" s="303"/>
      <c r="AE288" s="303"/>
      <c r="CO288" s="303"/>
      <c r="CQ288" s="351"/>
      <c r="CR288" s="351"/>
      <c r="CT288" s="351"/>
      <c r="CU288" s="351"/>
      <c r="CW288" s="351"/>
      <c r="CX288" s="351"/>
      <c r="CZ288" s="351"/>
      <c r="DA288" s="351"/>
      <c r="DC288" s="351"/>
      <c r="DD288" s="351"/>
      <c r="DG288" s="303"/>
      <c r="DH288" s="303"/>
      <c r="DJ288" s="145"/>
      <c r="DK288" s="145"/>
      <c r="DL288" s="267">
        <v>461</v>
      </c>
      <c r="DM288" s="268" t="s">
        <v>1394</v>
      </c>
      <c r="DN288" s="269">
        <v>7</v>
      </c>
      <c r="DO288" s="171"/>
    </row>
    <row r="289" spans="4:119" s="115" customFormat="1" x14ac:dyDescent="0.25">
      <c r="D289" s="351"/>
      <c r="E289" s="351"/>
      <c r="F289" s="355"/>
      <c r="G289" s="356"/>
      <c r="H289" s="356"/>
      <c r="I289" s="355"/>
      <c r="J289" s="356"/>
      <c r="K289" s="355"/>
      <c r="L289" s="355"/>
      <c r="M289" s="355"/>
      <c r="N289" s="355"/>
      <c r="O289" s="355"/>
      <c r="P289" s="114"/>
      <c r="Q289" s="111"/>
      <c r="R289" s="111"/>
      <c r="T289" s="303"/>
      <c r="U289" s="357"/>
      <c r="V289" s="303"/>
      <c r="W289" s="358"/>
      <c r="X289" s="303"/>
      <c r="Y289" s="113"/>
      <c r="Z289" s="357"/>
      <c r="AA289" s="303"/>
      <c r="AB289" s="359"/>
      <c r="AC289" s="303"/>
      <c r="AD289" s="303"/>
      <c r="AE289" s="303"/>
      <c r="CO289" s="303"/>
      <c r="CQ289" s="351"/>
      <c r="CR289" s="351"/>
      <c r="CT289" s="351"/>
      <c r="CU289" s="351"/>
      <c r="CW289" s="351"/>
      <c r="CX289" s="351"/>
      <c r="CZ289" s="351"/>
      <c r="DA289" s="351"/>
      <c r="DC289" s="351"/>
      <c r="DD289" s="351"/>
      <c r="DG289" s="303"/>
      <c r="DH289" s="303"/>
      <c r="DJ289" s="145"/>
      <c r="DK289" s="145"/>
      <c r="DL289" s="267">
        <v>462</v>
      </c>
      <c r="DM289" s="268" t="s">
        <v>1395</v>
      </c>
      <c r="DN289" s="269">
        <v>8</v>
      </c>
      <c r="DO289" s="171"/>
    </row>
    <row r="290" spans="4:119" s="115" customFormat="1" x14ac:dyDescent="0.25">
      <c r="D290" s="351"/>
      <c r="E290" s="351"/>
      <c r="F290" s="355"/>
      <c r="G290" s="356"/>
      <c r="H290" s="356"/>
      <c r="I290" s="355"/>
      <c r="J290" s="356"/>
      <c r="K290" s="355"/>
      <c r="L290" s="355"/>
      <c r="M290" s="355"/>
      <c r="N290" s="355"/>
      <c r="O290" s="355"/>
      <c r="P290" s="114"/>
      <c r="Q290" s="111"/>
      <c r="R290" s="111"/>
      <c r="T290" s="303"/>
      <c r="U290" s="357"/>
      <c r="V290" s="303"/>
      <c r="W290" s="358"/>
      <c r="X290" s="303"/>
      <c r="Y290" s="113"/>
      <c r="Z290" s="357"/>
      <c r="AA290" s="303"/>
      <c r="AB290" s="359"/>
      <c r="AC290" s="303"/>
      <c r="AD290" s="303"/>
      <c r="AE290" s="303"/>
      <c r="CO290" s="303"/>
      <c r="CQ290" s="351"/>
      <c r="CR290" s="351"/>
      <c r="CT290" s="351"/>
      <c r="CU290" s="351"/>
      <c r="CW290" s="351"/>
      <c r="CX290" s="351"/>
      <c r="CZ290" s="351"/>
      <c r="DA290" s="351"/>
      <c r="DC290" s="351"/>
      <c r="DD290" s="351"/>
      <c r="DG290" s="303"/>
      <c r="DH290" s="303"/>
      <c r="DJ290" s="145"/>
      <c r="DK290" s="145"/>
      <c r="DL290" s="267">
        <v>463</v>
      </c>
      <c r="DM290" s="268" t="s">
        <v>1396</v>
      </c>
      <c r="DN290" s="269">
        <v>9</v>
      </c>
      <c r="DO290" s="171"/>
    </row>
    <row r="291" spans="4:119" s="115" customFormat="1" x14ac:dyDescent="0.25">
      <c r="D291" s="351"/>
      <c r="E291" s="351"/>
      <c r="F291" s="355"/>
      <c r="G291" s="356"/>
      <c r="H291" s="356"/>
      <c r="I291" s="355"/>
      <c r="J291" s="356"/>
      <c r="K291" s="355"/>
      <c r="L291" s="355"/>
      <c r="M291" s="355"/>
      <c r="N291" s="355"/>
      <c r="O291" s="355"/>
      <c r="P291" s="114"/>
      <c r="Q291" s="111"/>
      <c r="R291" s="111"/>
      <c r="T291" s="303"/>
      <c r="U291" s="357"/>
      <c r="V291" s="303"/>
      <c r="W291" s="358"/>
      <c r="X291" s="303"/>
      <c r="Y291" s="113"/>
      <c r="Z291" s="357"/>
      <c r="AA291" s="303"/>
      <c r="AB291" s="359"/>
      <c r="AC291" s="303"/>
      <c r="AD291" s="303"/>
      <c r="AE291" s="303"/>
      <c r="CO291" s="303"/>
      <c r="CQ291" s="351"/>
      <c r="CR291" s="351"/>
      <c r="CT291" s="351"/>
      <c r="CU291" s="351"/>
      <c r="CW291" s="351"/>
      <c r="CX291" s="351"/>
      <c r="CZ291" s="351"/>
      <c r="DA291" s="351"/>
      <c r="DC291" s="351"/>
      <c r="DD291" s="351"/>
      <c r="DG291" s="303"/>
      <c r="DH291" s="303"/>
      <c r="DJ291" s="145"/>
      <c r="DK291" s="145"/>
      <c r="DL291" s="267">
        <v>464</v>
      </c>
      <c r="DM291" s="268" t="s">
        <v>816</v>
      </c>
      <c r="DN291" s="269">
        <v>10</v>
      </c>
      <c r="DO291" s="171"/>
    </row>
    <row r="292" spans="4:119" s="115" customFormat="1" x14ac:dyDescent="0.25">
      <c r="D292" s="351"/>
      <c r="E292" s="351"/>
      <c r="F292" s="355"/>
      <c r="G292" s="356"/>
      <c r="H292" s="356"/>
      <c r="I292" s="355"/>
      <c r="J292" s="356"/>
      <c r="K292" s="355"/>
      <c r="L292" s="355"/>
      <c r="M292" s="355"/>
      <c r="N292" s="355"/>
      <c r="O292" s="355"/>
      <c r="P292" s="114"/>
      <c r="Q292" s="111"/>
      <c r="R292" s="111"/>
      <c r="T292" s="303"/>
      <c r="U292" s="357"/>
      <c r="V292" s="303"/>
      <c r="W292" s="358"/>
      <c r="X292" s="303"/>
      <c r="Y292" s="113"/>
      <c r="Z292" s="357"/>
      <c r="AA292" s="303"/>
      <c r="AB292" s="359"/>
      <c r="AC292" s="303"/>
      <c r="AD292" s="303"/>
      <c r="AE292" s="303"/>
      <c r="CO292" s="303"/>
      <c r="CQ292" s="351"/>
      <c r="CR292" s="351"/>
      <c r="CT292" s="351"/>
      <c r="CU292" s="351"/>
      <c r="CW292" s="351"/>
      <c r="CX292" s="351"/>
      <c r="CZ292" s="351"/>
      <c r="DA292" s="351"/>
      <c r="DC292" s="351"/>
      <c r="DD292" s="351"/>
      <c r="DG292" s="303"/>
      <c r="DH292" s="303"/>
      <c r="DJ292" s="145"/>
      <c r="DK292" s="145"/>
      <c r="DL292" s="267">
        <v>490</v>
      </c>
      <c r="DM292" s="268" t="s">
        <v>1491</v>
      </c>
      <c r="DN292" s="269">
        <v>8</v>
      </c>
      <c r="DO292" s="171"/>
    </row>
    <row r="293" spans="4:119" s="115" customFormat="1" x14ac:dyDescent="0.25">
      <c r="D293" s="351"/>
      <c r="E293" s="351"/>
      <c r="F293" s="355"/>
      <c r="G293" s="356"/>
      <c r="H293" s="356"/>
      <c r="I293" s="355"/>
      <c r="J293" s="356"/>
      <c r="K293" s="355"/>
      <c r="L293" s="355"/>
      <c r="M293" s="355"/>
      <c r="N293" s="355"/>
      <c r="O293" s="355"/>
      <c r="P293" s="114"/>
      <c r="Q293" s="111"/>
      <c r="R293" s="111"/>
      <c r="T293" s="303"/>
      <c r="U293" s="357"/>
      <c r="V293" s="303"/>
      <c r="W293" s="358"/>
      <c r="X293" s="303"/>
      <c r="Y293" s="113"/>
      <c r="Z293" s="357"/>
      <c r="AA293" s="303"/>
      <c r="AB293" s="359"/>
      <c r="AC293" s="303"/>
      <c r="AD293" s="303"/>
      <c r="AE293" s="303"/>
      <c r="CO293" s="303"/>
      <c r="CQ293" s="351"/>
      <c r="CR293" s="351"/>
      <c r="CT293" s="351"/>
      <c r="CU293" s="351"/>
      <c r="CW293" s="351"/>
      <c r="CX293" s="351"/>
      <c r="CZ293" s="351"/>
      <c r="DA293" s="351"/>
      <c r="DC293" s="351"/>
      <c r="DD293" s="351"/>
      <c r="DG293" s="303"/>
      <c r="DH293" s="303"/>
      <c r="DJ293" s="145"/>
      <c r="DK293" s="145"/>
      <c r="DL293" s="267">
        <v>491</v>
      </c>
      <c r="DM293" s="268" t="s">
        <v>1492</v>
      </c>
      <c r="DN293" s="269">
        <v>9</v>
      </c>
      <c r="DO293" s="171"/>
    </row>
    <row r="294" spans="4:119" s="115" customFormat="1" x14ac:dyDescent="0.25">
      <c r="D294" s="351"/>
      <c r="E294" s="351"/>
      <c r="F294" s="355"/>
      <c r="G294" s="356"/>
      <c r="H294" s="356"/>
      <c r="I294" s="355"/>
      <c r="J294" s="356"/>
      <c r="K294" s="355"/>
      <c r="L294" s="355"/>
      <c r="M294" s="355"/>
      <c r="N294" s="355"/>
      <c r="O294" s="355"/>
      <c r="P294" s="114"/>
      <c r="Q294" s="111"/>
      <c r="R294" s="111"/>
      <c r="T294" s="303"/>
      <c r="U294" s="357"/>
      <c r="V294" s="303"/>
      <c r="W294" s="358"/>
      <c r="X294" s="303"/>
      <c r="Y294" s="113"/>
      <c r="Z294" s="357"/>
      <c r="AA294" s="303"/>
      <c r="AB294" s="359"/>
      <c r="AC294" s="303"/>
      <c r="AD294" s="303"/>
      <c r="AE294" s="303"/>
      <c r="CO294" s="303"/>
      <c r="CQ294" s="351"/>
      <c r="CR294" s="351"/>
      <c r="CT294" s="351"/>
      <c r="CU294" s="351"/>
      <c r="CW294" s="351"/>
      <c r="CX294" s="351"/>
      <c r="CZ294" s="351"/>
      <c r="DA294" s="351"/>
      <c r="DC294" s="351"/>
      <c r="DD294" s="351"/>
      <c r="DG294" s="303"/>
      <c r="DH294" s="303"/>
      <c r="DJ294" s="145"/>
      <c r="DK294" s="145"/>
      <c r="DL294" s="267">
        <v>492</v>
      </c>
      <c r="DM294" s="268" t="s">
        <v>1493</v>
      </c>
      <c r="DN294" s="269">
        <v>10</v>
      </c>
      <c r="DO294" s="171"/>
    </row>
    <row r="295" spans="4:119" s="115" customFormat="1" x14ac:dyDescent="0.25">
      <c r="D295" s="351"/>
      <c r="E295" s="351"/>
      <c r="F295" s="355"/>
      <c r="G295" s="356"/>
      <c r="H295" s="356"/>
      <c r="I295" s="355"/>
      <c r="J295" s="356"/>
      <c r="K295" s="355"/>
      <c r="L295" s="355"/>
      <c r="M295" s="355"/>
      <c r="N295" s="355"/>
      <c r="O295" s="355"/>
      <c r="P295" s="114"/>
      <c r="Q295" s="111"/>
      <c r="R295" s="111"/>
      <c r="T295" s="303"/>
      <c r="U295" s="357"/>
      <c r="V295" s="303"/>
      <c r="W295" s="358"/>
      <c r="X295" s="303"/>
      <c r="Y295" s="113"/>
      <c r="Z295" s="357"/>
      <c r="AA295" s="303"/>
      <c r="AB295" s="359"/>
      <c r="AC295" s="303"/>
      <c r="AD295" s="303"/>
      <c r="AE295" s="303"/>
      <c r="CO295" s="303"/>
      <c r="CQ295" s="351"/>
      <c r="CR295" s="351"/>
      <c r="CT295" s="351"/>
      <c r="CU295" s="351"/>
      <c r="CW295" s="351"/>
      <c r="CX295" s="351"/>
      <c r="CZ295" s="351"/>
      <c r="DA295" s="351"/>
      <c r="DC295" s="351"/>
      <c r="DD295" s="351"/>
      <c r="DG295" s="303"/>
      <c r="DH295" s="303"/>
      <c r="DJ295" s="145"/>
      <c r="DK295" s="145"/>
      <c r="DL295" s="267">
        <v>493</v>
      </c>
      <c r="DM295" s="268" t="s">
        <v>1494</v>
      </c>
      <c r="DN295" s="269">
        <v>11</v>
      </c>
      <c r="DO295" s="171"/>
    </row>
    <row r="296" spans="4:119" s="115" customFormat="1" x14ac:dyDescent="0.25">
      <c r="D296" s="351"/>
      <c r="E296" s="351"/>
      <c r="F296" s="355"/>
      <c r="G296" s="356"/>
      <c r="H296" s="356"/>
      <c r="I296" s="355"/>
      <c r="J296" s="356"/>
      <c r="K296" s="355"/>
      <c r="L296" s="355"/>
      <c r="M296" s="355"/>
      <c r="N296" s="355"/>
      <c r="O296" s="355"/>
      <c r="P296" s="114"/>
      <c r="Q296" s="111"/>
      <c r="R296" s="111"/>
      <c r="T296" s="303"/>
      <c r="U296" s="357"/>
      <c r="V296" s="303"/>
      <c r="W296" s="358"/>
      <c r="X296" s="303"/>
      <c r="Y296" s="113"/>
      <c r="Z296" s="357"/>
      <c r="AA296" s="303"/>
      <c r="AB296" s="359"/>
      <c r="AC296" s="303"/>
      <c r="AD296" s="303"/>
      <c r="AE296" s="303"/>
      <c r="CO296" s="303"/>
      <c r="CQ296" s="351"/>
      <c r="CR296" s="351"/>
      <c r="CT296" s="351"/>
      <c r="CU296" s="351"/>
      <c r="CW296" s="351"/>
      <c r="CX296" s="351"/>
      <c r="CZ296" s="351"/>
      <c r="DA296" s="351"/>
      <c r="DC296" s="351"/>
      <c r="DD296" s="351"/>
      <c r="DG296" s="303"/>
      <c r="DH296" s="303"/>
      <c r="DJ296" s="145"/>
      <c r="DK296" s="145"/>
      <c r="DL296" s="267">
        <v>494</v>
      </c>
      <c r="DM296" s="268" t="s">
        <v>1495</v>
      </c>
      <c r="DN296" s="269">
        <v>12</v>
      </c>
      <c r="DO296" s="171"/>
    </row>
    <row r="297" spans="4:119" s="115" customFormat="1" x14ac:dyDescent="0.25">
      <c r="D297" s="351"/>
      <c r="E297" s="351"/>
      <c r="F297" s="355"/>
      <c r="G297" s="356"/>
      <c r="H297" s="356"/>
      <c r="I297" s="355"/>
      <c r="J297" s="356"/>
      <c r="K297" s="355"/>
      <c r="L297" s="355"/>
      <c r="M297" s="355"/>
      <c r="N297" s="355"/>
      <c r="O297" s="355"/>
      <c r="P297" s="114"/>
      <c r="Q297" s="111"/>
      <c r="R297" s="111"/>
      <c r="T297" s="303"/>
      <c r="U297" s="357"/>
      <c r="V297" s="303"/>
      <c r="W297" s="358"/>
      <c r="X297" s="303"/>
      <c r="Y297" s="113"/>
      <c r="Z297" s="357"/>
      <c r="AA297" s="303"/>
      <c r="AB297" s="359"/>
      <c r="AC297" s="303"/>
      <c r="AD297" s="303"/>
      <c r="AE297" s="303"/>
      <c r="CO297" s="303"/>
      <c r="CQ297" s="351"/>
      <c r="CR297" s="351"/>
      <c r="CT297" s="351"/>
      <c r="CU297" s="351"/>
      <c r="CW297" s="351"/>
      <c r="CX297" s="351"/>
      <c r="CZ297" s="351"/>
      <c r="DA297" s="351"/>
      <c r="DC297" s="351"/>
      <c r="DD297" s="351"/>
      <c r="DG297" s="303"/>
      <c r="DH297" s="303"/>
      <c r="DJ297" s="145"/>
      <c r="DK297" s="145"/>
      <c r="DL297" s="267">
        <v>501</v>
      </c>
      <c r="DM297" s="268" t="s">
        <v>818</v>
      </c>
      <c r="DN297" s="269">
        <v>1</v>
      </c>
      <c r="DO297" s="171"/>
    </row>
    <row r="298" spans="4:119" s="115" customFormat="1" x14ac:dyDescent="0.25">
      <c r="D298" s="351"/>
      <c r="E298" s="351"/>
      <c r="F298" s="355"/>
      <c r="G298" s="356"/>
      <c r="H298" s="356"/>
      <c r="I298" s="355"/>
      <c r="J298" s="356"/>
      <c r="K298" s="355"/>
      <c r="L298" s="355"/>
      <c r="M298" s="355"/>
      <c r="N298" s="355"/>
      <c r="O298" s="355"/>
      <c r="P298" s="114"/>
      <c r="Q298" s="111"/>
      <c r="R298" s="111"/>
      <c r="T298" s="303"/>
      <c r="U298" s="357"/>
      <c r="V298" s="303"/>
      <c r="W298" s="358"/>
      <c r="X298" s="303"/>
      <c r="Y298" s="113"/>
      <c r="Z298" s="357"/>
      <c r="AA298" s="303"/>
      <c r="AB298" s="359"/>
      <c r="AC298" s="303"/>
      <c r="AD298" s="303"/>
      <c r="AE298" s="303"/>
      <c r="CO298" s="303"/>
      <c r="CQ298" s="351"/>
      <c r="CR298" s="351"/>
      <c r="CT298" s="351"/>
      <c r="CU298" s="351"/>
      <c r="CW298" s="351"/>
      <c r="CX298" s="351"/>
      <c r="CZ298" s="351"/>
      <c r="DA298" s="351"/>
      <c r="DC298" s="351"/>
      <c r="DD298" s="351"/>
      <c r="DG298" s="303"/>
      <c r="DH298" s="303"/>
      <c r="DJ298" s="145"/>
      <c r="DK298" s="145"/>
      <c r="DL298" s="267">
        <v>502</v>
      </c>
      <c r="DM298" s="268" t="s">
        <v>819</v>
      </c>
      <c r="DN298" s="269">
        <v>2</v>
      </c>
      <c r="DO298" s="171"/>
    </row>
    <row r="299" spans="4:119" s="115" customFormat="1" x14ac:dyDescent="0.25">
      <c r="D299" s="351"/>
      <c r="E299" s="351"/>
      <c r="F299" s="355"/>
      <c r="G299" s="356"/>
      <c r="H299" s="356"/>
      <c r="I299" s="355"/>
      <c r="J299" s="356"/>
      <c r="K299" s="355"/>
      <c r="L299" s="355"/>
      <c r="M299" s="355"/>
      <c r="N299" s="355"/>
      <c r="O299" s="355"/>
      <c r="P299" s="114"/>
      <c r="Q299" s="111"/>
      <c r="R299" s="111"/>
      <c r="T299" s="303"/>
      <c r="U299" s="357"/>
      <c r="V299" s="303"/>
      <c r="W299" s="358"/>
      <c r="X299" s="303"/>
      <c r="Y299" s="113"/>
      <c r="Z299" s="357"/>
      <c r="AA299" s="303"/>
      <c r="AB299" s="359"/>
      <c r="AC299" s="303"/>
      <c r="AD299" s="303"/>
      <c r="AE299" s="303"/>
      <c r="CO299" s="303"/>
      <c r="CQ299" s="351"/>
      <c r="CR299" s="351"/>
      <c r="CT299" s="351"/>
      <c r="CU299" s="351"/>
      <c r="CW299" s="351"/>
      <c r="CX299" s="351"/>
      <c r="CZ299" s="351"/>
      <c r="DA299" s="351"/>
      <c r="DC299" s="351"/>
      <c r="DD299" s="351"/>
      <c r="DG299" s="303"/>
      <c r="DH299" s="303"/>
      <c r="DJ299" s="145"/>
      <c r="DK299" s="145"/>
      <c r="DL299" s="267">
        <v>504</v>
      </c>
      <c r="DM299" s="268" t="s">
        <v>821</v>
      </c>
      <c r="DN299" s="269">
        <v>4</v>
      </c>
      <c r="DO299" s="171"/>
    </row>
    <row r="300" spans="4:119" s="115" customFormat="1" x14ac:dyDescent="0.25">
      <c r="D300" s="351"/>
      <c r="E300" s="351"/>
      <c r="F300" s="355"/>
      <c r="G300" s="356"/>
      <c r="H300" s="356"/>
      <c r="I300" s="355"/>
      <c r="J300" s="356"/>
      <c r="K300" s="355"/>
      <c r="L300" s="355"/>
      <c r="M300" s="355"/>
      <c r="N300" s="355"/>
      <c r="O300" s="355"/>
      <c r="P300" s="114"/>
      <c r="Q300" s="111"/>
      <c r="R300" s="111"/>
      <c r="T300" s="303"/>
      <c r="U300" s="357"/>
      <c r="V300" s="303"/>
      <c r="W300" s="358"/>
      <c r="X300" s="303"/>
      <c r="Y300" s="113"/>
      <c r="Z300" s="357"/>
      <c r="AA300" s="303"/>
      <c r="AB300" s="359"/>
      <c r="AC300" s="303"/>
      <c r="AD300" s="303"/>
      <c r="AE300" s="303"/>
      <c r="CO300" s="303"/>
      <c r="CQ300" s="351"/>
      <c r="CR300" s="351"/>
      <c r="CT300" s="351"/>
      <c r="CU300" s="351"/>
      <c r="CW300" s="351"/>
      <c r="CX300" s="351"/>
      <c r="CZ300" s="351"/>
      <c r="DA300" s="351"/>
      <c r="DC300" s="351"/>
      <c r="DD300" s="351"/>
      <c r="DG300" s="303"/>
      <c r="DH300" s="303"/>
      <c r="DJ300" s="145"/>
      <c r="DK300" s="145"/>
      <c r="DL300" s="267">
        <v>506</v>
      </c>
      <c r="DM300" s="268" t="s">
        <v>1397</v>
      </c>
      <c r="DN300" s="269">
        <v>3</v>
      </c>
      <c r="DO300" s="171"/>
    </row>
    <row r="301" spans="4:119" s="115" customFormat="1" x14ac:dyDescent="0.25">
      <c r="D301" s="351"/>
      <c r="E301" s="351"/>
      <c r="F301" s="355"/>
      <c r="G301" s="356"/>
      <c r="H301" s="356"/>
      <c r="I301" s="355"/>
      <c r="J301" s="356"/>
      <c r="K301" s="355"/>
      <c r="L301" s="355"/>
      <c r="M301" s="355"/>
      <c r="N301" s="355"/>
      <c r="O301" s="355"/>
      <c r="P301" s="114"/>
      <c r="Q301" s="111"/>
      <c r="R301" s="111"/>
      <c r="T301" s="303"/>
      <c r="U301" s="357"/>
      <c r="V301" s="303"/>
      <c r="W301" s="358"/>
      <c r="X301" s="303"/>
      <c r="Y301" s="113"/>
      <c r="Z301" s="357"/>
      <c r="AA301" s="303"/>
      <c r="AB301" s="359"/>
      <c r="AC301" s="303"/>
      <c r="AD301" s="303"/>
      <c r="AE301" s="303"/>
      <c r="CO301" s="303"/>
      <c r="CQ301" s="351"/>
      <c r="CR301" s="351"/>
      <c r="CT301" s="351"/>
      <c r="CU301" s="351"/>
      <c r="CW301" s="351"/>
      <c r="CX301" s="351"/>
      <c r="CZ301" s="351"/>
      <c r="DA301" s="351"/>
      <c r="DC301" s="351"/>
      <c r="DD301" s="351"/>
      <c r="DG301" s="303"/>
      <c r="DH301" s="303"/>
      <c r="DJ301" s="145"/>
      <c r="DK301" s="145"/>
      <c r="DL301" s="267">
        <v>507</v>
      </c>
      <c r="DM301" s="268" t="s">
        <v>1398</v>
      </c>
      <c r="DN301" s="269">
        <v>4</v>
      </c>
      <c r="DO301" s="171"/>
    </row>
    <row r="302" spans="4:119" s="115" customFormat="1" x14ac:dyDescent="0.25">
      <c r="D302" s="351"/>
      <c r="E302" s="351"/>
      <c r="F302" s="355"/>
      <c r="G302" s="356"/>
      <c r="H302" s="356"/>
      <c r="I302" s="355"/>
      <c r="J302" s="356"/>
      <c r="K302" s="355"/>
      <c r="L302" s="355"/>
      <c r="M302" s="355"/>
      <c r="N302" s="355"/>
      <c r="O302" s="355"/>
      <c r="P302" s="114"/>
      <c r="Q302" s="111"/>
      <c r="R302" s="111"/>
      <c r="T302" s="303"/>
      <c r="U302" s="357"/>
      <c r="V302" s="303"/>
      <c r="W302" s="358"/>
      <c r="X302" s="303"/>
      <c r="Y302" s="113"/>
      <c r="Z302" s="357"/>
      <c r="AA302" s="303"/>
      <c r="AB302" s="359"/>
      <c r="AC302" s="303"/>
      <c r="AD302" s="303"/>
      <c r="AE302" s="303"/>
      <c r="CO302" s="303"/>
      <c r="CQ302" s="351"/>
      <c r="CR302" s="351"/>
      <c r="CT302" s="351"/>
      <c r="CU302" s="351"/>
      <c r="CW302" s="351"/>
      <c r="CX302" s="351"/>
      <c r="CZ302" s="351"/>
      <c r="DA302" s="351"/>
      <c r="DC302" s="351"/>
      <c r="DD302" s="351"/>
      <c r="DG302" s="303"/>
      <c r="DH302" s="303"/>
      <c r="DJ302" s="145"/>
      <c r="DK302" s="145"/>
      <c r="DL302" s="267">
        <v>503</v>
      </c>
      <c r="DM302" s="268" t="s">
        <v>820</v>
      </c>
      <c r="DN302" s="269">
        <v>3</v>
      </c>
      <c r="DO302" s="171"/>
    </row>
    <row r="303" spans="4:119" s="115" customFormat="1" x14ac:dyDescent="0.25">
      <c r="D303" s="351"/>
      <c r="E303" s="351"/>
      <c r="F303" s="355"/>
      <c r="G303" s="356"/>
      <c r="H303" s="356"/>
      <c r="I303" s="355"/>
      <c r="J303" s="356"/>
      <c r="K303" s="355"/>
      <c r="L303" s="355"/>
      <c r="M303" s="355"/>
      <c r="N303" s="355"/>
      <c r="O303" s="355"/>
      <c r="P303" s="114"/>
      <c r="Q303" s="111"/>
      <c r="R303" s="111"/>
      <c r="T303" s="303"/>
      <c r="U303" s="357"/>
      <c r="V303" s="303"/>
      <c r="W303" s="358"/>
      <c r="X303" s="303"/>
      <c r="Y303" s="113"/>
      <c r="Z303" s="357"/>
      <c r="AA303" s="303"/>
      <c r="AB303" s="359"/>
      <c r="AC303" s="303"/>
      <c r="AD303" s="303"/>
      <c r="AE303" s="303"/>
      <c r="CO303" s="303"/>
      <c r="CQ303" s="351"/>
      <c r="CR303" s="351"/>
      <c r="CT303" s="351"/>
      <c r="CU303" s="351"/>
      <c r="CW303" s="351"/>
      <c r="CX303" s="351"/>
      <c r="CZ303" s="351"/>
      <c r="DA303" s="351"/>
      <c r="DC303" s="351"/>
      <c r="DD303" s="351"/>
      <c r="DG303" s="303"/>
      <c r="DH303" s="303"/>
      <c r="DJ303" s="145"/>
      <c r="DK303" s="145"/>
      <c r="DL303" s="267">
        <v>508</v>
      </c>
      <c r="DM303" s="268" t="s">
        <v>1399</v>
      </c>
      <c r="DN303" s="269">
        <v>5</v>
      </c>
      <c r="DO303" s="171"/>
    </row>
    <row r="304" spans="4:119" s="115" customFormat="1" x14ac:dyDescent="0.25">
      <c r="D304" s="351"/>
      <c r="E304" s="351"/>
      <c r="F304" s="355"/>
      <c r="G304" s="356"/>
      <c r="H304" s="356"/>
      <c r="I304" s="355"/>
      <c r="J304" s="356"/>
      <c r="K304" s="355"/>
      <c r="L304" s="355"/>
      <c r="M304" s="355"/>
      <c r="N304" s="355"/>
      <c r="O304" s="355"/>
      <c r="P304" s="114"/>
      <c r="Q304" s="111"/>
      <c r="R304" s="111"/>
      <c r="T304" s="303"/>
      <c r="U304" s="357"/>
      <c r="V304" s="303"/>
      <c r="W304" s="358"/>
      <c r="X304" s="303"/>
      <c r="Y304" s="113"/>
      <c r="Z304" s="357"/>
      <c r="AA304" s="303"/>
      <c r="AB304" s="359"/>
      <c r="AC304" s="303"/>
      <c r="AD304" s="303"/>
      <c r="AE304" s="303"/>
      <c r="CO304" s="303"/>
      <c r="CQ304" s="351"/>
      <c r="CR304" s="351"/>
      <c r="CT304" s="351"/>
      <c r="CU304" s="351"/>
      <c r="CW304" s="351"/>
      <c r="CX304" s="351"/>
      <c r="CZ304" s="351"/>
      <c r="DA304" s="351"/>
      <c r="DC304" s="351"/>
      <c r="DD304" s="351"/>
      <c r="DG304" s="303"/>
      <c r="DH304" s="303"/>
      <c r="DJ304" s="145"/>
      <c r="DK304" s="145"/>
      <c r="DL304" s="267">
        <v>509</v>
      </c>
      <c r="DM304" s="268" t="s">
        <v>1400</v>
      </c>
      <c r="DN304" s="269">
        <v>6</v>
      </c>
      <c r="DO304" s="171"/>
    </row>
    <row r="305" spans="4:119" s="115" customFormat="1" x14ac:dyDescent="0.25">
      <c r="D305" s="351"/>
      <c r="E305" s="351"/>
      <c r="F305" s="355"/>
      <c r="G305" s="356"/>
      <c r="H305" s="356"/>
      <c r="I305" s="355"/>
      <c r="J305" s="356"/>
      <c r="K305" s="355"/>
      <c r="L305" s="355"/>
      <c r="M305" s="355"/>
      <c r="N305" s="355"/>
      <c r="O305" s="355"/>
      <c r="P305" s="114"/>
      <c r="Q305" s="111"/>
      <c r="R305" s="111"/>
      <c r="T305" s="303"/>
      <c r="U305" s="357"/>
      <c r="V305" s="303"/>
      <c r="W305" s="358"/>
      <c r="X305" s="303"/>
      <c r="Y305" s="113"/>
      <c r="Z305" s="357"/>
      <c r="AA305" s="303"/>
      <c r="AB305" s="359"/>
      <c r="AC305" s="303"/>
      <c r="AD305" s="303"/>
      <c r="AE305" s="303"/>
      <c r="CO305" s="303"/>
      <c r="CQ305" s="351"/>
      <c r="CR305" s="351"/>
      <c r="CT305" s="351"/>
      <c r="CU305" s="351"/>
      <c r="CW305" s="351"/>
      <c r="CX305" s="351"/>
      <c r="CZ305" s="351"/>
      <c r="DA305" s="351"/>
      <c r="DC305" s="351"/>
      <c r="DD305" s="351"/>
      <c r="DG305" s="303"/>
      <c r="DH305" s="303"/>
      <c r="DJ305" s="145"/>
      <c r="DK305" s="145"/>
      <c r="DL305" s="267">
        <v>511</v>
      </c>
      <c r="DM305" s="268" t="s">
        <v>1401</v>
      </c>
      <c r="DN305" s="269">
        <v>4</v>
      </c>
      <c r="DO305" s="171"/>
    </row>
    <row r="306" spans="4:119" s="115" customFormat="1" x14ac:dyDescent="0.25">
      <c r="D306" s="351"/>
      <c r="E306" s="351"/>
      <c r="F306" s="355"/>
      <c r="G306" s="356"/>
      <c r="H306" s="356"/>
      <c r="I306" s="355"/>
      <c r="J306" s="356"/>
      <c r="K306" s="355"/>
      <c r="L306" s="355"/>
      <c r="M306" s="355"/>
      <c r="N306" s="355"/>
      <c r="O306" s="355"/>
      <c r="P306" s="114"/>
      <c r="Q306" s="111"/>
      <c r="R306" s="111"/>
      <c r="T306" s="303"/>
      <c r="U306" s="357"/>
      <c r="V306" s="303"/>
      <c r="W306" s="358"/>
      <c r="X306" s="303"/>
      <c r="Y306" s="113"/>
      <c r="Z306" s="357"/>
      <c r="AA306" s="303"/>
      <c r="AB306" s="359"/>
      <c r="AC306" s="303"/>
      <c r="AD306" s="303"/>
      <c r="AE306" s="303"/>
      <c r="CO306" s="303"/>
      <c r="CQ306" s="351"/>
      <c r="CR306" s="351"/>
      <c r="CT306" s="351"/>
      <c r="CU306" s="351"/>
      <c r="CW306" s="351"/>
      <c r="CX306" s="351"/>
      <c r="CZ306" s="351"/>
      <c r="DA306" s="351"/>
      <c r="DC306" s="351"/>
      <c r="DD306" s="351"/>
      <c r="DG306" s="303"/>
      <c r="DH306" s="303"/>
      <c r="DJ306" s="145"/>
      <c r="DK306" s="145"/>
      <c r="DL306" s="267">
        <v>512</v>
      </c>
      <c r="DM306" s="268" t="s">
        <v>1402</v>
      </c>
      <c r="DN306" s="269">
        <v>5</v>
      </c>
      <c r="DO306" s="171"/>
    </row>
    <row r="307" spans="4:119" s="115" customFormat="1" x14ac:dyDescent="0.25">
      <c r="D307" s="351"/>
      <c r="E307" s="351"/>
      <c r="F307" s="355"/>
      <c r="G307" s="356"/>
      <c r="H307" s="356"/>
      <c r="I307" s="355"/>
      <c r="J307" s="356"/>
      <c r="K307" s="355"/>
      <c r="L307" s="355"/>
      <c r="M307" s="355"/>
      <c r="N307" s="355"/>
      <c r="O307" s="355"/>
      <c r="P307" s="114"/>
      <c r="Q307" s="111"/>
      <c r="R307" s="111"/>
      <c r="T307" s="303"/>
      <c r="U307" s="357"/>
      <c r="V307" s="303"/>
      <c r="W307" s="358"/>
      <c r="X307" s="303"/>
      <c r="Y307" s="113"/>
      <c r="Z307" s="357"/>
      <c r="AA307" s="303"/>
      <c r="AB307" s="359"/>
      <c r="AC307" s="303"/>
      <c r="AD307" s="303"/>
      <c r="AE307" s="303"/>
      <c r="CO307" s="303"/>
      <c r="CQ307" s="351"/>
      <c r="CR307" s="351"/>
      <c r="CT307" s="351"/>
      <c r="CU307" s="351"/>
      <c r="CW307" s="351"/>
      <c r="CX307" s="351"/>
      <c r="CZ307" s="351"/>
      <c r="DA307" s="351"/>
      <c r="DC307" s="351"/>
      <c r="DD307" s="351"/>
      <c r="DG307" s="303"/>
      <c r="DH307" s="303"/>
      <c r="DJ307" s="145"/>
      <c r="DK307" s="145"/>
      <c r="DL307" s="267">
        <v>513</v>
      </c>
      <c r="DM307" s="268" t="s">
        <v>1403</v>
      </c>
      <c r="DN307" s="269">
        <v>6</v>
      </c>
      <c r="DO307" s="171"/>
    </row>
    <row r="308" spans="4:119" s="115" customFormat="1" x14ac:dyDescent="0.25">
      <c r="D308" s="351"/>
      <c r="E308" s="351"/>
      <c r="F308" s="355"/>
      <c r="G308" s="356"/>
      <c r="H308" s="356"/>
      <c r="I308" s="355"/>
      <c r="J308" s="356"/>
      <c r="K308" s="355"/>
      <c r="L308" s="355"/>
      <c r="M308" s="355"/>
      <c r="N308" s="355"/>
      <c r="O308" s="355"/>
      <c r="P308" s="114"/>
      <c r="Q308" s="111"/>
      <c r="R308" s="111"/>
      <c r="T308" s="303"/>
      <c r="U308" s="357"/>
      <c r="V308" s="303"/>
      <c r="W308" s="358"/>
      <c r="X308" s="303"/>
      <c r="Y308" s="113"/>
      <c r="Z308" s="357"/>
      <c r="AA308" s="303"/>
      <c r="AB308" s="359"/>
      <c r="AC308" s="303"/>
      <c r="AD308" s="303"/>
      <c r="AE308" s="303"/>
      <c r="CO308" s="303"/>
      <c r="CQ308" s="351"/>
      <c r="CR308" s="351"/>
      <c r="CT308" s="351"/>
      <c r="CU308" s="351"/>
      <c r="CW308" s="351"/>
      <c r="CX308" s="351"/>
      <c r="CZ308" s="351"/>
      <c r="DA308" s="351"/>
      <c r="DC308" s="351"/>
      <c r="DD308" s="351"/>
      <c r="DG308" s="303"/>
      <c r="DH308" s="303"/>
      <c r="DJ308" s="145"/>
      <c r="DK308" s="145"/>
      <c r="DL308" s="267">
        <v>514</v>
      </c>
      <c r="DM308" s="268" t="s">
        <v>1404</v>
      </c>
      <c r="DN308" s="269">
        <v>7</v>
      </c>
      <c r="DO308" s="171"/>
    </row>
    <row r="309" spans="4:119" s="115" customFormat="1" x14ac:dyDescent="0.25">
      <c r="D309" s="351"/>
      <c r="E309" s="351"/>
      <c r="F309" s="355"/>
      <c r="G309" s="356"/>
      <c r="H309" s="356"/>
      <c r="I309" s="355"/>
      <c r="J309" s="356"/>
      <c r="K309" s="355"/>
      <c r="L309" s="355"/>
      <c r="M309" s="355"/>
      <c r="N309" s="355"/>
      <c r="O309" s="355"/>
      <c r="P309" s="114"/>
      <c r="Q309" s="111"/>
      <c r="R309" s="111"/>
      <c r="T309" s="303"/>
      <c r="U309" s="357"/>
      <c r="V309" s="303"/>
      <c r="W309" s="358"/>
      <c r="X309" s="303"/>
      <c r="Y309" s="113"/>
      <c r="Z309" s="357"/>
      <c r="AA309" s="303"/>
      <c r="AB309" s="359"/>
      <c r="AC309" s="303"/>
      <c r="AD309" s="303"/>
      <c r="AE309" s="303"/>
      <c r="CO309" s="303"/>
      <c r="CQ309" s="351"/>
      <c r="CR309" s="351"/>
      <c r="CT309" s="351"/>
      <c r="CU309" s="351"/>
      <c r="CW309" s="351"/>
      <c r="CX309" s="351"/>
      <c r="CZ309" s="351"/>
      <c r="DA309" s="351"/>
      <c r="DC309" s="351"/>
      <c r="DD309" s="351"/>
      <c r="DG309" s="303"/>
      <c r="DH309" s="303"/>
      <c r="DJ309" s="145"/>
      <c r="DK309" s="145"/>
      <c r="DL309" s="267">
        <v>516</v>
      </c>
      <c r="DM309" s="268" t="s">
        <v>1405</v>
      </c>
      <c r="DN309" s="269">
        <v>4</v>
      </c>
      <c r="DO309" s="171"/>
    </row>
    <row r="310" spans="4:119" s="115" customFormat="1" x14ac:dyDescent="0.25">
      <c r="D310" s="351"/>
      <c r="E310" s="351"/>
      <c r="F310" s="355"/>
      <c r="G310" s="356"/>
      <c r="H310" s="356"/>
      <c r="I310" s="355"/>
      <c r="J310" s="356"/>
      <c r="K310" s="355"/>
      <c r="L310" s="355"/>
      <c r="M310" s="355"/>
      <c r="N310" s="355"/>
      <c r="O310" s="355"/>
      <c r="P310" s="114"/>
      <c r="Q310" s="111"/>
      <c r="R310" s="111"/>
      <c r="T310" s="303"/>
      <c r="U310" s="357"/>
      <c r="V310" s="303"/>
      <c r="W310" s="358"/>
      <c r="X310" s="303"/>
      <c r="Y310" s="113"/>
      <c r="Z310" s="357"/>
      <c r="AA310" s="303"/>
      <c r="AB310" s="359"/>
      <c r="AC310" s="303"/>
      <c r="AD310" s="303"/>
      <c r="AE310" s="303"/>
      <c r="CO310" s="303"/>
      <c r="CQ310" s="351"/>
      <c r="CR310" s="351"/>
      <c r="CT310" s="351"/>
      <c r="CU310" s="351"/>
      <c r="CW310" s="351"/>
      <c r="CX310" s="351"/>
      <c r="CZ310" s="351"/>
      <c r="DA310" s="351"/>
      <c r="DC310" s="351"/>
      <c r="DD310" s="351"/>
      <c r="DG310" s="303"/>
      <c r="DH310" s="303"/>
      <c r="DJ310" s="145"/>
      <c r="DK310" s="145"/>
      <c r="DL310" s="267">
        <v>517</v>
      </c>
      <c r="DM310" s="268" t="s">
        <v>1406</v>
      </c>
      <c r="DN310" s="269">
        <v>5</v>
      </c>
      <c r="DO310" s="171"/>
    </row>
    <row r="311" spans="4:119" s="115" customFormat="1" x14ac:dyDescent="0.25">
      <c r="D311" s="351"/>
      <c r="E311" s="351"/>
      <c r="F311" s="355"/>
      <c r="G311" s="356"/>
      <c r="H311" s="356"/>
      <c r="I311" s="355"/>
      <c r="J311" s="356"/>
      <c r="K311" s="355"/>
      <c r="L311" s="355"/>
      <c r="M311" s="355"/>
      <c r="N311" s="355"/>
      <c r="O311" s="355"/>
      <c r="P311" s="114"/>
      <c r="Q311" s="111"/>
      <c r="R311" s="111"/>
      <c r="T311" s="303"/>
      <c r="U311" s="357"/>
      <c r="V311" s="303"/>
      <c r="W311" s="358"/>
      <c r="X311" s="303"/>
      <c r="Y311" s="113"/>
      <c r="Z311" s="357"/>
      <c r="AA311" s="303"/>
      <c r="AB311" s="359"/>
      <c r="AC311" s="303"/>
      <c r="AD311" s="303"/>
      <c r="AE311" s="303"/>
      <c r="CO311" s="303"/>
      <c r="CQ311" s="351"/>
      <c r="CR311" s="351"/>
      <c r="CT311" s="351"/>
      <c r="CU311" s="351"/>
      <c r="CW311" s="351"/>
      <c r="CX311" s="351"/>
      <c r="CZ311" s="351"/>
      <c r="DA311" s="351"/>
      <c r="DC311" s="351"/>
      <c r="DD311" s="351"/>
      <c r="DG311" s="303"/>
      <c r="DH311" s="303"/>
      <c r="DJ311" s="145"/>
      <c r="DK311" s="145"/>
      <c r="DL311" s="267">
        <v>518</v>
      </c>
      <c r="DM311" s="268" t="s">
        <v>1407</v>
      </c>
      <c r="DN311" s="269">
        <v>6</v>
      </c>
      <c r="DO311" s="171"/>
    </row>
    <row r="312" spans="4:119" s="115" customFormat="1" x14ac:dyDescent="0.25">
      <c r="D312" s="351"/>
      <c r="E312" s="351"/>
      <c r="F312" s="355"/>
      <c r="G312" s="356"/>
      <c r="H312" s="356"/>
      <c r="I312" s="355"/>
      <c r="J312" s="356"/>
      <c r="K312" s="355"/>
      <c r="L312" s="355"/>
      <c r="M312" s="355"/>
      <c r="N312" s="355"/>
      <c r="O312" s="355"/>
      <c r="P312" s="114"/>
      <c r="Q312" s="111"/>
      <c r="R312" s="111"/>
      <c r="T312" s="303"/>
      <c r="U312" s="357"/>
      <c r="V312" s="303"/>
      <c r="W312" s="358"/>
      <c r="X312" s="303"/>
      <c r="Y312" s="113"/>
      <c r="Z312" s="357"/>
      <c r="AA312" s="303"/>
      <c r="AB312" s="359"/>
      <c r="AC312" s="303"/>
      <c r="AD312" s="303"/>
      <c r="AE312" s="303"/>
      <c r="CO312" s="303"/>
      <c r="CQ312" s="351"/>
      <c r="CR312" s="351"/>
      <c r="CT312" s="351"/>
      <c r="CU312" s="351"/>
      <c r="CW312" s="351"/>
      <c r="CX312" s="351"/>
      <c r="CZ312" s="351"/>
      <c r="DA312" s="351"/>
      <c r="DC312" s="351"/>
      <c r="DD312" s="351"/>
      <c r="DG312" s="303"/>
      <c r="DH312" s="303"/>
      <c r="DJ312" s="145"/>
      <c r="DK312" s="145"/>
      <c r="DL312" s="267">
        <v>521</v>
      </c>
      <c r="DM312" s="268" t="s">
        <v>1408</v>
      </c>
      <c r="DN312" s="269">
        <v>4</v>
      </c>
      <c r="DO312" s="171"/>
    </row>
    <row r="313" spans="4:119" s="115" customFormat="1" x14ac:dyDescent="0.25">
      <c r="D313" s="351"/>
      <c r="E313" s="351"/>
      <c r="F313" s="355"/>
      <c r="G313" s="356"/>
      <c r="H313" s="356"/>
      <c r="I313" s="355"/>
      <c r="J313" s="356"/>
      <c r="K313" s="355"/>
      <c r="L313" s="355"/>
      <c r="M313" s="355"/>
      <c r="N313" s="355"/>
      <c r="O313" s="355"/>
      <c r="P313" s="114"/>
      <c r="Q313" s="111"/>
      <c r="R313" s="111"/>
      <c r="T313" s="303"/>
      <c r="U313" s="357"/>
      <c r="V313" s="303"/>
      <c r="W313" s="358"/>
      <c r="X313" s="303"/>
      <c r="Y313" s="113"/>
      <c r="Z313" s="357"/>
      <c r="AA313" s="303"/>
      <c r="AB313" s="359"/>
      <c r="AC313" s="303"/>
      <c r="AD313" s="303"/>
      <c r="AE313" s="303"/>
      <c r="CO313" s="303"/>
      <c r="CQ313" s="351"/>
      <c r="CR313" s="351"/>
      <c r="CT313" s="351"/>
      <c r="CU313" s="351"/>
      <c r="CW313" s="351"/>
      <c r="CX313" s="351"/>
      <c r="CZ313" s="351"/>
      <c r="DA313" s="351"/>
      <c r="DC313" s="351"/>
      <c r="DD313" s="351"/>
      <c r="DG313" s="303"/>
      <c r="DH313" s="303"/>
      <c r="DJ313" s="145"/>
      <c r="DK313" s="145"/>
      <c r="DL313" s="267">
        <v>522</v>
      </c>
      <c r="DM313" s="268" t="s">
        <v>1409</v>
      </c>
      <c r="DN313" s="269">
        <v>5</v>
      </c>
      <c r="DO313" s="171"/>
    </row>
    <row r="314" spans="4:119" s="115" customFormat="1" x14ac:dyDescent="0.25">
      <c r="D314" s="351"/>
      <c r="E314" s="351"/>
      <c r="F314" s="355"/>
      <c r="G314" s="356"/>
      <c r="H314" s="356"/>
      <c r="I314" s="355"/>
      <c r="J314" s="356"/>
      <c r="K314" s="355"/>
      <c r="L314" s="355"/>
      <c r="M314" s="355"/>
      <c r="N314" s="355"/>
      <c r="O314" s="355"/>
      <c r="P314" s="114"/>
      <c r="Q314" s="111"/>
      <c r="R314" s="111"/>
      <c r="T314" s="303"/>
      <c r="U314" s="357"/>
      <c r="V314" s="303"/>
      <c r="W314" s="358"/>
      <c r="X314" s="303"/>
      <c r="Y314" s="113"/>
      <c r="Z314" s="357"/>
      <c r="AA314" s="303"/>
      <c r="AB314" s="359"/>
      <c r="AC314" s="303"/>
      <c r="AD314" s="303"/>
      <c r="AE314" s="303"/>
      <c r="CO314" s="303"/>
      <c r="CQ314" s="351"/>
      <c r="CR314" s="351"/>
      <c r="CT314" s="351"/>
      <c r="CU314" s="351"/>
      <c r="CW314" s="351"/>
      <c r="CX314" s="351"/>
      <c r="CZ314" s="351"/>
      <c r="DA314" s="351"/>
      <c r="DC314" s="351"/>
      <c r="DD314" s="351"/>
      <c r="DG314" s="303"/>
      <c r="DH314" s="303"/>
      <c r="DJ314" s="145"/>
      <c r="DK314" s="145"/>
      <c r="DL314" s="267">
        <v>523</v>
      </c>
      <c r="DM314" s="268" t="s">
        <v>1410</v>
      </c>
      <c r="DN314" s="269">
        <v>6</v>
      </c>
      <c r="DO314" s="171"/>
    </row>
    <row r="315" spans="4:119" s="115" customFormat="1" x14ac:dyDescent="0.25">
      <c r="D315" s="351"/>
      <c r="E315" s="351"/>
      <c r="F315" s="355"/>
      <c r="G315" s="356"/>
      <c r="H315" s="356"/>
      <c r="I315" s="355"/>
      <c r="J315" s="356"/>
      <c r="K315" s="355"/>
      <c r="L315" s="355"/>
      <c r="M315" s="355"/>
      <c r="N315" s="355"/>
      <c r="O315" s="355"/>
      <c r="P315" s="114"/>
      <c r="Q315" s="111"/>
      <c r="R315" s="111"/>
      <c r="T315" s="303"/>
      <c r="U315" s="357"/>
      <c r="V315" s="303"/>
      <c r="W315" s="358"/>
      <c r="X315" s="303"/>
      <c r="Y315" s="113"/>
      <c r="Z315" s="357"/>
      <c r="AA315" s="303"/>
      <c r="AB315" s="359"/>
      <c r="AC315" s="303"/>
      <c r="AD315" s="303"/>
      <c r="AE315" s="303"/>
      <c r="CO315" s="303"/>
      <c r="CQ315" s="351"/>
      <c r="CR315" s="351"/>
      <c r="CT315" s="351"/>
      <c r="CU315" s="351"/>
      <c r="CW315" s="351"/>
      <c r="CX315" s="351"/>
      <c r="CZ315" s="351"/>
      <c r="DA315" s="351"/>
      <c r="DC315" s="351"/>
      <c r="DD315" s="351"/>
      <c r="DG315" s="303"/>
      <c r="DH315" s="303"/>
      <c r="DJ315" s="145"/>
      <c r="DK315" s="145"/>
      <c r="DL315" s="267">
        <v>524</v>
      </c>
      <c r="DM315" s="268" t="s">
        <v>1411</v>
      </c>
      <c r="DN315" s="269">
        <v>7</v>
      </c>
      <c r="DO315" s="171"/>
    </row>
    <row r="316" spans="4:119" s="115" customFormat="1" x14ac:dyDescent="0.25">
      <c r="D316" s="351"/>
      <c r="E316" s="351"/>
      <c r="F316" s="355"/>
      <c r="G316" s="356"/>
      <c r="H316" s="356"/>
      <c r="I316" s="355"/>
      <c r="J316" s="356"/>
      <c r="K316" s="355"/>
      <c r="L316" s="355"/>
      <c r="M316" s="355"/>
      <c r="N316" s="355"/>
      <c r="O316" s="355"/>
      <c r="P316" s="114"/>
      <c r="Q316" s="111"/>
      <c r="R316" s="111"/>
      <c r="T316" s="303"/>
      <c r="U316" s="357"/>
      <c r="V316" s="303"/>
      <c r="W316" s="358"/>
      <c r="X316" s="303"/>
      <c r="Y316" s="113"/>
      <c r="Z316" s="357"/>
      <c r="AA316" s="303"/>
      <c r="AB316" s="359"/>
      <c r="AC316" s="303"/>
      <c r="AD316" s="303"/>
      <c r="AE316" s="303"/>
      <c r="CO316" s="303"/>
      <c r="CQ316" s="351"/>
      <c r="CR316" s="351"/>
      <c r="CT316" s="351"/>
      <c r="CU316" s="351"/>
      <c r="CW316" s="351"/>
      <c r="CX316" s="351"/>
      <c r="CZ316" s="351"/>
      <c r="DA316" s="351"/>
      <c r="DC316" s="351"/>
      <c r="DD316" s="351"/>
      <c r="DG316" s="303"/>
      <c r="DH316" s="303"/>
      <c r="DJ316" s="145"/>
      <c r="DK316" s="145"/>
      <c r="DL316" s="267">
        <v>531</v>
      </c>
      <c r="DM316" s="268" t="s">
        <v>1412</v>
      </c>
      <c r="DN316" s="269">
        <v>5</v>
      </c>
      <c r="DO316" s="171"/>
    </row>
    <row r="317" spans="4:119" s="115" customFormat="1" x14ac:dyDescent="0.25">
      <c r="D317" s="351"/>
      <c r="E317" s="351"/>
      <c r="F317" s="355"/>
      <c r="G317" s="356"/>
      <c r="H317" s="356"/>
      <c r="I317" s="355"/>
      <c r="J317" s="356"/>
      <c r="K317" s="355"/>
      <c r="L317" s="355"/>
      <c r="M317" s="355"/>
      <c r="N317" s="355"/>
      <c r="O317" s="355"/>
      <c r="P317" s="114"/>
      <c r="Q317" s="111"/>
      <c r="R317" s="111"/>
      <c r="T317" s="303"/>
      <c r="U317" s="357"/>
      <c r="V317" s="303"/>
      <c r="W317" s="358"/>
      <c r="X317" s="303"/>
      <c r="Y317" s="113"/>
      <c r="Z317" s="357"/>
      <c r="AA317" s="303"/>
      <c r="AB317" s="359"/>
      <c r="AC317" s="303"/>
      <c r="AD317" s="303"/>
      <c r="AE317" s="303"/>
      <c r="CO317" s="303"/>
      <c r="CQ317" s="351"/>
      <c r="CR317" s="351"/>
      <c r="CT317" s="351"/>
      <c r="CU317" s="351"/>
      <c r="CW317" s="351"/>
      <c r="CX317" s="351"/>
      <c r="CZ317" s="351"/>
      <c r="DA317" s="351"/>
      <c r="DC317" s="351"/>
      <c r="DD317" s="351"/>
      <c r="DG317" s="303"/>
      <c r="DH317" s="303"/>
      <c r="DJ317" s="145"/>
      <c r="DK317" s="145"/>
      <c r="DL317" s="267">
        <v>532</v>
      </c>
      <c r="DM317" s="268" t="s">
        <v>1413</v>
      </c>
      <c r="DN317" s="269">
        <v>6</v>
      </c>
      <c r="DO317" s="171"/>
    </row>
    <row r="318" spans="4:119" s="115" customFormat="1" x14ac:dyDescent="0.25">
      <c r="D318" s="351"/>
      <c r="E318" s="351"/>
      <c r="F318" s="355"/>
      <c r="G318" s="356"/>
      <c r="H318" s="356"/>
      <c r="I318" s="355"/>
      <c r="J318" s="356"/>
      <c r="K318" s="355"/>
      <c r="L318" s="355"/>
      <c r="M318" s="355"/>
      <c r="N318" s="355"/>
      <c r="O318" s="355"/>
      <c r="P318" s="114"/>
      <c r="Q318" s="111"/>
      <c r="R318" s="111"/>
      <c r="T318" s="303"/>
      <c r="U318" s="357"/>
      <c r="V318" s="303"/>
      <c r="W318" s="358"/>
      <c r="X318" s="303"/>
      <c r="Y318" s="113"/>
      <c r="Z318" s="357"/>
      <c r="AA318" s="303"/>
      <c r="AB318" s="359"/>
      <c r="AC318" s="303"/>
      <c r="AD318" s="303"/>
      <c r="AE318" s="303"/>
      <c r="CO318" s="303"/>
      <c r="CQ318" s="351"/>
      <c r="CR318" s="351"/>
      <c r="CT318" s="351"/>
      <c r="CU318" s="351"/>
      <c r="CW318" s="351"/>
      <c r="CX318" s="351"/>
      <c r="CZ318" s="351"/>
      <c r="DA318" s="351"/>
      <c r="DC318" s="351"/>
      <c r="DD318" s="351"/>
      <c r="DG318" s="303"/>
      <c r="DH318" s="303"/>
      <c r="DJ318" s="145"/>
      <c r="DK318" s="145"/>
      <c r="DL318" s="267">
        <v>533</v>
      </c>
      <c r="DM318" s="268" t="s">
        <v>1414</v>
      </c>
      <c r="DN318" s="269">
        <v>6</v>
      </c>
      <c r="DO318" s="171"/>
    </row>
    <row r="319" spans="4:119" s="115" customFormat="1" x14ac:dyDescent="0.25">
      <c r="D319" s="351"/>
      <c r="E319" s="351"/>
      <c r="F319" s="355"/>
      <c r="G319" s="356"/>
      <c r="H319" s="356"/>
      <c r="I319" s="355"/>
      <c r="J319" s="356"/>
      <c r="K319" s="355"/>
      <c r="L319" s="355"/>
      <c r="M319" s="355"/>
      <c r="N319" s="355"/>
      <c r="O319" s="355"/>
      <c r="P319" s="114"/>
      <c r="Q319" s="111"/>
      <c r="R319" s="111"/>
      <c r="T319" s="303"/>
      <c r="U319" s="357"/>
      <c r="V319" s="303"/>
      <c r="W319" s="358"/>
      <c r="X319" s="303"/>
      <c r="Y319" s="113"/>
      <c r="Z319" s="357"/>
      <c r="AA319" s="303"/>
      <c r="AB319" s="359"/>
      <c r="AC319" s="303"/>
      <c r="AD319" s="303"/>
      <c r="AE319" s="303"/>
      <c r="CO319" s="303"/>
      <c r="CQ319" s="351"/>
      <c r="CR319" s="351"/>
      <c r="CT319" s="351"/>
      <c r="CU319" s="351"/>
      <c r="CW319" s="351"/>
      <c r="CX319" s="351"/>
      <c r="CZ319" s="351"/>
      <c r="DA319" s="351"/>
      <c r="DC319" s="351"/>
      <c r="DD319" s="351"/>
      <c r="DG319" s="303"/>
      <c r="DH319" s="303"/>
      <c r="DJ319" s="145"/>
      <c r="DK319" s="145"/>
      <c r="DL319" s="267">
        <v>534</v>
      </c>
      <c r="DM319" s="268" t="s">
        <v>1415</v>
      </c>
      <c r="DN319" s="269">
        <v>7</v>
      </c>
      <c r="DO319" s="171"/>
    </row>
    <row r="320" spans="4:119" s="115" customFormat="1" x14ac:dyDescent="0.25">
      <c r="D320" s="351"/>
      <c r="E320" s="351"/>
      <c r="F320" s="355"/>
      <c r="G320" s="356"/>
      <c r="H320" s="356"/>
      <c r="I320" s="355"/>
      <c r="J320" s="356"/>
      <c r="K320" s="355"/>
      <c r="L320" s="355"/>
      <c r="M320" s="355"/>
      <c r="N320" s="355"/>
      <c r="O320" s="355"/>
      <c r="P320" s="114"/>
      <c r="Q320" s="111"/>
      <c r="R320" s="111"/>
      <c r="T320" s="303"/>
      <c r="U320" s="357"/>
      <c r="V320" s="303"/>
      <c r="W320" s="358"/>
      <c r="X320" s="303"/>
      <c r="Y320" s="113"/>
      <c r="Z320" s="357"/>
      <c r="AA320" s="303"/>
      <c r="AB320" s="359"/>
      <c r="AC320" s="303"/>
      <c r="AD320" s="303"/>
      <c r="AE320" s="303"/>
      <c r="CO320" s="303"/>
      <c r="CQ320" s="351"/>
      <c r="CR320" s="351"/>
      <c r="CT320" s="351"/>
      <c r="CU320" s="351"/>
      <c r="CW320" s="351"/>
      <c r="CX320" s="351"/>
      <c r="CZ320" s="351"/>
      <c r="DA320" s="351"/>
      <c r="DC320" s="351"/>
      <c r="DD320" s="351"/>
      <c r="DG320" s="303"/>
      <c r="DH320" s="303"/>
      <c r="DJ320" s="145"/>
      <c r="DK320" s="145"/>
      <c r="DL320" s="267">
        <v>541</v>
      </c>
      <c r="DM320" s="268" t="s">
        <v>1416</v>
      </c>
      <c r="DN320" s="269">
        <v>6</v>
      </c>
      <c r="DO320" s="171"/>
    </row>
    <row r="321" spans="4:119" s="115" customFormat="1" x14ac:dyDescent="0.25">
      <c r="D321" s="351"/>
      <c r="E321" s="351"/>
      <c r="F321" s="355"/>
      <c r="G321" s="356"/>
      <c r="H321" s="356"/>
      <c r="I321" s="355"/>
      <c r="J321" s="356"/>
      <c r="K321" s="355"/>
      <c r="L321" s="355"/>
      <c r="M321" s="355"/>
      <c r="N321" s="355"/>
      <c r="O321" s="355"/>
      <c r="P321" s="114"/>
      <c r="Q321" s="111"/>
      <c r="R321" s="111"/>
      <c r="T321" s="303"/>
      <c r="U321" s="357"/>
      <c r="V321" s="303"/>
      <c r="W321" s="358"/>
      <c r="X321" s="303"/>
      <c r="Y321" s="113"/>
      <c r="Z321" s="357"/>
      <c r="AA321" s="303"/>
      <c r="AB321" s="359"/>
      <c r="AC321" s="303"/>
      <c r="AD321" s="303"/>
      <c r="AE321" s="303"/>
      <c r="CO321" s="303"/>
      <c r="CQ321" s="351"/>
      <c r="CR321" s="351"/>
      <c r="CT321" s="351"/>
      <c r="CU321" s="351"/>
      <c r="CW321" s="351"/>
      <c r="CX321" s="351"/>
      <c r="CZ321" s="351"/>
      <c r="DA321" s="351"/>
      <c r="DC321" s="351"/>
      <c r="DD321" s="351"/>
      <c r="DG321" s="303"/>
      <c r="DH321" s="303"/>
      <c r="DJ321" s="145"/>
      <c r="DK321" s="145"/>
      <c r="DL321" s="267">
        <v>542</v>
      </c>
      <c r="DM321" s="268" t="s">
        <v>1417</v>
      </c>
      <c r="DN321" s="269">
        <v>7</v>
      </c>
      <c r="DO321" s="171" t="s">
        <v>967</v>
      </c>
    </row>
    <row r="322" spans="4:119" s="115" customFormat="1" x14ac:dyDescent="0.25">
      <c r="D322" s="351"/>
      <c r="E322" s="351"/>
      <c r="F322" s="355"/>
      <c r="G322" s="356"/>
      <c r="H322" s="356"/>
      <c r="I322" s="355"/>
      <c r="J322" s="356"/>
      <c r="K322" s="355"/>
      <c r="L322" s="355"/>
      <c r="M322" s="355"/>
      <c r="N322" s="355"/>
      <c r="O322" s="355"/>
      <c r="P322" s="114"/>
      <c r="Q322" s="111"/>
      <c r="R322" s="111"/>
      <c r="T322" s="303"/>
      <c r="U322" s="357"/>
      <c r="V322" s="303"/>
      <c r="W322" s="358"/>
      <c r="X322" s="303"/>
      <c r="Y322" s="113"/>
      <c r="Z322" s="357"/>
      <c r="AA322" s="303"/>
      <c r="AB322" s="359"/>
      <c r="AC322" s="303"/>
      <c r="AD322" s="303"/>
      <c r="AE322" s="303"/>
      <c r="CO322" s="303"/>
      <c r="CQ322" s="351"/>
      <c r="CR322" s="351"/>
      <c r="CT322" s="351"/>
      <c r="CU322" s="351"/>
      <c r="CW322" s="351"/>
      <c r="CX322" s="351"/>
      <c r="CZ322" s="351"/>
      <c r="DA322" s="351"/>
      <c r="DC322" s="351"/>
      <c r="DD322" s="351"/>
      <c r="DG322" s="303"/>
      <c r="DH322" s="303"/>
      <c r="DJ322" s="145"/>
      <c r="DK322" s="145"/>
      <c r="DL322" s="267">
        <v>543</v>
      </c>
      <c r="DM322" s="268" t="s">
        <v>1418</v>
      </c>
      <c r="DN322" s="269">
        <v>8</v>
      </c>
      <c r="DO322" s="171"/>
    </row>
    <row r="323" spans="4:119" s="115" customFormat="1" x14ac:dyDescent="0.25">
      <c r="D323" s="351"/>
      <c r="E323" s="351"/>
      <c r="F323" s="355"/>
      <c r="G323" s="356"/>
      <c r="H323" s="356"/>
      <c r="I323" s="355"/>
      <c r="J323" s="356"/>
      <c r="K323" s="355"/>
      <c r="L323" s="355"/>
      <c r="M323" s="355"/>
      <c r="N323" s="355"/>
      <c r="O323" s="355"/>
      <c r="P323" s="114"/>
      <c r="Q323" s="111"/>
      <c r="R323" s="111"/>
      <c r="T323" s="303"/>
      <c r="U323" s="357"/>
      <c r="V323" s="303"/>
      <c r="W323" s="358"/>
      <c r="X323" s="303"/>
      <c r="Y323" s="113"/>
      <c r="Z323" s="357"/>
      <c r="AA323" s="303"/>
      <c r="AB323" s="359"/>
      <c r="AC323" s="303"/>
      <c r="AD323" s="303"/>
      <c r="AE323" s="303"/>
      <c r="CO323" s="303"/>
      <c r="CQ323" s="351"/>
      <c r="CR323" s="351"/>
      <c r="CT323" s="351"/>
      <c r="CU323" s="351"/>
      <c r="CW323" s="351"/>
      <c r="CX323" s="351"/>
      <c r="CZ323" s="351"/>
      <c r="DA323" s="351"/>
      <c r="DC323" s="351"/>
      <c r="DD323" s="351"/>
      <c r="DG323" s="303"/>
      <c r="DH323" s="303"/>
      <c r="DJ323" s="145"/>
      <c r="DK323" s="145"/>
      <c r="DL323" s="267">
        <v>544</v>
      </c>
      <c r="DM323" s="268" t="s">
        <v>1419</v>
      </c>
      <c r="DN323" s="269">
        <v>9</v>
      </c>
      <c r="DO323" s="171"/>
    </row>
    <row r="324" spans="4:119" s="115" customFormat="1" x14ac:dyDescent="0.25">
      <c r="D324" s="351"/>
      <c r="E324" s="351"/>
      <c r="F324" s="355"/>
      <c r="G324" s="356"/>
      <c r="H324" s="356"/>
      <c r="I324" s="355"/>
      <c r="J324" s="356"/>
      <c r="K324" s="355"/>
      <c r="L324" s="355"/>
      <c r="M324" s="355"/>
      <c r="N324" s="355"/>
      <c r="O324" s="355"/>
      <c r="P324" s="114"/>
      <c r="Q324" s="111"/>
      <c r="R324" s="111"/>
      <c r="T324" s="303"/>
      <c r="U324" s="357"/>
      <c r="V324" s="303"/>
      <c r="W324" s="358"/>
      <c r="X324" s="303"/>
      <c r="Y324" s="113"/>
      <c r="Z324" s="357"/>
      <c r="AA324" s="303"/>
      <c r="AB324" s="359"/>
      <c r="AC324" s="303"/>
      <c r="AD324" s="303"/>
      <c r="AE324" s="303"/>
      <c r="CO324" s="303"/>
      <c r="CQ324" s="351"/>
      <c r="CR324" s="351"/>
      <c r="CT324" s="351"/>
      <c r="CU324" s="351"/>
      <c r="CW324" s="351"/>
      <c r="CX324" s="351"/>
      <c r="CZ324" s="351"/>
      <c r="DA324" s="351"/>
      <c r="DC324" s="351"/>
      <c r="DD324" s="351"/>
      <c r="DG324" s="303"/>
      <c r="DH324" s="303"/>
      <c r="DJ324" s="145"/>
      <c r="DK324" s="145"/>
      <c r="DL324" s="267">
        <v>545</v>
      </c>
      <c r="DM324" s="268" t="s">
        <v>1420</v>
      </c>
      <c r="DN324" s="269">
        <v>10</v>
      </c>
      <c r="DO324" s="171"/>
    </row>
    <row r="325" spans="4:119" s="115" customFormat="1" x14ac:dyDescent="0.25">
      <c r="D325" s="351"/>
      <c r="E325" s="351"/>
      <c r="F325" s="355"/>
      <c r="G325" s="356"/>
      <c r="H325" s="356"/>
      <c r="I325" s="355"/>
      <c r="J325" s="356"/>
      <c r="K325" s="355"/>
      <c r="L325" s="355"/>
      <c r="M325" s="355"/>
      <c r="N325" s="355"/>
      <c r="O325" s="355"/>
      <c r="P325" s="114"/>
      <c r="Q325" s="111"/>
      <c r="R325" s="111"/>
      <c r="T325" s="303"/>
      <c r="U325" s="357"/>
      <c r="V325" s="303"/>
      <c r="W325" s="358"/>
      <c r="X325" s="303"/>
      <c r="Y325" s="113"/>
      <c r="Z325" s="357"/>
      <c r="AA325" s="303"/>
      <c r="AB325" s="359"/>
      <c r="AC325" s="303"/>
      <c r="AD325" s="303"/>
      <c r="AE325" s="303"/>
      <c r="CO325" s="303"/>
      <c r="CQ325" s="351"/>
      <c r="CR325" s="351"/>
      <c r="CT325" s="351"/>
      <c r="CU325" s="351"/>
      <c r="CW325" s="351"/>
      <c r="CX325" s="351"/>
      <c r="CZ325" s="351"/>
      <c r="DA325" s="351"/>
      <c r="DC325" s="351"/>
      <c r="DD325" s="351"/>
      <c r="DG325" s="303"/>
      <c r="DH325" s="303"/>
      <c r="DJ325" s="145"/>
      <c r="DK325" s="145"/>
      <c r="DL325" s="267">
        <v>550</v>
      </c>
      <c r="DM325" s="268" t="s">
        <v>846</v>
      </c>
      <c r="DN325" s="269">
        <v>7</v>
      </c>
      <c r="DO325" s="171"/>
    </row>
    <row r="326" spans="4:119" s="115" customFormat="1" x14ac:dyDescent="0.25">
      <c r="D326" s="351"/>
      <c r="E326" s="351"/>
      <c r="F326" s="355"/>
      <c r="G326" s="356"/>
      <c r="H326" s="356"/>
      <c r="I326" s="355"/>
      <c r="J326" s="356"/>
      <c r="K326" s="355"/>
      <c r="L326" s="355"/>
      <c r="M326" s="355"/>
      <c r="N326" s="355"/>
      <c r="O326" s="355"/>
      <c r="P326" s="114"/>
      <c r="Q326" s="111"/>
      <c r="R326" s="111"/>
      <c r="T326" s="303"/>
      <c r="U326" s="357"/>
      <c r="V326" s="303"/>
      <c r="W326" s="358"/>
      <c r="X326" s="303"/>
      <c r="Y326" s="113"/>
      <c r="Z326" s="357"/>
      <c r="AA326" s="303"/>
      <c r="AB326" s="359"/>
      <c r="AC326" s="303"/>
      <c r="AD326" s="303"/>
      <c r="AE326" s="303"/>
      <c r="CO326" s="303"/>
      <c r="CQ326" s="351"/>
      <c r="CR326" s="351"/>
      <c r="CT326" s="351"/>
      <c r="CU326" s="351"/>
      <c r="CW326" s="351"/>
      <c r="CX326" s="351"/>
      <c r="CZ326" s="351"/>
      <c r="DA326" s="351"/>
      <c r="DC326" s="351"/>
      <c r="DD326" s="351"/>
      <c r="DG326" s="303"/>
      <c r="DH326" s="303"/>
      <c r="DJ326" s="145"/>
      <c r="DK326" s="145"/>
      <c r="DL326" s="267">
        <v>551</v>
      </c>
      <c r="DM326" s="268" t="s">
        <v>1491</v>
      </c>
      <c r="DN326" s="269">
        <v>8</v>
      </c>
      <c r="DO326" s="171"/>
    </row>
    <row r="327" spans="4:119" s="115" customFormat="1" x14ac:dyDescent="0.25">
      <c r="D327" s="351"/>
      <c r="E327" s="351"/>
      <c r="F327" s="355"/>
      <c r="G327" s="356"/>
      <c r="H327" s="356"/>
      <c r="I327" s="355"/>
      <c r="J327" s="356"/>
      <c r="K327" s="355"/>
      <c r="L327" s="355"/>
      <c r="M327" s="355"/>
      <c r="N327" s="355"/>
      <c r="O327" s="355"/>
      <c r="P327" s="114"/>
      <c r="Q327" s="111"/>
      <c r="R327" s="111"/>
      <c r="T327" s="303"/>
      <c r="U327" s="357"/>
      <c r="V327" s="303"/>
      <c r="W327" s="358"/>
      <c r="X327" s="303"/>
      <c r="Y327" s="113"/>
      <c r="Z327" s="357"/>
      <c r="AA327" s="303"/>
      <c r="AB327" s="359"/>
      <c r="AC327" s="303"/>
      <c r="AD327" s="303"/>
      <c r="AE327" s="303"/>
      <c r="CO327" s="303"/>
      <c r="CQ327" s="351"/>
      <c r="CR327" s="351"/>
      <c r="CT327" s="351"/>
      <c r="CU327" s="351"/>
      <c r="CW327" s="351"/>
      <c r="CX327" s="351"/>
      <c r="CZ327" s="351"/>
      <c r="DA327" s="351"/>
      <c r="DC327" s="351"/>
      <c r="DD327" s="351"/>
      <c r="DG327" s="303"/>
      <c r="DH327" s="303"/>
      <c r="DJ327" s="145"/>
      <c r="DK327" s="145"/>
      <c r="DL327" s="267">
        <v>552</v>
      </c>
      <c r="DM327" s="268" t="s">
        <v>1492</v>
      </c>
      <c r="DN327" s="269">
        <v>9</v>
      </c>
      <c r="DO327" s="171"/>
    </row>
    <row r="328" spans="4:119" s="115" customFormat="1" x14ac:dyDescent="0.25">
      <c r="D328" s="351"/>
      <c r="E328" s="351"/>
      <c r="F328" s="355"/>
      <c r="G328" s="356"/>
      <c r="H328" s="356"/>
      <c r="I328" s="355"/>
      <c r="J328" s="356"/>
      <c r="K328" s="355"/>
      <c r="L328" s="355"/>
      <c r="M328" s="355"/>
      <c r="N328" s="355"/>
      <c r="O328" s="355"/>
      <c r="P328" s="114"/>
      <c r="Q328" s="111"/>
      <c r="R328" s="111"/>
      <c r="T328" s="303"/>
      <c r="U328" s="357"/>
      <c r="V328" s="303"/>
      <c r="W328" s="358"/>
      <c r="X328" s="303"/>
      <c r="Y328" s="113"/>
      <c r="Z328" s="357"/>
      <c r="AA328" s="303"/>
      <c r="AB328" s="359"/>
      <c r="AC328" s="303"/>
      <c r="AD328" s="303"/>
      <c r="AE328" s="303"/>
      <c r="CO328" s="303"/>
      <c r="CQ328" s="351"/>
      <c r="CR328" s="351"/>
      <c r="CT328" s="351"/>
      <c r="CU328" s="351"/>
      <c r="CW328" s="351"/>
      <c r="CX328" s="351"/>
      <c r="CZ328" s="351"/>
      <c r="DA328" s="351"/>
      <c r="DC328" s="351"/>
      <c r="DD328" s="351"/>
      <c r="DG328" s="303"/>
      <c r="DH328" s="303"/>
      <c r="DJ328" s="145"/>
      <c r="DK328" s="145"/>
      <c r="DL328" s="267">
        <v>553</v>
      </c>
      <c r="DM328" s="268" t="s">
        <v>1493</v>
      </c>
      <c r="DN328" s="269">
        <v>10</v>
      </c>
      <c r="DO328" s="171"/>
    </row>
    <row r="329" spans="4:119" s="115" customFormat="1" x14ac:dyDescent="0.25">
      <c r="D329" s="351"/>
      <c r="E329" s="351"/>
      <c r="F329" s="355"/>
      <c r="G329" s="356"/>
      <c r="H329" s="356"/>
      <c r="I329" s="355"/>
      <c r="J329" s="356"/>
      <c r="K329" s="355"/>
      <c r="L329" s="355"/>
      <c r="M329" s="355"/>
      <c r="N329" s="355"/>
      <c r="O329" s="355"/>
      <c r="P329" s="114"/>
      <c r="Q329" s="111"/>
      <c r="R329" s="111"/>
      <c r="T329" s="303"/>
      <c r="U329" s="357"/>
      <c r="V329" s="303"/>
      <c r="W329" s="358"/>
      <c r="X329" s="303"/>
      <c r="Y329" s="113"/>
      <c r="Z329" s="357"/>
      <c r="AA329" s="303"/>
      <c r="AB329" s="359"/>
      <c r="AC329" s="303"/>
      <c r="AD329" s="303"/>
      <c r="AE329" s="303"/>
      <c r="CO329" s="303"/>
      <c r="CQ329" s="351"/>
      <c r="CR329" s="351"/>
      <c r="CT329" s="351"/>
      <c r="CU329" s="351"/>
      <c r="CW329" s="351"/>
      <c r="CX329" s="351"/>
      <c r="CZ329" s="351"/>
      <c r="DA329" s="351"/>
      <c r="DC329" s="351"/>
      <c r="DD329" s="351"/>
      <c r="DG329" s="303"/>
      <c r="DH329" s="303"/>
      <c r="DJ329" s="145"/>
      <c r="DK329" s="145"/>
      <c r="DL329" s="267">
        <v>554</v>
      </c>
      <c r="DM329" s="268" t="s">
        <v>1494</v>
      </c>
      <c r="DN329" s="269">
        <v>11</v>
      </c>
      <c r="DO329" s="171"/>
    </row>
    <row r="330" spans="4:119" s="115" customFormat="1" x14ac:dyDescent="0.25">
      <c r="D330" s="351"/>
      <c r="E330" s="351"/>
      <c r="F330" s="355"/>
      <c r="G330" s="356"/>
      <c r="H330" s="356"/>
      <c r="I330" s="355"/>
      <c r="J330" s="356"/>
      <c r="K330" s="355"/>
      <c r="L330" s="355"/>
      <c r="M330" s="355"/>
      <c r="N330" s="355"/>
      <c r="O330" s="355"/>
      <c r="P330" s="114"/>
      <c r="Q330" s="111"/>
      <c r="R330" s="111"/>
      <c r="T330" s="303"/>
      <c r="U330" s="357"/>
      <c r="V330" s="303"/>
      <c r="W330" s="358"/>
      <c r="X330" s="303"/>
      <c r="Y330" s="113"/>
      <c r="Z330" s="357"/>
      <c r="AA330" s="303"/>
      <c r="AB330" s="359"/>
      <c r="AC330" s="303"/>
      <c r="AD330" s="303"/>
      <c r="AE330" s="303"/>
      <c r="CO330" s="303"/>
      <c r="CQ330" s="351"/>
      <c r="CR330" s="351"/>
      <c r="CT330" s="351"/>
      <c r="CU330" s="351"/>
      <c r="CW330" s="351"/>
      <c r="CX330" s="351"/>
      <c r="CZ330" s="351"/>
      <c r="DA330" s="351"/>
      <c r="DC330" s="351"/>
      <c r="DD330" s="351"/>
      <c r="DG330" s="303"/>
      <c r="DH330" s="303"/>
      <c r="DJ330" s="145"/>
      <c r="DK330" s="145"/>
      <c r="DL330" s="267">
        <v>555</v>
      </c>
      <c r="DM330" s="270" t="s">
        <v>1495</v>
      </c>
      <c r="DN330" s="269">
        <v>12</v>
      </c>
      <c r="DO330" s="171"/>
    </row>
    <row r="331" spans="4:119" s="115" customFormat="1" x14ac:dyDescent="0.25">
      <c r="D331" s="351"/>
      <c r="E331" s="351"/>
      <c r="F331" s="355"/>
      <c r="G331" s="356"/>
      <c r="H331" s="356"/>
      <c r="I331" s="355"/>
      <c r="J331" s="356"/>
      <c r="K331" s="355"/>
      <c r="L331" s="355"/>
      <c r="M331" s="355"/>
      <c r="N331" s="355"/>
      <c r="O331" s="355"/>
      <c r="P331" s="114"/>
      <c r="Q331" s="111"/>
      <c r="R331" s="111"/>
      <c r="T331" s="303"/>
      <c r="U331" s="357"/>
      <c r="V331" s="303"/>
      <c r="W331" s="358"/>
      <c r="X331" s="303"/>
      <c r="Y331" s="113"/>
      <c r="Z331" s="357"/>
      <c r="AA331" s="303"/>
      <c r="AB331" s="359"/>
      <c r="AC331" s="303"/>
      <c r="AD331" s="303"/>
      <c r="AE331" s="303"/>
      <c r="CO331" s="303"/>
      <c r="CQ331" s="351"/>
      <c r="CR331" s="351"/>
      <c r="CT331" s="351"/>
      <c r="CU331" s="351"/>
      <c r="CW331" s="351"/>
      <c r="CX331" s="351"/>
      <c r="CZ331" s="351"/>
      <c r="DA331" s="351"/>
      <c r="DC331" s="351"/>
      <c r="DD331" s="351"/>
      <c r="DG331" s="303"/>
      <c r="DH331" s="303"/>
      <c r="DJ331" s="145"/>
      <c r="DK331" s="145"/>
      <c r="DL331" s="267">
        <v>561</v>
      </c>
      <c r="DM331" s="268" t="s">
        <v>847</v>
      </c>
      <c r="DN331" s="269">
        <v>3</v>
      </c>
      <c r="DO331" s="171"/>
    </row>
    <row r="332" spans="4:119" s="115" customFormat="1" x14ac:dyDescent="0.25">
      <c r="D332" s="351"/>
      <c r="E332" s="351"/>
      <c r="F332" s="355"/>
      <c r="G332" s="356"/>
      <c r="H332" s="356"/>
      <c r="I332" s="355"/>
      <c r="J332" s="356"/>
      <c r="K332" s="355"/>
      <c r="L332" s="355"/>
      <c r="M332" s="355"/>
      <c r="N332" s="355"/>
      <c r="O332" s="355"/>
      <c r="P332" s="114"/>
      <c r="Q332" s="111"/>
      <c r="R332" s="111"/>
      <c r="T332" s="303"/>
      <c r="U332" s="357"/>
      <c r="V332" s="303"/>
      <c r="W332" s="358"/>
      <c r="X332" s="303"/>
      <c r="Y332" s="113"/>
      <c r="Z332" s="357"/>
      <c r="AA332" s="303"/>
      <c r="AB332" s="359"/>
      <c r="AC332" s="303"/>
      <c r="AD332" s="303"/>
      <c r="AE332" s="303"/>
      <c r="CO332" s="303"/>
      <c r="CQ332" s="351"/>
      <c r="CR332" s="351"/>
      <c r="CT332" s="351"/>
      <c r="CU332" s="351"/>
      <c r="CW332" s="351"/>
      <c r="CX332" s="351"/>
      <c r="CZ332" s="351"/>
      <c r="DA332" s="351"/>
      <c r="DC332" s="351"/>
      <c r="DD332" s="351"/>
      <c r="DG332" s="303"/>
      <c r="DH332" s="303"/>
      <c r="DJ332" s="145"/>
      <c r="DK332" s="145"/>
      <c r="DL332" s="267">
        <v>562</v>
      </c>
      <c r="DM332" s="268" t="s">
        <v>1421</v>
      </c>
      <c r="DN332" s="269">
        <v>4</v>
      </c>
      <c r="DO332" s="171"/>
    </row>
    <row r="333" spans="4:119" s="115" customFormat="1" x14ac:dyDescent="0.25">
      <c r="D333" s="351"/>
      <c r="E333" s="351"/>
      <c r="F333" s="355"/>
      <c r="G333" s="356"/>
      <c r="H333" s="356"/>
      <c r="I333" s="355"/>
      <c r="J333" s="356"/>
      <c r="K333" s="355"/>
      <c r="L333" s="355"/>
      <c r="M333" s="355"/>
      <c r="N333" s="355"/>
      <c r="O333" s="355"/>
      <c r="P333" s="114"/>
      <c r="Q333" s="111"/>
      <c r="R333" s="111"/>
      <c r="T333" s="303"/>
      <c r="U333" s="357"/>
      <c r="V333" s="303"/>
      <c r="W333" s="358"/>
      <c r="X333" s="303"/>
      <c r="Y333" s="113"/>
      <c r="Z333" s="357"/>
      <c r="AA333" s="303"/>
      <c r="AB333" s="359"/>
      <c r="AC333" s="303"/>
      <c r="AD333" s="303"/>
      <c r="AE333" s="303"/>
      <c r="CO333" s="303"/>
      <c r="CQ333" s="351"/>
      <c r="CR333" s="351"/>
      <c r="CT333" s="351"/>
      <c r="CU333" s="351"/>
      <c r="CW333" s="351"/>
      <c r="CX333" s="351"/>
      <c r="CZ333" s="351"/>
      <c r="DA333" s="351"/>
      <c r="DC333" s="351"/>
      <c r="DD333" s="351"/>
      <c r="DG333" s="303"/>
      <c r="DH333" s="303"/>
      <c r="DJ333" s="145"/>
      <c r="DK333" s="145"/>
      <c r="DL333" s="267">
        <v>563</v>
      </c>
      <c r="DM333" s="268" t="s">
        <v>1422</v>
      </c>
      <c r="DN333" s="269">
        <v>5</v>
      </c>
      <c r="DO333" s="171"/>
    </row>
    <row r="334" spans="4:119" s="115" customFormat="1" x14ac:dyDescent="0.25">
      <c r="D334" s="351"/>
      <c r="E334" s="351"/>
      <c r="F334" s="355"/>
      <c r="G334" s="356"/>
      <c r="H334" s="356"/>
      <c r="I334" s="355"/>
      <c r="J334" s="356"/>
      <c r="K334" s="355"/>
      <c r="L334" s="355"/>
      <c r="M334" s="355"/>
      <c r="N334" s="355"/>
      <c r="O334" s="355"/>
      <c r="P334" s="114"/>
      <c r="Q334" s="111"/>
      <c r="R334" s="111"/>
      <c r="T334" s="303"/>
      <c r="U334" s="357"/>
      <c r="V334" s="303"/>
      <c r="W334" s="358"/>
      <c r="X334" s="303"/>
      <c r="Y334" s="113"/>
      <c r="Z334" s="357"/>
      <c r="AA334" s="303"/>
      <c r="AB334" s="359"/>
      <c r="AC334" s="303"/>
      <c r="AD334" s="303"/>
      <c r="AE334" s="303"/>
      <c r="CO334" s="303"/>
      <c r="CQ334" s="351"/>
      <c r="CR334" s="351"/>
      <c r="CT334" s="351"/>
      <c r="CU334" s="351"/>
      <c r="CW334" s="351"/>
      <c r="CX334" s="351"/>
      <c r="CZ334" s="351"/>
      <c r="DA334" s="351"/>
      <c r="DC334" s="351"/>
      <c r="DD334" s="351"/>
      <c r="DG334" s="303"/>
      <c r="DH334" s="303"/>
      <c r="DJ334" s="145"/>
      <c r="DK334" s="145"/>
      <c r="DL334" s="267">
        <v>564</v>
      </c>
      <c r="DM334" s="268" t="s">
        <v>1423</v>
      </c>
      <c r="DN334" s="269">
        <v>6</v>
      </c>
      <c r="DO334" s="171"/>
    </row>
    <row r="335" spans="4:119" s="115" customFormat="1" x14ac:dyDescent="0.25">
      <c r="D335" s="351"/>
      <c r="E335" s="351"/>
      <c r="F335" s="355"/>
      <c r="G335" s="356"/>
      <c r="H335" s="356"/>
      <c r="I335" s="355"/>
      <c r="J335" s="356"/>
      <c r="K335" s="355"/>
      <c r="L335" s="355"/>
      <c r="M335" s="355"/>
      <c r="N335" s="355"/>
      <c r="O335" s="355"/>
      <c r="P335" s="114"/>
      <c r="Q335" s="111"/>
      <c r="R335" s="111"/>
      <c r="T335" s="303"/>
      <c r="U335" s="357"/>
      <c r="V335" s="303"/>
      <c r="W335" s="358"/>
      <c r="X335" s="303"/>
      <c r="Y335" s="113"/>
      <c r="Z335" s="357"/>
      <c r="AA335" s="303"/>
      <c r="AB335" s="359"/>
      <c r="AC335" s="303"/>
      <c r="AD335" s="303"/>
      <c r="AE335" s="303"/>
      <c r="CO335" s="303"/>
      <c r="CQ335" s="351"/>
      <c r="CR335" s="351"/>
      <c r="CT335" s="351"/>
      <c r="CU335" s="351"/>
      <c r="CW335" s="351"/>
      <c r="CX335" s="351"/>
      <c r="CZ335" s="351"/>
      <c r="DA335" s="351"/>
      <c r="DC335" s="351"/>
      <c r="DD335" s="351"/>
      <c r="DG335" s="303"/>
      <c r="DH335" s="303"/>
      <c r="DJ335" s="145"/>
      <c r="DK335" s="145"/>
      <c r="DL335" s="267">
        <v>565</v>
      </c>
      <c r="DM335" s="268" t="s">
        <v>1424</v>
      </c>
      <c r="DN335" s="269">
        <v>7</v>
      </c>
      <c r="DO335" s="171"/>
    </row>
    <row r="336" spans="4:119" s="115" customFormat="1" x14ac:dyDescent="0.25">
      <c r="D336" s="351"/>
      <c r="E336" s="351"/>
      <c r="F336" s="355"/>
      <c r="G336" s="356"/>
      <c r="H336" s="356"/>
      <c r="I336" s="355"/>
      <c r="J336" s="356"/>
      <c r="K336" s="355"/>
      <c r="L336" s="355"/>
      <c r="M336" s="355"/>
      <c r="N336" s="355"/>
      <c r="O336" s="355"/>
      <c r="P336" s="114"/>
      <c r="Q336" s="111"/>
      <c r="R336" s="111"/>
      <c r="T336" s="303"/>
      <c r="U336" s="357"/>
      <c r="V336" s="303"/>
      <c r="W336" s="358"/>
      <c r="X336" s="303"/>
      <c r="Y336" s="113"/>
      <c r="Z336" s="357"/>
      <c r="AA336" s="303"/>
      <c r="AB336" s="359"/>
      <c r="AC336" s="303"/>
      <c r="AD336" s="303"/>
      <c r="AE336" s="303"/>
      <c r="CO336" s="303"/>
      <c r="CQ336" s="351"/>
      <c r="CR336" s="351"/>
      <c r="CT336" s="351"/>
      <c r="CU336" s="351"/>
      <c r="CW336" s="351"/>
      <c r="CX336" s="351"/>
      <c r="CZ336" s="351"/>
      <c r="DA336" s="351"/>
      <c r="DC336" s="351"/>
      <c r="DD336" s="351"/>
      <c r="DG336" s="303"/>
      <c r="DH336" s="303"/>
      <c r="DJ336" s="145"/>
      <c r="DK336" s="145"/>
      <c r="DL336" s="267">
        <v>566</v>
      </c>
      <c r="DM336" s="268" t="s">
        <v>1425</v>
      </c>
      <c r="DN336" s="269">
        <v>8</v>
      </c>
      <c r="DO336" s="171"/>
    </row>
    <row r="337" spans="4:119" s="115" customFormat="1" x14ac:dyDescent="0.25">
      <c r="D337" s="351"/>
      <c r="E337" s="351"/>
      <c r="F337" s="355"/>
      <c r="G337" s="356"/>
      <c r="H337" s="356"/>
      <c r="I337" s="355"/>
      <c r="J337" s="356"/>
      <c r="K337" s="355"/>
      <c r="L337" s="355"/>
      <c r="M337" s="355"/>
      <c r="N337" s="355"/>
      <c r="O337" s="355"/>
      <c r="P337" s="114"/>
      <c r="Q337" s="111"/>
      <c r="R337" s="111"/>
      <c r="T337" s="303"/>
      <c r="U337" s="357"/>
      <c r="V337" s="303"/>
      <c r="W337" s="358"/>
      <c r="X337" s="303"/>
      <c r="Y337" s="113"/>
      <c r="Z337" s="357"/>
      <c r="AA337" s="303"/>
      <c r="AB337" s="359"/>
      <c r="AC337" s="303"/>
      <c r="AD337" s="303"/>
      <c r="AE337" s="303"/>
      <c r="CO337" s="303"/>
      <c r="CQ337" s="351"/>
      <c r="CR337" s="351"/>
      <c r="CT337" s="351"/>
      <c r="CU337" s="351"/>
      <c r="CW337" s="351"/>
      <c r="CX337" s="351"/>
      <c r="CZ337" s="351"/>
      <c r="DA337" s="351"/>
      <c r="DC337" s="351"/>
      <c r="DD337" s="351"/>
      <c r="DG337" s="303"/>
      <c r="DH337" s="303"/>
      <c r="DJ337" s="145"/>
      <c r="DK337" s="145"/>
      <c r="DL337" s="267">
        <v>571</v>
      </c>
      <c r="DM337" s="268" t="s">
        <v>1</v>
      </c>
      <c r="DN337" s="269">
        <v>3</v>
      </c>
      <c r="DO337" s="171"/>
    </row>
    <row r="338" spans="4:119" s="115" customFormat="1" x14ac:dyDescent="0.25">
      <c r="D338" s="351"/>
      <c r="E338" s="351"/>
      <c r="F338" s="355"/>
      <c r="G338" s="356"/>
      <c r="H338" s="356"/>
      <c r="I338" s="355"/>
      <c r="J338" s="356"/>
      <c r="K338" s="355"/>
      <c r="L338" s="355"/>
      <c r="M338" s="355"/>
      <c r="N338" s="355"/>
      <c r="O338" s="355"/>
      <c r="P338" s="114"/>
      <c r="Q338" s="111"/>
      <c r="R338" s="111"/>
      <c r="T338" s="303"/>
      <c r="U338" s="357"/>
      <c r="V338" s="303"/>
      <c r="W338" s="358"/>
      <c r="X338" s="303"/>
      <c r="Y338" s="113"/>
      <c r="Z338" s="357"/>
      <c r="AA338" s="303"/>
      <c r="AB338" s="359"/>
      <c r="AC338" s="303"/>
      <c r="AD338" s="303"/>
      <c r="AE338" s="303"/>
      <c r="CO338" s="303"/>
      <c r="CQ338" s="351"/>
      <c r="CR338" s="351"/>
      <c r="CT338" s="351"/>
      <c r="CU338" s="351"/>
      <c r="CW338" s="351"/>
      <c r="CX338" s="351"/>
      <c r="CZ338" s="351"/>
      <c r="DA338" s="351"/>
      <c r="DC338" s="351"/>
      <c r="DD338" s="351"/>
      <c r="DG338" s="303"/>
      <c r="DH338" s="303"/>
      <c r="DJ338" s="145"/>
      <c r="DK338" s="145"/>
      <c r="DL338" s="267">
        <v>572</v>
      </c>
      <c r="DM338" s="268" t="s">
        <v>1426</v>
      </c>
      <c r="DN338" s="269">
        <v>4</v>
      </c>
      <c r="DO338" s="171"/>
    </row>
    <row r="339" spans="4:119" s="115" customFormat="1" x14ac:dyDescent="0.25">
      <c r="D339" s="351"/>
      <c r="E339" s="351"/>
      <c r="F339" s="355"/>
      <c r="G339" s="356"/>
      <c r="H339" s="356"/>
      <c r="I339" s="355"/>
      <c r="J339" s="356"/>
      <c r="K339" s="355"/>
      <c r="L339" s="355"/>
      <c r="M339" s="355"/>
      <c r="N339" s="355"/>
      <c r="O339" s="355"/>
      <c r="P339" s="114"/>
      <c r="Q339" s="111"/>
      <c r="R339" s="111"/>
      <c r="T339" s="303"/>
      <c r="U339" s="357"/>
      <c r="V339" s="303"/>
      <c r="W339" s="358"/>
      <c r="X339" s="303"/>
      <c r="Y339" s="113"/>
      <c r="Z339" s="357"/>
      <c r="AA339" s="303"/>
      <c r="AB339" s="359"/>
      <c r="AC339" s="303"/>
      <c r="AD339" s="303"/>
      <c r="AE339" s="303"/>
      <c r="CO339" s="303"/>
      <c r="CQ339" s="351"/>
      <c r="CR339" s="351"/>
      <c r="CT339" s="351"/>
      <c r="CU339" s="351"/>
      <c r="CW339" s="351"/>
      <c r="CX339" s="351"/>
      <c r="CZ339" s="351"/>
      <c r="DA339" s="351"/>
      <c r="DC339" s="351"/>
      <c r="DD339" s="351"/>
      <c r="DG339" s="303"/>
      <c r="DH339" s="303"/>
      <c r="DJ339" s="145"/>
      <c r="DK339" s="145"/>
      <c r="DL339" s="267">
        <v>573</v>
      </c>
      <c r="DM339" s="268" t="s">
        <v>1427</v>
      </c>
      <c r="DN339" s="269">
        <v>5</v>
      </c>
      <c r="DO339" s="171"/>
    </row>
    <row r="340" spans="4:119" s="115" customFormat="1" x14ac:dyDescent="0.25">
      <c r="D340" s="351"/>
      <c r="E340" s="351"/>
      <c r="F340" s="355"/>
      <c r="G340" s="356"/>
      <c r="H340" s="356"/>
      <c r="I340" s="355"/>
      <c r="J340" s="356"/>
      <c r="K340" s="355"/>
      <c r="L340" s="355"/>
      <c r="M340" s="355"/>
      <c r="N340" s="355"/>
      <c r="O340" s="355"/>
      <c r="P340" s="114"/>
      <c r="Q340" s="111"/>
      <c r="R340" s="111"/>
      <c r="T340" s="303"/>
      <c r="U340" s="357"/>
      <c r="V340" s="303"/>
      <c r="W340" s="358"/>
      <c r="X340" s="303"/>
      <c r="Y340" s="113"/>
      <c r="Z340" s="357"/>
      <c r="AA340" s="303"/>
      <c r="AB340" s="359"/>
      <c r="AC340" s="303"/>
      <c r="AD340" s="303"/>
      <c r="AE340" s="303"/>
      <c r="CO340" s="303"/>
      <c r="CQ340" s="351"/>
      <c r="CR340" s="351"/>
      <c r="CT340" s="351"/>
      <c r="CU340" s="351"/>
      <c r="CW340" s="351"/>
      <c r="CX340" s="351"/>
      <c r="CZ340" s="351"/>
      <c r="DA340" s="351"/>
      <c r="DC340" s="351"/>
      <c r="DD340" s="351"/>
      <c r="DG340" s="303"/>
      <c r="DH340" s="303"/>
      <c r="DJ340" s="145"/>
      <c r="DK340" s="145"/>
      <c r="DL340" s="267">
        <v>574</v>
      </c>
      <c r="DM340" s="268" t="s">
        <v>1428</v>
      </c>
      <c r="DN340" s="269">
        <v>6</v>
      </c>
      <c r="DO340" s="171"/>
    </row>
    <row r="341" spans="4:119" s="115" customFormat="1" x14ac:dyDescent="0.25">
      <c r="D341" s="351"/>
      <c r="E341" s="351"/>
      <c r="F341" s="355"/>
      <c r="G341" s="356"/>
      <c r="H341" s="356"/>
      <c r="I341" s="355"/>
      <c r="J341" s="356"/>
      <c r="K341" s="355"/>
      <c r="L341" s="355"/>
      <c r="M341" s="355"/>
      <c r="N341" s="355"/>
      <c r="O341" s="355"/>
      <c r="P341" s="114"/>
      <c r="Q341" s="111"/>
      <c r="R341" s="111"/>
      <c r="T341" s="303"/>
      <c r="U341" s="357"/>
      <c r="V341" s="303"/>
      <c r="W341" s="358"/>
      <c r="X341" s="303"/>
      <c r="Y341" s="113"/>
      <c r="Z341" s="357"/>
      <c r="AA341" s="303"/>
      <c r="AB341" s="359"/>
      <c r="AC341" s="303"/>
      <c r="AD341" s="303"/>
      <c r="AE341" s="303"/>
      <c r="CO341" s="303"/>
      <c r="CQ341" s="351"/>
      <c r="CR341" s="351"/>
      <c r="CT341" s="351"/>
      <c r="CU341" s="351"/>
      <c r="CW341" s="351"/>
      <c r="CX341" s="351"/>
      <c r="CZ341" s="351"/>
      <c r="DA341" s="351"/>
      <c r="DC341" s="351"/>
      <c r="DD341" s="351"/>
      <c r="DG341" s="303"/>
      <c r="DH341" s="303"/>
      <c r="DJ341" s="145"/>
      <c r="DK341" s="145"/>
      <c r="DL341" s="267">
        <v>575</v>
      </c>
      <c r="DM341" s="268" t="s">
        <v>1429</v>
      </c>
      <c r="DN341" s="269">
        <v>7</v>
      </c>
      <c r="DO341" s="171"/>
    </row>
    <row r="342" spans="4:119" s="115" customFormat="1" x14ac:dyDescent="0.25">
      <c r="D342" s="351"/>
      <c r="E342" s="351"/>
      <c r="F342" s="355"/>
      <c r="G342" s="356"/>
      <c r="H342" s="356"/>
      <c r="I342" s="355"/>
      <c r="J342" s="356"/>
      <c r="K342" s="355"/>
      <c r="L342" s="355"/>
      <c r="M342" s="355"/>
      <c r="N342" s="355"/>
      <c r="O342" s="355"/>
      <c r="P342" s="114"/>
      <c r="Q342" s="111"/>
      <c r="R342" s="111"/>
      <c r="T342" s="303"/>
      <c r="U342" s="357"/>
      <c r="V342" s="303"/>
      <c r="W342" s="358"/>
      <c r="X342" s="303"/>
      <c r="Y342" s="113"/>
      <c r="Z342" s="357"/>
      <c r="AA342" s="303"/>
      <c r="AB342" s="359"/>
      <c r="AC342" s="303"/>
      <c r="AD342" s="303"/>
      <c r="AE342" s="303"/>
      <c r="CO342" s="303"/>
      <c r="CQ342" s="351"/>
      <c r="CR342" s="351"/>
      <c r="CT342" s="351"/>
      <c r="CU342" s="351"/>
      <c r="CW342" s="351"/>
      <c r="CX342" s="351"/>
      <c r="CZ342" s="351"/>
      <c r="DA342" s="351"/>
      <c r="DC342" s="351"/>
      <c r="DD342" s="351"/>
      <c r="DG342" s="303"/>
      <c r="DH342" s="303"/>
      <c r="DJ342" s="145"/>
      <c r="DK342" s="145"/>
      <c r="DL342" s="267">
        <v>576</v>
      </c>
      <c r="DM342" s="268" t="s">
        <v>6</v>
      </c>
      <c r="DN342" s="269">
        <v>8</v>
      </c>
      <c r="DO342" s="171"/>
    </row>
    <row r="343" spans="4:119" s="115" customFormat="1" x14ac:dyDescent="0.25">
      <c r="D343" s="351"/>
      <c r="E343" s="351"/>
      <c r="F343" s="355"/>
      <c r="G343" s="356"/>
      <c r="H343" s="356"/>
      <c r="I343" s="355"/>
      <c r="J343" s="356"/>
      <c r="K343" s="355"/>
      <c r="L343" s="355"/>
      <c r="M343" s="355"/>
      <c r="N343" s="355"/>
      <c r="O343" s="355"/>
      <c r="P343" s="114"/>
      <c r="Q343" s="111"/>
      <c r="R343" s="111"/>
      <c r="T343" s="303"/>
      <c r="U343" s="357"/>
      <c r="V343" s="303"/>
      <c r="W343" s="358"/>
      <c r="X343" s="303"/>
      <c r="Y343" s="113"/>
      <c r="Z343" s="357"/>
      <c r="AA343" s="303"/>
      <c r="AB343" s="359"/>
      <c r="AC343" s="303"/>
      <c r="AD343" s="303"/>
      <c r="AE343" s="303"/>
      <c r="CO343" s="303"/>
      <c r="CQ343" s="351"/>
      <c r="CR343" s="351"/>
      <c r="CT343" s="351"/>
      <c r="CU343" s="351"/>
      <c r="CW343" s="351"/>
      <c r="CX343" s="351"/>
      <c r="CZ343" s="351"/>
      <c r="DA343" s="351"/>
      <c r="DC343" s="351"/>
      <c r="DD343" s="351"/>
      <c r="DG343" s="303"/>
      <c r="DH343" s="303"/>
      <c r="DJ343" s="145"/>
      <c r="DK343" s="145"/>
      <c r="DL343" s="267">
        <v>577</v>
      </c>
      <c r="DM343" s="268" t="s">
        <v>7</v>
      </c>
      <c r="DN343" s="271"/>
      <c r="DO343" s="171"/>
    </row>
    <row r="344" spans="4:119" s="115" customFormat="1" x14ac:dyDescent="0.25">
      <c r="D344" s="351"/>
      <c r="E344" s="351"/>
      <c r="F344" s="355"/>
      <c r="G344" s="356"/>
      <c r="H344" s="356"/>
      <c r="I344" s="355"/>
      <c r="J344" s="356"/>
      <c r="K344" s="355"/>
      <c r="L344" s="355"/>
      <c r="M344" s="355"/>
      <c r="N344" s="355"/>
      <c r="O344" s="355"/>
      <c r="P344" s="114"/>
      <c r="Q344" s="111"/>
      <c r="R344" s="111"/>
      <c r="T344" s="303"/>
      <c r="U344" s="357"/>
      <c r="V344" s="303"/>
      <c r="W344" s="358"/>
      <c r="X344" s="303"/>
      <c r="Y344" s="113"/>
      <c r="Z344" s="357"/>
      <c r="AA344" s="303"/>
      <c r="AB344" s="359"/>
      <c r="AC344" s="303"/>
      <c r="AD344" s="303"/>
      <c r="AE344" s="303"/>
      <c r="CO344" s="303"/>
      <c r="CQ344" s="351"/>
      <c r="CR344" s="351"/>
      <c r="CT344" s="351"/>
      <c r="CU344" s="351"/>
      <c r="CW344" s="351"/>
      <c r="CX344" s="351"/>
      <c r="CZ344" s="351"/>
      <c r="DA344" s="351"/>
      <c r="DC344" s="351"/>
      <c r="DD344" s="351"/>
      <c r="DG344" s="303"/>
      <c r="DH344" s="303"/>
      <c r="DJ344" s="145"/>
      <c r="DK344" s="145"/>
      <c r="DL344" s="267">
        <v>578</v>
      </c>
      <c r="DM344" s="268" t="s">
        <v>8</v>
      </c>
      <c r="DN344" s="269">
        <v>7</v>
      </c>
      <c r="DO344" s="171"/>
    </row>
    <row r="345" spans="4:119" s="115" customFormat="1" x14ac:dyDescent="0.25">
      <c r="D345" s="351"/>
      <c r="E345" s="351"/>
      <c r="F345" s="355"/>
      <c r="G345" s="356"/>
      <c r="H345" s="356"/>
      <c r="I345" s="355"/>
      <c r="J345" s="356"/>
      <c r="K345" s="355"/>
      <c r="L345" s="355"/>
      <c r="M345" s="355"/>
      <c r="N345" s="355"/>
      <c r="O345" s="355"/>
      <c r="P345" s="114"/>
      <c r="Q345" s="111"/>
      <c r="R345" s="111"/>
      <c r="T345" s="303"/>
      <c r="U345" s="357"/>
      <c r="V345" s="303"/>
      <c r="W345" s="358"/>
      <c r="X345" s="303"/>
      <c r="Y345" s="113"/>
      <c r="Z345" s="357"/>
      <c r="AA345" s="303"/>
      <c r="AB345" s="359"/>
      <c r="AC345" s="303"/>
      <c r="AD345" s="303"/>
      <c r="AE345" s="303"/>
      <c r="CO345" s="303"/>
      <c r="CQ345" s="351"/>
      <c r="CR345" s="351"/>
      <c r="CT345" s="351"/>
      <c r="CU345" s="351"/>
      <c r="CW345" s="351"/>
      <c r="CX345" s="351"/>
      <c r="CZ345" s="351"/>
      <c r="DA345" s="351"/>
      <c r="DC345" s="351"/>
      <c r="DD345" s="351"/>
      <c r="DG345" s="303"/>
      <c r="DH345" s="303"/>
      <c r="DJ345" s="145"/>
      <c r="DK345" s="145"/>
      <c r="DL345" s="267">
        <v>580</v>
      </c>
      <c r="DM345" s="268" t="s">
        <v>9</v>
      </c>
      <c r="DN345" s="269">
        <v>2</v>
      </c>
      <c r="DO345" s="171"/>
    </row>
    <row r="346" spans="4:119" s="115" customFormat="1" x14ac:dyDescent="0.25">
      <c r="D346" s="351"/>
      <c r="E346" s="351"/>
      <c r="F346" s="355"/>
      <c r="G346" s="356"/>
      <c r="H346" s="356"/>
      <c r="I346" s="355"/>
      <c r="J346" s="356"/>
      <c r="K346" s="355"/>
      <c r="L346" s="355"/>
      <c r="M346" s="355"/>
      <c r="N346" s="355"/>
      <c r="O346" s="355"/>
      <c r="P346" s="114"/>
      <c r="Q346" s="111"/>
      <c r="R346" s="111"/>
      <c r="T346" s="303"/>
      <c r="U346" s="357"/>
      <c r="V346" s="303"/>
      <c r="W346" s="358"/>
      <c r="X346" s="303"/>
      <c r="Y346" s="113"/>
      <c r="Z346" s="357"/>
      <c r="AA346" s="303"/>
      <c r="AB346" s="359"/>
      <c r="AC346" s="303"/>
      <c r="AD346" s="303"/>
      <c r="AE346" s="303"/>
      <c r="CO346" s="303"/>
      <c r="CQ346" s="351"/>
      <c r="CR346" s="351"/>
      <c r="CT346" s="351"/>
      <c r="CU346" s="351"/>
      <c r="CW346" s="351"/>
      <c r="CX346" s="351"/>
      <c r="CZ346" s="351"/>
      <c r="DA346" s="351"/>
      <c r="DC346" s="351"/>
      <c r="DD346" s="351"/>
      <c r="DG346" s="303"/>
      <c r="DH346" s="303"/>
      <c r="DJ346" s="145"/>
      <c r="DK346" s="145"/>
      <c r="DL346" s="267">
        <v>581</v>
      </c>
      <c r="DM346" s="268" t="s">
        <v>10</v>
      </c>
      <c r="DN346" s="269">
        <v>3</v>
      </c>
      <c r="DO346" s="171"/>
    </row>
    <row r="347" spans="4:119" s="115" customFormat="1" x14ac:dyDescent="0.25">
      <c r="D347" s="351"/>
      <c r="E347" s="351"/>
      <c r="F347" s="355"/>
      <c r="G347" s="356"/>
      <c r="H347" s="356"/>
      <c r="I347" s="355"/>
      <c r="J347" s="356"/>
      <c r="K347" s="355"/>
      <c r="L347" s="355"/>
      <c r="M347" s="355"/>
      <c r="N347" s="355"/>
      <c r="O347" s="355"/>
      <c r="P347" s="114"/>
      <c r="Q347" s="111"/>
      <c r="R347" s="111"/>
      <c r="T347" s="303"/>
      <c r="U347" s="357"/>
      <c r="V347" s="303"/>
      <c r="W347" s="358"/>
      <c r="X347" s="303"/>
      <c r="Y347" s="113"/>
      <c r="Z347" s="357"/>
      <c r="AA347" s="303"/>
      <c r="AB347" s="359"/>
      <c r="AC347" s="303"/>
      <c r="AD347" s="303"/>
      <c r="AE347" s="303"/>
      <c r="CO347" s="303"/>
      <c r="CQ347" s="351"/>
      <c r="CR347" s="351"/>
      <c r="CT347" s="351"/>
      <c r="CU347" s="351"/>
      <c r="CW347" s="351"/>
      <c r="CX347" s="351"/>
      <c r="CZ347" s="351"/>
      <c r="DA347" s="351"/>
      <c r="DC347" s="351"/>
      <c r="DD347" s="351"/>
      <c r="DG347" s="303"/>
      <c r="DH347" s="303"/>
      <c r="DJ347" s="145"/>
      <c r="DK347" s="145"/>
      <c r="DL347" s="267">
        <v>582</v>
      </c>
      <c r="DM347" s="268" t="s">
        <v>11</v>
      </c>
      <c r="DN347" s="269">
        <v>4</v>
      </c>
      <c r="DO347" s="171"/>
    </row>
    <row r="348" spans="4:119" s="115" customFormat="1" x14ac:dyDescent="0.25">
      <c r="D348" s="351"/>
      <c r="E348" s="351"/>
      <c r="F348" s="355"/>
      <c r="G348" s="356"/>
      <c r="H348" s="356"/>
      <c r="I348" s="355"/>
      <c r="J348" s="356"/>
      <c r="K348" s="355"/>
      <c r="L348" s="355"/>
      <c r="M348" s="355"/>
      <c r="N348" s="355"/>
      <c r="O348" s="355"/>
      <c r="P348" s="114"/>
      <c r="Q348" s="111"/>
      <c r="R348" s="111"/>
      <c r="T348" s="303"/>
      <c r="U348" s="357"/>
      <c r="V348" s="303"/>
      <c r="W348" s="358"/>
      <c r="X348" s="303"/>
      <c r="Y348" s="113"/>
      <c r="Z348" s="357"/>
      <c r="AA348" s="303"/>
      <c r="AB348" s="359"/>
      <c r="AC348" s="303"/>
      <c r="AD348" s="303"/>
      <c r="AE348" s="303"/>
      <c r="CO348" s="303"/>
      <c r="CQ348" s="351"/>
      <c r="CR348" s="351"/>
      <c r="CT348" s="351"/>
      <c r="CU348" s="351"/>
      <c r="CW348" s="351"/>
      <c r="CX348" s="351"/>
      <c r="CZ348" s="351"/>
      <c r="DA348" s="351"/>
      <c r="DC348" s="351"/>
      <c r="DD348" s="351"/>
      <c r="DG348" s="303"/>
      <c r="DH348" s="303"/>
      <c r="DJ348" s="145"/>
      <c r="DK348" s="145"/>
      <c r="DL348" s="267">
        <v>583</v>
      </c>
      <c r="DM348" s="268" t="s">
        <v>12</v>
      </c>
      <c r="DN348" s="269">
        <v>4</v>
      </c>
      <c r="DO348" s="171"/>
    </row>
    <row r="349" spans="4:119" s="115" customFormat="1" x14ac:dyDescent="0.25">
      <c r="D349" s="351"/>
      <c r="E349" s="351"/>
      <c r="F349" s="355"/>
      <c r="G349" s="356"/>
      <c r="H349" s="356"/>
      <c r="I349" s="355"/>
      <c r="J349" s="356"/>
      <c r="K349" s="355"/>
      <c r="L349" s="355"/>
      <c r="M349" s="355"/>
      <c r="N349" s="355"/>
      <c r="O349" s="355"/>
      <c r="P349" s="114"/>
      <c r="Q349" s="111"/>
      <c r="R349" s="111"/>
      <c r="T349" s="303"/>
      <c r="U349" s="357"/>
      <c r="V349" s="303"/>
      <c r="W349" s="358"/>
      <c r="X349" s="303"/>
      <c r="Y349" s="113"/>
      <c r="Z349" s="357"/>
      <c r="AA349" s="303"/>
      <c r="AB349" s="359"/>
      <c r="AC349" s="303"/>
      <c r="AD349" s="303"/>
      <c r="AE349" s="303"/>
      <c r="CO349" s="303"/>
      <c r="CQ349" s="351"/>
      <c r="CR349" s="351"/>
      <c r="CT349" s="351"/>
      <c r="CU349" s="351"/>
      <c r="CW349" s="351"/>
      <c r="CX349" s="351"/>
      <c r="CZ349" s="351"/>
      <c r="DA349" s="351"/>
      <c r="DC349" s="351"/>
      <c r="DD349" s="351"/>
      <c r="DG349" s="303"/>
      <c r="DH349" s="303"/>
      <c r="DJ349" s="145"/>
      <c r="DK349" s="145"/>
      <c r="DL349" s="267">
        <v>584</v>
      </c>
      <c r="DM349" s="268" t="s">
        <v>13</v>
      </c>
      <c r="DN349" s="269">
        <v>5</v>
      </c>
      <c r="DO349" s="171"/>
    </row>
    <row r="350" spans="4:119" s="115" customFormat="1" x14ac:dyDescent="0.25">
      <c r="D350" s="351"/>
      <c r="E350" s="351"/>
      <c r="F350" s="355"/>
      <c r="G350" s="356"/>
      <c r="H350" s="356"/>
      <c r="I350" s="355"/>
      <c r="J350" s="356"/>
      <c r="K350" s="355"/>
      <c r="L350" s="355"/>
      <c r="M350" s="355"/>
      <c r="N350" s="355"/>
      <c r="O350" s="355"/>
      <c r="P350" s="114"/>
      <c r="Q350" s="111"/>
      <c r="R350" s="111"/>
      <c r="T350" s="303"/>
      <c r="U350" s="357"/>
      <c r="V350" s="303"/>
      <c r="W350" s="358"/>
      <c r="X350" s="303"/>
      <c r="Y350" s="113"/>
      <c r="Z350" s="357"/>
      <c r="AA350" s="303"/>
      <c r="AB350" s="359"/>
      <c r="AC350" s="303"/>
      <c r="AD350" s="303"/>
      <c r="AE350" s="303"/>
      <c r="CO350" s="303"/>
      <c r="CQ350" s="351"/>
      <c r="CR350" s="351"/>
      <c r="CT350" s="351"/>
      <c r="CU350" s="351"/>
      <c r="CW350" s="351"/>
      <c r="CX350" s="351"/>
      <c r="CZ350" s="351"/>
      <c r="DA350" s="351"/>
      <c r="DC350" s="351"/>
      <c r="DD350" s="351"/>
      <c r="DG350" s="303"/>
      <c r="DH350" s="303"/>
      <c r="DJ350" s="145"/>
      <c r="DK350" s="145"/>
      <c r="DL350" s="267">
        <v>585</v>
      </c>
      <c r="DM350" s="268" t="s">
        <v>14</v>
      </c>
      <c r="DN350" s="269">
        <v>6</v>
      </c>
      <c r="DO350" s="171"/>
    </row>
    <row r="351" spans="4:119" s="115" customFormat="1" x14ac:dyDescent="0.25">
      <c r="D351" s="351"/>
      <c r="E351" s="351"/>
      <c r="F351" s="355"/>
      <c r="G351" s="356"/>
      <c r="H351" s="356"/>
      <c r="I351" s="355"/>
      <c r="J351" s="356"/>
      <c r="K351" s="355"/>
      <c r="L351" s="355"/>
      <c r="M351" s="355"/>
      <c r="N351" s="355"/>
      <c r="O351" s="355"/>
      <c r="P351" s="114"/>
      <c r="Q351" s="111"/>
      <c r="R351" s="111"/>
      <c r="T351" s="303"/>
      <c r="U351" s="357"/>
      <c r="V351" s="303"/>
      <c r="W351" s="358"/>
      <c r="X351" s="303"/>
      <c r="Y351" s="113"/>
      <c r="Z351" s="357"/>
      <c r="AA351" s="303"/>
      <c r="AB351" s="359"/>
      <c r="AC351" s="303"/>
      <c r="AD351" s="303"/>
      <c r="AE351" s="303"/>
      <c r="CO351" s="303"/>
      <c r="CQ351" s="351"/>
      <c r="CR351" s="351"/>
      <c r="CT351" s="351"/>
      <c r="CU351" s="351"/>
      <c r="CW351" s="351"/>
      <c r="CX351" s="351"/>
      <c r="CZ351" s="351"/>
      <c r="DA351" s="351"/>
      <c r="DC351" s="351"/>
      <c r="DD351" s="351"/>
      <c r="DG351" s="303"/>
      <c r="DH351" s="303"/>
      <c r="DJ351" s="145"/>
      <c r="DK351" s="145"/>
      <c r="DL351" s="267">
        <v>586</v>
      </c>
      <c r="DM351" s="268" t="s">
        <v>1430</v>
      </c>
      <c r="DN351" s="269">
        <v>7</v>
      </c>
      <c r="DO351" s="171"/>
    </row>
    <row r="352" spans="4:119" s="115" customFormat="1" x14ac:dyDescent="0.25">
      <c r="D352" s="351"/>
      <c r="E352" s="351"/>
      <c r="F352" s="355"/>
      <c r="G352" s="356"/>
      <c r="H352" s="356"/>
      <c r="I352" s="355"/>
      <c r="J352" s="356"/>
      <c r="K352" s="355"/>
      <c r="L352" s="355"/>
      <c r="M352" s="355"/>
      <c r="N352" s="355"/>
      <c r="O352" s="355"/>
      <c r="P352" s="114"/>
      <c r="Q352" s="111"/>
      <c r="R352" s="111"/>
      <c r="T352" s="303"/>
      <c r="U352" s="357"/>
      <c r="V352" s="303"/>
      <c r="W352" s="358"/>
      <c r="X352" s="303"/>
      <c r="Y352" s="113"/>
      <c r="Z352" s="357"/>
      <c r="AA352" s="303"/>
      <c r="AB352" s="359"/>
      <c r="AC352" s="303"/>
      <c r="AD352" s="303"/>
      <c r="AE352" s="303"/>
      <c r="CO352" s="303"/>
      <c r="CQ352" s="351"/>
      <c r="CR352" s="351"/>
      <c r="CT352" s="351"/>
      <c r="CU352" s="351"/>
      <c r="CW352" s="351"/>
      <c r="CX352" s="351"/>
      <c r="CZ352" s="351"/>
      <c r="DA352" s="351"/>
      <c r="DC352" s="351"/>
      <c r="DD352" s="351"/>
      <c r="DG352" s="303"/>
      <c r="DH352" s="303"/>
      <c r="DJ352" s="145"/>
      <c r="DK352" s="145"/>
      <c r="DL352" s="267">
        <v>587</v>
      </c>
      <c r="DM352" s="268" t="s">
        <v>1431</v>
      </c>
      <c r="DN352" s="269">
        <v>8</v>
      </c>
      <c r="DO352" s="171"/>
    </row>
    <row r="353" spans="4:119" s="115" customFormat="1" x14ac:dyDescent="0.25">
      <c r="D353" s="351"/>
      <c r="E353" s="351"/>
      <c r="F353" s="355"/>
      <c r="G353" s="356"/>
      <c r="H353" s="356"/>
      <c r="I353" s="355"/>
      <c r="J353" s="356"/>
      <c r="K353" s="355"/>
      <c r="L353" s="355"/>
      <c r="M353" s="355"/>
      <c r="N353" s="355"/>
      <c r="O353" s="355"/>
      <c r="P353" s="114"/>
      <c r="Q353" s="111"/>
      <c r="R353" s="111"/>
      <c r="T353" s="303"/>
      <c r="U353" s="357"/>
      <c r="V353" s="303"/>
      <c r="W353" s="358"/>
      <c r="X353" s="303"/>
      <c r="Y353" s="113"/>
      <c r="Z353" s="357"/>
      <c r="AA353" s="303"/>
      <c r="AB353" s="359"/>
      <c r="AC353" s="303"/>
      <c r="AD353" s="303"/>
      <c r="AE353" s="303"/>
      <c r="CO353" s="303"/>
      <c r="CQ353" s="351"/>
      <c r="CR353" s="351"/>
      <c r="CT353" s="351"/>
      <c r="CU353" s="351"/>
      <c r="CW353" s="351"/>
      <c r="CX353" s="351"/>
      <c r="CZ353" s="351"/>
      <c r="DA353" s="351"/>
      <c r="DC353" s="351"/>
      <c r="DD353" s="351"/>
      <c r="DG353" s="303"/>
      <c r="DH353" s="303"/>
      <c r="DJ353" s="145"/>
      <c r="DK353" s="145"/>
      <c r="DL353" s="267">
        <v>590</v>
      </c>
      <c r="DM353" s="268" t="s">
        <v>846</v>
      </c>
      <c r="DN353" s="269">
        <v>7</v>
      </c>
      <c r="DO353" s="171"/>
    </row>
    <row r="354" spans="4:119" s="115" customFormat="1" x14ac:dyDescent="0.25">
      <c r="D354" s="351"/>
      <c r="E354" s="351"/>
      <c r="F354" s="355"/>
      <c r="G354" s="356"/>
      <c r="H354" s="356"/>
      <c r="I354" s="355"/>
      <c r="J354" s="356"/>
      <c r="K354" s="355"/>
      <c r="L354" s="355"/>
      <c r="M354" s="355"/>
      <c r="N354" s="355"/>
      <c r="O354" s="355"/>
      <c r="P354" s="114"/>
      <c r="Q354" s="111"/>
      <c r="R354" s="111"/>
      <c r="T354" s="303"/>
      <c r="U354" s="357"/>
      <c r="V354" s="303"/>
      <c r="W354" s="358"/>
      <c r="X354" s="303"/>
      <c r="Y354" s="113"/>
      <c r="Z354" s="357"/>
      <c r="AA354" s="303"/>
      <c r="AB354" s="359"/>
      <c r="AC354" s="303"/>
      <c r="AD354" s="303"/>
      <c r="AE354" s="303"/>
      <c r="CO354" s="303"/>
      <c r="CQ354" s="351"/>
      <c r="CR354" s="351"/>
      <c r="CT354" s="351"/>
      <c r="CU354" s="351"/>
      <c r="CW354" s="351"/>
      <c r="CX354" s="351"/>
      <c r="CZ354" s="351"/>
      <c r="DA354" s="351"/>
      <c r="DC354" s="351"/>
      <c r="DD354" s="351"/>
      <c r="DG354" s="303"/>
      <c r="DH354" s="303"/>
      <c r="DJ354" s="145"/>
      <c r="DK354" s="145"/>
      <c r="DL354" s="267">
        <v>591</v>
      </c>
      <c r="DM354" s="268" t="s">
        <v>17</v>
      </c>
      <c r="DN354" s="269">
        <v>8</v>
      </c>
      <c r="DO354" s="171"/>
    </row>
    <row r="355" spans="4:119" s="115" customFormat="1" x14ac:dyDescent="0.25">
      <c r="D355" s="351"/>
      <c r="E355" s="351"/>
      <c r="F355" s="355"/>
      <c r="G355" s="356"/>
      <c r="H355" s="356"/>
      <c r="I355" s="355"/>
      <c r="J355" s="356"/>
      <c r="K355" s="355"/>
      <c r="L355" s="355"/>
      <c r="M355" s="355"/>
      <c r="N355" s="355"/>
      <c r="O355" s="355"/>
      <c r="P355" s="114"/>
      <c r="Q355" s="111"/>
      <c r="R355" s="111"/>
      <c r="T355" s="303"/>
      <c r="U355" s="357"/>
      <c r="V355" s="303"/>
      <c r="W355" s="358"/>
      <c r="X355" s="303"/>
      <c r="Y355" s="113"/>
      <c r="Z355" s="357"/>
      <c r="AA355" s="303"/>
      <c r="AB355" s="359"/>
      <c r="AC355" s="303"/>
      <c r="AD355" s="303"/>
      <c r="AE355" s="303"/>
      <c r="CO355" s="303"/>
      <c r="CQ355" s="351"/>
      <c r="CR355" s="351"/>
      <c r="CT355" s="351"/>
      <c r="CU355" s="351"/>
      <c r="CW355" s="351"/>
      <c r="CX355" s="351"/>
      <c r="CZ355" s="351"/>
      <c r="DA355" s="351"/>
      <c r="DC355" s="351"/>
      <c r="DD355" s="351"/>
      <c r="DG355" s="303"/>
      <c r="DH355" s="303"/>
      <c r="DJ355" s="145"/>
      <c r="DK355" s="145"/>
      <c r="DL355" s="267">
        <v>592</v>
      </c>
      <c r="DM355" s="268" t="s">
        <v>18</v>
      </c>
      <c r="DN355" s="269">
        <v>9</v>
      </c>
      <c r="DO355" s="171"/>
    </row>
    <row r="356" spans="4:119" s="115" customFormat="1" x14ac:dyDescent="0.25">
      <c r="D356" s="351"/>
      <c r="E356" s="351"/>
      <c r="F356" s="355"/>
      <c r="G356" s="356"/>
      <c r="H356" s="356"/>
      <c r="I356" s="355"/>
      <c r="J356" s="356"/>
      <c r="K356" s="355"/>
      <c r="L356" s="355"/>
      <c r="M356" s="355"/>
      <c r="N356" s="355"/>
      <c r="O356" s="355"/>
      <c r="P356" s="114"/>
      <c r="Q356" s="111"/>
      <c r="R356" s="111"/>
      <c r="T356" s="303"/>
      <c r="U356" s="357"/>
      <c r="V356" s="303"/>
      <c r="W356" s="358"/>
      <c r="X356" s="303"/>
      <c r="Y356" s="113"/>
      <c r="Z356" s="357"/>
      <c r="AA356" s="303"/>
      <c r="AB356" s="359"/>
      <c r="AC356" s="303"/>
      <c r="AD356" s="303"/>
      <c r="AE356" s="303"/>
      <c r="CO356" s="303"/>
      <c r="CQ356" s="351"/>
      <c r="CR356" s="351"/>
      <c r="CT356" s="351"/>
      <c r="CU356" s="351"/>
      <c r="CW356" s="351"/>
      <c r="CX356" s="351"/>
      <c r="CZ356" s="351"/>
      <c r="DA356" s="351"/>
      <c r="DC356" s="351"/>
      <c r="DD356" s="351"/>
      <c r="DG356" s="303"/>
      <c r="DH356" s="303"/>
      <c r="DJ356" s="145"/>
      <c r="DK356" s="145"/>
      <c r="DL356" s="267">
        <v>593</v>
      </c>
      <c r="DM356" s="268" t="s">
        <v>19</v>
      </c>
      <c r="DN356" s="269">
        <v>10</v>
      </c>
      <c r="DO356" s="171"/>
    </row>
    <row r="357" spans="4:119" s="115" customFormat="1" x14ac:dyDescent="0.25">
      <c r="D357" s="351"/>
      <c r="E357" s="351"/>
      <c r="F357" s="355"/>
      <c r="G357" s="356"/>
      <c r="H357" s="356"/>
      <c r="I357" s="355"/>
      <c r="J357" s="356"/>
      <c r="K357" s="355"/>
      <c r="L357" s="355"/>
      <c r="M357" s="355"/>
      <c r="N357" s="355"/>
      <c r="O357" s="355"/>
      <c r="P357" s="114"/>
      <c r="Q357" s="111"/>
      <c r="R357" s="111"/>
      <c r="T357" s="303"/>
      <c r="U357" s="357"/>
      <c r="V357" s="303"/>
      <c r="W357" s="358"/>
      <c r="X357" s="303"/>
      <c r="Y357" s="113"/>
      <c r="Z357" s="357"/>
      <c r="AA357" s="303"/>
      <c r="AB357" s="359"/>
      <c r="AC357" s="303"/>
      <c r="AD357" s="303"/>
      <c r="AE357" s="303"/>
      <c r="CO357" s="303"/>
      <c r="CQ357" s="351"/>
      <c r="CR357" s="351"/>
      <c r="CT357" s="351"/>
      <c r="CU357" s="351"/>
      <c r="CW357" s="351"/>
      <c r="CX357" s="351"/>
      <c r="CZ357" s="351"/>
      <c r="DA357" s="351"/>
      <c r="DC357" s="351"/>
      <c r="DD357" s="351"/>
      <c r="DG357" s="303"/>
      <c r="DH357" s="303"/>
      <c r="DJ357" s="145"/>
      <c r="DK357" s="145"/>
      <c r="DL357" s="267">
        <v>594</v>
      </c>
      <c r="DM357" s="268" t="s">
        <v>20</v>
      </c>
      <c r="DN357" s="269">
        <v>11</v>
      </c>
      <c r="DO357" s="171"/>
    </row>
    <row r="358" spans="4:119" s="115" customFormat="1" x14ac:dyDescent="0.25">
      <c r="D358" s="351"/>
      <c r="E358" s="351"/>
      <c r="F358" s="355"/>
      <c r="G358" s="356"/>
      <c r="H358" s="356"/>
      <c r="I358" s="355"/>
      <c r="J358" s="356"/>
      <c r="K358" s="355"/>
      <c r="L358" s="355"/>
      <c r="M358" s="355"/>
      <c r="N358" s="355"/>
      <c r="O358" s="355"/>
      <c r="P358" s="114"/>
      <c r="Q358" s="111"/>
      <c r="R358" s="111"/>
      <c r="T358" s="303"/>
      <c r="U358" s="357"/>
      <c r="V358" s="303"/>
      <c r="W358" s="358"/>
      <c r="X358" s="303"/>
      <c r="Y358" s="113"/>
      <c r="Z358" s="357"/>
      <c r="AA358" s="303"/>
      <c r="AB358" s="359"/>
      <c r="AC358" s="303"/>
      <c r="AD358" s="303"/>
      <c r="AE358" s="303"/>
      <c r="CO358" s="303"/>
      <c r="CQ358" s="351"/>
      <c r="CR358" s="351"/>
      <c r="CT358" s="351"/>
      <c r="CU358" s="351"/>
      <c r="CW358" s="351"/>
      <c r="CX358" s="351"/>
      <c r="CZ358" s="351"/>
      <c r="DA358" s="351"/>
      <c r="DC358" s="351"/>
      <c r="DD358" s="351"/>
      <c r="DG358" s="303"/>
      <c r="DH358" s="303"/>
      <c r="DJ358" s="145"/>
      <c r="DK358" s="145"/>
      <c r="DL358" s="267">
        <v>601</v>
      </c>
      <c r="DM358" s="268" t="s">
        <v>1432</v>
      </c>
      <c r="DN358" s="269">
        <v>4</v>
      </c>
      <c r="DO358" s="171"/>
    </row>
    <row r="359" spans="4:119" s="115" customFormat="1" x14ac:dyDescent="0.25">
      <c r="D359" s="351"/>
      <c r="E359" s="351"/>
      <c r="F359" s="355"/>
      <c r="G359" s="356"/>
      <c r="H359" s="356"/>
      <c r="I359" s="355"/>
      <c r="J359" s="356"/>
      <c r="K359" s="355"/>
      <c r="L359" s="355"/>
      <c r="M359" s="355"/>
      <c r="N359" s="355"/>
      <c r="O359" s="355"/>
      <c r="P359" s="114"/>
      <c r="Q359" s="111"/>
      <c r="R359" s="111"/>
      <c r="T359" s="303"/>
      <c r="U359" s="357"/>
      <c r="V359" s="303"/>
      <c r="W359" s="358"/>
      <c r="X359" s="303"/>
      <c r="Y359" s="113"/>
      <c r="Z359" s="357"/>
      <c r="AA359" s="303"/>
      <c r="AB359" s="359"/>
      <c r="AC359" s="303"/>
      <c r="AD359" s="303"/>
      <c r="AE359" s="303"/>
      <c r="CO359" s="303"/>
      <c r="CQ359" s="351"/>
      <c r="CR359" s="351"/>
      <c r="CT359" s="351"/>
      <c r="CU359" s="351"/>
      <c r="CW359" s="351"/>
      <c r="CX359" s="351"/>
      <c r="CZ359" s="351"/>
      <c r="DA359" s="351"/>
      <c r="DC359" s="351"/>
      <c r="DD359" s="351"/>
      <c r="DG359" s="303"/>
      <c r="DH359" s="303"/>
      <c r="DJ359" s="145"/>
      <c r="DK359" s="145"/>
      <c r="DL359" s="267">
        <v>602</v>
      </c>
      <c r="DM359" s="268" t="s">
        <v>1433</v>
      </c>
      <c r="DN359" s="269">
        <v>5</v>
      </c>
      <c r="DO359" s="171"/>
    </row>
    <row r="360" spans="4:119" s="115" customFormat="1" x14ac:dyDescent="0.25">
      <c r="D360" s="351"/>
      <c r="E360" s="351"/>
      <c r="F360" s="355"/>
      <c r="G360" s="356"/>
      <c r="H360" s="356"/>
      <c r="I360" s="355"/>
      <c r="J360" s="356"/>
      <c r="K360" s="355"/>
      <c r="L360" s="355"/>
      <c r="M360" s="355"/>
      <c r="N360" s="355"/>
      <c r="O360" s="355"/>
      <c r="P360" s="114"/>
      <c r="Q360" s="111"/>
      <c r="R360" s="111"/>
      <c r="T360" s="303"/>
      <c r="U360" s="357"/>
      <c r="V360" s="303"/>
      <c r="W360" s="358"/>
      <c r="X360" s="303"/>
      <c r="Y360" s="113"/>
      <c r="Z360" s="357"/>
      <c r="AA360" s="303"/>
      <c r="AB360" s="359"/>
      <c r="AC360" s="303"/>
      <c r="AD360" s="303"/>
      <c r="AE360" s="303"/>
      <c r="CO360" s="303"/>
      <c r="CQ360" s="351"/>
      <c r="CR360" s="351"/>
      <c r="CT360" s="351"/>
      <c r="CU360" s="351"/>
      <c r="CW360" s="351"/>
      <c r="CX360" s="351"/>
      <c r="CZ360" s="351"/>
      <c r="DA360" s="351"/>
      <c r="DC360" s="351"/>
      <c r="DD360" s="351"/>
      <c r="DG360" s="303"/>
      <c r="DH360" s="303"/>
      <c r="DJ360" s="145"/>
      <c r="DK360" s="145"/>
      <c r="DL360" s="267">
        <v>603</v>
      </c>
      <c r="DM360" s="268" t="s">
        <v>1434</v>
      </c>
      <c r="DN360" s="269">
        <v>6</v>
      </c>
      <c r="DO360" s="171"/>
    </row>
    <row r="361" spans="4:119" s="115" customFormat="1" x14ac:dyDescent="0.25">
      <c r="D361" s="351"/>
      <c r="E361" s="351"/>
      <c r="F361" s="355"/>
      <c r="G361" s="356"/>
      <c r="H361" s="356"/>
      <c r="I361" s="355"/>
      <c r="J361" s="356"/>
      <c r="K361" s="355"/>
      <c r="L361" s="355"/>
      <c r="M361" s="355"/>
      <c r="N361" s="355"/>
      <c r="O361" s="355"/>
      <c r="P361" s="114"/>
      <c r="Q361" s="111"/>
      <c r="R361" s="111"/>
      <c r="T361" s="303"/>
      <c r="U361" s="357"/>
      <c r="V361" s="303"/>
      <c r="W361" s="358"/>
      <c r="X361" s="303"/>
      <c r="Y361" s="113"/>
      <c r="Z361" s="357"/>
      <c r="AA361" s="303"/>
      <c r="AB361" s="359"/>
      <c r="AC361" s="303"/>
      <c r="AD361" s="303"/>
      <c r="AE361" s="303"/>
      <c r="CO361" s="303"/>
      <c r="CQ361" s="351"/>
      <c r="CR361" s="351"/>
      <c r="CT361" s="351"/>
      <c r="CU361" s="351"/>
      <c r="CW361" s="351"/>
      <c r="CX361" s="351"/>
      <c r="CZ361" s="351"/>
      <c r="DA361" s="351"/>
      <c r="DC361" s="351"/>
      <c r="DD361" s="351"/>
      <c r="DG361" s="303"/>
      <c r="DH361" s="303"/>
      <c r="DJ361" s="145"/>
      <c r="DK361" s="145"/>
      <c r="DL361" s="267">
        <v>604</v>
      </c>
      <c r="DM361" s="268" t="s">
        <v>1435</v>
      </c>
      <c r="DN361" s="269">
        <v>7</v>
      </c>
      <c r="DO361" s="171"/>
    </row>
    <row r="362" spans="4:119" s="115" customFormat="1" x14ac:dyDescent="0.25">
      <c r="D362" s="351"/>
      <c r="E362" s="351"/>
      <c r="F362" s="355"/>
      <c r="G362" s="356"/>
      <c r="H362" s="356"/>
      <c r="I362" s="355"/>
      <c r="J362" s="356"/>
      <c r="K362" s="355"/>
      <c r="L362" s="355"/>
      <c r="M362" s="355"/>
      <c r="N362" s="355"/>
      <c r="O362" s="355"/>
      <c r="P362" s="114"/>
      <c r="Q362" s="111"/>
      <c r="R362" s="111"/>
      <c r="T362" s="303"/>
      <c r="U362" s="357"/>
      <c r="V362" s="303"/>
      <c r="W362" s="358"/>
      <c r="X362" s="303"/>
      <c r="Y362" s="113"/>
      <c r="Z362" s="357"/>
      <c r="AA362" s="303"/>
      <c r="AB362" s="359"/>
      <c r="AC362" s="303"/>
      <c r="AD362" s="303"/>
      <c r="AE362" s="303"/>
      <c r="CO362" s="303"/>
      <c r="CQ362" s="351"/>
      <c r="CR362" s="351"/>
      <c r="CT362" s="351"/>
      <c r="CU362" s="351"/>
      <c r="CW362" s="351"/>
      <c r="CX362" s="351"/>
      <c r="CZ362" s="351"/>
      <c r="DA362" s="351"/>
      <c r="DC362" s="351"/>
      <c r="DD362" s="351"/>
      <c r="DG362" s="303"/>
      <c r="DH362" s="303"/>
      <c r="DJ362" s="145"/>
      <c r="DK362" s="145"/>
      <c r="DL362" s="267">
        <v>611</v>
      </c>
      <c r="DM362" s="268" t="s">
        <v>25</v>
      </c>
      <c r="DN362" s="269">
        <v>1</v>
      </c>
      <c r="DO362" s="171"/>
    </row>
    <row r="363" spans="4:119" s="115" customFormat="1" x14ac:dyDescent="0.25">
      <c r="D363" s="351"/>
      <c r="E363" s="351"/>
      <c r="F363" s="355"/>
      <c r="G363" s="356"/>
      <c r="H363" s="356"/>
      <c r="I363" s="355"/>
      <c r="J363" s="356"/>
      <c r="K363" s="355"/>
      <c r="L363" s="355"/>
      <c r="M363" s="355"/>
      <c r="N363" s="355"/>
      <c r="O363" s="355"/>
      <c r="P363" s="114"/>
      <c r="Q363" s="111"/>
      <c r="R363" s="111"/>
      <c r="T363" s="303"/>
      <c r="U363" s="357"/>
      <c r="V363" s="303"/>
      <c r="W363" s="358"/>
      <c r="X363" s="303"/>
      <c r="Y363" s="113"/>
      <c r="Z363" s="357"/>
      <c r="AA363" s="303"/>
      <c r="AB363" s="359"/>
      <c r="AC363" s="303"/>
      <c r="AD363" s="303"/>
      <c r="AE363" s="303"/>
      <c r="CO363" s="303"/>
      <c r="CQ363" s="351"/>
      <c r="CR363" s="351"/>
      <c r="CT363" s="351"/>
      <c r="CU363" s="351"/>
      <c r="CW363" s="351"/>
      <c r="CX363" s="351"/>
      <c r="CZ363" s="351"/>
      <c r="DA363" s="351"/>
      <c r="DC363" s="351"/>
      <c r="DD363" s="351"/>
      <c r="DG363" s="303"/>
      <c r="DH363" s="303"/>
      <c r="DJ363" s="145"/>
      <c r="DK363" s="145"/>
      <c r="DL363" s="267">
        <v>612</v>
      </c>
      <c r="DM363" s="268" t="s">
        <v>26</v>
      </c>
      <c r="DN363" s="269">
        <v>2</v>
      </c>
      <c r="DO363" s="171"/>
    </row>
    <row r="364" spans="4:119" s="115" customFormat="1" x14ac:dyDescent="0.25">
      <c r="D364" s="351"/>
      <c r="E364" s="351"/>
      <c r="F364" s="355"/>
      <c r="G364" s="356"/>
      <c r="H364" s="356"/>
      <c r="I364" s="355"/>
      <c r="J364" s="356"/>
      <c r="K364" s="355"/>
      <c r="L364" s="355"/>
      <c r="M364" s="355"/>
      <c r="N364" s="355"/>
      <c r="O364" s="355"/>
      <c r="P364" s="114"/>
      <c r="Q364" s="111"/>
      <c r="R364" s="111"/>
      <c r="T364" s="303"/>
      <c r="U364" s="357"/>
      <c r="V364" s="303"/>
      <c r="W364" s="358"/>
      <c r="X364" s="303"/>
      <c r="Y364" s="113"/>
      <c r="Z364" s="357"/>
      <c r="AA364" s="303"/>
      <c r="AB364" s="359"/>
      <c r="AC364" s="303"/>
      <c r="AD364" s="303"/>
      <c r="AE364" s="303"/>
      <c r="CO364" s="303"/>
      <c r="CQ364" s="351"/>
      <c r="CR364" s="351"/>
      <c r="CT364" s="351"/>
      <c r="CU364" s="351"/>
      <c r="CW364" s="351"/>
      <c r="CX364" s="351"/>
      <c r="CZ364" s="351"/>
      <c r="DA364" s="351"/>
      <c r="DC364" s="351"/>
      <c r="DD364" s="351"/>
      <c r="DG364" s="303"/>
      <c r="DH364" s="303"/>
      <c r="DJ364" s="145"/>
      <c r="DK364" s="145"/>
      <c r="DL364" s="267">
        <v>613</v>
      </c>
      <c r="DM364" s="268" t="s">
        <v>1436</v>
      </c>
      <c r="DN364" s="269">
        <v>3</v>
      </c>
      <c r="DO364" s="171" t="s">
        <v>963</v>
      </c>
    </row>
    <row r="365" spans="4:119" s="115" customFormat="1" x14ac:dyDescent="0.25">
      <c r="D365" s="351"/>
      <c r="E365" s="351"/>
      <c r="F365" s="355"/>
      <c r="G365" s="356"/>
      <c r="H365" s="356"/>
      <c r="I365" s="355"/>
      <c r="J365" s="356"/>
      <c r="K365" s="355"/>
      <c r="L365" s="355"/>
      <c r="M365" s="355"/>
      <c r="N365" s="355"/>
      <c r="O365" s="355"/>
      <c r="P365" s="114"/>
      <c r="Q365" s="111"/>
      <c r="R365" s="111"/>
      <c r="T365" s="303"/>
      <c r="U365" s="357"/>
      <c r="V365" s="303"/>
      <c r="W365" s="358"/>
      <c r="X365" s="303"/>
      <c r="Y365" s="113"/>
      <c r="Z365" s="357"/>
      <c r="AA365" s="303"/>
      <c r="AB365" s="359"/>
      <c r="AC365" s="303"/>
      <c r="AD365" s="303"/>
      <c r="AE365" s="303"/>
      <c r="CO365" s="303"/>
      <c r="CQ365" s="351"/>
      <c r="CR365" s="351"/>
      <c r="CT365" s="351"/>
      <c r="CU365" s="351"/>
      <c r="CW365" s="351"/>
      <c r="CX365" s="351"/>
      <c r="CZ365" s="351"/>
      <c r="DA365" s="351"/>
      <c r="DC365" s="351"/>
      <c r="DD365" s="351"/>
      <c r="DG365" s="303"/>
      <c r="DH365" s="303"/>
      <c r="DJ365" s="145"/>
      <c r="DK365" s="145"/>
      <c r="DL365" s="267">
        <v>614</v>
      </c>
      <c r="DM365" s="268" t="s">
        <v>1437</v>
      </c>
      <c r="DN365" s="269">
        <v>4</v>
      </c>
      <c r="DO365" s="171" t="s">
        <v>963</v>
      </c>
    </row>
    <row r="366" spans="4:119" s="115" customFormat="1" x14ac:dyDescent="0.25">
      <c r="D366" s="351"/>
      <c r="E366" s="351"/>
      <c r="F366" s="355"/>
      <c r="G366" s="356"/>
      <c r="H366" s="356"/>
      <c r="I366" s="355"/>
      <c r="J366" s="356"/>
      <c r="K366" s="355"/>
      <c r="L366" s="355"/>
      <c r="M366" s="355"/>
      <c r="N366" s="355"/>
      <c r="O366" s="355"/>
      <c r="P366" s="114"/>
      <c r="Q366" s="111"/>
      <c r="R366" s="111"/>
      <c r="T366" s="303"/>
      <c r="U366" s="357"/>
      <c r="V366" s="303"/>
      <c r="W366" s="358"/>
      <c r="X366" s="303"/>
      <c r="Y366" s="113"/>
      <c r="Z366" s="357"/>
      <c r="AA366" s="303"/>
      <c r="AB366" s="359"/>
      <c r="AC366" s="303"/>
      <c r="AD366" s="303"/>
      <c r="AE366" s="303"/>
      <c r="CO366" s="303"/>
      <c r="CQ366" s="351"/>
      <c r="CR366" s="351"/>
      <c r="CT366" s="351"/>
      <c r="CU366" s="351"/>
      <c r="CW366" s="351"/>
      <c r="CX366" s="351"/>
      <c r="CZ366" s="351"/>
      <c r="DA366" s="351"/>
      <c r="DC366" s="351"/>
      <c r="DD366" s="351"/>
      <c r="DG366" s="303"/>
      <c r="DH366" s="303"/>
      <c r="DJ366" s="145"/>
      <c r="DK366" s="145"/>
      <c r="DL366" s="267">
        <v>631</v>
      </c>
      <c r="DM366" s="268" t="s">
        <v>29</v>
      </c>
      <c r="DN366" s="269">
        <v>8</v>
      </c>
      <c r="DO366" s="171"/>
    </row>
    <row r="367" spans="4:119" s="115" customFormat="1" x14ac:dyDescent="0.25">
      <c r="D367" s="351"/>
      <c r="E367" s="351"/>
      <c r="F367" s="355"/>
      <c r="G367" s="356"/>
      <c r="H367" s="356"/>
      <c r="I367" s="355"/>
      <c r="J367" s="356"/>
      <c r="K367" s="355"/>
      <c r="L367" s="355"/>
      <c r="M367" s="355"/>
      <c r="N367" s="355"/>
      <c r="O367" s="355"/>
      <c r="P367" s="114"/>
      <c r="Q367" s="111"/>
      <c r="R367" s="111"/>
      <c r="T367" s="303"/>
      <c r="U367" s="357"/>
      <c r="V367" s="303"/>
      <c r="W367" s="358"/>
      <c r="X367" s="303"/>
      <c r="Y367" s="113"/>
      <c r="Z367" s="357"/>
      <c r="AA367" s="303"/>
      <c r="AB367" s="359"/>
      <c r="AC367" s="303"/>
      <c r="AD367" s="303"/>
      <c r="AE367" s="303"/>
      <c r="CO367" s="303"/>
      <c r="CQ367" s="351"/>
      <c r="CR367" s="351"/>
      <c r="CT367" s="351"/>
      <c r="CU367" s="351"/>
      <c r="CW367" s="351"/>
      <c r="CX367" s="351"/>
      <c r="CZ367" s="351"/>
      <c r="DA367" s="351"/>
      <c r="DC367" s="351"/>
      <c r="DD367" s="351"/>
      <c r="DG367" s="303"/>
      <c r="DH367" s="303"/>
      <c r="DJ367" s="145"/>
      <c r="DK367" s="145"/>
      <c r="DL367" s="267">
        <v>632</v>
      </c>
      <c r="DM367" s="268" t="s">
        <v>30</v>
      </c>
      <c r="DN367" s="269">
        <v>9</v>
      </c>
      <c r="DO367" s="171"/>
    </row>
    <row r="368" spans="4:119" s="115" customFormat="1" x14ac:dyDescent="0.25">
      <c r="D368" s="351"/>
      <c r="E368" s="351"/>
      <c r="F368" s="355"/>
      <c r="G368" s="356"/>
      <c r="H368" s="356"/>
      <c r="I368" s="355"/>
      <c r="J368" s="356"/>
      <c r="K368" s="355"/>
      <c r="L368" s="355"/>
      <c r="M368" s="355"/>
      <c r="N368" s="355"/>
      <c r="O368" s="355"/>
      <c r="P368" s="114"/>
      <c r="Q368" s="111"/>
      <c r="R368" s="111"/>
      <c r="T368" s="303"/>
      <c r="U368" s="357"/>
      <c r="V368" s="303"/>
      <c r="W368" s="358"/>
      <c r="X368" s="303"/>
      <c r="Y368" s="113"/>
      <c r="Z368" s="357"/>
      <c r="AA368" s="303"/>
      <c r="AB368" s="359"/>
      <c r="AC368" s="303"/>
      <c r="AD368" s="303"/>
      <c r="AE368" s="303"/>
      <c r="CO368" s="303"/>
      <c r="CQ368" s="351"/>
      <c r="CR368" s="351"/>
      <c r="CT368" s="351"/>
      <c r="CU368" s="351"/>
      <c r="CW368" s="351"/>
      <c r="CX368" s="351"/>
      <c r="CZ368" s="351"/>
      <c r="DA368" s="351"/>
      <c r="DC368" s="351"/>
      <c r="DD368" s="351"/>
      <c r="DG368" s="303"/>
      <c r="DH368" s="303"/>
      <c r="DJ368" s="145"/>
      <c r="DK368" s="145"/>
      <c r="DL368" s="267">
        <v>633</v>
      </c>
      <c r="DM368" s="268" t="s">
        <v>31</v>
      </c>
      <c r="DN368" s="269">
        <v>10</v>
      </c>
      <c r="DO368" s="171"/>
    </row>
    <row r="369" spans="4:119" s="115" customFormat="1" x14ac:dyDescent="0.25">
      <c r="D369" s="351"/>
      <c r="E369" s="351"/>
      <c r="F369" s="355"/>
      <c r="G369" s="356"/>
      <c r="H369" s="356"/>
      <c r="I369" s="355"/>
      <c r="J369" s="356"/>
      <c r="K369" s="355"/>
      <c r="L369" s="355"/>
      <c r="M369" s="355"/>
      <c r="N369" s="355"/>
      <c r="O369" s="355"/>
      <c r="P369" s="114"/>
      <c r="Q369" s="111"/>
      <c r="R369" s="111"/>
      <c r="T369" s="303"/>
      <c r="U369" s="357"/>
      <c r="V369" s="303"/>
      <c r="W369" s="358"/>
      <c r="X369" s="303"/>
      <c r="Y369" s="113"/>
      <c r="Z369" s="357"/>
      <c r="AA369" s="303"/>
      <c r="AB369" s="359"/>
      <c r="AC369" s="303"/>
      <c r="AD369" s="303"/>
      <c r="AE369" s="303"/>
      <c r="CO369" s="303"/>
      <c r="CQ369" s="351"/>
      <c r="CR369" s="351"/>
      <c r="CT369" s="351"/>
      <c r="CU369" s="351"/>
      <c r="CW369" s="351"/>
      <c r="CX369" s="351"/>
      <c r="CZ369" s="351"/>
      <c r="DA369" s="351"/>
      <c r="DC369" s="351"/>
      <c r="DD369" s="351"/>
      <c r="DG369" s="303"/>
      <c r="DH369" s="303"/>
      <c r="DJ369" s="145"/>
      <c r="DK369" s="145"/>
      <c r="DL369" s="267">
        <v>634</v>
      </c>
      <c r="DM369" s="268" t="s">
        <v>32</v>
      </c>
      <c r="DN369" s="269">
        <v>11</v>
      </c>
      <c r="DO369" s="171"/>
    </row>
    <row r="370" spans="4:119" s="115" customFormat="1" x14ac:dyDescent="0.25">
      <c r="D370" s="351"/>
      <c r="E370" s="351"/>
      <c r="F370" s="355"/>
      <c r="G370" s="356"/>
      <c r="H370" s="356"/>
      <c r="I370" s="355"/>
      <c r="J370" s="356"/>
      <c r="K370" s="355"/>
      <c r="L370" s="355"/>
      <c r="M370" s="355"/>
      <c r="N370" s="355"/>
      <c r="O370" s="355"/>
      <c r="P370" s="114"/>
      <c r="Q370" s="111"/>
      <c r="R370" s="111"/>
      <c r="T370" s="303"/>
      <c r="U370" s="357"/>
      <c r="V370" s="303"/>
      <c r="W370" s="358"/>
      <c r="X370" s="303"/>
      <c r="Y370" s="113"/>
      <c r="Z370" s="357"/>
      <c r="AA370" s="303"/>
      <c r="AB370" s="359"/>
      <c r="AC370" s="303"/>
      <c r="AD370" s="303"/>
      <c r="AE370" s="303"/>
      <c r="CO370" s="303"/>
      <c r="CQ370" s="351"/>
      <c r="CR370" s="351"/>
      <c r="CT370" s="351"/>
      <c r="CU370" s="351"/>
      <c r="CW370" s="351"/>
      <c r="CX370" s="351"/>
      <c r="CZ370" s="351"/>
      <c r="DA370" s="351"/>
      <c r="DC370" s="351"/>
      <c r="DD370" s="351"/>
      <c r="DG370" s="303"/>
      <c r="DH370" s="303"/>
      <c r="DJ370" s="145"/>
      <c r="DK370" s="145"/>
      <c r="DL370" s="267">
        <v>690</v>
      </c>
      <c r="DM370" s="268" t="s">
        <v>1491</v>
      </c>
      <c r="DN370" s="269">
        <v>8</v>
      </c>
      <c r="DO370" s="171"/>
    </row>
    <row r="371" spans="4:119" s="115" customFormat="1" x14ac:dyDescent="0.25">
      <c r="D371" s="351"/>
      <c r="E371" s="351"/>
      <c r="F371" s="355"/>
      <c r="G371" s="356"/>
      <c r="H371" s="356"/>
      <c r="I371" s="355"/>
      <c r="J371" s="356"/>
      <c r="K371" s="355"/>
      <c r="L371" s="355"/>
      <c r="M371" s="355"/>
      <c r="N371" s="355"/>
      <c r="O371" s="355"/>
      <c r="P371" s="114"/>
      <c r="Q371" s="111"/>
      <c r="R371" s="111"/>
      <c r="T371" s="303"/>
      <c r="U371" s="357"/>
      <c r="V371" s="303"/>
      <c r="W371" s="358"/>
      <c r="X371" s="303"/>
      <c r="Y371" s="113"/>
      <c r="Z371" s="357"/>
      <c r="AA371" s="303"/>
      <c r="AB371" s="359"/>
      <c r="AC371" s="303"/>
      <c r="AD371" s="303"/>
      <c r="AE371" s="303"/>
      <c r="CO371" s="303"/>
      <c r="CQ371" s="351"/>
      <c r="CR371" s="351"/>
      <c r="CT371" s="351"/>
      <c r="CU371" s="351"/>
      <c r="CW371" s="351"/>
      <c r="CX371" s="351"/>
      <c r="CZ371" s="351"/>
      <c r="DA371" s="351"/>
      <c r="DC371" s="351"/>
      <c r="DD371" s="351"/>
      <c r="DG371" s="303"/>
      <c r="DH371" s="303"/>
      <c r="DJ371" s="145"/>
      <c r="DK371" s="145"/>
      <c r="DL371" s="267">
        <v>691</v>
      </c>
      <c r="DM371" s="268" t="s">
        <v>1492</v>
      </c>
      <c r="DN371" s="269">
        <v>9</v>
      </c>
      <c r="DO371" s="171"/>
    </row>
    <row r="372" spans="4:119" s="115" customFormat="1" x14ac:dyDescent="0.25">
      <c r="D372" s="351"/>
      <c r="E372" s="351"/>
      <c r="F372" s="355"/>
      <c r="G372" s="356"/>
      <c r="H372" s="356"/>
      <c r="I372" s="355"/>
      <c r="J372" s="356"/>
      <c r="K372" s="355"/>
      <c r="L372" s="355"/>
      <c r="M372" s="355"/>
      <c r="N372" s="355"/>
      <c r="O372" s="355"/>
      <c r="P372" s="114"/>
      <c r="Q372" s="111"/>
      <c r="R372" s="111"/>
      <c r="T372" s="303"/>
      <c r="U372" s="357"/>
      <c r="V372" s="303"/>
      <c r="W372" s="358"/>
      <c r="X372" s="303"/>
      <c r="Y372" s="113"/>
      <c r="Z372" s="357"/>
      <c r="AA372" s="303"/>
      <c r="AB372" s="359"/>
      <c r="AC372" s="303"/>
      <c r="AD372" s="303"/>
      <c r="AE372" s="303"/>
      <c r="CO372" s="303"/>
      <c r="CQ372" s="351"/>
      <c r="CR372" s="351"/>
      <c r="CT372" s="351"/>
      <c r="CU372" s="351"/>
      <c r="CW372" s="351"/>
      <c r="CX372" s="351"/>
      <c r="CZ372" s="351"/>
      <c r="DA372" s="351"/>
      <c r="DC372" s="351"/>
      <c r="DD372" s="351"/>
      <c r="DG372" s="303"/>
      <c r="DH372" s="303"/>
      <c r="DJ372" s="145"/>
      <c r="DK372" s="145"/>
      <c r="DL372" s="267">
        <v>692</v>
      </c>
      <c r="DM372" s="268" t="s">
        <v>1493</v>
      </c>
      <c r="DN372" s="269">
        <v>10</v>
      </c>
      <c r="DO372" s="171"/>
    </row>
    <row r="373" spans="4:119" s="115" customFormat="1" x14ac:dyDescent="0.25">
      <c r="D373" s="351"/>
      <c r="E373" s="351"/>
      <c r="F373" s="355"/>
      <c r="G373" s="356"/>
      <c r="H373" s="356"/>
      <c r="I373" s="355"/>
      <c r="J373" s="356"/>
      <c r="K373" s="355"/>
      <c r="L373" s="355"/>
      <c r="M373" s="355"/>
      <c r="N373" s="355"/>
      <c r="O373" s="355"/>
      <c r="P373" s="114"/>
      <c r="Q373" s="111"/>
      <c r="R373" s="111"/>
      <c r="T373" s="303"/>
      <c r="U373" s="357"/>
      <c r="V373" s="303"/>
      <c r="W373" s="358"/>
      <c r="X373" s="303"/>
      <c r="Y373" s="113"/>
      <c r="Z373" s="357"/>
      <c r="AA373" s="303"/>
      <c r="AB373" s="359"/>
      <c r="AC373" s="303"/>
      <c r="AD373" s="303"/>
      <c r="AE373" s="303"/>
      <c r="CO373" s="303"/>
      <c r="CQ373" s="351"/>
      <c r="CR373" s="351"/>
      <c r="CT373" s="351"/>
      <c r="CU373" s="351"/>
      <c r="CW373" s="351"/>
      <c r="CX373" s="351"/>
      <c r="CZ373" s="351"/>
      <c r="DA373" s="351"/>
      <c r="DC373" s="351"/>
      <c r="DD373" s="351"/>
      <c r="DG373" s="303"/>
      <c r="DH373" s="303"/>
      <c r="DJ373" s="145"/>
      <c r="DK373" s="145"/>
      <c r="DL373" s="267">
        <v>693</v>
      </c>
      <c r="DM373" s="268" t="s">
        <v>1494</v>
      </c>
      <c r="DN373" s="269">
        <v>11</v>
      </c>
      <c r="DO373" s="171"/>
    </row>
    <row r="374" spans="4:119" s="115" customFormat="1" x14ac:dyDescent="0.25">
      <c r="D374" s="351"/>
      <c r="E374" s="351"/>
      <c r="F374" s="355"/>
      <c r="G374" s="356"/>
      <c r="H374" s="356"/>
      <c r="I374" s="355"/>
      <c r="J374" s="356"/>
      <c r="K374" s="355"/>
      <c r="L374" s="355"/>
      <c r="M374" s="355"/>
      <c r="N374" s="355"/>
      <c r="O374" s="355"/>
      <c r="P374" s="114"/>
      <c r="Q374" s="111"/>
      <c r="R374" s="111"/>
      <c r="T374" s="303"/>
      <c r="U374" s="357"/>
      <c r="V374" s="303"/>
      <c r="W374" s="358"/>
      <c r="X374" s="303"/>
      <c r="Y374" s="113"/>
      <c r="Z374" s="357"/>
      <c r="AA374" s="303"/>
      <c r="AB374" s="359"/>
      <c r="AC374" s="303"/>
      <c r="AD374" s="303"/>
      <c r="AE374" s="303"/>
      <c r="CO374" s="303"/>
      <c r="CQ374" s="351"/>
      <c r="CR374" s="351"/>
      <c r="CT374" s="351"/>
      <c r="CU374" s="351"/>
      <c r="CW374" s="351"/>
      <c r="CX374" s="351"/>
      <c r="CZ374" s="351"/>
      <c r="DA374" s="351"/>
      <c r="DC374" s="351"/>
      <c r="DD374" s="351"/>
      <c r="DG374" s="303"/>
      <c r="DH374" s="303"/>
      <c r="DJ374" s="145"/>
      <c r="DK374" s="145"/>
      <c r="DL374" s="267">
        <v>694</v>
      </c>
      <c r="DM374" s="268" t="s">
        <v>1495</v>
      </c>
      <c r="DN374" s="269">
        <v>12</v>
      </c>
      <c r="DO374" s="171"/>
    </row>
    <row r="375" spans="4:119" s="115" customFormat="1" x14ac:dyDescent="0.25">
      <c r="D375" s="351"/>
      <c r="E375" s="351"/>
      <c r="F375" s="355"/>
      <c r="G375" s="356"/>
      <c r="H375" s="356"/>
      <c r="I375" s="355"/>
      <c r="J375" s="356"/>
      <c r="K375" s="355"/>
      <c r="L375" s="355"/>
      <c r="M375" s="355"/>
      <c r="N375" s="355"/>
      <c r="O375" s="355"/>
      <c r="P375" s="114"/>
      <c r="Q375" s="111"/>
      <c r="R375" s="111"/>
      <c r="T375" s="303"/>
      <c r="U375" s="357"/>
      <c r="V375" s="303"/>
      <c r="W375" s="358"/>
      <c r="X375" s="303"/>
      <c r="Y375" s="113"/>
      <c r="Z375" s="357"/>
      <c r="AA375" s="303"/>
      <c r="AB375" s="359"/>
      <c r="AC375" s="303"/>
      <c r="AD375" s="303"/>
      <c r="AE375" s="303"/>
      <c r="CO375" s="303"/>
      <c r="CQ375" s="351"/>
      <c r="CR375" s="351"/>
      <c r="CT375" s="351"/>
      <c r="CU375" s="351"/>
      <c r="CW375" s="351"/>
      <c r="CX375" s="351"/>
      <c r="CZ375" s="351"/>
      <c r="DA375" s="351"/>
      <c r="DC375" s="351"/>
      <c r="DD375" s="351"/>
      <c r="DG375" s="303"/>
      <c r="DH375" s="303"/>
      <c r="DJ375" s="145"/>
      <c r="DK375" s="145"/>
      <c r="DL375" s="267">
        <v>706</v>
      </c>
      <c r="DM375" s="268" t="s">
        <v>1438</v>
      </c>
      <c r="DN375" s="269">
        <v>4</v>
      </c>
      <c r="DO375" s="171"/>
    </row>
    <row r="376" spans="4:119" s="115" customFormat="1" x14ac:dyDescent="0.25">
      <c r="D376" s="351"/>
      <c r="E376" s="351"/>
      <c r="F376" s="355"/>
      <c r="G376" s="356"/>
      <c r="H376" s="356"/>
      <c r="I376" s="355"/>
      <c r="J376" s="356"/>
      <c r="K376" s="355"/>
      <c r="L376" s="355"/>
      <c r="M376" s="355"/>
      <c r="N376" s="355"/>
      <c r="O376" s="355"/>
      <c r="P376" s="114"/>
      <c r="Q376" s="111"/>
      <c r="R376" s="111"/>
      <c r="T376" s="303"/>
      <c r="U376" s="357"/>
      <c r="V376" s="303"/>
      <c r="W376" s="358"/>
      <c r="X376" s="303"/>
      <c r="Y376" s="113"/>
      <c r="Z376" s="357"/>
      <c r="AA376" s="303"/>
      <c r="AB376" s="359"/>
      <c r="AC376" s="303"/>
      <c r="AD376" s="303"/>
      <c r="AE376" s="303"/>
      <c r="CO376" s="303"/>
      <c r="CQ376" s="351"/>
      <c r="CR376" s="351"/>
      <c r="CT376" s="351"/>
      <c r="CU376" s="351"/>
      <c r="CW376" s="351"/>
      <c r="CX376" s="351"/>
      <c r="CZ376" s="351"/>
      <c r="DA376" s="351"/>
      <c r="DC376" s="351"/>
      <c r="DD376" s="351"/>
      <c r="DG376" s="303"/>
      <c r="DH376" s="303"/>
      <c r="DJ376" s="145"/>
      <c r="DK376" s="145"/>
      <c r="DL376" s="267">
        <v>707</v>
      </c>
      <c r="DM376" s="268" t="s">
        <v>1439</v>
      </c>
      <c r="DN376" s="269">
        <v>5</v>
      </c>
      <c r="DO376" s="171"/>
    </row>
    <row r="377" spans="4:119" s="115" customFormat="1" x14ac:dyDescent="0.25">
      <c r="D377" s="351"/>
      <c r="E377" s="351"/>
      <c r="F377" s="355"/>
      <c r="G377" s="356"/>
      <c r="H377" s="356"/>
      <c r="I377" s="355"/>
      <c r="J377" s="356"/>
      <c r="K377" s="355"/>
      <c r="L377" s="355"/>
      <c r="M377" s="355"/>
      <c r="N377" s="355"/>
      <c r="O377" s="355"/>
      <c r="P377" s="114"/>
      <c r="Q377" s="111"/>
      <c r="R377" s="111"/>
      <c r="T377" s="303"/>
      <c r="U377" s="357"/>
      <c r="V377" s="303"/>
      <c r="W377" s="358"/>
      <c r="X377" s="303"/>
      <c r="Y377" s="113"/>
      <c r="Z377" s="357"/>
      <c r="AA377" s="303"/>
      <c r="AB377" s="359"/>
      <c r="AC377" s="303"/>
      <c r="AD377" s="303"/>
      <c r="AE377" s="303"/>
      <c r="CO377" s="303"/>
      <c r="CQ377" s="351"/>
      <c r="CR377" s="351"/>
      <c r="CT377" s="351"/>
      <c r="CU377" s="351"/>
      <c r="CW377" s="351"/>
      <c r="CX377" s="351"/>
      <c r="CZ377" s="351"/>
      <c r="DA377" s="351"/>
      <c r="DC377" s="351"/>
      <c r="DD377" s="351"/>
      <c r="DG377" s="303"/>
      <c r="DH377" s="303"/>
      <c r="DJ377" s="145"/>
      <c r="DK377" s="145"/>
      <c r="DL377" s="267">
        <v>708</v>
      </c>
      <c r="DM377" s="268" t="s">
        <v>1440</v>
      </c>
      <c r="DN377" s="269">
        <v>6</v>
      </c>
      <c r="DO377" s="171"/>
    </row>
    <row r="378" spans="4:119" s="115" customFormat="1" x14ac:dyDescent="0.25">
      <c r="D378" s="351"/>
      <c r="E378" s="351"/>
      <c r="F378" s="355"/>
      <c r="G378" s="356"/>
      <c r="H378" s="356"/>
      <c r="I378" s="355"/>
      <c r="J378" s="356"/>
      <c r="K378" s="355"/>
      <c r="L378" s="355"/>
      <c r="M378" s="355"/>
      <c r="N378" s="355"/>
      <c r="O378" s="355"/>
      <c r="P378" s="114"/>
      <c r="Q378" s="111"/>
      <c r="R378" s="111"/>
      <c r="T378" s="303"/>
      <c r="U378" s="357"/>
      <c r="V378" s="303"/>
      <c r="W378" s="358"/>
      <c r="X378" s="303"/>
      <c r="Y378" s="113"/>
      <c r="Z378" s="357"/>
      <c r="AA378" s="303"/>
      <c r="AB378" s="359"/>
      <c r="AC378" s="303"/>
      <c r="AD378" s="303"/>
      <c r="AE378" s="303"/>
      <c r="CO378" s="303"/>
      <c r="CQ378" s="351"/>
      <c r="CR378" s="351"/>
      <c r="CT378" s="351"/>
      <c r="CU378" s="351"/>
      <c r="CW378" s="351"/>
      <c r="CX378" s="351"/>
      <c r="CZ378" s="351"/>
      <c r="DA378" s="351"/>
      <c r="DC378" s="351"/>
      <c r="DD378" s="351"/>
      <c r="DG378" s="303"/>
      <c r="DH378" s="303"/>
      <c r="DJ378" s="145"/>
      <c r="DK378" s="145"/>
      <c r="DL378" s="267">
        <v>709</v>
      </c>
      <c r="DM378" s="268" t="s">
        <v>1441</v>
      </c>
      <c r="DN378" s="269">
        <v>7</v>
      </c>
      <c r="DO378" s="171"/>
    </row>
    <row r="379" spans="4:119" s="115" customFormat="1" x14ac:dyDescent="0.25">
      <c r="D379" s="351"/>
      <c r="E379" s="351"/>
      <c r="F379" s="355"/>
      <c r="G379" s="356"/>
      <c r="H379" s="356"/>
      <c r="I379" s="355"/>
      <c r="J379" s="356"/>
      <c r="K379" s="355"/>
      <c r="L379" s="355"/>
      <c r="M379" s="355"/>
      <c r="N379" s="355"/>
      <c r="O379" s="355"/>
      <c r="P379" s="114"/>
      <c r="Q379" s="111"/>
      <c r="R379" s="111"/>
      <c r="T379" s="303"/>
      <c r="U379" s="357"/>
      <c r="V379" s="303"/>
      <c r="W379" s="358"/>
      <c r="X379" s="303"/>
      <c r="Y379" s="113"/>
      <c r="Z379" s="357"/>
      <c r="AA379" s="303"/>
      <c r="AB379" s="359"/>
      <c r="AC379" s="303"/>
      <c r="AD379" s="303"/>
      <c r="AE379" s="303"/>
      <c r="CO379" s="303"/>
      <c r="CQ379" s="351"/>
      <c r="CR379" s="351"/>
      <c r="CT379" s="351"/>
      <c r="CU379" s="351"/>
      <c r="CW379" s="351"/>
      <c r="CX379" s="351"/>
      <c r="CZ379" s="351"/>
      <c r="DA379" s="351"/>
      <c r="DC379" s="351"/>
      <c r="DD379" s="351"/>
      <c r="DG379" s="303"/>
      <c r="DH379" s="303"/>
      <c r="DJ379" s="145"/>
      <c r="DK379" s="145"/>
      <c r="DL379" s="267">
        <v>710</v>
      </c>
      <c r="DM379" s="268" t="s">
        <v>37</v>
      </c>
      <c r="DN379" s="269">
        <v>6</v>
      </c>
      <c r="DO379" s="171"/>
    </row>
    <row r="380" spans="4:119" s="115" customFormat="1" x14ac:dyDescent="0.25">
      <c r="D380" s="351"/>
      <c r="E380" s="351"/>
      <c r="F380" s="355"/>
      <c r="G380" s="356"/>
      <c r="H380" s="356"/>
      <c r="I380" s="355"/>
      <c r="J380" s="356"/>
      <c r="K380" s="355"/>
      <c r="L380" s="355"/>
      <c r="M380" s="355"/>
      <c r="N380" s="355"/>
      <c r="O380" s="355"/>
      <c r="P380" s="114"/>
      <c r="Q380" s="111"/>
      <c r="R380" s="111"/>
      <c r="T380" s="303"/>
      <c r="U380" s="357"/>
      <c r="V380" s="303"/>
      <c r="W380" s="358"/>
      <c r="X380" s="303"/>
      <c r="Y380" s="113"/>
      <c r="Z380" s="357"/>
      <c r="AA380" s="303"/>
      <c r="AB380" s="359"/>
      <c r="AC380" s="303"/>
      <c r="AD380" s="303"/>
      <c r="AE380" s="303"/>
      <c r="CO380" s="303"/>
      <c r="CQ380" s="351"/>
      <c r="CR380" s="351"/>
      <c r="CT380" s="351"/>
      <c r="CU380" s="351"/>
      <c r="CW380" s="351"/>
      <c r="CX380" s="351"/>
      <c r="CZ380" s="351"/>
      <c r="DA380" s="351"/>
      <c r="DC380" s="351"/>
      <c r="DD380" s="351"/>
      <c r="DG380" s="303"/>
      <c r="DH380" s="303"/>
      <c r="DJ380" s="145"/>
      <c r="DK380" s="145"/>
      <c r="DL380" s="267">
        <v>711</v>
      </c>
      <c r="DM380" s="268" t="s">
        <v>1442</v>
      </c>
      <c r="DN380" s="269">
        <v>7</v>
      </c>
      <c r="DO380" s="171"/>
    </row>
    <row r="381" spans="4:119" s="115" customFormat="1" x14ac:dyDescent="0.25">
      <c r="D381" s="351"/>
      <c r="E381" s="351"/>
      <c r="F381" s="355"/>
      <c r="G381" s="356"/>
      <c r="H381" s="356"/>
      <c r="I381" s="355"/>
      <c r="J381" s="356"/>
      <c r="K381" s="355"/>
      <c r="L381" s="355"/>
      <c r="M381" s="355"/>
      <c r="N381" s="355"/>
      <c r="O381" s="355"/>
      <c r="P381" s="114"/>
      <c r="Q381" s="111"/>
      <c r="R381" s="111"/>
      <c r="T381" s="303"/>
      <c r="U381" s="357"/>
      <c r="V381" s="303"/>
      <c r="W381" s="358"/>
      <c r="X381" s="303"/>
      <c r="Y381" s="113"/>
      <c r="Z381" s="357"/>
      <c r="AA381" s="303"/>
      <c r="AB381" s="359"/>
      <c r="AC381" s="303"/>
      <c r="AD381" s="303"/>
      <c r="AE381" s="303"/>
      <c r="CO381" s="303"/>
      <c r="CQ381" s="351"/>
      <c r="CR381" s="351"/>
      <c r="CT381" s="351"/>
      <c r="CU381" s="351"/>
      <c r="CW381" s="351"/>
      <c r="CX381" s="351"/>
      <c r="CZ381" s="351"/>
      <c r="DA381" s="351"/>
      <c r="DC381" s="351"/>
      <c r="DD381" s="351"/>
      <c r="DG381" s="303"/>
      <c r="DH381" s="303"/>
      <c r="DJ381" s="145"/>
      <c r="DK381" s="145"/>
      <c r="DL381" s="267">
        <v>712</v>
      </c>
      <c r="DM381" s="268" t="s">
        <v>1443</v>
      </c>
      <c r="DN381" s="269">
        <v>8</v>
      </c>
      <c r="DO381" s="171"/>
    </row>
    <row r="382" spans="4:119" s="115" customFormat="1" x14ac:dyDescent="0.25">
      <c r="D382" s="351"/>
      <c r="E382" s="351"/>
      <c r="F382" s="355"/>
      <c r="G382" s="356"/>
      <c r="H382" s="356"/>
      <c r="I382" s="355"/>
      <c r="J382" s="356"/>
      <c r="K382" s="355"/>
      <c r="L382" s="355"/>
      <c r="M382" s="355"/>
      <c r="N382" s="355"/>
      <c r="O382" s="355"/>
      <c r="P382" s="114"/>
      <c r="Q382" s="111"/>
      <c r="R382" s="111"/>
      <c r="T382" s="303"/>
      <c r="U382" s="357"/>
      <c r="V382" s="303"/>
      <c r="W382" s="358"/>
      <c r="X382" s="303"/>
      <c r="Y382" s="113"/>
      <c r="Z382" s="357"/>
      <c r="AA382" s="303"/>
      <c r="AB382" s="359"/>
      <c r="AC382" s="303"/>
      <c r="AD382" s="303"/>
      <c r="AE382" s="303"/>
      <c r="CO382" s="303"/>
      <c r="CQ382" s="351"/>
      <c r="CR382" s="351"/>
      <c r="CT382" s="351"/>
      <c r="CU382" s="351"/>
      <c r="CW382" s="351"/>
      <c r="CX382" s="351"/>
      <c r="CZ382" s="351"/>
      <c r="DA382" s="351"/>
      <c r="DC382" s="351"/>
      <c r="DD382" s="351"/>
      <c r="DG382" s="303"/>
      <c r="DH382" s="303"/>
      <c r="DJ382" s="145"/>
      <c r="DK382" s="145"/>
      <c r="DL382" s="267">
        <v>713</v>
      </c>
      <c r="DM382" s="268" t="s">
        <v>1444</v>
      </c>
      <c r="DN382" s="269">
        <v>9</v>
      </c>
      <c r="DO382" s="171"/>
    </row>
    <row r="383" spans="4:119" s="115" customFormat="1" x14ac:dyDescent="0.25">
      <c r="D383" s="351"/>
      <c r="E383" s="351"/>
      <c r="F383" s="355"/>
      <c r="G383" s="356"/>
      <c r="H383" s="356"/>
      <c r="I383" s="355"/>
      <c r="J383" s="356"/>
      <c r="K383" s="355"/>
      <c r="L383" s="355"/>
      <c r="M383" s="355"/>
      <c r="N383" s="355"/>
      <c r="O383" s="355"/>
      <c r="P383" s="114"/>
      <c r="Q383" s="111"/>
      <c r="R383" s="111"/>
      <c r="T383" s="303"/>
      <c r="U383" s="357"/>
      <c r="V383" s="303"/>
      <c r="W383" s="358"/>
      <c r="X383" s="303"/>
      <c r="Y383" s="113"/>
      <c r="Z383" s="357"/>
      <c r="AA383" s="303"/>
      <c r="AB383" s="359"/>
      <c r="AC383" s="303"/>
      <c r="AD383" s="303"/>
      <c r="AE383" s="303"/>
      <c r="CO383" s="303"/>
      <c r="CQ383" s="351"/>
      <c r="CR383" s="351"/>
      <c r="CT383" s="351"/>
      <c r="CU383" s="351"/>
      <c r="CW383" s="351"/>
      <c r="CX383" s="351"/>
      <c r="CZ383" s="351"/>
      <c r="DA383" s="351"/>
      <c r="DC383" s="351"/>
      <c r="DD383" s="351"/>
      <c r="DG383" s="303"/>
      <c r="DH383" s="303"/>
      <c r="DJ383" s="145"/>
      <c r="DK383" s="145"/>
      <c r="DL383" s="267">
        <v>714</v>
      </c>
      <c r="DM383" s="268" t="s">
        <v>41</v>
      </c>
      <c r="DN383" s="269">
        <v>10</v>
      </c>
      <c r="DO383" s="171"/>
    </row>
    <row r="384" spans="4:119" s="115" customFormat="1" x14ac:dyDescent="0.25">
      <c r="D384" s="351"/>
      <c r="E384" s="351"/>
      <c r="F384" s="355"/>
      <c r="G384" s="356"/>
      <c r="H384" s="356"/>
      <c r="I384" s="355"/>
      <c r="J384" s="356"/>
      <c r="K384" s="355"/>
      <c r="L384" s="355"/>
      <c r="M384" s="355"/>
      <c r="N384" s="355"/>
      <c r="O384" s="355"/>
      <c r="P384" s="114"/>
      <c r="Q384" s="111"/>
      <c r="R384" s="111"/>
      <c r="T384" s="303"/>
      <c r="U384" s="357"/>
      <c r="V384" s="303"/>
      <c r="W384" s="358"/>
      <c r="X384" s="303"/>
      <c r="Y384" s="113"/>
      <c r="Z384" s="357"/>
      <c r="AA384" s="303"/>
      <c r="AB384" s="359"/>
      <c r="AC384" s="303"/>
      <c r="AD384" s="303"/>
      <c r="AE384" s="303"/>
      <c r="CO384" s="303"/>
      <c r="CQ384" s="351"/>
      <c r="CR384" s="351"/>
      <c r="CT384" s="351"/>
      <c r="CU384" s="351"/>
      <c r="CW384" s="351"/>
      <c r="CX384" s="351"/>
      <c r="CZ384" s="351"/>
      <c r="DA384" s="351"/>
      <c r="DC384" s="351"/>
      <c r="DD384" s="351"/>
      <c r="DG384" s="303"/>
      <c r="DH384" s="303"/>
      <c r="DJ384" s="145"/>
      <c r="DK384" s="145"/>
      <c r="DL384" s="267">
        <v>720</v>
      </c>
      <c r="DM384" s="268" t="s">
        <v>1445</v>
      </c>
      <c r="DN384" s="269">
        <v>6</v>
      </c>
      <c r="DO384" s="171"/>
    </row>
    <row r="385" spans="4:119" s="115" customFormat="1" x14ac:dyDescent="0.25">
      <c r="D385" s="351"/>
      <c r="E385" s="351"/>
      <c r="F385" s="355"/>
      <c r="G385" s="356"/>
      <c r="H385" s="356"/>
      <c r="I385" s="355"/>
      <c r="J385" s="356"/>
      <c r="K385" s="355"/>
      <c r="L385" s="355"/>
      <c r="M385" s="355"/>
      <c r="N385" s="355"/>
      <c r="O385" s="355"/>
      <c r="P385" s="114"/>
      <c r="Q385" s="111"/>
      <c r="R385" s="111"/>
      <c r="T385" s="303"/>
      <c r="U385" s="357"/>
      <c r="V385" s="303"/>
      <c r="W385" s="358"/>
      <c r="X385" s="303"/>
      <c r="Y385" s="113"/>
      <c r="Z385" s="357"/>
      <c r="AA385" s="303"/>
      <c r="AB385" s="359"/>
      <c r="AC385" s="303"/>
      <c r="AD385" s="303"/>
      <c r="AE385" s="303"/>
      <c r="CO385" s="303"/>
      <c r="CQ385" s="351"/>
      <c r="CR385" s="351"/>
      <c r="CT385" s="351"/>
      <c r="CU385" s="351"/>
      <c r="CW385" s="351"/>
      <c r="CX385" s="351"/>
      <c r="CZ385" s="351"/>
      <c r="DA385" s="351"/>
      <c r="DC385" s="351"/>
      <c r="DD385" s="351"/>
      <c r="DG385" s="303"/>
      <c r="DH385" s="303"/>
      <c r="DJ385" s="145"/>
      <c r="DK385" s="145"/>
      <c r="DL385" s="267">
        <v>721</v>
      </c>
      <c r="DM385" s="268" t="s">
        <v>1446</v>
      </c>
      <c r="DN385" s="269">
        <v>7</v>
      </c>
      <c r="DO385" s="171"/>
    </row>
    <row r="386" spans="4:119" s="115" customFormat="1" x14ac:dyDescent="0.25">
      <c r="D386" s="351"/>
      <c r="E386" s="351"/>
      <c r="F386" s="355"/>
      <c r="G386" s="356"/>
      <c r="H386" s="356"/>
      <c r="I386" s="355"/>
      <c r="J386" s="356"/>
      <c r="K386" s="355"/>
      <c r="L386" s="355"/>
      <c r="M386" s="355"/>
      <c r="N386" s="355"/>
      <c r="O386" s="355"/>
      <c r="P386" s="114"/>
      <c r="Q386" s="111"/>
      <c r="R386" s="111"/>
      <c r="T386" s="303"/>
      <c r="U386" s="357"/>
      <c r="V386" s="303"/>
      <c r="W386" s="358"/>
      <c r="X386" s="303"/>
      <c r="Y386" s="113"/>
      <c r="Z386" s="357"/>
      <c r="AA386" s="303"/>
      <c r="AB386" s="359"/>
      <c r="AC386" s="303"/>
      <c r="AD386" s="303"/>
      <c r="AE386" s="303"/>
      <c r="CO386" s="303"/>
      <c r="CQ386" s="351"/>
      <c r="CR386" s="351"/>
      <c r="CT386" s="351"/>
      <c r="CU386" s="351"/>
      <c r="CW386" s="351"/>
      <c r="CX386" s="351"/>
      <c r="CZ386" s="351"/>
      <c r="DA386" s="351"/>
      <c r="DC386" s="351"/>
      <c r="DD386" s="351"/>
      <c r="DG386" s="303"/>
      <c r="DH386" s="303"/>
      <c r="DJ386" s="145"/>
      <c r="DK386" s="145"/>
      <c r="DL386" s="267">
        <v>722</v>
      </c>
      <c r="DM386" s="268" t="s">
        <v>1447</v>
      </c>
      <c r="DN386" s="269">
        <v>8</v>
      </c>
      <c r="DO386" s="171"/>
    </row>
    <row r="387" spans="4:119" s="115" customFormat="1" x14ac:dyDescent="0.25">
      <c r="D387" s="351"/>
      <c r="E387" s="351"/>
      <c r="F387" s="355"/>
      <c r="G387" s="356"/>
      <c r="H387" s="356"/>
      <c r="I387" s="355"/>
      <c r="J387" s="356"/>
      <c r="K387" s="355"/>
      <c r="L387" s="355"/>
      <c r="M387" s="355"/>
      <c r="N387" s="355"/>
      <c r="O387" s="355"/>
      <c r="P387" s="114"/>
      <c r="Q387" s="111"/>
      <c r="R387" s="111"/>
      <c r="T387" s="303"/>
      <c r="U387" s="357"/>
      <c r="V387" s="303"/>
      <c r="W387" s="358"/>
      <c r="X387" s="303"/>
      <c r="Y387" s="113"/>
      <c r="Z387" s="357"/>
      <c r="AA387" s="303"/>
      <c r="AB387" s="359"/>
      <c r="AC387" s="303"/>
      <c r="AD387" s="303"/>
      <c r="AE387" s="303"/>
      <c r="CO387" s="303"/>
      <c r="CQ387" s="351"/>
      <c r="CR387" s="351"/>
      <c r="CT387" s="351"/>
      <c r="CU387" s="351"/>
      <c r="CW387" s="351"/>
      <c r="CX387" s="351"/>
      <c r="CZ387" s="351"/>
      <c r="DA387" s="351"/>
      <c r="DC387" s="351"/>
      <c r="DD387" s="351"/>
      <c r="DG387" s="303"/>
      <c r="DH387" s="303"/>
      <c r="DJ387" s="145"/>
      <c r="DK387" s="145"/>
      <c r="DL387" s="267">
        <v>723</v>
      </c>
      <c r="DM387" s="268" t="s">
        <v>1448</v>
      </c>
      <c r="DN387" s="269">
        <v>9</v>
      </c>
      <c r="DO387" s="171"/>
    </row>
    <row r="388" spans="4:119" s="115" customFormat="1" x14ac:dyDescent="0.25">
      <c r="D388" s="351"/>
      <c r="E388" s="351"/>
      <c r="F388" s="355"/>
      <c r="G388" s="356"/>
      <c r="H388" s="356"/>
      <c r="I388" s="355"/>
      <c r="J388" s="356"/>
      <c r="K388" s="355"/>
      <c r="L388" s="355"/>
      <c r="M388" s="355"/>
      <c r="N388" s="355"/>
      <c r="O388" s="355"/>
      <c r="P388" s="114"/>
      <c r="Q388" s="111"/>
      <c r="R388" s="111"/>
      <c r="T388" s="303"/>
      <c r="U388" s="357"/>
      <c r="V388" s="303"/>
      <c r="W388" s="358"/>
      <c r="X388" s="303"/>
      <c r="Y388" s="113"/>
      <c r="Z388" s="357"/>
      <c r="AA388" s="303"/>
      <c r="AB388" s="359"/>
      <c r="AC388" s="303"/>
      <c r="AD388" s="303"/>
      <c r="AE388" s="303"/>
      <c r="CO388" s="303"/>
      <c r="CQ388" s="351"/>
      <c r="CR388" s="351"/>
      <c r="CT388" s="351"/>
      <c r="CU388" s="351"/>
      <c r="CW388" s="351"/>
      <c r="CX388" s="351"/>
      <c r="CZ388" s="351"/>
      <c r="DA388" s="351"/>
      <c r="DC388" s="351"/>
      <c r="DD388" s="351"/>
      <c r="DG388" s="303"/>
      <c r="DH388" s="303"/>
      <c r="DJ388" s="145"/>
      <c r="DK388" s="145"/>
      <c r="DL388" s="267">
        <v>724</v>
      </c>
      <c r="DM388" s="268" t="s">
        <v>1449</v>
      </c>
      <c r="DN388" s="269">
        <v>10</v>
      </c>
      <c r="DO388" s="171"/>
    </row>
    <row r="389" spans="4:119" s="115" customFormat="1" x14ac:dyDescent="0.25">
      <c r="D389" s="351"/>
      <c r="E389" s="351"/>
      <c r="F389" s="355"/>
      <c r="G389" s="356"/>
      <c r="H389" s="356"/>
      <c r="I389" s="355"/>
      <c r="J389" s="356"/>
      <c r="K389" s="355"/>
      <c r="L389" s="355"/>
      <c r="M389" s="355"/>
      <c r="N389" s="355"/>
      <c r="O389" s="355"/>
      <c r="P389" s="114"/>
      <c r="Q389" s="111"/>
      <c r="R389" s="111"/>
      <c r="T389" s="303"/>
      <c r="U389" s="357"/>
      <c r="V389" s="303"/>
      <c r="W389" s="358"/>
      <c r="X389" s="303"/>
      <c r="Y389" s="113"/>
      <c r="Z389" s="357"/>
      <c r="AA389" s="303"/>
      <c r="AB389" s="359"/>
      <c r="AC389" s="303"/>
      <c r="AD389" s="303"/>
      <c r="AE389" s="303"/>
      <c r="CO389" s="303"/>
      <c r="CQ389" s="351"/>
      <c r="CR389" s="351"/>
      <c r="CT389" s="351"/>
      <c r="CU389" s="351"/>
      <c r="CW389" s="351"/>
      <c r="CX389" s="351"/>
      <c r="CZ389" s="351"/>
      <c r="DA389" s="351"/>
      <c r="DC389" s="351"/>
      <c r="DD389" s="351"/>
      <c r="DG389" s="303"/>
      <c r="DH389" s="303"/>
      <c r="DJ389" s="145"/>
      <c r="DK389" s="145"/>
      <c r="DL389" s="267">
        <v>731</v>
      </c>
      <c r="DM389" s="268" t="s">
        <v>1450</v>
      </c>
      <c r="DN389" s="269">
        <v>4</v>
      </c>
      <c r="DO389" s="171" t="s">
        <v>964</v>
      </c>
    </row>
    <row r="390" spans="4:119" s="115" customFormat="1" x14ac:dyDescent="0.25">
      <c r="D390" s="351"/>
      <c r="E390" s="351"/>
      <c r="F390" s="355"/>
      <c r="G390" s="356"/>
      <c r="H390" s="356"/>
      <c r="I390" s="355"/>
      <c r="J390" s="356"/>
      <c r="K390" s="355"/>
      <c r="L390" s="355"/>
      <c r="M390" s="355"/>
      <c r="N390" s="355"/>
      <c r="O390" s="355"/>
      <c r="P390" s="114"/>
      <c r="Q390" s="111"/>
      <c r="R390" s="111"/>
      <c r="T390" s="303"/>
      <c r="U390" s="357"/>
      <c r="V390" s="303"/>
      <c r="W390" s="358"/>
      <c r="X390" s="303"/>
      <c r="Y390" s="113"/>
      <c r="Z390" s="357"/>
      <c r="AA390" s="303"/>
      <c r="AB390" s="359"/>
      <c r="AC390" s="303"/>
      <c r="AD390" s="303"/>
      <c r="AE390" s="303"/>
      <c r="CO390" s="303"/>
      <c r="CQ390" s="351"/>
      <c r="CR390" s="351"/>
      <c r="CT390" s="351"/>
      <c r="CU390" s="351"/>
      <c r="CW390" s="351"/>
      <c r="CX390" s="351"/>
      <c r="CZ390" s="351"/>
      <c r="DA390" s="351"/>
      <c r="DC390" s="351"/>
      <c r="DD390" s="351"/>
      <c r="DG390" s="303"/>
      <c r="DH390" s="303"/>
      <c r="DJ390" s="145"/>
      <c r="DK390" s="145"/>
      <c r="DL390" s="267">
        <v>732</v>
      </c>
      <c r="DM390" s="268" t="s">
        <v>1451</v>
      </c>
      <c r="DN390" s="269">
        <v>5</v>
      </c>
      <c r="DO390" s="171" t="s">
        <v>964</v>
      </c>
    </row>
    <row r="391" spans="4:119" s="115" customFormat="1" x14ac:dyDescent="0.25">
      <c r="D391" s="351"/>
      <c r="E391" s="351"/>
      <c r="F391" s="355"/>
      <c r="G391" s="356"/>
      <c r="H391" s="356"/>
      <c r="I391" s="355"/>
      <c r="J391" s="356"/>
      <c r="K391" s="355"/>
      <c r="L391" s="355"/>
      <c r="M391" s="355"/>
      <c r="N391" s="355"/>
      <c r="O391" s="355"/>
      <c r="P391" s="114"/>
      <c r="Q391" s="111"/>
      <c r="R391" s="111"/>
      <c r="T391" s="303"/>
      <c r="U391" s="357"/>
      <c r="V391" s="303"/>
      <c r="W391" s="358"/>
      <c r="X391" s="303"/>
      <c r="Y391" s="113"/>
      <c r="Z391" s="357"/>
      <c r="AA391" s="303"/>
      <c r="AB391" s="359"/>
      <c r="AC391" s="303"/>
      <c r="AD391" s="303"/>
      <c r="AE391" s="303"/>
      <c r="CO391" s="303"/>
      <c r="CQ391" s="351"/>
      <c r="CR391" s="351"/>
      <c r="CT391" s="351"/>
      <c r="CU391" s="351"/>
      <c r="CW391" s="351"/>
      <c r="CX391" s="351"/>
      <c r="CZ391" s="351"/>
      <c r="DA391" s="351"/>
      <c r="DC391" s="351"/>
      <c r="DD391" s="351"/>
      <c r="DG391" s="303"/>
      <c r="DH391" s="303"/>
      <c r="DJ391" s="145"/>
      <c r="DK391" s="145"/>
      <c r="DL391" s="267">
        <v>733</v>
      </c>
      <c r="DM391" s="268" t="s">
        <v>1452</v>
      </c>
      <c r="DN391" s="269">
        <v>6</v>
      </c>
      <c r="DO391" s="171" t="s">
        <v>964</v>
      </c>
    </row>
    <row r="392" spans="4:119" s="115" customFormat="1" x14ac:dyDescent="0.25">
      <c r="D392" s="351"/>
      <c r="E392" s="351"/>
      <c r="F392" s="355"/>
      <c r="G392" s="356"/>
      <c r="H392" s="356"/>
      <c r="I392" s="355"/>
      <c r="J392" s="356"/>
      <c r="K392" s="355"/>
      <c r="L392" s="355"/>
      <c r="M392" s="355"/>
      <c r="N392" s="355"/>
      <c r="O392" s="355"/>
      <c r="P392" s="114"/>
      <c r="Q392" s="111"/>
      <c r="R392" s="111"/>
      <c r="T392" s="303"/>
      <c r="U392" s="357"/>
      <c r="V392" s="303"/>
      <c r="W392" s="358"/>
      <c r="X392" s="303"/>
      <c r="Y392" s="113"/>
      <c r="Z392" s="357"/>
      <c r="AA392" s="303"/>
      <c r="AB392" s="359"/>
      <c r="AC392" s="303"/>
      <c r="AD392" s="303"/>
      <c r="AE392" s="303"/>
      <c r="CO392" s="303"/>
      <c r="CQ392" s="351"/>
      <c r="CR392" s="351"/>
      <c r="CT392" s="351"/>
      <c r="CU392" s="351"/>
      <c r="CW392" s="351"/>
      <c r="CX392" s="351"/>
      <c r="CZ392" s="351"/>
      <c r="DA392" s="351"/>
      <c r="DC392" s="351"/>
      <c r="DD392" s="351"/>
      <c r="DG392" s="303"/>
      <c r="DH392" s="303"/>
      <c r="DJ392" s="145"/>
      <c r="DK392" s="145"/>
      <c r="DL392" s="267">
        <v>741</v>
      </c>
      <c r="DM392" s="268" t="s">
        <v>1453</v>
      </c>
      <c r="DN392" s="269">
        <v>7</v>
      </c>
      <c r="DO392" s="171" t="s">
        <v>965</v>
      </c>
    </row>
    <row r="393" spans="4:119" s="115" customFormat="1" x14ac:dyDescent="0.25">
      <c r="D393" s="351"/>
      <c r="E393" s="351"/>
      <c r="F393" s="355"/>
      <c r="G393" s="356"/>
      <c r="H393" s="356"/>
      <c r="I393" s="355"/>
      <c r="J393" s="356"/>
      <c r="K393" s="355"/>
      <c r="L393" s="355"/>
      <c r="M393" s="355"/>
      <c r="N393" s="355"/>
      <c r="O393" s="355"/>
      <c r="P393" s="114"/>
      <c r="Q393" s="111"/>
      <c r="R393" s="111"/>
      <c r="T393" s="303"/>
      <c r="U393" s="357"/>
      <c r="V393" s="303"/>
      <c r="W393" s="358"/>
      <c r="X393" s="303"/>
      <c r="Y393" s="113"/>
      <c r="Z393" s="357"/>
      <c r="AA393" s="303"/>
      <c r="AB393" s="359"/>
      <c r="AC393" s="303"/>
      <c r="AD393" s="303"/>
      <c r="AE393" s="303"/>
      <c r="CO393" s="303"/>
      <c r="CQ393" s="351"/>
      <c r="CR393" s="351"/>
      <c r="CT393" s="351"/>
      <c r="CU393" s="351"/>
      <c r="CW393" s="351"/>
      <c r="CX393" s="351"/>
      <c r="CZ393" s="351"/>
      <c r="DA393" s="351"/>
      <c r="DC393" s="351"/>
      <c r="DD393" s="351"/>
      <c r="DG393" s="303"/>
      <c r="DH393" s="303"/>
      <c r="DJ393" s="145"/>
      <c r="DK393" s="145"/>
      <c r="DL393" s="267">
        <v>742</v>
      </c>
      <c r="DM393" s="268" t="s">
        <v>1454</v>
      </c>
      <c r="DN393" s="269">
        <v>8</v>
      </c>
      <c r="DO393" s="171" t="s">
        <v>966</v>
      </c>
    </row>
    <row r="394" spans="4:119" s="115" customFormat="1" x14ac:dyDescent="0.25">
      <c r="D394" s="351"/>
      <c r="E394" s="351"/>
      <c r="F394" s="355"/>
      <c r="G394" s="356"/>
      <c r="H394" s="356"/>
      <c r="I394" s="355"/>
      <c r="J394" s="356"/>
      <c r="K394" s="355"/>
      <c r="L394" s="355"/>
      <c r="M394" s="355"/>
      <c r="N394" s="355"/>
      <c r="O394" s="355"/>
      <c r="P394" s="114"/>
      <c r="Q394" s="111"/>
      <c r="R394" s="111"/>
      <c r="T394" s="303"/>
      <c r="U394" s="357"/>
      <c r="V394" s="303"/>
      <c r="W394" s="358"/>
      <c r="X394" s="303"/>
      <c r="Y394" s="113"/>
      <c r="Z394" s="357"/>
      <c r="AA394" s="303"/>
      <c r="AB394" s="359"/>
      <c r="AC394" s="303"/>
      <c r="AD394" s="303"/>
      <c r="AE394" s="303"/>
      <c r="CO394" s="303"/>
      <c r="CQ394" s="351"/>
      <c r="CR394" s="351"/>
      <c r="CT394" s="351"/>
      <c r="CU394" s="351"/>
      <c r="CW394" s="351"/>
      <c r="CX394" s="351"/>
      <c r="CZ394" s="351"/>
      <c r="DA394" s="351"/>
      <c r="DC394" s="351"/>
      <c r="DD394" s="351"/>
      <c r="DG394" s="303"/>
      <c r="DH394" s="303"/>
      <c r="DJ394" s="145"/>
      <c r="DK394" s="145"/>
      <c r="DL394" s="267">
        <v>743</v>
      </c>
      <c r="DM394" s="268" t="s">
        <v>52</v>
      </c>
      <c r="DN394" s="269">
        <v>9</v>
      </c>
      <c r="DO394" s="171"/>
    </row>
    <row r="395" spans="4:119" s="115" customFormat="1" x14ac:dyDescent="0.25">
      <c r="D395" s="351"/>
      <c r="E395" s="351"/>
      <c r="F395" s="355"/>
      <c r="G395" s="356"/>
      <c r="H395" s="356"/>
      <c r="I395" s="355"/>
      <c r="J395" s="356"/>
      <c r="K395" s="355"/>
      <c r="L395" s="355"/>
      <c r="M395" s="355"/>
      <c r="N395" s="355"/>
      <c r="O395" s="355"/>
      <c r="P395" s="114"/>
      <c r="Q395" s="111"/>
      <c r="R395" s="111"/>
      <c r="T395" s="303"/>
      <c r="U395" s="357"/>
      <c r="V395" s="303"/>
      <c r="W395" s="358"/>
      <c r="X395" s="303"/>
      <c r="Y395" s="113"/>
      <c r="Z395" s="357"/>
      <c r="AA395" s="303"/>
      <c r="AB395" s="359"/>
      <c r="AC395" s="303"/>
      <c r="AD395" s="303"/>
      <c r="AE395" s="303"/>
      <c r="CO395" s="303"/>
      <c r="CQ395" s="351"/>
      <c r="CR395" s="351"/>
      <c r="CT395" s="351"/>
      <c r="CU395" s="351"/>
      <c r="CW395" s="351"/>
      <c r="CX395" s="351"/>
      <c r="CZ395" s="351"/>
      <c r="DA395" s="351"/>
      <c r="DC395" s="351"/>
      <c r="DD395" s="351"/>
      <c r="DG395" s="303"/>
      <c r="DH395" s="303"/>
      <c r="DJ395" s="145"/>
      <c r="DK395" s="145"/>
      <c r="DL395" s="267">
        <v>746</v>
      </c>
      <c r="DM395" s="268" t="s">
        <v>1455</v>
      </c>
      <c r="DN395" s="269">
        <v>4</v>
      </c>
      <c r="DO395" s="171"/>
    </row>
    <row r="396" spans="4:119" s="115" customFormat="1" x14ac:dyDescent="0.25">
      <c r="D396" s="351"/>
      <c r="E396" s="351"/>
      <c r="F396" s="355"/>
      <c r="G396" s="356"/>
      <c r="H396" s="356"/>
      <c r="I396" s="355"/>
      <c r="J396" s="356"/>
      <c r="K396" s="355"/>
      <c r="L396" s="355"/>
      <c r="M396" s="355"/>
      <c r="N396" s="355"/>
      <c r="O396" s="355"/>
      <c r="P396" s="114"/>
      <c r="Q396" s="111"/>
      <c r="R396" s="111"/>
      <c r="T396" s="303"/>
      <c r="U396" s="357"/>
      <c r="V396" s="303"/>
      <c r="W396" s="358"/>
      <c r="X396" s="303"/>
      <c r="Y396" s="113"/>
      <c r="Z396" s="357"/>
      <c r="AA396" s="303"/>
      <c r="AB396" s="359"/>
      <c r="AC396" s="303"/>
      <c r="AD396" s="303"/>
      <c r="AE396" s="303"/>
      <c r="CO396" s="303"/>
      <c r="CQ396" s="351"/>
      <c r="CR396" s="351"/>
      <c r="CT396" s="351"/>
      <c r="CU396" s="351"/>
      <c r="CW396" s="351"/>
      <c r="CX396" s="351"/>
      <c r="CZ396" s="351"/>
      <c r="DA396" s="351"/>
      <c r="DC396" s="351"/>
      <c r="DD396" s="351"/>
      <c r="DG396" s="303"/>
      <c r="DH396" s="303"/>
      <c r="DJ396" s="145"/>
      <c r="DK396" s="145"/>
      <c r="DL396" s="267">
        <v>747</v>
      </c>
      <c r="DM396" s="268" t="s">
        <v>1456</v>
      </c>
      <c r="DN396" s="269">
        <v>5</v>
      </c>
      <c r="DO396" s="171"/>
    </row>
    <row r="397" spans="4:119" s="115" customFormat="1" x14ac:dyDescent="0.25">
      <c r="D397" s="351"/>
      <c r="E397" s="351"/>
      <c r="F397" s="355"/>
      <c r="G397" s="356"/>
      <c r="H397" s="356"/>
      <c r="I397" s="355"/>
      <c r="J397" s="356"/>
      <c r="K397" s="355"/>
      <c r="L397" s="355"/>
      <c r="M397" s="355"/>
      <c r="N397" s="355"/>
      <c r="O397" s="355"/>
      <c r="P397" s="114"/>
      <c r="Q397" s="111"/>
      <c r="R397" s="111"/>
      <c r="T397" s="303"/>
      <c r="U397" s="357"/>
      <c r="V397" s="303"/>
      <c r="W397" s="358"/>
      <c r="X397" s="303"/>
      <c r="Y397" s="113"/>
      <c r="Z397" s="357"/>
      <c r="AA397" s="303"/>
      <c r="AB397" s="359"/>
      <c r="AC397" s="303"/>
      <c r="AD397" s="303"/>
      <c r="AE397" s="303"/>
      <c r="CO397" s="303"/>
      <c r="CQ397" s="351"/>
      <c r="CR397" s="351"/>
      <c r="CT397" s="351"/>
      <c r="CU397" s="351"/>
      <c r="CW397" s="351"/>
      <c r="CX397" s="351"/>
      <c r="CZ397" s="351"/>
      <c r="DA397" s="351"/>
      <c r="DC397" s="351"/>
      <c r="DD397" s="351"/>
      <c r="DG397" s="303"/>
      <c r="DH397" s="303"/>
      <c r="DJ397" s="145"/>
      <c r="DK397" s="145"/>
      <c r="DL397" s="267">
        <v>748</v>
      </c>
      <c r="DM397" s="268" t="s">
        <v>1457</v>
      </c>
      <c r="DN397" s="269">
        <v>6</v>
      </c>
      <c r="DO397" s="171"/>
    </row>
    <row r="398" spans="4:119" s="115" customFormat="1" x14ac:dyDescent="0.25">
      <c r="D398" s="351"/>
      <c r="E398" s="351"/>
      <c r="F398" s="355"/>
      <c r="G398" s="356"/>
      <c r="H398" s="356"/>
      <c r="I398" s="355"/>
      <c r="J398" s="356"/>
      <c r="K398" s="355"/>
      <c r="L398" s="355"/>
      <c r="M398" s="355"/>
      <c r="N398" s="355"/>
      <c r="O398" s="355"/>
      <c r="P398" s="114"/>
      <c r="Q398" s="111"/>
      <c r="R398" s="111"/>
      <c r="T398" s="303"/>
      <c r="U398" s="357"/>
      <c r="V398" s="303"/>
      <c r="W398" s="358"/>
      <c r="X398" s="303"/>
      <c r="Y398" s="113"/>
      <c r="Z398" s="357"/>
      <c r="AA398" s="303"/>
      <c r="AB398" s="359"/>
      <c r="AC398" s="303"/>
      <c r="AD398" s="303"/>
      <c r="AE398" s="303"/>
      <c r="CO398" s="303"/>
      <c r="CQ398" s="351"/>
      <c r="CR398" s="351"/>
      <c r="CT398" s="351"/>
      <c r="CU398" s="351"/>
      <c r="CW398" s="351"/>
      <c r="CX398" s="351"/>
      <c r="CZ398" s="351"/>
      <c r="DA398" s="351"/>
      <c r="DC398" s="351"/>
      <c r="DD398" s="351"/>
      <c r="DG398" s="303"/>
      <c r="DH398" s="303"/>
      <c r="DJ398" s="145"/>
      <c r="DK398" s="145"/>
      <c r="DL398" s="267">
        <v>749</v>
      </c>
      <c r="DM398" s="268" t="s">
        <v>1458</v>
      </c>
      <c r="DN398" s="269">
        <v>7</v>
      </c>
      <c r="DO398" s="171"/>
    </row>
    <row r="399" spans="4:119" s="115" customFormat="1" x14ac:dyDescent="0.25">
      <c r="D399" s="351"/>
      <c r="E399" s="351"/>
      <c r="F399" s="355"/>
      <c r="G399" s="356"/>
      <c r="H399" s="356"/>
      <c r="I399" s="355"/>
      <c r="J399" s="356"/>
      <c r="K399" s="355"/>
      <c r="L399" s="355"/>
      <c r="M399" s="355"/>
      <c r="N399" s="355"/>
      <c r="O399" s="355"/>
      <c r="P399" s="114"/>
      <c r="Q399" s="111"/>
      <c r="R399" s="111"/>
      <c r="T399" s="303"/>
      <c r="U399" s="357"/>
      <c r="V399" s="303"/>
      <c r="W399" s="358"/>
      <c r="X399" s="303"/>
      <c r="Y399" s="113"/>
      <c r="Z399" s="357"/>
      <c r="AA399" s="303"/>
      <c r="AB399" s="359"/>
      <c r="AC399" s="303"/>
      <c r="AD399" s="303"/>
      <c r="AE399" s="303"/>
      <c r="CO399" s="303"/>
      <c r="CQ399" s="351"/>
      <c r="CR399" s="351"/>
      <c r="CT399" s="351"/>
      <c r="CU399" s="351"/>
      <c r="CW399" s="351"/>
      <c r="CX399" s="351"/>
      <c r="CZ399" s="351"/>
      <c r="DA399" s="351"/>
      <c r="DC399" s="351"/>
      <c r="DD399" s="351"/>
      <c r="DG399" s="303"/>
      <c r="DH399" s="303"/>
      <c r="DJ399" s="145"/>
      <c r="DK399" s="145"/>
      <c r="DL399" s="267">
        <v>750</v>
      </c>
      <c r="DM399" s="268" t="s">
        <v>1492</v>
      </c>
      <c r="DN399" s="269">
        <v>9</v>
      </c>
      <c r="DO399" s="171" t="s">
        <v>951</v>
      </c>
    </row>
    <row r="400" spans="4:119" s="115" customFormat="1" x14ac:dyDescent="0.25">
      <c r="D400" s="351"/>
      <c r="E400" s="351"/>
      <c r="F400" s="355"/>
      <c r="G400" s="356"/>
      <c r="H400" s="356"/>
      <c r="I400" s="355"/>
      <c r="J400" s="356"/>
      <c r="K400" s="355"/>
      <c r="L400" s="355"/>
      <c r="M400" s="355"/>
      <c r="N400" s="355"/>
      <c r="O400" s="355"/>
      <c r="P400" s="114"/>
      <c r="Q400" s="111"/>
      <c r="R400" s="111"/>
      <c r="T400" s="303"/>
      <c r="U400" s="357"/>
      <c r="V400" s="303"/>
      <c r="W400" s="358"/>
      <c r="X400" s="303"/>
      <c r="Y400" s="113"/>
      <c r="Z400" s="357"/>
      <c r="AA400" s="303"/>
      <c r="AB400" s="359"/>
      <c r="AC400" s="303"/>
      <c r="AD400" s="303"/>
      <c r="AE400" s="303"/>
      <c r="CO400" s="303"/>
      <c r="CQ400" s="351"/>
      <c r="CR400" s="351"/>
      <c r="CT400" s="351"/>
      <c r="CU400" s="351"/>
      <c r="CW400" s="351"/>
      <c r="CX400" s="351"/>
      <c r="CZ400" s="351"/>
      <c r="DA400" s="351"/>
      <c r="DC400" s="351"/>
      <c r="DD400" s="351"/>
      <c r="DG400" s="303"/>
      <c r="DH400" s="303"/>
      <c r="DJ400" s="145"/>
      <c r="DK400" s="145"/>
      <c r="DL400" s="267">
        <v>751</v>
      </c>
      <c r="DM400" s="268" t="s">
        <v>1493</v>
      </c>
      <c r="DN400" s="269">
        <v>10</v>
      </c>
      <c r="DO400" s="171" t="s">
        <v>951</v>
      </c>
    </row>
    <row r="401" spans="4:119" s="115" customFormat="1" x14ac:dyDescent="0.25">
      <c r="D401" s="351"/>
      <c r="E401" s="351"/>
      <c r="F401" s="355"/>
      <c r="G401" s="356"/>
      <c r="H401" s="356"/>
      <c r="I401" s="355"/>
      <c r="J401" s="356"/>
      <c r="K401" s="355"/>
      <c r="L401" s="355"/>
      <c r="M401" s="355"/>
      <c r="N401" s="355"/>
      <c r="O401" s="355"/>
      <c r="P401" s="114"/>
      <c r="Q401" s="111"/>
      <c r="R401" s="111"/>
      <c r="T401" s="303"/>
      <c r="U401" s="357"/>
      <c r="V401" s="303"/>
      <c r="W401" s="358"/>
      <c r="X401" s="303"/>
      <c r="Y401" s="113"/>
      <c r="Z401" s="357"/>
      <c r="AA401" s="303"/>
      <c r="AB401" s="359"/>
      <c r="AC401" s="303"/>
      <c r="AD401" s="303"/>
      <c r="AE401" s="303"/>
      <c r="CO401" s="303"/>
      <c r="CQ401" s="351"/>
      <c r="CR401" s="351"/>
      <c r="CT401" s="351"/>
      <c r="CU401" s="351"/>
      <c r="CW401" s="351"/>
      <c r="CX401" s="351"/>
      <c r="CZ401" s="351"/>
      <c r="DA401" s="351"/>
      <c r="DC401" s="351"/>
      <c r="DD401" s="351"/>
      <c r="DG401" s="303"/>
      <c r="DH401" s="303"/>
      <c r="DJ401" s="145"/>
      <c r="DK401" s="145"/>
      <c r="DL401" s="267">
        <v>752</v>
      </c>
      <c r="DM401" s="268" t="s">
        <v>1494</v>
      </c>
      <c r="DN401" s="269">
        <v>11</v>
      </c>
      <c r="DO401" s="171" t="s">
        <v>951</v>
      </c>
    </row>
    <row r="402" spans="4:119" s="115" customFormat="1" x14ac:dyDescent="0.25">
      <c r="D402" s="351"/>
      <c r="E402" s="351"/>
      <c r="F402" s="355"/>
      <c r="G402" s="356"/>
      <c r="H402" s="356"/>
      <c r="I402" s="355"/>
      <c r="J402" s="356"/>
      <c r="K402" s="355"/>
      <c r="L402" s="355"/>
      <c r="M402" s="355"/>
      <c r="N402" s="355"/>
      <c r="O402" s="355"/>
      <c r="P402" s="114"/>
      <c r="Q402" s="111"/>
      <c r="R402" s="111"/>
      <c r="T402" s="303"/>
      <c r="U402" s="357"/>
      <c r="V402" s="303"/>
      <c r="W402" s="358"/>
      <c r="X402" s="303"/>
      <c r="Y402" s="113"/>
      <c r="Z402" s="357"/>
      <c r="AA402" s="303"/>
      <c r="AB402" s="359"/>
      <c r="AC402" s="303"/>
      <c r="AD402" s="303"/>
      <c r="AE402" s="303"/>
      <c r="CO402" s="303"/>
      <c r="CQ402" s="351"/>
      <c r="CR402" s="351"/>
      <c r="CT402" s="351"/>
      <c r="CU402" s="351"/>
      <c r="CW402" s="351"/>
      <c r="CX402" s="351"/>
      <c r="CZ402" s="351"/>
      <c r="DA402" s="351"/>
      <c r="DC402" s="351"/>
      <c r="DD402" s="351"/>
      <c r="DG402" s="303"/>
      <c r="DH402" s="303"/>
      <c r="DJ402" s="145"/>
      <c r="DK402" s="145"/>
      <c r="DL402" s="267">
        <v>753</v>
      </c>
      <c r="DM402" s="268" t="s">
        <v>1495</v>
      </c>
      <c r="DN402" s="269">
        <v>12</v>
      </c>
      <c r="DO402" s="171" t="s">
        <v>951</v>
      </c>
    </row>
    <row r="403" spans="4:119" s="115" customFormat="1" x14ac:dyDescent="0.25">
      <c r="D403" s="351"/>
      <c r="E403" s="351"/>
      <c r="F403" s="355"/>
      <c r="G403" s="356"/>
      <c r="H403" s="356"/>
      <c r="I403" s="355"/>
      <c r="J403" s="356"/>
      <c r="K403" s="355"/>
      <c r="L403" s="355"/>
      <c r="M403" s="355"/>
      <c r="N403" s="355"/>
      <c r="O403" s="355"/>
      <c r="P403" s="114"/>
      <c r="Q403" s="111"/>
      <c r="R403" s="111"/>
      <c r="T403" s="303"/>
      <c r="U403" s="357"/>
      <c r="V403" s="303"/>
      <c r="W403" s="358"/>
      <c r="X403" s="303"/>
      <c r="Y403" s="113"/>
      <c r="Z403" s="357"/>
      <c r="AA403" s="303"/>
      <c r="AB403" s="359"/>
      <c r="AC403" s="303"/>
      <c r="AD403" s="303"/>
      <c r="AE403" s="303"/>
      <c r="CO403" s="303"/>
      <c r="CQ403" s="351"/>
      <c r="CR403" s="351"/>
      <c r="CT403" s="351"/>
      <c r="CU403" s="351"/>
      <c r="CW403" s="351"/>
      <c r="CX403" s="351"/>
      <c r="CZ403" s="351"/>
      <c r="DA403" s="351"/>
      <c r="DC403" s="351"/>
      <c r="DD403" s="351"/>
      <c r="DG403" s="303"/>
      <c r="DH403" s="303"/>
      <c r="DJ403" s="145"/>
      <c r="DK403" s="145"/>
      <c r="DL403" s="267">
        <v>755</v>
      </c>
      <c r="DM403" s="268" t="s">
        <v>1459</v>
      </c>
      <c r="DN403" s="269">
        <v>6</v>
      </c>
      <c r="DO403" s="171"/>
    </row>
    <row r="404" spans="4:119" s="115" customFormat="1" x14ac:dyDescent="0.25">
      <c r="D404" s="351"/>
      <c r="E404" s="351"/>
      <c r="F404" s="355"/>
      <c r="G404" s="356"/>
      <c r="H404" s="356"/>
      <c r="I404" s="355"/>
      <c r="J404" s="356"/>
      <c r="K404" s="355"/>
      <c r="L404" s="355"/>
      <c r="M404" s="355"/>
      <c r="N404" s="355"/>
      <c r="O404" s="355"/>
      <c r="P404" s="114"/>
      <c r="Q404" s="111"/>
      <c r="R404" s="111"/>
      <c r="T404" s="303"/>
      <c r="U404" s="357"/>
      <c r="V404" s="303"/>
      <c r="W404" s="358"/>
      <c r="X404" s="303"/>
      <c r="Y404" s="113"/>
      <c r="Z404" s="357"/>
      <c r="AA404" s="303"/>
      <c r="AB404" s="359"/>
      <c r="AC404" s="303"/>
      <c r="AD404" s="303"/>
      <c r="AE404" s="303"/>
      <c r="CO404" s="303"/>
      <c r="CQ404" s="351"/>
      <c r="CR404" s="351"/>
      <c r="CT404" s="351"/>
      <c r="CU404" s="351"/>
      <c r="CW404" s="351"/>
      <c r="CX404" s="351"/>
      <c r="CZ404" s="351"/>
      <c r="DA404" s="351"/>
      <c r="DC404" s="351"/>
      <c r="DD404" s="351"/>
      <c r="DG404" s="303"/>
      <c r="DH404" s="303"/>
      <c r="DJ404" s="145"/>
      <c r="DK404" s="145"/>
      <c r="DL404" s="267">
        <v>756</v>
      </c>
      <c r="DM404" s="268" t="s">
        <v>1460</v>
      </c>
      <c r="DN404" s="269">
        <v>7</v>
      </c>
      <c r="DO404" s="171"/>
    </row>
    <row r="405" spans="4:119" s="115" customFormat="1" x14ac:dyDescent="0.25">
      <c r="D405" s="351"/>
      <c r="E405" s="351"/>
      <c r="F405" s="355"/>
      <c r="G405" s="356"/>
      <c r="H405" s="356"/>
      <c r="I405" s="355"/>
      <c r="J405" s="356"/>
      <c r="K405" s="355"/>
      <c r="L405" s="355"/>
      <c r="M405" s="355"/>
      <c r="N405" s="355"/>
      <c r="O405" s="355"/>
      <c r="P405" s="114"/>
      <c r="Q405" s="111"/>
      <c r="R405" s="111"/>
      <c r="T405" s="303"/>
      <c r="U405" s="357"/>
      <c r="V405" s="303"/>
      <c r="W405" s="358"/>
      <c r="X405" s="303"/>
      <c r="Y405" s="113"/>
      <c r="Z405" s="357"/>
      <c r="AA405" s="303"/>
      <c r="AB405" s="359"/>
      <c r="AC405" s="303"/>
      <c r="AD405" s="303"/>
      <c r="AE405" s="303"/>
      <c r="CO405" s="303"/>
      <c r="CQ405" s="351"/>
      <c r="CR405" s="351"/>
      <c r="CT405" s="351"/>
      <c r="CU405" s="351"/>
      <c r="CW405" s="351"/>
      <c r="CX405" s="351"/>
      <c r="CZ405" s="351"/>
      <c r="DA405" s="351"/>
      <c r="DC405" s="351"/>
      <c r="DD405" s="351"/>
      <c r="DG405" s="303"/>
      <c r="DH405" s="303"/>
      <c r="DJ405" s="145"/>
      <c r="DK405" s="145"/>
      <c r="DL405" s="267">
        <v>757</v>
      </c>
      <c r="DM405" s="268" t="s">
        <v>1461</v>
      </c>
      <c r="DN405" s="269">
        <v>8</v>
      </c>
      <c r="DO405" s="171"/>
    </row>
    <row r="406" spans="4:119" s="115" customFormat="1" x14ac:dyDescent="0.25">
      <c r="D406" s="351"/>
      <c r="E406" s="351"/>
      <c r="F406" s="355"/>
      <c r="G406" s="356"/>
      <c r="H406" s="356"/>
      <c r="I406" s="355"/>
      <c r="J406" s="356"/>
      <c r="K406" s="355"/>
      <c r="L406" s="355"/>
      <c r="M406" s="355"/>
      <c r="N406" s="355"/>
      <c r="O406" s="355"/>
      <c r="P406" s="114"/>
      <c r="Q406" s="111"/>
      <c r="R406" s="111"/>
      <c r="T406" s="303"/>
      <c r="U406" s="357"/>
      <c r="V406" s="303"/>
      <c r="W406" s="358"/>
      <c r="X406" s="303"/>
      <c r="Y406" s="113"/>
      <c r="Z406" s="357"/>
      <c r="AA406" s="303"/>
      <c r="AB406" s="359"/>
      <c r="AC406" s="303"/>
      <c r="AD406" s="303"/>
      <c r="AE406" s="303"/>
      <c r="CO406" s="303"/>
      <c r="CQ406" s="351"/>
      <c r="CR406" s="351"/>
      <c r="CT406" s="351"/>
      <c r="CU406" s="351"/>
      <c r="CW406" s="351"/>
      <c r="CX406" s="351"/>
      <c r="CZ406" s="351"/>
      <c r="DA406" s="351"/>
      <c r="DC406" s="351"/>
      <c r="DD406" s="351"/>
      <c r="DG406" s="303"/>
      <c r="DH406" s="303"/>
      <c r="DJ406" s="145"/>
      <c r="DK406" s="145"/>
      <c r="DL406" s="267">
        <v>758</v>
      </c>
      <c r="DM406" s="268" t="s">
        <v>1462</v>
      </c>
      <c r="DN406" s="269">
        <v>9</v>
      </c>
      <c r="DO406" s="171"/>
    </row>
    <row r="407" spans="4:119" s="115" customFormat="1" x14ac:dyDescent="0.25">
      <c r="D407" s="351"/>
      <c r="E407" s="351"/>
      <c r="F407" s="355"/>
      <c r="G407" s="356"/>
      <c r="H407" s="356"/>
      <c r="I407" s="355"/>
      <c r="J407" s="356"/>
      <c r="K407" s="355"/>
      <c r="L407" s="355"/>
      <c r="M407" s="355"/>
      <c r="N407" s="355"/>
      <c r="O407" s="355"/>
      <c r="P407" s="114"/>
      <c r="Q407" s="111"/>
      <c r="R407" s="111"/>
      <c r="T407" s="303"/>
      <c r="U407" s="357"/>
      <c r="V407" s="303"/>
      <c r="W407" s="358"/>
      <c r="X407" s="303"/>
      <c r="Y407" s="113"/>
      <c r="Z407" s="357"/>
      <c r="AA407" s="303"/>
      <c r="AB407" s="359"/>
      <c r="AC407" s="303"/>
      <c r="AD407" s="303"/>
      <c r="AE407" s="303"/>
      <c r="CO407" s="303"/>
      <c r="CQ407" s="351"/>
      <c r="CR407" s="351"/>
      <c r="CT407" s="351"/>
      <c r="CU407" s="351"/>
      <c r="CW407" s="351"/>
      <c r="CX407" s="351"/>
      <c r="CZ407" s="351"/>
      <c r="DA407" s="351"/>
      <c r="DC407" s="351"/>
      <c r="DD407" s="351"/>
      <c r="DG407" s="303"/>
      <c r="DH407" s="303"/>
      <c r="DJ407" s="145"/>
      <c r="DK407" s="145"/>
      <c r="DL407" s="267">
        <v>759</v>
      </c>
      <c r="DM407" s="268" t="s">
        <v>1463</v>
      </c>
      <c r="DN407" s="269">
        <v>10</v>
      </c>
      <c r="DO407" s="171"/>
    </row>
    <row r="408" spans="4:119" s="115" customFormat="1" x14ac:dyDescent="0.25">
      <c r="D408" s="351"/>
      <c r="E408" s="351"/>
      <c r="F408" s="355"/>
      <c r="G408" s="356"/>
      <c r="H408" s="356"/>
      <c r="I408" s="355"/>
      <c r="J408" s="356"/>
      <c r="K408" s="355"/>
      <c r="L408" s="355"/>
      <c r="M408" s="355"/>
      <c r="N408" s="355"/>
      <c r="O408" s="355"/>
      <c r="P408" s="114"/>
      <c r="Q408" s="111"/>
      <c r="R408" s="111"/>
      <c r="T408" s="303"/>
      <c r="U408" s="357"/>
      <c r="V408" s="303"/>
      <c r="W408" s="358"/>
      <c r="X408" s="303"/>
      <c r="Y408" s="113"/>
      <c r="Z408" s="357"/>
      <c r="AA408" s="303"/>
      <c r="AB408" s="359"/>
      <c r="AC408" s="303"/>
      <c r="AD408" s="303"/>
      <c r="AE408" s="303"/>
      <c r="CO408" s="303"/>
      <c r="CQ408" s="351"/>
      <c r="CR408" s="351"/>
      <c r="CT408" s="351"/>
      <c r="CU408" s="351"/>
      <c r="CW408" s="351"/>
      <c r="CX408" s="351"/>
      <c r="CZ408" s="351"/>
      <c r="DA408" s="351"/>
      <c r="DC408" s="351"/>
      <c r="DD408" s="351"/>
      <c r="DG408" s="303"/>
      <c r="DH408" s="303"/>
      <c r="DJ408" s="145"/>
      <c r="DK408" s="145"/>
      <c r="DL408" s="267">
        <v>760</v>
      </c>
      <c r="DM408" s="268" t="s">
        <v>1464</v>
      </c>
      <c r="DN408" s="269">
        <v>6</v>
      </c>
      <c r="DO408" s="171"/>
    </row>
    <row r="409" spans="4:119" s="115" customFormat="1" x14ac:dyDescent="0.25">
      <c r="D409" s="351"/>
      <c r="E409" s="351"/>
      <c r="F409" s="355"/>
      <c r="G409" s="356"/>
      <c r="H409" s="356"/>
      <c r="I409" s="355"/>
      <c r="J409" s="356"/>
      <c r="K409" s="355"/>
      <c r="L409" s="355"/>
      <c r="M409" s="355"/>
      <c r="N409" s="355"/>
      <c r="O409" s="355"/>
      <c r="P409" s="114"/>
      <c r="Q409" s="111"/>
      <c r="R409" s="111"/>
      <c r="T409" s="303"/>
      <c r="U409" s="357"/>
      <c r="V409" s="303"/>
      <c r="W409" s="358"/>
      <c r="X409" s="303"/>
      <c r="Y409" s="113"/>
      <c r="Z409" s="357"/>
      <c r="AA409" s="303"/>
      <c r="AB409" s="359"/>
      <c r="AC409" s="303"/>
      <c r="AD409" s="303"/>
      <c r="AE409" s="303"/>
      <c r="CO409" s="303"/>
      <c r="CQ409" s="351"/>
      <c r="CR409" s="351"/>
      <c r="CT409" s="351"/>
      <c r="CU409" s="351"/>
      <c r="CW409" s="351"/>
      <c r="CX409" s="351"/>
      <c r="CZ409" s="351"/>
      <c r="DA409" s="351"/>
      <c r="DC409" s="351"/>
      <c r="DD409" s="351"/>
      <c r="DG409" s="303"/>
      <c r="DH409" s="303"/>
      <c r="DJ409" s="145"/>
      <c r="DK409" s="145"/>
      <c r="DL409" s="267">
        <v>761</v>
      </c>
      <c r="DM409" s="268" t="s">
        <v>1465</v>
      </c>
      <c r="DN409" s="269">
        <v>7</v>
      </c>
      <c r="DO409" s="171"/>
    </row>
    <row r="410" spans="4:119" s="115" customFormat="1" x14ac:dyDescent="0.25">
      <c r="D410" s="351"/>
      <c r="E410" s="351"/>
      <c r="F410" s="355"/>
      <c r="G410" s="356"/>
      <c r="H410" s="356"/>
      <c r="I410" s="355"/>
      <c r="J410" s="356"/>
      <c r="K410" s="355"/>
      <c r="L410" s="355"/>
      <c r="M410" s="355"/>
      <c r="N410" s="355"/>
      <c r="O410" s="355"/>
      <c r="P410" s="114"/>
      <c r="Q410" s="111"/>
      <c r="R410" s="111"/>
      <c r="T410" s="303"/>
      <c r="U410" s="357"/>
      <c r="V410" s="303"/>
      <c r="W410" s="358"/>
      <c r="X410" s="303"/>
      <c r="Y410" s="113"/>
      <c r="Z410" s="357"/>
      <c r="AA410" s="303"/>
      <c r="AB410" s="359"/>
      <c r="AC410" s="303"/>
      <c r="AD410" s="303"/>
      <c r="AE410" s="303"/>
      <c r="CO410" s="303"/>
      <c r="CQ410" s="351"/>
      <c r="CR410" s="351"/>
      <c r="CT410" s="351"/>
      <c r="CU410" s="351"/>
      <c r="CW410" s="351"/>
      <c r="CX410" s="351"/>
      <c r="CZ410" s="351"/>
      <c r="DA410" s="351"/>
      <c r="DC410" s="351"/>
      <c r="DD410" s="351"/>
      <c r="DG410" s="303"/>
      <c r="DH410" s="303"/>
      <c r="DJ410" s="145"/>
      <c r="DK410" s="145"/>
      <c r="DL410" s="267">
        <v>762</v>
      </c>
      <c r="DM410" s="268" t="s">
        <v>1466</v>
      </c>
      <c r="DN410" s="269">
        <v>8</v>
      </c>
      <c r="DO410" s="171"/>
    </row>
    <row r="411" spans="4:119" s="115" customFormat="1" x14ac:dyDescent="0.25">
      <c r="D411" s="351"/>
      <c r="E411" s="351"/>
      <c r="F411" s="355"/>
      <c r="G411" s="356"/>
      <c r="H411" s="356"/>
      <c r="I411" s="355"/>
      <c r="J411" s="356"/>
      <c r="K411" s="355"/>
      <c r="L411" s="355"/>
      <c r="M411" s="355"/>
      <c r="N411" s="355"/>
      <c r="O411" s="355"/>
      <c r="P411" s="114"/>
      <c r="Q411" s="111"/>
      <c r="R411" s="111"/>
      <c r="T411" s="303"/>
      <c r="U411" s="357"/>
      <c r="V411" s="303"/>
      <c r="W411" s="358"/>
      <c r="X411" s="303"/>
      <c r="Y411" s="113"/>
      <c r="Z411" s="357"/>
      <c r="AA411" s="303"/>
      <c r="AB411" s="359"/>
      <c r="AC411" s="303"/>
      <c r="AD411" s="303"/>
      <c r="AE411" s="303"/>
      <c r="CO411" s="303"/>
      <c r="CQ411" s="351"/>
      <c r="CR411" s="351"/>
      <c r="CT411" s="351"/>
      <c r="CU411" s="351"/>
      <c r="CW411" s="351"/>
      <c r="CX411" s="351"/>
      <c r="CZ411" s="351"/>
      <c r="DA411" s="351"/>
      <c r="DC411" s="351"/>
      <c r="DD411" s="351"/>
      <c r="DG411" s="303"/>
      <c r="DH411" s="303"/>
      <c r="DJ411" s="145"/>
      <c r="DK411" s="145"/>
      <c r="DL411" s="267">
        <v>763</v>
      </c>
      <c r="DM411" s="268" t="s">
        <v>1467</v>
      </c>
      <c r="DN411" s="269">
        <v>9</v>
      </c>
      <c r="DO411" s="171"/>
    </row>
    <row r="412" spans="4:119" s="115" customFormat="1" x14ac:dyDescent="0.25">
      <c r="D412" s="351"/>
      <c r="E412" s="351"/>
      <c r="F412" s="355"/>
      <c r="G412" s="356"/>
      <c r="H412" s="356"/>
      <c r="I412" s="355"/>
      <c r="J412" s="356"/>
      <c r="K412" s="355"/>
      <c r="L412" s="355"/>
      <c r="M412" s="355"/>
      <c r="N412" s="355"/>
      <c r="O412" s="355"/>
      <c r="P412" s="114"/>
      <c r="Q412" s="111"/>
      <c r="R412" s="111"/>
      <c r="T412" s="303"/>
      <c r="U412" s="357"/>
      <c r="V412" s="303"/>
      <c r="W412" s="358"/>
      <c r="X412" s="303"/>
      <c r="Y412" s="113"/>
      <c r="Z412" s="357"/>
      <c r="AA412" s="303"/>
      <c r="AB412" s="359"/>
      <c r="AC412" s="303"/>
      <c r="AD412" s="303"/>
      <c r="AE412" s="303"/>
      <c r="CO412" s="303"/>
      <c r="CQ412" s="351"/>
      <c r="CR412" s="351"/>
      <c r="CT412" s="351"/>
      <c r="CU412" s="351"/>
      <c r="CW412" s="351"/>
      <c r="CX412" s="351"/>
      <c r="CZ412" s="351"/>
      <c r="DA412" s="351"/>
      <c r="DC412" s="351"/>
      <c r="DD412" s="351"/>
      <c r="DG412" s="303"/>
      <c r="DH412" s="303"/>
      <c r="DJ412" s="145"/>
      <c r="DK412" s="145"/>
      <c r="DL412" s="267">
        <v>764</v>
      </c>
      <c r="DM412" s="268" t="s">
        <v>1468</v>
      </c>
      <c r="DN412" s="269">
        <v>10</v>
      </c>
      <c r="DO412" s="171"/>
    </row>
    <row r="413" spans="4:119" s="115" customFormat="1" x14ac:dyDescent="0.25">
      <c r="D413" s="351"/>
      <c r="E413" s="351"/>
      <c r="F413" s="355"/>
      <c r="G413" s="356"/>
      <c r="H413" s="356"/>
      <c r="I413" s="355"/>
      <c r="J413" s="356"/>
      <c r="K413" s="355"/>
      <c r="L413" s="355"/>
      <c r="M413" s="355"/>
      <c r="N413" s="355"/>
      <c r="O413" s="355"/>
      <c r="P413" s="114"/>
      <c r="Q413" s="111"/>
      <c r="R413" s="111"/>
      <c r="T413" s="303"/>
      <c r="U413" s="357"/>
      <c r="V413" s="303"/>
      <c r="W413" s="358"/>
      <c r="X413" s="303"/>
      <c r="Y413" s="113"/>
      <c r="Z413" s="357"/>
      <c r="AA413" s="303"/>
      <c r="AB413" s="359"/>
      <c r="AC413" s="303"/>
      <c r="AD413" s="303"/>
      <c r="AE413" s="303"/>
      <c r="CO413" s="303"/>
      <c r="CQ413" s="351"/>
      <c r="CR413" s="351"/>
      <c r="CT413" s="351"/>
      <c r="CU413" s="351"/>
      <c r="CW413" s="351"/>
      <c r="CX413" s="351"/>
      <c r="CZ413" s="351"/>
      <c r="DA413" s="351"/>
      <c r="DC413" s="351"/>
      <c r="DD413" s="351"/>
      <c r="DG413" s="303"/>
      <c r="DH413" s="303"/>
      <c r="DJ413" s="145"/>
      <c r="DK413" s="145"/>
      <c r="DL413" s="267">
        <v>770</v>
      </c>
      <c r="DM413" s="268" t="s">
        <v>1469</v>
      </c>
      <c r="DN413" s="269">
        <v>6</v>
      </c>
      <c r="DO413" s="171"/>
    </row>
    <row r="414" spans="4:119" s="115" customFormat="1" x14ac:dyDescent="0.25">
      <c r="D414" s="351"/>
      <c r="E414" s="351"/>
      <c r="F414" s="355"/>
      <c r="G414" s="356"/>
      <c r="H414" s="356"/>
      <c r="I414" s="355"/>
      <c r="J414" s="356"/>
      <c r="K414" s="355"/>
      <c r="L414" s="355"/>
      <c r="M414" s="355"/>
      <c r="N414" s="355"/>
      <c r="O414" s="355"/>
      <c r="P414" s="114"/>
      <c r="Q414" s="111"/>
      <c r="R414" s="111"/>
      <c r="T414" s="303"/>
      <c r="U414" s="357"/>
      <c r="V414" s="303"/>
      <c r="W414" s="358"/>
      <c r="X414" s="303"/>
      <c r="Y414" s="113"/>
      <c r="Z414" s="357"/>
      <c r="AA414" s="303"/>
      <c r="AB414" s="359"/>
      <c r="AC414" s="303"/>
      <c r="AD414" s="303"/>
      <c r="AE414" s="303"/>
      <c r="CO414" s="303"/>
      <c r="CQ414" s="351"/>
      <c r="CR414" s="351"/>
      <c r="CT414" s="351"/>
      <c r="CU414" s="351"/>
      <c r="CW414" s="351"/>
      <c r="CX414" s="351"/>
      <c r="CZ414" s="351"/>
      <c r="DA414" s="351"/>
      <c r="DC414" s="351"/>
      <c r="DD414" s="351"/>
      <c r="DG414" s="303"/>
      <c r="DH414" s="303"/>
      <c r="DJ414" s="145"/>
      <c r="DK414" s="145"/>
      <c r="DL414" s="267">
        <v>771</v>
      </c>
      <c r="DM414" s="268" t="s">
        <v>1470</v>
      </c>
      <c r="DN414" s="269">
        <v>7</v>
      </c>
      <c r="DO414" s="171" t="s">
        <v>951</v>
      </c>
    </row>
    <row r="415" spans="4:119" s="115" customFormat="1" x14ac:dyDescent="0.25">
      <c r="D415" s="351"/>
      <c r="E415" s="351"/>
      <c r="F415" s="355"/>
      <c r="G415" s="356"/>
      <c r="H415" s="356"/>
      <c r="I415" s="355"/>
      <c r="J415" s="356"/>
      <c r="K415" s="355"/>
      <c r="L415" s="355"/>
      <c r="M415" s="355"/>
      <c r="N415" s="355"/>
      <c r="O415" s="355"/>
      <c r="P415" s="114"/>
      <c r="Q415" s="111"/>
      <c r="R415" s="111"/>
      <c r="T415" s="303"/>
      <c r="U415" s="357"/>
      <c r="V415" s="303"/>
      <c r="W415" s="358"/>
      <c r="X415" s="303"/>
      <c r="Y415" s="113"/>
      <c r="Z415" s="357"/>
      <c r="AA415" s="303"/>
      <c r="AB415" s="359"/>
      <c r="AC415" s="303"/>
      <c r="AD415" s="303"/>
      <c r="AE415" s="303"/>
      <c r="CO415" s="303"/>
      <c r="CQ415" s="351"/>
      <c r="CR415" s="351"/>
      <c r="CT415" s="351"/>
      <c r="CU415" s="351"/>
      <c r="CW415" s="351"/>
      <c r="CX415" s="351"/>
      <c r="CZ415" s="351"/>
      <c r="DA415" s="351"/>
      <c r="DC415" s="351"/>
      <c r="DD415" s="351"/>
      <c r="DG415" s="303"/>
      <c r="DH415" s="303"/>
      <c r="DJ415" s="145"/>
      <c r="DK415" s="145"/>
      <c r="DL415" s="267">
        <v>772</v>
      </c>
      <c r="DM415" s="268" t="s">
        <v>1471</v>
      </c>
      <c r="DN415" s="269">
        <v>8</v>
      </c>
      <c r="DO415" s="171" t="s">
        <v>951</v>
      </c>
    </row>
    <row r="416" spans="4:119" s="115" customFormat="1" x14ac:dyDescent="0.25">
      <c r="D416" s="351"/>
      <c r="E416" s="351"/>
      <c r="F416" s="355"/>
      <c r="G416" s="356"/>
      <c r="H416" s="356"/>
      <c r="I416" s="355"/>
      <c r="J416" s="356"/>
      <c r="K416" s="355"/>
      <c r="L416" s="355"/>
      <c r="M416" s="355"/>
      <c r="N416" s="355"/>
      <c r="O416" s="355"/>
      <c r="P416" s="114"/>
      <c r="Q416" s="111"/>
      <c r="R416" s="111"/>
      <c r="T416" s="303"/>
      <c r="U416" s="357"/>
      <c r="V416" s="303"/>
      <c r="W416" s="358"/>
      <c r="X416" s="303"/>
      <c r="Y416" s="113"/>
      <c r="Z416" s="357"/>
      <c r="AA416" s="303"/>
      <c r="AB416" s="359"/>
      <c r="AC416" s="303"/>
      <c r="AD416" s="303"/>
      <c r="AE416" s="303"/>
      <c r="CO416" s="303"/>
      <c r="CQ416" s="351"/>
      <c r="CR416" s="351"/>
      <c r="CT416" s="351"/>
      <c r="CU416" s="351"/>
      <c r="CW416" s="351"/>
      <c r="CX416" s="351"/>
      <c r="CZ416" s="351"/>
      <c r="DA416" s="351"/>
      <c r="DC416" s="351"/>
      <c r="DD416" s="351"/>
      <c r="DG416" s="303"/>
      <c r="DH416" s="303"/>
      <c r="DJ416" s="145"/>
      <c r="DK416" s="145"/>
      <c r="DL416" s="267">
        <v>773</v>
      </c>
      <c r="DM416" s="268" t="s">
        <v>1472</v>
      </c>
      <c r="DN416" s="269">
        <v>9</v>
      </c>
      <c r="DO416" s="171" t="s">
        <v>951</v>
      </c>
    </row>
    <row r="417" spans="4:119" s="115" customFormat="1" x14ac:dyDescent="0.25">
      <c r="D417" s="351"/>
      <c r="E417" s="351"/>
      <c r="F417" s="355"/>
      <c r="G417" s="356"/>
      <c r="H417" s="356"/>
      <c r="I417" s="355"/>
      <c r="J417" s="356"/>
      <c r="K417" s="355"/>
      <c r="L417" s="355"/>
      <c r="M417" s="355"/>
      <c r="N417" s="355"/>
      <c r="O417" s="355"/>
      <c r="P417" s="114"/>
      <c r="Q417" s="111"/>
      <c r="R417" s="111"/>
      <c r="T417" s="303"/>
      <c r="U417" s="357"/>
      <c r="V417" s="303"/>
      <c r="W417" s="358"/>
      <c r="X417" s="303"/>
      <c r="Y417" s="113"/>
      <c r="Z417" s="357"/>
      <c r="AA417" s="303"/>
      <c r="AB417" s="359"/>
      <c r="AC417" s="303"/>
      <c r="AD417" s="303"/>
      <c r="AE417" s="303"/>
      <c r="CO417" s="303"/>
      <c r="CQ417" s="351"/>
      <c r="CR417" s="351"/>
      <c r="CT417" s="351"/>
      <c r="CU417" s="351"/>
      <c r="CW417" s="351"/>
      <c r="CX417" s="351"/>
      <c r="CZ417" s="351"/>
      <c r="DA417" s="351"/>
      <c r="DC417" s="351"/>
      <c r="DD417" s="351"/>
      <c r="DG417" s="303"/>
      <c r="DH417" s="303"/>
      <c r="DJ417" s="145"/>
      <c r="DK417" s="145"/>
      <c r="DL417" s="267">
        <v>774</v>
      </c>
      <c r="DM417" s="268" t="s">
        <v>1473</v>
      </c>
      <c r="DN417" s="269">
        <v>10</v>
      </c>
      <c r="DO417" s="171" t="s">
        <v>951</v>
      </c>
    </row>
    <row r="418" spans="4:119" s="115" customFormat="1" x14ac:dyDescent="0.25">
      <c r="D418" s="351"/>
      <c r="E418" s="351"/>
      <c r="F418" s="355"/>
      <c r="G418" s="356"/>
      <c r="H418" s="356"/>
      <c r="I418" s="355"/>
      <c r="J418" s="356"/>
      <c r="K418" s="355"/>
      <c r="L418" s="355"/>
      <c r="M418" s="355"/>
      <c r="N418" s="355"/>
      <c r="O418" s="355"/>
      <c r="P418" s="114"/>
      <c r="Q418" s="111"/>
      <c r="R418" s="111"/>
      <c r="T418" s="303"/>
      <c r="U418" s="357"/>
      <c r="V418" s="303"/>
      <c r="W418" s="358"/>
      <c r="X418" s="303"/>
      <c r="Y418" s="113"/>
      <c r="Z418" s="357"/>
      <c r="AA418" s="303"/>
      <c r="AB418" s="359"/>
      <c r="AC418" s="303"/>
      <c r="AD418" s="303"/>
      <c r="AE418" s="303"/>
      <c r="CO418" s="303"/>
      <c r="CQ418" s="351"/>
      <c r="CR418" s="351"/>
      <c r="CT418" s="351"/>
      <c r="CU418" s="351"/>
      <c r="CW418" s="351"/>
      <c r="CX418" s="351"/>
      <c r="CZ418" s="351"/>
      <c r="DA418" s="351"/>
      <c r="DC418" s="351"/>
      <c r="DD418" s="351"/>
      <c r="DG418" s="303"/>
      <c r="DH418" s="303"/>
      <c r="DJ418" s="145"/>
      <c r="DK418" s="145"/>
      <c r="DL418" s="267">
        <v>775</v>
      </c>
      <c r="DM418" s="268" t="s">
        <v>1474</v>
      </c>
      <c r="DN418" s="269">
        <v>11</v>
      </c>
      <c r="DO418" s="171" t="s">
        <v>951</v>
      </c>
    </row>
    <row r="419" spans="4:119" s="115" customFormat="1" x14ac:dyDescent="0.25">
      <c r="D419" s="351"/>
      <c r="E419" s="351"/>
      <c r="F419" s="355"/>
      <c r="G419" s="356"/>
      <c r="H419" s="356"/>
      <c r="I419" s="355"/>
      <c r="J419" s="356"/>
      <c r="K419" s="355"/>
      <c r="L419" s="355"/>
      <c r="M419" s="355"/>
      <c r="N419" s="355"/>
      <c r="O419" s="355"/>
      <c r="P419" s="114"/>
      <c r="Q419" s="111"/>
      <c r="R419" s="111"/>
      <c r="T419" s="303"/>
      <c r="U419" s="357"/>
      <c r="V419" s="303"/>
      <c r="W419" s="358"/>
      <c r="X419" s="303"/>
      <c r="Y419" s="113"/>
      <c r="Z419" s="357"/>
      <c r="AA419" s="303"/>
      <c r="AB419" s="359"/>
      <c r="AC419" s="303"/>
      <c r="AD419" s="303"/>
      <c r="AE419" s="303"/>
      <c r="CO419" s="303"/>
      <c r="CQ419" s="351"/>
      <c r="CR419" s="351"/>
      <c r="CT419" s="351"/>
      <c r="CU419" s="351"/>
      <c r="CW419" s="351"/>
      <c r="CX419" s="351"/>
      <c r="CZ419" s="351"/>
      <c r="DA419" s="351"/>
      <c r="DC419" s="351"/>
      <c r="DD419" s="351"/>
      <c r="DG419" s="303"/>
      <c r="DH419" s="303"/>
      <c r="DJ419" s="145"/>
      <c r="DK419" s="145"/>
      <c r="DL419" s="267">
        <v>780</v>
      </c>
      <c r="DM419" s="268" t="s">
        <v>1475</v>
      </c>
      <c r="DN419" s="269">
        <v>6</v>
      </c>
      <c r="DO419" s="171"/>
    </row>
    <row r="420" spans="4:119" s="115" customFormat="1" x14ac:dyDescent="0.25">
      <c r="D420" s="351"/>
      <c r="E420" s="351"/>
      <c r="F420" s="355"/>
      <c r="G420" s="356"/>
      <c r="H420" s="356"/>
      <c r="I420" s="355"/>
      <c r="J420" s="356"/>
      <c r="K420" s="355"/>
      <c r="L420" s="355"/>
      <c r="M420" s="355"/>
      <c r="N420" s="355"/>
      <c r="O420" s="355"/>
      <c r="P420" s="114"/>
      <c r="Q420" s="111"/>
      <c r="R420" s="111"/>
      <c r="T420" s="303"/>
      <c r="U420" s="357"/>
      <c r="V420" s="303"/>
      <c r="W420" s="358"/>
      <c r="X420" s="303"/>
      <c r="Y420" s="113"/>
      <c r="Z420" s="357"/>
      <c r="AA420" s="303"/>
      <c r="AB420" s="359"/>
      <c r="AC420" s="303"/>
      <c r="AD420" s="303"/>
      <c r="AE420" s="303"/>
      <c r="CO420" s="303"/>
      <c r="CQ420" s="351"/>
      <c r="CR420" s="351"/>
      <c r="CT420" s="351"/>
      <c r="CU420" s="351"/>
      <c r="CW420" s="351"/>
      <c r="CX420" s="351"/>
      <c r="CZ420" s="351"/>
      <c r="DA420" s="351"/>
      <c r="DC420" s="351"/>
      <c r="DD420" s="351"/>
      <c r="DG420" s="303"/>
      <c r="DH420" s="303"/>
      <c r="DJ420" s="145"/>
      <c r="DK420" s="145"/>
      <c r="DL420" s="267">
        <v>781</v>
      </c>
      <c r="DM420" s="268" t="s">
        <v>1476</v>
      </c>
      <c r="DN420" s="269">
        <v>7</v>
      </c>
      <c r="DO420" s="171" t="s">
        <v>952</v>
      </c>
    </row>
    <row r="421" spans="4:119" s="115" customFormat="1" x14ac:dyDescent="0.25">
      <c r="D421" s="351"/>
      <c r="E421" s="351"/>
      <c r="F421" s="355"/>
      <c r="G421" s="356"/>
      <c r="H421" s="356"/>
      <c r="I421" s="355"/>
      <c r="J421" s="356"/>
      <c r="K421" s="355"/>
      <c r="L421" s="355"/>
      <c r="M421" s="355"/>
      <c r="N421" s="355"/>
      <c r="O421" s="355"/>
      <c r="P421" s="114"/>
      <c r="Q421" s="111"/>
      <c r="R421" s="111"/>
      <c r="T421" s="303"/>
      <c r="U421" s="357"/>
      <c r="V421" s="303"/>
      <c r="W421" s="358"/>
      <c r="X421" s="303"/>
      <c r="Y421" s="113"/>
      <c r="Z421" s="357"/>
      <c r="AA421" s="303"/>
      <c r="AB421" s="359"/>
      <c r="AC421" s="303"/>
      <c r="AD421" s="303"/>
      <c r="AE421" s="303"/>
      <c r="CO421" s="303"/>
      <c r="CQ421" s="351"/>
      <c r="CR421" s="351"/>
      <c r="CT421" s="351"/>
      <c r="CU421" s="351"/>
      <c r="CW421" s="351"/>
      <c r="CX421" s="351"/>
      <c r="CZ421" s="351"/>
      <c r="DA421" s="351"/>
      <c r="DC421" s="351"/>
      <c r="DD421" s="351"/>
      <c r="DG421" s="303"/>
      <c r="DH421" s="303"/>
      <c r="DJ421" s="145"/>
      <c r="DK421" s="145"/>
      <c r="DL421" s="267">
        <v>782</v>
      </c>
      <c r="DM421" s="268" t="s">
        <v>1477</v>
      </c>
      <c r="DN421" s="269">
        <v>8</v>
      </c>
      <c r="DO421" s="171" t="s">
        <v>952</v>
      </c>
    </row>
    <row r="422" spans="4:119" s="115" customFormat="1" x14ac:dyDescent="0.25">
      <c r="D422" s="351"/>
      <c r="E422" s="351"/>
      <c r="F422" s="355"/>
      <c r="G422" s="356"/>
      <c r="H422" s="356"/>
      <c r="I422" s="355"/>
      <c r="J422" s="356"/>
      <c r="K422" s="355"/>
      <c r="L422" s="355"/>
      <c r="M422" s="355"/>
      <c r="N422" s="355"/>
      <c r="O422" s="355"/>
      <c r="P422" s="114"/>
      <c r="Q422" s="111"/>
      <c r="R422" s="111"/>
      <c r="T422" s="303"/>
      <c r="U422" s="357"/>
      <c r="V422" s="303"/>
      <c r="W422" s="358"/>
      <c r="X422" s="303"/>
      <c r="Y422" s="113"/>
      <c r="Z422" s="357"/>
      <c r="AA422" s="303"/>
      <c r="AB422" s="359"/>
      <c r="AC422" s="303"/>
      <c r="AD422" s="303"/>
      <c r="AE422" s="303"/>
      <c r="CO422" s="303"/>
      <c r="CQ422" s="351"/>
      <c r="CR422" s="351"/>
      <c r="CT422" s="351"/>
      <c r="CU422" s="351"/>
      <c r="CW422" s="351"/>
      <c r="CX422" s="351"/>
      <c r="CZ422" s="351"/>
      <c r="DA422" s="351"/>
      <c r="DC422" s="351"/>
      <c r="DD422" s="351"/>
      <c r="DG422" s="303"/>
      <c r="DH422" s="303"/>
      <c r="DJ422" s="145"/>
      <c r="DK422" s="145"/>
      <c r="DL422" s="267">
        <v>783</v>
      </c>
      <c r="DM422" s="268" t="s">
        <v>1478</v>
      </c>
      <c r="DN422" s="269">
        <v>9</v>
      </c>
      <c r="DO422" s="171" t="s">
        <v>952</v>
      </c>
    </row>
    <row r="423" spans="4:119" s="115" customFormat="1" x14ac:dyDescent="0.25">
      <c r="D423" s="351"/>
      <c r="E423" s="351"/>
      <c r="F423" s="355"/>
      <c r="G423" s="356"/>
      <c r="H423" s="356"/>
      <c r="I423" s="355"/>
      <c r="J423" s="356"/>
      <c r="K423" s="355"/>
      <c r="L423" s="355"/>
      <c r="M423" s="355"/>
      <c r="N423" s="355"/>
      <c r="O423" s="355"/>
      <c r="P423" s="114"/>
      <c r="Q423" s="111"/>
      <c r="R423" s="111"/>
      <c r="T423" s="303"/>
      <c r="U423" s="357"/>
      <c r="V423" s="303"/>
      <c r="W423" s="358"/>
      <c r="X423" s="303"/>
      <c r="Y423" s="113"/>
      <c r="Z423" s="357"/>
      <c r="AA423" s="303"/>
      <c r="AB423" s="359"/>
      <c r="AC423" s="303"/>
      <c r="AD423" s="303"/>
      <c r="AE423" s="303"/>
      <c r="CO423" s="303"/>
      <c r="CQ423" s="351"/>
      <c r="CR423" s="351"/>
      <c r="CT423" s="351"/>
      <c r="CU423" s="351"/>
      <c r="CW423" s="351"/>
      <c r="CX423" s="351"/>
      <c r="CZ423" s="351"/>
      <c r="DA423" s="351"/>
      <c r="DC423" s="351"/>
      <c r="DD423" s="351"/>
      <c r="DG423" s="303"/>
      <c r="DH423" s="303"/>
      <c r="DJ423" s="145"/>
      <c r="DK423" s="145"/>
      <c r="DL423" s="267">
        <v>784</v>
      </c>
      <c r="DM423" s="268" t="s">
        <v>1479</v>
      </c>
      <c r="DN423" s="269">
        <v>10</v>
      </c>
      <c r="DO423" s="171" t="s">
        <v>952</v>
      </c>
    </row>
    <row r="424" spans="4:119" s="115" customFormat="1" x14ac:dyDescent="0.25">
      <c r="D424" s="351"/>
      <c r="E424" s="351"/>
      <c r="F424" s="355"/>
      <c r="G424" s="356"/>
      <c r="H424" s="356"/>
      <c r="I424" s="355"/>
      <c r="J424" s="356"/>
      <c r="K424" s="355"/>
      <c r="L424" s="355"/>
      <c r="M424" s="355"/>
      <c r="N424" s="355"/>
      <c r="O424" s="355"/>
      <c r="P424" s="114"/>
      <c r="Q424" s="111"/>
      <c r="R424" s="111"/>
      <c r="T424" s="303"/>
      <c r="U424" s="357"/>
      <c r="V424" s="303"/>
      <c r="W424" s="358"/>
      <c r="X424" s="303"/>
      <c r="Y424" s="113"/>
      <c r="Z424" s="357"/>
      <c r="AA424" s="303"/>
      <c r="AB424" s="359"/>
      <c r="AC424" s="303"/>
      <c r="AD424" s="303"/>
      <c r="AE424" s="303"/>
      <c r="CO424" s="303"/>
      <c r="CQ424" s="351"/>
      <c r="CR424" s="351"/>
      <c r="CT424" s="351"/>
      <c r="CU424" s="351"/>
      <c r="CW424" s="351"/>
      <c r="CX424" s="351"/>
      <c r="CZ424" s="351"/>
      <c r="DA424" s="351"/>
      <c r="DC424" s="351"/>
      <c r="DD424" s="351"/>
      <c r="DG424" s="303"/>
      <c r="DH424" s="303"/>
      <c r="DJ424" s="145"/>
      <c r="DK424" s="145"/>
      <c r="DL424" s="267">
        <v>785</v>
      </c>
      <c r="DM424" s="268" t="s">
        <v>1480</v>
      </c>
      <c r="DN424" s="269">
        <v>11</v>
      </c>
      <c r="DO424" s="171" t="s">
        <v>952</v>
      </c>
    </row>
    <row r="425" spans="4:119" s="115" customFormat="1" x14ac:dyDescent="0.25">
      <c r="D425" s="351"/>
      <c r="E425" s="351"/>
      <c r="F425" s="355"/>
      <c r="G425" s="356"/>
      <c r="H425" s="356"/>
      <c r="I425" s="355"/>
      <c r="J425" s="356"/>
      <c r="K425" s="355"/>
      <c r="L425" s="355"/>
      <c r="M425" s="355"/>
      <c r="N425" s="355"/>
      <c r="O425" s="355"/>
      <c r="P425" s="114"/>
      <c r="Q425" s="111"/>
      <c r="R425" s="111"/>
      <c r="T425" s="303"/>
      <c r="U425" s="357"/>
      <c r="V425" s="303"/>
      <c r="W425" s="358"/>
      <c r="X425" s="303"/>
      <c r="Y425" s="113"/>
      <c r="Z425" s="357"/>
      <c r="AA425" s="303"/>
      <c r="AB425" s="359"/>
      <c r="AC425" s="303"/>
      <c r="AD425" s="303"/>
      <c r="AE425" s="303"/>
      <c r="CO425" s="303"/>
      <c r="CQ425" s="351"/>
      <c r="CR425" s="351"/>
      <c r="CT425" s="351"/>
      <c r="CU425" s="351"/>
      <c r="CW425" s="351"/>
      <c r="CX425" s="351"/>
      <c r="CZ425" s="351"/>
      <c r="DA425" s="351"/>
      <c r="DC425" s="351"/>
      <c r="DD425" s="351"/>
      <c r="DG425" s="303"/>
      <c r="DH425" s="303"/>
      <c r="DJ425" s="145"/>
      <c r="DK425" s="145"/>
      <c r="DL425" s="267">
        <v>811</v>
      </c>
      <c r="DM425" s="268" t="s">
        <v>1481</v>
      </c>
      <c r="DN425" s="269">
        <v>4</v>
      </c>
      <c r="DO425" s="171"/>
    </row>
    <row r="426" spans="4:119" s="115" customFormat="1" x14ac:dyDescent="0.25">
      <c r="D426" s="351"/>
      <c r="E426" s="351"/>
      <c r="F426" s="355"/>
      <c r="G426" s="356"/>
      <c r="H426" s="356"/>
      <c r="I426" s="355"/>
      <c r="J426" s="356"/>
      <c r="K426" s="355"/>
      <c r="L426" s="355"/>
      <c r="M426" s="355"/>
      <c r="N426" s="355"/>
      <c r="O426" s="355"/>
      <c r="P426" s="114"/>
      <c r="Q426" s="111"/>
      <c r="R426" s="111"/>
      <c r="T426" s="303"/>
      <c r="U426" s="357"/>
      <c r="V426" s="303"/>
      <c r="W426" s="358"/>
      <c r="X426" s="303"/>
      <c r="Y426" s="113"/>
      <c r="Z426" s="357"/>
      <c r="AA426" s="303"/>
      <c r="AB426" s="359"/>
      <c r="AC426" s="303"/>
      <c r="AD426" s="303"/>
      <c r="AE426" s="303"/>
      <c r="CO426" s="303"/>
      <c r="CQ426" s="351"/>
      <c r="CR426" s="351"/>
      <c r="CT426" s="351"/>
      <c r="CU426" s="351"/>
      <c r="CW426" s="351"/>
      <c r="CX426" s="351"/>
      <c r="CZ426" s="351"/>
      <c r="DA426" s="351"/>
      <c r="DC426" s="351"/>
      <c r="DD426" s="351"/>
      <c r="DG426" s="303"/>
      <c r="DH426" s="303"/>
      <c r="DJ426" s="145"/>
      <c r="DK426" s="145"/>
      <c r="DL426" s="267">
        <v>812</v>
      </c>
      <c r="DM426" s="268" t="s">
        <v>1482</v>
      </c>
      <c r="DN426" s="269">
        <v>5</v>
      </c>
      <c r="DO426" s="171"/>
    </row>
    <row r="427" spans="4:119" s="115" customFormat="1" x14ac:dyDescent="0.25">
      <c r="D427" s="351"/>
      <c r="E427" s="351"/>
      <c r="F427" s="355"/>
      <c r="G427" s="356"/>
      <c r="H427" s="356"/>
      <c r="I427" s="355"/>
      <c r="J427" s="356"/>
      <c r="K427" s="355"/>
      <c r="L427" s="355"/>
      <c r="M427" s="355"/>
      <c r="N427" s="355"/>
      <c r="O427" s="355"/>
      <c r="P427" s="114"/>
      <c r="Q427" s="111"/>
      <c r="R427" s="111"/>
      <c r="T427" s="303"/>
      <c r="U427" s="357"/>
      <c r="V427" s="303"/>
      <c r="W427" s="358"/>
      <c r="X427" s="303"/>
      <c r="Y427" s="113"/>
      <c r="Z427" s="357"/>
      <c r="AA427" s="303"/>
      <c r="AB427" s="359"/>
      <c r="AC427" s="303"/>
      <c r="AD427" s="303"/>
      <c r="AE427" s="303"/>
      <c r="CO427" s="303"/>
      <c r="CQ427" s="351"/>
      <c r="CR427" s="351"/>
      <c r="CT427" s="351"/>
      <c r="CU427" s="351"/>
      <c r="CW427" s="351"/>
      <c r="CX427" s="351"/>
      <c r="CZ427" s="351"/>
      <c r="DA427" s="351"/>
      <c r="DC427" s="351"/>
      <c r="DD427" s="351"/>
      <c r="DG427" s="303"/>
      <c r="DH427" s="303"/>
      <c r="DJ427" s="145"/>
      <c r="DK427" s="145"/>
      <c r="DL427" s="267">
        <v>813</v>
      </c>
      <c r="DM427" s="268" t="s">
        <v>1483</v>
      </c>
      <c r="DN427" s="269">
        <v>6</v>
      </c>
      <c r="DO427" s="171"/>
    </row>
    <row r="428" spans="4:119" s="115" customFormat="1" x14ac:dyDescent="0.25">
      <c r="D428" s="351"/>
      <c r="E428" s="351"/>
      <c r="F428" s="355"/>
      <c r="G428" s="356"/>
      <c r="H428" s="356"/>
      <c r="I428" s="355"/>
      <c r="J428" s="356"/>
      <c r="K428" s="355"/>
      <c r="L428" s="355"/>
      <c r="M428" s="355"/>
      <c r="N428" s="355"/>
      <c r="O428" s="355"/>
      <c r="P428" s="114"/>
      <c r="Q428" s="111"/>
      <c r="R428" s="111"/>
      <c r="T428" s="303"/>
      <c r="U428" s="357"/>
      <c r="V428" s="303"/>
      <c r="W428" s="358"/>
      <c r="X428" s="303"/>
      <c r="Y428" s="113"/>
      <c r="Z428" s="357"/>
      <c r="AA428" s="303"/>
      <c r="AB428" s="359"/>
      <c r="AC428" s="303"/>
      <c r="AD428" s="303"/>
      <c r="AE428" s="303"/>
      <c r="CO428" s="303"/>
      <c r="CQ428" s="351"/>
      <c r="CR428" s="351"/>
      <c r="CT428" s="351"/>
      <c r="CU428" s="351"/>
      <c r="CW428" s="351"/>
      <c r="CX428" s="351"/>
      <c r="CZ428" s="351"/>
      <c r="DA428" s="351"/>
      <c r="DC428" s="351"/>
      <c r="DD428" s="351"/>
      <c r="DG428" s="303"/>
      <c r="DH428" s="303"/>
      <c r="DJ428" s="145"/>
      <c r="DK428" s="145"/>
      <c r="DL428" s="267">
        <v>814</v>
      </c>
      <c r="DM428" s="268" t="s">
        <v>1484</v>
      </c>
      <c r="DN428" s="269">
        <v>7</v>
      </c>
      <c r="DO428" s="171"/>
    </row>
    <row r="429" spans="4:119" s="115" customFormat="1" x14ac:dyDescent="0.25">
      <c r="D429" s="351"/>
      <c r="E429" s="351"/>
      <c r="F429" s="355"/>
      <c r="G429" s="356"/>
      <c r="H429" s="356"/>
      <c r="I429" s="355"/>
      <c r="J429" s="356"/>
      <c r="K429" s="355"/>
      <c r="L429" s="355"/>
      <c r="M429" s="355"/>
      <c r="N429" s="355"/>
      <c r="O429" s="355"/>
      <c r="P429" s="114"/>
      <c r="Q429" s="111"/>
      <c r="R429" s="111"/>
      <c r="T429" s="303"/>
      <c r="U429" s="357"/>
      <c r="V429" s="303"/>
      <c r="W429" s="358"/>
      <c r="X429" s="303"/>
      <c r="Y429" s="113"/>
      <c r="Z429" s="357"/>
      <c r="AA429" s="303"/>
      <c r="AB429" s="359"/>
      <c r="AC429" s="303"/>
      <c r="AD429" s="303"/>
      <c r="AE429" s="303"/>
      <c r="CO429" s="303"/>
      <c r="CQ429" s="351"/>
      <c r="CR429" s="351"/>
      <c r="CT429" s="351"/>
      <c r="CU429" s="351"/>
      <c r="CW429" s="351"/>
      <c r="CX429" s="351"/>
      <c r="CZ429" s="351"/>
      <c r="DA429" s="351"/>
      <c r="DC429" s="351"/>
      <c r="DD429" s="351"/>
      <c r="DG429" s="303"/>
      <c r="DH429" s="303"/>
      <c r="DJ429" s="145"/>
      <c r="DK429" s="145"/>
      <c r="DL429" s="267">
        <v>821</v>
      </c>
      <c r="DM429" s="268" t="s">
        <v>1485</v>
      </c>
      <c r="DN429" s="269">
        <v>7</v>
      </c>
      <c r="DO429" s="171"/>
    </row>
    <row r="430" spans="4:119" s="115" customFormat="1" x14ac:dyDescent="0.25">
      <c r="D430" s="351"/>
      <c r="E430" s="351"/>
      <c r="F430" s="355"/>
      <c r="G430" s="356"/>
      <c r="H430" s="356"/>
      <c r="I430" s="355"/>
      <c r="J430" s="356"/>
      <c r="K430" s="355"/>
      <c r="L430" s="355"/>
      <c r="M430" s="355"/>
      <c r="N430" s="355"/>
      <c r="O430" s="355"/>
      <c r="P430" s="114"/>
      <c r="Q430" s="111"/>
      <c r="R430" s="111"/>
      <c r="T430" s="303"/>
      <c r="U430" s="357"/>
      <c r="V430" s="303"/>
      <c r="W430" s="358"/>
      <c r="X430" s="303"/>
      <c r="Y430" s="113"/>
      <c r="Z430" s="357"/>
      <c r="AA430" s="303"/>
      <c r="AB430" s="359"/>
      <c r="AC430" s="303"/>
      <c r="AD430" s="303"/>
      <c r="AE430" s="303"/>
      <c r="CO430" s="303"/>
      <c r="CQ430" s="351"/>
      <c r="CR430" s="351"/>
      <c r="CT430" s="351"/>
      <c r="CU430" s="351"/>
      <c r="CW430" s="351"/>
      <c r="CX430" s="351"/>
      <c r="CZ430" s="351"/>
      <c r="DA430" s="351"/>
      <c r="DC430" s="351"/>
      <c r="DD430" s="351"/>
      <c r="DG430" s="303"/>
      <c r="DH430" s="303"/>
      <c r="DJ430" s="145"/>
      <c r="DK430" s="145"/>
      <c r="DL430" s="267">
        <v>822</v>
      </c>
      <c r="DM430" s="268" t="s">
        <v>1486</v>
      </c>
      <c r="DN430" s="269">
        <v>8</v>
      </c>
      <c r="DO430" s="171"/>
    </row>
    <row r="431" spans="4:119" s="115" customFormat="1" x14ac:dyDescent="0.25">
      <c r="D431" s="351"/>
      <c r="E431" s="351"/>
      <c r="F431" s="355"/>
      <c r="G431" s="356"/>
      <c r="H431" s="356"/>
      <c r="I431" s="355"/>
      <c r="J431" s="356"/>
      <c r="K431" s="355"/>
      <c r="L431" s="355"/>
      <c r="M431" s="355"/>
      <c r="N431" s="355"/>
      <c r="O431" s="355"/>
      <c r="P431" s="114"/>
      <c r="Q431" s="111"/>
      <c r="R431" s="111"/>
      <c r="T431" s="303"/>
      <c r="U431" s="357"/>
      <c r="V431" s="303"/>
      <c r="W431" s="358"/>
      <c r="X431" s="303"/>
      <c r="Y431" s="113"/>
      <c r="Z431" s="357"/>
      <c r="AA431" s="303"/>
      <c r="AB431" s="359"/>
      <c r="AC431" s="303"/>
      <c r="AD431" s="303"/>
      <c r="AE431" s="303"/>
      <c r="CO431" s="303"/>
      <c r="CQ431" s="351"/>
      <c r="CR431" s="351"/>
      <c r="CT431" s="351"/>
      <c r="CU431" s="351"/>
      <c r="CW431" s="351"/>
      <c r="CX431" s="351"/>
      <c r="CZ431" s="351"/>
      <c r="DA431" s="351"/>
      <c r="DC431" s="351"/>
      <c r="DD431" s="351"/>
      <c r="DG431" s="303"/>
      <c r="DH431" s="303"/>
      <c r="DJ431" s="145"/>
      <c r="DK431" s="145"/>
      <c r="DL431" s="267">
        <v>823</v>
      </c>
      <c r="DM431" s="268" t="s">
        <v>1487</v>
      </c>
      <c r="DN431" s="269">
        <v>9</v>
      </c>
      <c r="DO431" s="171"/>
    </row>
    <row r="432" spans="4:119" s="115" customFormat="1" x14ac:dyDescent="0.25">
      <c r="D432" s="351"/>
      <c r="E432" s="351"/>
      <c r="F432" s="355"/>
      <c r="G432" s="356"/>
      <c r="H432" s="356"/>
      <c r="I432" s="355"/>
      <c r="J432" s="356"/>
      <c r="K432" s="355"/>
      <c r="L432" s="355"/>
      <c r="M432" s="355"/>
      <c r="N432" s="355"/>
      <c r="O432" s="355"/>
      <c r="P432" s="114"/>
      <c r="Q432" s="111"/>
      <c r="R432" s="111"/>
      <c r="T432" s="303"/>
      <c r="U432" s="357"/>
      <c r="V432" s="303"/>
      <c r="W432" s="358"/>
      <c r="X432" s="303"/>
      <c r="Y432" s="113"/>
      <c r="Z432" s="357"/>
      <c r="AA432" s="303"/>
      <c r="AB432" s="359"/>
      <c r="AC432" s="303"/>
      <c r="AD432" s="303"/>
      <c r="AE432" s="303"/>
      <c r="CO432" s="303"/>
      <c r="CQ432" s="351"/>
      <c r="CR432" s="351"/>
      <c r="CT432" s="351"/>
      <c r="CU432" s="351"/>
      <c r="CW432" s="351"/>
      <c r="CX432" s="351"/>
      <c r="CZ432" s="351"/>
      <c r="DA432" s="351"/>
      <c r="DC432" s="351"/>
      <c r="DD432" s="351"/>
      <c r="DG432" s="303"/>
      <c r="DH432" s="303"/>
      <c r="DJ432" s="145"/>
      <c r="DK432" s="145"/>
      <c r="DL432" s="267">
        <v>824</v>
      </c>
      <c r="DM432" s="268" t="s">
        <v>1488</v>
      </c>
      <c r="DN432" s="269">
        <v>10</v>
      </c>
      <c r="DO432" s="171"/>
    </row>
    <row r="433" spans="4:119" s="115" customFormat="1" x14ac:dyDescent="0.25">
      <c r="D433" s="351"/>
      <c r="E433" s="351"/>
      <c r="F433" s="355"/>
      <c r="G433" s="356"/>
      <c r="H433" s="356"/>
      <c r="I433" s="355"/>
      <c r="J433" s="356"/>
      <c r="K433" s="355"/>
      <c r="L433" s="355"/>
      <c r="M433" s="355"/>
      <c r="N433" s="355"/>
      <c r="O433" s="355"/>
      <c r="P433" s="114"/>
      <c r="Q433" s="111"/>
      <c r="R433" s="111"/>
      <c r="T433" s="303"/>
      <c r="U433" s="357"/>
      <c r="V433" s="303"/>
      <c r="W433" s="358"/>
      <c r="X433" s="303"/>
      <c r="Y433" s="113"/>
      <c r="Z433" s="357"/>
      <c r="AA433" s="303"/>
      <c r="AB433" s="359"/>
      <c r="AC433" s="303"/>
      <c r="AD433" s="303"/>
      <c r="AE433" s="303"/>
      <c r="CO433" s="303"/>
      <c r="CQ433" s="351"/>
      <c r="CR433" s="351"/>
      <c r="CT433" s="351"/>
      <c r="CU433" s="351"/>
      <c r="CW433" s="351"/>
      <c r="CX433" s="351"/>
      <c r="CZ433" s="351"/>
      <c r="DA433" s="351"/>
      <c r="DC433" s="351"/>
      <c r="DD433" s="351"/>
      <c r="DG433" s="303"/>
      <c r="DH433" s="303"/>
      <c r="DJ433" s="145"/>
      <c r="DK433" s="145"/>
      <c r="DL433" s="267">
        <v>850</v>
      </c>
      <c r="DM433" s="268" t="s">
        <v>1491</v>
      </c>
      <c r="DN433" s="269">
        <v>8</v>
      </c>
      <c r="DO433" s="171"/>
    </row>
    <row r="434" spans="4:119" s="115" customFormat="1" x14ac:dyDescent="0.25">
      <c r="D434" s="351"/>
      <c r="E434" s="351"/>
      <c r="F434" s="355"/>
      <c r="G434" s="356"/>
      <c r="H434" s="356"/>
      <c r="I434" s="355"/>
      <c r="J434" s="356"/>
      <c r="K434" s="355"/>
      <c r="L434" s="355"/>
      <c r="M434" s="355"/>
      <c r="N434" s="355"/>
      <c r="O434" s="355"/>
      <c r="P434" s="114"/>
      <c r="Q434" s="111"/>
      <c r="R434" s="111"/>
      <c r="T434" s="303"/>
      <c r="U434" s="357"/>
      <c r="V434" s="303"/>
      <c r="W434" s="358"/>
      <c r="X434" s="303"/>
      <c r="Y434" s="113"/>
      <c r="Z434" s="357"/>
      <c r="AA434" s="303"/>
      <c r="AB434" s="359"/>
      <c r="AC434" s="303"/>
      <c r="AD434" s="303"/>
      <c r="AE434" s="303"/>
      <c r="CO434" s="303"/>
      <c r="CQ434" s="351"/>
      <c r="CR434" s="351"/>
      <c r="CT434" s="351"/>
      <c r="CU434" s="351"/>
      <c r="CW434" s="351"/>
      <c r="CX434" s="351"/>
      <c r="CZ434" s="351"/>
      <c r="DA434" s="351"/>
      <c r="DC434" s="351"/>
      <c r="DD434" s="351"/>
      <c r="DG434" s="303"/>
      <c r="DH434" s="303"/>
      <c r="DJ434" s="145"/>
      <c r="DK434" s="145"/>
      <c r="DL434" s="267">
        <v>851</v>
      </c>
      <c r="DM434" s="268" t="s">
        <v>1492</v>
      </c>
      <c r="DN434" s="269">
        <v>9</v>
      </c>
      <c r="DO434" s="171"/>
    </row>
    <row r="435" spans="4:119" s="115" customFormat="1" x14ac:dyDescent="0.25">
      <c r="D435" s="351"/>
      <c r="E435" s="351"/>
      <c r="F435" s="355"/>
      <c r="G435" s="356"/>
      <c r="H435" s="356"/>
      <c r="I435" s="355"/>
      <c r="J435" s="356"/>
      <c r="K435" s="355"/>
      <c r="L435" s="355"/>
      <c r="M435" s="355"/>
      <c r="N435" s="355"/>
      <c r="O435" s="355"/>
      <c r="P435" s="114"/>
      <c r="Q435" s="111"/>
      <c r="R435" s="111"/>
      <c r="T435" s="303"/>
      <c r="U435" s="357"/>
      <c r="V435" s="303"/>
      <c r="W435" s="358"/>
      <c r="X435" s="303"/>
      <c r="Y435" s="113"/>
      <c r="Z435" s="357"/>
      <c r="AA435" s="303"/>
      <c r="AB435" s="359"/>
      <c r="AC435" s="303"/>
      <c r="AD435" s="303"/>
      <c r="AE435" s="303"/>
      <c r="CO435" s="303"/>
      <c r="CQ435" s="351"/>
      <c r="CR435" s="351"/>
      <c r="CT435" s="351"/>
      <c r="CU435" s="351"/>
      <c r="CW435" s="351"/>
      <c r="CX435" s="351"/>
      <c r="CZ435" s="351"/>
      <c r="DA435" s="351"/>
      <c r="DC435" s="351"/>
      <c r="DD435" s="351"/>
      <c r="DG435" s="303"/>
      <c r="DH435" s="303"/>
      <c r="DJ435" s="145"/>
      <c r="DK435" s="145"/>
      <c r="DL435" s="267">
        <v>852</v>
      </c>
      <c r="DM435" s="268" t="s">
        <v>1493</v>
      </c>
      <c r="DN435" s="269">
        <v>10</v>
      </c>
      <c r="DO435" s="171"/>
    </row>
    <row r="436" spans="4:119" s="115" customFormat="1" x14ac:dyDescent="0.25">
      <c r="D436" s="351"/>
      <c r="E436" s="351"/>
      <c r="F436" s="355"/>
      <c r="G436" s="356"/>
      <c r="H436" s="356"/>
      <c r="I436" s="355"/>
      <c r="J436" s="356"/>
      <c r="K436" s="355"/>
      <c r="L436" s="355"/>
      <c r="M436" s="355"/>
      <c r="N436" s="355"/>
      <c r="O436" s="355"/>
      <c r="P436" s="114"/>
      <c r="Q436" s="111"/>
      <c r="R436" s="111"/>
      <c r="T436" s="303"/>
      <c r="U436" s="357"/>
      <c r="V436" s="303"/>
      <c r="W436" s="358"/>
      <c r="X436" s="303"/>
      <c r="Y436" s="113"/>
      <c r="Z436" s="357"/>
      <c r="AA436" s="303"/>
      <c r="AB436" s="359"/>
      <c r="AC436" s="303"/>
      <c r="AD436" s="303"/>
      <c r="AE436" s="303"/>
      <c r="CO436" s="303"/>
      <c r="CQ436" s="351"/>
      <c r="CR436" s="351"/>
      <c r="CT436" s="351"/>
      <c r="CU436" s="351"/>
      <c r="CW436" s="351"/>
      <c r="CX436" s="351"/>
      <c r="CZ436" s="351"/>
      <c r="DA436" s="351"/>
      <c r="DC436" s="351"/>
      <c r="DD436" s="351"/>
      <c r="DG436" s="303"/>
      <c r="DH436" s="303"/>
      <c r="DJ436" s="145"/>
      <c r="DK436" s="145"/>
      <c r="DL436" s="267">
        <v>853</v>
      </c>
      <c r="DM436" s="268" t="s">
        <v>1494</v>
      </c>
      <c r="DN436" s="269">
        <v>11</v>
      </c>
      <c r="DO436" s="171"/>
    </row>
    <row r="437" spans="4:119" s="115" customFormat="1" x14ac:dyDescent="0.25">
      <c r="D437" s="351"/>
      <c r="E437" s="351"/>
      <c r="F437" s="355"/>
      <c r="G437" s="356"/>
      <c r="H437" s="356"/>
      <c r="I437" s="355"/>
      <c r="J437" s="356"/>
      <c r="K437" s="355"/>
      <c r="L437" s="355"/>
      <c r="M437" s="355"/>
      <c r="N437" s="355"/>
      <c r="O437" s="355"/>
      <c r="P437" s="114"/>
      <c r="Q437" s="111"/>
      <c r="R437" s="111"/>
      <c r="T437" s="303"/>
      <c r="U437" s="357"/>
      <c r="V437" s="303"/>
      <c r="W437" s="358"/>
      <c r="X437" s="303"/>
      <c r="Y437" s="113"/>
      <c r="Z437" s="357"/>
      <c r="AA437" s="303"/>
      <c r="AB437" s="359"/>
      <c r="AC437" s="303"/>
      <c r="AD437" s="303"/>
      <c r="AE437" s="303"/>
      <c r="CO437" s="303"/>
      <c r="CQ437" s="351"/>
      <c r="CR437" s="351"/>
      <c r="CT437" s="351"/>
      <c r="CU437" s="351"/>
      <c r="CW437" s="351"/>
      <c r="CX437" s="351"/>
      <c r="CZ437" s="351"/>
      <c r="DA437" s="351"/>
      <c r="DC437" s="351"/>
      <c r="DD437" s="351"/>
      <c r="DG437" s="303"/>
      <c r="DH437" s="303"/>
      <c r="DJ437" s="145"/>
      <c r="DK437" s="145"/>
      <c r="DL437" s="267">
        <v>951</v>
      </c>
      <c r="DM437" s="268" t="s">
        <v>66</v>
      </c>
      <c r="DN437" s="269">
        <v>6</v>
      </c>
      <c r="DO437" s="171"/>
    </row>
    <row r="438" spans="4:119" s="115" customFormat="1" x14ac:dyDescent="0.25">
      <c r="D438" s="351"/>
      <c r="E438" s="351"/>
      <c r="F438" s="355"/>
      <c r="G438" s="356"/>
      <c r="H438" s="356"/>
      <c r="I438" s="355"/>
      <c r="J438" s="356"/>
      <c r="K438" s="355"/>
      <c r="L438" s="355"/>
      <c r="M438" s="355"/>
      <c r="N438" s="355"/>
      <c r="O438" s="355"/>
      <c r="P438" s="114"/>
      <c r="Q438" s="111"/>
      <c r="R438" s="111"/>
      <c r="T438" s="303"/>
      <c r="U438" s="357"/>
      <c r="V438" s="303"/>
      <c r="W438" s="358"/>
      <c r="X438" s="303"/>
      <c r="Y438" s="113"/>
      <c r="Z438" s="357"/>
      <c r="AA438" s="303"/>
      <c r="AB438" s="359"/>
      <c r="AC438" s="303"/>
      <c r="AD438" s="303"/>
      <c r="AE438" s="303"/>
      <c r="CO438" s="303"/>
      <c r="CQ438" s="351"/>
      <c r="CR438" s="351"/>
      <c r="CT438" s="351"/>
      <c r="CU438" s="351"/>
      <c r="CW438" s="351"/>
      <c r="CX438" s="351"/>
      <c r="CZ438" s="351"/>
      <c r="DA438" s="351"/>
      <c r="DC438" s="351"/>
      <c r="DD438" s="351"/>
      <c r="DG438" s="303"/>
      <c r="DH438" s="303"/>
      <c r="DJ438" s="145"/>
      <c r="DK438" s="145"/>
      <c r="DL438" s="267">
        <v>952</v>
      </c>
      <c r="DM438" s="268" t="s">
        <v>67</v>
      </c>
      <c r="DN438" s="269">
        <v>7</v>
      </c>
      <c r="DO438" s="171"/>
    </row>
    <row r="439" spans="4:119" s="115" customFormat="1" x14ac:dyDescent="0.25">
      <c r="D439" s="351"/>
      <c r="E439" s="351"/>
      <c r="F439" s="355"/>
      <c r="G439" s="356"/>
      <c r="H439" s="356"/>
      <c r="I439" s="355"/>
      <c r="J439" s="356"/>
      <c r="K439" s="355"/>
      <c r="L439" s="355"/>
      <c r="M439" s="355"/>
      <c r="N439" s="355"/>
      <c r="O439" s="355"/>
      <c r="P439" s="114"/>
      <c r="Q439" s="111"/>
      <c r="R439" s="111"/>
      <c r="T439" s="303"/>
      <c r="U439" s="357"/>
      <c r="V439" s="303"/>
      <c r="W439" s="358"/>
      <c r="X439" s="303"/>
      <c r="Y439" s="113"/>
      <c r="Z439" s="357"/>
      <c r="AA439" s="303"/>
      <c r="AB439" s="359"/>
      <c r="AC439" s="303"/>
      <c r="AD439" s="303"/>
      <c r="AE439" s="303"/>
      <c r="CO439" s="303"/>
      <c r="CQ439" s="351"/>
      <c r="CR439" s="351"/>
      <c r="CT439" s="351"/>
      <c r="CU439" s="351"/>
      <c r="CW439" s="351"/>
      <c r="CX439" s="351"/>
      <c r="CZ439" s="351"/>
      <c r="DA439" s="351"/>
      <c r="DC439" s="351"/>
      <c r="DD439" s="351"/>
      <c r="DG439" s="303"/>
      <c r="DH439" s="303"/>
      <c r="DJ439" s="145"/>
      <c r="DK439" s="145"/>
      <c r="DL439" s="267">
        <v>953</v>
      </c>
      <c r="DM439" s="268" t="s">
        <v>68</v>
      </c>
      <c r="DN439" s="269">
        <v>8</v>
      </c>
      <c r="DO439" s="171"/>
    </row>
    <row r="440" spans="4:119" s="115" customFormat="1" x14ac:dyDescent="0.25">
      <c r="D440" s="351"/>
      <c r="E440" s="351"/>
      <c r="F440" s="355"/>
      <c r="G440" s="356"/>
      <c r="H440" s="356"/>
      <c r="I440" s="355"/>
      <c r="J440" s="356"/>
      <c r="K440" s="355"/>
      <c r="L440" s="355"/>
      <c r="M440" s="355"/>
      <c r="N440" s="355"/>
      <c r="O440" s="355"/>
      <c r="P440" s="114"/>
      <c r="Q440" s="111"/>
      <c r="R440" s="111"/>
      <c r="T440" s="303"/>
      <c r="U440" s="357"/>
      <c r="V440" s="303"/>
      <c r="W440" s="358"/>
      <c r="X440" s="303"/>
      <c r="Y440" s="113"/>
      <c r="Z440" s="357"/>
      <c r="AA440" s="303"/>
      <c r="AB440" s="359"/>
      <c r="AC440" s="303"/>
      <c r="AD440" s="303"/>
      <c r="AE440" s="303"/>
      <c r="CO440" s="303"/>
      <c r="CQ440" s="351"/>
      <c r="CR440" s="351"/>
      <c r="CT440" s="351"/>
      <c r="CU440" s="351"/>
      <c r="CW440" s="351"/>
      <c r="CX440" s="351"/>
      <c r="CZ440" s="351"/>
      <c r="DA440" s="351"/>
      <c r="DC440" s="351"/>
      <c r="DD440" s="351"/>
      <c r="DG440" s="303"/>
      <c r="DH440" s="303"/>
      <c r="DJ440" s="145"/>
      <c r="DK440" s="145"/>
      <c r="DL440" s="267">
        <v>954</v>
      </c>
      <c r="DM440" s="268" t="s">
        <v>1489</v>
      </c>
      <c r="DN440" s="269">
        <v>8</v>
      </c>
      <c r="DO440" s="171"/>
    </row>
    <row r="441" spans="4:119" s="115" customFormat="1" x14ac:dyDescent="0.25">
      <c r="D441" s="351"/>
      <c r="E441" s="351"/>
      <c r="F441" s="355"/>
      <c r="G441" s="356"/>
      <c r="H441" s="356"/>
      <c r="I441" s="355"/>
      <c r="J441" s="356"/>
      <c r="K441" s="355"/>
      <c r="L441" s="355"/>
      <c r="M441" s="355"/>
      <c r="N441" s="355"/>
      <c r="O441" s="355"/>
      <c r="P441" s="114"/>
      <c r="Q441" s="111"/>
      <c r="R441" s="111"/>
      <c r="T441" s="303"/>
      <c r="U441" s="357"/>
      <c r="V441" s="303"/>
      <c r="W441" s="358"/>
      <c r="X441" s="303"/>
      <c r="Y441" s="113"/>
      <c r="Z441" s="357"/>
      <c r="AA441" s="303"/>
      <c r="AB441" s="359"/>
      <c r="AC441" s="303"/>
      <c r="AD441" s="303"/>
      <c r="AE441" s="303"/>
      <c r="CO441" s="303"/>
      <c r="CQ441" s="351"/>
      <c r="CR441" s="351"/>
      <c r="CT441" s="351"/>
      <c r="CU441" s="351"/>
      <c r="CW441" s="351"/>
      <c r="CX441" s="351"/>
      <c r="CZ441" s="351"/>
      <c r="DA441" s="351"/>
      <c r="DC441" s="351"/>
      <c r="DD441" s="351"/>
      <c r="DG441" s="303"/>
      <c r="DH441" s="303"/>
      <c r="DJ441" s="145"/>
      <c r="DK441" s="145"/>
      <c r="DL441" s="267">
        <v>955</v>
      </c>
      <c r="DM441" s="268" t="s">
        <v>1490</v>
      </c>
      <c r="DN441" s="269">
        <v>9</v>
      </c>
      <c r="DO441" s="171"/>
    </row>
    <row r="442" spans="4:119" s="115" customFormat="1" x14ac:dyDescent="0.25">
      <c r="D442" s="351"/>
      <c r="E442" s="351"/>
      <c r="F442" s="355"/>
      <c r="G442" s="356"/>
      <c r="H442" s="356"/>
      <c r="I442" s="355"/>
      <c r="J442" s="356"/>
      <c r="K442" s="355"/>
      <c r="L442" s="355"/>
      <c r="M442" s="355"/>
      <c r="N442" s="355"/>
      <c r="O442" s="355"/>
      <c r="P442" s="114"/>
      <c r="Q442" s="111"/>
      <c r="R442" s="111"/>
      <c r="T442" s="303"/>
      <c r="U442" s="357"/>
      <c r="V442" s="303"/>
      <c r="W442" s="358"/>
      <c r="X442" s="303"/>
      <c r="Y442" s="113"/>
      <c r="Z442" s="357"/>
      <c r="AA442" s="303"/>
      <c r="AB442" s="359"/>
      <c r="AC442" s="303"/>
      <c r="AD442" s="303"/>
      <c r="AE442" s="303"/>
      <c r="CO442" s="303"/>
      <c r="CQ442" s="351"/>
      <c r="CR442" s="351"/>
      <c r="CT442" s="351"/>
      <c r="CU442" s="351"/>
      <c r="CW442" s="351"/>
      <c r="CX442" s="351"/>
      <c r="CZ442" s="351"/>
      <c r="DA442" s="351"/>
      <c r="DC442" s="351"/>
      <c r="DD442" s="351"/>
      <c r="DG442" s="303"/>
      <c r="DH442" s="303"/>
      <c r="DJ442" s="145"/>
      <c r="DK442" s="145"/>
      <c r="DL442" s="267">
        <v>961</v>
      </c>
      <c r="DM442" s="268" t="s">
        <v>71</v>
      </c>
      <c r="DN442" s="269">
        <v>6</v>
      </c>
      <c r="DO442" s="171"/>
    </row>
    <row r="443" spans="4:119" s="115" customFormat="1" x14ac:dyDescent="0.25">
      <c r="D443" s="351"/>
      <c r="E443" s="351"/>
      <c r="F443" s="355"/>
      <c r="G443" s="356"/>
      <c r="H443" s="356"/>
      <c r="I443" s="355"/>
      <c r="J443" s="356"/>
      <c r="K443" s="355"/>
      <c r="L443" s="355"/>
      <c r="M443" s="355"/>
      <c r="N443" s="355"/>
      <c r="O443" s="355"/>
      <c r="P443" s="114"/>
      <c r="Q443" s="111"/>
      <c r="R443" s="111"/>
      <c r="T443" s="303"/>
      <c r="U443" s="357"/>
      <c r="V443" s="303"/>
      <c r="W443" s="358"/>
      <c r="X443" s="303"/>
      <c r="Y443" s="113"/>
      <c r="Z443" s="357"/>
      <c r="AA443" s="303"/>
      <c r="AB443" s="359"/>
      <c r="AC443" s="303"/>
      <c r="AD443" s="303"/>
      <c r="AE443" s="303"/>
      <c r="CO443" s="303"/>
      <c r="CQ443" s="351"/>
      <c r="CR443" s="351"/>
      <c r="CT443" s="351"/>
      <c r="CU443" s="351"/>
      <c r="CW443" s="351"/>
      <c r="CX443" s="351"/>
      <c r="CZ443" s="351"/>
      <c r="DA443" s="351"/>
      <c r="DC443" s="351"/>
      <c r="DD443" s="351"/>
      <c r="DG443" s="303"/>
      <c r="DH443" s="303"/>
      <c r="DJ443" s="145"/>
      <c r="DK443" s="145"/>
      <c r="DL443" s="267">
        <v>962</v>
      </c>
      <c r="DM443" s="268" t="s">
        <v>72</v>
      </c>
      <c r="DN443" s="269">
        <v>7</v>
      </c>
      <c r="DO443" s="171"/>
    </row>
    <row r="444" spans="4:119" s="115" customFormat="1" x14ac:dyDescent="0.25">
      <c r="D444" s="351"/>
      <c r="E444" s="351"/>
      <c r="F444" s="355"/>
      <c r="G444" s="356"/>
      <c r="H444" s="356"/>
      <c r="I444" s="355"/>
      <c r="J444" s="356"/>
      <c r="K444" s="355"/>
      <c r="L444" s="355"/>
      <c r="M444" s="355"/>
      <c r="N444" s="355"/>
      <c r="O444" s="355"/>
      <c r="P444" s="114"/>
      <c r="Q444" s="111"/>
      <c r="R444" s="111"/>
      <c r="T444" s="303"/>
      <c r="U444" s="357"/>
      <c r="V444" s="303"/>
      <c r="W444" s="358"/>
      <c r="X444" s="303"/>
      <c r="Y444" s="113"/>
      <c r="Z444" s="357"/>
      <c r="AA444" s="303"/>
      <c r="AB444" s="359"/>
      <c r="AC444" s="303"/>
      <c r="AD444" s="303"/>
      <c r="AE444" s="303"/>
      <c r="CO444" s="303"/>
      <c r="CQ444" s="351"/>
      <c r="CR444" s="351"/>
      <c r="CT444" s="351"/>
      <c r="CU444" s="351"/>
      <c r="CW444" s="351"/>
      <c r="CX444" s="351"/>
      <c r="CZ444" s="351"/>
      <c r="DA444" s="351"/>
      <c r="DC444" s="351"/>
      <c r="DD444" s="351"/>
      <c r="DG444" s="303"/>
      <c r="DH444" s="303"/>
      <c r="DJ444" s="145"/>
      <c r="DK444" s="145"/>
      <c r="DL444" s="267">
        <v>963</v>
      </c>
      <c r="DM444" s="268" t="s">
        <v>73</v>
      </c>
      <c r="DN444" s="269">
        <v>8</v>
      </c>
      <c r="DO444" s="171"/>
    </row>
    <row r="445" spans="4:119" s="115" customFormat="1" x14ac:dyDescent="0.25">
      <c r="D445" s="351"/>
      <c r="E445" s="351"/>
      <c r="F445" s="355"/>
      <c r="G445" s="356"/>
      <c r="H445" s="356"/>
      <c r="I445" s="355"/>
      <c r="J445" s="356"/>
      <c r="K445" s="355"/>
      <c r="L445" s="355"/>
      <c r="M445" s="355"/>
      <c r="N445" s="355"/>
      <c r="O445" s="355"/>
      <c r="P445" s="114"/>
      <c r="Q445" s="111"/>
      <c r="R445" s="111"/>
      <c r="T445" s="303"/>
      <c r="U445" s="357"/>
      <c r="V445" s="303"/>
      <c r="W445" s="358"/>
      <c r="X445" s="303"/>
      <c r="Y445" s="113"/>
      <c r="Z445" s="357"/>
      <c r="AA445" s="303"/>
      <c r="AB445" s="359"/>
      <c r="AC445" s="303"/>
      <c r="AD445" s="303"/>
      <c r="AE445" s="303"/>
      <c r="CO445" s="303"/>
      <c r="CQ445" s="351"/>
      <c r="CR445" s="351"/>
      <c r="CT445" s="351"/>
      <c r="CU445" s="351"/>
      <c r="CW445" s="351"/>
      <c r="CX445" s="351"/>
      <c r="CZ445" s="351"/>
      <c r="DA445" s="351"/>
      <c r="DC445" s="351"/>
      <c r="DD445" s="351"/>
      <c r="DG445" s="303"/>
      <c r="DH445" s="303"/>
      <c r="DJ445" s="145"/>
      <c r="DK445" s="145"/>
      <c r="DL445" s="267">
        <v>971</v>
      </c>
      <c r="DM445" s="268" t="s">
        <v>74</v>
      </c>
      <c r="DN445" s="269">
        <v>6</v>
      </c>
      <c r="DO445" s="171"/>
    </row>
    <row r="446" spans="4:119" s="115" customFormat="1" x14ac:dyDescent="0.25">
      <c r="D446" s="351"/>
      <c r="E446" s="351"/>
      <c r="F446" s="355"/>
      <c r="G446" s="356"/>
      <c r="H446" s="356"/>
      <c r="I446" s="355"/>
      <c r="J446" s="356"/>
      <c r="K446" s="355"/>
      <c r="L446" s="355"/>
      <c r="M446" s="355"/>
      <c r="N446" s="355"/>
      <c r="O446" s="355"/>
      <c r="P446" s="114"/>
      <c r="Q446" s="111"/>
      <c r="R446" s="111"/>
      <c r="T446" s="303"/>
      <c r="U446" s="357"/>
      <c r="V446" s="303"/>
      <c r="W446" s="358"/>
      <c r="X446" s="303"/>
      <c r="Y446" s="113"/>
      <c r="Z446" s="357"/>
      <c r="AA446" s="303"/>
      <c r="AB446" s="359"/>
      <c r="AC446" s="303"/>
      <c r="AD446" s="303"/>
      <c r="AE446" s="303"/>
      <c r="CO446" s="303"/>
      <c r="CQ446" s="351"/>
      <c r="CR446" s="351"/>
      <c r="CT446" s="351"/>
      <c r="CU446" s="351"/>
      <c r="CW446" s="351"/>
      <c r="CX446" s="351"/>
      <c r="CZ446" s="351"/>
      <c r="DA446" s="351"/>
      <c r="DC446" s="351"/>
      <c r="DD446" s="351"/>
      <c r="DG446" s="303"/>
      <c r="DH446" s="303"/>
      <c r="DJ446" s="145"/>
      <c r="DK446" s="145"/>
      <c r="DL446" s="272">
        <v>972</v>
      </c>
      <c r="DM446" s="273" t="s">
        <v>75</v>
      </c>
      <c r="DN446" s="274">
        <v>7</v>
      </c>
      <c r="DO446" s="172"/>
    </row>
    <row r="447" spans="4:119" s="115" customFormat="1" x14ac:dyDescent="0.25">
      <c r="D447" s="351"/>
      <c r="E447" s="351"/>
      <c r="F447" s="355"/>
      <c r="G447" s="356"/>
      <c r="H447" s="356"/>
      <c r="I447" s="355"/>
      <c r="J447" s="356"/>
      <c r="K447" s="355"/>
      <c r="L447" s="355"/>
      <c r="M447" s="355"/>
      <c r="N447" s="355"/>
      <c r="O447" s="355"/>
      <c r="P447" s="114"/>
      <c r="Q447" s="111"/>
      <c r="R447" s="111"/>
      <c r="T447" s="303"/>
      <c r="U447" s="357"/>
      <c r="V447" s="303"/>
      <c r="W447" s="358"/>
      <c r="X447" s="303"/>
      <c r="Y447" s="113"/>
      <c r="Z447" s="357"/>
      <c r="AA447" s="303"/>
      <c r="AB447" s="359"/>
      <c r="AC447" s="303"/>
      <c r="AD447" s="303"/>
      <c r="AE447" s="303"/>
      <c r="CO447" s="303"/>
      <c r="CQ447" s="351"/>
      <c r="CR447" s="351"/>
      <c r="CT447" s="351"/>
      <c r="CU447" s="351"/>
      <c r="CW447" s="351"/>
      <c r="CX447" s="351"/>
      <c r="CZ447" s="351"/>
      <c r="DA447" s="351"/>
      <c r="DC447" s="351"/>
      <c r="DD447" s="351"/>
      <c r="DG447" s="303"/>
      <c r="DH447" s="303"/>
      <c r="DJ447" s="145"/>
      <c r="DK447" s="145"/>
    </row>
    <row r="448" spans="4:119" s="115" customFormat="1" x14ac:dyDescent="0.25">
      <c r="D448" s="351"/>
      <c r="E448" s="351"/>
      <c r="F448" s="355"/>
      <c r="G448" s="356"/>
      <c r="H448" s="356"/>
      <c r="I448" s="355"/>
      <c r="J448" s="356"/>
      <c r="K448" s="355"/>
      <c r="L448" s="355"/>
      <c r="M448" s="355"/>
      <c r="N448" s="355"/>
      <c r="O448" s="355"/>
      <c r="P448" s="114"/>
      <c r="Q448" s="111"/>
      <c r="R448" s="111"/>
      <c r="T448" s="303"/>
      <c r="U448" s="357"/>
      <c r="V448" s="303"/>
      <c r="W448" s="358"/>
      <c r="X448" s="303"/>
      <c r="Y448" s="113"/>
      <c r="Z448" s="357"/>
      <c r="AA448" s="303"/>
      <c r="AB448" s="359"/>
      <c r="AC448" s="303"/>
      <c r="AD448" s="303"/>
      <c r="AE448" s="303"/>
      <c r="CO448" s="303"/>
      <c r="CQ448" s="351"/>
      <c r="CR448" s="351"/>
      <c r="CT448" s="351"/>
      <c r="CU448" s="351"/>
      <c r="CW448" s="351"/>
      <c r="CX448" s="351"/>
      <c r="CZ448" s="351"/>
      <c r="DA448" s="351"/>
      <c r="DC448" s="351"/>
      <c r="DD448" s="351"/>
      <c r="DG448" s="303"/>
      <c r="DH448" s="303"/>
      <c r="DJ448" s="145"/>
      <c r="DK448" s="145"/>
    </row>
    <row r="449" spans="4:115" s="115" customFormat="1" x14ac:dyDescent="0.25">
      <c r="D449" s="351"/>
      <c r="E449" s="351"/>
      <c r="F449" s="355"/>
      <c r="G449" s="356"/>
      <c r="H449" s="356"/>
      <c r="I449" s="355"/>
      <c r="J449" s="356"/>
      <c r="K449" s="355"/>
      <c r="L449" s="355"/>
      <c r="M449" s="355"/>
      <c r="N449" s="355"/>
      <c r="O449" s="355"/>
      <c r="P449" s="114"/>
      <c r="Q449" s="111"/>
      <c r="R449" s="111"/>
      <c r="T449" s="303"/>
      <c r="U449" s="357"/>
      <c r="V449" s="303"/>
      <c r="W449" s="358"/>
      <c r="X449" s="303"/>
      <c r="Y449" s="113"/>
      <c r="Z449" s="357"/>
      <c r="AA449" s="303"/>
      <c r="AB449" s="359"/>
      <c r="AC449" s="303"/>
      <c r="AD449" s="303"/>
      <c r="AE449" s="303"/>
      <c r="CO449" s="303"/>
      <c r="CQ449" s="351"/>
      <c r="CR449" s="351"/>
      <c r="CT449" s="351"/>
      <c r="CU449" s="351"/>
      <c r="CW449" s="351"/>
      <c r="CX449" s="351"/>
      <c r="CZ449" s="351"/>
      <c r="DA449" s="351"/>
      <c r="DC449" s="351"/>
      <c r="DD449" s="351"/>
      <c r="DG449" s="303"/>
      <c r="DH449" s="303"/>
      <c r="DJ449" s="145"/>
      <c r="DK449" s="145"/>
    </row>
    <row r="450" spans="4:115" s="115" customFormat="1" x14ac:dyDescent="0.25">
      <c r="D450" s="351"/>
      <c r="E450" s="351"/>
      <c r="F450" s="355"/>
      <c r="G450" s="356"/>
      <c r="H450" s="356"/>
      <c r="I450" s="355"/>
      <c r="J450" s="356"/>
      <c r="K450" s="355"/>
      <c r="L450" s="355"/>
      <c r="M450" s="355"/>
      <c r="N450" s="355"/>
      <c r="O450" s="355"/>
      <c r="P450" s="114"/>
      <c r="Q450" s="111"/>
      <c r="R450" s="111"/>
      <c r="T450" s="303"/>
      <c r="U450" s="357"/>
      <c r="V450" s="303"/>
      <c r="W450" s="358"/>
      <c r="X450" s="303"/>
      <c r="Y450" s="113"/>
      <c r="Z450" s="357"/>
      <c r="AA450" s="303"/>
      <c r="AB450" s="359"/>
      <c r="AC450" s="303"/>
      <c r="AD450" s="303"/>
      <c r="AE450" s="303"/>
      <c r="CO450" s="303"/>
      <c r="CQ450" s="351"/>
      <c r="CR450" s="351"/>
      <c r="CT450" s="351"/>
      <c r="CU450" s="351"/>
      <c r="CW450" s="351"/>
      <c r="CX450" s="351"/>
      <c r="CZ450" s="351"/>
      <c r="DA450" s="351"/>
      <c r="DC450" s="351"/>
      <c r="DD450" s="351"/>
      <c r="DG450" s="303"/>
      <c r="DH450" s="303"/>
      <c r="DJ450" s="145"/>
      <c r="DK450" s="145"/>
    </row>
    <row r="451" spans="4:115" s="115" customFormat="1" x14ac:dyDescent="0.25">
      <c r="D451" s="351"/>
      <c r="E451" s="351"/>
      <c r="F451" s="355"/>
      <c r="G451" s="356"/>
      <c r="H451" s="356"/>
      <c r="I451" s="355"/>
      <c r="J451" s="356"/>
      <c r="K451" s="355"/>
      <c r="L451" s="355"/>
      <c r="M451" s="355"/>
      <c r="N451" s="355"/>
      <c r="O451" s="355"/>
      <c r="P451" s="114"/>
      <c r="Q451" s="111"/>
      <c r="R451" s="111"/>
      <c r="T451" s="303"/>
      <c r="U451" s="357"/>
      <c r="V451" s="303"/>
      <c r="W451" s="358"/>
      <c r="X451" s="303"/>
      <c r="Y451" s="113"/>
      <c r="Z451" s="357"/>
      <c r="AA451" s="303"/>
      <c r="AB451" s="359"/>
      <c r="AC451" s="303"/>
      <c r="AD451" s="303"/>
      <c r="AE451" s="303"/>
      <c r="CO451" s="303"/>
      <c r="CQ451" s="351"/>
      <c r="CR451" s="351"/>
      <c r="CT451" s="351"/>
      <c r="CU451" s="351"/>
      <c r="CW451" s="351"/>
      <c r="CX451" s="351"/>
      <c r="CZ451" s="351"/>
      <c r="DA451" s="351"/>
      <c r="DC451" s="351"/>
      <c r="DD451" s="351"/>
      <c r="DG451" s="303"/>
      <c r="DH451" s="303"/>
      <c r="DJ451" s="145"/>
      <c r="DK451" s="145"/>
    </row>
    <row r="452" spans="4:115" s="115" customFormat="1" x14ac:dyDescent="0.25">
      <c r="D452" s="351"/>
      <c r="E452" s="351"/>
      <c r="F452" s="355"/>
      <c r="G452" s="356"/>
      <c r="H452" s="356"/>
      <c r="I452" s="355"/>
      <c r="J452" s="356"/>
      <c r="K452" s="355"/>
      <c r="L452" s="355"/>
      <c r="M452" s="355"/>
      <c r="N452" s="355"/>
      <c r="O452" s="355"/>
      <c r="P452" s="114"/>
      <c r="Q452" s="111"/>
      <c r="R452" s="111"/>
      <c r="T452" s="303"/>
      <c r="U452" s="357"/>
      <c r="V452" s="303"/>
      <c r="W452" s="358"/>
      <c r="X452" s="303"/>
      <c r="Y452" s="113"/>
      <c r="Z452" s="357"/>
      <c r="AA452" s="303"/>
      <c r="AB452" s="359"/>
      <c r="AC452" s="303"/>
      <c r="AD452" s="303"/>
      <c r="AE452" s="303"/>
      <c r="CO452" s="303"/>
      <c r="CQ452" s="351"/>
      <c r="CR452" s="351"/>
      <c r="CT452" s="351"/>
      <c r="CU452" s="351"/>
      <c r="CW452" s="351"/>
      <c r="CX452" s="351"/>
      <c r="CZ452" s="351"/>
      <c r="DA452" s="351"/>
      <c r="DC452" s="351"/>
      <c r="DD452" s="351"/>
      <c r="DG452" s="303"/>
      <c r="DH452" s="303"/>
      <c r="DJ452" s="145"/>
      <c r="DK452" s="145"/>
    </row>
    <row r="453" spans="4:115" s="115" customFormat="1" x14ac:dyDescent="0.25">
      <c r="D453" s="351"/>
      <c r="E453" s="351"/>
      <c r="F453" s="355"/>
      <c r="G453" s="356"/>
      <c r="H453" s="356"/>
      <c r="I453" s="355"/>
      <c r="J453" s="356"/>
      <c r="K453" s="355"/>
      <c r="L453" s="355"/>
      <c r="M453" s="355"/>
      <c r="N453" s="355"/>
      <c r="O453" s="355"/>
      <c r="P453" s="114"/>
      <c r="Q453" s="111"/>
      <c r="R453" s="111"/>
      <c r="T453" s="303"/>
      <c r="U453" s="357"/>
      <c r="V453" s="303"/>
      <c r="W453" s="358"/>
      <c r="X453" s="303"/>
      <c r="Y453" s="113"/>
      <c r="Z453" s="357"/>
      <c r="AA453" s="303"/>
      <c r="AB453" s="359"/>
      <c r="AC453" s="303"/>
      <c r="AD453" s="303"/>
      <c r="AE453" s="303"/>
      <c r="CO453" s="303"/>
      <c r="CQ453" s="351"/>
      <c r="CR453" s="351"/>
      <c r="CT453" s="351"/>
      <c r="CU453" s="351"/>
      <c r="CW453" s="351"/>
      <c r="CX453" s="351"/>
      <c r="CZ453" s="351"/>
      <c r="DA453" s="351"/>
      <c r="DC453" s="351"/>
      <c r="DD453" s="351"/>
      <c r="DG453" s="303"/>
      <c r="DH453" s="303"/>
      <c r="DJ453" s="145"/>
      <c r="DK453" s="145"/>
    </row>
    <row r="454" spans="4:115" s="115" customFormat="1" x14ac:dyDescent="0.25">
      <c r="D454" s="351"/>
      <c r="E454" s="351"/>
      <c r="F454" s="355"/>
      <c r="G454" s="356"/>
      <c r="H454" s="356"/>
      <c r="I454" s="355"/>
      <c r="J454" s="356"/>
      <c r="K454" s="355"/>
      <c r="L454" s="355"/>
      <c r="M454" s="355"/>
      <c r="N454" s="355"/>
      <c r="O454" s="355"/>
      <c r="P454" s="114"/>
      <c r="Q454" s="111"/>
      <c r="R454" s="111"/>
      <c r="T454" s="303"/>
      <c r="U454" s="357"/>
      <c r="V454" s="303"/>
      <c r="W454" s="358"/>
      <c r="X454" s="303"/>
      <c r="Y454" s="113"/>
      <c r="Z454" s="357"/>
      <c r="AA454" s="303"/>
      <c r="AB454" s="359"/>
      <c r="AC454" s="303"/>
      <c r="AD454" s="303"/>
      <c r="AE454" s="303"/>
      <c r="CO454" s="303"/>
      <c r="CQ454" s="351"/>
      <c r="CR454" s="351"/>
      <c r="CT454" s="351"/>
      <c r="CU454" s="351"/>
      <c r="CW454" s="351"/>
      <c r="CX454" s="351"/>
      <c r="CZ454" s="351"/>
      <c r="DA454" s="351"/>
      <c r="DC454" s="351"/>
      <c r="DD454" s="351"/>
      <c r="DG454" s="303"/>
      <c r="DH454" s="303"/>
      <c r="DJ454" s="145"/>
      <c r="DK454" s="145"/>
    </row>
    <row r="455" spans="4:115" s="115" customFormat="1" x14ac:dyDescent="0.25">
      <c r="D455" s="351"/>
      <c r="E455" s="351"/>
      <c r="F455" s="355"/>
      <c r="G455" s="356"/>
      <c r="H455" s="356"/>
      <c r="I455" s="355"/>
      <c r="J455" s="356"/>
      <c r="K455" s="355"/>
      <c r="L455" s="355"/>
      <c r="M455" s="355"/>
      <c r="N455" s="355"/>
      <c r="O455" s="355"/>
      <c r="P455" s="114"/>
      <c r="Q455" s="111"/>
      <c r="R455" s="111"/>
      <c r="T455" s="303"/>
      <c r="U455" s="357"/>
      <c r="V455" s="303"/>
      <c r="W455" s="358"/>
      <c r="X455" s="303"/>
      <c r="Y455" s="113"/>
      <c r="Z455" s="357"/>
      <c r="AA455" s="303"/>
      <c r="AB455" s="359"/>
      <c r="AC455" s="303"/>
      <c r="AD455" s="303"/>
      <c r="AE455" s="303"/>
      <c r="CO455" s="303"/>
      <c r="CQ455" s="351"/>
      <c r="CR455" s="351"/>
      <c r="CT455" s="351"/>
      <c r="CU455" s="351"/>
      <c r="CW455" s="351"/>
      <c r="CX455" s="351"/>
      <c r="CZ455" s="351"/>
      <c r="DA455" s="351"/>
      <c r="DC455" s="351"/>
      <c r="DD455" s="351"/>
      <c r="DG455" s="303"/>
      <c r="DH455" s="303"/>
      <c r="DJ455" s="145"/>
      <c r="DK455" s="145"/>
    </row>
    <row r="456" spans="4:115" s="115" customFormat="1" x14ac:dyDescent="0.25">
      <c r="D456" s="351"/>
      <c r="E456" s="351"/>
      <c r="F456" s="355"/>
      <c r="G456" s="356"/>
      <c r="H456" s="356"/>
      <c r="I456" s="355"/>
      <c r="J456" s="356"/>
      <c r="K456" s="355"/>
      <c r="L456" s="355"/>
      <c r="M456" s="355"/>
      <c r="N456" s="355"/>
      <c r="O456" s="355"/>
      <c r="P456" s="114"/>
      <c r="Q456" s="111"/>
      <c r="R456" s="111"/>
      <c r="T456" s="303"/>
      <c r="U456" s="357"/>
      <c r="V456" s="303"/>
      <c r="W456" s="358"/>
      <c r="X456" s="303"/>
      <c r="Y456" s="113"/>
      <c r="Z456" s="357"/>
      <c r="AA456" s="303"/>
      <c r="AB456" s="359"/>
      <c r="AC456" s="303"/>
      <c r="AD456" s="303"/>
      <c r="AE456" s="303"/>
      <c r="CO456" s="303"/>
      <c r="CQ456" s="351"/>
      <c r="CR456" s="351"/>
      <c r="CT456" s="351"/>
      <c r="CU456" s="351"/>
      <c r="CW456" s="351"/>
      <c r="CX456" s="351"/>
      <c r="CZ456" s="351"/>
      <c r="DA456" s="351"/>
      <c r="DC456" s="351"/>
      <c r="DD456" s="351"/>
      <c r="DG456" s="303"/>
      <c r="DH456" s="303"/>
      <c r="DJ456" s="145"/>
      <c r="DK456" s="145"/>
    </row>
  </sheetData>
  <autoFilter ref="A4:R153"/>
  <mergeCells count="33">
    <mergeCell ref="X3:Y4"/>
    <mergeCell ref="R1:R3"/>
    <mergeCell ref="AD3:AD4"/>
    <mergeCell ref="AF3:AF4"/>
    <mergeCell ref="Z3:Z4"/>
    <mergeCell ref="AA3:AA4"/>
    <mergeCell ref="AB3:AB4"/>
    <mergeCell ref="A1:A3"/>
    <mergeCell ref="B1:B3"/>
    <mergeCell ref="C1:C3"/>
    <mergeCell ref="D1:D3"/>
    <mergeCell ref="E1:E3"/>
    <mergeCell ref="F1:F3"/>
    <mergeCell ref="G1:G3"/>
    <mergeCell ref="H1:H3"/>
    <mergeCell ref="I1:I3"/>
    <mergeCell ref="J1:J3"/>
    <mergeCell ref="DL182:DN182"/>
    <mergeCell ref="AB1:AD1"/>
    <mergeCell ref="AC3:AC4"/>
    <mergeCell ref="K1:K3"/>
    <mergeCell ref="L1:L3"/>
    <mergeCell ref="M1:M3"/>
    <mergeCell ref="O1:O3"/>
    <mergeCell ref="W3:W4"/>
    <mergeCell ref="S3:S4"/>
    <mergeCell ref="T3:T4"/>
    <mergeCell ref="U3:U4"/>
    <mergeCell ref="V3:V4"/>
    <mergeCell ref="N1:N3"/>
    <mergeCell ref="P1:P3"/>
    <mergeCell ref="Q1:Q3"/>
    <mergeCell ref="X2:Y2"/>
  </mergeCells>
  <conditionalFormatting sqref="CZ12 DC117 DC119:DC121 DC71 DC114 CZ113 CZ24 DC123:DC129 DC20:DC33 DC8:DC10 DC12:DC17 DC66:DC68 DC36:DC57 DC94:DC106 DC138:DC140 DC133:DC136 DC110:DC111 DC142:DC145 DC73:DC74 DC108 DC59:DC64 DC79:DC80 DC82:DC92 CZ143:CZ154 DC149:DC154">
    <cfRule type="cellIs" dxfId="1703" priority="153" stopIfTrue="1" operator="notEqual">
      <formula>$DG8</formula>
    </cfRule>
  </conditionalFormatting>
  <conditionalFormatting sqref="CZ14:CZ17 CZ117 CZ119:CZ121 CZ114 CZ71 CZ20:CZ23 CZ123:CZ129 CZ25:CZ33 CZ8:CZ10 CZ66:CZ68 CZ35:CZ57 CZ138:CZ140 CZ133:CZ136 CZ73:CZ74 CZ94:CZ111 CZ59:CZ64 CZ79:CZ80 CZ82:CZ92">
    <cfRule type="cellIs" dxfId="1702" priority="154" stopIfTrue="1" operator="notEqual">
      <formula>$DC8</formula>
    </cfRule>
  </conditionalFormatting>
  <conditionalFormatting sqref="DC34">
    <cfRule type="cellIs" dxfId="1701" priority="151" stopIfTrue="1" operator="notEqual">
      <formula>$DG34</formula>
    </cfRule>
  </conditionalFormatting>
  <conditionalFormatting sqref="CZ34">
    <cfRule type="cellIs" dxfId="1700" priority="152" stopIfTrue="1" operator="notEqual">
      <formula>$DC34</formula>
    </cfRule>
  </conditionalFormatting>
  <conditionalFormatting sqref="DC65">
    <cfRule type="cellIs" dxfId="1699" priority="149" stopIfTrue="1" operator="notEqual">
      <formula>$DG65</formula>
    </cfRule>
  </conditionalFormatting>
  <conditionalFormatting sqref="CZ65">
    <cfRule type="cellIs" dxfId="1698" priority="150" stopIfTrue="1" operator="notEqual">
      <formula>$DC65</formula>
    </cfRule>
  </conditionalFormatting>
  <conditionalFormatting sqref="CZ13">
    <cfRule type="cellIs" dxfId="1697" priority="146" stopIfTrue="1" operator="notEqual">
      <formula>$DG13</formula>
    </cfRule>
  </conditionalFormatting>
  <conditionalFormatting sqref="CW117:CW121 CW123 CW6:CW17 CW19:CW57 CW138:CW140 CW125:CW130 CW132:CW136 CW71:CW74 CW94:CW115 CW59:CW68 CW77:CW92">
    <cfRule type="cellIs" dxfId="1696" priority="148" operator="notEqual">
      <formula>$CW6</formula>
    </cfRule>
  </conditionalFormatting>
  <conditionalFormatting sqref="CT143:CT145 CQ149:CQ154 CW143:CW154 CT149:CT154">
    <cfRule type="cellIs" dxfId="1695" priority="147" stopIfTrue="1" operator="notEqual">
      <formula>$CZ143</formula>
    </cfRule>
  </conditionalFormatting>
  <conditionalFormatting sqref="DC72">
    <cfRule type="cellIs" dxfId="1694" priority="144" stopIfTrue="1" operator="notEqual">
      <formula>$DG72</formula>
    </cfRule>
  </conditionalFormatting>
  <conditionalFormatting sqref="CZ72">
    <cfRule type="cellIs" dxfId="1693" priority="145" stopIfTrue="1" operator="notEqual">
      <formula>$DC72</formula>
    </cfRule>
  </conditionalFormatting>
  <conditionalFormatting sqref="CZ144">
    <cfRule type="cellIs" dxfId="1692" priority="143" stopIfTrue="1" operator="notEqual">
      <formula>$DG144</formula>
    </cfRule>
  </conditionalFormatting>
  <conditionalFormatting sqref="DC112">
    <cfRule type="cellIs" dxfId="1691" priority="141" stopIfTrue="1" operator="notEqual">
      <formula>$DG112</formula>
    </cfRule>
  </conditionalFormatting>
  <conditionalFormatting sqref="CZ112">
    <cfRule type="cellIs" dxfId="1690" priority="142" stopIfTrue="1" operator="notEqual">
      <formula>$DC112</formula>
    </cfRule>
  </conditionalFormatting>
  <conditionalFormatting sqref="DC81">
    <cfRule type="cellIs" dxfId="1689" priority="136" stopIfTrue="1" operator="notEqual">
      <formula>$DG81</formula>
    </cfRule>
  </conditionalFormatting>
  <conditionalFormatting sqref="CZ81">
    <cfRule type="cellIs" dxfId="1688" priority="137" stopIfTrue="1" operator="notEqual">
      <formula>$DC81</formula>
    </cfRule>
  </conditionalFormatting>
  <conditionalFormatting sqref="DC78">
    <cfRule type="cellIs" dxfId="1687" priority="134" stopIfTrue="1" operator="notEqual">
      <formula>$DG78</formula>
    </cfRule>
  </conditionalFormatting>
  <conditionalFormatting sqref="CZ78">
    <cfRule type="cellIs" dxfId="1686" priority="135" stopIfTrue="1" operator="notEqual">
      <formula>$DC78</formula>
    </cfRule>
  </conditionalFormatting>
  <conditionalFormatting sqref="DC71">
    <cfRule type="cellIs" dxfId="1685" priority="132" stopIfTrue="1" operator="notEqual">
      <formula>$DG71</formula>
    </cfRule>
  </conditionalFormatting>
  <conditionalFormatting sqref="CZ71">
    <cfRule type="cellIs" dxfId="1684" priority="133" stopIfTrue="1" operator="notEqual">
      <formula>$DC71</formula>
    </cfRule>
  </conditionalFormatting>
  <conditionalFormatting sqref="DC72">
    <cfRule type="cellIs" dxfId="1683" priority="130" stopIfTrue="1" operator="notEqual">
      <formula>$DG72</formula>
    </cfRule>
  </conditionalFormatting>
  <conditionalFormatting sqref="CZ72">
    <cfRule type="cellIs" dxfId="1682" priority="131" stopIfTrue="1" operator="notEqual">
      <formula>$DC72</formula>
    </cfRule>
  </conditionalFormatting>
  <conditionalFormatting sqref="DC113">
    <cfRule type="cellIs" dxfId="1681" priority="129" stopIfTrue="1" operator="notEqual">
      <formula>$DG113</formula>
    </cfRule>
  </conditionalFormatting>
  <conditionalFormatting sqref="DC118">
    <cfRule type="cellIs" dxfId="1680" priority="127" stopIfTrue="1" operator="notEqual">
      <formula>$DG118</formula>
    </cfRule>
  </conditionalFormatting>
  <conditionalFormatting sqref="CZ118">
    <cfRule type="cellIs" dxfId="1679" priority="128" stopIfTrue="1" operator="notEqual">
      <formula>$DC118</formula>
    </cfRule>
  </conditionalFormatting>
  <conditionalFormatting sqref="CZ142">
    <cfRule type="cellIs" dxfId="1678" priority="126" stopIfTrue="1" operator="notEqual">
      <formula>$DG142</formula>
    </cfRule>
  </conditionalFormatting>
  <conditionalFormatting sqref="CW142">
    <cfRule type="cellIs" dxfId="1677" priority="125" stopIfTrue="1" operator="notEqual">
      <formula>$CZ142</formula>
    </cfRule>
  </conditionalFormatting>
  <conditionalFormatting sqref="DC132">
    <cfRule type="cellIs" dxfId="1676" priority="123" stopIfTrue="1" operator="notEqual">
      <formula>$DG132</formula>
    </cfRule>
  </conditionalFormatting>
  <conditionalFormatting sqref="CZ132">
    <cfRule type="cellIs" dxfId="1675" priority="124" stopIfTrue="1" operator="notEqual">
      <formula>$DC132</formula>
    </cfRule>
  </conditionalFormatting>
  <conditionalFormatting sqref="DC130">
    <cfRule type="cellIs" dxfId="1674" priority="121" stopIfTrue="1" operator="notEqual">
      <formula>$DG130</formula>
    </cfRule>
  </conditionalFormatting>
  <conditionalFormatting sqref="CZ130">
    <cfRule type="cellIs" dxfId="1673" priority="122" stopIfTrue="1" operator="notEqual">
      <formula>$DC130</formula>
    </cfRule>
  </conditionalFormatting>
  <conditionalFormatting sqref="DC73:DC74">
    <cfRule type="cellIs" dxfId="1672" priority="119" stopIfTrue="1" operator="notEqual">
      <formula>$DG73</formula>
    </cfRule>
  </conditionalFormatting>
  <conditionalFormatting sqref="CZ73:CZ74">
    <cfRule type="cellIs" dxfId="1671" priority="120" stopIfTrue="1" operator="notEqual">
      <formula>$DC73</formula>
    </cfRule>
  </conditionalFormatting>
  <conditionalFormatting sqref="DC73:DC74">
    <cfRule type="cellIs" dxfId="1670" priority="117" stopIfTrue="1" operator="notEqual">
      <formula>$DG73</formula>
    </cfRule>
  </conditionalFormatting>
  <conditionalFormatting sqref="CZ73:CZ74">
    <cfRule type="cellIs" dxfId="1669" priority="118" stopIfTrue="1" operator="notEqual">
      <formula>$DC73</formula>
    </cfRule>
  </conditionalFormatting>
  <conditionalFormatting sqref="DC77">
    <cfRule type="cellIs" dxfId="1668" priority="115" stopIfTrue="1" operator="notEqual">
      <formula>$DG77</formula>
    </cfRule>
  </conditionalFormatting>
  <conditionalFormatting sqref="CZ77">
    <cfRule type="cellIs" dxfId="1667" priority="116" stopIfTrue="1" operator="notEqual">
      <formula>$DC77</formula>
    </cfRule>
  </conditionalFormatting>
  <conditionalFormatting sqref="DC115">
    <cfRule type="cellIs" dxfId="1666" priority="113" stopIfTrue="1" operator="notEqual">
      <formula>$DG115</formula>
    </cfRule>
  </conditionalFormatting>
  <conditionalFormatting sqref="CZ115">
    <cfRule type="cellIs" dxfId="1665" priority="114" stopIfTrue="1" operator="notEqual">
      <formula>$DC115</formula>
    </cfRule>
  </conditionalFormatting>
  <conditionalFormatting sqref="DC19">
    <cfRule type="cellIs" dxfId="1664" priority="111" stopIfTrue="1" operator="notEqual">
      <formula>$DG19</formula>
    </cfRule>
  </conditionalFormatting>
  <conditionalFormatting sqref="CZ19">
    <cfRule type="cellIs" dxfId="1663" priority="112" stopIfTrue="1" operator="notEqual">
      <formula>$DC19</formula>
    </cfRule>
  </conditionalFormatting>
  <conditionalFormatting sqref="CT142">
    <cfRule type="cellIs" dxfId="1662" priority="108" stopIfTrue="1" operator="notEqual">
      <formula>$CZ142</formula>
    </cfRule>
  </conditionalFormatting>
  <conditionalFormatting sqref="CT117:CT121 CT6:CT17 CT19:CT57 CT138:CT140 CT123:CT130 CT132:CT136 CT71:CT74 CT94:CT115 CT59:CT68 CT77:CT92">
    <cfRule type="expression" dxfId="1661" priority="106" stopIfTrue="1">
      <formula>$CW6=""</formula>
    </cfRule>
    <cfRule type="cellIs" dxfId="1660" priority="107" stopIfTrue="1" operator="notEqual">
      <formula>$CW6</formula>
    </cfRule>
  </conditionalFormatting>
  <conditionalFormatting sqref="CT5">
    <cfRule type="expression" dxfId="1659" priority="103" stopIfTrue="1">
      <formula>$CW5=""</formula>
    </cfRule>
    <cfRule type="cellIs" dxfId="1658" priority="104" stopIfTrue="1" operator="notEqual">
      <formula>$CW5</formula>
    </cfRule>
  </conditionalFormatting>
  <conditionalFormatting sqref="CW5">
    <cfRule type="cellIs" dxfId="1657" priority="105" operator="notEqual">
      <formula>$CW5</formula>
    </cfRule>
  </conditionalFormatting>
  <conditionalFormatting sqref="DC70">
    <cfRule type="cellIs" dxfId="1656" priority="101" stopIfTrue="1" operator="notEqual">
      <formula>$DG70</formula>
    </cfRule>
  </conditionalFormatting>
  <conditionalFormatting sqref="CZ70">
    <cfRule type="cellIs" dxfId="1655" priority="102" stopIfTrue="1" operator="notEqual">
      <formula>$DC70</formula>
    </cfRule>
  </conditionalFormatting>
  <conditionalFormatting sqref="CW70">
    <cfRule type="cellIs" dxfId="1654" priority="100" operator="notEqual">
      <formula>$CW70</formula>
    </cfRule>
  </conditionalFormatting>
  <conditionalFormatting sqref="CT70">
    <cfRule type="expression" dxfId="1653" priority="98" stopIfTrue="1">
      <formula>$CW70=""</formula>
    </cfRule>
    <cfRule type="cellIs" dxfId="1652" priority="99" stopIfTrue="1" operator="notEqual">
      <formula>$CW70</formula>
    </cfRule>
  </conditionalFormatting>
  <conditionalFormatting sqref="DC58">
    <cfRule type="cellIs" dxfId="1651" priority="96" stopIfTrue="1" operator="notEqual">
      <formula>$DG58</formula>
    </cfRule>
  </conditionalFormatting>
  <conditionalFormatting sqref="CZ58">
    <cfRule type="cellIs" dxfId="1650" priority="97" stopIfTrue="1" operator="notEqual">
      <formula>$DC58</formula>
    </cfRule>
  </conditionalFormatting>
  <conditionalFormatting sqref="CW58">
    <cfRule type="cellIs" dxfId="1649" priority="95" operator="notEqual">
      <formula>$CW58</formula>
    </cfRule>
  </conditionalFormatting>
  <conditionalFormatting sqref="CT58">
    <cfRule type="expression" dxfId="1648" priority="93" stopIfTrue="1">
      <formula>$CW58=""</formula>
    </cfRule>
    <cfRule type="cellIs" dxfId="1647" priority="94" stopIfTrue="1" operator="notEqual">
      <formula>$CW58</formula>
    </cfRule>
  </conditionalFormatting>
  <conditionalFormatting sqref="DC116">
    <cfRule type="cellIs" dxfId="1646" priority="91" stopIfTrue="1" operator="notEqual">
      <formula>$DG116</formula>
    </cfRule>
  </conditionalFormatting>
  <conditionalFormatting sqref="CZ116">
    <cfRule type="cellIs" dxfId="1645" priority="92" stopIfTrue="1" operator="notEqual">
      <formula>$DC116</formula>
    </cfRule>
  </conditionalFormatting>
  <conditionalFormatting sqref="CW116">
    <cfRule type="cellIs" dxfId="1644" priority="90" operator="notEqual">
      <formula>$CW116</formula>
    </cfRule>
  </conditionalFormatting>
  <conditionalFormatting sqref="CT116">
    <cfRule type="expression" dxfId="1643" priority="88" stopIfTrue="1">
      <formula>$CW116=""</formula>
    </cfRule>
    <cfRule type="cellIs" dxfId="1642" priority="89" stopIfTrue="1" operator="notEqual">
      <formula>$CW116</formula>
    </cfRule>
  </conditionalFormatting>
  <conditionalFormatting sqref="DC122">
    <cfRule type="cellIs" dxfId="1641" priority="86" stopIfTrue="1" operator="notEqual">
      <formula>$DG122</formula>
    </cfRule>
  </conditionalFormatting>
  <conditionalFormatting sqref="CZ122">
    <cfRule type="cellIs" dxfId="1640" priority="87" stopIfTrue="1" operator="notEqual">
      <formula>$DC122</formula>
    </cfRule>
  </conditionalFormatting>
  <conditionalFormatting sqref="CW122">
    <cfRule type="cellIs" dxfId="1639" priority="85" operator="notEqual">
      <formula>$CW122</formula>
    </cfRule>
  </conditionalFormatting>
  <conditionalFormatting sqref="CT122">
    <cfRule type="expression" dxfId="1638" priority="83" stopIfTrue="1">
      <formula>$CW122=""</formula>
    </cfRule>
    <cfRule type="cellIs" dxfId="1637" priority="84" stopIfTrue="1" operator="notEqual">
      <formula>$CW122</formula>
    </cfRule>
  </conditionalFormatting>
  <conditionalFormatting sqref="CW75">
    <cfRule type="cellIs" dxfId="1636" priority="82" operator="notEqual">
      <formula>$CW75</formula>
    </cfRule>
  </conditionalFormatting>
  <conditionalFormatting sqref="DC75">
    <cfRule type="cellIs" dxfId="1635" priority="80" stopIfTrue="1" operator="notEqual">
      <formula>$DG75</formula>
    </cfRule>
  </conditionalFormatting>
  <conditionalFormatting sqref="CZ75">
    <cfRule type="cellIs" dxfId="1634" priority="81" stopIfTrue="1" operator="notEqual">
      <formula>$DC75</formula>
    </cfRule>
  </conditionalFormatting>
  <conditionalFormatting sqref="CT75">
    <cfRule type="expression" dxfId="1633" priority="78" stopIfTrue="1">
      <formula>$CW75=""</formula>
    </cfRule>
    <cfRule type="cellIs" dxfId="1632" priority="79" stopIfTrue="1" operator="notEqual">
      <formula>$CW75</formula>
    </cfRule>
  </conditionalFormatting>
  <conditionalFormatting sqref="CZ112">
    <cfRule type="cellIs" dxfId="1631" priority="72" stopIfTrue="1" operator="notEqual">
      <formula>$DG112</formula>
    </cfRule>
  </conditionalFormatting>
  <conditionalFormatting sqref="DC111">
    <cfRule type="cellIs" dxfId="1630" priority="70" stopIfTrue="1" operator="notEqual">
      <formula>$DG111</formula>
    </cfRule>
  </conditionalFormatting>
  <conditionalFormatting sqref="CZ111">
    <cfRule type="cellIs" dxfId="1629" priority="71" stopIfTrue="1" operator="notEqual">
      <formula>$DC111</formula>
    </cfRule>
  </conditionalFormatting>
  <conditionalFormatting sqref="DC112">
    <cfRule type="cellIs" dxfId="1628" priority="69" stopIfTrue="1" operator="notEqual">
      <formula>$DG112</formula>
    </cfRule>
  </conditionalFormatting>
  <conditionalFormatting sqref="DC147:DC148">
    <cfRule type="cellIs" dxfId="1627" priority="68" stopIfTrue="1" operator="notEqual">
      <formula>$DG147</formula>
    </cfRule>
  </conditionalFormatting>
  <conditionalFormatting sqref="CT147:CT148">
    <cfRule type="cellIs" dxfId="1626" priority="67" stopIfTrue="1" operator="notEqual">
      <formula>$CZ147</formula>
    </cfRule>
  </conditionalFormatting>
  <conditionalFormatting sqref="DC146">
    <cfRule type="cellIs" dxfId="1625" priority="66" stopIfTrue="1" operator="notEqual">
      <formula>$DG146</formula>
    </cfRule>
  </conditionalFormatting>
  <conditionalFormatting sqref="CT146">
    <cfRule type="cellIs" dxfId="1624" priority="65" stopIfTrue="1" operator="notEqual">
      <formula>$CZ146</formula>
    </cfRule>
  </conditionalFormatting>
  <conditionalFormatting sqref="CW75">
    <cfRule type="cellIs" dxfId="1623" priority="64" operator="notEqual">
      <formula>$CW75</formula>
    </cfRule>
  </conditionalFormatting>
  <conditionalFormatting sqref="DC75">
    <cfRule type="cellIs" dxfId="1622" priority="62" stopIfTrue="1" operator="notEqual">
      <formula>$DG75</formula>
    </cfRule>
  </conditionalFormatting>
  <conditionalFormatting sqref="CZ75">
    <cfRule type="cellIs" dxfId="1621" priority="63" stopIfTrue="1" operator="notEqual">
      <formula>$DC75</formula>
    </cfRule>
  </conditionalFormatting>
  <conditionalFormatting sqref="CT75">
    <cfRule type="expression" dxfId="1620" priority="60" stopIfTrue="1">
      <formula>$CW75=""</formula>
    </cfRule>
    <cfRule type="cellIs" dxfId="1619" priority="61" stopIfTrue="1" operator="notEqual">
      <formula>$CW75</formula>
    </cfRule>
  </conditionalFormatting>
  <conditionalFormatting sqref="CW74">
    <cfRule type="cellIs" dxfId="1618" priority="59" operator="notEqual">
      <formula>$CW74</formula>
    </cfRule>
  </conditionalFormatting>
  <conditionalFormatting sqref="DC74">
    <cfRule type="cellIs" dxfId="1617" priority="57" stopIfTrue="1" operator="notEqual">
      <formula>$DG74</formula>
    </cfRule>
  </conditionalFormatting>
  <conditionalFormatting sqref="CZ74">
    <cfRule type="cellIs" dxfId="1616" priority="58" stopIfTrue="1" operator="notEqual">
      <formula>$DC74</formula>
    </cfRule>
  </conditionalFormatting>
  <conditionalFormatting sqref="CT74">
    <cfRule type="expression" dxfId="1615" priority="55" stopIfTrue="1">
      <formula>$CW74=""</formula>
    </cfRule>
    <cfRule type="cellIs" dxfId="1614" priority="56" stopIfTrue="1" operator="notEqual">
      <formula>$CW74</formula>
    </cfRule>
  </conditionalFormatting>
  <conditionalFormatting sqref="CW76">
    <cfRule type="cellIs" dxfId="1613" priority="54" operator="notEqual">
      <formula>$CW76</formula>
    </cfRule>
  </conditionalFormatting>
  <conditionalFormatting sqref="DC76">
    <cfRule type="cellIs" dxfId="1612" priority="52" stopIfTrue="1" operator="notEqual">
      <formula>$DG76</formula>
    </cfRule>
  </conditionalFormatting>
  <conditionalFormatting sqref="CZ76">
    <cfRule type="cellIs" dxfId="1611" priority="53" stopIfTrue="1" operator="notEqual">
      <formula>$DC76</formula>
    </cfRule>
  </conditionalFormatting>
  <conditionalFormatting sqref="CT76">
    <cfRule type="expression" dxfId="1610" priority="50" stopIfTrue="1">
      <formula>$CW76=""</formula>
    </cfRule>
    <cfRule type="cellIs" dxfId="1609" priority="51" stopIfTrue="1" operator="notEqual">
      <formula>$CW76</formula>
    </cfRule>
  </conditionalFormatting>
  <conditionalFormatting sqref="DC18">
    <cfRule type="cellIs" dxfId="1608" priority="48" stopIfTrue="1" operator="notEqual">
      <formula>$DG18</formula>
    </cfRule>
  </conditionalFormatting>
  <conditionalFormatting sqref="CZ18">
    <cfRule type="cellIs" dxfId="1607" priority="49" stopIfTrue="1" operator="notEqual">
      <formula>$DC18</formula>
    </cfRule>
  </conditionalFormatting>
  <conditionalFormatting sqref="CW18">
    <cfRule type="cellIs" dxfId="1606" priority="47" operator="notEqual">
      <formula>$CW18</formula>
    </cfRule>
  </conditionalFormatting>
  <conditionalFormatting sqref="CT18">
    <cfRule type="expression" dxfId="1605" priority="45" stopIfTrue="1">
      <formula>$CW18=""</formula>
    </cfRule>
    <cfRule type="cellIs" dxfId="1604" priority="46" stopIfTrue="1" operator="notEqual">
      <formula>$CW18</formula>
    </cfRule>
  </conditionalFormatting>
  <conditionalFormatting sqref="CW124">
    <cfRule type="cellIs" dxfId="1603" priority="44" operator="notEqual">
      <formula>$CW124</formula>
    </cfRule>
  </conditionalFormatting>
  <conditionalFormatting sqref="DC93">
    <cfRule type="cellIs" dxfId="1602" priority="42" stopIfTrue="1" operator="notEqual">
      <formula>$DG93</formula>
    </cfRule>
  </conditionalFormatting>
  <conditionalFormatting sqref="CZ93">
    <cfRule type="cellIs" dxfId="1601" priority="43" stopIfTrue="1" operator="notEqual">
      <formula>$DC93</formula>
    </cfRule>
  </conditionalFormatting>
  <conditionalFormatting sqref="CW93">
    <cfRule type="cellIs" dxfId="1600" priority="41" operator="notEqual">
      <formula>$CW93</formula>
    </cfRule>
  </conditionalFormatting>
  <conditionalFormatting sqref="CT93">
    <cfRule type="expression" dxfId="1599" priority="39" stopIfTrue="1">
      <formula>$CW93=""</formula>
    </cfRule>
    <cfRule type="cellIs" dxfId="1598" priority="40" stopIfTrue="1" operator="notEqual">
      <formula>$CW93</formula>
    </cfRule>
  </conditionalFormatting>
  <conditionalFormatting sqref="DC137">
    <cfRule type="cellIs" dxfId="1597" priority="37" stopIfTrue="1" operator="notEqual">
      <formula>$DG137</formula>
    </cfRule>
  </conditionalFormatting>
  <conditionalFormatting sqref="CZ137">
    <cfRule type="cellIs" dxfId="1596" priority="38" stopIfTrue="1" operator="notEqual">
      <formula>$DC137</formula>
    </cfRule>
  </conditionalFormatting>
  <conditionalFormatting sqref="CW137">
    <cfRule type="cellIs" dxfId="1595" priority="36" operator="notEqual">
      <formula>$CW137</formula>
    </cfRule>
  </conditionalFormatting>
  <conditionalFormatting sqref="CT137">
    <cfRule type="expression" dxfId="1594" priority="34" stopIfTrue="1">
      <formula>$CW137=""</formula>
    </cfRule>
    <cfRule type="cellIs" dxfId="1593" priority="35" stopIfTrue="1" operator="notEqual">
      <formula>$CW137</formula>
    </cfRule>
  </conditionalFormatting>
  <conditionalFormatting sqref="CQ143:CQ145">
    <cfRule type="cellIs" dxfId="1592" priority="33" stopIfTrue="1" operator="notEqual">
      <formula>$CZ143</formula>
    </cfRule>
  </conditionalFormatting>
  <conditionalFormatting sqref="CQ142">
    <cfRule type="cellIs" dxfId="1591" priority="30" stopIfTrue="1" operator="notEqual">
      <formula>$CZ142</formula>
    </cfRule>
  </conditionalFormatting>
  <conditionalFormatting sqref="CQ5:CQ68 CQ70:CQ130">
    <cfRule type="expression" dxfId="1590" priority="28" stopIfTrue="1">
      <formula>$CT5=""</formula>
    </cfRule>
    <cfRule type="cellIs" dxfId="1589" priority="29" stopIfTrue="1" operator="notEqual">
      <formula>$CT5</formula>
    </cfRule>
  </conditionalFormatting>
  <conditionalFormatting sqref="CQ147:CQ148">
    <cfRule type="cellIs" dxfId="1588" priority="27" stopIfTrue="1" operator="notEqual">
      <formula>$CZ147</formula>
    </cfRule>
  </conditionalFormatting>
  <conditionalFormatting sqref="CQ146">
    <cfRule type="cellIs" dxfId="1587" priority="26" stopIfTrue="1" operator="notEqual">
      <formula>$CZ146</formula>
    </cfRule>
  </conditionalFormatting>
  <conditionalFormatting sqref="CQ132:CQ140">
    <cfRule type="expression" dxfId="1586" priority="24" stopIfTrue="1">
      <formula>$CT132=""</formula>
    </cfRule>
    <cfRule type="cellIs" dxfId="1585" priority="25" stopIfTrue="1" operator="notEqual">
      <formula>$CT132</formula>
    </cfRule>
  </conditionalFormatting>
  <conditionalFormatting sqref="DC141">
    <cfRule type="cellIs" dxfId="1584" priority="23" stopIfTrue="1" operator="notEqual">
      <formula>$DG141</formula>
    </cfRule>
  </conditionalFormatting>
  <conditionalFormatting sqref="CZ141">
    <cfRule type="cellIs" dxfId="1583" priority="22" stopIfTrue="1" operator="notEqual">
      <formula>$DG141</formula>
    </cfRule>
  </conditionalFormatting>
  <conditionalFormatting sqref="CW141">
    <cfRule type="cellIs" dxfId="1582" priority="21" stopIfTrue="1" operator="notEqual">
      <formula>$CZ141</formula>
    </cfRule>
  </conditionalFormatting>
  <conditionalFormatting sqref="CT141">
    <cfRule type="cellIs" dxfId="1581" priority="20" stopIfTrue="1" operator="notEqual">
      <formula>$CZ141</formula>
    </cfRule>
  </conditionalFormatting>
  <conditionalFormatting sqref="CQ141">
    <cfRule type="cellIs" dxfId="1580" priority="19" stopIfTrue="1" operator="notEqual">
      <formula>$CZ141</formula>
    </cfRule>
  </conditionalFormatting>
  <conditionalFormatting sqref="DC69">
    <cfRule type="cellIs" dxfId="1579" priority="17" stopIfTrue="1" operator="notEqual">
      <formula>$DG69</formula>
    </cfRule>
  </conditionalFormatting>
  <conditionalFormatting sqref="CZ69">
    <cfRule type="cellIs" dxfId="1578" priority="18" stopIfTrue="1" operator="notEqual">
      <formula>$DC69</formula>
    </cfRule>
  </conditionalFormatting>
  <conditionalFormatting sqref="CW69">
    <cfRule type="cellIs" dxfId="1577" priority="16" operator="notEqual">
      <formula>$CW69</formula>
    </cfRule>
  </conditionalFormatting>
  <conditionalFormatting sqref="CT69">
    <cfRule type="expression" dxfId="1576" priority="14" stopIfTrue="1">
      <formula>$CW69=""</formula>
    </cfRule>
    <cfRule type="cellIs" dxfId="1575" priority="15" stopIfTrue="1" operator="notEqual">
      <formula>$CW69</formula>
    </cfRule>
  </conditionalFormatting>
  <conditionalFormatting sqref="CQ69">
    <cfRule type="expression" dxfId="1574" priority="12" stopIfTrue="1">
      <formula>$CT69=""</formula>
    </cfRule>
    <cfRule type="cellIs" dxfId="1573" priority="13" stopIfTrue="1" operator="notEqual">
      <formula>$CT69</formula>
    </cfRule>
  </conditionalFormatting>
  <conditionalFormatting sqref="CW131">
    <cfRule type="cellIs" dxfId="1572" priority="11" operator="notEqual">
      <formula>$CW131</formula>
    </cfRule>
  </conditionalFormatting>
  <conditionalFormatting sqref="DC131">
    <cfRule type="cellIs" dxfId="1571" priority="9" stopIfTrue="1" operator="notEqual">
      <formula>$DG131</formula>
    </cfRule>
  </conditionalFormatting>
  <conditionalFormatting sqref="CZ131">
    <cfRule type="cellIs" dxfId="1570" priority="10" stopIfTrue="1" operator="notEqual">
      <formula>$DC131</formula>
    </cfRule>
  </conditionalFormatting>
  <conditionalFormatting sqref="CT131">
    <cfRule type="expression" dxfId="1569" priority="7" stopIfTrue="1">
      <formula>$CW131=""</formula>
    </cfRule>
    <cfRule type="cellIs" dxfId="1568" priority="8" stopIfTrue="1" operator="notEqual">
      <formula>$CW131</formula>
    </cfRule>
  </conditionalFormatting>
  <conditionalFormatting sqref="CQ131">
    <cfRule type="expression" dxfId="1567" priority="5" stopIfTrue="1">
      <formula>$CT131=""</formula>
    </cfRule>
    <cfRule type="cellIs" dxfId="1566" priority="6" stopIfTrue="1" operator="notEqual">
      <formula>$CT131</formula>
    </cfRule>
  </conditionalFormatting>
  <pageMargins left="0.35433070866141736" right="0.31496062992125984" top="0.6692913385826772" bottom="0.39370078740157483" header="0.23622047244094491" footer="0.19685039370078741"/>
  <pageSetup paperSize="9" scale="93" fitToHeight="5" orientation="landscape" r:id="rId1"/>
  <headerFooter>
    <oddHeader>&amp;R&amp;G</oddHeader>
    <oddFooter>&amp;R&amp;9 131.060.FWG / V 83.0 / Gültig ab: 01.08.18 / Seite &amp;P (&amp;N)</oddFooter>
  </headerFooter>
  <legacyDrawing r:id="rId2"/>
  <legacyDrawingHF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448"/>
  <sheetViews>
    <sheetView topLeftCell="A94" zoomScaleNormal="100" zoomScaleSheetLayoutView="75" workbookViewId="0">
      <selection activeCell="Y133" sqref="Y133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4.85546875" style="45" customWidth="1"/>
    <col min="19" max="19" width="15.42578125" style="11" customWidth="1"/>
    <col min="20" max="20" width="5" style="13" bestFit="1" customWidth="1"/>
    <col min="21" max="21" width="23.28515625" style="37" customWidth="1"/>
    <col min="22" max="22" width="6.85546875" style="13" customWidth="1"/>
    <col min="23" max="23" width="19.7109375" style="123" customWidth="1"/>
    <col min="24" max="24" width="5" style="13" customWidth="1"/>
    <col min="25" max="25" width="29.85546875" style="37" customWidth="1"/>
    <col min="26" max="26" width="5.140625" style="13" customWidth="1"/>
    <col min="27" max="27" width="32.42578125" style="14" customWidth="1"/>
    <col min="28" max="28" width="7.28515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5.42578125" style="13" customWidth="1"/>
    <col min="99" max="99" width="8.5703125" style="11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28515625" style="11" customWidth="1"/>
    <col min="106" max="106" width="9.28515625" style="49" customWidth="1"/>
    <col min="107" max="107" width="4.7109375" style="49" customWidth="1"/>
    <col min="108" max="108" width="29.28515625" style="11" customWidth="1"/>
    <col min="109" max="109" width="9.28515625" style="49" customWidth="1"/>
    <col min="110" max="110" width="4.7109375" style="49" customWidth="1"/>
    <col min="111" max="111" width="29.85546875" style="11" customWidth="1"/>
    <col min="112" max="112" width="9.28515625" style="49" customWidth="1"/>
    <col min="113" max="113" width="4.7109375" style="49" customWidth="1"/>
    <col min="114" max="114" width="29.85546875" style="11" customWidth="1"/>
    <col min="115" max="115" width="1.5703125" style="115" customWidth="1"/>
    <col min="116" max="116" width="9.28515625" style="13" customWidth="1"/>
    <col min="117" max="117" width="4.7109375" style="13" customWidth="1"/>
    <col min="118" max="118" width="29.85546875" style="11" customWidth="1"/>
    <col min="119" max="120" width="11.42578125" customWidth="1"/>
    <col min="121" max="121" width="3.7109375" style="11" customWidth="1"/>
    <col min="122" max="122" width="34.7109375" style="11" customWidth="1"/>
    <col min="123" max="123" width="18.42578125" style="11" customWidth="1"/>
    <col min="124" max="124" width="14.28515625" style="11" customWidth="1"/>
    <col min="125" max="125" width="11.42578125" style="11" bestFit="1" customWidth="1"/>
    <col min="126" max="126" width="15.42578125" style="11" customWidth="1"/>
    <col min="127" max="153" width="3.7109375" style="11"/>
    <col min="154" max="154" width="8.5703125" style="11" customWidth="1"/>
    <col min="155" max="155" width="5.42578125" style="11" customWidth="1"/>
    <col min="156" max="16384" width="3.7109375" style="11"/>
  </cols>
  <sheetData>
    <row r="1" spans="1:155" ht="23.25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266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2" t="s">
        <v>1318</v>
      </c>
      <c r="CW1" s="143"/>
      <c r="CX1" s="144"/>
      <c r="CY1" s="142" t="s">
        <v>1197</v>
      </c>
      <c r="CZ1" s="143"/>
      <c r="DA1" s="144"/>
      <c r="DB1" s="142" t="s">
        <v>1053</v>
      </c>
      <c r="DC1" s="143"/>
      <c r="DD1" s="144"/>
      <c r="DE1" s="143" t="s">
        <v>890</v>
      </c>
      <c r="DF1" s="143"/>
      <c r="DG1" s="144"/>
      <c r="DH1" s="142" t="s">
        <v>889</v>
      </c>
      <c r="DI1" s="143"/>
      <c r="DJ1" s="144"/>
      <c r="DL1" s="142" t="s">
        <v>857</v>
      </c>
      <c r="DM1" s="143"/>
      <c r="DN1" s="144"/>
      <c r="DQ1" s="186" t="s">
        <v>979</v>
      </c>
      <c r="DR1" s="186"/>
      <c r="DT1" s="11" t="s">
        <v>947</v>
      </c>
    </row>
    <row r="2" spans="1:155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1509</v>
      </c>
      <c r="AC2" s="196"/>
      <c r="CT2" s="2"/>
      <c r="CV2" s="140"/>
      <c r="CW2" s="140"/>
      <c r="CY2" s="140"/>
      <c r="CZ2" s="140"/>
      <c r="DB2" s="140"/>
      <c r="DC2" s="140"/>
      <c r="DE2" s="140"/>
      <c r="DF2" s="140"/>
      <c r="DH2" s="140"/>
      <c r="DI2" s="140"/>
      <c r="DK2" s="145"/>
      <c r="DL2" s="2"/>
      <c r="DM2" s="2"/>
      <c r="EO2" s="19"/>
      <c r="EP2" s="19"/>
    </row>
    <row r="3" spans="1:155" s="19" customFormat="1" ht="15.75" x14ac:dyDescent="0.2">
      <c r="A3" s="880" t="s">
        <v>346</v>
      </c>
      <c r="B3" s="880" t="s">
        <v>347</v>
      </c>
      <c r="C3" s="880" t="s">
        <v>348</v>
      </c>
      <c r="D3" s="879" t="s">
        <v>349</v>
      </c>
      <c r="E3" s="879" t="s">
        <v>350</v>
      </c>
      <c r="F3" s="879" t="s">
        <v>351</v>
      </c>
      <c r="G3" s="880" t="s">
        <v>352</v>
      </c>
      <c r="H3" s="880" t="s">
        <v>110</v>
      </c>
      <c r="I3" s="879" t="s">
        <v>141</v>
      </c>
      <c r="J3" s="880" t="s">
        <v>353</v>
      </c>
      <c r="K3" s="881" t="s">
        <v>354</v>
      </c>
      <c r="L3" s="881" t="s">
        <v>355</v>
      </c>
      <c r="M3" s="881" t="s">
        <v>356</v>
      </c>
      <c r="N3" s="882" t="s">
        <v>265</v>
      </c>
      <c r="O3" s="880" t="s">
        <v>363</v>
      </c>
      <c r="P3" s="880" t="s">
        <v>431</v>
      </c>
      <c r="Q3" s="880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2018</v>
      </c>
      <c r="AE3" s="81" t="s">
        <v>384</v>
      </c>
      <c r="AF3" s="83"/>
      <c r="CT3" s="260"/>
      <c r="CU3" s="154" t="s">
        <v>703</v>
      </c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33" t="s">
        <v>702</v>
      </c>
      <c r="DF3" s="33" t="s">
        <v>701</v>
      </c>
      <c r="DG3" s="139" t="s">
        <v>78</v>
      </c>
      <c r="DH3" s="33" t="s">
        <v>702</v>
      </c>
      <c r="DI3" s="33" t="s">
        <v>701</v>
      </c>
      <c r="DJ3" s="139" t="s">
        <v>78</v>
      </c>
      <c r="DK3" s="146"/>
      <c r="DL3" s="33" t="s">
        <v>702</v>
      </c>
      <c r="DM3" s="33" t="s">
        <v>701</v>
      </c>
      <c r="DN3" s="139" t="s">
        <v>78</v>
      </c>
      <c r="EX3" s="154" t="s">
        <v>703</v>
      </c>
    </row>
    <row r="4" spans="1:155" s="19" customFormat="1" ht="39.200000000000003" customHeight="1" x14ac:dyDescent="0.2">
      <c r="A4" s="880"/>
      <c r="B4" s="880"/>
      <c r="C4" s="880"/>
      <c r="D4" s="879"/>
      <c r="E4" s="879"/>
      <c r="F4" s="879"/>
      <c r="G4" s="880"/>
      <c r="H4" s="880"/>
      <c r="I4" s="879"/>
      <c r="J4" s="880"/>
      <c r="K4" s="881"/>
      <c r="L4" s="881"/>
      <c r="M4" s="881"/>
      <c r="N4" s="882"/>
      <c r="O4" s="880"/>
      <c r="P4" s="880"/>
      <c r="Q4" s="880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S4" s="19">
        <v>2018</v>
      </c>
      <c r="CT4" s="260">
        <v>2016</v>
      </c>
      <c r="CU4" s="154"/>
      <c r="CV4" s="125"/>
      <c r="CW4" s="125"/>
      <c r="CX4" s="83"/>
      <c r="CY4" s="125"/>
      <c r="CZ4" s="125"/>
      <c r="DA4" s="83"/>
      <c r="DB4" s="125"/>
      <c r="DC4" s="125"/>
      <c r="DD4" s="83"/>
      <c r="DE4" s="125"/>
      <c r="DF4" s="125"/>
      <c r="DG4" s="83"/>
      <c r="DH4" s="125"/>
      <c r="DI4" s="125"/>
      <c r="DJ4" s="83"/>
      <c r="DK4" s="20"/>
      <c r="DL4" s="33"/>
      <c r="DM4" s="33"/>
      <c r="DN4" s="83"/>
      <c r="DS4" s="19" t="s">
        <v>978</v>
      </c>
      <c r="DT4" s="19" t="s">
        <v>948</v>
      </c>
      <c r="DU4" s="19" t="s">
        <v>949</v>
      </c>
      <c r="DV4" s="19" t="s">
        <v>950</v>
      </c>
      <c r="EX4" s="154">
        <v>2016</v>
      </c>
      <c r="EY4" s="19">
        <v>2016</v>
      </c>
    </row>
    <row r="5" spans="1:155" s="19" customFormat="1" ht="27" x14ac:dyDescent="0.2">
      <c r="A5" s="53">
        <v>1</v>
      </c>
      <c r="B5" s="53"/>
      <c r="C5" s="53">
        <f t="shared" ref="C5:C71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357</v>
      </c>
      <c r="P5" s="15" t="s">
        <v>433</v>
      </c>
      <c r="Q5" s="15">
        <v>1</v>
      </c>
      <c r="R5" s="16" t="s">
        <v>342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:Z66" si="1">$AD$3-V5</f>
        <v>36</v>
      </c>
      <c r="AA5" s="25" t="s">
        <v>1292</v>
      </c>
      <c r="AB5" s="21" t="s">
        <v>1286</v>
      </c>
      <c r="AC5" s="21"/>
      <c r="AE5" s="90" t="s">
        <v>399</v>
      </c>
      <c r="AF5" s="82"/>
      <c r="CO5" s="262" t="str">
        <f>IF(CS5=CT5,"","anders")</f>
        <v>anders</v>
      </c>
      <c r="CP5" s="19" t="str">
        <f t="shared" ref="CP5:CP71" si="2">+S5</f>
        <v>Chiaverio Flavio</v>
      </c>
      <c r="CR5" s="19">
        <f t="shared" ref="CR5:CR71" si="3">+Z5</f>
        <v>36</v>
      </c>
      <c r="CS5" s="19" t="str">
        <f>+AB5</f>
        <v>B/A 5)</v>
      </c>
      <c r="CT5" s="260" t="str">
        <f t="shared" ref="CT5:CT36" si="4">VLOOKUP(CU5,Kategorie,2,0)</f>
        <v>A</v>
      </c>
      <c r="CU5" s="154">
        <v>5558</v>
      </c>
      <c r="CV5" s="125">
        <v>753</v>
      </c>
      <c r="CW5" s="33">
        <f t="shared" ref="CW5:CW11" si="5">VLOOKUP($CV5,Funktionsbezeichnungen,3,0)</f>
        <v>12</v>
      </c>
      <c r="CX5" s="83" t="str">
        <f t="shared" ref="CX5:CX11" si="6">VLOOKUP($CV5,Funktionsbezeichnungen,2,0)</f>
        <v>Vorgesetzter  12</v>
      </c>
      <c r="CY5" s="125">
        <v>753</v>
      </c>
      <c r="CZ5" s="33">
        <f t="shared" ref="CZ5:CZ11" si="7">VLOOKUP($CY5,Funktionsbezeichnungen,3,0)</f>
        <v>12</v>
      </c>
      <c r="DA5" s="83" t="str">
        <f t="shared" ref="DA5:DA11" si="8">VLOOKUP($CY5,Funktionsbezeichnungen,2,0)</f>
        <v>Vorgesetzter  12</v>
      </c>
      <c r="DB5" s="125">
        <v>753</v>
      </c>
      <c r="DC5" s="33">
        <f t="shared" ref="DC5:DC8" si="9">VLOOKUP($DB5,Funktionsbezeichnungen,3,0)</f>
        <v>12</v>
      </c>
      <c r="DD5" s="83" t="str">
        <f t="shared" ref="DD5:DD8" si="10">VLOOKUP($DB5,Funktionsbezeichnungen,2,0)</f>
        <v>Vorgesetzter  12</v>
      </c>
      <c r="DE5" s="125">
        <v>753</v>
      </c>
      <c r="DF5" s="33">
        <f t="shared" ref="DF5:DF8" si="11">VLOOKUP($DE5,Funktionsbezeichnungen,3,0)</f>
        <v>12</v>
      </c>
      <c r="DG5" s="83" t="str">
        <f t="shared" ref="DG5:DG8" si="12">VLOOKUP($DE5,Funktionsbezeichnungen,2,0)</f>
        <v>Vorgesetzter  12</v>
      </c>
      <c r="DH5" s="124">
        <v>753</v>
      </c>
      <c r="DI5" s="33">
        <f t="shared" ref="DI5:DI8" si="13">VLOOKUP($DH5,Funktionsbezeichnungen,3,0)</f>
        <v>12</v>
      </c>
      <c r="DJ5" s="83" t="str">
        <f t="shared" ref="DJ5:DJ8" si="14">VLOOKUP($DH5,Funktionsbezeichnungen,2,0)</f>
        <v>Vorgesetzter  12</v>
      </c>
      <c r="DK5" s="20"/>
      <c r="DL5" s="124">
        <v>753</v>
      </c>
      <c r="DM5" s="33">
        <f t="shared" ref="DM5:DM8" si="15">VLOOKUP($DL5,Funktionsbezeichnungen,3,0)</f>
        <v>12</v>
      </c>
      <c r="DN5" s="83" t="str">
        <f t="shared" ref="DN5:DN8" si="16">VLOOKUP($DL5,Funktionsbezeichnungen,2,0)</f>
        <v>Vorgesetzter  12</v>
      </c>
      <c r="DS5" s="19">
        <f t="shared" ref="DS5:DS71" si="17">+CU5</f>
        <v>5558</v>
      </c>
      <c r="DT5" s="153">
        <v>1</v>
      </c>
      <c r="DU5" s="19">
        <v>2</v>
      </c>
      <c r="DV5" s="19" t="s">
        <v>951</v>
      </c>
      <c r="EX5" s="154">
        <v>2139</v>
      </c>
      <c r="EY5" s="19" t="s">
        <v>89</v>
      </c>
    </row>
    <row r="6" spans="1:155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si="1"/>
        <v>35</v>
      </c>
      <c r="AA6" s="25" t="s">
        <v>1293</v>
      </c>
      <c r="AB6" s="21" t="s">
        <v>1286</v>
      </c>
      <c r="AC6" s="21"/>
      <c r="AE6" s="90" t="s">
        <v>399</v>
      </c>
      <c r="AF6" s="82"/>
      <c r="CO6" s="262" t="str">
        <f>IF(CS6=CT6,"","anders")</f>
        <v>anders</v>
      </c>
      <c r="CP6" s="19" t="str">
        <f t="shared" si="2"/>
        <v>Schädler Beat</v>
      </c>
      <c r="CR6" s="19">
        <f t="shared" si="3"/>
        <v>35</v>
      </c>
      <c r="CS6" s="19" t="str">
        <f t="shared" ref="CS6:CS71" si="18">+AB6</f>
        <v>B/A 5)</v>
      </c>
      <c r="CT6" s="260" t="str">
        <f t="shared" si="4"/>
        <v>A</v>
      </c>
      <c r="CU6" s="154">
        <v>4155</v>
      </c>
      <c r="CV6" s="125">
        <v>753</v>
      </c>
      <c r="CW6" s="33">
        <f t="shared" si="5"/>
        <v>12</v>
      </c>
      <c r="CX6" s="83" t="str">
        <f t="shared" si="6"/>
        <v>Vorgesetzter  12</v>
      </c>
      <c r="CY6" s="125">
        <v>753</v>
      </c>
      <c r="CZ6" s="33">
        <f t="shared" si="7"/>
        <v>12</v>
      </c>
      <c r="DA6" s="83" t="str">
        <f t="shared" si="8"/>
        <v>Vorgesetzter  12</v>
      </c>
      <c r="DB6" s="125">
        <v>753</v>
      </c>
      <c r="DC6" s="33">
        <f t="shared" si="9"/>
        <v>12</v>
      </c>
      <c r="DD6" s="83" t="str">
        <f t="shared" si="10"/>
        <v>Vorgesetzter  12</v>
      </c>
      <c r="DE6" s="125">
        <v>753</v>
      </c>
      <c r="DF6" s="33">
        <f t="shared" si="11"/>
        <v>12</v>
      </c>
      <c r="DG6" s="83" t="str">
        <f t="shared" si="12"/>
        <v>Vorgesetzter  12</v>
      </c>
      <c r="DH6" s="124">
        <v>753</v>
      </c>
      <c r="DI6" s="33">
        <f t="shared" si="13"/>
        <v>12</v>
      </c>
      <c r="DJ6" s="83" t="str">
        <f t="shared" si="14"/>
        <v>Vorgesetzter  12</v>
      </c>
      <c r="DK6" s="20"/>
      <c r="DL6" s="124">
        <v>753</v>
      </c>
      <c r="DM6" s="33">
        <f t="shared" si="15"/>
        <v>12</v>
      </c>
      <c r="DN6" s="83" t="str">
        <f t="shared" si="16"/>
        <v>Vorgesetzter  12</v>
      </c>
      <c r="DS6" s="19">
        <f t="shared" si="17"/>
        <v>4155</v>
      </c>
      <c r="DT6" s="153">
        <v>1</v>
      </c>
      <c r="DU6" s="19">
        <v>2</v>
      </c>
      <c r="DV6" s="19" t="s">
        <v>951</v>
      </c>
      <c r="EX6" s="154">
        <v>5558</v>
      </c>
      <c r="EY6" s="19" t="s">
        <v>89</v>
      </c>
    </row>
    <row r="7" spans="1:155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52" t="s">
        <v>361</v>
      </c>
      <c r="P7" s="15" t="s">
        <v>436</v>
      </c>
      <c r="Q7" s="15">
        <v>3</v>
      </c>
      <c r="R7" s="16"/>
      <c r="S7" s="20" t="s">
        <v>101</v>
      </c>
      <c r="T7" s="21">
        <v>1961</v>
      </c>
      <c r="U7" s="28" t="s">
        <v>197</v>
      </c>
      <c r="V7" s="21">
        <v>1987</v>
      </c>
      <c r="W7" s="25"/>
      <c r="X7" s="21"/>
      <c r="Y7" s="28" t="s">
        <v>102</v>
      </c>
      <c r="Z7" s="118">
        <f t="shared" si="1"/>
        <v>31</v>
      </c>
      <c r="AA7" s="25" t="s">
        <v>1294</v>
      </c>
      <c r="AB7" s="21" t="s">
        <v>1286</v>
      </c>
      <c r="AC7" s="21"/>
      <c r="AE7" s="90" t="s">
        <v>401</v>
      </c>
      <c r="AF7" s="82"/>
      <c r="CO7" s="262" t="str">
        <f t="shared" ref="CO7:CO69" si="19">IF(CS7=CT7,"","anders")</f>
        <v>anders</v>
      </c>
      <c r="CP7" s="19" t="str">
        <f t="shared" si="2"/>
        <v>Zenners Guy</v>
      </c>
      <c r="CR7" s="19">
        <f t="shared" si="3"/>
        <v>31</v>
      </c>
      <c r="CS7" s="19" t="str">
        <f t="shared" si="18"/>
        <v>B/A 5)</v>
      </c>
      <c r="CT7" s="260" t="str">
        <f t="shared" si="4"/>
        <v xml:space="preserve"> A</v>
      </c>
      <c r="CU7" s="154">
        <v>4182</v>
      </c>
      <c r="CV7" s="125">
        <v>753</v>
      </c>
      <c r="CW7" s="33">
        <f t="shared" si="5"/>
        <v>12</v>
      </c>
      <c r="CX7" s="83" t="str">
        <f t="shared" si="6"/>
        <v>Vorgesetzter  12</v>
      </c>
      <c r="CY7" s="125">
        <v>753</v>
      </c>
      <c r="CZ7" s="33">
        <f t="shared" si="7"/>
        <v>12</v>
      </c>
      <c r="DA7" s="83" t="str">
        <f t="shared" si="8"/>
        <v>Vorgesetzter  12</v>
      </c>
      <c r="DB7" s="125">
        <v>753</v>
      </c>
      <c r="DC7" s="33">
        <f t="shared" si="9"/>
        <v>12</v>
      </c>
      <c r="DD7" s="83" t="str">
        <f t="shared" si="10"/>
        <v>Vorgesetzter  12</v>
      </c>
      <c r="DE7" s="125">
        <v>753</v>
      </c>
      <c r="DF7" s="33">
        <f t="shared" si="11"/>
        <v>12</v>
      </c>
      <c r="DG7" s="83" t="str">
        <f t="shared" si="12"/>
        <v>Vorgesetzter  12</v>
      </c>
      <c r="DH7" s="124">
        <v>753</v>
      </c>
      <c r="DI7" s="33">
        <f t="shared" si="13"/>
        <v>12</v>
      </c>
      <c r="DJ7" s="83" t="str">
        <f t="shared" si="14"/>
        <v>Vorgesetzter  12</v>
      </c>
      <c r="DK7" s="20"/>
      <c r="DL7" s="124">
        <v>753</v>
      </c>
      <c r="DM7" s="33">
        <f t="shared" si="15"/>
        <v>12</v>
      </c>
      <c r="DN7" s="83" t="str">
        <f t="shared" si="16"/>
        <v>Vorgesetzter  12</v>
      </c>
      <c r="DS7" s="19">
        <f t="shared" si="17"/>
        <v>4182</v>
      </c>
      <c r="DT7" s="153">
        <v>1</v>
      </c>
      <c r="DU7" s="19">
        <v>2</v>
      </c>
      <c r="DV7" s="19" t="s">
        <v>951</v>
      </c>
      <c r="EX7" s="154">
        <v>4155</v>
      </c>
      <c r="EY7" s="19" t="s">
        <v>89</v>
      </c>
    </row>
    <row r="8" spans="1:155" s="19" customFormat="1" ht="27" x14ac:dyDescent="0.2">
      <c r="A8" s="53">
        <v>0</v>
      </c>
      <c r="B8" s="53"/>
      <c r="C8" s="53">
        <f>IF(Z8&gt;=10,1,0)</f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1301</v>
      </c>
      <c r="P8" s="15" t="s">
        <v>443</v>
      </c>
      <c r="Q8" s="15">
        <v>4</v>
      </c>
      <c r="R8" s="42"/>
      <c r="S8" s="20" t="s">
        <v>253</v>
      </c>
      <c r="T8" s="21">
        <v>1967</v>
      </c>
      <c r="U8" s="28" t="s">
        <v>194</v>
      </c>
      <c r="V8" s="21">
        <v>1992</v>
      </c>
      <c r="W8" s="25" t="s">
        <v>314</v>
      </c>
      <c r="X8" s="21">
        <v>1999</v>
      </c>
      <c r="Y8" s="28" t="s">
        <v>315</v>
      </c>
      <c r="Z8" s="21">
        <f t="shared" si="1"/>
        <v>26</v>
      </c>
      <c r="AA8" s="25" t="s">
        <v>1295</v>
      </c>
      <c r="AB8" s="21" t="s">
        <v>1286</v>
      </c>
      <c r="AC8" s="21"/>
      <c r="AE8" s="90" t="s">
        <v>399</v>
      </c>
      <c r="AF8" s="82"/>
      <c r="CO8" s="262" t="str">
        <f t="shared" si="19"/>
        <v>anders</v>
      </c>
      <c r="CP8" s="19" t="str">
        <f t="shared" si="2"/>
        <v>Suter Thomas</v>
      </c>
      <c r="CR8" s="19">
        <f t="shared" si="3"/>
        <v>26</v>
      </c>
      <c r="CS8" s="19" t="str">
        <f t="shared" si="18"/>
        <v>B/A 5)</v>
      </c>
      <c r="CT8" s="260" t="str">
        <f t="shared" si="4"/>
        <v>A</v>
      </c>
      <c r="CU8" s="154">
        <v>3201</v>
      </c>
      <c r="CV8" s="125">
        <v>753</v>
      </c>
      <c r="CW8" s="33">
        <f t="shared" si="5"/>
        <v>12</v>
      </c>
      <c r="CX8" s="83" t="str">
        <f t="shared" si="6"/>
        <v>Vorgesetzter  12</v>
      </c>
      <c r="CY8" s="125">
        <v>753</v>
      </c>
      <c r="CZ8" s="33">
        <f t="shared" si="7"/>
        <v>12</v>
      </c>
      <c r="DA8" s="83" t="str">
        <f t="shared" si="8"/>
        <v>Vorgesetzter  12</v>
      </c>
      <c r="DB8" s="125">
        <v>774</v>
      </c>
      <c r="DC8" s="33">
        <f t="shared" si="9"/>
        <v>10</v>
      </c>
      <c r="DD8" s="83" t="str">
        <f t="shared" si="10"/>
        <v>Senior Projektingenieur (Bau)</v>
      </c>
      <c r="DE8" s="125">
        <v>774</v>
      </c>
      <c r="DF8" s="33">
        <f t="shared" si="11"/>
        <v>10</v>
      </c>
      <c r="DG8" s="83" t="str">
        <f t="shared" si="12"/>
        <v>Senior Projektingenieur (Bau)</v>
      </c>
      <c r="DH8" s="125">
        <v>774</v>
      </c>
      <c r="DI8" s="33">
        <f t="shared" si="13"/>
        <v>10</v>
      </c>
      <c r="DJ8" s="83" t="str">
        <f t="shared" si="14"/>
        <v>Senior Projektingenieur (Bau)</v>
      </c>
      <c r="DK8" s="20"/>
      <c r="DL8" s="33">
        <v>773</v>
      </c>
      <c r="DM8" s="33">
        <f t="shared" si="15"/>
        <v>9</v>
      </c>
      <c r="DN8" s="83" t="str">
        <f t="shared" si="16"/>
        <v>Projektingenieur 9 (Bau)</v>
      </c>
      <c r="DS8" s="19">
        <f t="shared" si="17"/>
        <v>3201</v>
      </c>
      <c r="DT8" s="153">
        <v>1</v>
      </c>
      <c r="DU8" s="19">
        <v>2</v>
      </c>
      <c r="DV8" s="19" t="s">
        <v>951</v>
      </c>
      <c r="EX8" s="154">
        <v>5574</v>
      </c>
      <c r="EY8" s="19" t="s">
        <v>89</v>
      </c>
    </row>
    <row r="9" spans="1:155" s="19" customFormat="1" ht="27" x14ac:dyDescent="0.2">
      <c r="A9" s="53">
        <v>1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207" t="s">
        <v>1140</v>
      </c>
      <c r="P9" s="52" t="s">
        <v>467</v>
      </c>
      <c r="Q9" s="15">
        <v>5</v>
      </c>
      <c r="R9" s="16"/>
      <c r="S9" s="20" t="s">
        <v>124</v>
      </c>
      <c r="T9" s="21">
        <v>1971</v>
      </c>
      <c r="U9" s="28" t="s">
        <v>197</v>
      </c>
      <c r="V9" s="21">
        <v>1997</v>
      </c>
      <c r="W9" s="25" t="s">
        <v>324</v>
      </c>
      <c r="X9" s="21">
        <v>2007</v>
      </c>
      <c r="Y9" s="28" t="s">
        <v>317</v>
      </c>
      <c r="Z9" s="170">
        <f>$AD$3-V9</f>
        <v>21</v>
      </c>
      <c r="AA9" s="25" t="s">
        <v>1298</v>
      </c>
      <c r="AB9" s="21" t="s">
        <v>1286</v>
      </c>
      <c r="AC9" s="21"/>
      <c r="AE9" s="90" t="s">
        <v>399</v>
      </c>
      <c r="AF9" s="82" t="s">
        <v>1083</v>
      </c>
      <c r="CO9" s="262" t="str">
        <f t="shared" si="19"/>
        <v>anders</v>
      </c>
      <c r="CP9" s="19" t="str">
        <f>+S9</f>
        <v>Brunkhorst Marc</v>
      </c>
      <c r="CR9" s="19">
        <f>+Z9</f>
        <v>21</v>
      </c>
      <c r="CS9" s="19" t="str">
        <f>+AB9</f>
        <v>B/A 5)</v>
      </c>
      <c r="CT9" s="260" t="str">
        <f t="shared" si="4"/>
        <v>B</v>
      </c>
      <c r="CU9" s="154">
        <v>7679</v>
      </c>
      <c r="CV9" s="125">
        <v>753</v>
      </c>
      <c r="CW9" s="33">
        <f t="shared" si="5"/>
        <v>12</v>
      </c>
      <c r="CX9" s="83" t="str">
        <f t="shared" si="6"/>
        <v>Vorgesetzter  12</v>
      </c>
      <c r="CY9" s="125">
        <v>774</v>
      </c>
      <c r="CZ9" s="33">
        <f t="shared" si="7"/>
        <v>10</v>
      </c>
      <c r="DA9" s="83" t="str">
        <f t="shared" si="8"/>
        <v>Senior Projektingenieur (Bau)</v>
      </c>
      <c r="DB9" s="125">
        <v>774</v>
      </c>
      <c r="DC9" s="33">
        <f>VLOOKUP($DB9,Funktionsbezeichnungen,3,0)</f>
        <v>10</v>
      </c>
      <c r="DD9" s="83" t="str">
        <f>VLOOKUP($DB9,Funktionsbezeichnungen,2,0)</f>
        <v>Senior Projektingenieur (Bau)</v>
      </c>
      <c r="DE9" s="125">
        <v>773</v>
      </c>
      <c r="DF9" s="33">
        <f>VLOOKUP($DE9,Funktionsbezeichnungen,3,0)</f>
        <v>9</v>
      </c>
      <c r="DG9" s="83" t="str">
        <f>VLOOKUP($DE9,Funktionsbezeichnungen,2,0)</f>
        <v>Projektingenieur 9 (Bau)</v>
      </c>
      <c r="DH9" s="125">
        <v>773</v>
      </c>
      <c r="DI9" s="33">
        <f>VLOOKUP($DH9,Funktionsbezeichnungen,3,0)</f>
        <v>9</v>
      </c>
      <c r="DJ9" s="83" t="str">
        <f>VLOOKUP($DH9,Funktionsbezeichnungen,2,0)</f>
        <v>Projektingenieur 9 (Bau)</v>
      </c>
      <c r="DK9" s="20"/>
      <c r="DL9" s="33">
        <v>772</v>
      </c>
      <c r="DM9" s="33">
        <f>VLOOKUP($DL9,Funktionsbezeichnungen,3,0)</f>
        <v>8</v>
      </c>
      <c r="DN9" s="83" t="str">
        <f>VLOOKUP($DL9,Funktionsbezeichnungen,2,0)</f>
        <v>Projektingenieur 8 (Bau)</v>
      </c>
      <c r="DS9" s="19">
        <f>+CU9</f>
        <v>7679</v>
      </c>
      <c r="DT9" s="153">
        <v>1</v>
      </c>
      <c r="DU9" s="19">
        <v>2</v>
      </c>
      <c r="DV9" s="19" t="s">
        <v>951</v>
      </c>
      <c r="EX9" s="154">
        <v>4182</v>
      </c>
      <c r="EY9" s="19" t="s">
        <v>1035</v>
      </c>
    </row>
    <row r="10" spans="1:155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358</v>
      </c>
      <c r="P10" s="15" t="s">
        <v>463</v>
      </c>
      <c r="Q10" s="15">
        <v>6</v>
      </c>
      <c r="R10" s="42"/>
      <c r="S10" s="20" t="s">
        <v>190</v>
      </c>
      <c r="T10" s="21">
        <v>1972</v>
      </c>
      <c r="U10" s="28" t="s">
        <v>194</v>
      </c>
      <c r="V10" s="21">
        <v>1997</v>
      </c>
      <c r="W10" s="25"/>
      <c r="X10" s="21"/>
      <c r="Y10" s="28" t="s">
        <v>1021</v>
      </c>
      <c r="Z10" s="118">
        <f>$AD$3-V10</f>
        <v>21</v>
      </c>
      <c r="AA10" s="25" t="s">
        <v>1299</v>
      </c>
      <c r="AB10" s="21" t="s">
        <v>1286</v>
      </c>
      <c r="AC10" s="21"/>
      <c r="AE10" s="90" t="s">
        <v>399</v>
      </c>
      <c r="AF10" s="82"/>
      <c r="CO10" s="262" t="str">
        <f t="shared" si="19"/>
        <v>anders</v>
      </c>
      <c r="CP10" s="19" t="str">
        <f>+S10</f>
        <v>Stoffel Patric</v>
      </c>
      <c r="CR10" s="19">
        <f>+Z10</f>
        <v>21</v>
      </c>
      <c r="CS10" s="19" t="str">
        <f>+AB10</f>
        <v>B/A 5)</v>
      </c>
      <c r="CT10" s="260" t="str">
        <f t="shared" si="4"/>
        <v>B</v>
      </c>
      <c r="CU10" s="154">
        <v>4258</v>
      </c>
      <c r="CV10" s="125">
        <v>753</v>
      </c>
      <c r="CW10" s="33">
        <f t="shared" si="5"/>
        <v>12</v>
      </c>
      <c r="CX10" s="83" t="str">
        <f t="shared" si="6"/>
        <v>Vorgesetzter  12</v>
      </c>
      <c r="CY10" s="125">
        <v>774</v>
      </c>
      <c r="CZ10" s="33">
        <f t="shared" si="7"/>
        <v>10</v>
      </c>
      <c r="DA10" s="83" t="str">
        <f t="shared" si="8"/>
        <v>Senior Projektingenieur (Bau)</v>
      </c>
      <c r="DB10" s="125">
        <v>773</v>
      </c>
      <c r="DC10" s="33">
        <f>VLOOKUP($DB10,Funktionsbezeichnungen,3,0)</f>
        <v>9</v>
      </c>
      <c r="DD10" s="83" t="str">
        <f>VLOOKUP($DB10,Funktionsbezeichnungen,2,0)</f>
        <v>Projektingenieur 9 (Bau)</v>
      </c>
      <c r="DE10" s="125">
        <v>773</v>
      </c>
      <c r="DF10" s="33">
        <f>VLOOKUP($DE10,Funktionsbezeichnungen,3,0)</f>
        <v>9</v>
      </c>
      <c r="DG10" s="83" t="str">
        <f>VLOOKUP($DE10,Funktionsbezeichnungen,2,0)</f>
        <v>Projektingenieur 9 (Bau)</v>
      </c>
      <c r="DH10" s="125">
        <v>773</v>
      </c>
      <c r="DI10" s="33">
        <f>VLOOKUP($DH10,Funktionsbezeichnungen,3,0)</f>
        <v>9</v>
      </c>
      <c r="DJ10" s="83" t="str">
        <f>VLOOKUP($DH10,Funktionsbezeichnungen,2,0)</f>
        <v>Projektingenieur 9 (Bau)</v>
      </c>
      <c r="DK10" s="20"/>
      <c r="DL10" s="33">
        <v>772</v>
      </c>
      <c r="DM10" s="33">
        <f>VLOOKUP($DL10,Funktionsbezeichnungen,3,0)</f>
        <v>8</v>
      </c>
      <c r="DN10" s="83" t="str">
        <f>VLOOKUP($DL10,Funktionsbezeichnungen,2,0)</f>
        <v>Projektingenieur 8 (Bau)</v>
      </c>
      <c r="DS10" s="19">
        <f>+CU10</f>
        <v>4258</v>
      </c>
      <c r="DT10" s="153">
        <v>1</v>
      </c>
      <c r="DU10" s="19">
        <v>2</v>
      </c>
      <c r="DV10" s="19" t="s">
        <v>951</v>
      </c>
      <c r="EX10" s="154">
        <v>3201</v>
      </c>
      <c r="EY10" s="19" t="s">
        <v>89</v>
      </c>
    </row>
    <row r="11" spans="1:155" s="19" customFormat="1" ht="27" x14ac:dyDescent="0.2">
      <c r="A11" s="53">
        <v>1</v>
      </c>
      <c r="B11" s="53"/>
      <c r="C11" s="53">
        <f>IF(Z11&gt;=10,1,0)</f>
        <v>1</v>
      </c>
      <c r="D11" s="55">
        <v>1</v>
      </c>
      <c r="E11" s="55"/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435</v>
      </c>
      <c r="Q11" s="15">
        <v>7</v>
      </c>
      <c r="R11" s="16"/>
      <c r="S11" s="20" t="s">
        <v>94</v>
      </c>
      <c r="T11" s="21">
        <v>1962</v>
      </c>
      <c r="U11" s="28" t="s">
        <v>194</v>
      </c>
      <c r="V11" s="21">
        <v>1987</v>
      </c>
      <c r="W11" s="25" t="s">
        <v>314</v>
      </c>
      <c r="X11" s="21">
        <v>2000</v>
      </c>
      <c r="Y11" s="28" t="s">
        <v>333</v>
      </c>
      <c r="Z11" s="118">
        <f>$AD$3-V11</f>
        <v>31</v>
      </c>
      <c r="AA11" s="25" t="s">
        <v>1311</v>
      </c>
      <c r="AB11" s="21" t="s">
        <v>1287</v>
      </c>
      <c r="AC11" s="21"/>
      <c r="AE11" s="82" t="s">
        <v>1304</v>
      </c>
      <c r="AF11" s="82"/>
      <c r="CO11" s="262" t="str">
        <f t="shared" si="19"/>
        <v>anders</v>
      </c>
      <c r="CP11" s="19" t="str">
        <f>+S11</f>
        <v>Rentsch Lucas</v>
      </c>
      <c r="CR11" s="19">
        <f>+Z11</f>
        <v>31</v>
      </c>
      <c r="CS11" s="19" t="str">
        <f>+AB11</f>
        <v xml:space="preserve">B/A </v>
      </c>
      <c r="CT11" s="260" t="str">
        <f t="shared" si="4"/>
        <v>A</v>
      </c>
      <c r="CU11" s="154">
        <v>5574</v>
      </c>
      <c r="CV11" s="125">
        <v>774</v>
      </c>
      <c r="CW11" s="33">
        <f t="shared" si="5"/>
        <v>10</v>
      </c>
      <c r="CX11" s="83" t="str">
        <f t="shared" si="6"/>
        <v>Senior Projektingenieur (Bau)</v>
      </c>
      <c r="CY11" s="125">
        <v>753</v>
      </c>
      <c r="CZ11" s="33">
        <f t="shared" si="7"/>
        <v>12</v>
      </c>
      <c r="DA11" s="83" t="str">
        <f t="shared" si="8"/>
        <v>Vorgesetzter  12</v>
      </c>
      <c r="DB11" s="125">
        <v>753</v>
      </c>
      <c r="DC11" s="33">
        <f>VLOOKUP($DB11,Funktionsbezeichnungen,3,0)</f>
        <v>12</v>
      </c>
      <c r="DD11" s="83" t="str">
        <f>VLOOKUP($DB11,Funktionsbezeichnungen,2,0)</f>
        <v>Vorgesetzter  12</v>
      </c>
      <c r="DE11" s="125">
        <v>753</v>
      </c>
      <c r="DF11" s="33">
        <f>VLOOKUP($DE11,Funktionsbezeichnungen,3,0)</f>
        <v>12</v>
      </c>
      <c r="DG11" s="83" t="str">
        <f>VLOOKUP($DE11,Funktionsbezeichnungen,2,0)</f>
        <v>Vorgesetzter  12</v>
      </c>
      <c r="DH11" s="124">
        <v>753</v>
      </c>
      <c r="DI11" s="33">
        <f>VLOOKUP($DH11,Funktionsbezeichnungen,3,0)</f>
        <v>12</v>
      </c>
      <c r="DJ11" s="83" t="str">
        <f>VLOOKUP($DH11,Funktionsbezeichnungen,2,0)</f>
        <v>Vorgesetzter  12</v>
      </c>
      <c r="DK11" s="20"/>
      <c r="DL11" s="124">
        <v>753</v>
      </c>
      <c r="DM11" s="33">
        <f>VLOOKUP($DL11,Funktionsbezeichnungen,3,0)</f>
        <v>12</v>
      </c>
      <c r="DN11" s="83" t="str">
        <f>VLOOKUP($DL11,Funktionsbezeichnungen,2,0)</f>
        <v>Vorgesetzter  12</v>
      </c>
      <c r="DS11" s="19">
        <f>+CU11</f>
        <v>5574</v>
      </c>
      <c r="DT11" s="153">
        <v>1</v>
      </c>
      <c r="DU11" s="19">
        <v>2</v>
      </c>
      <c r="DV11" s="19" t="s">
        <v>951</v>
      </c>
      <c r="EX11" s="154">
        <v>3136</v>
      </c>
      <c r="EY11" s="19" t="s">
        <v>1319</v>
      </c>
    </row>
    <row r="12" spans="1:155" s="19" customFormat="1" ht="15.75" x14ac:dyDescent="0.2">
      <c r="A12" s="53">
        <v>1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1301</v>
      </c>
      <c r="P12" s="15" t="s">
        <v>437</v>
      </c>
      <c r="Q12" s="15">
        <v>8</v>
      </c>
      <c r="R12" s="16"/>
      <c r="S12" s="20" t="s">
        <v>96</v>
      </c>
      <c r="T12" s="21">
        <v>1944</v>
      </c>
      <c r="U12" s="28" t="s">
        <v>196</v>
      </c>
      <c r="V12" s="21">
        <v>1969</v>
      </c>
      <c r="W12" s="25"/>
      <c r="X12" s="21"/>
      <c r="Y12" s="26" t="s">
        <v>91</v>
      </c>
      <c r="Z12" s="21">
        <f t="shared" si="1"/>
        <v>49</v>
      </c>
      <c r="AA12" s="25" t="s">
        <v>659</v>
      </c>
      <c r="AB12" s="21" t="s">
        <v>1037</v>
      </c>
      <c r="AC12" s="21"/>
      <c r="AE12" s="193" t="s">
        <v>1078</v>
      </c>
      <c r="AF12" s="82"/>
      <c r="CO12" s="19" t="str">
        <f t="shared" si="19"/>
        <v/>
      </c>
      <c r="CP12" s="19" t="str">
        <f t="shared" si="2"/>
        <v>Kalak Josef</v>
      </c>
      <c r="CR12" s="19">
        <f t="shared" si="3"/>
        <v>49</v>
      </c>
      <c r="CS12" s="19" t="str">
        <f t="shared" si="18"/>
        <v>B/A 1)</v>
      </c>
      <c r="CT12" s="260" t="str">
        <f t="shared" si="4"/>
        <v>B/A 1)</v>
      </c>
      <c r="CU12" s="154">
        <v>3136</v>
      </c>
      <c r="CV12" s="125" t="s">
        <v>711</v>
      </c>
      <c r="CW12" s="33"/>
      <c r="CX12" s="83"/>
      <c r="CY12" s="125" t="s">
        <v>711</v>
      </c>
      <c r="CZ12" s="33"/>
      <c r="DA12" s="83"/>
      <c r="DB12" s="125" t="s">
        <v>711</v>
      </c>
      <c r="DC12" s="33"/>
      <c r="DD12" s="83"/>
      <c r="DE12" s="125" t="s">
        <v>711</v>
      </c>
      <c r="DF12" s="33"/>
      <c r="DG12" s="83"/>
      <c r="DH12" s="125" t="s">
        <v>711</v>
      </c>
      <c r="DI12" s="33"/>
      <c r="DJ12" s="83"/>
      <c r="DK12" s="20"/>
      <c r="DL12" s="125" t="s">
        <v>711</v>
      </c>
      <c r="DM12" s="125" t="s">
        <v>711</v>
      </c>
      <c r="DN12" s="83"/>
      <c r="DS12" s="19">
        <f t="shared" si="17"/>
        <v>3136</v>
      </c>
      <c r="DT12" s="153">
        <v>1</v>
      </c>
      <c r="DU12" s="19">
        <v>2</v>
      </c>
      <c r="DV12" s="185" t="s">
        <v>951</v>
      </c>
      <c r="EX12" s="154">
        <v>3148</v>
      </c>
      <c r="EY12" s="19" t="s">
        <v>95</v>
      </c>
    </row>
    <row r="13" spans="1:155" s="19" customFormat="1" x14ac:dyDescent="0.2">
      <c r="A13" s="53">
        <v>0</v>
      </c>
      <c r="B13" s="53"/>
      <c r="C13" s="53">
        <f t="shared" si="0"/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438</v>
      </c>
      <c r="Q13" s="15">
        <v>9</v>
      </c>
      <c r="R13" s="16"/>
      <c r="S13" s="20" t="s">
        <v>98</v>
      </c>
      <c r="T13" s="21">
        <v>1948</v>
      </c>
      <c r="U13" s="28" t="s">
        <v>195</v>
      </c>
      <c r="V13" s="21">
        <v>1974</v>
      </c>
      <c r="W13" s="25"/>
      <c r="X13" s="21"/>
      <c r="Y13" s="26" t="s">
        <v>668</v>
      </c>
      <c r="Z13" s="206">
        <f t="shared" si="1"/>
        <v>44</v>
      </c>
      <c r="AA13" s="25" t="s">
        <v>97</v>
      </c>
      <c r="AB13" s="21" t="s">
        <v>95</v>
      </c>
      <c r="AC13" s="21"/>
      <c r="AE13" s="193" t="s">
        <v>1078</v>
      </c>
      <c r="AF13" s="82"/>
      <c r="CO13" s="19" t="str">
        <f t="shared" si="19"/>
        <v/>
      </c>
      <c r="CP13" s="19" t="str">
        <f t="shared" si="2"/>
        <v>Hausammann Erich</v>
      </c>
      <c r="CR13" s="19">
        <f t="shared" si="3"/>
        <v>44</v>
      </c>
      <c r="CS13" s="19" t="str">
        <f t="shared" si="18"/>
        <v>B</v>
      </c>
      <c r="CT13" s="260" t="str">
        <f t="shared" si="4"/>
        <v>B</v>
      </c>
      <c r="CU13" s="154">
        <v>3148</v>
      </c>
      <c r="CV13" s="125" t="s">
        <v>711</v>
      </c>
      <c r="CW13" s="33"/>
      <c r="CX13" s="83"/>
      <c r="CY13" s="125" t="s">
        <v>711</v>
      </c>
      <c r="CZ13" s="33"/>
      <c r="DA13" s="83"/>
      <c r="DB13" s="125" t="s">
        <v>711</v>
      </c>
      <c r="DC13" s="33"/>
      <c r="DD13" s="83"/>
      <c r="DE13" s="125" t="s">
        <v>711</v>
      </c>
      <c r="DF13" s="33"/>
      <c r="DG13" s="83"/>
      <c r="DH13" s="125">
        <v>774</v>
      </c>
      <c r="DI13" s="33">
        <f t="shared" ref="DI13:DI28" si="20">VLOOKUP($DH13,Funktionsbezeichnungen,3,0)</f>
        <v>10</v>
      </c>
      <c r="DJ13" s="83" t="str">
        <f t="shared" ref="DJ13:DJ28" si="21">VLOOKUP($DH13,Funktionsbezeichnungen,2,0)</f>
        <v>Senior Projektingenieur (Bau)</v>
      </c>
      <c r="DK13" s="20"/>
      <c r="DL13" s="125">
        <v>773</v>
      </c>
      <c r="DM13" s="33">
        <f t="shared" ref="DM13:DM28" si="22">VLOOKUP($DL13,Funktionsbezeichnungen,3,0)</f>
        <v>9</v>
      </c>
      <c r="DN13" s="83" t="str">
        <f t="shared" ref="DN13:DN28" si="23">VLOOKUP($DL13,Funktionsbezeichnungen,2,0)</f>
        <v>Projektingenieur 9 (Bau)</v>
      </c>
      <c r="DS13" s="19">
        <f t="shared" si="17"/>
        <v>3148</v>
      </c>
      <c r="DT13" s="153">
        <v>2</v>
      </c>
      <c r="DU13" s="19">
        <v>3</v>
      </c>
      <c r="DV13" s="185" t="s">
        <v>951</v>
      </c>
      <c r="EX13" s="154">
        <v>3205</v>
      </c>
      <c r="EY13" s="19" t="s">
        <v>95</v>
      </c>
    </row>
    <row r="14" spans="1:155" s="19" customFormat="1" x14ac:dyDescent="0.2">
      <c r="A14" s="53">
        <v>0</v>
      </c>
      <c r="B14" s="53"/>
      <c r="C14" s="53">
        <f>IF(Z14&gt;=10,1,0)</f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574</v>
      </c>
      <c r="Q14" s="15">
        <v>10</v>
      </c>
      <c r="R14" s="16"/>
      <c r="S14" s="20" t="s">
        <v>571</v>
      </c>
      <c r="T14" s="21">
        <v>1953</v>
      </c>
      <c r="U14" s="28" t="s">
        <v>572</v>
      </c>
      <c r="V14" s="21">
        <v>1978</v>
      </c>
      <c r="W14" s="25"/>
      <c r="X14" s="21"/>
      <c r="Y14" s="28" t="s">
        <v>573</v>
      </c>
      <c r="Z14" s="21">
        <f t="shared" si="1"/>
        <v>40</v>
      </c>
      <c r="AA14" s="25" t="s">
        <v>97</v>
      </c>
      <c r="AB14" s="21" t="s">
        <v>95</v>
      </c>
      <c r="AC14" s="21"/>
      <c r="AE14" s="90" t="s">
        <v>373</v>
      </c>
      <c r="AF14" s="82"/>
      <c r="CO14" s="19" t="str">
        <f t="shared" si="19"/>
        <v/>
      </c>
      <c r="CP14" s="19" t="str">
        <f t="shared" si="2"/>
        <v>Bosshard Heinz</v>
      </c>
      <c r="CR14" s="19">
        <f t="shared" si="3"/>
        <v>40</v>
      </c>
      <c r="CS14" s="19" t="str">
        <f t="shared" si="18"/>
        <v>B</v>
      </c>
      <c r="CT14" s="260" t="str">
        <f t="shared" si="4"/>
        <v>B</v>
      </c>
      <c r="CU14" s="154">
        <v>3205</v>
      </c>
      <c r="CV14" s="125">
        <v>773</v>
      </c>
      <c r="CW14" s="33">
        <f t="shared" ref="CW14:CW33" si="24">VLOOKUP($CV14,Funktionsbezeichnungen,3,0)</f>
        <v>9</v>
      </c>
      <c r="CX14" s="83" t="str">
        <f t="shared" ref="CX14:CX33" si="25">VLOOKUP($CV14,Funktionsbezeichnungen,2,0)</f>
        <v>Projektingenieur 9 (Bau)</v>
      </c>
      <c r="CY14" s="125">
        <v>773</v>
      </c>
      <c r="CZ14" s="33">
        <f t="shared" ref="CZ14:CZ28" si="26">VLOOKUP($CY14,Funktionsbezeichnungen,3,0)</f>
        <v>9</v>
      </c>
      <c r="DA14" s="83" t="str">
        <f t="shared" ref="DA14:DA28" si="27">VLOOKUP($CY14,Funktionsbezeichnungen,2,0)</f>
        <v>Projektingenieur 9 (Bau)</v>
      </c>
      <c r="DB14" s="125">
        <v>773</v>
      </c>
      <c r="DC14" s="33">
        <f>VLOOKUP($DB14,Funktionsbezeichnungen,3,0)</f>
        <v>9</v>
      </c>
      <c r="DD14" s="83" t="str">
        <f>VLOOKUP($DB14,Funktionsbezeichnungen,2,0)</f>
        <v>Projektingenieur 9 (Bau)</v>
      </c>
      <c r="DE14" s="125">
        <v>773</v>
      </c>
      <c r="DF14" s="33">
        <f t="shared" ref="DF14:DF28" si="28">VLOOKUP($DE14,Funktionsbezeichnungen,3,0)</f>
        <v>9</v>
      </c>
      <c r="DG14" s="83" t="str">
        <f t="shared" ref="DG14:DG28" si="29">VLOOKUP($DE14,Funktionsbezeichnungen,2,0)</f>
        <v>Projektingenieur 9 (Bau)</v>
      </c>
      <c r="DH14" s="125">
        <v>773</v>
      </c>
      <c r="DI14" s="33">
        <f t="shared" si="20"/>
        <v>9</v>
      </c>
      <c r="DJ14" s="83" t="str">
        <f t="shared" si="21"/>
        <v>Projektingenieur 9 (Bau)</v>
      </c>
      <c r="DK14" s="20"/>
      <c r="DL14" s="33">
        <v>772</v>
      </c>
      <c r="DM14" s="33">
        <f t="shared" si="22"/>
        <v>8</v>
      </c>
      <c r="DN14" s="83" t="str">
        <f t="shared" si="23"/>
        <v>Projektingenieur 8 (Bau)</v>
      </c>
      <c r="DS14" s="19">
        <f t="shared" si="17"/>
        <v>3205</v>
      </c>
      <c r="DT14" s="153">
        <v>1</v>
      </c>
      <c r="DU14" s="19">
        <v>2</v>
      </c>
      <c r="DV14" s="19" t="s">
        <v>951</v>
      </c>
      <c r="EX14" s="154">
        <v>5557</v>
      </c>
      <c r="EY14" s="19" t="s">
        <v>95</v>
      </c>
    </row>
    <row r="15" spans="1:155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37</v>
      </c>
      <c r="AA15" s="25" t="s">
        <v>1253</v>
      </c>
      <c r="AB15" s="21" t="s">
        <v>95</v>
      </c>
      <c r="AC15" s="21"/>
      <c r="AE15" s="90" t="s">
        <v>402</v>
      </c>
      <c r="AF15" s="82"/>
      <c r="CO15" s="19" t="str">
        <f t="shared" si="19"/>
        <v/>
      </c>
      <c r="CP15" s="19" t="str">
        <f t="shared" si="2"/>
        <v>Schär Robert</v>
      </c>
      <c r="CR15" s="19">
        <f t="shared" si="3"/>
        <v>37</v>
      </c>
      <c r="CS15" s="19" t="str">
        <f t="shared" si="18"/>
        <v>B</v>
      </c>
      <c r="CT15" s="260" t="str">
        <f t="shared" si="4"/>
        <v>B</v>
      </c>
      <c r="CU15" s="154">
        <v>5557</v>
      </c>
      <c r="CV15" s="125">
        <v>773</v>
      </c>
      <c r="CW15" s="33">
        <f t="shared" si="24"/>
        <v>9</v>
      </c>
      <c r="CX15" s="83" t="str">
        <f t="shared" si="25"/>
        <v>Projektingenieur 9 (Bau)</v>
      </c>
      <c r="CY15" s="125">
        <v>773</v>
      </c>
      <c r="CZ15" s="33">
        <f t="shared" si="26"/>
        <v>9</v>
      </c>
      <c r="DA15" s="83" t="str">
        <f t="shared" si="27"/>
        <v>Projektingenieur 9 (Bau)</v>
      </c>
      <c r="DB15" s="125">
        <v>773</v>
      </c>
      <c r="DC15" s="33">
        <f>VLOOKUP($DB15,Funktionsbezeichnungen,3,0)</f>
        <v>9</v>
      </c>
      <c r="DD15" s="83" t="str">
        <f>VLOOKUP($DB15,Funktionsbezeichnungen,2,0)</f>
        <v>Projektingenieur 9 (Bau)</v>
      </c>
      <c r="DE15" s="125">
        <v>773</v>
      </c>
      <c r="DF15" s="33">
        <f t="shared" si="28"/>
        <v>9</v>
      </c>
      <c r="DG15" s="83" t="str">
        <f t="shared" si="29"/>
        <v>Projektingenieur 9 (Bau)</v>
      </c>
      <c r="DH15" s="125">
        <v>773</v>
      </c>
      <c r="DI15" s="33">
        <f t="shared" si="20"/>
        <v>9</v>
      </c>
      <c r="DJ15" s="83" t="str">
        <f t="shared" si="21"/>
        <v>Projektingenieur 9 (Bau)</v>
      </c>
      <c r="DK15" s="20"/>
      <c r="DL15" s="33">
        <v>773</v>
      </c>
      <c r="DM15" s="33">
        <f t="shared" si="22"/>
        <v>9</v>
      </c>
      <c r="DN15" s="83" t="str">
        <f t="shared" si="23"/>
        <v>Projektingenieur 9 (Bau)</v>
      </c>
      <c r="DS15" s="19">
        <f t="shared" si="17"/>
        <v>5557</v>
      </c>
      <c r="DT15" s="153">
        <v>2</v>
      </c>
      <c r="DU15" s="19">
        <v>3</v>
      </c>
      <c r="DV15" s="19" t="s">
        <v>951</v>
      </c>
      <c r="EX15" s="154">
        <v>4209</v>
      </c>
      <c r="EY15" s="19" t="s">
        <v>95</v>
      </c>
    </row>
    <row r="16" spans="1:155" s="19" customFormat="1" x14ac:dyDescent="0.2">
      <c r="A16" s="53">
        <v>0</v>
      </c>
      <c r="B16" s="53"/>
      <c r="C16" s="53">
        <f>IF(Z16&gt;=10,1,0)</f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8" t="s">
        <v>90</v>
      </c>
      <c r="Z16" s="21">
        <f t="shared" si="1"/>
        <v>34</v>
      </c>
      <c r="AA16" s="25" t="s">
        <v>663</v>
      </c>
      <c r="AB16" s="21" t="s">
        <v>95</v>
      </c>
      <c r="AC16" s="21"/>
      <c r="AE16" s="90" t="s">
        <v>1212</v>
      </c>
      <c r="AF16" s="82"/>
      <c r="CO16" s="19" t="str">
        <f t="shared" si="19"/>
        <v/>
      </c>
      <c r="CP16" s="19" t="str">
        <f t="shared" si="2"/>
        <v xml:space="preserve">Spieler Daniel </v>
      </c>
      <c r="CR16" s="19">
        <f t="shared" si="3"/>
        <v>34</v>
      </c>
      <c r="CS16" s="19" t="str">
        <f t="shared" si="18"/>
        <v>B</v>
      </c>
      <c r="CT16" s="260" t="str">
        <f t="shared" si="4"/>
        <v>B</v>
      </c>
      <c r="CU16" s="154">
        <v>4209</v>
      </c>
      <c r="CV16" s="125">
        <v>773</v>
      </c>
      <c r="CW16" s="33">
        <f t="shared" si="24"/>
        <v>9</v>
      </c>
      <c r="CX16" s="83" t="str">
        <f t="shared" si="25"/>
        <v>Projektingenieur 9 (Bau)</v>
      </c>
      <c r="CY16" s="125">
        <v>773</v>
      </c>
      <c r="CZ16" s="33">
        <f t="shared" si="26"/>
        <v>9</v>
      </c>
      <c r="DA16" s="83" t="str">
        <f t="shared" si="27"/>
        <v>Projektingenieur 9 (Bau)</v>
      </c>
      <c r="DB16" s="125">
        <v>773</v>
      </c>
      <c r="DC16" s="33">
        <f>VLOOKUP($DB16,Funktionsbezeichnungen,3,0)</f>
        <v>9</v>
      </c>
      <c r="DD16" s="83" t="str">
        <f>VLOOKUP($DB16,Funktionsbezeichnungen,2,0)</f>
        <v>Projektingenieur 9 (Bau)</v>
      </c>
      <c r="DE16" s="125">
        <v>773</v>
      </c>
      <c r="DF16" s="33">
        <f t="shared" si="28"/>
        <v>9</v>
      </c>
      <c r="DG16" s="83" t="str">
        <f t="shared" si="29"/>
        <v>Projektingenieur 9 (Bau)</v>
      </c>
      <c r="DH16" s="125">
        <v>773</v>
      </c>
      <c r="DI16" s="33">
        <f t="shared" si="20"/>
        <v>9</v>
      </c>
      <c r="DJ16" s="83" t="str">
        <f t="shared" si="21"/>
        <v>Projektingenieur 9 (Bau)</v>
      </c>
      <c r="DK16" s="20"/>
      <c r="DL16" s="33">
        <v>773</v>
      </c>
      <c r="DM16" s="33">
        <f t="shared" si="22"/>
        <v>9</v>
      </c>
      <c r="DN16" s="83" t="str">
        <f t="shared" si="23"/>
        <v>Projektingenieur 9 (Bau)</v>
      </c>
      <c r="DS16" s="19">
        <f t="shared" si="17"/>
        <v>4209</v>
      </c>
      <c r="DT16" s="153">
        <v>2</v>
      </c>
      <c r="DU16" s="19">
        <v>3</v>
      </c>
      <c r="DV16" s="19" t="s">
        <v>951</v>
      </c>
      <c r="EX16" s="154">
        <v>5625</v>
      </c>
      <c r="EY16" s="19" t="s">
        <v>95</v>
      </c>
    </row>
    <row r="17" spans="1:155" s="19" customFormat="1" ht="27" x14ac:dyDescent="0.2">
      <c r="A17" s="53">
        <v>0</v>
      </c>
      <c r="B17" s="53"/>
      <c r="C17" s="53">
        <f t="shared" si="0"/>
        <v>1</v>
      </c>
      <c r="D17" s="55">
        <v>1</v>
      </c>
      <c r="E17" s="55"/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439</v>
      </c>
      <c r="Q17" s="15">
        <v>13</v>
      </c>
      <c r="R17" s="16"/>
      <c r="S17" s="20" t="s">
        <v>115</v>
      </c>
      <c r="T17" s="21">
        <v>1959</v>
      </c>
      <c r="U17" s="28" t="s">
        <v>100</v>
      </c>
      <c r="V17" s="21">
        <v>1985</v>
      </c>
      <c r="W17" s="25"/>
      <c r="X17" s="21"/>
      <c r="Y17" s="28" t="s">
        <v>335</v>
      </c>
      <c r="Z17" s="118">
        <f t="shared" si="1"/>
        <v>33</v>
      </c>
      <c r="AA17" s="25" t="s">
        <v>946</v>
      </c>
      <c r="AB17" s="21" t="s">
        <v>95</v>
      </c>
      <c r="AC17" s="21"/>
      <c r="AE17" s="90" t="s">
        <v>373</v>
      </c>
      <c r="AF17" s="82"/>
      <c r="CO17" s="19" t="str">
        <f t="shared" si="19"/>
        <v/>
      </c>
      <c r="CP17" s="19" t="str">
        <f t="shared" si="2"/>
        <v>Gysin Daniel</v>
      </c>
      <c r="CR17" s="19">
        <f t="shared" si="3"/>
        <v>33</v>
      </c>
      <c r="CS17" s="19" t="str">
        <f t="shared" si="18"/>
        <v>B</v>
      </c>
      <c r="CT17" s="260" t="str">
        <f t="shared" si="4"/>
        <v>B</v>
      </c>
      <c r="CU17" s="154">
        <v>5625</v>
      </c>
      <c r="CV17" s="125">
        <v>784</v>
      </c>
      <c r="CW17" s="33">
        <f t="shared" si="24"/>
        <v>10</v>
      </c>
      <c r="CX17" s="83" t="str">
        <f t="shared" si="25"/>
        <v>Senior Projektingenieur (Umwelt)</v>
      </c>
      <c r="CY17" s="125">
        <v>784</v>
      </c>
      <c r="CZ17" s="33">
        <f t="shared" si="26"/>
        <v>10</v>
      </c>
      <c r="DA17" s="83" t="str">
        <f t="shared" si="27"/>
        <v>Senior Projektingenieur (Umwelt)</v>
      </c>
      <c r="DB17" s="125">
        <v>784</v>
      </c>
      <c r="DC17" s="33">
        <f t="shared" ref="DC17:DC23" si="30">VLOOKUP($DB17,Funktionsbezeichnungen,3,0)</f>
        <v>10</v>
      </c>
      <c r="DD17" s="83" t="str">
        <f t="shared" ref="DD17:DD23" si="31">VLOOKUP($DB17,Funktionsbezeichnungen,2,0)</f>
        <v>Senior Projektingenieur (Umwelt)</v>
      </c>
      <c r="DE17" s="125">
        <v>784</v>
      </c>
      <c r="DF17" s="33">
        <f t="shared" si="28"/>
        <v>10</v>
      </c>
      <c r="DG17" s="83" t="str">
        <f t="shared" si="29"/>
        <v>Senior Projektingenieur (Umwelt)</v>
      </c>
      <c r="DH17" s="125">
        <v>784</v>
      </c>
      <c r="DI17" s="33">
        <f t="shared" si="20"/>
        <v>10</v>
      </c>
      <c r="DJ17" s="83" t="str">
        <f t="shared" si="21"/>
        <v>Senior Projektingenieur (Umwelt)</v>
      </c>
      <c r="DK17" s="20"/>
      <c r="DL17" s="33">
        <v>783</v>
      </c>
      <c r="DM17" s="33">
        <f t="shared" si="22"/>
        <v>9</v>
      </c>
      <c r="DN17" s="83" t="str">
        <f t="shared" si="23"/>
        <v>Projektingenieur 9 (Umwelt)</v>
      </c>
      <c r="DS17" s="19">
        <f t="shared" si="17"/>
        <v>5625</v>
      </c>
      <c r="DT17" s="153">
        <v>1</v>
      </c>
      <c r="DU17" s="19">
        <v>2</v>
      </c>
      <c r="DV17" s="19" t="s">
        <v>952</v>
      </c>
      <c r="EX17" s="154">
        <v>3214</v>
      </c>
      <c r="EY17" s="19" t="s">
        <v>95</v>
      </c>
    </row>
    <row r="18" spans="1:155" s="19" customFormat="1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/>
      <c r="I18" s="56"/>
      <c r="J18" s="54"/>
      <c r="K18" s="56"/>
      <c r="L18" s="56"/>
      <c r="M18" s="56"/>
      <c r="N18" s="58"/>
      <c r="O18" s="52" t="s">
        <v>1301</v>
      </c>
      <c r="P18" s="15" t="s">
        <v>1281</v>
      </c>
      <c r="Q18" s="15">
        <v>14</v>
      </c>
      <c r="R18" s="16"/>
      <c r="S18" s="20" t="s">
        <v>1282</v>
      </c>
      <c r="T18" s="21">
        <v>1959</v>
      </c>
      <c r="U18" s="28" t="s">
        <v>194</v>
      </c>
      <c r="V18" s="21">
        <v>1985</v>
      </c>
      <c r="W18" s="25"/>
      <c r="X18" s="21"/>
      <c r="Y18" s="28" t="s">
        <v>1284</v>
      </c>
      <c r="Z18" s="118">
        <f t="shared" si="1"/>
        <v>33</v>
      </c>
      <c r="AA18" s="25" t="s">
        <v>1283</v>
      </c>
      <c r="AB18" s="21" t="s">
        <v>95</v>
      </c>
      <c r="AC18" s="21"/>
      <c r="AE18" s="90" t="s">
        <v>373</v>
      </c>
      <c r="AF18" s="82"/>
      <c r="CO18" s="262" t="e">
        <f>IF(CS18=CT18,"","anders")</f>
        <v>#N/A</v>
      </c>
      <c r="CP18" s="192" t="str">
        <f t="shared" si="2"/>
        <v>Koch Urs-Martin</v>
      </c>
      <c r="CQ18" s="192"/>
      <c r="CR18" s="192">
        <f t="shared" si="3"/>
        <v>33</v>
      </c>
      <c r="CS18" s="192" t="str">
        <f t="shared" si="18"/>
        <v>B</v>
      </c>
      <c r="CT18" s="260" t="e">
        <f>VLOOKUP(CU18,Kategorie,2,0)</f>
        <v>#N/A</v>
      </c>
      <c r="CU18" s="222">
        <v>3218</v>
      </c>
      <c r="CV18" s="125">
        <v>774</v>
      </c>
      <c r="CW18" s="33">
        <f t="shared" si="24"/>
        <v>10</v>
      </c>
      <c r="CX18" s="83" t="str">
        <f t="shared" si="25"/>
        <v>Senior Projektingenieur (Bau)</v>
      </c>
      <c r="CY18" s="125"/>
      <c r="CZ18" s="33"/>
      <c r="DA18" s="83"/>
      <c r="DB18" s="125"/>
      <c r="DC18" s="33"/>
      <c r="DD18" s="83"/>
      <c r="DE18" s="125"/>
      <c r="DF18" s="33"/>
      <c r="DG18" s="83"/>
      <c r="DH18" s="125"/>
      <c r="DI18" s="33"/>
      <c r="DJ18" s="83"/>
      <c r="DK18" s="20"/>
      <c r="DL18" s="33"/>
      <c r="DM18" s="33"/>
      <c r="DN18" s="83"/>
      <c r="DS18" s="19">
        <f t="shared" si="17"/>
        <v>3218</v>
      </c>
      <c r="DT18" s="153">
        <v>1</v>
      </c>
      <c r="DU18" s="19">
        <v>2</v>
      </c>
      <c r="DV18" s="19" t="s">
        <v>951</v>
      </c>
      <c r="EX18" s="154">
        <v>4187</v>
      </c>
      <c r="EY18" s="19" t="s">
        <v>95</v>
      </c>
    </row>
    <row r="19" spans="1:155" s="19" customFormat="1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/>
      <c r="I19" s="56"/>
      <c r="J19" s="54"/>
      <c r="K19" s="56"/>
      <c r="L19" s="56"/>
      <c r="M19" s="56"/>
      <c r="N19" s="58"/>
      <c r="O19" s="52" t="s">
        <v>1140</v>
      </c>
      <c r="P19" s="15" t="s">
        <v>1193</v>
      </c>
      <c r="Q19" s="15">
        <v>15</v>
      </c>
      <c r="R19" s="16"/>
      <c r="S19" s="20" t="s">
        <v>1194</v>
      </c>
      <c r="T19" s="21">
        <v>1962</v>
      </c>
      <c r="U19" s="28" t="s">
        <v>195</v>
      </c>
      <c r="V19" s="21">
        <v>1986</v>
      </c>
      <c r="W19" s="25"/>
      <c r="X19" s="21"/>
      <c r="Y19" s="28" t="s">
        <v>1196</v>
      </c>
      <c r="Z19" s="21">
        <f>$AD$3-V19</f>
        <v>32</v>
      </c>
      <c r="AA19" s="25" t="s">
        <v>1195</v>
      </c>
      <c r="AB19" s="21" t="s">
        <v>95</v>
      </c>
      <c r="AC19" s="21"/>
      <c r="AE19" s="90" t="s">
        <v>373</v>
      </c>
      <c r="AF19" s="82"/>
      <c r="CO19" s="19" t="str">
        <f t="shared" si="19"/>
        <v/>
      </c>
      <c r="CP19" s="19" t="str">
        <f t="shared" si="2"/>
        <v>Jann Roger</v>
      </c>
      <c r="CR19" s="19">
        <f t="shared" si="3"/>
        <v>32</v>
      </c>
      <c r="CS19" s="19" t="str">
        <f t="shared" si="18"/>
        <v>B</v>
      </c>
      <c r="CT19" s="260" t="str">
        <f t="shared" si="4"/>
        <v>B</v>
      </c>
      <c r="CU19" s="154">
        <v>3214</v>
      </c>
      <c r="CV19" s="125">
        <v>774</v>
      </c>
      <c r="CW19" s="33">
        <f t="shared" si="24"/>
        <v>10</v>
      </c>
      <c r="CX19" s="83" t="str">
        <f t="shared" si="25"/>
        <v>Senior Projektingenieur (Bau)</v>
      </c>
      <c r="CY19" s="125">
        <v>774</v>
      </c>
      <c r="CZ19" s="33">
        <f t="shared" si="26"/>
        <v>10</v>
      </c>
      <c r="DA19" s="83" t="str">
        <f t="shared" si="27"/>
        <v>Senior Projektingenieur (Bau)</v>
      </c>
      <c r="DB19" s="125"/>
      <c r="DC19" s="33"/>
      <c r="DD19" s="83"/>
      <c r="DE19" s="125"/>
      <c r="DF19" s="33"/>
      <c r="DG19" s="83"/>
      <c r="DH19" s="125"/>
      <c r="DI19" s="33"/>
      <c r="DJ19" s="83"/>
      <c r="DK19" s="20"/>
      <c r="DL19" s="33"/>
      <c r="DM19" s="33"/>
      <c r="DN19" s="83"/>
      <c r="DS19" s="19">
        <f t="shared" si="17"/>
        <v>3214</v>
      </c>
      <c r="DT19" s="153">
        <v>2</v>
      </c>
      <c r="DU19" s="19">
        <v>3</v>
      </c>
      <c r="DV19" s="19" t="s">
        <v>951</v>
      </c>
      <c r="EX19" s="154">
        <v>4179</v>
      </c>
      <c r="EY19" s="19" t="s">
        <v>95</v>
      </c>
    </row>
    <row r="20" spans="1:155" s="19" customFormat="1" x14ac:dyDescent="0.2">
      <c r="A20" s="53">
        <v>0</v>
      </c>
      <c r="B20" s="53"/>
      <c r="C20" s="53">
        <f>IF(Z20&gt;=10,1,0)</f>
        <v>1</v>
      </c>
      <c r="D20" s="55"/>
      <c r="E20" s="55">
        <v>1</v>
      </c>
      <c r="F20" s="56"/>
      <c r="G20" s="54"/>
      <c r="H20" s="54"/>
      <c r="I20" s="56"/>
      <c r="J20" s="54"/>
      <c r="K20" s="56"/>
      <c r="L20" s="56"/>
      <c r="M20" s="56"/>
      <c r="N20" s="58"/>
      <c r="O20" s="52" t="s">
        <v>358</v>
      </c>
      <c r="P20" s="15" t="s">
        <v>442</v>
      </c>
      <c r="Q20" s="15">
        <v>16</v>
      </c>
      <c r="R20" s="16"/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21"/>
      <c r="Y20" s="28" t="s">
        <v>222</v>
      </c>
      <c r="Z20" s="21">
        <f t="shared" si="1"/>
        <v>31</v>
      </c>
      <c r="AA20" s="25" t="s">
        <v>664</v>
      </c>
      <c r="AB20" s="21" t="s">
        <v>95</v>
      </c>
      <c r="AC20" s="21"/>
      <c r="AE20" s="90" t="s">
        <v>373</v>
      </c>
      <c r="AF20" s="82"/>
      <c r="CO20" s="19" t="str">
        <f t="shared" si="19"/>
        <v/>
      </c>
      <c r="CP20" s="19" t="str">
        <f t="shared" si="2"/>
        <v>Wecke Jürgen</v>
      </c>
      <c r="CR20" s="19">
        <f t="shared" si="3"/>
        <v>31</v>
      </c>
      <c r="CS20" s="19" t="str">
        <f t="shared" si="18"/>
        <v>B</v>
      </c>
      <c r="CT20" s="260" t="str">
        <f t="shared" si="4"/>
        <v>B</v>
      </c>
      <c r="CU20" s="154">
        <v>4187</v>
      </c>
      <c r="CV20" s="125">
        <v>774</v>
      </c>
      <c r="CW20" s="33">
        <f t="shared" si="24"/>
        <v>10</v>
      </c>
      <c r="CX20" s="83" t="str">
        <f t="shared" si="25"/>
        <v>Senior Projektingenieur (Bau)</v>
      </c>
      <c r="CY20" s="125">
        <v>774</v>
      </c>
      <c r="CZ20" s="33">
        <f t="shared" si="26"/>
        <v>10</v>
      </c>
      <c r="DA20" s="83" t="str">
        <f t="shared" si="27"/>
        <v>Senior Projektingenieur (Bau)</v>
      </c>
      <c r="DB20" s="125">
        <v>774</v>
      </c>
      <c r="DC20" s="33">
        <f>VLOOKUP($DB20,Funktionsbezeichnungen,3,0)</f>
        <v>10</v>
      </c>
      <c r="DD20" s="83" t="str">
        <f>VLOOKUP($DB20,Funktionsbezeichnungen,2,0)</f>
        <v>Senior Projektingenieur (Bau)</v>
      </c>
      <c r="DE20" s="125">
        <v>774</v>
      </c>
      <c r="DF20" s="33">
        <f t="shared" si="28"/>
        <v>10</v>
      </c>
      <c r="DG20" s="83" t="str">
        <f t="shared" si="29"/>
        <v>Senior Projektingenieur (Bau)</v>
      </c>
      <c r="DH20" s="125">
        <v>773</v>
      </c>
      <c r="DI20" s="33">
        <f t="shared" si="20"/>
        <v>9</v>
      </c>
      <c r="DJ20" s="83" t="str">
        <f t="shared" si="21"/>
        <v>Projektingenieur 9 (Bau)</v>
      </c>
      <c r="DK20" s="20"/>
      <c r="DL20" s="33">
        <v>773</v>
      </c>
      <c r="DM20" s="33">
        <f t="shared" si="22"/>
        <v>9</v>
      </c>
      <c r="DN20" s="83" t="str">
        <f t="shared" si="23"/>
        <v>Projektingenieur 9 (Bau)</v>
      </c>
      <c r="DS20" s="19">
        <f t="shared" si="17"/>
        <v>4187</v>
      </c>
      <c r="DT20" s="153">
        <v>2</v>
      </c>
      <c r="DU20" s="19">
        <v>3</v>
      </c>
      <c r="DV20" s="19" t="s">
        <v>951</v>
      </c>
      <c r="EX20" s="154">
        <v>4168</v>
      </c>
      <c r="EY20" s="19" t="s">
        <v>95</v>
      </c>
    </row>
    <row r="21" spans="1:155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445</v>
      </c>
      <c r="Q21" s="15">
        <v>17</v>
      </c>
      <c r="R21" s="16"/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21"/>
      <c r="Y21" s="28" t="s">
        <v>223</v>
      </c>
      <c r="Z21" s="118">
        <f t="shared" si="1"/>
        <v>31</v>
      </c>
      <c r="AA21" s="25" t="s">
        <v>704</v>
      </c>
      <c r="AB21" s="21" t="s">
        <v>95</v>
      </c>
      <c r="AC21" s="21"/>
      <c r="AE21" s="90" t="s">
        <v>373</v>
      </c>
      <c r="AF21" s="82"/>
      <c r="CO21" s="19" t="str">
        <f t="shared" si="19"/>
        <v/>
      </c>
      <c r="CP21" s="19" t="str">
        <f t="shared" si="2"/>
        <v>Bäumle Michael</v>
      </c>
      <c r="CR21" s="19">
        <f t="shared" si="3"/>
        <v>31</v>
      </c>
      <c r="CS21" s="19" t="str">
        <f t="shared" si="18"/>
        <v>B</v>
      </c>
      <c r="CT21" s="260" t="str">
        <f t="shared" si="4"/>
        <v>B</v>
      </c>
      <c r="CU21" s="154">
        <v>4179</v>
      </c>
      <c r="CV21" s="125">
        <v>773</v>
      </c>
      <c r="CW21" s="33">
        <f t="shared" si="24"/>
        <v>9</v>
      </c>
      <c r="CX21" s="83" t="str">
        <f t="shared" si="25"/>
        <v>Projektingenieur 9 (Bau)</v>
      </c>
      <c r="CY21" s="125">
        <v>773</v>
      </c>
      <c r="CZ21" s="33">
        <f t="shared" si="26"/>
        <v>9</v>
      </c>
      <c r="DA21" s="83" t="str">
        <f t="shared" si="27"/>
        <v>Projektingenieur 9 (Bau)</v>
      </c>
      <c r="DB21" s="125">
        <v>773</v>
      </c>
      <c r="DC21" s="33">
        <f>VLOOKUP($DB21,Funktionsbezeichnungen,3,0)</f>
        <v>9</v>
      </c>
      <c r="DD21" s="83" t="str">
        <f>VLOOKUP($DB21,Funktionsbezeichnungen,2,0)</f>
        <v>Projektingenieur 9 (Bau)</v>
      </c>
      <c r="DE21" s="125">
        <v>773</v>
      </c>
      <c r="DF21" s="33">
        <f t="shared" si="28"/>
        <v>9</v>
      </c>
      <c r="DG21" s="83" t="str">
        <f t="shared" si="29"/>
        <v>Projektingenieur 9 (Bau)</v>
      </c>
      <c r="DH21" s="125">
        <v>773</v>
      </c>
      <c r="DI21" s="33">
        <f t="shared" si="20"/>
        <v>9</v>
      </c>
      <c r="DJ21" s="83" t="str">
        <f t="shared" si="21"/>
        <v>Projektingenieur 9 (Bau)</v>
      </c>
      <c r="DK21" s="20"/>
      <c r="DL21" s="33">
        <v>772</v>
      </c>
      <c r="DM21" s="33">
        <f t="shared" si="22"/>
        <v>8</v>
      </c>
      <c r="DN21" s="83" t="str">
        <f t="shared" si="23"/>
        <v>Projektingenieur 8 (Bau)</v>
      </c>
      <c r="DS21" s="19">
        <f t="shared" si="17"/>
        <v>4179</v>
      </c>
      <c r="DT21" s="153">
        <v>2</v>
      </c>
      <c r="DU21" s="19">
        <v>3</v>
      </c>
      <c r="DV21" s="19" t="s">
        <v>951</v>
      </c>
      <c r="EX21" s="154">
        <v>4176</v>
      </c>
      <c r="EY21" s="19" t="s">
        <v>95</v>
      </c>
    </row>
    <row r="22" spans="1:155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361</v>
      </c>
      <c r="P22" s="15" t="s">
        <v>440</v>
      </c>
      <c r="Q22" s="15">
        <v>18</v>
      </c>
      <c r="R22" s="16"/>
      <c r="S22" s="20" t="s">
        <v>119</v>
      </c>
      <c r="T22" s="21">
        <v>1960</v>
      </c>
      <c r="U22" s="28" t="s">
        <v>197</v>
      </c>
      <c r="V22" s="21">
        <v>1988</v>
      </c>
      <c r="W22" s="25"/>
      <c r="X22" s="21"/>
      <c r="Y22" s="28" t="s">
        <v>238</v>
      </c>
      <c r="Z22" s="118">
        <f t="shared" si="1"/>
        <v>30</v>
      </c>
      <c r="AA22" s="25" t="s">
        <v>1130</v>
      </c>
      <c r="AB22" s="21" t="s">
        <v>95</v>
      </c>
      <c r="AC22" s="21"/>
      <c r="AE22" s="90" t="s">
        <v>418</v>
      </c>
      <c r="AF22" s="82"/>
      <c r="CO22" s="19" t="str">
        <f t="shared" si="19"/>
        <v/>
      </c>
      <c r="CP22" s="19" t="str">
        <f t="shared" si="2"/>
        <v>Riecke Heino</v>
      </c>
      <c r="CR22" s="19">
        <f t="shared" si="3"/>
        <v>30</v>
      </c>
      <c r="CS22" s="19" t="str">
        <f t="shared" si="18"/>
        <v>B</v>
      </c>
      <c r="CT22" s="260" t="str">
        <f t="shared" si="4"/>
        <v>B</v>
      </c>
      <c r="CU22" s="154">
        <v>4168</v>
      </c>
      <c r="CV22" s="125">
        <v>774</v>
      </c>
      <c r="CW22" s="33">
        <f t="shared" si="24"/>
        <v>10</v>
      </c>
      <c r="CX22" s="83" t="str">
        <f t="shared" si="25"/>
        <v>Senior Projektingenieur (Bau)</v>
      </c>
      <c r="CY22" s="125">
        <v>774</v>
      </c>
      <c r="CZ22" s="33">
        <f t="shared" si="26"/>
        <v>10</v>
      </c>
      <c r="DA22" s="83" t="str">
        <f t="shared" si="27"/>
        <v>Senior Projektingenieur (Bau)</v>
      </c>
      <c r="DB22" s="125">
        <v>774</v>
      </c>
      <c r="DC22" s="33">
        <f t="shared" si="30"/>
        <v>10</v>
      </c>
      <c r="DD22" s="83" t="str">
        <f t="shared" si="31"/>
        <v>Senior Projektingenieur (Bau)</v>
      </c>
      <c r="DE22" s="125">
        <v>774</v>
      </c>
      <c r="DF22" s="33">
        <f t="shared" si="28"/>
        <v>10</v>
      </c>
      <c r="DG22" s="83" t="str">
        <f t="shared" si="29"/>
        <v>Senior Projektingenieur (Bau)</v>
      </c>
      <c r="DH22" s="125">
        <v>774</v>
      </c>
      <c r="DI22" s="33">
        <f t="shared" si="20"/>
        <v>10</v>
      </c>
      <c r="DJ22" s="83" t="str">
        <f t="shared" si="21"/>
        <v>Senior Projektingenieur (Bau)</v>
      </c>
      <c r="DK22" s="20"/>
      <c r="DL22" s="33">
        <v>773</v>
      </c>
      <c r="DM22" s="33">
        <f t="shared" si="22"/>
        <v>9</v>
      </c>
      <c r="DN22" s="83" t="str">
        <f t="shared" si="23"/>
        <v>Projektingenieur 9 (Bau)</v>
      </c>
      <c r="DS22" s="19">
        <f t="shared" si="17"/>
        <v>4168</v>
      </c>
      <c r="DT22" s="153">
        <v>1</v>
      </c>
      <c r="DU22" s="19">
        <v>2</v>
      </c>
      <c r="DV22" s="19" t="s">
        <v>951</v>
      </c>
      <c r="EX22" s="154">
        <v>4276</v>
      </c>
      <c r="EY22" s="19" t="s">
        <v>95</v>
      </c>
    </row>
    <row r="23" spans="1:155" s="19" customFormat="1" x14ac:dyDescent="0.2">
      <c r="A23" s="53">
        <v>0</v>
      </c>
      <c r="B23" s="53">
        <v>1</v>
      </c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1140</v>
      </c>
      <c r="P23" s="15" t="s">
        <v>451</v>
      </c>
      <c r="Q23" s="15">
        <v>19</v>
      </c>
      <c r="R23" s="16"/>
      <c r="S23" s="20" t="s">
        <v>120</v>
      </c>
      <c r="T23" s="21">
        <v>1961</v>
      </c>
      <c r="U23" s="28" t="s">
        <v>197</v>
      </c>
      <c r="V23" s="21">
        <v>1988</v>
      </c>
      <c r="W23" s="25"/>
      <c r="X23" s="21"/>
      <c r="Y23" s="28" t="s">
        <v>91</v>
      </c>
      <c r="Z23" s="21">
        <f t="shared" si="1"/>
        <v>30</v>
      </c>
      <c r="AA23" s="25" t="s">
        <v>669</v>
      </c>
      <c r="AB23" s="21" t="s">
        <v>95</v>
      </c>
      <c r="AC23" s="21"/>
      <c r="AE23" s="90" t="s">
        <v>373</v>
      </c>
      <c r="AF23" s="82"/>
      <c r="CO23" s="19" t="str">
        <f t="shared" si="19"/>
        <v/>
      </c>
      <c r="CP23" s="19" t="str">
        <f t="shared" si="2"/>
        <v>Thomas Anette</v>
      </c>
      <c r="CR23" s="19">
        <f t="shared" si="3"/>
        <v>30</v>
      </c>
      <c r="CS23" s="19" t="str">
        <f t="shared" si="18"/>
        <v>B</v>
      </c>
      <c r="CT23" s="260" t="str">
        <f t="shared" si="4"/>
        <v>B</v>
      </c>
      <c r="CU23" s="154">
        <v>4176</v>
      </c>
      <c r="CV23" s="125">
        <v>774</v>
      </c>
      <c r="CW23" s="33">
        <f t="shared" si="24"/>
        <v>10</v>
      </c>
      <c r="CX23" s="83" t="str">
        <f t="shared" si="25"/>
        <v>Senior Projektingenieur (Bau)</v>
      </c>
      <c r="CY23" s="125">
        <v>774</v>
      </c>
      <c r="CZ23" s="33">
        <f t="shared" si="26"/>
        <v>10</v>
      </c>
      <c r="DA23" s="83" t="str">
        <f t="shared" si="27"/>
        <v>Senior Projektingenieur (Bau)</v>
      </c>
      <c r="DB23" s="125">
        <v>774</v>
      </c>
      <c r="DC23" s="33">
        <f t="shared" si="30"/>
        <v>10</v>
      </c>
      <c r="DD23" s="83" t="str">
        <f t="shared" si="31"/>
        <v>Senior Projektingenieur (Bau)</v>
      </c>
      <c r="DE23" s="125">
        <v>774</v>
      </c>
      <c r="DF23" s="33">
        <f t="shared" si="28"/>
        <v>10</v>
      </c>
      <c r="DG23" s="83" t="str">
        <f t="shared" si="29"/>
        <v>Senior Projektingenieur (Bau)</v>
      </c>
      <c r="DH23" s="125">
        <v>773</v>
      </c>
      <c r="DI23" s="33">
        <f t="shared" si="20"/>
        <v>9</v>
      </c>
      <c r="DJ23" s="83" t="str">
        <f t="shared" si="21"/>
        <v>Projektingenieur 9 (Bau)</v>
      </c>
      <c r="DK23" s="20"/>
      <c r="DL23" s="33">
        <v>773</v>
      </c>
      <c r="DM23" s="33">
        <f t="shared" si="22"/>
        <v>9</v>
      </c>
      <c r="DN23" s="83" t="str">
        <f t="shared" si="23"/>
        <v>Projektingenieur 9 (Bau)</v>
      </c>
      <c r="DS23" s="19">
        <f t="shared" si="17"/>
        <v>4176</v>
      </c>
      <c r="DT23" s="153">
        <v>1</v>
      </c>
      <c r="DU23" s="19">
        <v>2</v>
      </c>
      <c r="DV23" s="19" t="s">
        <v>951</v>
      </c>
      <c r="EX23" s="154">
        <v>7679</v>
      </c>
      <c r="EY23" s="19" t="s">
        <v>95</v>
      </c>
    </row>
    <row r="24" spans="1:155" s="230" customFormat="1" x14ac:dyDescent="0.2">
      <c r="A24" s="218">
        <v>0</v>
      </c>
      <c r="C24" s="218">
        <f t="shared" si="0"/>
        <v>1</v>
      </c>
      <c r="D24" s="231"/>
      <c r="E24" s="231"/>
      <c r="F24" s="220">
        <v>1</v>
      </c>
      <c r="G24" s="221">
        <v>1</v>
      </c>
      <c r="H24" s="215"/>
      <c r="I24" s="232"/>
      <c r="J24" s="215"/>
      <c r="K24" s="232"/>
      <c r="L24" s="232"/>
      <c r="M24" s="232"/>
      <c r="N24" s="233"/>
      <c r="O24" s="234" t="s">
        <v>1140</v>
      </c>
      <c r="P24" s="235" t="s">
        <v>1241</v>
      </c>
      <c r="Q24" s="15">
        <v>20</v>
      </c>
      <c r="R24" s="168"/>
      <c r="S24" s="216" t="s">
        <v>1242</v>
      </c>
      <c r="T24" s="118">
        <v>1951</v>
      </c>
      <c r="U24" s="120" t="s">
        <v>1252</v>
      </c>
      <c r="V24" s="118">
        <v>1993</v>
      </c>
      <c r="W24" s="120" t="s">
        <v>1251</v>
      </c>
      <c r="X24" s="118">
        <v>1999</v>
      </c>
      <c r="Y24" s="236"/>
      <c r="Z24" s="228">
        <f t="shared" si="1"/>
        <v>25</v>
      </c>
      <c r="AA24" s="120" t="s">
        <v>1243</v>
      </c>
      <c r="AB24" s="118" t="s">
        <v>95</v>
      </c>
      <c r="AC24" s="119"/>
      <c r="AE24" s="237" t="s">
        <v>1078</v>
      </c>
      <c r="AF24" s="216"/>
      <c r="CO24" s="262" t="e">
        <f t="shared" si="19"/>
        <v>#N/A</v>
      </c>
      <c r="CP24" s="243" t="str">
        <f t="shared" si="2"/>
        <v>Gmür Peter</v>
      </c>
      <c r="CR24" s="218">
        <f t="shared" si="3"/>
        <v>25</v>
      </c>
      <c r="CS24" s="230" t="str">
        <f t="shared" si="18"/>
        <v>B</v>
      </c>
      <c r="CT24" s="260" t="e">
        <f t="shared" si="4"/>
        <v>#N/A</v>
      </c>
      <c r="CU24" s="244">
        <v>4323</v>
      </c>
      <c r="CV24" s="125">
        <v>544</v>
      </c>
      <c r="CW24" s="33">
        <f t="shared" si="24"/>
        <v>9</v>
      </c>
      <c r="CX24" s="83" t="str">
        <f t="shared" si="25"/>
        <v>Technischer Fachspezialist 9</v>
      </c>
      <c r="CY24" s="229" t="s">
        <v>711</v>
      </c>
      <c r="CZ24" s="239"/>
      <c r="DA24" s="239"/>
      <c r="DB24" s="238"/>
      <c r="DC24" s="239"/>
      <c r="DD24" s="239"/>
      <c r="DE24" s="238"/>
      <c r="DF24" s="239"/>
      <c r="DG24" s="239"/>
      <c r="DH24" s="238"/>
      <c r="DI24" s="239"/>
      <c r="DJ24" s="239"/>
      <c r="DK24" s="216"/>
      <c r="DL24" s="238"/>
      <c r="DM24" s="239"/>
      <c r="DN24" s="239"/>
      <c r="DS24" s="230">
        <f t="shared" si="17"/>
        <v>4323</v>
      </c>
      <c r="DT24" s="240">
        <v>2</v>
      </c>
      <c r="DU24" s="230">
        <v>3</v>
      </c>
      <c r="DV24" s="241" t="s">
        <v>951</v>
      </c>
      <c r="EX24" s="154">
        <v>4254</v>
      </c>
      <c r="EY24" s="19" t="s">
        <v>95</v>
      </c>
    </row>
    <row r="25" spans="1:155" s="19" customFormat="1" ht="27" x14ac:dyDescent="0.2">
      <c r="A25" s="53">
        <v>0</v>
      </c>
      <c r="B25" s="53"/>
      <c r="C25" s="53">
        <f>IF(Z25&gt;=10,1,0)</f>
        <v>1</v>
      </c>
      <c r="D25" s="55"/>
      <c r="E25" s="55">
        <v>1</v>
      </c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1301</v>
      </c>
      <c r="P25" s="15" t="s">
        <v>461</v>
      </c>
      <c r="Q25" s="15">
        <v>21</v>
      </c>
      <c r="R25" s="42"/>
      <c r="S25" s="20" t="s">
        <v>234</v>
      </c>
      <c r="T25" s="21">
        <v>1972</v>
      </c>
      <c r="U25" s="28" t="s">
        <v>195</v>
      </c>
      <c r="V25" s="21">
        <v>1996</v>
      </c>
      <c r="W25" s="25" t="s">
        <v>314</v>
      </c>
      <c r="X25" s="21">
        <v>2002</v>
      </c>
      <c r="Y25" s="28" t="s">
        <v>547</v>
      </c>
      <c r="Z25" s="118">
        <f t="shared" si="1"/>
        <v>22</v>
      </c>
      <c r="AA25" s="25" t="s">
        <v>676</v>
      </c>
      <c r="AB25" s="21" t="s">
        <v>95</v>
      </c>
      <c r="AC25" s="21"/>
      <c r="AE25" s="90" t="s">
        <v>373</v>
      </c>
      <c r="AF25" s="82"/>
      <c r="CO25" s="19" t="str">
        <f t="shared" si="19"/>
        <v/>
      </c>
      <c r="CP25" s="19" t="str">
        <f t="shared" si="2"/>
        <v>Müller Thomas</v>
      </c>
      <c r="CR25" s="19">
        <f t="shared" si="3"/>
        <v>22</v>
      </c>
      <c r="CS25" s="19" t="str">
        <f t="shared" si="18"/>
        <v>B</v>
      </c>
      <c r="CT25" s="260" t="str">
        <f t="shared" si="4"/>
        <v>B</v>
      </c>
      <c r="CU25" s="154">
        <v>4276</v>
      </c>
      <c r="CV25" s="125">
        <v>774</v>
      </c>
      <c r="CW25" s="33">
        <f t="shared" si="24"/>
        <v>10</v>
      </c>
      <c r="CX25" s="83" t="str">
        <f t="shared" si="25"/>
        <v>Senior Projektingenieur (Bau)</v>
      </c>
      <c r="CY25" s="125">
        <v>774</v>
      </c>
      <c r="CZ25" s="33">
        <f t="shared" si="26"/>
        <v>10</v>
      </c>
      <c r="DA25" s="83" t="str">
        <f t="shared" si="27"/>
        <v>Senior Projektingenieur (Bau)</v>
      </c>
      <c r="DB25" s="125">
        <v>773</v>
      </c>
      <c r="DC25" s="33">
        <f>VLOOKUP($DB25,Funktionsbezeichnungen,3,0)</f>
        <v>9</v>
      </c>
      <c r="DD25" s="83" t="str">
        <f>VLOOKUP($DB25,Funktionsbezeichnungen,2,0)</f>
        <v>Projektingenieur 9 (Bau)</v>
      </c>
      <c r="DE25" s="125">
        <v>773</v>
      </c>
      <c r="DF25" s="33">
        <f t="shared" si="28"/>
        <v>9</v>
      </c>
      <c r="DG25" s="83" t="str">
        <f t="shared" si="29"/>
        <v>Projektingenieur 9 (Bau)</v>
      </c>
      <c r="DH25" s="125">
        <v>773</v>
      </c>
      <c r="DI25" s="33">
        <f t="shared" si="20"/>
        <v>9</v>
      </c>
      <c r="DJ25" s="83" t="str">
        <f t="shared" si="21"/>
        <v>Projektingenieur 9 (Bau)</v>
      </c>
      <c r="DK25" s="20"/>
      <c r="DL25" s="33">
        <v>772</v>
      </c>
      <c r="DM25" s="33">
        <f t="shared" si="22"/>
        <v>8</v>
      </c>
      <c r="DN25" s="83" t="str">
        <f t="shared" si="23"/>
        <v>Projektingenieur 8 (Bau)</v>
      </c>
      <c r="DS25" s="19">
        <f t="shared" si="17"/>
        <v>4276</v>
      </c>
      <c r="DT25" s="153">
        <v>2</v>
      </c>
      <c r="DU25" s="19">
        <v>3</v>
      </c>
      <c r="DV25" s="19" t="s">
        <v>951</v>
      </c>
      <c r="EX25" s="154">
        <v>4258</v>
      </c>
      <c r="EY25" s="19" t="s">
        <v>95</v>
      </c>
    </row>
    <row r="26" spans="1:155" s="19" customFormat="1" ht="27" x14ac:dyDescent="0.2">
      <c r="A26" s="53">
        <v>0</v>
      </c>
      <c r="B26" s="53"/>
      <c r="C26" s="53">
        <f>IF(Z26&gt;=10,1,0)</f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358</v>
      </c>
      <c r="P26" s="15" t="s">
        <v>462</v>
      </c>
      <c r="Q26" s="15">
        <v>22</v>
      </c>
      <c r="R26" s="42"/>
      <c r="S26" s="20" t="s">
        <v>125</v>
      </c>
      <c r="T26" s="21">
        <v>1969</v>
      </c>
      <c r="U26" s="28" t="s">
        <v>194</v>
      </c>
      <c r="V26" s="21">
        <v>1997</v>
      </c>
      <c r="W26" s="25"/>
      <c r="X26" s="21"/>
      <c r="Y26" s="28" t="s">
        <v>336</v>
      </c>
      <c r="Z26" s="118">
        <f t="shared" si="1"/>
        <v>21</v>
      </c>
      <c r="AA26" s="25" t="s">
        <v>677</v>
      </c>
      <c r="AB26" s="21" t="s">
        <v>95</v>
      </c>
      <c r="AC26" s="21"/>
      <c r="AE26" s="90" t="s">
        <v>373</v>
      </c>
      <c r="AF26" s="82"/>
      <c r="CO26" s="19" t="str">
        <f t="shared" si="19"/>
        <v/>
      </c>
      <c r="CP26" s="19" t="str">
        <f t="shared" si="2"/>
        <v>Rauchfleisch Alexander</v>
      </c>
      <c r="CR26" s="19">
        <f t="shared" si="3"/>
        <v>21</v>
      </c>
      <c r="CS26" s="19" t="str">
        <f t="shared" si="18"/>
        <v>B</v>
      </c>
      <c r="CT26" s="260" t="str">
        <f t="shared" si="4"/>
        <v>B</v>
      </c>
      <c r="CU26" s="154">
        <v>4254</v>
      </c>
      <c r="CV26" s="125">
        <v>774</v>
      </c>
      <c r="CW26" s="33">
        <f t="shared" si="24"/>
        <v>10</v>
      </c>
      <c r="CX26" s="83" t="str">
        <f t="shared" si="25"/>
        <v>Senior Projektingenieur (Bau)</v>
      </c>
      <c r="CY26" s="125">
        <v>774</v>
      </c>
      <c r="CZ26" s="33">
        <f t="shared" si="26"/>
        <v>10</v>
      </c>
      <c r="DA26" s="83" t="str">
        <f t="shared" si="27"/>
        <v>Senior Projektingenieur (Bau)</v>
      </c>
      <c r="DB26" s="125">
        <v>773</v>
      </c>
      <c r="DC26" s="33">
        <f>VLOOKUP($DB26,Funktionsbezeichnungen,3,0)</f>
        <v>9</v>
      </c>
      <c r="DD26" s="83" t="str">
        <f>VLOOKUP($DB26,Funktionsbezeichnungen,2,0)</f>
        <v>Projektingenieur 9 (Bau)</v>
      </c>
      <c r="DE26" s="125">
        <v>773</v>
      </c>
      <c r="DF26" s="33">
        <f t="shared" si="28"/>
        <v>9</v>
      </c>
      <c r="DG26" s="83" t="str">
        <f t="shared" si="29"/>
        <v>Projektingenieur 9 (Bau)</v>
      </c>
      <c r="DH26" s="125">
        <v>773</v>
      </c>
      <c r="DI26" s="33">
        <f t="shared" si="20"/>
        <v>9</v>
      </c>
      <c r="DJ26" s="83" t="str">
        <f t="shared" si="21"/>
        <v>Projektingenieur 9 (Bau)</v>
      </c>
      <c r="DK26" s="20"/>
      <c r="DL26" s="33">
        <v>772</v>
      </c>
      <c r="DM26" s="33">
        <f t="shared" si="22"/>
        <v>8</v>
      </c>
      <c r="DN26" s="83" t="str">
        <f t="shared" si="23"/>
        <v>Projektingenieur 8 (Bau)</v>
      </c>
      <c r="DS26" s="19">
        <f t="shared" si="17"/>
        <v>4254</v>
      </c>
      <c r="DT26" s="153">
        <v>1</v>
      </c>
      <c r="DU26" s="19">
        <v>2</v>
      </c>
      <c r="DV26" s="19" t="s">
        <v>951</v>
      </c>
      <c r="EX26" s="154">
        <v>4288</v>
      </c>
      <c r="EY26" s="19" t="s">
        <v>95</v>
      </c>
    </row>
    <row r="27" spans="1:155" s="19" customFormat="1" ht="27" x14ac:dyDescent="0.2">
      <c r="A27" s="53">
        <v>0</v>
      </c>
      <c r="B27" s="53">
        <v>1</v>
      </c>
      <c r="C27" s="53">
        <f>IF(Z27&gt;=10,1,0)</f>
        <v>1</v>
      </c>
      <c r="D27" s="55"/>
      <c r="E27" s="55">
        <v>1</v>
      </c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361</v>
      </c>
      <c r="P27" s="15" t="s">
        <v>465</v>
      </c>
      <c r="Q27" s="15">
        <v>23</v>
      </c>
      <c r="R27" s="42"/>
      <c r="S27" s="20" t="s">
        <v>262</v>
      </c>
      <c r="T27" s="21">
        <v>1969</v>
      </c>
      <c r="U27" s="28" t="s">
        <v>1072</v>
      </c>
      <c r="V27" s="21">
        <v>1998</v>
      </c>
      <c r="W27" s="25"/>
      <c r="X27" s="21"/>
      <c r="Y27" s="28" t="s">
        <v>335</v>
      </c>
      <c r="Z27" s="21">
        <f t="shared" si="1"/>
        <v>20</v>
      </c>
      <c r="AA27" s="25" t="s">
        <v>680</v>
      </c>
      <c r="AB27" s="21" t="s">
        <v>95</v>
      </c>
      <c r="AC27" s="21"/>
      <c r="AE27" s="90" t="s">
        <v>373</v>
      </c>
      <c r="AF27" s="82"/>
      <c r="CO27" s="19" t="str">
        <f t="shared" si="19"/>
        <v/>
      </c>
      <c r="CP27" s="19" t="str">
        <f t="shared" si="2"/>
        <v>Haas Gabi</v>
      </c>
      <c r="CR27" s="19">
        <f t="shared" si="3"/>
        <v>20</v>
      </c>
      <c r="CS27" s="19" t="str">
        <f t="shared" si="18"/>
        <v>B</v>
      </c>
      <c r="CT27" s="260" t="str">
        <f t="shared" si="4"/>
        <v>B</v>
      </c>
      <c r="CU27" s="154">
        <v>4288</v>
      </c>
      <c r="CV27" s="125">
        <v>784</v>
      </c>
      <c r="CW27" s="33">
        <f t="shared" si="24"/>
        <v>10</v>
      </c>
      <c r="CX27" s="83" t="str">
        <f t="shared" si="25"/>
        <v>Senior Projektingenieur (Umwelt)</v>
      </c>
      <c r="CY27" s="125">
        <v>784</v>
      </c>
      <c r="CZ27" s="33">
        <f t="shared" si="26"/>
        <v>10</v>
      </c>
      <c r="DA27" s="83" t="str">
        <f t="shared" si="27"/>
        <v>Senior Projektingenieur (Umwelt)</v>
      </c>
      <c r="DB27" s="125">
        <v>783</v>
      </c>
      <c r="DC27" s="33">
        <f>VLOOKUP($DB27,Funktionsbezeichnungen,3,0)</f>
        <v>9</v>
      </c>
      <c r="DD27" s="83" t="str">
        <f>VLOOKUP($DB27,Funktionsbezeichnungen,2,0)</f>
        <v>Projektingenieur 9 (Umwelt)</v>
      </c>
      <c r="DE27" s="125">
        <v>772</v>
      </c>
      <c r="DF27" s="33">
        <f t="shared" si="28"/>
        <v>8</v>
      </c>
      <c r="DG27" s="83" t="str">
        <f t="shared" si="29"/>
        <v>Projektingenieur 8 (Bau)</v>
      </c>
      <c r="DH27" s="125">
        <v>772</v>
      </c>
      <c r="DI27" s="33">
        <f t="shared" si="20"/>
        <v>8</v>
      </c>
      <c r="DJ27" s="83" t="str">
        <f t="shared" si="21"/>
        <v>Projektingenieur 8 (Bau)</v>
      </c>
      <c r="DK27" s="20"/>
      <c r="DL27" s="33">
        <v>772</v>
      </c>
      <c r="DM27" s="33">
        <f t="shared" si="22"/>
        <v>8</v>
      </c>
      <c r="DN27" s="83" t="str">
        <f t="shared" si="23"/>
        <v>Projektingenieur 8 (Bau)</v>
      </c>
      <c r="DS27" s="19">
        <f t="shared" si="17"/>
        <v>4288</v>
      </c>
      <c r="DT27" s="153">
        <v>2</v>
      </c>
      <c r="DU27" s="19">
        <v>3</v>
      </c>
      <c r="DV27" s="19" t="s">
        <v>951</v>
      </c>
      <c r="EX27" s="154">
        <v>4263</v>
      </c>
      <c r="EY27" s="19" t="s">
        <v>95</v>
      </c>
    </row>
    <row r="28" spans="1:155" s="19" customFormat="1" ht="27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/>
      <c r="I28" s="56"/>
      <c r="J28" s="54"/>
      <c r="K28" s="56"/>
      <c r="L28" s="56"/>
      <c r="M28" s="56"/>
      <c r="N28" s="58"/>
      <c r="O28" s="52" t="s">
        <v>359</v>
      </c>
      <c r="P28" s="15" t="s">
        <v>464</v>
      </c>
      <c r="Q28" s="15">
        <v>24</v>
      </c>
      <c r="R28" s="42"/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21"/>
      <c r="Y28" s="28" t="s">
        <v>548</v>
      </c>
      <c r="Z28" s="118">
        <f t="shared" si="1"/>
        <v>20</v>
      </c>
      <c r="AA28" s="25" t="s">
        <v>1131</v>
      </c>
      <c r="AB28" s="21" t="s">
        <v>95</v>
      </c>
      <c r="AC28" s="21"/>
      <c r="AE28" s="90" t="s">
        <v>402</v>
      </c>
      <c r="AF28" s="82"/>
      <c r="CO28" s="19" t="str">
        <f t="shared" si="19"/>
        <v/>
      </c>
      <c r="CP28" s="19" t="str">
        <f t="shared" si="2"/>
        <v>Fuchs Christian</v>
      </c>
      <c r="CR28" s="19">
        <f t="shared" si="3"/>
        <v>20</v>
      </c>
      <c r="CS28" s="19" t="str">
        <f t="shared" si="18"/>
        <v>B</v>
      </c>
      <c r="CT28" s="260" t="str">
        <f t="shared" si="4"/>
        <v>B</v>
      </c>
      <c r="CU28" s="154">
        <v>4263</v>
      </c>
      <c r="CV28" s="125">
        <v>774</v>
      </c>
      <c r="CW28" s="33">
        <f t="shared" si="24"/>
        <v>10</v>
      </c>
      <c r="CX28" s="83" t="str">
        <f t="shared" si="25"/>
        <v>Senior Projektingenieur (Bau)</v>
      </c>
      <c r="CY28" s="125">
        <v>774</v>
      </c>
      <c r="CZ28" s="33">
        <f t="shared" si="26"/>
        <v>10</v>
      </c>
      <c r="DA28" s="83" t="str">
        <f t="shared" si="27"/>
        <v>Senior Projektingenieur (Bau)</v>
      </c>
      <c r="DB28" s="125">
        <v>773</v>
      </c>
      <c r="DC28" s="33">
        <f>VLOOKUP($DB28,Funktionsbezeichnungen,3,0)</f>
        <v>9</v>
      </c>
      <c r="DD28" s="83" t="str">
        <f>VLOOKUP($DB28,Funktionsbezeichnungen,2,0)</f>
        <v>Projektingenieur 9 (Bau)</v>
      </c>
      <c r="DE28" s="125">
        <v>773</v>
      </c>
      <c r="DF28" s="33">
        <f t="shared" si="28"/>
        <v>9</v>
      </c>
      <c r="DG28" s="83" t="str">
        <f t="shared" si="29"/>
        <v>Projektingenieur 9 (Bau)</v>
      </c>
      <c r="DH28" s="125">
        <v>773</v>
      </c>
      <c r="DI28" s="33">
        <f t="shared" si="20"/>
        <v>9</v>
      </c>
      <c r="DJ28" s="83" t="str">
        <f t="shared" si="21"/>
        <v>Projektingenieur 9 (Bau)</v>
      </c>
      <c r="DK28" s="20"/>
      <c r="DL28" s="33">
        <v>772</v>
      </c>
      <c r="DM28" s="33">
        <f t="shared" si="22"/>
        <v>8</v>
      </c>
      <c r="DN28" s="83" t="str">
        <f t="shared" si="23"/>
        <v>Projektingenieur 8 (Bau)</v>
      </c>
      <c r="DS28" s="19">
        <f t="shared" si="17"/>
        <v>4263</v>
      </c>
      <c r="DT28" s="153">
        <v>1</v>
      </c>
      <c r="DU28" s="19">
        <v>2</v>
      </c>
      <c r="DV28" s="19" t="s">
        <v>951</v>
      </c>
      <c r="EX28" s="154">
        <v>3206</v>
      </c>
      <c r="EY28" s="19" t="s">
        <v>95</v>
      </c>
    </row>
    <row r="29" spans="1:155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1301</v>
      </c>
      <c r="P29" s="15" t="s">
        <v>1145</v>
      </c>
      <c r="Q29" s="15">
        <v>25</v>
      </c>
      <c r="R29" s="42"/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21"/>
      <c r="Y29" s="28" t="s">
        <v>1148</v>
      </c>
      <c r="Z29" s="21">
        <f>$AD$3-V29</f>
        <v>17</v>
      </c>
      <c r="AA29" s="25" t="s">
        <v>1147</v>
      </c>
      <c r="AB29" s="162" t="s">
        <v>95</v>
      </c>
      <c r="AC29" s="21"/>
      <c r="AE29" s="90" t="s">
        <v>373</v>
      </c>
      <c r="AF29" s="82"/>
      <c r="CO29" s="263" t="str">
        <f t="shared" si="19"/>
        <v>anders</v>
      </c>
      <c r="CP29" s="19" t="str">
        <f>+S29</f>
        <v>Häner David</v>
      </c>
      <c r="CR29" s="19">
        <f>+Z29</f>
        <v>17</v>
      </c>
      <c r="CS29" s="19" t="str">
        <f>+AB29</f>
        <v>B</v>
      </c>
      <c r="CT29" s="260" t="str">
        <f t="shared" si="4"/>
        <v xml:space="preserve"> C/B 2)</v>
      </c>
      <c r="CU29" s="154">
        <v>4317</v>
      </c>
      <c r="CV29" s="125">
        <v>774</v>
      </c>
      <c r="CW29" s="33">
        <f t="shared" si="24"/>
        <v>10</v>
      </c>
      <c r="CX29" s="83" t="str">
        <f t="shared" si="25"/>
        <v>Senior Projektingenieur (Bau)</v>
      </c>
      <c r="CY29" s="125">
        <v>773</v>
      </c>
      <c r="CZ29" s="33">
        <f>VLOOKUP($CY29,Funktionsbezeichnungen,3,0)</f>
        <v>9</v>
      </c>
      <c r="DA29" s="83" t="str">
        <f>VLOOKUP($CY29,Funktionsbezeichnungen,2,0)</f>
        <v>Projektingenieur 9 (Bau)</v>
      </c>
      <c r="DB29" s="125"/>
      <c r="DC29" s="33"/>
      <c r="DD29" s="83"/>
      <c r="DE29" s="125"/>
      <c r="DF29" s="33"/>
      <c r="DG29" s="83"/>
      <c r="DH29" s="125"/>
      <c r="DI29" s="33"/>
      <c r="DJ29" s="83"/>
      <c r="DK29" s="20"/>
      <c r="DL29" s="33"/>
      <c r="DM29" s="33"/>
      <c r="DN29" s="83"/>
      <c r="DS29" s="19">
        <f>+CU29</f>
        <v>4317</v>
      </c>
      <c r="DT29" s="153">
        <v>2</v>
      </c>
      <c r="DU29" s="19">
        <v>3</v>
      </c>
      <c r="DV29" s="19" t="s">
        <v>951</v>
      </c>
      <c r="EX29" s="154">
        <v>4162</v>
      </c>
      <c r="EY29" s="153" t="s">
        <v>1320</v>
      </c>
    </row>
    <row r="30" spans="1:155" s="19" customFormat="1" ht="27" x14ac:dyDescent="0.2">
      <c r="A30" s="53">
        <v>0</v>
      </c>
      <c r="B30" s="53"/>
      <c r="C30" s="53">
        <f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361</v>
      </c>
      <c r="P30" s="15" t="s">
        <v>469</v>
      </c>
      <c r="Q30" s="15">
        <v>26</v>
      </c>
      <c r="R30" s="42"/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21"/>
      <c r="Y30" s="28" t="s">
        <v>303</v>
      </c>
      <c r="Z30" s="118">
        <f>$AD$3-V30</f>
        <v>17</v>
      </c>
      <c r="AA30" s="169" t="s">
        <v>682</v>
      </c>
      <c r="AB30" s="163" t="s">
        <v>95</v>
      </c>
      <c r="AC30" s="21"/>
      <c r="AE30" s="90" t="s">
        <v>373</v>
      </c>
      <c r="AF30" s="82"/>
      <c r="CO30" s="263" t="str">
        <f t="shared" si="19"/>
        <v>anders</v>
      </c>
      <c r="CP30" s="19" t="str">
        <f>+S30</f>
        <v>Rey Lionel</v>
      </c>
      <c r="CR30" s="19">
        <f>+Z30</f>
        <v>17</v>
      </c>
      <c r="CS30" s="19" t="str">
        <f>+AB30</f>
        <v>B</v>
      </c>
      <c r="CT30" s="260" t="str">
        <f t="shared" si="4"/>
        <v>C</v>
      </c>
      <c r="CU30" s="154">
        <v>4299</v>
      </c>
      <c r="CV30" s="125">
        <v>784</v>
      </c>
      <c r="CW30" s="33">
        <f t="shared" si="24"/>
        <v>10</v>
      </c>
      <c r="CX30" s="83" t="str">
        <f t="shared" si="25"/>
        <v>Senior Projektingenieur (Umwelt)</v>
      </c>
      <c r="CY30" s="125">
        <v>782</v>
      </c>
      <c r="CZ30" s="33">
        <f>VLOOKUP($CY30,Funktionsbezeichnungen,3,0)</f>
        <v>8</v>
      </c>
      <c r="DA30" s="83" t="str">
        <f>VLOOKUP($CY30,Funktionsbezeichnungen,2,0)</f>
        <v>Projektingenieur 8 (Umwelt)</v>
      </c>
      <c r="DB30" s="125">
        <v>782</v>
      </c>
      <c r="DC30" s="33">
        <f>VLOOKUP($DB30,Funktionsbezeichnungen,3,0)</f>
        <v>8</v>
      </c>
      <c r="DD30" s="83" t="str">
        <f>VLOOKUP($DB30,Funktionsbezeichnungen,2,0)</f>
        <v>Projektingenieur 8 (Umwelt)</v>
      </c>
      <c r="DE30" s="125">
        <v>782</v>
      </c>
      <c r="DF30" s="33">
        <f>VLOOKUP($DE30,Funktionsbezeichnungen,3,0)</f>
        <v>8</v>
      </c>
      <c r="DG30" s="83" t="str">
        <f>VLOOKUP($DE30,Funktionsbezeichnungen,2,0)</f>
        <v>Projektingenieur 8 (Umwelt)</v>
      </c>
      <c r="DH30" s="125">
        <v>782</v>
      </c>
      <c r="DI30" s="33">
        <f>VLOOKUP($DH30,Funktionsbezeichnungen,3,0)</f>
        <v>8</v>
      </c>
      <c r="DJ30" s="83" t="str">
        <f>VLOOKUP($DH30,Funktionsbezeichnungen,2,0)</f>
        <v>Projektingenieur 8 (Umwelt)</v>
      </c>
      <c r="DK30" s="20"/>
      <c r="DL30" s="33">
        <v>782</v>
      </c>
      <c r="DM30" s="33">
        <f>VLOOKUP($DL30,Funktionsbezeichnungen,3,0)</f>
        <v>8</v>
      </c>
      <c r="DN30" s="83" t="str">
        <f>VLOOKUP($DL30,Funktionsbezeichnungen,2,0)</f>
        <v>Projektingenieur 8 (Umwelt)</v>
      </c>
      <c r="DS30" s="19">
        <f>+CU30</f>
        <v>4299</v>
      </c>
      <c r="DT30" s="153">
        <v>2</v>
      </c>
      <c r="DU30" s="19">
        <v>3</v>
      </c>
      <c r="DV30" s="19" t="s">
        <v>952</v>
      </c>
      <c r="EX30" s="154">
        <v>2143</v>
      </c>
      <c r="EY30" s="19" t="s">
        <v>1321</v>
      </c>
    </row>
    <row r="31" spans="1:155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471</v>
      </c>
      <c r="Q31" s="15">
        <v>27</v>
      </c>
      <c r="R31" s="42"/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21"/>
      <c r="Y31" s="28" t="s">
        <v>337</v>
      </c>
      <c r="Z31" s="21">
        <f>$AD$3-V31</f>
        <v>17</v>
      </c>
      <c r="AA31" s="25" t="s">
        <v>683</v>
      </c>
      <c r="AB31" s="162" t="s">
        <v>95</v>
      </c>
      <c r="AC31" s="21"/>
      <c r="AE31" s="90" t="s">
        <v>1213</v>
      </c>
      <c r="AF31" s="82"/>
      <c r="CO31" s="263" t="str">
        <f t="shared" si="19"/>
        <v>anders</v>
      </c>
      <c r="CP31" s="19" t="str">
        <f>+S31</f>
        <v>Falzone Lorenzo</v>
      </c>
      <c r="CR31" s="19">
        <f>+Z31</f>
        <v>17</v>
      </c>
      <c r="CS31" s="19" t="str">
        <f>+AB31</f>
        <v>B</v>
      </c>
      <c r="CT31" s="260" t="str">
        <f t="shared" si="4"/>
        <v xml:space="preserve"> C/B 2)</v>
      </c>
      <c r="CU31" s="154">
        <v>7695</v>
      </c>
      <c r="CV31" s="125">
        <v>774</v>
      </c>
      <c r="CW31" s="33">
        <f t="shared" si="24"/>
        <v>10</v>
      </c>
      <c r="CX31" s="83" t="str">
        <f t="shared" si="25"/>
        <v>Senior Projektingenieur (Bau)</v>
      </c>
      <c r="CY31" s="125">
        <v>773</v>
      </c>
      <c r="CZ31" s="33">
        <f>VLOOKUP($CY31,Funktionsbezeichnungen,3,0)</f>
        <v>9</v>
      </c>
      <c r="DA31" s="83" t="str">
        <f>VLOOKUP($CY31,Funktionsbezeichnungen,2,0)</f>
        <v>Projektingenieur 9 (Bau)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8 (Bau)</v>
      </c>
      <c r="DE31" s="125">
        <v>772</v>
      </c>
      <c r="DF31" s="33">
        <f>VLOOKUP($DE31,Funktionsbezeichnungen,3,0)</f>
        <v>8</v>
      </c>
      <c r="DG31" s="83" t="str">
        <f>VLOOKUP($DE31,Funktionsbezeichnungen,2,0)</f>
        <v>Projektingenieur 8 (Bau)</v>
      </c>
      <c r="DH31" s="125">
        <v>772</v>
      </c>
      <c r="DI31" s="33">
        <f>VLOOKUP($DH31,Funktionsbezeichnungen,3,0)</f>
        <v>8</v>
      </c>
      <c r="DJ31" s="83" t="str">
        <f>VLOOKUP($DH31,Funktionsbezeichnungen,2,0)</f>
        <v>Projektingenieur 8 (Bau)</v>
      </c>
      <c r="DK31" s="20"/>
      <c r="DL31" s="33">
        <v>771</v>
      </c>
      <c r="DM31" s="33">
        <f>VLOOKUP($DL31,Funktionsbezeichnungen,3,0)</f>
        <v>7</v>
      </c>
      <c r="DN31" s="83" t="str">
        <f>VLOOKUP($DL31,Funktionsbezeichnungen,2,0)</f>
        <v>Projektingenieur 7 (Bau)</v>
      </c>
      <c r="DS31" s="19">
        <f>+CU31</f>
        <v>7695</v>
      </c>
      <c r="DT31" s="153">
        <v>1</v>
      </c>
      <c r="DU31" s="19">
        <v>2</v>
      </c>
      <c r="DV31" s="19" t="s">
        <v>951</v>
      </c>
      <c r="EX31" s="154">
        <v>4269</v>
      </c>
      <c r="EY31" s="19" t="s">
        <v>1321</v>
      </c>
    </row>
    <row r="32" spans="1:155" s="19" customFormat="1" x14ac:dyDescent="0.2">
      <c r="A32" s="53">
        <v>0</v>
      </c>
      <c r="B32" s="53">
        <v>1</v>
      </c>
      <c r="C32" s="53">
        <f>IF(Z32&gt;=10,1,0)</f>
        <v>1</v>
      </c>
      <c r="D32" s="55">
        <v>1</v>
      </c>
      <c r="E32" s="55"/>
      <c r="F32" s="56"/>
      <c r="G32" s="54"/>
      <c r="H32" s="54"/>
      <c r="I32" s="56"/>
      <c r="J32" s="54"/>
      <c r="K32" s="56"/>
      <c r="L32" s="56"/>
      <c r="M32" s="56"/>
      <c r="N32" s="58"/>
      <c r="O32" s="52" t="s">
        <v>1301</v>
      </c>
      <c r="P32" s="15" t="s">
        <v>588</v>
      </c>
      <c r="Q32" s="15">
        <v>28</v>
      </c>
      <c r="R32" s="42"/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21"/>
      <c r="Y32" s="28" t="s">
        <v>1024</v>
      </c>
      <c r="Z32" s="21">
        <f>$AD$3-V32</f>
        <v>17</v>
      </c>
      <c r="AA32" s="25" t="s">
        <v>684</v>
      </c>
      <c r="AB32" s="162" t="s">
        <v>95</v>
      </c>
      <c r="AC32" s="21"/>
      <c r="AE32" s="90" t="s">
        <v>373</v>
      </c>
      <c r="AF32" s="82"/>
      <c r="CO32" s="263" t="str">
        <f t="shared" si="19"/>
        <v>anders</v>
      </c>
      <c r="CP32" s="19" t="str">
        <f>+S32</f>
        <v>Weber Madeleine</v>
      </c>
      <c r="CR32" s="19">
        <f>+Z32</f>
        <v>17</v>
      </c>
      <c r="CS32" s="19" t="str">
        <f>+AB32</f>
        <v>B</v>
      </c>
      <c r="CT32" s="260" t="str">
        <f t="shared" si="4"/>
        <v xml:space="preserve"> C/B 2)</v>
      </c>
      <c r="CU32" s="154">
        <v>4350</v>
      </c>
      <c r="CV32" s="125">
        <v>774</v>
      </c>
      <c r="CW32" s="33">
        <f t="shared" si="24"/>
        <v>10</v>
      </c>
      <c r="CX32" s="83" t="str">
        <f t="shared" si="25"/>
        <v>Senior Projektingenieur (Bau)</v>
      </c>
      <c r="CY32" s="125">
        <v>773</v>
      </c>
      <c r="CZ32" s="33">
        <f>VLOOKUP($CY32,Funktionsbezeichnungen,3,0)</f>
        <v>9</v>
      </c>
      <c r="DA32" s="83" t="str">
        <f>VLOOKUP($CY32,Funktionsbezeichnungen,2,0)</f>
        <v>Projektingenieur 9 (Bau)</v>
      </c>
      <c r="DB32" s="125">
        <v>772</v>
      </c>
      <c r="DC32" s="33">
        <f>VLOOKUP($DB32,Funktionsbezeichnungen,3,0)</f>
        <v>8</v>
      </c>
      <c r="DD32" s="83" t="str">
        <f>VLOOKUP($DB32,Funktionsbezeichnungen,2,0)</f>
        <v>Projektingenieur 8 (Bau)</v>
      </c>
      <c r="DE32" s="125">
        <v>772</v>
      </c>
      <c r="DF32" s="33">
        <f>VLOOKUP($DE32,Funktionsbezeichnungen,3,0)</f>
        <v>8</v>
      </c>
      <c r="DG32" s="83" t="str">
        <f>VLOOKUP($DE32,Funktionsbezeichnungen,2,0)</f>
        <v>Projektingenieur 8 (Bau)</v>
      </c>
      <c r="DH32" s="125">
        <v>772</v>
      </c>
      <c r="DI32" s="33">
        <f>VLOOKUP($DH32,Funktionsbezeichnungen,3,0)</f>
        <v>8</v>
      </c>
      <c r="DJ32" s="83" t="str">
        <f>VLOOKUP($DH32,Funktionsbezeichnungen,2,0)</f>
        <v>Projektingenieur 8 (Bau)</v>
      </c>
      <c r="DK32" s="20"/>
      <c r="DL32" s="33">
        <v>771</v>
      </c>
      <c r="DM32" s="33">
        <f>VLOOKUP($DL32,Funktionsbezeichnungen,3,0)</f>
        <v>7</v>
      </c>
      <c r="DN32" s="83" t="str">
        <f>VLOOKUP($DL32,Funktionsbezeichnungen,2,0)</f>
        <v>Projektingenieur 7 (Bau)</v>
      </c>
      <c r="DS32" s="19">
        <f>+CU32</f>
        <v>4350</v>
      </c>
      <c r="DT32" s="153">
        <v>1</v>
      </c>
      <c r="DU32" s="19">
        <v>2</v>
      </c>
      <c r="DV32" s="19" t="s">
        <v>951</v>
      </c>
      <c r="EX32" s="154">
        <v>4246</v>
      </c>
      <c r="EY32" s="19" t="s">
        <v>1321</v>
      </c>
    </row>
    <row r="33" spans="1:155" s="19" customFormat="1" x14ac:dyDescent="0.2">
      <c r="A33" s="53">
        <v>0</v>
      </c>
      <c r="B33" s="53"/>
      <c r="C33" s="53">
        <f>IF(Z33&gt;=10,1,0)</f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1301</v>
      </c>
      <c r="P33" s="15" t="s">
        <v>602</v>
      </c>
      <c r="Q33" s="15">
        <v>29</v>
      </c>
      <c r="R33" s="42"/>
      <c r="S33" s="20" t="s">
        <v>599</v>
      </c>
      <c r="T33" s="21">
        <v>1977</v>
      </c>
      <c r="U33" s="28" t="s">
        <v>1111</v>
      </c>
      <c r="V33" s="21">
        <v>2000</v>
      </c>
      <c r="W33" s="25"/>
      <c r="X33" s="21"/>
      <c r="Y33" s="28" t="s">
        <v>601</v>
      </c>
      <c r="Z33" s="21">
        <f>$AD$3-V33</f>
        <v>18</v>
      </c>
      <c r="AA33" s="25" t="s">
        <v>1134</v>
      </c>
      <c r="AB33" s="21" t="s">
        <v>95</v>
      </c>
      <c r="AC33" s="21"/>
      <c r="AE33" s="90" t="s">
        <v>620</v>
      </c>
      <c r="AF33" s="82"/>
      <c r="CO33" s="263" t="str">
        <f t="shared" si="19"/>
        <v/>
      </c>
      <c r="CP33" s="19" t="str">
        <f>+S33</f>
        <v>Trouillet Jean-Georges</v>
      </c>
      <c r="CR33" s="19">
        <f>+Z33</f>
        <v>18</v>
      </c>
      <c r="CS33" s="19" t="str">
        <f>+AB33</f>
        <v>B</v>
      </c>
      <c r="CT33" s="260" t="str">
        <f t="shared" si="4"/>
        <v>B</v>
      </c>
      <c r="CU33" s="154">
        <v>3206</v>
      </c>
      <c r="CV33" s="125">
        <v>773</v>
      </c>
      <c r="CW33" s="33">
        <f t="shared" si="24"/>
        <v>9</v>
      </c>
      <c r="CX33" s="83" t="str">
        <f t="shared" si="25"/>
        <v>Projektingenieur 9 (Bau)</v>
      </c>
      <c r="CY33" s="125">
        <v>773</v>
      </c>
      <c r="CZ33" s="33">
        <f>VLOOKUP($CY33,Funktionsbezeichnungen,3,0)</f>
        <v>9</v>
      </c>
      <c r="DA33" s="83" t="str">
        <f>VLOOKUP($CY33,Funktionsbezeichnungen,2,0)</f>
        <v>Projektingenieur 9 (Bau)</v>
      </c>
      <c r="DB33" s="125">
        <v>772</v>
      </c>
      <c r="DC33" s="33">
        <f>VLOOKUP($DB33,Funktionsbezeichnungen,3,0)</f>
        <v>8</v>
      </c>
      <c r="DD33" s="83" t="str">
        <f>VLOOKUP($DB33,Funktionsbezeichnungen,2,0)</f>
        <v>Projektingenieur 8 (Bau)</v>
      </c>
      <c r="DE33" s="125">
        <v>772</v>
      </c>
      <c r="DF33" s="33">
        <f>VLOOKUP($DE33,Funktionsbezeichnungen,3,0)</f>
        <v>8</v>
      </c>
      <c r="DG33" s="83" t="str">
        <f>VLOOKUP($DE33,Funktionsbezeichnungen,2,0)</f>
        <v>Projektingenieur 8 (Bau)</v>
      </c>
      <c r="DH33" s="125">
        <v>772</v>
      </c>
      <c r="DI33" s="33">
        <f>VLOOKUP($DH33,Funktionsbezeichnungen,3,0)</f>
        <v>8</v>
      </c>
      <c r="DJ33" s="83" t="str">
        <f>VLOOKUP($DH33,Funktionsbezeichnungen,2,0)</f>
        <v>Projektingenieur 8 (Bau)</v>
      </c>
      <c r="DK33" s="20"/>
      <c r="DL33" s="33">
        <v>772</v>
      </c>
      <c r="DM33" s="33">
        <f>VLOOKUP($DL33,Funktionsbezeichnungen,3,0)</f>
        <v>8</v>
      </c>
      <c r="DN33" s="83" t="str">
        <f>VLOOKUP($DL33,Funktionsbezeichnungen,2,0)</f>
        <v>Projektingenieur 8 (Bau)</v>
      </c>
      <c r="DS33" s="19">
        <f>+CU33</f>
        <v>3206</v>
      </c>
      <c r="DT33" s="153">
        <v>1</v>
      </c>
      <c r="DU33" s="19">
        <v>2</v>
      </c>
      <c r="DV33" s="19" t="s">
        <v>951</v>
      </c>
      <c r="EX33" s="154">
        <v>4277</v>
      </c>
      <c r="EY33" s="19" t="s">
        <v>1321</v>
      </c>
    </row>
    <row r="34" spans="1:155" s="19" customFormat="1" ht="15.75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/>
      <c r="I34" s="56"/>
      <c r="J34" s="54"/>
      <c r="K34" s="56"/>
      <c r="L34" s="56"/>
      <c r="M34" s="56"/>
      <c r="N34" s="58"/>
      <c r="O34" s="52" t="s">
        <v>1301</v>
      </c>
      <c r="P34" s="15" t="s">
        <v>446</v>
      </c>
      <c r="Q34" s="15">
        <v>30</v>
      </c>
      <c r="R34" s="16"/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21"/>
      <c r="Y34" s="28" t="s">
        <v>1020</v>
      </c>
      <c r="Z34" s="21">
        <f t="shared" si="1"/>
        <v>47</v>
      </c>
      <c r="AA34" s="25" t="s">
        <v>938</v>
      </c>
      <c r="AB34" s="21" t="s">
        <v>309</v>
      </c>
      <c r="AC34" s="21"/>
      <c r="AE34" s="193" t="s">
        <v>1078</v>
      </c>
      <c r="AF34" s="82"/>
      <c r="CO34" s="19" t="str">
        <f t="shared" si="19"/>
        <v/>
      </c>
      <c r="CP34" s="19" t="str">
        <f t="shared" si="2"/>
        <v>Yelman Mahir</v>
      </c>
      <c r="CR34" s="19">
        <f t="shared" si="3"/>
        <v>47</v>
      </c>
      <c r="CS34" s="153" t="str">
        <f t="shared" si="18"/>
        <v xml:space="preserve"> C/B 3)</v>
      </c>
      <c r="CT34" s="260" t="str">
        <f t="shared" si="4"/>
        <v xml:space="preserve"> C/B 3)</v>
      </c>
      <c r="CU34" s="154">
        <v>4162</v>
      </c>
      <c r="CV34" s="125" t="s">
        <v>711</v>
      </c>
      <c r="CW34" s="33"/>
      <c r="CX34" s="83"/>
      <c r="CY34" s="125" t="s">
        <v>711</v>
      </c>
      <c r="CZ34" s="33"/>
      <c r="DA34" s="83"/>
      <c r="DB34" s="125" t="s">
        <v>711</v>
      </c>
      <c r="DC34" s="33"/>
      <c r="DD34" s="83"/>
      <c r="DE34" s="125" t="s">
        <v>711</v>
      </c>
      <c r="DF34" s="33"/>
      <c r="DG34" s="83"/>
      <c r="DH34" s="125" t="s">
        <v>711</v>
      </c>
      <c r="DI34" s="33"/>
      <c r="DJ34" s="83"/>
      <c r="DK34" s="20"/>
      <c r="DL34" s="33" t="s">
        <v>711</v>
      </c>
      <c r="DM34" s="33" t="s">
        <v>711</v>
      </c>
      <c r="DN34" s="83"/>
      <c r="DS34" s="19">
        <f t="shared" si="17"/>
        <v>4162</v>
      </c>
      <c r="DT34" s="153">
        <v>2</v>
      </c>
      <c r="DU34" s="19">
        <v>3</v>
      </c>
      <c r="DV34" s="185" t="s">
        <v>951</v>
      </c>
      <c r="EX34" s="154">
        <v>4317</v>
      </c>
      <c r="EY34" s="19" t="s">
        <v>1321</v>
      </c>
    </row>
    <row r="35" spans="1:155" s="19" customFormat="1" ht="15.75" x14ac:dyDescent="0.2">
      <c r="A35" s="53">
        <v>0</v>
      </c>
      <c r="B35" s="53"/>
      <c r="C35" s="53">
        <f t="shared" si="0"/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1303</v>
      </c>
      <c r="P35" s="15" t="s">
        <v>444</v>
      </c>
      <c r="Q35" s="15">
        <v>31</v>
      </c>
      <c r="R35" s="16"/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21"/>
      <c r="Y35" s="28" t="s">
        <v>104</v>
      </c>
      <c r="Z35" s="21">
        <f t="shared" si="1"/>
        <v>42</v>
      </c>
      <c r="AA35" s="25" t="s">
        <v>666</v>
      </c>
      <c r="AB35" s="21" t="s">
        <v>1039</v>
      </c>
      <c r="AC35" s="21"/>
      <c r="AE35" s="90" t="s">
        <v>373</v>
      </c>
      <c r="AF35" s="82"/>
      <c r="CO35" s="19" t="str">
        <f t="shared" si="19"/>
        <v/>
      </c>
      <c r="CP35" s="19" t="str">
        <f t="shared" si="2"/>
        <v>Freiermuth Fritz</v>
      </c>
      <c r="CR35" s="19">
        <f t="shared" si="3"/>
        <v>42</v>
      </c>
      <c r="CS35" s="19" t="str">
        <f t="shared" si="18"/>
        <v xml:space="preserve"> C/B 2)</v>
      </c>
      <c r="CT35" s="260" t="str">
        <f t="shared" si="4"/>
        <v xml:space="preserve"> C/B 2)</v>
      </c>
      <c r="CU35" s="154">
        <v>2143</v>
      </c>
      <c r="CV35" s="125">
        <v>751</v>
      </c>
      <c r="CW35" s="33">
        <f t="shared" ref="CW35:CW52" si="32">VLOOKUP($CV35,Funktionsbezeichnungen,3,0)</f>
        <v>10</v>
      </c>
      <c r="CX35" s="83" t="str">
        <f t="shared" ref="CX35:CX52" si="33">VLOOKUP($CV35,Funktionsbezeichnungen,2,0)</f>
        <v>Vorgesetzter  10</v>
      </c>
      <c r="CY35" s="125">
        <v>751</v>
      </c>
      <c r="CZ35" s="33">
        <f t="shared" ref="CZ35" si="34">VLOOKUP($CY35,Funktionsbezeichnungen,3,0)</f>
        <v>10</v>
      </c>
      <c r="DA35" s="83" t="str">
        <f t="shared" ref="DA35" si="35">VLOOKUP($CY35,Funktionsbezeichnungen,2,0)</f>
        <v>Vorgesetzter  10</v>
      </c>
      <c r="DB35" s="125">
        <v>751</v>
      </c>
      <c r="DC35" s="33">
        <f t="shared" ref="DC35" si="36">VLOOKUP($DB35,Funktionsbezeichnungen,3,0)</f>
        <v>10</v>
      </c>
      <c r="DD35" s="83" t="str">
        <f t="shared" ref="DD35" si="37">VLOOKUP($DB35,Funktionsbezeichnungen,2,0)</f>
        <v>Vorgesetzter  10</v>
      </c>
      <c r="DE35" s="125">
        <v>751</v>
      </c>
      <c r="DF35" s="33">
        <f t="shared" ref="DF35" si="38">VLOOKUP($DE35,Funktionsbezeichnungen,3,0)</f>
        <v>10</v>
      </c>
      <c r="DG35" s="83" t="str">
        <f t="shared" ref="DG35" si="39">VLOOKUP($DE35,Funktionsbezeichnungen,2,0)</f>
        <v>Vorgesetzter  10</v>
      </c>
      <c r="DH35" s="124">
        <v>751</v>
      </c>
      <c r="DI35" s="33">
        <f>VLOOKUP($DH35,Funktionsbezeichnungen,3,0)</f>
        <v>10</v>
      </c>
      <c r="DJ35" s="83" t="str">
        <f>VLOOKUP($DH35,Funktionsbezeichnungen,2,0)</f>
        <v>Vorgesetzter  10</v>
      </c>
      <c r="DK35" s="20"/>
      <c r="DL35" s="124">
        <v>751</v>
      </c>
      <c r="DM35" s="33">
        <f t="shared" ref="DM35" si="40">VLOOKUP($DL35,Funktionsbezeichnungen,3,0)</f>
        <v>10</v>
      </c>
      <c r="DN35" s="83" t="str">
        <f t="shared" ref="DN35" si="41">VLOOKUP($DL35,Funktionsbezeichnungen,2,0)</f>
        <v>Vorgesetzter  10</v>
      </c>
      <c r="DS35" s="19">
        <f t="shared" si="17"/>
        <v>2143</v>
      </c>
      <c r="DT35" s="153">
        <v>2</v>
      </c>
      <c r="DU35" s="19">
        <v>3</v>
      </c>
      <c r="DV35" s="19" t="s">
        <v>951</v>
      </c>
      <c r="EX35" s="154">
        <v>7695</v>
      </c>
      <c r="EY35" s="19" t="s">
        <v>1321</v>
      </c>
    </row>
    <row r="36" spans="1:155" s="19" customFormat="1" ht="15.75" x14ac:dyDescent="0.2">
      <c r="A36" s="53">
        <v>0</v>
      </c>
      <c r="B36" s="53"/>
      <c r="C36" s="53">
        <f>IF(Z36&gt;=10,1,0)</f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448</v>
      </c>
      <c r="Q36" s="15">
        <v>32</v>
      </c>
      <c r="R36" s="16"/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21">
        <v>1990</v>
      </c>
      <c r="Y36" s="28" t="s">
        <v>329</v>
      </c>
      <c r="Z36" s="21">
        <f t="shared" si="1"/>
        <v>37</v>
      </c>
      <c r="AA36" s="25" t="s">
        <v>671</v>
      </c>
      <c r="AB36" s="162" t="s">
        <v>1043</v>
      </c>
      <c r="AC36" s="21"/>
      <c r="AE36" s="90" t="s">
        <v>1214</v>
      </c>
      <c r="AF36" s="82"/>
      <c r="CO36" s="263" t="str">
        <f t="shared" si="19"/>
        <v>anders</v>
      </c>
      <c r="CP36" s="19" t="str">
        <f t="shared" si="2"/>
        <v>Bergmann Georg</v>
      </c>
      <c r="CR36" s="19">
        <f t="shared" si="3"/>
        <v>37</v>
      </c>
      <c r="CS36" s="19" t="str">
        <f t="shared" si="18"/>
        <v xml:space="preserve"> C/B 2)</v>
      </c>
      <c r="CT36" s="260" t="str">
        <f t="shared" si="4"/>
        <v>C</v>
      </c>
      <c r="CU36" s="154">
        <v>4185</v>
      </c>
      <c r="CV36" s="125">
        <v>773</v>
      </c>
      <c r="CW36" s="33">
        <f t="shared" si="32"/>
        <v>9</v>
      </c>
      <c r="CX36" s="83" t="str">
        <f t="shared" si="33"/>
        <v>Projektingenieur 9 (Bau)</v>
      </c>
      <c r="CY36" s="125">
        <v>772</v>
      </c>
      <c r="CZ36" s="33">
        <f t="shared" ref="CZ36:CZ50" si="42">VLOOKUP($CY36,Funktionsbezeichnungen,3,0)</f>
        <v>8</v>
      </c>
      <c r="DA36" s="83" t="str">
        <f t="shared" ref="DA36:DA50" si="43">VLOOKUP($CY36,Funktionsbezeichnungen,2,0)</f>
        <v>Projektingenieur 8 (Bau)</v>
      </c>
      <c r="DB36" s="125">
        <v>772</v>
      </c>
      <c r="DC36" s="33">
        <f t="shared" ref="DC36:DC44" si="44">VLOOKUP($DB36,Funktionsbezeichnungen,3,0)</f>
        <v>8</v>
      </c>
      <c r="DD36" s="83" t="str">
        <f t="shared" ref="DD36:DD44" si="45">VLOOKUP($DB36,Funktionsbezeichnungen,2,0)</f>
        <v>Projektingenieur 8 (Bau)</v>
      </c>
      <c r="DE36" s="125">
        <v>772</v>
      </c>
      <c r="DF36" s="33">
        <f>VLOOKUP($DE36,Funktionsbezeichnungen,3,0)</f>
        <v>8</v>
      </c>
      <c r="DG36" s="83" t="str">
        <f>VLOOKUP($DE36,Funktionsbezeichnungen,2,0)</f>
        <v>Projektingenieur 8 (Bau)</v>
      </c>
      <c r="DH36" s="125">
        <v>772</v>
      </c>
      <c r="DI36" s="33">
        <f>VLOOKUP($DH36,Funktionsbezeichnungen,3,0)</f>
        <v>8</v>
      </c>
      <c r="DJ36" s="83" t="str">
        <f>VLOOKUP($DH36,Funktionsbezeichnungen,2,0)</f>
        <v>Projektingenieur 8 (Bau)</v>
      </c>
      <c r="DK36" s="20"/>
      <c r="DL36" s="33">
        <v>772</v>
      </c>
      <c r="DM36" s="33">
        <f>VLOOKUP($DL36,Funktionsbezeichnungen,3,0)</f>
        <v>8</v>
      </c>
      <c r="DN36" s="83" t="str">
        <f>VLOOKUP($DL36,Funktionsbezeichnungen,2,0)</f>
        <v>Projektingenieur 8 (Bau)</v>
      </c>
      <c r="DS36" s="19">
        <f t="shared" si="17"/>
        <v>4185</v>
      </c>
      <c r="DT36" s="153">
        <v>1</v>
      </c>
      <c r="DU36" s="19">
        <v>2</v>
      </c>
      <c r="DV36" s="19" t="s">
        <v>951</v>
      </c>
      <c r="EX36" s="154">
        <v>4350</v>
      </c>
      <c r="EY36" s="19" t="s">
        <v>1321</v>
      </c>
    </row>
    <row r="37" spans="1:155" s="19" customFormat="1" ht="15.75" x14ac:dyDescent="0.2">
      <c r="A37" s="53">
        <v>0</v>
      </c>
      <c r="B37" s="53"/>
      <c r="C37" s="53">
        <f>IF(Z37&gt;=10,1,0)</f>
        <v>1</v>
      </c>
      <c r="D37" s="55"/>
      <c r="E37" s="55">
        <v>1</v>
      </c>
      <c r="F37" s="56"/>
      <c r="G37" s="54"/>
      <c r="H37" s="54"/>
      <c r="I37" s="56"/>
      <c r="J37" s="54"/>
      <c r="K37" s="56"/>
      <c r="L37" s="56"/>
      <c r="M37" s="56"/>
      <c r="N37" s="58"/>
      <c r="O37" s="52" t="s">
        <v>359</v>
      </c>
      <c r="P37" s="15" t="s">
        <v>450</v>
      </c>
      <c r="Q37" s="15">
        <v>33</v>
      </c>
      <c r="R37" s="16"/>
      <c r="S37" s="20" t="s">
        <v>214</v>
      </c>
      <c r="T37" s="21">
        <v>1960</v>
      </c>
      <c r="U37" s="28" t="s">
        <v>237</v>
      </c>
      <c r="V37" s="21">
        <v>1986</v>
      </c>
      <c r="W37" s="25"/>
      <c r="X37" s="21"/>
      <c r="Y37" s="28" t="s">
        <v>228</v>
      </c>
      <c r="Z37" s="21">
        <f t="shared" si="1"/>
        <v>32</v>
      </c>
      <c r="AA37" s="25" t="s">
        <v>672</v>
      </c>
      <c r="AB37" s="162" t="s">
        <v>1043</v>
      </c>
      <c r="AC37" s="21"/>
      <c r="AE37" s="90" t="s">
        <v>1213</v>
      </c>
      <c r="AF37" s="82"/>
      <c r="CO37" s="19" t="str">
        <f t="shared" si="19"/>
        <v/>
      </c>
      <c r="CP37" s="19" t="str">
        <f t="shared" si="2"/>
        <v>Beck Peter</v>
      </c>
      <c r="CR37" s="19">
        <f t="shared" si="3"/>
        <v>32</v>
      </c>
      <c r="CS37" s="19" t="str">
        <f t="shared" si="18"/>
        <v xml:space="preserve"> C/B 2)</v>
      </c>
      <c r="CT37" s="260" t="str">
        <f t="shared" ref="CT37:CT68" si="46">VLOOKUP(CU37,Kategorie,2,0)</f>
        <v xml:space="preserve"> C/B 2)</v>
      </c>
      <c r="CU37" s="154">
        <v>4269</v>
      </c>
      <c r="CV37" s="125">
        <v>773</v>
      </c>
      <c r="CW37" s="33">
        <f t="shared" si="32"/>
        <v>9</v>
      </c>
      <c r="CX37" s="83" t="str">
        <f t="shared" si="33"/>
        <v>Projektingenieur 9 (Bau)</v>
      </c>
      <c r="CY37" s="125">
        <v>773</v>
      </c>
      <c r="CZ37" s="33">
        <f t="shared" si="42"/>
        <v>9</v>
      </c>
      <c r="DA37" s="83" t="str">
        <f t="shared" si="43"/>
        <v>Projektingenieur 9 (Bau)</v>
      </c>
      <c r="DB37" s="125">
        <v>773</v>
      </c>
      <c r="DC37" s="33">
        <f t="shared" si="44"/>
        <v>9</v>
      </c>
      <c r="DD37" s="83" t="str">
        <f t="shared" si="45"/>
        <v>Projektingenieur 9 (Bau)</v>
      </c>
      <c r="DE37" s="125">
        <v>773</v>
      </c>
      <c r="DF37" s="33">
        <f>VLOOKUP($DE37,Funktionsbezeichnungen,3,0)</f>
        <v>9</v>
      </c>
      <c r="DG37" s="83" t="str">
        <f>VLOOKUP($DE37,Funktionsbezeichnungen,2,0)</f>
        <v>Projektingenieur 9 (Bau)</v>
      </c>
      <c r="DH37" s="125">
        <v>772</v>
      </c>
      <c r="DI37" s="33">
        <f>VLOOKUP($DH37,Funktionsbezeichnungen,3,0)</f>
        <v>8</v>
      </c>
      <c r="DJ37" s="83" t="str">
        <f>VLOOKUP($DH37,Funktionsbezeichnungen,2,0)</f>
        <v>Projektingenieur 8 (Bau)</v>
      </c>
      <c r="DK37" s="20"/>
      <c r="DL37" s="33">
        <v>772</v>
      </c>
      <c r="DM37" s="33">
        <f>VLOOKUP($DL37,Funktionsbezeichnungen,3,0)</f>
        <v>8</v>
      </c>
      <c r="DN37" s="83" t="str">
        <f>VLOOKUP($DL37,Funktionsbezeichnungen,2,0)</f>
        <v>Projektingenieur 8 (Bau)</v>
      </c>
      <c r="DS37" s="19">
        <f t="shared" si="17"/>
        <v>4269</v>
      </c>
      <c r="DT37" s="153">
        <v>2</v>
      </c>
      <c r="DU37" s="19">
        <v>3</v>
      </c>
      <c r="DV37" s="19" t="s">
        <v>951</v>
      </c>
      <c r="EX37" s="154">
        <v>3160</v>
      </c>
      <c r="EY37" s="19" t="s">
        <v>105</v>
      </c>
    </row>
    <row r="38" spans="1:155" s="19" customFormat="1" ht="27" x14ac:dyDescent="0.2">
      <c r="A38" s="53">
        <v>0</v>
      </c>
      <c r="B38" s="53"/>
      <c r="C38" s="53">
        <f>IF(Z38&gt;=10,1,0)</f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1140</v>
      </c>
      <c r="P38" s="15" t="s">
        <v>873</v>
      </c>
      <c r="Q38" s="15">
        <v>34</v>
      </c>
      <c r="R38" s="16"/>
      <c r="S38" s="20" t="s">
        <v>874</v>
      </c>
      <c r="T38" s="21">
        <v>1959</v>
      </c>
      <c r="U38" s="26" t="s">
        <v>1070</v>
      </c>
      <c r="V38" s="21">
        <v>1990</v>
      </c>
      <c r="W38" s="25"/>
      <c r="X38" s="21"/>
      <c r="Y38" s="28" t="s">
        <v>1141</v>
      </c>
      <c r="Z38" s="21">
        <f t="shared" si="1"/>
        <v>28</v>
      </c>
      <c r="AA38" s="25" t="s">
        <v>1142</v>
      </c>
      <c r="AB38" s="162" t="s">
        <v>1043</v>
      </c>
      <c r="AC38" s="21"/>
      <c r="AE38" s="90" t="s">
        <v>389</v>
      </c>
      <c r="AF38" s="82" t="s">
        <v>1083</v>
      </c>
      <c r="CO38" s="263" t="str">
        <f t="shared" si="19"/>
        <v>anders</v>
      </c>
      <c r="CP38" s="19" t="str">
        <f t="shared" si="2"/>
        <v>Wick Bernd</v>
      </c>
      <c r="CR38" s="19">
        <f t="shared" si="3"/>
        <v>28</v>
      </c>
      <c r="CS38" s="19" t="str">
        <f t="shared" si="18"/>
        <v xml:space="preserve"> C/B 2)</v>
      </c>
      <c r="CT38" s="260" t="str">
        <f t="shared" si="46"/>
        <v>C</v>
      </c>
      <c r="CU38" s="154">
        <v>3208</v>
      </c>
      <c r="CV38" s="125">
        <v>773</v>
      </c>
      <c r="CW38" s="33">
        <f t="shared" si="32"/>
        <v>9</v>
      </c>
      <c r="CX38" s="83" t="str">
        <f t="shared" si="33"/>
        <v>Projektingenieur 9 (Bau)</v>
      </c>
      <c r="CY38" s="125">
        <v>772</v>
      </c>
      <c r="CZ38" s="33">
        <f t="shared" si="42"/>
        <v>8</v>
      </c>
      <c r="DA38" s="83" t="str">
        <f t="shared" si="43"/>
        <v>Projektingenieur 8 (Bau)</v>
      </c>
      <c r="DB38" s="125">
        <v>772</v>
      </c>
      <c r="DC38" s="33">
        <f t="shared" si="44"/>
        <v>8</v>
      </c>
      <c r="DD38" s="83" t="str">
        <f t="shared" si="45"/>
        <v>Projektingenieur 8 (Bau)</v>
      </c>
      <c r="DE38" s="125">
        <v>772</v>
      </c>
      <c r="DF38" s="33">
        <f>VLOOKUP($DE38,Funktionsbezeichnungen,3,0)</f>
        <v>8</v>
      </c>
      <c r="DG38" s="83" t="str">
        <f>VLOOKUP($DE38,Funktionsbezeichnungen,2,0)</f>
        <v>Projektingenieur 8 (Bau)</v>
      </c>
      <c r="DH38" s="125"/>
      <c r="DI38" s="33"/>
      <c r="DJ38" s="83"/>
      <c r="DK38" s="20"/>
      <c r="DL38" s="33">
        <v>772</v>
      </c>
      <c r="DM38" s="33">
        <f>VLOOKUP($DL38,Funktionsbezeichnungen,3,0)</f>
        <v>8</v>
      </c>
      <c r="DN38" s="83" t="str">
        <f>VLOOKUP($DL38,Funktionsbezeichnungen,2,0)</f>
        <v>Projektingenieur 8 (Bau)</v>
      </c>
      <c r="DS38" s="19">
        <f t="shared" si="17"/>
        <v>3208</v>
      </c>
      <c r="DT38" s="153">
        <v>2</v>
      </c>
      <c r="DU38" s="19">
        <v>3</v>
      </c>
      <c r="DV38" s="19" t="s">
        <v>951</v>
      </c>
      <c r="EX38" s="154">
        <v>4185</v>
      </c>
      <c r="EY38" s="19" t="s">
        <v>105</v>
      </c>
    </row>
    <row r="39" spans="1:155" s="19" customFormat="1" ht="15.75" x14ac:dyDescent="0.2">
      <c r="A39" s="53">
        <v>0</v>
      </c>
      <c r="B39" s="53">
        <v>1</v>
      </c>
      <c r="C39" s="53"/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361</v>
      </c>
      <c r="P39" s="15" t="s">
        <v>918</v>
      </c>
      <c r="Q39" s="15">
        <v>35</v>
      </c>
      <c r="R39" s="42"/>
      <c r="S39" s="20" t="s">
        <v>919</v>
      </c>
      <c r="T39" s="21">
        <v>1962</v>
      </c>
      <c r="U39" s="28" t="s">
        <v>1058</v>
      </c>
      <c r="V39" s="21">
        <v>1992</v>
      </c>
      <c r="W39" s="25" t="s">
        <v>921</v>
      </c>
      <c r="X39" s="21">
        <v>2002</v>
      </c>
      <c r="Y39" s="28" t="s">
        <v>922</v>
      </c>
      <c r="Z39" s="118">
        <f t="shared" si="1"/>
        <v>26</v>
      </c>
      <c r="AA39" s="169" t="s">
        <v>1190</v>
      </c>
      <c r="AB39" s="162" t="s">
        <v>1043</v>
      </c>
      <c r="AC39" s="21"/>
      <c r="AE39" s="90" t="s">
        <v>373</v>
      </c>
      <c r="AF39" s="82"/>
      <c r="CO39" s="263" t="str">
        <f t="shared" si="19"/>
        <v>anders</v>
      </c>
      <c r="CP39" s="19" t="str">
        <f t="shared" si="2"/>
        <v>Niedermeyer Friederike</v>
      </c>
      <c r="CR39" s="19">
        <f t="shared" si="3"/>
        <v>26</v>
      </c>
      <c r="CS39" s="19" t="str">
        <f t="shared" si="18"/>
        <v xml:space="preserve"> C/B 2)</v>
      </c>
      <c r="CT39" s="260" t="str">
        <f t="shared" si="46"/>
        <v>C</v>
      </c>
      <c r="CU39" s="154">
        <v>4307</v>
      </c>
      <c r="CV39" s="125">
        <v>783</v>
      </c>
      <c r="CW39" s="33">
        <f t="shared" si="32"/>
        <v>9</v>
      </c>
      <c r="CX39" s="83" t="str">
        <f t="shared" si="33"/>
        <v>Projektingenieur 9 (Umwelt)</v>
      </c>
      <c r="CY39" s="125">
        <v>782</v>
      </c>
      <c r="CZ39" s="33">
        <f t="shared" si="42"/>
        <v>8</v>
      </c>
      <c r="DA39" s="83" t="str">
        <f t="shared" si="43"/>
        <v>Projektingenieur 8 (Umwelt)</v>
      </c>
      <c r="DB39" s="125">
        <v>782</v>
      </c>
      <c r="DC39" s="33">
        <f t="shared" si="44"/>
        <v>8</v>
      </c>
      <c r="DD39" s="83" t="str">
        <f t="shared" si="45"/>
        <v>Projektingenieur 8 (Umwelt)</v>
      </c>
      <c r="DE39" s="125"/>
      <c r="DF39" s="33"/>
      <c r="DG39" s="83"/>
      <c r="DH39" s="125"/>
      <c r="DI39" s="33"/>
      <c r="DJ39" s="83"/>
      <c r="DK39" s="20"/>
      <c r="DL39" s="33"/>
      <c r="DM39" s="33"/>
      <c r="DN39" s="83"/>
      <c r="DS39" s="19">
        <f t="shared" si="17"/>
        <v>4307</v>
      </c>
      <c r="DT39" s="153">
        <v>1</v>
      </c>
      <c r="DU39" s="19">
        <v>2</v>
      </c>
      <c r="DV39" s="19" t="s">
        <v>952</v>
      </c>
      <c r="EX39" s="154">
        <v>3208</v>
      </c>
      <c r="EY39" s="19" t="s">
        <v>105</v>
      </c>
    </row>
    <row r="40" spans="1:155" s="19" customFormat="1" ht="15.75" x14ac:dyDescent="0.2">
      <c r="A40" s="53">
        <v>1</v>
      </c>
      <c r="B40" s="53"/>
      <c r="C40" s="53">
        <f t="shared" ref="C40:C50" si="47">IF(Z40&gt;=10,1,0)</f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359</v>
      </c>
      <c r="P40" s="15" t="s">
        <v>452</v>
      </c>
      <c r="Q40" s="15">
        <v>36</v>
      </c>
      <c r="R40" s="42"/>
      <c r="S40" s="27" t="s">
        <v>122</v>
      </c>
      <c r="T40" s="21">
        <v>1968</v>
      </c>
      <c r="U40" s="28" t="s">
        <v>201</v>
      </c>
      <c r="V40" s="21">
        <v>1994</v>
      </c>
      <c r="W40" s="25"/>
      <c r="X40" s="21"/>
      <c r="Y40" s="26" t="s">
        <v>123</v>
      </c>
      <c r="Z40" s="21">
        <f t="shared" si="1"/>
        <v>24</v>
      </c>
      <c r="AA40" s="25" t="s">
        <v>673</v>
      </c>
      <c r="AB40" s="162" t="s">
        <v>1043</v>
      </c>
      <c r="AC40" s="21"/>
      <c r="AE40" s="90" t="s">
        <v>1213</v>
      </c>
      <c r="AF40" s="82"/>
      <c r="CO40" s="19" t="str">
        <f t="shared" si="19"/>
        <v/>
      </c>
      <c r="CP40" s="19" t="str">
        <f t="shared" si="2"/>
        <v>Kern Etienne</v>
      </c>
      <c r="CR40" s="19">
        <f t="shared" si="3"/>
        <v>24</v>
      </c>
      <c r="CS40" s="19" t="str">
        <f t="shared" si="18"/>
        <v xml:space="preserve"> C/B 2)</v>
      </c>
      <c r="CT40" s="260" t="str">
        <f t="shared" si="46"/>
        <v xml:space="preserve"> C/B 2)</v>
      </c>
      <c r="CU40" s="154">
        <v>4246</v>
      </c>
      <c r="CV40" s="125">
        <v>772</v>
      </c>
      <c r="CW40" s="33">
        <f t="shared" si="32"/>
        <v>8</v>
      </c>
      <c r="CX40" s="83" t="str">
        <f t="shared" si="33"/>
        <v>Projektingenieur 8 (Bau)</v>
      </c>
      <c r="CY40" s="125">
        <v>772</v>
      </c>
      <c r="CZ40" s="33">
        <f t="shared" si="42"/>
        <v>8</v>
      </c>
      <c r="DA40" s="83" t="str">
        <f t="shared" si="43"/>
        <v>Projektingenieur 8 (Bau)</v>
      </c>
      <c r="DB40" s="125">
        <v>772</v>
      </c>
      <c r="DC40" s="33">
        <f t="shared" si="44"/>
        <v>8</v>
      </c>
      <c r="DD40" s="83" t="str">
        <f t="shared" si="45"/>
        <v>Projektingenieur 8 (Bau)</v>
      </c>
      <c r="DE40" s="125">
        <v>772</v>
      </c>
      <c r="DF40" s="33">
        <f>VLOOKUP($DE40,Funktionsbezeichnungen,3,0)</f>
        <v>8</v>
      </c>
      <c r="DG40" s="83" t="str">
        <f>VLOOKUP($DE40,Funktionsbezeichnungen,2,0)</f>
        <v>Projektingenieur 8 (Bau)</v>
      </c>
      <c r="DH40" s="125">
        <v>772</v>
      </c>
      <c r="DI40" s="33">
        <f>VLOOKUP($DH40,Funktionsbezeichnungen,3,0)</f>
        <v>8</v>
      </c>
      <c r="DJ40" s="83" t="str">
        <f>VLOOKUP($DH40,Funktionsbezeichnungen,2,0)</f>
        <v>Projektingenieur 8 (Bau)</v>
      </c>
      <c r="DK40" s="20"/>
      <c r="DL40" s="33">
        <v>772</v>
      </c>
      <c r="DM40" s="33">
        <f>VLOOKUP($DL40,Funktionsbezeichnungen,3,0)</f>
        <v>8</v>
      </c>
      <c r="DN40" s="83" t="str">
        <f>VLOOKUP($DL40,Funktionsbezeichnungen,2,0)</f>
        <v>Projektingenieur 8 (Bau)</v>
      </c>
      <c r="DS40" s="19">
        <f t="shared" si="17"/>
        <v>4246</v>
      </c>
      <c r="DT40" s="153">
        <v>1</v>
      </c>
      <c r="DU40" s="19">
        <v>2</v>
      </c>
      <c r="DV40" s="19" t="s">
        <v>951</v>
      </c>
      <c r="EX40" s="154">
        <v>4307</v>
      </c>
      <c r="EY40" s="19" t="s">
        <v>105</v>
      </c>
    </row>
    <row r="41" spans="1:155" s="19" customFormat="1" ht="27" x14ac:dyDescent="0.2">
      <c r="A41" s="53">
        <v>0</v>
      </c>
      <c r="B41" s="53">
        <v>1</v>
      </c>
      <c r="C41" s="53">
        <f t="shared" si="47"/>
        <v>1</v>
      </c>
      <c r="D41" s="55"/>
      <c r="E41" s="55"/>
      <c r="F41" s="56">
        <v>1</v>
      </c>
      <c r="G41" s="54"/>
      <c r="H41" s="54"/>
      <c r="I41" s="56"/>
      <c r="J41" s="54"/>
      <c r="K41" s="56"/>
      <c r="L41" s="56"/>
      <c r="M41" s="56"/>
      <c r="N41" s="58"/>
      <c r="O41" s="166" t="s">
        <v>359</v>
      </c>
      <c r="P41" s="167" t="s">
        <v>460</v>
      </c>
      <c r="Q41" s="15">
        <v>37</v>
      </c>
      <c r="R41" s="168"/>
      <c r="S41" s="20" t="s">
        <v>231</v>
      </c>
      <c r="T41" s="21">
        <v>1967</v>
      </c>
      <c r="U41" s="28" t="s">
        <v>1065</v>
      </c>
      <c r="V41" s="21">
        <v>1996</v>
      </c>
      <c r="W41" s="25" t="s">
        <v>1254</v>
      </c>
      <c r="X41" s="21">
        <v>2002</v>
      </c>
      <c r="Y41" s="28" t="s">
        <v>233</v>
      </c>
      <c r="Z41" s="118">
        <f t="shared" si="1"/>
        <v>22</v>
      </c>
      <c r="AA41" s="25" t="s">
        <v>675</v>
      </c>
      <c r="AB41" s="162" t="s">
        <v>1043</v>
      </c>
      <c r="AC41" s="21"/>
      <c r="AE41" s="90" t="s">
        <v>1213</v>
      </c>
      <c r="AF41" s="82"/>
      <c r="CO41" s="19" t="str">
        <f t="shared" si="19"/>
        <v/>
      </c>
      <c r="CP41" s="19" t="str">
        <f t="shared" si="2"/>
        <v>Ruff Ute</v>
      </c>
      <c r="CR41" s="19">
        <f t="shared" si="3"/>
        <v>22</v>
      </c>
      <c r="CS41" s="19" t="str">
        <f t="shared" si="18"/>
        <v xml:space="preserve"> C/B 2)</v>
      </c>
      <c r="CT41" s="260" t="str">
        <f t="shared" si="46"/>
        <v xml:space="preserve"> C/B 2)</v>
      </c>
      <c r="CU41" s="154">
        <v>4277</v>
      </c>
      <c r="CV41" s="125">
        <v>783</v>
      </c>
      <c r="CW41" s="33">
        <f t="shared" si="32"/>
        <v>9</v>
      </c>
      <c r="CX41" s="83" t="str">
        <f t="shared" si="33"/>
        <v>Projektingenieur 9 (Umwelt)</v>
      </c>
      <c r="CY41" s="125">
        <v>783</v>
      </c>
      <c r="CZ41" s="33">
        <f t="shared" si="42"/>
        <v>9</v>
      </c>
      <c r="DA41" s="83" t="str">
        <f t="shared" si="43"/>
        <v>Projektingenieur 9 (Umwelt)</v>
      </c>
      <c r="DB41" s="125">
        <v>782</v>
      </c>
      <c r="DC41" s="33">
        <f t="shared" si="44"/>
        <v>8</v>
      </c>
      <c r="DD41" s="83" t="str">
        <f t="shared" si="45"/>
        <v>Projektingenieur 8 (Umwelt)</v>
      </c>
      <c r="DE41" s="125">
        <v>782</v>
      </c>
      <c r="DF41" s="33">
        <f>VLOOKUP($DE41,Funktionsbezeichnungen,3,0)</f>
        <v>8</v>
      </c>
      <c r="DG41" s="83" t="str">
        <f>VLOOKUP($DE41,Funktionsbezeichnungen,2,0)</f>
        <v>Projektingenieur 8 (Umwelt)</v>
      </c>
      <c r="DH41" s="125">
        <v>782</v>
      </c>
      <c r="DI41" s="33">
        <f>VLOOKUP($DH41,Funktionsbezeichnungen,3,0)</f>
        <v>8</v>
      </c>
      <c r="DJ41" s="83" t="str">
        <f>VLOOKUP($DH41,Funktionsbezeichnungen,2,0)</f>
        <v>Projektingenieur 8 (Umwelt)</v>
      </c>
      <c r="DK41" s="20"/>
      <c r="DL41" s="33">
        <v>782</v>
      </c>
      <c r="DM41" s="33">
        <f>VLOOKUP($DL41,Funktionsbezeichnungen,3,0)</f>
        <v>8</v>
      </c>
      <c r="DN41" s="83" t="str">
        <f>VLOOKUP($DL41,Funktionsbezeichnungen,2,0)</f>
        <v>Projektingenieur 8 (Umwelt)</v>
      </c>
      <c r="DS41" s="19">
        <f t="shared" si="17"/>
        <v>4277</v>
      </c>
      <c r="DT41" s="153">
        <v>3</v>
      </c>
      <c r="DU41" s="19">
        <v>2</v>
      </c>
      <c r="DV41" s="19" t="s">
        <v>952</v>
      </c>
      <c r="EX41" s="154">
        <v>4291</v>
      </c>
      <c r="EY41" s="19" t="s">
        <v>105</v>
      </c>
    </row>
    <row r="42" spans="1:155" s="19" customFormat="1" ht="15.75" x14ac:dyDescent="0.2">
      <c r="A42" s="53">
        <v>0</v>
      </c>
      <c r="B42" s="53"/>
      <c r="C42" s="53">
        <f t="shared" si="47"/>
        <v>1</v>
      </c>
      <c r="D42" s="55">
        <v>1</v>
      </c>
      <c r="E42" s="55"/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1301</v>
      </c>
      <c r="P42" s="15" t="s">
        <v>458</v>
      </c>
      <c r="Q42" s="15">
        <v>38</v>
      </c>
      <c r="R42" s="16"/>
      <c r="S42" s="20" t="s">
        <v>275</v>
      </c>
      <c r="T42" s="21">
        <v>1969</v>
      </c>
      <c r="U42" s="28" t="s">
        <v>299</v>
      </c>
      <c r="V42" s="21">
        <v>1996</v>
      </c>
      <c r="W42" s="25"/>
      <c r="X42" s="21"/>
      <c r="Y42" s="25" t="s">
        <v>276</v>
      </c>
      <c r="Z42" s="21">
        <f t="shared" si="1"/>
        <v>22</v>
      </c>
      <c r="AA42" s="25" t="s">
        <v>671</v>
      </c>
      <c r="AB42" s="162" t="s">
        <v>1043</v>
      </c>
      <c r="AC42" s="21"/>
      <c r="AE42" s="90" t="s">
        <v>376</v>
      </c>
      <c r="AF42" s="82"/>
      <c r="CO42" s="263" t="str">
        <f t="shared" si="19"/>
        <v>anders</v>
      </c>
      <c r="CP42" s="19" t="str">
        <f t="shared" si="2"/>
        <v>Knoll Bernd</v>
      </c>
      <c r="CR42" s="19">
        <f t="shared" si="3"/>
        <v>22</v>
      </c>
      <c r="CS42" s="19" t="str">
        <f t="shared" si="18"/>
        <v xml:space="preserve"> C/B 2)</v>
      </c>
      <c r="CT42" s="260" t="str">
        <f t="shared" si="46"/>
        <v>C</v>
      </c>
      <c r="CU42" s="154">
        <v>4291</v>
      </c>
      <c r="CV42" s="125">
        <v>773</v>
      </c>
      <c r="CW42" s="33">
        <f t="shared" si="32"/>
        <v>9</v>
      </c>
      <c r="CX42" s="83" t="str">
        <f t="shared" si="33"/>
        <v>Projektingenieur 9 (Bau)</v>
      </c>
      <c r="CY42" s="125">
        <v>772</v>
      </c>
      <c r="CZ42" s="33">
        <f t="shared" si="42"/>
        <v>8</v>
      </c>
      <c r="DA42" s="83" t="str">
        <f t="shared" si="43"/>
        <v>Projektingenieur 8 (Bau)</v>
      </c>
      <c r="DB42" s="125">
        <v>772</v>
      </c>
      <c r="DC42" s="33">
        <f t="shared" si="44"/>
        <v>8</v>
      </c>
      <c r="DD42" s="83" t="str">
        <f t="shared" si="45"/>
        <v>Projektingenieur 8 (Bau)</v>
      </c>
      <c r="DE42" s="125">
        <v>772</v>
      </c>
      <c r="DF42" s="33">
        <f>VLOOKUP($DE42,Funktionsbezeichnungen,3,0)</f>
        <v>8</v>
      </c>
      <c r="DG42" s="83" t="str">
        <f>VLOOKUP($DE42,Funktionsbezeichnungen,2,0)</f>
        <v>Projektingenieur 8 (Bau)</v>
      </c>
      <c r="DH42" s="125">
        <v>772</v>
      </c>
      <c r="DI42" s="33">
        <f>VLOOKUP($DH42,Funktionsbezeichnungen,3,0)</f>
        <v>8</v>
      </c>
      <c r="DJ42" s="83" t="str">
        <f>VLOOKUP($DH42,Funktionsbezeichnungen,2,0)</f>
        <v>Projektingenieur 8 (Bau)</v>
      </c>
      <c r="DK42" s="20"/>
      <c r="DL42" s="33">
        <v>772</v>
      </c>
      <c r="DM42" s="33">
        <f>VLOOKUP($DL42,Funktionsbezeichnungen,3,0)</f>
        <v>8</v>
      </c>
      <c r="DN42" s="83" t="str">
        <f>VLOOKUP($DL42,Funktionsbezeichnungen,2,0)</f>
        <v>Projektingenieur 8 (Bau)</v>
      </c>
      <c r="DS42" s="19">
        <f t="shared" si="17"/>
        <v>4291</v>
      </c>
      <c r="DT42" s="153">
        <v>1</v>
      </c>
      <c r="DU42" s="19">
        <v>2</v>
      </c>
      <c r="DV42" s="185" t="s">
        <v>968</v>
      </c>
      <c r="EX42" s="154">
        <v>7696</v>
      </c>
      <c r="EY42" s="19" t="s">
        <v>105</v>
      </c>
    </row>
    <row r="43" spans="1:155" s="19" customFormat="1" ht="15.75" x14ac:dyDescent="0.2">
      <c r="A43" s="53">
        <v>0</v>
      </c>
      <c r="B43" s="53"/>
      <c r="C43" s="53">
        <f t="shared" si="47"/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359</v>
      </c>
      <c r="P43" s="15" t="s">
        <v>466</v>
      </c>
      <c r="Q43" s="15">
        <v>39</v>
      </c>
      <c r="R43" s="42"/>
      <c r="S43" s="20" t="s">
        <v>246</v>
      </c>
      <c r="T43" s="21">
        <v>1972</v>
      </c>
      <c r="U43" s="28" t="s">
        <v>1064</v>
      </c>
      <c r="V43" s="21">
        <v>1998</v>
      </c>
      <c r="W43" s="25"/>
      <c r="X43" s="21"/>
      <c r="Y43" s="28" t="s">
        <v>247</v>
      </c>
      <c r="Z43" s="21">
        <f t="shared" si="1"/>
        <v>20</v>
      </c>
      <c r="AA43" s="25" t="s">
        <v>671</v>
      </c>
      <c r="AB43" s="162" t="s">
        <v>1043</v>
      </c>
      <c r="AC43" s="21"/>
      <c r="AE43" s="90" t="s">
        <v>404</v>
      </c>
      <c r="AF43" s="82"/>
      <c r="CO43" s="263" t="str">
        <f t="shared" si="19"/>
        <v>anders</v>
      </c>
      <c r="CP43" s="19" t="str">
        <f t="shared" si="2"/>
        <v>Martin Dirk</v>
      </c>
      <c r="CR43" s="19">
        <f t="shared" si="3"/>
        <v>20</v>
      </c>
      <c r="CS43" s="19" t="str">
        <f t="shared" si="18"/>
        <v xml:space="preserve"> C/B 2)</v>
      </c>
      <c r="CT43" s="260" t="str">
        <f t="shared" si="46"/>
        <v>C</v>
      </c>
      <c r="CU43" s="154">
        <v>7696</v>
      </c>
      <c r="CV43" s="125">
        <v>773</v>
      </c>
      <c r="CW43" s="33">
        <f t="shared" si="32"/>
        <v>9</v>
      </c>
      <c r="CX43" s="83" t="str">
        <f t="shared" si="33"/>
        <v>Projektingenieur 9 (Bau)</v>
      </c>
      <c r="CY43" s="125">
        <v>772</v>
      </c>
      <c r="CZ43" s="33">
        <f t="shared" si="42"/>
        <v>8</v>
      </c>
      <c r="DA43" s="83" t="str">
        <f t="shared" si="43"/>
        <v>Projektingenieur 8 (Bau)</v>
      </c>
      <c r="DB43" s="125">
        <v>772</v>
      </c>
      <c r="DC43" s="33">
        <f t="shared" si="44"/>
        <v>8</v>
      </c>
      <c r="DD43" s="83" t="str">
        <f t="shared" si="45"/>
        <v>Projektingenieur 8 (Bau)</v>
      </c>
      <c r="DE43" s="125">
        <v>772</v>
      </c>
      <c r="DF43" s="33">
        <f>VLOOKUP($DE43,Funktionsbezeichnungen,3,0)</f>
        <v>8</v>
      </c>
      <c r="DG43" s="83" t="str">
        <f>VLOOKUP($DE43,Funktionsbezeichnungen,2,0)</f>
        <v>Projektingenieur 8 (Bau)</v>
      </c>
      <c r="DH43" s="125">
        <v>772</v>
      </c>
      <c r="DI43" s="33">
        <f>VLOOKUP($DH43,Funktionsbezeichnungen,3,0)</f>
        <v>8</v>
      </c>
      <c r="DJ43" s="83" t="str">
        <f>VLOOKUP($DH43,Funktionsbezeichnungen,2,0)</f>
        <v>Projektingenieur 8 (Bau)</v>
      </c>
      <c r="DK43" s="20"/>
      <c r="DL43" s="33">
        <v>772</v>
      </c>
      <c r="DM43" s="33">
        <f>VLOOKUP($DL43,Funktionsbezeichnungen,3,0)</f>
        <v>8</v>
      </c>
      <c r="DN43" s="83" t="str">
        <f>VLOOKUP($DL43,Funktionsbezeichnungen,2,0)</f>
        <v>Projektingenieur 8 (Bau)</v>
      </c>
      <c r="DS43" s="19">
        <f t="shared" si="17"/>
        <v>7696</v>
      </c>
      <c r="DT43" s="153">
        <v>2</v>
      </c>
      <c r="DU43" s="19">
        <v>3</v>
      </c>
      <c r="DV43" s="19" t="s">
        <v>951</v>
      </c>
      <c r="EX43" s="154">
        <v>4306</v>
      </c>
      <c r="EY43" s="19" t="s">
        <v>105</v>
      </c>
    </row>
    <row r="44" spans="1:155" s="19" customFormat="1" ht="27" x14ac:dyDescent="0.2">
      <c r="A44" s="53">
        <v>0</v>
      </c>
      <c r="B44" s="53"/>
      <c r="C44" s="53">
        <f t="shared" si="47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865</v>
      </c>
      <c r="Q44" s="15">
        <v>40</v>
      </c>
      <c r="R44" s="42"/>
      <c r="S44" s="20" t="s">
        <v>866</v>
      </c>
      <c r="T44" s="21">
        <v>1969</v>
      </c>
      <c r="U44" s="28" t="s">
        <v>943</v>
      </c>
      <c r="V44" s="21">
        <v>1999</v>
      </c>
      <c r="W44" s="25" t="s">
        <v>1047</v>
      </c>
      <c r="X44" s="21">
        <v>2011</v>
      </c>
      <c r="Y44" s="28" t="s">
        <v>944</v>
      </c>
      <c r="Z44" s="21">
        <f t="shared" si="1"/>
        <v>19</v>
      </c>
      <c r="AA44" s="25" t="s">
        <v>1296</v>
      </c>
      <c r="AB44" s="162" t="s">
        <v>1043</v>
      </c>
      <c r="AC44" s="21"/>
      <c r="AE44" s="90" t="s">
        <v>373</v>
      </c>
      <c r="AF44" s="82"/>
      <c r="CO44" s="263" t="str">
        <f t="shared" si="19"/>
        <v>anders</v>
      </c>
      <c r="CP44" s="19" t="str">
        <f t="shared" si="2"/>
        <v>Betzold Alexander</v>
      </c>
      <c r="CR44" s="19">
        <f t="shared" si="3"/>
        <v>19</v>
      </c>
      <c r="CS44" s="19" t="str">
        <f t="shared" si="18"/>
        <v xml:space="preserve"> C/B 2)</v>
      </c>
      <c r="CT44" s="260" t="str">
        <f t="shared" si="46"/>
        <v>C</v>
      </c>
      <c r="CU44" s="154">
        <v>4306</v>
      </c>
      <c r="CV44" s="125">
        <v>783</v>
      </c>
      <c r="CW44" s="33">
        <f t="shared" si="32"/>
        <v>9</v>
      </c>
      <c r="CX44" s="83" t="str">
        <f t="shared" si="33"/>
        <v>Projektingenieur 9 (Umwelt)</v>
      </c>
      <c r="CY44" s="125">
        <v>782</v>
      </c>
      <c r="CZ44" s="33">
        <f t="shared" si="42"/>
        <v>8</v>
      </c>
      <c r="DA44" s="83" t="str">
        <f t="shared" si="43"/>
        <v>Projektingenieur 8 (Umwelt)</v>
      </c>
      <c r="DB44" s="125">
        <v>782</v>
      </c>
      <c r="DC44" s="33">
        <f t="shared" si="44"/>
        <v>8</v>
      </c>
      <c r="DD44" s="83" t="str">
        <f t="shared" si="45"/>
        <v>Projektingenieur 8 (Umwelt)</v>
      </c>
      <c r="DE44" s="125">
        <v>782</v>
      </c>
      <c r="DF44" s="33">
        <f>VLOOKUP($DE44,Funktionsbezeichnungen,3,0)</f>
        <v>8</v>
      </c>
      <c r="DG44" s="83" t="str">
        <f>VLOOKUP($DE44,Funktionsbezeichnungen,2,0)</f>
        <v>Projektingenieur 8 (Umwelt)</v>
      </c>
      <c r="DH44" s="125">
        <v>782</v>
      </c>
      <c r="DI44" s="33">
        <f>VLOOKUP($DH44,Funktionsbezeichnungen,3,0)</f>
        <v>8</v>
      </c>
      <c r="DJ44" s="83" t="str">
        <f>VLOOKUP($DH44,Funktionsbezeichnungen,2,0)</f>
        <v>Projektingenieur 8 (Umwelt)</v>
      </c>
      <c r="DK44" s="20"/>
      <c r="DL44" s="33">
        <v>781</v>
      </c>
      <c r="DM44" s="33">
        <f>VLOOKUP($DL44,Funktionsbezeichnungen,3,0)</f>
        <v>7</v>
      </c>
      <c r="DN44" s="83" t="str">
        <f>VLOOKUP($DL44,Funktionsbezeichnungen,2,0)</f>
        <v>Projektingenieur 7 (Umwelt)</v>
      </c>
      <c r="DS44" s="19">
        <f t="shared" si="17"/>
        <v>4306</v>
      </c>
      <c r="DT44" s="153">
        <v>2</v>
      </c>
      <c r="DU44" s="19">
        <v>2</v>
      </c>
      <c r="DV44" s="19" t="s">
        <v>952</v>
      </c>
      <c r="EX44" s="154">
        <v>4275</v>
      </c>
      <c r="EY44" s="19" t="s">
        <v>105</v>
      </c>
    </row>
    <row r="45" spans="1:155" s="19" customFormat="1" ht="15.75" x14ac:dyDescent="0.2">
      <c r="A45" s="53">
        <v>0</v>
      </c>
      <c r="B45" s="53"/>
      <c r="C45" s="53">
        <f t="shared" si="47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1140</v>
      </c>
      <c r="P45" s="15" t="s">
        <v>1223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si="1"/>
        <v>17</v>
      </c>
      <c r="AA45" s="169" t="s">
        <v>1144</v>
      </c>
      <c r="AB45" s="162" t="s">
        <v>1043</v>
      </c>
      <c r="AC45" s="21"/>
      <c r="AE45" s="90" t="s">
        <v>373</v>
      </c>
      <c r="AF45" s="82"/>
      <c r="CO45" s="263" t="str">
        <f t="shared" si="19"/>
        <v>anders</v>
      </c>
      <c r="CP45" s="19" t="str">
        <f t="shared" si="2"/>
        <v>Igual Lorenzo</v>
      </c>
      <c r="CR45" s="19">
        <f t="shared" si="3"/>
        <v>17</v>
      </c>
      <c r="CS45" s="19" t="str">
        <f t="shared" si="18"/>
        <v xml:space="preserve"> C/B 2)</v>
      </c>
      <c r="CT45" s="260" t="str">
        <f t="shared" si="46"/>
        <v>C</v>
      </c>
      <c r="CU45" s="154">
        <v>3215</v>
      </c>
      <c r="CV45" s="125">
        <v>773</v>
      </c>
      <c r="CW45" s="33">
        <f t="shared" si="32"/>
        <v>9</v>
      </c>
      <c r="CX45" s="83" t="str">
        <f t="shared" si="33"/>
        <v>Projektingenieur 9 (Bau)</v>
      </c>
      <c r="CY45" s="125">
        <v>772</v>
      </c>
      <c r="CZ45" s="33">
        <f t="shared" si="42"/>
        <v>8</v>
      </c>
      <c r="DA45" s="83" t="str">
        <f t="shared" si="43"/>
        <v>Projektingenieur 8 (Bau)</v>
      </c>
      <c r="DB45" s="125"/>
      <c r="DC45" s="33"/>
      <c r="DD45" s="83"/>
      <c r="DE45" s="125"/>
      <c r="DF45" s="33"/>
      <c r="DG45" s="83"/>
      <c r="DH45" s="125"/>
      <c r="DI45" s="33"/>
      <c r="DJ45" s="83"/>
      <c r="DK45" s="20"/>
      <c r="DL45" s="33"/>
      <c r="DM45" s="33"/>
      <c r="DN45" s="83"/>
      <c r="DS45" s="19">
        <f t="shared" si="17"/>
        <v>3215</v>
      </c>
      <c r="DT45" s="153">
        <v>2</v>
      </c>
      <c r="DU45" s="19">
        <v>3</v>
      </c>
      <c r="DV45" s="19" t="s">
        <v>952</v>
      </c>
      <c r="EX45" s="154">
        <v>3215</v>
      </c>
      <c r="EY45" s="19" t="s">
        <v>105</v>
      </c>
    </row>
    <row r="46" spans="1:155" s="19" customFormat="1" ht="15.75" x14ac:dyDescent="0.2">
      <c r="A46" s="53">
        <v>0</v>
      </c>
      <c r="B46" s="53"/>
      <c r="C46" s="53">
        <f t="shared" si="47"/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358</v>
      </c>
      <c r="P46" s="15" t="s">
        <v>852</v>
      </c>
      <c r="Q46" s="15">
        <v>42</v>
      </c>
      <c r="R46" s="42"/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21"/>
      <c r="Y46" s="28" t="s">
        <v>853</v>
      </c>
      <c r="Z46" s="21">
        <f t="shared" si="1"/>
        <v>14</v>
      </c>
      <c r="AA46" s="25" t="s">
        <v>671</v>
      </c>
      <c r="AB46" s="162" t="s">
        <v>1043</v>
      </c>
      <c r="AC46" s="21"/>
      <c r="AE46" s="90" t="s">
        <v>373</v>
      </c>
      <c r="AF46" s="82"/>
      <c r="CO46" s="263" t="str">
        <f t="shared" si="19"/>
        <v>anders</v>
      </c>
      <c r="CP46" s="19" t="str">
        <f t="shared" si="2"/>
        <v>Hausammann Cédric</v>
      </c>
      <c r="CR46" s="19">
        <f t="shared" si="3"/>
        <v>14</v>
      </c>
      <c r="CS46" s="19" t="str">
        <f t="shared" si="18"/>
        <v xml:space="preserve"> C/B 2)</v>
      </c>
      <c r="CT46" s="260" t="str">
        <f t="shared" si="46"/>
        <v>C</v>
      </c>
      <c r="CU46" s="154">
        <v>9648</v>
      </c>
      <c r="CV46" s="125">
        <v>773</v>
      </c>
      <c r="CW46" s="33">
        <f t="shared" si="32"/>
        <v>9</v>
      </c>
      <c r="CX46" s="83" t="str">
        <f t="shared" si="33"/>
        <v>Projektingenieur 9 (Bau)</v>
      </c>
      <c r="CY46" s="125">
        <v>772</v>
      </c>
      <c r="CZ46" s="33">
        <f t="shared" si="42"/>
        <v>8</v>
      </c>
      <c r="DA46" s="83" t="str">
        <f t="shared" si="43"/>
        <v>Projektingenieur 8 (Bau)</v>
      </c>
      <c r="DB46" s="125">
        <v>772</v>
      </c>
      <c r="DC46" s="33">
        <f>VLOOKUP($DB46,Funktionsbezeichnungen,3,0)</f>
        <v>8</v>
      </c>
      <c r="DD46" s="83" t="str">
        <f>VLOOKUP($DB46,Funktionsbezeichnungen,2,0)</f>
        <v>Projektingenieur 8 (Bau)</v>
      </c>
      <c r="DE46" s="125">
        <v>772</v>
      </c>
      <c r="DF46" s="33">
        <f>VLOOKUP($DE46,Funktionsbezeichnungen,3,0)</f>
        <v>8</v>
      </c>
      <c r="DG46" s="83" t="str">
        <f>VLOOKUP($DE46,Funktionsbezeichnungen,2,0)</f>
        <v>Projektingenieur 8 (Bau)</v>
      </c>
      <c r="DH46" s="125">
        <v>772</v>
      </c>
      <c r="DI46" s="33">
        <f>VLOOKUP($DH46,Funktionsbezeichnungen,3,0)</f>
        <v>8</v>
      </c>
      <c r="DJ46" s="83" t="str">
        <f>VLOOKUP($DH46,Funktionsbezeichnungen,2,0)</f>
        <v>Projektingenieur 8 (Bau)</v>
      </c>
      <c r="DK46" s="20"/>
      <c r="DL46" s="33">
        <v>771</v>
      </c>
      <c r="DM46" s="33">
        <f>VLOOKUP($DL46,Funktionsbezeichnungen,3,0)</f>
        <v>7</v>
      </c>
      <c r="DN46" s="83" t="str">
        <f>VLOOKUP($DL46,Funktionsbezeichnungen,2,0)</f>
        <v>Projektingenieur 7 (Bau)</v>
      </c>
      <c r="DS46" s="19">
        <f t="shared" si="17"/>
        <v>9648</v>
      </c>
      <c r="DT46" s="153">
        <v>2</v>
      </c>
      <c r="DU46" s="19">
        <v>3</v>
      </c>
      <c r="DV46" s="19" t="s">
        <v>951</v>
      </c>
      <c r="EX46" s="154">
        <v>4299</v>
      </c>
      <c r="EY46" s="19" t="s">
        <v>105</v>
      </c>
    </row>
    <row r="47" spans="1:155" s="19" customFormat="1" ht="15.75" x14ac:dyDescent="0.2">
      <c r="A47" s="53">
        <v>0</v>
      </c>
      <c r="B47" s="53"/>
      <c r="C47" s="53">
        <f t="shared" si="47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358</v>
      </c>
      <c r="P47" s="15" t="s">
        <v>1149</v>
      </c>
      <c r="Q47" s="15">
        <v>43</v>
      </c>
      <c r="R47" s="42"/>
      <c r="S47" s="20" t="s">
        <v>1150</v>
      </c>
      <c r="T47" s="21">
        <v>1976</v>
      </c>
      <c r="U47" s="28" t="s">
        <v>1069</v>
      </c>
      <c r="V47" s="21">
        <v>2004</v>
      </c>
      <c r="W47" s="25" t="s">
        <v>1151</v>
      </c>
      <c r="X47" s="21">
        <v>2011</v>
      </c>
      <c r="Y47" s="28" t="s">
        <v>1152</v>
      </c>
      <c r="Z47" s="21">
        <f t="shared" si="1"/>
        <v>14</v>
      </c>
      <c r="AA47" s="25" t="s">
        <v>671</v>
      </c>
      <c r="AB47" s="162" t="s">
        <v>1043</v>
      </c>
      <c r="AC47" s="21"/>
      <c r="AE47" s="90" t="s">
        <v>375</v>
      </c>
      <c r="AF47" s="82"/>
      <c r="CO47" s="263" t="str">
        <f t="shared" si="19"/>
        <v>anders</v>
      </c>
      <c r="CP47" s="19" t="str">
        <f t="shared" si="2"/>
        <v>Titz Markus</v>
      </c>
      <c r="CR47" s="153">
        <f t="shared" si="3"/>
        <v>14</v>
      </c>
      <c r="CS47" s="19" t="str">
        <f t="shared" si="18"/>
        <v xml:space="preserve"> C/B 2)</v>
      </c>
      <c r="CT47" s="260" t="str">
        <f t="shared" si="46"/>
        <v>C</v>
      </c>
      <c r="CU47" s="154">
        <v>4912</v>
      </c>
      <c r="CV47" s="125">
        <v>773</v>
      </c>
      <c r="CW47" s="33">
        <f t="shared" si="32"/>
        <v>9</v>
      </c>
      <c r="CX47" s="83" t="str">
        <f t="shared" si="33"/>
        <v>Projektingenieur 9 (Bau)</v>
      </c>
      <c r="CY47" s="125">
        <v>772</v>
      </c>
      <c r="CZ47" s="33">
        <f t="shared" si="42"/>
        <v>8</v>
      </c>
      <c r="DA47" s="83" t="str">
        <f t="shared" si="43"/>
        <v>Projektingenieur 8 (Bau)</v>
      </c>
      <c r="DB47" s="125"/>
      <c r="DC47" s="33"/>
      <c r="DD47" s="83"/>
      <c r="DE47" s="125"/>
      <c r="DF47" s="33"/>
      <c r="DG47" s="83"/>
      <c r="DH47" s="125"/>
      <c r="DI47" s="33"/>
      <c r="DJ47" s="83"/>
      <c r="DK47" s="20"/>
      <c r="DL47" s="33"/>
      <c r="DM47" s="33"/>
      <c r="DN47" s="83"/>
      <c r="DS47" s="19">
        <f t="shared" si="17"/>
        <v>4912</v>
      </c>
      <c r="DT47" s="153">
        <v>2</v>
      </c>
      <c r="DU47" s="19">
        <v>3</v>
      </c>
      <c r="DV47" s="19" t="s">
        <v>951</v>
      </c>
      <c r="EX47" s="154">
        <v>4345</v>
      </c>
      <c r="EY47" s="19" t="s">
        <v>105</v>
      </c>
    </row>
    <row r="48" spans="1:155" s="19" customFormat="1" ht="15.75" x14ac:dyDescent="0.2">
      <c r="A48" s="53">
        <v>0</v>
      </c>
      <c r="B48" s="53">
        <v>1</v>
      </c>
      <c r="C48" s="53">
        <f t="shared" si="47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1301</v>
      </c>
      <c r="P48" s="15" t="s">
        <v>612</v>
      </c>
      <c r="Q48" s="15">
        <v>44</v>
      </c>
      <c r="R48" s="42"/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21"/>
      <c r="Y48" s="28"/>
      <c r="Z48" s="21">
        <f t="shared" si="1"/>
        <v>13</v>
      </c>
      <c r="AA48" s="25" t="s">
        <v>1297</v>
      </c>
      <c r="AB48" s="162" t="s">
        <v>1043</v>
      </c>
      <c r="AC48" s="21"/>
      <c r="AE48" s="90" t="s">
        <v>376</v>
      </c>
      <c r="AF48" s="82"/>
      <c r="CO48" s="263" t="str">
        <f t="shared" si="19"/>
        <v>anders</v>
      </c>
      <c r="CP48" s="19" t="str">
        <f t="shared" si="2"/>
        <v>Penning Rebecca</v>
      </c>
      <c r="CR48" s="19">
        <f t="shared" si="3"/>
        <v>13</v>
      </c>
      <c r="CS48" s="19" t="str">
        <f t="shared" si="18"/>
        <v xml:space="preserve"> C/B 2)</v>
      </c>
      <c r="CT48" s="260" t="str">
        <f t="shared" si="46"/>
        <v>C</v>
      </c>
      <c r="CU48" s="154">
        <v>4353</v>
      </c>
      <c r="CV48" s="125">
        <v>773</v>
      </c>
      <c r="CW48" s="33">
        <f t="shared" si="32"/>
        <v>9</v>
      </c>
      <c r="CX48" s="83" t="str">
        <f t="shared" si="33"/>
        <v>Projektingenieur 9 (Bau)</v>
      </c>
      <c r="CY48" s="125">
        <v>772</v>
      </c>
      <c r="CZ48" s="33">
        <f t="shared" si="42"/>
        <v>8</v>
      </c>
      <c r="DA48" s="83" t="str">
        <f t="shared" si="43"/>
        <v>Projektingenieur 8 (Bau)</v>
      </c>
      <c r="DB48" s="125">
        <v>772</v>
      </c>
      <c r="DC48" s="33">
        <f>VLOOKUP($DB48,Funktionsbezeichnungen,3,0)</f>
        <v>8</v>
      </c>
      <c r="DD48" s="83" t="str">
        <f>VLOOKUP($DB48,Funktionsbezeichnungen,2,0)</f>
        <v>Projektingenieur 8 (Bau)</v>
      </c>
      <c r="DE48" s="125">
        <v>772</v>
      </c>
      <c r="DF48" s="33">
        <f>VLOOKUP($DE48,Funktionsbezeichnungen,3,0)</f>
        <v>8</v>
      </c>
      <c r="DG48" s="83" t="str">
        <f>VLOOKUP($DE48,Funktionsbezeichnungen,2,0)</f>
        <v>Projektingenieur 8 (Bau)</v>
      </c>
      <c r="DH48" s="125">
        <v>771</v>
      </c>
      <c r="DI48" s="33">
        <f>VLOOKUP($DH48,Funktionsbezeichnungen,3,0)</f>
        <v>7</v>
      </c>
      <c r="DJ48" s="83" t="str">
        <f>VLOOKUP($DH48,Funktionsbezeichnungen,2,0)</f>
        <v>Projektingenieur 7 (Bau)</v>
      </c>
      <c r="DK48" s="20"/>
      <c r="DL48" s="33">
        <v>771</v>
      </c>
      <c r="DM48" s="33">
        <f>VLOOKUP($DL48,Funktionsbezeichnungen,3,0)</f>
        <v>7</v>
      </c>
      <c r="DN48" s="83" t="str">
        <f>VLOOKUP($DL48,Funktionsbezeichnungen,2,0)</f>
        <v>Projektingenieur 7 (Bau)</v>
      </c>
      <c r="DS48" s="19">
        <f t="shared" si="17"/>
        <v>4353</v>
      </c>
      <c r="DT48" s="153">
        <v>2</v>
      </c>
      <c r="DU48" s="19">
        <v>3</v>
      </c>
      <c r="DV48" s="185" t="s">
        <v>968</v>
      </c>
      <c r="EX48" s="154">
        <v>9648</v>
      </c>
      <c r="EY48" s="19" t="s">
        <v>105</v>
      </c>
    </row>
    <row r="49" spans="1:155" s="19" customFormat="1" ht="15.75" x14ac:dyDescent="0.2">
      <c r="A49" s="53">
        <v>0</v>
      </c>
      <c r="B49" s="53"/>
      <c r="C49" s="53">
        <f t="shared" si="47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1140</v>
      </c>
      <c r="P49" s="15" t="s">
        <v>1120</v>
      </c>
      <c r="Q49" s="15">
        <v>45</v>
      </c>
      <c r="R49" s="42"/>
      <c r="S49" s="20" t="s">
        <v>1118</v>
      </c>
      <c r="T49" s="21">
        <v>1976</v>
      </c>
      <c r="U49" s="28" t="s">
        <v>1119</v>
      </c>
      <c r="V49" s="21">
        <v>2005</v>
      </c>
      <c r="W49" s="25"/>
      <c r="X49" s="21"/>
      <c r="Y49" s="28"/>
      <c r="Z49" s="118">
        <f t="shared" si="1"/>
        <v>13</v>
      </c>
      <c r="AA49" s="169" t="s">
        <v>1144</v>
      </c>
      <c r="AB49" s="162" t="s">
        <v>1043</v>
      </c>
      <c r="AC49" s="21"/>
      <c r="AE49" s="90" t="s">
        <v>373</v>
      </c>
      <c r="AF49" s="82"/>
      <c r="CO49" s="263" t="str">
        <f t="shared" si="19"/>
        <v>anders</v>
      </c>
      <c r="CP49" s="19" t="str">
        <f t="shared" si="2"/>
        <v>Dick David</v>
      </c>
      <c r="CR49" s="19">
        <f t="shared" si="3"/>
        <v>13</v>
      </c>
      <c r="CS49" s="19" t="str">
        <f t="shared" si="18"/>
        <v xml:space="preserve"> C/B 2)</v>
      </c>
      <c r="CT49" s="260" t="str">
        <f t="shared" si="46"/>
        <v>C</v>
      </c>
      <c r="CU49" s="154">
        <v>4909</v>
      </c>
      <c r="CV49" s="125">
        <v>773</v>
      </c>
      <c r="CW49" s="33">
        <f t="shared" si="32"/>
        <v>9</v>
      </c>
      <c r="CX49" s="83" t="str">
        <f t="shared" si="33"/>
        <v>Projektingenieur 9 (Bau)</v>
      </c>
      <c r="CY49" s="125">
        <v>772</v>
      </c>
      <c r="CZ49" s="33">
        <f t="shared" si="42"/>
        <v>8</v>
      </c>
      <c r="DA49" s="83" t="str">
        <f t="shared" si="43"/>
        <v>Projektingenieur 8 (Bau)</v>
      </c>
      <c r="DB49" s="125"/>
      <c r="DC49" s="33"/>
      <c r="DD49" s="83"/>
      <c r="DE49" s="125"/>
      <c r="DF49" s="33"/>
      <c r="DG49" s="83"/>
      <c r="DH49" s="125"/>
      <c r="DI49" s="33"/>
      <c r="DJ49" s="83"/>
      <c r="DK49" s="20"/>
      <c r="DL49" s="33"/>
      <c r="DM49" s="33"/>
      <c r="DN49" s="83"/>
      <c r="DS49" s="19">
        <f t="shared" si="17"/>
        <v>4909</v>
      </c>
      <c r="DT49" s="153">
        <v>2</v>
      </c>
      <c r="DU49" s="19">
        <v>3</v>
      </c>
      <c r="DV49" s="19" t="s">
        <v>952</v>
      </c>
      <c r="EX49" s="154">
        <v>4912</v>
      </c>
      <c r="EY49" s="19" t="s">
        <v>105</v>
      </c>
    </row>
    <row r="50" spans="1:155" s="19" customFormat="1" ht="15.75" x14ac:dyDescent="0.2">
      <c r="A50" s="53">
        <v>0</v>
      </c>
      <c r="B50" s="53"/>
      <c r="C50" s="53">
        <f t="shared" si="47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21"/>
      <c r="Y50" s="28"/>
      <c r="Z50" s="21">
        <f t="shared" si="1"/>
        <v>12</v>
      </c>
      <c r="AA50" s="25" t="s">
        <v>671</v>
      </c>
      <c r="AB50" s="162" t="s">
        <v>1043</v>
      </c>
      <c r="AC50" s="21"/>
      <c r="AE50" s="90" t="s">
        <v>373</v>
      </c>
      <c r="AF50" s="82"/>
      <c r="CO50" s="263" t="str">
        <f t="shared" si="19"/>
        <v>anders</v>
      </c>
      <c r="CP50" s="19" t="str">
        <f t="shared" si="2"/>
        <v>Akdeniz Veysel</v>
      </c>
      <c r="CR50" s="153">
        <f t="shared" si="3"/>
        <v>12</v>
      </c>
      <c r="CS50" s="19" t="str">
        <f t="shared" si="18"/>
        <v xml:space="preserve"> C/B 2)</v>
      </c>
      <c r="CT50" s="260" t="str">
        <f t="shared" si="46"/>
        <v>C</v>
      </c>
      <c r="CU50" s="154">
        <v>4293</v>
      </c>
      <c r="CV50" s="125">
        <v>773</v>
      </c>
      <c r="CW50" s="33">
        <f t="shared" si="32"/>
        <v>9</v>
      </c>
      <c r="CX50" s="83" t="str">
        <f t="shared" si="33"/>
        <v>Projektingenieur 9 (Bau)</v>
      </c>
      <c r="CY50" s="125">
        <v>772</v>
      </c>
      <c r="CZ50" s="33">
        <f t="shared" si="42"/>
        <v>8</v>
      </c>
      <c r="DA50" s="83" t="str">
        <f t="shared" si="43"/>
        <v>Projektingenieur 8 (Bau)</v>
      </c>
      <c r="DB50" s="125">
        <v>772</v>
      </c>
      <c r="DC50" s="33">
        <f>VLOOKUP($DB50,Funktionsbezeichnungen,3,0)</f>
        <v>8</v>
      </c>
      <c r="DD50" s="83" t="str">
        <f>VLOOKUP($DB50,Funktionsbezeichnungen,2,0)</f>
        <v>Projektingenieur 8 (Bau)</v>
      </c>
      <c r="DE50" s="125">
        <v>772</v>
      </c>
      <c r="DF50" s="33">
        <f>VLOOKUP($DE50,Funktionsbezeichnungen,3,0)</f>
        <v>8</v>
      </c>
      <c r="DG50" s="83" t="str">
        <f>VLOOKUP($DE50,Funktionsbezeichnungen,2,0)</f>
        <v>Projektingenieur 8 (Bau)</v>
      </c>
      <c r="DH50" s="125">
        <v>772</v>
      </c>
      <c r="DI50" s="33">
        <f>VLOOKUP($DH50,Funktionsbezeichnungen,3,0)</f>
        <v>8</v>
      </c>
      <c r="DJ50" s="83" t="str">
        <f>VLOOKUP($DH50,Funktionsbezeichnungen,2,0)</f>
        <v>Projektingenieur 8 (Bau)</v>
      </c>
      <c r="DK50" s="20"/>
      <c r="DL50" s="33">
        <v>771</v>
      </c>
      <c r="DM50" s="33">
        <f>VLOOKUP($DL50,Funktionsbezeichnungen,3,0)</f>
        <v>7</v>
      </c>
      <c r="DN50" s="83" t="str">
        <f>VLOOKUP($DL50,Funktionsbezeichnungen,2,0)</f>
        <v>Projektingenieur 7 (Bau)</v>
      </c>
      <c r="DS50" s="19">
        <f t="shared" si="17"/>
        <v>4293</v>
      </c>
      <c r="DT50" s="153">
        <v>2</v>
      </c>
      <c r="DU50" s="19">
        <v>3</v>
      </c>
      <c r="DV50" s="19" t="s">
        <v>951</v>
      </c>
      <c r="EX50" s="154">
        <v>4909</v>
      </c>
      <c r="EY50" s="19" t="s">
        <v>105</v>
      </c>
    </row>
    <row r="51" spans="1:155" s="19" customFormat="1" ht="15.75" x14ac:dyDescent="0.2">
      <c r="A51" s="53">
        <v>0</v>
      </c>
      <c r="B51" s="53"/>
      <c r="C51" s="53">
        <f t="shared" si="0"/>
        <v>1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358</v>
      </c>
      <c r="P51" s="15" t="s">
        <v>932</v>
      </c>
      <c r="Q51" s="15">
        <v>47</v>
      </c>
      <c r="R51" s="42"/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21">
        <v>2008</v>
      </c>
      <c r="Y51" s="28"/>
      <c r="Z51" s="21">
        <f t="shared" si="1"/>
        <v>11</v>
      </c>
      <c r="AA51" s="25" t="s">
        <v>1079</v>
      </c>
      <c r="AB51" s="162" t="s">
        <v>1043</v>
      </c>
      <c r="AC51" s="21"/>
      <c r="AE51" s="90" t="s">
        <v>373</v>
      </c>
      <c r="AF51" s="82"/>
      <c r="CO51" s="263" t="str">
        <f t="shared" si="19"/>
        <v>anders</v>
      </c>
      <c r="CP51" s="19" t="str">
        <f t="shared" si="2"/>
        <v>Noordam Philipp</v>
      </c>
      <c r="CR51" s="153">
        <f t="shared" si="3"/>
        <v>11</v>
      </c>
      <c r="CS51" s="19" t="str">
        <f t="shared" si="18"/>
        <v xml:space="preserve"> C/B 2)</v>
      </c>
      <c r="CT51" s="260" t="str">
        <f t="shared" si="46"/>
        <v>C</v>
      </c>
      <c r="CU51" s="154">
        <v>4312</v>
      </c>
      <c r="CV51" s="125">
        <v>773</v>
      </c>
      <c r="CW51" s="33">
        <f t="shared" si="32"/>
        <v>9</v>
      </c>
      <c r="CX51" s="83" t="str">
        <f t="shared" si="33"/>
        <v>Projektingenieur 9 (Bau)</v>
      </c>
      <c r="CY51" s="125">
        <v>772</v>
      </c>
      <c r="CZ51" s="33">
        <f t="shared" ref="CZ51:CZ65" si="48">VLOOKUP($CY51,Funktionsbezeichnungen,3,0)</f>
        <v>8</v>
      </c>
      <c r="DA51" s="83" t="str">
        <f t="shared" ref="DA51:DA65" si="49">VLOOKUP($CY51,Funktionsbezeichnungen,2,0)</f>
        <v>Projektingenieur 8 (Bau)</v>
      </c>
      <c r="DB51" s="125">
        <v>772</v>
      </c>
      <c r="DC51" s="33">
        <f>VLOOKUP($DB51,Funktionsbezeichnungen,3,0)</f>
        <v>8</v>
      </c>
      <c r="DD51" s="83" t="str">
        <f>VLOOKUP($DB51,Funktionsbezeichnungen,2,0)</f>
        <v>Projektingenieur 8 (Bau)</v>
      </c>
      <c r="DE51" s="125"/>
      <c r="DF51" s="33"/>
      <c r="DG51" s="83"/>
      <c r="DH51" s="125"/>
      <c r="DI51" s="33"/>
      <c r="DJ51" s="83"/>
      <c r="DK51" s="20"/>
      <c r="DL51" s="33"/>
      <c r="DM51" s="33"/>
      <c r="DN51" s="83"/>
      <c r="DS51" s="19">
        <f t="shared" si="17"/>
        <v>4312</v>
      </c>
      <c r="DT51" s="153">
        <v>2</v>
      </c>
      <c r="DU51" s="19">
        <v>2</v>
      </c>
      <c r="DV51" s="19" t="s">
        <v>951</v>
      </c>
      <c r="EX51" s="154">
        <v>4353</v>
      </c>
      <c r="EY51" s="19" t="s">
        <v>105</v>
      </c>
    </row>
    <row r="52" spans="1:155" s="19" customFormat="1" x14ac:dyDescent="0.2">
      <c r="A52" s="53">
        <v>0</v>
      </c>
      <c r="B52" s="53"/>
      <c r="C52" s="53">
        <f>IF(Z52&gt;=10,1,0)</f>
        <v>1</v>
      </c>
      <c r="D52" s="55"/>
      <c r="E52" s="55">
        <v>1</v>
      </c>
      <c r="F52" s="56"/>
      <c r="G52" s="54"/>
      <c r="H52" s="54">
        <v>1</v>
      </c>
      <c r="I52" s="56"/>
      <c r="J52" s="54"/>
      <c r="K52" s="56"/>
      <c r="L52" s="56"/>
      <c r="M52" s="56"/>
      <c r="N52" s="58"/>
      <c r="O52" s="52" t="s">
        <v>361</v>
      </c>
      <c r="P52" s="15" t="s">
        <v>447</v>
      </c>
      <c r="Q52" s="15">
        <v>48</v>
      </c>
      <c r="R52" s="16"/>
      <c r="S52" s="20" t="s">
        <v>111</v>
      </c>
      <c r="T52" s="21">
        <v>1954</v>
      </c>
      <c r="U52" s="28" t="s">
        <v>195</v>
      </c>
      <c r="V52" s="21">
        <v>1976</v>
      </c>
      <c r="W52" s="25"/>
      <c r="X52" s="21"/>
      <c r="Y52" s="28" t="s">
        <v>547</v>
      </c>
      <c r="Z52" s="21">
        <f>$AD$3-V52</f>
        <v>42</v>
      </c>
      <c r="AA52" s="25" t="s">
        <v>671</v>
      </c>
      <c r="AB52" s="21" t="s">
        <v>105</v>
      </c>
      <c r="AC52" s="21"/>
      <c r="AE52" s="90" t="s">
        <v>415</v>
      </c>
      <c r="AF52" s="82"/>
      <c r="CO52" s="19" t="str">
        <f>IF(CS52=CT52,"","anders")</f>
        <v/>
      </c>
      <c r="CP52" s="19" t="str">
        <f>+S52</f>
        <v>Buser Edi</v>
      </c>
      <c r="CR52" s="19">
        <f>+Z52</f>
        <v>42</v>
      </c>
      <c r="CS52" s="19" t="str">
        <f>+AB52</f>
        <v>C</v>
      </c>
      <c r="CT52" s="260" t="str">
        <f t="shared" si="46"/>
        <v>C</v>
      </c>
      <c r="CU52" s="154">
        <v>3160</v>
      </c>
      <c r="CV52" s="125">
        <v>772</v>
      </c>
      <c r="CW52" s="33">
        <f t="shared" si="32"/>
        <v>8</v>
      </c>
      <c r="CX52" s="83" t="str">
        <f t="shared" si="33"/>
        <v>Projektingenieur 8 (Bau)</v>
      </c>
      <c r="CY52" s="125">
        <v>772</v>
      </c>
      <c r="CZ52" s="33">
        <f>VLOOKUP($CY52,Funktionsbezeichnungen,3,0)</f>
        <v>8</v>
      </c>
      <c r="DA52" s="83" t="str">
        <f>VLOOKUP($CY52,Funktionsbezeichnungen,2,0)</f>
        <v>Projektingenieur 8 (Bau)</v>
      </c>
      <c r="DB52" s="125">
        <v>772</v>
      </c>
      <c r="DC52" s="33">
        <f>VLOOKUP($DB52,Funktionsbezeichnungen,3,0)</f>
        <v>8</v>
      </c>
      <c r="DD52" s="83" t="str">
        <f>VLOOKUP($DB52,Funktionsbezeichnungen,2,0)</f>
        <v>Projektingenieur 8 (Bau)</v>
      </c>
      <c r="DE52" s="125">
        <v>772</v>
      </c>
      <c r="DF52" s="33">
        <f>VLOOKUP($DE52,Funktionsbezeichnungen,3,0)</f>
        <v>8</v>
      </c>
      <c r="DG52" s="83" t="str">
        <f>VLOOKUP($DE52,Funktionsbezeichnungen,2,0)</f>
        <v>Projektingenieur 8 (Bau)</v>
      </c>
      <c r="DH52" s="125">
        <v>772</v>
      </c>
      <c r="DI52" s="33">
        <f>VLOOKUP($DH52,Funktionsbezeichnungen,3,0)</f>
        <v>8</v>
      </c>
      <c r="DJ52" s="83" t="str">
        <f>VLOOKUP($DH52,Funktionsbezeichnungen,2,0)</f>
        <v>Projektingenieur 8 (Bau)</v>
      </c>
      <c r="DK52" s="20"/>
      <c r="DL52" s="33">
        <v>772</v>
      </c>
      <c r="DM52" s="33">
        <f>VLOOKUP($DL52,Funktionsbezeichnungen,3,0)</f>
        <v>8</v>
      </c>
      <c r="DN52" s="83" t="str">
        <f>VLOOKUP($DL52,Funktionsbezeichnungen,2,0)</f>
        <v>Projektingenieur 8 (Bau)</v>
      </c>
      <c r="DS52" s="19">
        <f>+CU52</f>
        <v>3160</v>
      </c>
      <c r="DT52" s="153">
        <v>2</v>
      </c>
      <c r="DU52" s="19">
        <v>3</v>
      </c>
      <c r="DV52" s="19" t="s">
        <v>951</v>
      </c>
      <c r="EX52" s="154">
        <v>4293</v>
      </c>
      <c r="EY52" s="19" t="s">
        <v>105</v>
      </c>
    </row>
    <row r="53" spans="1:155" s="19" customFormat="1" ht="27" x14ac:dyDescent="0.2">
      <c r="A53" s="53">
        <v>0</v>
      </c>
      <c r="B53" s="53"/>
      <c r="C53" s="53">
        <f>IF(Z53&gt;=10,1,0)</f>
        <v>1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52" t="s">
        <v>566</v>
      </c>
      <c r="Q53" s="15">
        <v>49</v>
      </c>
      <c r="R53" s="42"/>
      <c r="S53" s="16" t="s">
        <v>561</v>
      </c>
      <c r="T53" s="21">
        <v>1975</v>
      </c>
      <c r="U53" s="28" t="s">
        <v>562</v>
      </c>
      <c r="V53" s="21">
        <v>2004</v>
      </c>
      <c r="W53" s="25"/>
      <c r="X53" s="21"/>
      <c r="Y53" s="28" t="s">
        <v>564</v>
      </c>
      <c r="Z53" s="118">
        <f>$AD$3-V53</f>
        <v>14</v>
      </c>
      <c r="AA53" s="169" t="s">
        <v>565</v>
      </c>
      <c r="AB53" s="21" t="s">
        <v>105</v>
      </c>
      <c r="AC53" s="21"/>
      <c r="AE53" s="90" t="s">
        <v>1084</v>
      </c>
      <c r="AF53" s="82"/>
      <c r="CO53" s="19" t="str">
        <f t="shared" si="19"/>
        <v/>
      </c>
      <c r="CP53" s="19" t="str">
        <f>+S53</f>
        <v>That Pueng</v>
      </c>
      <c r="CR53" s="19">
        <f>+Z53</f>
        <v>14</v>
      </c>
      <c r="CS53" s="19" t="str">
        <f>+AB53</f>
        <v>C</v>
      </c>
      <c r="CT53" s="260" t="str">
        <f t="shared" si="46"/>
        <v>C</v>
      </c>
      <c r="CU53" s="154">
        <v>4345</v>
      </c>
      <c r="CV53" s="125" t="s">
        <v>711</v>
      </c>
      <c r="CW53" s="33"/>
      <c r="CX53" s="83"/>
      <c r="CY53" s="125" t="s">
        <v>711</v>
      </c>
      <c r="CZ53" s="33"/>
      <c r="DA53" s="83"/>
      <c r="DB53" s="125">
        <v>782</v>
      </c>
      <c r="DC53" s="33">
        <f>VLOOKUP($DB53,Funktionsbezeichnungen,3,0)</f>
        <v>8</v>
      </c>
      <c r="DD53" s="83" t="str">
        <f>VLOOKUP($DB53,Funktionsbezeichnungen,2,0)</f>
        <v>Projektingenieur 8 (Umwelt)</v>
      </c>
      <c r="DE53" s="125">
        <v>782</v>
      </c>
      <c r="DF53" s="33">
        <f>VLOOKUP($DE53,Funktionsbezeichnungen,3,0)</f>
        <v>8</v>
      </c>
      <c r="DG53" s="83" t="str">
        <f>VLOOKUP($DE53,Funktionsbezeichnungen,2,0)</f>
        <v>Projektingenieur 8 (Umwelt)</v>
      </c>
      <c r="DH53" s="125">
        <v>782</v>
      </c>
      <c r="DI53" s="33">
        <f>VLOOKUP($DH53,Funktionsbezeichnungen,3,0)</f>
        <v>8</v>
      </c>
      <c r="DJ53" s="83" t="str">
        <f>VLOOKUP($DH53,Funktionsbezeichnungen,2,0)</f>
        <v>Projektingenieur 8 (Umwelt)</v>
      </c>
      <c r="DK53" s="20"/>
      <c r="DL53" s="33">
        <v>781</v>
      </c>
      <c r="DM53" s="33">
        <f>VLOOKUP($DL53,Funktionsbezeichnungen,3,0)</f>
        <v>7</v>
      </c>
      <c r="DN53" s="83" t="str">
        <f>VLOOKUP($DL53,Funktionsbezeichnungen,2,0)</f>
        <v>Projektingenieur 7 (Umwelt)</v>
      </c>
      <c r="DS53" s="19">
        <f>+CU53</f>
        <v>4345</v>
      </c>
      <c r="DT53" s="153">
        <v>1</v>
      </c>
      <c r="DU53" s="19">
        <v>2</v>
      </c>
      <c r="DV53" s="19" t="s">
        <v>952</v>
      </c>
      <c r="EX53" s="154">
        <v>4312</v>
      </c>
      <c r="EY53" s="19" t="s">
        <v>105</v>
      </c>
    </row>
    <row r="54" spans="1:155" s="19" customFormat="1" x14ac:dyDescent="0.2">
      <c r="A54" s="53">
        <v>0</v>
      </c>
      <c r="B54" s="53">
        <v>1</v>
      </c>
      <c r="C54" s="53">
        <f>IF(Z54&gt;=10,1,0)</f>
        <v>1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1262</v>
      </c>
      <c r="Q54" s="15">
        <v>50</v>
      </c>
      <c r="R54" s="42"/>
      <c r="S54" s="20" t="s">
        <v>1263</v>
      </c>
      <c r="T54" s="21">
        <v>1981</v>
      </c>
      <c r="U54" s="28" t="s">
        <v>1063</v>
      </c>
      <c r="V54" s="21">
        <v>2005</v>
      </c>
      <c r="W54" s="25"/>
      <c r="X54" s="21"/>
      <c r="Y54" s="28"/>
      <c r="Z54" s="118">
        <f>$AD$3-V54</f>
        <v>13</v>
      </c>
      <c r="AA54" s="25" t="s">
        <v>916</v>
      </c>
      <c r="AB54" s="118" t="s">
        <v>105</v>
      </c>
      <c r="AC54" s="21"/>
      <c r="AE54" s="90" t="s">
        <v>375</v>
      </c>
      <c r="AF54" s="82"/>
      <c r="CO54" s="262" t="e">
        <f t="shared" si="19"/>
        <v>#N/A</v>
      </c>
      <c r="CP54" s="192" t="str">
        <f>+S54</f>
        <v>Mendoza Maria</v>
      </c>
      <c r="CR54" s="153">
        <f>+Z54</f>
        <v>13</v>
      </c>
      <c r="CS54" s="153" t="str">
        <f>+AB54</f>
        <v>C</v>
      </c>
      <c r="CT54" s="260" t="e">
        <f t="shared" si="46"/>
        <v>#N/A</v>
      </c>
      <c r="CU54" s="222">
        <v>4326</v>
      </c>
      <c r="CV54" s="125">
        <v>772</v>
      </c>
      <c r="CW54" s="33">
        <f t="shared" ref="CW54:CW84" si="50">VLOOKUP($CV54,Funktionsbezeichnungen,3,0)</f>
        <v>8</v>
      </c>
      <c r="CX54" s="83" t="str">
        <f t="shared" ref="CX54:CX84" si="51">VLOOKUP($CV54,Funktionsbezeichnungen,2,0)</f>
        <v>Projektingenieur 8 (Bau)</v>
      </c>
      <c r="CY54" s="125"/>
      <c r="CZ54" s="33"/>
      <c r="DA54" s="83"/>
      <c r="DB54" s="125"/>
      <c r="DC54" s="33"/>
      <c r="DD54" s="83"/>
      <c r="DE54" s="125"/>
      <c r="DF54" s="33"/>
      <c r="DG54" s="83"/>
      <c r="DH54" s="125"/>
      <c r="DI54" s="33"/>
      <c r="DJ54" s="83"/>
      <c r="DK54" s="20"/>
      <c r="DL54" s="33"/>
      <c r="DM54" s="33"/>
      <c r="DN54" s="83"/>
      <c r="DS54" s="19">
        <f>+CU54</f>
        <v>4326</v>
      </c>
      <c r="DT54" s="153">
        <v>2</v>
      </c>
      <c r="DU54" s="19">
        <v>3</v>
      </c>
      <c r="DV54" s="19" t="s">
        <v>951</v>
      </c>
      <c r="EX54" s="154">
        <v>9677</v>
      </c>
      <c r="EY54" s="19" t="s">
        <v>105</v>
      </c>
    </row>
    <row r="55" spans="1:155" s="19" customFormat="1" ht="27" x14ac:dyDescent="0.2">
      <c r="A55" s="53">
        <v>0</v>
      </c>
      <c r="B55" s="53"/>
      <c r="C55" s="53">
        <f t="shared" si="0"/>
        <v>1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1140</v>
      </c>
      <c r="P55" s="15" t="s">
        <v>598</v>
      </c>
      <c r="Q55" s="15">
        <v>51</v>
      </c>
      <c r="R55" s="42"/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1505</v>
      </c>
      <c r="X55" s="21">
        <v>2009</v>
      </c>
      <c r="Y55" s="28" t="s">
        <v>1023</v>
      </c>
      <c r="Z55" s="21">
        <f t="shared" si="1"/>
        <v>10</v>
      </c>
      <c r="AA55" s="25" t="s">
        <v>1133</v>
      </c>
      <c r="AB55" s="118" t="s">
        <v>105</v>
      </c>
      <c r="AC55" s="21"/>
      <c r="AE55" s="90" t="s">
        <v>895</v>
      </c>
      <c r="AF55" s="82"/>
      <c r="CO55" s="19" t="str">
        <f t="shared" si="19"/>
        <v/>
      </c>
      <c r="CP55" s="19" t="str">
        <f t="shared" si="2"/>
        <v>Wieland Manuel</v>
      </c>
      <c r="CR55" s="153">
        <f t="shared" si="3"/>
        <v>10</v>
      </c>
      <c r="CS55" s="19" t="str">
        <f t="shared" si="18"/>
        <v>C</v>
      </c>
      <c r="CT55" s="260" t="str">
        <f t="shared" si="46"/>
        <v>C</v>
      </c>
      <c r="CU55" s="154">
        <v>9698</v>
      </c>
      <c r="CV55" s="125">
        <v>772</v>
      </c>
      <c r="CW55" s="33">
        <f t="shared" si="50"/>
        <v>8</v>
      </c>
      <c r="CX55" s="83" t="str">
        <f t="shared" si="51"/>
        <v>Projektingenieur 8 (Bau)</v>
      </c>
      <c r="CY55" s="125">
        <v>772</v>
      </c>
      <c r="CZ55" s="33">
        <f t="shared" si="48"/>
        <v>8</v>
      </c>
      <c r="DA55" s="83" t="str">
        <f t="shared" si="49"/>
        <v>Projektingenieur 8 (Bau)</v>
      </c>
      <c r="DB55" s="125">
        <v>772</v>
      </c>
      <c r="DC55" s="33">
        <f>VLOOKUP($DB55,Funktionsbezeichnungen,3,0)</f>
        <v>8</v>
      </c>
      <c r="DD55" s="83" t="str">
        <f>VLOOKUP($DB55,Funktionsbezeichnungen,2,0)</f>
        <v>Projektingenieur 8 (Bau)</v>
      </c>
      <c r="DE55" s="125">
        <v>771</v>
      </c>
      <c r="DF55" s="33">
        <f>VLOOKUP($DE55,Funktionsbezeichnungen,3,0)</f>
        <v>7</v>
      </c>
      <c r="DG55" s="83" t="str">
        <f>VLOOKUP($DE55,Funktionsbezeichnungen,2,0)</f>
        <v>Projektingenieur 7 (Bau)</v>
      </c>
      <c r="DH55" s="125">
        <v>771</v>
      </c>
      <c r="DI55" s="33">
        <f>VLOOKUP($DH55,Funktionsbezeichnungen,3,0)</f>
        <v>7</v>
      </c>
      <c r="DJ55" s="83" t="str">
        <f>VLOOKUP($DH55,Funktionsbezeichnungen,2,0)</f>
        <v>Projektingenieur 7 (Bau)</v>
      </c>
      <c r="DK55" s="20"/>
      <c r="DL55" s="33">
        <v>771</v>
      </c>
      <c r="DM55" s="33">
        <f>VLOOKUP($DL55,Funktionsbezeichnungen,3,0)</f>
        <v>7</v>
      </c>
      <c r="DN55" s="83" t="str">
        <f>VLOOKUP($DL55,Funktionsbezeichnungen,2,0)</f>
        <v>Projektingenieur 7 (Bau)</v>
      </c>
      <c r="DS55" s="19">
        <f t="shared" si="17"/>
        <v>9698</v>
      </c>
      <c r="DT55" s="153">
        <v>2</v>
      </c>
      <c r="DU55" s="19">
        <v>2</v>
      </c>
      <c r="DV55" s="19" t="s">
        <v>951</v>
      </c>
      <c r="EX55" s="154">
        <v>9698</v>
      </c>
      <c r="EY55" s="19" t="s">
        <v>105</v>
      </c>
    </row>
    <row r="56" spans="1:155" s="19" customFormat="1" x14ac:dyDescent="0.2">
      <c r="A56" s="53">
        <v>0</v>
      </c>
      <c r="B56" s="53"/>
      <c r="C56" s="53">
        <f t="shared" si="0"/>
        <v>1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1187</v>
      </c>
      <c r="Q56" s="15">
        <v>52</v>
      </c>
      <c r="R56" s="42"/>
      <c r="S56" s="20" t="s">
        <v>1188</v>
      </c>
      <c r="T56" s="21">
        <v>1983</v>
      </c>
      <c r="U56" s="28" t="s">
        <v>1189</v>
      </c>
      <c r="V56" s="21">
        <v>2008</v>
      </c>
      <c r="W56" s="25"/>
      <c r="X56" s="21"/>
      <c r="Y56" s="28"/>
      <c r="Z56" s="118">
        <f t="shared" si="1"/>
        <v>10</v>
      </c>
      <c r="AA56" s="25" t="s">
        <v>698</v>
      </c>
      <c r="AB56" s="118" t="s">
        <v>105</v>
      </c>
      <c r="AC56" s="21"/>
      <c r="AE56" s="90" t="s">
        <v>375</v>
      </c>
      <c r="AF56" s="82"/>
      <c r="CO56" s="262" t="str">
        <f t="shared" si="19"/>
        <v>anders</v>
      </c>
      <c r="CP56" s="19" t="str">
        <f t="shared" si="2"/>
        <v>Skucek Axel</v>
      </c>
      <c r="CR56" s="153">
        <f t="shared" si="3"/>
        <v>10</v>
      </c>
      <c r="CS56" s="153" t="str">
        <f t="shared" si="18"/>
        <v>C</v>
      </c>
      <c r="CT56" s="260" t="str">
        <f t="shared" si="46"/>
        <v>D</v>
      </c>
      <c r="CU56" s="154">
        <v>4322</v>
      </c>
      <c r="CV56" s="125">
        <v>772</v>
      </c>
      <c r="CW56" s="33">
        <f t="shared" si="50"/>
        <v>8</v>
      </c>
      <c r="CX56" s="83" t="str">
        <f t="shared" si="51"/>
        <v>Projektingenieur 8 (Bau)</v>
      </c>
      <c r="CY56" s="125"/>
      <c r="CZ56" s="33"/>
      <c r="DA56" s="83"/>
      <c r="DB56" s="125"/>
      <c r="DC56" s="33"/>
      <c r="DD56" s="83"/>
      <c r="DE56" s="125"/>
      <c r="DF56" s="33"/>
      <c r="DG56" s="83"/>
      <c r="DH56" s="125"/>
      <c r="DI56" s="33"/>
      <c r="DJ56" s="83"/>
      <c r="DK56" s="20"/>
      <c r="DL56" s="33"/>
      <c r="DM56" s="33"/>
      <c r="DN56" s="83"/>
      <c r="DS56" s="19">
        <f t="shared" si="17"/>
        <v>4322</v>
      </c>
      <c r="DT56" s="153">
        <v>2</v>
      </c>
      <c r="DU56" s="19">
        <v>3</v>
      </c>
      <c r="DV56" s="19" t="s">
        <v>951</v>
      </c>
      <c r="EX56" s="154">
        <v>4311</v>
      </c>
      <c r="EY56" s="19" t="s">
        <v>105</v>
      </c>
    </row>
    <row r="57" spans="1:155" s="19" customFormat="1" x14ac:dyDescent="0.2">
      <c r="A57" s="53">
        <v>0</v>
      </c>
      <c r="B57" s="53"/>
      <c r="C57" s="53">
        <f t="shared" si="0"/>
        <v>1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1303</v>
      </c>
      <c r="P57" s="15" t="s">
        <v>567</v>
      </c>
      <c r="Q57" s="15">
        <v>53</v>
      </c>
      <c r="R57" s="42"/>
      <c r="S57" s="20" t="s">
        <v>213</v>
      </c>
      <c r="T57" s="21">
        <v>1985</v>
      </c>
      <c r="U57" s="28" t="s">
        <v>1006</v>
      </c>
      <c r="V57" s="21">
        <v>2008</v>
      </c>
      <c r="W57" s="25" t="s">
        <v>1181</v>
      </c>
      <c r="X57" s="21">
        <v>2013</v>
      </c>
      <c r="Y57" s="28" t="s">
        <v>1023</v>
      </c>
      <c r="Z57" s="118">
        <f t="shared" si="1"/>
        <v>10</v>
      </c>
      <c r="AA57" s="25" t="s">
        <v>1079</v>
      </c>
      <c r="AB57" s="118" t="s">
        <v>105</v>
      </c>
      <c r="AC57" s="21"/>
      <c r="AE57" s="90" t="s">
        <v>895</v>
      </c>
      <c r="AF57" s="82"/>
      <c r="CO57" s="19" t="str">
        <f t="shared" si="19"/>
        <v/>
      </c>
      <c r="CP57" s="19" t="str">
        <f t="shared" si="2"/>
        <v>Imesch Reto</v>
      </c>
      <c r="CR57" s="153">
        <f t="shared" si="3"/>
        <v>10</v>
      </c>
      <c r="CS57" s="19" t="str">
        <f t="shared" si="18"/>
        <v>C</v>
      </c>
      <c r="CT57" s="260" t="str">
        <f t="shared" si="46"/>
        <v>C</v>
      </c>
      <c r="CU57" s="154">
        <v>9677</v>
      </c>
      <c r="CV57" s="125">
        <v>772</v>
      </c>
      <c r="CW57" s="33">
        <f t="shared" si="50"/>
        <v>8</v>
      </c>
      <c r="CX57" s="83" t="str">
        <f t="shared" si="51"/>
        <v>Projektingenieur 8 (Bau)</v>
      </c>
      <c r="CY57" s="125">
        <v>772</v>
      </c>
      <c r="CZ57" s="33">
        <f t="shared" si="48"/>
        <v>8</v>
      </c>
      <c r="DA57" s="83" t="str">
        <f t="shared" si="49"/>
        <v>Projektingenieur 8 (Bau)</v>
      </c>
      <c r="DB57" s="125">
        <v>772</v>
      </c>
      <c r="DC57" s="33">
        <f>VLOOKUP($DB57,Funktionsbezeichnungen,3,0)</f>
        <v>8</v>
      </c>
      <c r="DD57" s="83" t="str">
        <f>VLOOKUP($DB57,Funktionsbezeichnungen,2,0)</f>
        <v>Projektingenieur 8 (Bau)</v>
      </c>
      <c r="DE57" s="125">
        <v>772</v>
      </c>
      <c r="DF57" s="33">
        <f>VLOOKUP($DE57,Funktionsbezeichnungen,3,0)</f>
        <v>8</v>
      </c>
      <c r="DG57" s="83" t="str">
        <f>VLOOKUP($DE57,Funktionsbezeichnungen,2,0)</f>
        <v>Projektingenieur 8 (Bau)</v>
      </c>
      <c r="DH57" s="125">
        <v>771</v>
      </c>
      <c r="DI57" s="33">
        <f>VLOOKUP($DH57,Funktionsbezeichnungen,3,0)</f>
        <v>7</v>
      </c>
      <c r="DJ57" s="83" t="str">
        <f>VLOOKUP($DH57,Funktionsbezeichnungen,2,0)</f>
        <v>Projektingenieur 7 (Bau)</v>
      </c>
      <c r="DK57" s="20"/>
      <c r="DL57" s="33">
        <v>771</v>
      </c>
      <c r="DM57" s="33">
        <f>VLOOKUP($DL57,Funktionsbezeichnungen,3,0)</f>
        <v>7</v>
      </c>
      <c r="DN57" s="83" t="str">
        <f>VLOOKUP($DL57,Funktionsbezeichnungen,2,0)</f>
        <v>Projektingenieur 7 (Bau)</v>
      </c>
      <c r="DS57" s="19">
        <f t="shared" si="17"/>
        <v>9677</v>
      </c>
      <c r="DT57" s="153">
        <v>2</v>
      </c>
      <c r="DU57" s="19">
        <v>3</v>
      </c>
      <c r="DV57" s="19" t="s">
        <v>951</v>
      </c>
      <c r="EX57" s="154">
        <v>8565</v>
      </c>
      <c r="EY57" s="19" t="s">
        <v>105</v>
      </c>
    </row>
    <row r="58" spans="1:155" s="19" customFormat="1" ht="27" x14ac:dyDescent="0.2">
      <c r="A58" s="53">
        <v>0</v>
      </c>
      <c r="B58" s="53"/>
      <c r="C58" s="53">
        <f t="shared" si="0"/>
        <v>0</v>
      </c>
      <c r="D58" s="55">
        <v>1</v>
      </c>
      <c r="E58" s="55"/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361</v>
      </c>
      <c r="P58" s="15" t="s">
        <v>1046</v>
      </c>
      <c r="Q58" s="15">
        <v>54</v>
      </c>
      <c r="R58" s="42"/>
      <c r="S58" s="20" t="s">
        <v>930</v>
      </c>
      <c r="T58" s="21">
        <v>1972</v>
      </c>
      <c r="U58" s="28" t="s">
        <v>1007</v>
      </c>
      <c r="V58" s="21">
        <v>2009</v>
      </c>
      <c r="W58" s="25" t="s">
        <v>1066</v>
      </c>
      <c r="X58" s="21">
        <v>2012</v>
      </c>
      <c r="Y58" s="28" t="s">
        <v>1180</v>
      </c>
      <c r="Z58" s="118">
        <f t="shared" si="1"/>
        <v>9</v>
      </c>
      <c r="AA58" s="25" t="s">
        <v>931</v>
      </c>
      <c r="AB58" s="118" t="s">
        <v>105</v>
      </c>
      <c r="AC58" s="21"/>
      <c r="AE58" s="90" t="s">
        <v>373</v>
      </c>
      <c r="AF58" s="82"/>
      <c r="CO58" s="19" t="str">
        <f t="shared" si="19"/>
        <v/>
      </c>
      <c r="CP58" s="19" t="str">
        <f t="shared" si="2"/>
        <v>Baschong Clemens</v>
      </c>
      <c r="CR58" s="153">
        <f t="shared" si="3"/>
        <v>9</v>
      </c>
      <c r="CS58" s="19" t="str">
        <f t="shared" si="18"/>
        <v>C</v>
      </c>
      <c r="CT58" s="260" t="str">
        <f t="shared" si="46"/>
        <v>C</v>
      </c>
      <c r="CU58" s="154">
        <v>4311</v>
      </c>
      <c r="CV58" s="125">
        <v>782</v>
      </c>
      <c r="CW58" s="33">
        <f t="shared" si="50"/>
        <v>8</v>
      </c>
      <c r="CX58" s="83" t="str">
        <f t="shared" si="51"/>
        <v>Projektingenieur 8 (Umwelt)</v>
      </c>
      <c r="CY58" s="125">
        <v>782</v>
      </c>
      <c r="CZ58" s="33">
        <f t="shared" si="48"/>
        <v>8</v>
      </c>
      <c r="DA58" s="83" t="str">
        <f t="shared" si="49"/>
        <v>Projektingenieur 8 (Umwelt)</v>
      </c>
      <c r="DB58" s="125">
        <v>782</v>
      </c>
      <c r="DC58" s="33">
        <f>VLOOKUP($DB58,Funktionsbezeichnungen,3,0)</f>
        <v>8</v>
      </c>
      <c r="DD58" s="83" t="str">
        <f>VLOOKUP($DB58,Funktionsbezeichnungen,2,0)</f>
        <v>Projektingenieur 8 (Umwelt)</v>
      </c>
      <c r="DE58" s="125"/>
      <c r="DF58" s="33"/>
      <c r="DG58" s="83"/>
      <c r="DH58" s="125"/>
      <c r="DI58" s="33"/>
      <c r="DJ58" s="83"/>
      <c r="DK58" s="20"/>
      <c r="DL58" s="33"/>
      <c r="DM58" s="33"/>
      <c r="DN58" s="83"/>
      <c r="DS58" s="19">
        <f t="shared" si="17"/>
        <v>4311</v>
      </c>
      <c r="DT58" s="153">
        <v>2</v>
      </c>
      <c r="DU58" s="19">
        <v>2</v>
      </c>
      <c r="DV58" s="19" t="s">
        <v>952</v>
      </c>
      <c r="EX58" s="154">
        <v>8569</v>
      </c>
      <c r="EY58" s="19" t="s">
        <v>105</v>
      </c>
    </row>
    <row r="59" spans="1:155" s="19" customFormat="1" x14ac:dyDescent="0.2">
      <c r="A59" s="53">
        <v>0</v>
      </c>
      <c r="B59" s="53"/>
      <c r="C59" s="53">
        <f t="shared" si="0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1301</v>
      </c>
      <c r="P59" s="15" t="s">
        <v>528</v>
      </c>
      <c r="Q59" s="15">
        <v>55</v>
      </c>
      <c r="R59" s="42"/>
      <c r="S59" s="20" t="s">
        <v>529</v>
      </c>
      <c r="T59" s="21">
        <v>1984</v>
      </c>
      <c r="U59" s="28" t="s">
        <v>1006</v>
      </c>
      <c r="V59" s="21">
        <v>2009</v>
      </c>
      <c r="W59" s="25"/>
      <c r="X59" s="21"/>
      <c r="Y59" s="28"/>
      <c r="Z59" s="118">
        <f t="shared" si="1"/>
        <v>9</v>
      </c>
      <c r="AA59" s="25" t="s">
        <v>1079</v>
      </c>
      <c r="AB59" s="118" t="s">
        <v>105</v>
      </c>
      <c r="AC59" s="21"/>
      <c r="AE59" s="90" t="s">
        <v>373</v>
      </c>
      <c r="AF59" s="82"/>
      <c r="CO59" s="19" t="str">
        <f t="shared" si="19"/>
        <v/>
      </c>
      <c r="CP59" s="19" t="str">
        <f t="shared" si="2"/>
        <v>Jung Roman</v>
      </c>
      <c r="CR59" s="153">
        <f t="shared" si="3"/>
        <v>9</v>
      </c>
      <c r="CS59" s="19" t="str">
        <f t="shared" si="18"/>
        <v>C</v>
      </c>
      <c r="CT59" s="260" t="str">
        <f t="shared" si="46"/>
        <v>C</v>
      </c>
      <c r="CU59" s="154">
        <v>8565</v>
      </c>
      <c r="CV59" s="125">
        <v>772</v>
      </c>
      <c r="CW59" s="33">
        <f t="shared" si="50"/>
        <v>8</v>
      </c>
      <c r="CX59" s="83" t="str">
        <f t="shared" si="51"/>
        <v>Projektingenieur 8 (Bau)</v>
      </c>
      <c r="CY59" s="125">
        <v>772</v>
      </c>
      <c r="CZ59" s="33">
        <f t="shared" si="48"/>
        <v>8</v>
      </c>
      <c r="DA59" s="83" t="str">
        <f t="shared" si="49"/>
        <v>Projektingenieur 8 (Bau)</v>
      </c>
      <c r="DB59" s="125">
        <v>772</v>
      </c>
      <c r="DC59" s="33">
        <f>VLOOKUP($DB59,Funktionsbezeichnungen,3,0)</f>
        <v>8</v>
      </c>
      <c r="DD59" s="83" t="str">
        <f>VLOOKUP($DB59,Funktionsbezeichnungen,2,0)</f>
        <v>Projektingenieur 8 (Bau)</v>
      </c>
      <c r="DE59" s="125">
        <v>771</v>
      </c>
      <c r="DF59" s="33">
        <f>VLOOKUP($DE59,Funktionsbezeichnungen,3,0)</f>
        <v>7</v>
      </c>
      <c r="DG59" s="83" t="str">
        <f>VLOOKUP($DE59,Funktionsbezeichnungen,2,0)</f>
        <v>Projektingenieur 7 (Bau)</v>
      </c>
      <c r="DH59" s="125">
        <v>771</v>
      </c>
      <c r="DI59" s="33">
        <f>VLOOKUP($DH59,Funktionsbezeichnungen,3,0)</f>
        <v>7</v>
      </c>
      <c r="DJ59" s="83" t="str">
        <f>VLOOKUP($DH59,Funktionsbezeichnungen,2,0)</f>
        <v>Projektingenieur 7 (Bau)</v>
      </c>
      <c r="DK59" s="20"/>
      <c r="DL59" s="33">
        <v>771</v>
      </c>
      <c r="DM59" s="33">
        <f>VLOOKUP($DL59,Funktionsbezeichnungen,3,0)</f>
        <v>7</v>
      </c>
      <c r="DN59" s="83" t="str">
        <f>VLOOKUP($DL59,Funktionsbezeichnungen,2,0)</f>
        <v>Projektingenieur 7 (Bau)</v>
      </c>
      <c r="DS59" s="19">
        <f t="shared" si="17"/>
        <v>8565</v>
      </c>
      <c r="DT59" s="153">
        <v>2</v>
      </c>
      <c r="DU59" s="19">
        <v>3</v>
      </c>
      <c r="DV59" s="19" t="s">
        <v>951</v>
      </c>
      <c r="EX59" s="154">
        <v>4906</v>
      </c>
      <c r="EY59" s="19" t="s">
        <v>105</v>
      </c>
    </row>
    <row r="60" spans="1:155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1140</v>
      </c>
      <c r="P60" s="15" t="s">
        <v>546</v>
      </c>
      <c r="Q60" s="15">
        <v>56</v>
      </c>
      <c r="R60" s="42"/>
      <c r="S60" s="20" t="s">
        <v>295</v>
      </c>
      <c r="T60" s="21">
        <v>1987</v>
      </c>
      <c r="U60" s="28" t="s">
        <v>1006</v>
      </c>
      <c r="V60" s="21">
        <v>2009</v>
      </c>
      <c r="W60" s="25"/>
      <c r="X60" s="21"/>
      <c r="Y60" s="28"/>
      <c r="Z60" s="21">
        <f t="shared" si="1"/>
        <v>9</v>
      </c>
      <c r="AA60" s="25" t="s">
        <v>1082</v>
      </c>
      <c r="AB60" s="118" t="s">
        <v>105</v>
      </c>
      <c r="AC60" s="21"/>
      <c r="AE60" s="90" t="s">
        <v>373</v>
      </c>
      <c r="AF60" s="82"/>
      <c r="CO60" s="19" t="str">
        <f t="shared" si="19"/>
        <v/>
      </c>
      <c r="CP60" s="19" t="str">
        <f t="shared" si="2"/>
        <v>Schoeffel Daniel</v>
      </c>
      <c r="CR60" s="153">
        <f t="shared" si="3"/>
        <v>9</v>
      </c>
      <c r="CS60" s="19" t="str">
        <f t="shared" si="18"/>
        <v>C</v>
      </c>
      <c r="CT60" s="260" t="str">
        <f t="shared" si="46"/>
        <v>C</v>
      </c>
      <c r="CU60" s="154">
        <v>8569</v>
      </c>
      <c r="CV60" s="125">
        <v>772</v>
      </c>
      <c r="CW60" s="33">
        <f t="shared" si="50"/>
        <v>8</v>
      </c>
      <c r="CX60" s="83" t="str">
        <f t="shared" si="51"/>
        <v>Projektingenieur 8 (Bau)</v>
      </c>
      <c r="CY60" s="125">
        <v>772</v>
      </c>
      <c r="CZ60" s="33">
        <f t="shared" si="48"/>
        <v>8</v>
      </c>
      <c r="DA60" s="83" t="str">
        <f t="shared" si="49"/>
        <v>Projektingenieur 8 (Bau)</v>
      </c>
      <c r="DB60" s="125">
        <v>772</v>
      </c>
      <c r="DC60" s="33">
        <f>VLOOKUP($DB60,Funktionsbezeichnungen,3,0)</f>
        <v>8</v>
      </c>
      <c r="DD60" s="83" t="str">
        <f>VLOOKUP($DB60,Funktionsbezeichnungen,2,0)</f>
        <v>Projektingenieur 8 (Bau)</v>
      </c>
      <c r="DE60" s="125">
        <v>771</v>
      </c>
      <c r="DF60" s="33">
        <f>VLOOKUP($DE60,Funktionsbezeichnungen,3,0)</f>
        <v>7</v>
      </c>
      <c r="DG60" s="83" t="str">
        <f>VLOOKUP($DE60,Funktionsbezeichnungen,2,0)</f>
        <v>Projektingenieur 7 (Bau)</v>
      </c>
      <c r="DH60" s="125">
        <v>771</v>
      </c>
      <c r="DI60" s="33">
        <f>VLOOKUP($DH60,Funktionsbezeichnungen,3,0)</f>
        <v>7</v>
      </c>
      <c r="DJ60" s="83" t="str">
        <f>VLOOKUP($DH60,Funktionsbezeichnungen,2,0)</f>
        <v>Projektingenieur 7 (Bau)</v>
      </c>
      <c r="DK60" s="20"/>
      <c r="DL60" s="33">
        <v>771</v>
      </c>
      <c r="DM60" s="33">
        <f>VLOOKUP($DL60,Funktionsbezeichnungen,3,0)</f>
        <v>7</v>
      </c>
      <c r="DN60" s="83" t="str">
        <f>VLOOKUP($DL60,Funktionsbezeichnungen,2,0)</f>
        <v>Projektingenieur 7 (Bau)</v>
      </c>
      <c r="DS60" s="19">
        <f t="shared" si="17"/>
        <v>8569</v>
      </c>
      <c r="DT60" s="153">
        <v>2</v>
      </c>
      <c r="DU60" s="19">
        <v>3</v>
      </c>
      <c r="DV60" s="19" t="s">
        <v>951</v>
      </c>
      <c r="EX60" s="154">
        <v>4911</v>
      </c>
      <c r="EY60" s="153" t="s">
        <v>105</v>
      </c>
    </row>
    <row r="61" spans="1:155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1301</v>
      </c>
      <c r="P61" s="15" t="s">
        <v>1135</v>
      </c>
      <c r="Q61" s="15">
        <v>57</v>
      </c>
      <c r="R61" s="42"/>
      <c r="S61" s="20" t="s">
        <v>1136</v>
      </c>
      <c r="T61" s="21">
        <v>1986</v>
      </c>
      <c r="U61" s="28" t="s">
        <v>1191</v>
      </c>
      <c r="V61" s="21">
        <v>2010</v>
      </c>
      <c r="W61" s="25"/>
      <c r="X61" s="21"/>
      <c r="Y61" s="28"/>
      <c r="Z61" s="21">
        <f t="shared" si="1"/>
        <v>8</v>
      </c>
      <c r="AA61" s="25" t="s">
        <v>698</v>
      </c>
      <c r="AB61" s="118" t="s">
        <v>105</v>
      </c>
      <c r="AC61" s="21"/>
      <c r="AE61" s="90" t="s">
        <v>376</v>
      </c>
      <c r="AF61" s="82"/>
      <c r="CO61" s="19" t="str">
        <f t="shared" si="19"/>
        <v/>
      </c>
      <c r="CP61" s="19" t="str">
        <f t="shared" si="2"/>
        <v>Berzi Patrick</v>
      </c>
      <c r="CR61" s="153">
        <f t="shared" si="3"/>
        <v>8</v>
      </c>
      <c r="CS61" s="153" t="str">
        <f t="shared" si="18"/>
        <v>C</v>
      </c>
      <c r="CT61" s="260" t="str">
        <f t="shared" si="46"/>
        <v>C</v>
      </c>
      <c r="CU61" s="154">
        <v>4911</v>
      </c>
      <c r="CV61" s="125">
        <v>772</v>
      </c>
      <c r="CW61" s="33">
        <f t="shared" si="50"/>
        <v>8</v>
      </c>
      <c r="CX61" s="83" t="str">
        <f t="shared" si="51"/>
        <v>Projektingenieur 8 (Bau)</v>
      </c>
      <c r="CY61" s="125">
        <v>772</v>
      </c>
      <c r="CZ61" s="33">
        <f t="shared" si="48"/>
        <v>8</v>
      </c>
      <c r="DA61" s="83" t="str">
        <f t="shared" si="49"/>
        <v>Projektingenieur 8 (Bau)</v>
      </c>
      <c r="DB61" s="125"/>
      <c r="DC61" s="33"/>
      <c r="DD61" s="83"/>
      <c r="DE61" s="125"/>
      <c r="DF61" s="33"/>
      <c r="DG61" s="83"/>
      <c r="DH61" s="125"/>
      <c r="DI61" s="33"/>
      <c r="DJ61" s="83"/>
      <c r="DK61" s="20"/>
      <c r="DL61" s="33"/>
      <c r="DM61" s="33"/>
      <c r="DN61" s="83"/>
      <c r="DS61" s="19">
        <f t="shared" si="17"/>
        <v>4911</v>
      </c>
      <c r="DT61" s="153">
        <v>2</v>
      </c>
      <c r="DU61" s="19">
        <v>3</v>
      </c>
      <c r="DV61" s="19" t="s">
        <v>951</v>
      </c>
      <c r="EX61" s="154">
        <v>7706</v>
      </c>
      <c r="EY61" s="153" t="s">
        <v>105</v>
      </c>
    </row>
    <row r="62" spans="1:155" s="19" customFormat="1" x14ac:dyDescent="0.2">
      <c r="A62" s="53">
        <v>0</v>
      </c>
      <c r="B62" s="53">
        <v>1</v>
      </c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1301</v>
      </c>
      <c r="P62" s="15" t="s">
        <v>635</v>
      </c>
      <c r="Q62" s="15">
        <v>58</v>
      </c>
      <c r="R62" s="42"/>
      <c r="S62" s="20" t="s">
        <v>636</v>
      </c>
      <c r="T62" s="21">
        <v>1986</v>
      </c>
      <c r="U62" s="28" t="s">
        <v>1006</v>
      </c>
      <c r="V62" s="21">
        <v>2010</v>
      </c>
      <c r="W62" s="25"/>
      <c r="X62" s="21"/>
      <c r="Y62" s="28"/>
      <c r="Z62" s="118">
        <f t="shared" si="1"/>
        <v>8</v>
      </c>
      <c r="AA62" s="25" t="s">
        <v>916</v>
      </c>
      <c r="AB62" s="118" t="s">
        <v>105</v>
      </c>
      <c r="AC62" s="21"/>
      <c r="AE62" s="90" t="s">
        <v>375</v>
      </c>
      <c r="AF62" s="82"/>
      <c r="CO62" s="19" t="str">
        <f t="shared" si="19"/>
        <v/>
      </c>
      <c r="CP62" s="19" t="str">
        <f t="shared" si="2"/>
        <v>Bianchi Emmanuelle</v>
      </c>
      <c r="CR62" s="153">
        <f t="shared" si="3"/>
        <v>8</v>
      </c>
      <c r="CS62" s="153" t="str">
        <f t="shared" si="18"/>
        <v>C</v>
      </c>
      <c r="CT62" s="260" t="str">
        <f t="shared" si="46"/>
        <v>C</v>
      </c>
      <c r="CU62" s="154">
        <v>7706</v>
      </c>
      <c r="CV62" s="125">
        <v>772</v>
      </c>
      <c r="CW62" s="33">
        <f t="shared" si="50"/>
        <v>8</v>
      </c>
      <c r="CX62" s="83" t="str">
        <f t="shared" si="51"/>
        <v>Projektingenieur 8 (Bau)</v>
      </c>
      <c r="CY62" s="125">
        <v>772</v>
      </c>
      <c r="CZ62" s="33">
        <f t="shared" si="48"/>
        <v>8</v>
      </c>
      <c r="DA62" s="83" t="str">
        <f t="shared" si="49"/>
        <v>Projektingenieur 8 (Bau)</v>
      </c>
      <c r="DB62" s="125">
        <v>772</v>
      </c>
      <c r="DC62" s="33">
        <f>VLOOKUP($DB62,Funktionsbezeichnungen,3,0)</f>
        <v>8</v>
      </c>
      <c r="DD62" s="83" t="str">
        <f>VLOOKUP($DB62,Funktionsbezeichnungen,2,0)</f>
        <v>Projektingenieur 8 (Bau)</v>
      </c>
      <c r="DE62" s="125">
        <v>771</v>
      </c>
      <c r="DF62" s="33">
        <f>VLOOKUP($DE62,Funktionsbezeichnungen,3,0)</f>
        <v>7</v>
      </c>
      <c r="DG62" s="83" t="str">
        <f>VLOOKUP($DE62,Funktionsbezeichnungen,2,0)</f>
        <v>Projektingenieur 7 (Bau)</v>
      </c>
      <c r="DH62" s="125">
        <v>770</v>
      </c>
      <c r="DI62" s="33">
        <f>VLOOKUP($DH62,Funktionsbezeichnungen,3,0)</f>
        <v>6</v>
      </c>
      <c r="DJ62" s="83" t="str">
        <f>VLOOKUP($DH62,Funktionsbezeichnungen,2,0)</f>
        <v>Vorstufe Projektingenieur (Bau)</v>
      </c>
      <c r="DK62" s="20"/>
      <c r="DL62" s="33">
        <v>771</v>
      </c>
      <c r="DM62" s="33">
        <f>VLOOKUP($DL62,Funktionsbezeichnungen,3,0)</f>
        <v>7</v>
      </c>
      <c r="DN62" s="83" t="str">
        <f>VLOOKUP($DL62,Funktionsbezeichnungen,2,0)</f>
        <v>Projektingenieur 7 (Bau)</v>
      </c>
      <c r="DS62" s="19">
        <f t="shared" si="17"/>
        <v>7706</v>
      </c>
      <c r="DT62" s="153">
        <v>2</v>
      </c>
      <c r="DU62" s="19">
        <v>3</v>
      </c>
      <c r="DV62" s="19" t="s">
        <v>951</v>
      </c>
      <c r="EX62" s="154">
        <v>4901</v>
      </c>
      <c r="EY62" s="153" t="s">
        <v>105</v>
      </c>
    </row>
    <row r="63" spans="1:155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1301</v>
      </c>
      <c r="P63" s="15" t="s">
        <v>1138</v>
      </c>
      <c r="Q63" s="15">
        <v>59</v>
      </c>
      <c r="R63" s="42"/>
      <c r="S63" s="20" t="s">
        <v>1139</v>
      </c>
      <c r="T63" s="21">
        <v>1981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8</v>
      </c>
      <c r="AA63" s="25" t="s">
        <v>916</v>
      </c>
      <c r="AB63" s="118" t="s">
        <v>105</v>
      </c>
      <c r="AC63" s="21"/>
      <c r="AE63" s="90" t="s">
        <v>375</v>
      </c>
      <c r="AF63" s="82"/>
      <c r="CO63" s="19" t="str">
        <f t="shared" si="19"/>
        <v/>
      </c>
      <c r="CP63" s="19" t="str">
        <f t="shared" si="2"/>
        <v>Kanagasabai Manoja</v>
      </c>
      <c r="CR63" s="153">
        <f t="shared" si="3"/>
        <v>8</v>
      </c>
      <c r="CS63" s="153" t="str">
        <f t="shared" si="18"/>
        <v>C</v>
      </c>
      <c r="CT63" s="260" t="str">
        <f t="shared" si="46"/>
        <v>C</v>
      </c>
      <c r="CU63" s="154">
        <v>4910</v>
      </c>
      <c r="CV63" s="125">
        <v>772</v>
      </c>
      <c r="CW63" s="33">
        <f t="shared" si="50"/>
        <v>8</v>
      </c>
      <c r="CX63" s="83" t="str">
        <f t="shared" si="51"/>
        <v>Projektingenieur 8 (Bau)</v>
      </c>
      <c r="CY63" s="125">
        <v>772</v>
      </c>
      <c r="CZ63" s="33">
        <f t="shared" si="48"/>
        <v>8</v>
      </c>
      <c r="DA63" s="83" t="str">
        <f t="shared" si="49"/>
        <v>Projektingenieur 8 (Bau)</v>
      </c>
      <c r="DB63" s="125"/>
      <c r="DC63" s="33"/>
      <c r="DD63" s="83"/>
      <c r="DE63" s="125">
        <v>771</v>
      </c>
      <c r="DF63" s="33">
        <f>VLOOKUP($DE63,Funktionsbezeichnungen,3,0)</f>
        <v>7</v>
      </c>
      <c r="DG63" s="83" t="str">
        <f>VLOOKUP($DE63,Funktionsbezeichnungen,2,0)</f>
        <v>Projektingenieur 7 (Bau)</v>
      </c>
      <c r="DH63" s="125">
        <v>770</v>
      </c>
      <c r="DI63" s="33">
        <f>VLOOKUP($DH63,Funktionsbezeichnungen,3,0)</f>
        <v>6</v>
      </c>
      <c r="DJ63" s="83" t="str">
        <f>VLOOKUP($DH63,Funktionsbezeichnungen,2,0)</f>
        <v>Vorstufe Projektingenieur (Bau)</v>
      </c>
      <c r="DK63" s="20"/>
      <c r="DL63" s="33">
        <v>771</v>
      </c>
      <c r="DM63" s="33">
        <f>VLOOKUP($DL63,Funktionsbezeichnungen,3,0)</f>
        <v>7</v>
      </c>
      <c r="DN63" s="83" t="str">
        <f>VLOOKUP($DL63,Funktionsbezeichnungen,2,0)</f>
        <v>Projektingenieur 7 (Bau)</v>
      </c>
      <c r="DS63" s="19">
        <f t="shared" si="17"/>
        <v>4910</v>
      </c>
      <c r="DT63" s="153">
        <v>2</v>
      </c>
      <c r="DU63" s="19">
        <v>3</v>
      </c>
      <c r="DV63" s="19" t="s">
        <v>951</v>
      </c>
      <c r="EX63" s="154">
        <v>4910</v>
      </c>
      <c r="EY63" s="153" t="s">
        <v>105</v>
      </c>
    </row>
    <row r="64" spans="1:155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699</v>
      </c>
      <c r="Q64" s="15">
        <v>60</v>
      </c>
      <c r="R64" s="42"/>
      <c r="S64" s="20" t="s">
        <v>697</v>
      </c>
      <c r="T64" s="21">
        <v>1984</v>
      </c>
      <c r="U64" s="28" t="s">
        <v>1006</v>
      </c>
      <c r="V64" s="21">
        <v>2010</v>
      </c>
      <c r="W64" s="25"/>
      <c r="X64" s="21"/>
      <c r="Y64" s="28"/>
      <c r="Z64" s="21">
        <f t="shared" si="1"/>
        <v>8</v>
      </c>
      <c r="AA64" s="25" t="s">
        <v>698</v>
      </c>
      <c r="AB64" s="118" t="s">
        <v>105</v>
      </c>
      <c r="AC64" s="21"/>
      <c r="AE64" s="90" t="s">
        <v>375</v>
      </c>
      <c r="AF64" s="82"/>
      <c r="CO64" s="19" t="str">
        <f t="shared" si="19"/>
        <v/>
      </c>
      <c r="CP64" s="19" t="str">
        <f t="shared" si="2"/>
        <v>Indermitte Martin</v>
      </c>
      <c r="CR64" s="153">
        <f t="shared" si="3"/>
        <v>8</v>
      </c>
      <c r="CS64" s="153" t="str">
        <f t="shared" si="18"/>
        <v>C</v>
      </c>
      <c r="CT64" s="260" t="str">
        <f t="shared" si="46"/>
        <v>C</v>
      </c>
      <c r="CU64" s="154">
        <v>4901</v>
      </c>
      <c r="CV64" s="125">
        <v>772</v>
      </c>
      <c r="CW64" s="33">
        <f t="shared" si="50"/>
        <v>8</v>
      </c>
      <c r="CX64" s="83" t="str">
        <f t="shared" si="51"/>
        <v>Projektingenieur 8 (Bau)</v>
      </c>
      <c r="CY64" s="125">
        <v>772</v>
      </c>
      <c r="CZ64" s="33">
        <f t="shared" si="48"/>
        <v>8</v>
      </c>
      <c r="DA64" s="83" t="str">
        <f t="shared" si="49"/>
        <v>Projektingenieur 8 (Bau)</v>
      </c>
      <c r="DB64" s="125">
        <v>772</v>
      </c>
      <c r="DC64" s="33">
        <f>VLOOKUP($DB64,Funktionsbezeichnungen,3,0)</f>
        <v>8</v>
      </c>
      <c r="DD64" s="83" t="str">
        <f>VLOOKUP($DB64,Funktionsbezeichnungen,2,0)</f>
        <v>Projektingenieur 8 (Bau)</v>
      </c>
      <c r="DE64" s="125">
        <v>771</v>
      </c>
      <c r="DF64" s="33">
        <f>VLOOKUP($DE64,Funktionsbezeichnungen,3,0)</f>
        <v>7</v>
      </c>
      <c r="DG64" s="83" t="str">
        <f>VLOOKUP($DE64,Funktionsbezeichnungen,2,0)</f>
        <v>Projektingenieur 7 (Bau)</v>
      </c>
      <c r="DH64" s="125">
        <v>770</v>
      </c>
      <c r="DI64" s="33">
        <f>VLOOKUP($DH64,Funktionsbezeichnungen,3,0)</f>
        <v>6</v>
      </c>
      <c r="DJ64" s="83" t="str">
        <f>VLOOKUP($DH64,Funktionsbezeichnungen,2,0)</f>
        <v>Vorstufe Projektingenieur (Bau)</v>
      </c>
      <c r="DK64" s="20"/>
      <c r="DL64" s="33">
        <v>771</v>
      </c>
      <c r="DM64" s="33">
        <f>VLOOKUP($DL64,Funktionsbezeichnungen,3,0)</f>
        <v>7</v>
      </c>
      <c r="DN64" s="83" t="str">
        <f>VLOOKUP($DL64,Funktionsbezeichnungen,2,0)</f>
        <v>Projektingenieur 7 (Bau)</v>
      </c>
      <c r="DS64" s="19">
        <f t="shared" si="17"/>
        <v>4901</v>
      </c>
      <c r="DT64" s="153">
        <v>2</v>
      </c>
      <c r="DU64" s="19">
        <v>3</v>
      </c>
      <c r="DV64" s="19" t="s">
        <v>951</v>
      </c>
      <c r="EX64" s="154">
        <v>4356</v>
      </c>
      <c r="EY64" s="153" t="s">
        <v>121</v>
      </c>
    </row>
    <row r="65" spans="1:155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1094</v>
      </c>
      <c r="Q65" s="15">
        <v>61</v>
      </c>
      <c r="R65" s="42"/>
      <c r="S65" s="20" t="s">
        <v>1095</v>
      </c>
      <c r="T65" s="21">
        <v>1985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7</v>
      </c>
      <c r="AA65" s="25" t="s">
        <v>698</v>
      </c>
      <c r="AB65" s="118" t="s">
        <v>105</v>
      </c>
      <c r="AC65" s="21"/>
      <c r="AE65" s="90" t="s">
        <v>375</v>
      </c>
      <c r="AF65" s="82"/>
      <c r="CO65" s="262" t="str">
        <f>IF(CS65=CT65,"","anders")</f>
        <v>anders</v>
      </c>
      <c r="CP65" s="19" t="str">
        <f t="shared" si="2"/>
        <v>Brem Jakob</v>
      </c>
      <c r="CR65" s="153">
        <f t="shared" si="3"/>
        <v>7</v>
      </c>
      <c r="CS65" s="153" t="str">
        <f t="shared" si="18"/>
        <v>C</v>
      </c>
      <c r="CT65" s="260" t="str">
        <f t="shared" si="46"/>
        <v>D</v>
      </c>
      <c r="CU65" s="154">
        <v>4356</v>
      </c>
      <c r="CV65" s="125">
        <v>772</v>
      </c>
      <c r="CW65" s="33">
        <f t="shared" si="50"/>
        <v>8</v>
      </c>
      <c r="CX65" s="83" t="str">
        <f t="shared" si="51"/>
        <v>Projektingenieur 8 (Bau)</v>
      </c>
      <c r="CY65" s="125">
        <v>772</v>
      </c>
      <c r="CZ65" s="33">
        <f t="shared" si="48"/>
        <v>8</v>
      </c>
      <c r="DA65" s="83" t="str">
        <f t="shared" si="49"/>
        <v>Projektingenieur 8 (Bau)</v>
      </c>
      <c r="DB65" s="125"/>
      <c r="DC65" s="33"/>
      <c r="DD65" s="83"/>
      <c r="DE65" s="125"/>
      <c r="DF65" s="33"/>
      <c r="DG65" s="83"/>
      <c r="DH65" s="125"/>
      <c r="DI65" s="33"/>
      <c r="DJ65" s="83"/>
      <c r="DK65" s="20"/>
      <c r="DL65" s="33"/>
      <c r="DM65" s="33"/>
      <c r="DN65" s="83"/>
      <c r="DS65" s="19">
        <f t="shared" si="17"/>
        <v>4356</v>
      </c>
      <c r="DT65" s="153">
        <v>2</v>
      </c>
      <c r="DU65" s="19">
        <v>3</v>
      </c>
      <c r="DV65" s="19" t="s">
        <v>951</v>
      </c>
      <c r="EX65" s="154">
        <v>4907</v>
      </c>
      <c r="EY65" s="153" t="s">
        <v>121</v>
      </c>
    </row>
    <row r="66" spans="1:155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1008</v>
      </c>
      <c r="Q66" s="15">
        <v>62</v>
      </c>
      <c r="R66" s="42"/>
      <c r="S66" s="20" t="s">
        <v>1009</v>
      </c>
      <c r="T66" s="21">
        <v>1987</v>
      </c>
      <c r="U66" s="28" t="s">
        <v>1006</v>
      </c>
      <c r="V66" s="21">
        <v>2011</v>
      </c>
      <c r="W66" s="25"/>
      <c r="X66" s="21"/>
      <c r="Y66" s="28"/>
      <c r="Z66" s="118">
        <f t="shared" si="1"/>
        <v>7</v>
      </c>
      <c r="AA66" s="25" t="s">
        <v>698</v>
      </c>
      <c r="AB66" s="118" t="s">
        <v>105</v>
      </c>
      <c r="AC66" s="21"/>
      <c r="AE66" s="90" t="s">
        <v>375</v>
      </c>
      <c r="AF66" s="82"/>
      <c r="CO66" s="262" t="str">
        <f t="shared" si="19"/>
        <v>anders</v>
      </c>
      <c r="CP66" s="19" t="str">
        <f t="shared" si="2"/>
        <v>Bürgin Johannes</v>
      </c>
      <c r="CR66" s="153">
        <f t="shared" si="3"/>
        <v>7</v>
      </c>
      <c r="CS66" s="153" t="str">
        <f t="shared" si="18"/>
        <v>C</v>
      </c>
      <c r="CT66" s="260" t="str">
        <f t="shared" si="46"/>
        <v>D</v>
      </c>
      <c r="CU66" s="154">
        <v>4907</v>
      </c>
      <c r="CV66" s="125">
        <v>772</v>
      </c>
      <c r="CW66" s="33">
        <f t="shared" si="50"/>
        <v>8</v>
      </c>
      <c r="CX66" s="83" t="str">
        <f t="shared" si="51"/>
        <v>Projektingenieur 8 (Bau)</v>
      </c>
      <c r="CY66" s="125">
        <v>772</v>
      </c>
      <c r="CZ66" s="33">
        <f t="shared" ref="CZ66:CZ81" si="52">VLOOKUP($CY66,Funktionsbezeichnungen,3,0)</f>
        <v>8</v>
      </c>
      <c r="DA66" s="83" t="str">
        <f t="shared" ref="DA66:DA81" si="53">VLOOKUP($CY66,Funktionsbezeichnungen,2,0)</f>
        <v>Projektingenieur 8 (Bau)</v>
      </c>
      <c r="DB66" s="125">
        <v>771</v>
      </c>
      <c r="DC66" s="33">
        <f t="shared" ref="DC66:DC104" si="54">VLOOKUP($DB66,Funktionsbezeichnungen,3,0)</f>
        <v>7</v>
      </c>
      <c r="DD66" s="83" t="str">
        <f t="shared" ref="DD66:DD104" si="55">VLOOKUP($DB66,Funktionsbezeichnungen,2,0)</f>
        <v>Projektingenieur 7 (Bau)</v>
      </c>
      <c r="DE66" s="125"/>
      <c r="DF66" s="33"/>
      <c r="DG66" s="83"/>
      <c r="DH66" s="125"/>
      <c r="DI66" s="33"/>
      <c r="DJ66" s="83"/>
      <c r="DK66" s="20"/>
      <c r="DL66" s="33"/>
      <c r="DM66" s="33"/>
      <c r="DN66" s="83"/>
      <c r="DS66" s="19">
        <f t="shared" si="17"/>
        <v>4907</v>
      </c>
      <c r="DT66" s="153">
        <v>2</v>
      </c>
      <c r="DU66" s="19">
        <v>3</v>
      </c>
      <c r="DV66" s="19" t="s">
        <v>951</v>
      </c>
      <c r="EX66" s="154">
        <v>4308</v>
      </c>
      <c r="EY66" s="153" t="s">
        <v>121</v>
      </c>
    </row>
    <row r="67" spans="1:155" s="19" customFormat="1" x14ac:dyDescent="0.2">
      <c r="A67" s="53">
        <v>0</v>
      </c>
      <c r="B67" s="53"/>
      <c r="C67" s="53">
        <f>IF(Z67&gt;=10,1,0)</f>
        <v>0</v>
      </c>
      <c r="D67" s="55"/>
      <c r="E67" s="55"/>
      <c r="F67" s="56">
        <v>1</v>
      </c>
      <c r="G67" s="54">
        <v>1</v>
      </c>
      <c r="H67" s="54"/>
      <c r="I67" s="56"/>
      <c r="J67" s="54"/>
      <c r="K67" s="56"/>
      <c r="L67" s="56"/>
      <c r="M67" s="56"/>
      <c r="N67" s="58"/>
      <c r="O67" s="52" t="s">
        <v>1140</v>
      </c>
      <c r="P67" s="15" t="s">
        <v>1244</v>
      </c>
      <c r="Q67" s="15">
        <v>63</v>
      </c>
      <c r="R67" s="42"/>
      <c r="S67" s="20" t="s">
        <v>1245</v>
      </c>
      <c r="T67" s="21">
        <v>1976</v>
      </c>
      <c r="U67" s="28" t="s">
        <v>1252</v>
      </c>
      <c r="V67" s="21">
        <v>2012</v>
      </c>
      <c r="W67" s="25"/>
      <c r="X67" s="21"/>
      <c r="Y67" s="28"/>
      <c r="Z67" s="118">
        <f>$AD$3-V67</f>
        <v>6</v>
      </c>
      <c r="AA67" s="25" t="s">
        <v>1246</v>
      </c>
      <c r="AB67" s="118" t="s">
        <v>105</v>
      </c>
      <c r="AC67" s="21"/>
      <c r="AE67" s="90" t="s">
        <v>1247</v>
      </c>
      <c r="AF67" s="82"/>
      <c r="CO67" s="262" t="e">
        <f t="shared" si="19"/>
        <v>#N/A</v>
      </c>
      <c r="CP67" s="192" t="str">
        <f>+S67</f>
        <v>Armando Martin</v>
      </c>
      <c r="CQ67" s="192"/>
      <c r="CR67" s="242">
        <f>+Z67</f>
        <v>6</v>
      </c>
      <c r="CS67" s="242" t="str">
        <f>+AB67</f>
        <v>C</v>
      </c>
      <c r="CT67" s="260" t="e">
        <f t="shared" si="46"/>
        <v>#N/A</v>
      </c>
      <c r="CU67" s="222">
        <v>4324</v>
      </c>
      <c r="CV67" s="125">
        <v>542</v>
      </c>
      <c r="CW67" s="33">
        <f t="shared" si="50"/>
        <v>7</v>
      </c>
      <c r="CX67" s="83" t="str">
        <f t="shared" si="51"/>
        <v>Technischer Sachbearbeiter 7</v>
      </c>
      <c r="CY67" s="125"/>
      <c r="CZ67" s="33"/>
      <c r="DA67" s="83"/>
      <c r="DB67" s="125"/>
      <c r="DC67" s="33"/>
      <c r="DD67" s="83"/>
      <c r="DE67" s="125"/>
      <c r="DF67" s="33"/>
      <c r="DG67" s="83"/>
      <c r="DH67" s="125"/>
      <c r="DI67" s="33"/>
      <c r="DJ67" s="83"/>
      <c r="DK67" s="20"/>
      <c r="DL67" s="33"/>
      <c r="DM67" s="33"/>
      <c r="DN67" s="83"/>
      <c r="DS67" s="19">
        <f>+CU67</f>
        <v>4324</v>
      </c>
      <c r="DT67" s="153">
        <v>2</v>
      </c>
      <c r="DU67" s="19">
        <v>3</v>
      </c>
      <c r="DV67" s="19" t="s">
        <v>951</v>
      </c>
      <c r="EX67" s="154">
        <v>4310</v>
      </c>
      <c r="EY67" s="153" t="s">
        <v>121</v>
      </c>
    </row>
    <row r="68" spans="1:155" s="19" customFormat="1" x14ac:dyDescent="0.2">
      <c r="A68" s="53">
        <v>0</v>
      </c>
      <c r="B68" s="53"/>
      <c r="C68" s="53">
        <f>IF(Z68&gt;=10,1,0)</f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909</v>
      </c>
      <c r="Q68" s="15">
        <v>64</v>
      </c>
      <c r="R68" s="42"/>
      <c r="S68" s="20" t="s">
        <v>910</v>
      </c>
      <c r="T68" s="21">
        <v>1987</v>
      </c>
      <c r="U68" s="28" t="s">
        <v>1006</v>
      </c>
      <c r="V68" s="206">
        <v>2012</v>
      </c>
      <c r="W68" s="25"/>
      <c r="X68" s="21"/>
      <c r="Y68" s="28"/>
      <c r="Z68" s="118">
        <f>$AD$3-V68</f>
        <v>6</v>
      </c>
      <c r="AA68" s="25" t="s">
        <v>698</v>
      </c>
      <c r="AB68" s="118" t="s">
        <v>105</v>
      </c>
      <c r="AC68" s="21"/>
      <c r="AE68" s="90" t="s">
        <v>375</v>
      </c>
      <c r="AF68" s="82"/>
      <c r="CO68" s="262" t="str">
        <f t="shared" si="19"/>
        <v>anders</v>
      </c>
      <c r="CP68" s="19" t="str">
        <f>+S68</f>
        <v>Frei Lukas</v>
      </c>
      <c r="CR68" s="153">
        <f>+Z68</f>
        <v>6</v>
      </c>
      <c r="CS68" s="153" t="str">
        <f>+AB68</f>
        <v>C</v>
      </c>
      <c r="CT68" s="260" t="str">
        <f t="shared" si="46"/>
        <v>D</v>
      </c>
      <c r="CU68" s="154">
        <v>4308</v>
      </c>
      <c r="CV68" s="125">
        <v>772</v>
      </c>
      <c r="CW68" s="33">
        <f t="shared" si="50"/>
        <v>8</v>
      </c>
      <c r="CX68" s="83" t="str">
        <f t="shared" si="51"/>
        <v>Projektingenieur 8 (Bau)</v>
      </c>
      <c r="CY68" s="125">
        <v>772</v>
      </c>
      <c r="CZ68" s="33">
        <f>VLOOKUP($CY68,Funktionsbezeichnungen,3,0)</f>
        <v>8</v>
      </c>
      <c r="DA68" s="83" t="str">
        <f>VLOOKUP($CY68,Funktionsbezeichnungen,2,0)</f>
        <v>Projektingenieur 8 (Bau)</v>
      </c>
      <c r="DB68" s="125">
        <v>771</v>
      </c>
      <c r="DC68" s="33">
        <f>VLOOKUP($DB68,Funktionsbezeichnungen,3,0)</f>
        <v>7</v>
      </c>
      <c r="DD68" s="83" t="str">
        <f>VLOOKUP($DB68,Funktionsbezeichnungen,2,0)</f>
        <v>Projektingenieur 7 (Bau)</v>
      </c>
      <c r="DE68" s="125"/>
      <c r="DF68" s="33"/>
      <c r="DG68" s="83"/>
      <c r="DH68" s="125"/>
      <c r="DI68" s="33"/>
      <c r="DJ68" s="83"/>
      <c r="DK68" s="20"/>
      <c r="DL68" s="33"/>
      <c r="DM68" s="33"/>
      <c r="DN68" s="83"/>
      <c r="DS68" s="19">
        <f>+CU68</f>
        <v>4308</v>
      </c>
      <c r="DT68" s="153">
        <v>2</v>
      </c>
      <c r="DU68" s="19">
        <v>3</v>
      </c>
      <c r="DV68" s="19" t="s">
        <v>951</v>
      </c>
      <c r="EX68" s="154">
        <v>8579</v>
      </c>
      <c r="EY68" s="153" t="s">
        <v>121</v>
      </c>
    </row>
    <row r="69" spans="1:155" s="19" customFormat="1" x14ac:dyDescent="0.2">
      <c r="A69" s="53">
        <v>0</v>
      </c>
      <c r="B69" s="53"/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1301</v>
      </c>
      <c r="P69" s="15" t="s">
        <v>912</v>
      </c>
      <c r="Q69" s="15">
        <v>65</v>
      </c>
      <c r="R69" s="42"/>
      <c r="S69" s="20" t="s">
        <v>913</v>
      </c>
      <c r="T69" s="21">
        <v>1987</v>
      </c>
      <c r="U69" s="28" t="s">
        <v>1006</v>
      </c>
      <c r="V69" s="21">
        <v>2012</v>
      </c>
      <c r="W69" s="25" t="s">
        <v>1182</v>
      </c>
      <c r="X69" s="21">
        <v>2015</v>
      </c>
      <c r="Y69" s="28" t="s">
        <v>91</v>
      </c>
      <c r="Z69" s="118">
        <f>$AD$3-V69</f>
        <v>6</v>
      </c>
      <c r="AA69" s="25" t="s">
        <v>108</v>
      </c>
      <c r="AB69" s="118" t="s">
        <v>105</v>
      </c>
      <c r="AC69" s="21"/>
      <c r="AE69" s="90" t="s">
        <v>375</v>
      </c>
      <c r="AF69" s="82"/>
      <c r="CO69" s="262" t="str">
        <f t="shared" si="19"/>
        <v>anders</v>
      </c>
      <c r="CP69" s="19" t="str">
        <f>+S69</f>
        <v>D'Arco Marcel</v>
      </c>
      <c r="CR69" s="153">
        <f>+Z69</f>
        <v>6</v>
      </c>
      <c r="CS69" s="153" t="str">
        <f>+AB69</f>
        <v>C</v>
      </c>
      <c r="CT69" s="260" t="str">
        <f t="shared" ref="CT69:CT99" si="56">VLOOKUP(CU69,Kategorie,2,0)</f>
        <v>D</v>
      </c>
      <c r="CU69" s="154">
        <v>4310</v>
      </c>
      <c r="CV69" s="125">
        <v>772</v>
      </c>
      <c r="CW69" s="33">
        <f t="shared" si="50"/>
        <v>8</v>
      </c>
      <c r="CX69" s="83" t="str">
        <f t="shared" si="51"/>
        <v>Projektingenieur 8 (Bau)</v>
      </c>
      <c r="CY69" s="125">
        <v>772</v>
      </c>
      <c r="CZ69" s="33">
        <f>VLOOKUP($CY69,Funktionsbezeichnungen,3,0)</f>
        <v>8</v>
      </c>
      <c r="DA69" s="83" t="str">
        <f>VLOOKUP($CY69,Funktionsbezeichnungen,2,0)</f>
        <v>Projektingenieur 8 (Bau)</v>
      </c>
      <c r="DB69" s="125">
        <v>771</v>
      </c>
      <c r="DC69" s="33">
        <f>VLOOKUP($DB69,Funktionsbezeichnungen,3,0)</f>
        <v>7</v>
      </c>
      <c r="DD69" s="83" t="str">
        <f>VLOOKUP($DB69,Funktionsbezeichnungen,2,0)</f>
        <v>Projektingenieur 7 (Bau)</v>
      </c>
      <c r="DE69" s="125"/>
      <c r="DF69" s="33"/>
      <c r="DG69" s="83"/>
      <c r="DH69" s="125"/>
      <c r="DI69" s="33"/>
      <c r="DJ69" s="83"/>
      <c r="DK69" s="20"/>
      <c r="DL69" s="33"/>
      <c r="DM69" s="33"/>
      <c r="DN69" s="83"/>
      <c r="DS69" s="19">
        <f>+CU69</f>
        <v>4310</v>
      </c>
      <c r="DT69" s="153">
        <v>2</v>
      </c>
      <c r="DU69" s="19">
        <v>3</v>
      </c>
      <c r="DV69" s="19" t="s">
        <v>951</v>
      </c>
      <c r="EX69" s="154">
        <v>4322</v>
      </c>
      <c r="EY69" s="153" t="s">
        <v>121</v>
      </c>
    </row>
    <row r="70" spans="1:155" s="19" customFormat="1" x14ac:dyDescent="0.2">
      <c r="A70" s="53">
        <v>0</v>
      </c>
      <c r="B70" s="53"/>
      <c r="C70" s="53">
        <f t="shared" si="0"/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1301</v>
      </c>
      <c r="P70" s="15" t="s">
        <v>1503</v>
      </c>
      <c r="Q70" s="15">
        <v>66</v>
      </c>
      <c r="R70" s="42"/>
      <c r="S70" s="20" t="s">
        <v>1504</v>
      </c>
      <c r="T70" s="21">
        <v>1975</v>
      </c>
      <c r="U70" s="28" t="s">
        <v>1006</v>
      </c>
      <c r="V70" s="21">
        <v>2010</v>
      </c>
      <c r="W70" s="25"/>
      <c r="X70" s="21"/>
      <c r="Y70" s="28"/>
      <c r="Z70" s="118">
        <f t="shared" ref="Z70" si="57">$AD$3-V70</f>
        <v>8</v>
      </c>
      <c r="AA70" s="25" t="s">
        <v>698</v>
      </c>
      <c r="AB70" s="118" t="s">
        <v>121</v>
      </c>
      <c r="AC70" s="21"/>
      <c r="AE70" s="90" t="s">
        <v>375</v>
      </c>
      <c r="AF70" s="82"/>
      <c r="CO70" s="262" t="e">
        <f t="shared" ref="CO70:CO133" si="58">IF(CS70=CT70,"","anders")</f>
        <v>#N/A</v>
      </c>
      <c r="CP70" s="265" t="str">
        <f>+S70</f>
        <v>Said Ari</v>
      </c>
      <c r="CR70" s="153">
        <f t="shared" si="3"/>
        <v>8</v>
      </c>
      <c r="CS70" s="153" t="str">
        <f t="shared" si="18"/>
        <v>D</v>
      </c>
      <c r="CT70" s="260" t="e">
        <f t="shared" si="56"/>
        <v>#N/A</v>
      </c>
      <c r="CU70" s="264">
        <v>4333</v>
      </c>
      <c r="CV70" s="125">
        <v>772</v>
      </c>
      <c r="CW70" s="33">
        <f t="shared" si="50"/>
        <v>8</v>
      </c>
      <c r="CX70" s="83" t="str">
        <f t="shared" si="51"/>
        <v>Projektingenieur 8 (Bau)</v>
      </c>
      <c r="CY70" s="125"/>
      <c r="CZ70" s="33"/>
      <c r="DA70" s="83"/>
      <c r="DB70" s="125"/>
      <c r="DC70" s="33"/>
      <c r="DD70" s="83"/>
      <c r="DE70" s="125"/>
      <c r="DF70" s="33"/>
      <c r="DG70" s="83"/>
      <c r="DH70" s="125"/>
      <c r="DI70" s="33"/>
      <c r="DJ70" s="83"/>
      <c r="DK70" s="20"/>
      <c r="DL70" s="33"/>
      <c r="DM70" s="33"/>
      <c r="DN70" s="83"/>
      <c r="DS70" s="19">
        <f t="shared" si="17"/>
        <v>4333</v>
      </c>
      <c r="DT70" s="153">
        <v>2</v>
      </c>
      <c r="DU70" s="19">
        <v>3</v>
      </c>
      <c r="DV70" s="19" t="s">
        <v>951</v>
      </c>
      <c r="EX70" s="154">
        <v>4308</v>
      </c>
      <c r="EY70" s="153" t="s">
        <v>121</v>
      </c>
    </row>
    <row r="71" spans="1:155" s="19" customFormat="1" x14ac:dyDescent="0.2">
      <c r="A71" s="53">
        <v>0</v>
      </c>
      <c r="B71" s="53">
        <v>1</v>
      </c>
      <c r="C71" s="53">
        <f t="shared" si="0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1301</v>
      </c>
      <c r="P71" s="15" t="s">
        <v>1014</v>
      </c>
      <c r="Q71" s="15">
        <v>67</v>
      </c>
      <c r="R71" s="42"/>
      <c r="S71" s="20" t="s">
        <v>1015</v>
      </c>
      <c r="T71" s="21">
        <v>1980</v>
      </c>
      <c r="U71" s="28" t="s">
        <v>1050</v>
      </c>
      <c r="V71" s="21">
        <v>2002</v>
      </c>
      <c r="W71" s="25" t="s">
        <v>1006</v>
      </c>
      <c r="X71" s="162">
        <v>2013</v>
      </c>
      <c r="Y71" s="28"/>
      <c r="Z71" s="163">
        <f>$AD$3-X71</f>
        <v>5</v>
      </c>
      <c r="AA71" s="25" t="s">
        <v>916</v>
      </c>
      <c r="AB71" s="21" t="s">
        <v>121</v>
      </c>
      <c r="AC71" s="21"/>
      <c r="AE71" s="90" t="s">
        <v>375</v>
      </c>
      <c r="AF71" s="82"/>
      <c r="CO71" s="19" t="str">
        <f t="shared" si="58"/>
        <v/>
      </c>
      <c r="CP71" s="19" t="str">
        <f t="shared" si="2"/>
        <v>Hochuli Antonina</v>
      </c>
      <c r="CR71" s="153">
        <f t="shared" si="3"/>
        <v>5</v>
      </c>
      <c r="CS71" s="153" t="str">
        <f t="shared" si="18"/>
        <v>D</v>
      </c>
      <c r="CT71" s="260" t="str">
        <f t="shared" si="56"/>
        <v>D</v>
      </c>
      <c r="CU71" s="154">
        <v>8579</v>
      </c>
      <c r="CV71" s="125">
        <v>771</v>
      </c>
      <c r="CW71" s="33">
        <f t="shared" si="50"/>
        <v>7</v>
      </c>
      <c r="CX71" s="83" t="str">
        <f t="shared" si="51"/>
        <v>Projektingenieur 7 (Bau)</v>
      </c>
      <c r="CY71" s="125">
        <v>771</v>
      </c>
      <c r="CZ71" s="33">
        <f t="shared" si="52"/>
        <v>7</v>
      </c>
      <c r="DA71" s="83" t="str">
        <f t="shared" si="53"/>
        <v>Projektingenieur 7 (Bau)</v>
      </c>
      <c r="DB71" s="125">
        <v>770</v>
      </c>
      <c r="DC71" s="33">
        <f t="shared" si="54"/>
        <v>6</v>
      </c>
      <c r="DD71" s="83" t="str">
        <f t="shared" si="55"/>
        <v>Vorstufe Projektingenieur (Bau)</v>
      </c>
      <c r="DE71" s="125"/>
      <c r="DF71" s="33"/>
      <c r="DG71" s="83"/>
      <c r="DH71" s="125"/>
      <c r="DI71" s="33"/>
      <c r="DJ71" s="83"/>
      <c r="DK71" s="20"/>
      <c r="DL71" s="33"/>
      <c r="DM71" s="33"/>
      <c r="DN71" s="83"/>
      <c r="DS71" s="19">
        <f t="shared" si="17"/>
        <v>8579</v>
      </c>
      <c r="DT71" s="153">
        <v>2</v>
      </c>
      <c r="DU71" s="19">
        <v>3</v>
      </c>
      <c r="DV71" s="19" t="s">
        <v>951</v>
      </c>
      <c r="EX71" s="154">
        <v>4313</v>
      </c>
      <c r="EY71" s="153" t="s">
        <v>121</v>
      </c>
    </row>
    <row r="72" spans="1:155" s="19" customFormat="1" x14ac:dyDescent="0.2">
      <c r="A72" s="53">
        <v>0</v>
      </c>
      <c r="B72" s="53"/>
      <c r="C72" s="53">
        <f t="shared" ref="C72:C132" si="59">IF(Z72&gt;=10,1,0)</f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1301</v>
      </c>
      <c r="P72" s="15" t="s">
        <v>1074</v>
      </c>
      <c r="Q72" s="15">
        <v>68</v>
      </c>
      <c r="R72" s="42"/>
      <c r="S72" s="20" t="s">
        <v>1075</v>
      </c>
      <c r="T72" s="21">
        <v>1987</v>
      </c>
      <c r="U72" s="28" t="s">
        <v>1302</v>
      </c>
      <c r="V72" s="21">
        <v>2013</v>
      </c>
      <c r="W72" s="25"/>
      <c r="X72" s="21"/>
      <c r="Y72" s="28"/>
      <c r="Z72" s="118">
        <f t="shared" ref="Z72:Z138" si="60">$AD$3-V72</f>
        <v>5</v>
      </c>
      <c r="AA72" s="25" t="s">
        <v>698</v>
      </c>
      <c r="AB72" s="21" t="s">
        <v>121</v>
      </c>
      <c r="AC72" s="21"/>
      <c r="AE72" s="90" t="s">
        <v>375</v>
      </c>
      <c r="AF72" s="82"/>
      <c r="CO72" s="19" t="e">
        <f t="shared" si="58"/>
        <v>#N/A</v>
      </c>
      <c r="CP72" s="19" t="str">
        <f t="shared" ref="CP72:CP141" si="61">+S72</f>
        <v>Meisch Raoul</v>
      </c>
      <c r="CR72" s="153">
        <f t="shared" ref="CR72:CR138" si="62">+Z72</f>
        <v>5</v>
      </c>
      <c r="CS72" s="153" t="str">
        <f t="shared" ref="CS72:CS138" si="63">+AB72</f>
        <v>D</v>
      </c>
      <c r="CT72" s="260" t="e">
        <f t="shared" si="56"/>
        <v>#N/A</v>
      </c>
      <c r="CU72" s="154">
        <v>4315</v>
      </c>
      <c r="CV72" s="125">
        <v>771</v>
      </c>
      <c r="CW72" s="33">
        <f t="shared" si="50"/>
        <v>7</v>
      </c>
      <c r="CX72" s="83" t="str">
        <f t="shared" si="51"/>
        <v>Projektingenieur 7 (Bau)</v>
      </c>
      <c r="CY72" s="125">
        <v>771</v>
      </c>
      <c r="CZ72" s="33">
        <f t="shared" si="52"/>
        <v>7</v>
      </c>
      <c r="DA72" s="83" t="str">
        <f t="shared" si="53"/>
        <v>Projektingenieur 7 (Bau)</v>
      </c>
      <c r="DB72" s="125"/>
      <c r="DC72" s="33"/>
      <c r="DD72" s="83"/>
      <c r="DE72" s="125"/>
      <c r="DF72" s="33"/>
      <c r="DG72" s="83"/>
      <c r="DH72" s="125"/>
      <c r="DI72" s="33"/>
      <c r="DJ72" s="83"/>
      <c r="DK72" s="20"/>
      <c r="DL72" s="33"/>
      <c r="DM72" s="33"/>
      <c r="DN72" s="83"/>
      <c r="DS72" s="19">
        <f t="shared" ref="DS72:DS141" si="64">+CU72</f>
        <v>4315</v>
      </c>
      <c r="DT72" s="153">
        <v>2</v>
      </c>
      <c r="DU72" s="19">
        <v>3</v>
      </c>
      <c r="DV72" s="19" t="s">
        <v>951</v>
      </c>
      <c r="EX72" s="154">
        <v>4318</v>
      </c>
      <c r="EY72" s="153" t="s">
        <v>121</v>
      </c>
    </row>
    <row r="73" spans="1:155" s="19" customFormat="1" x14ac:dyDescent="0.2">
      <c r="A73" s="53">
        <v>0</v>
      </c>
      <c r="B73" s="53">
        <v>1</v>
      </c>
      <c r="C73" s="53">
        <f t="shared" si="59"/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359</v>
      </c>
      <c r="P73" s="15" t="s">
        <v>1029</v>
      </c>
      <c r="Q73" s="15">
        <v>69</v>
      </c>
      <c r="R73" s="42"/>
      <c r="S73" s="20" t="s">
        <v>1030</v>
      </c>
      <c r="T73" s="21">
        <v>1989</v>
      </c>
      <c r="U73" s="28" t="s">
        <v>1006</v>
      </c>
      <c r="V73" s="21">
        <v>2013</v>
      </c>
      <c r="W73" s="25"/>
      <c r="X73" s="21"/>
      <c r="Y73" s="28" t="s">
        <v>1510</v>
      </c>
      <c r="Z73" s="118">
        <f t="shared" si="60"/>
        <v>5</v>
      </c>
      <c r="AA73" s="25" t="s">
        <v>916</v>
      </c>
      <c r="AB73" s="21" t="s">
        <v>121</v>
      </c>
      <c r="AC73" s="21"/>
      <c r="AE73" s="90" t="s">
        <v>375</v>
      </c>
      <c r="AF73" s="82"/>
      <c r="CO73" s="19" t="str">
        <f t="shared" si="58"/>
        <v/>
      </c>
      <c r="CP73" s="19" t="str">
        <f t="shared" si="61"/>
        <v>Stöhr Jessica</v>
      </c>
      <c r="CR73" s="153">
        <f t="shared" si="62"/>
        <v>5</v>
      </c>
      <c r="CS73" s="153" t="str">
        <f t="shared" si="63"/>
        <v>D</v>
      </c>
      <c r="CT73" s="260" t="str">
        <f t="shared" si="56"/>
        <v>D</v>
      </c>
      <c r="CU73" s="154">
        <v>4313</v>
      </c>
      <c r="CV73" s="125">
        <v>771</v>
      </c>
      <c r="CW73" s="33">
        <f t="shared" si="50"/>
        <v>7</v>
      </c>
      <c r="CX73" s="83" t="str">
        <f t="shared" si="51"/>
        <v>Projektingenieur 7 (Bau)</v>
      </c>
      <c r="CY73" s="125">
        <v>771</v>
      </c>
      <c r="CZ73" s="33">
        <f t="shared" si="52"/>
        <v>7</v>
      </c>
      <c r="DA73" s="83" t="str">
        <f t="shared" si="53"/>
        <v>Projektingenieur 7 (Bau)</v>
      </c>
      <c r="DB73" s="125">
        <v>770</v>
      </c>
      <c r="DC73" s="33">
        <f t="shared" si="54"/>
        <v>6</v>
      </c>
      <c r="DD73" s="83" t="str">
        <f t="shared" si="55"/>
        <v>Vorstufe Projektingenieur (Bau)</v>
      </c>
      <c r="DE73" s="125"/>
      <c r="DF73" s="33"/>
      <c r="DG73" s="83"/>
      <c r="DH73" s="125"/>
      <c r="DI73" s="33"/>
      <c r="DJ73" s="83"/>
      <c r="DK73" s="20"/>
      <c r="DL73" s="33"/>
      <c r="DM73" s="33"/>
      <c r="DN73" s="83"/>
      <c r="DS73" s="19">
        <f t="shared" si="64"/>
        <v>4313</v>
      </c>
      <c r="DT73" s="153">
        <v>2</v>
      </c>
      <c r="DU73" s="19">
        <v>3</v>
      </c>
      <c r="DV73" s="19" t="s">
        <v>951</v>
      </c>
      <c r="EX73" s="154">
        <v>4319</v>
      </c>
      <c r="EY73" s="153" t="s">
        <v>121</v>
      </c>
    </row>
    <row r="74" spans="1:155" s="19" customFormat="1" x14ac:dyDescent="0.2">
      <c r="A74" s="53">
        <v>0</v>
      </c>
      <c r="B74" s="53"/>
      <c r="C74" s="53">
        <f t="shared" si="59"/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361</v>
      </c>
      <c r="P74" s="15" t="s">
        <v>1153</v>
      </c>
      <c r="Q74" s="15">
        <v>70</v>
      </c>
      <c r="R74" s="42"/>
      <c r="S74" s="20" t="s">
        <v>1154</v>
      </c>
      <c r="T74" s="21">
        <v>1984</v>
      </c>
      <c r="U74" s="28" t="s">
        <v>1061</v>
      </c>
      <c r="V74" s="21">
        <v>2014</v>
      </c>
      <c r="W74" s="25"/>
      <c r="X74" s="21"/>
      <c r="Y74" s="28"/>
      <c r="Z74" s="118">
        <f t="shared" si="60"/>
        <v>4</v>
      </c>
      <c r="AA74" s="25" t="s">
        <v>698</v>
      </c>
      <c r="AB74" s="21" t="s">
        <v>121</v>
      </c>
      <c r="AC74" s="21"/>
      <c r="AE74" s="90" t="s">
        <v>375</v>
      </c>
      <c r="AF74" s="82"/>
      <c r="CO74" s="19" t="str">
        <f t="shared" si="58"/>
        <v/>
      </c>
      <c r="CP74" s="19" t="str">
        <f t="shared" si="61"/>
        <v>Vitt Bernhard</v>
      </c>
      <c r="CR74" s="153">
        <f t="shared" si="62"/>
        <v>4</v>
      </c>
      <c r="CS74" s="153" t="str">
        <f t="shared" si="63"/>
        <v>D</v>
      </c>
      <c r="CT74" s="260" t="str">
        <f t="shared" si="56"/>
        <v>D</v>
      </c>
      <c r="CU74" s="154">
        <v>4318</v>
      </c>
      <c r="CV74" s="125">
        <v>770</v>
      </c>
      <c r="CW74" s="33">
        <f t="shared" si="50"/>
        <v>6</v>
      </c>
      <c r="CX74" s="83" t="str">
        <f t="shared" si="51"/>
        <v>Vorstufe Projektingenieur (Bau)</v>
      </c>
      <c r="CY74" s="125">
        <v>770</v>
      </c>
      <c r="CZ74" s="33">
        <f t="shared" si="52"/>
        <v>6</v>
      </c>
      <c r="DA74" s="83" t="str">
        <f t="shared" si="53"/>
        <v>Vorstufe Projektingenieur (Bau)</v>
      </c>
      <c r="DB74" s="125"/>
      <c r="DC74" s="33"/>
      <c r="DD74" s="83"/>
      <c r="DE74" s="125"/>
      <c r="DF74" s="33"/>
      <c r="DG74" s="83"/>
      <c r="DH74" s="125"/>
      <c r="DI74" s="33"/>
      <c r="DJ74" s="83"/>
      <c r="DK74" s="20"/>
      <c r="DL74" s="33"/>
      <c r="DM74" s="33"/>
      <c r="DN74" s="83"/>
      <c r="DS74" s="19">
        <f t="shared" si="64"/>
        <v>4318</v>
      </c>
      <c r="DT74" s="153">
        <v>2</v>
      </c>
      <c r="DU74" s="19">
        <v>3</v>
      </c>
      <c r="DV74" s="19" t="s">
        <v>951</v>
      </c>
      <c r="EX74" s="154">
        <v>9748</v>
      </c>
      <c r="EY74" s="19" t="s">
        <v>121</v>
      </c>
    </row>
    <row r="75" spans="1:155" s="19" customFormat="1" ht="25.5" x14ac:dyDescent="0.2">
      <c r="A75" s="53">
        <v>0</v>
      </c>
      <c r="B75" s="53"/>
      <c r="C75" s="53">
        <f>IF(Z75&gt;=10,1,0)</f>
        <v>0</v>
      </c>
      <c r="D75" s="55"/>
      <c r="E75" s="55">
        <v>1</v>
      </c>
      <c r="F75" s="56"/>
      <c r="G75" s="54"/>
      <c r="H75" s="54">
        <v>1</v>
      </c>
      <c r="I75" s="56"/>
      <c r="J75" s="54"/>
      <c r="K75" s="56"/>
      <c r="L75" s="56"/>
      <c r="M75" s="56"/>
      <c r="N75" s="58"/>
      <c r="O75" s="52" t="s">
        <v>358</v>
      </c>
      <c r="P75" s="15" t="s">
        <v>1173</v>
      </c>
      <c r="Q75" s="15">
        <v>71</v>
      </c>
      <c r="R75" s="42"/>
      <c r="S75" s="20" t="s">
        <v>1172</v>
      </c>
      <c r="T75" s="21">
        <v>1986</v>
      </c>
      <c r="U75" s="208" t="s">
        <v>1231</v>
      </c>
      <c r="V75" s="163">
        <v>2015</v>
      </c>
      <c r="W75" s="28"/>
      <c r="X75" s="21"/>
      <c r="Y75" s="28"/>
      <c r="Z75" s="163">
        <f t="shared" si="60"/>
        <v>3</v>
      </c>
      <c r="AA75" s="25" t="s">
        <v>1176</v>
      </c>
      <c r="AB75" s="21" t="s">
        <v>121</v>
      </c>
      <c r="AC75" s="21"/>
      <c r="AE75" s="90" t="s">
        <v>376</v>
      </c>
      <c r="AF75" s="82"/>
      <c r="CO75" s="19" t="str">
        <f t="shared" si="58"/>
        <v/>
      </c>
      <c r="CP75" s="19" t="str">
        <f t="shared" si="61"/>
        <v>Völlmin Daniel</v>
      </c>
      <c r="CR75" s="153">
        <f t="shared" si="62"/>
        <v>3</v>
      </c>
      <c r="CS75" s="153" t="str">
        <f t="shared" si="63"/>
        <v>D</v>
      </c>
      <c r="CT75" s="260" t="str">
        <f t="shared" si="56"/>
        <v>D</v>
      </c>
      <c r="CU75" s="154">
        <v>4319</v>
      </c>
      <c r="CV75" s="125">
        <v>771</v>
      </c>
      <c r="CW75" s="33">
        <f t="shared" si="50"/>
        <v>7</v>
      </c>
      <c r="CX75" s="83" t="str">
        <f t="shared" si="51"/>
        <v>Projektingenieur 7 (Bau)</v>
      </c>
      <c r="CY75" s="125">
        <v>771</v>
      </c>
      <c r="CZ75" s="33">
        <f t="shared" si="52"/>
        <v>7</v>
      </c>
      <c r="DA75" s="83" t="str">
        <f t="shared" si="53"/>
        <v>Projektingenieur 7 (Bau)</v>
      </c>
      <c r="DB75" s="125"/>
      <c r="DC75" s="33"/>
      <c r="DD75" s="83"/>
      <c r="DE75" s="125"/>
      <c r="DF75" s="33"/>
      <c r="DG75" s="83"/>
      <c r="DH75" s="125"/>
      <c r="DI75" s="33"/>
      <c r="DJ75" s="83"/>
      <c r="DK75" s="20"/>
      <c r="DL75" s="33"/>
      <c r="DM75" s="33"/>
      <c r="DN75" s="83"/>
      <c r="DS75" s="19">
        <f t="shared" si="64"/>
        <v>4319</v>
      </c>
      <c r="DT75" s="153">
        <v>2</v>
      </c>
      <c r="DU75" s="19">
        <v>3</v>
      </c>
      <c r="DV75" s="19" t="s">
        <v>951</v>
      </c>
      <c r="EX75" s="154">
        <v>3211</v>
      </c>
      <c r="EY75" s="19" t="s">
        <v>105</v>
      </c>
    </row>
    <row r="76" spans="1:155" s="19" customFormat="1" x14ac:dyDescent="0.2">
      <c r="A76" s="53">
        <v>0</v>
      </c>
      <c r="B76" s="53"/>
      <c r="C76" s="53">
        <f t="shared" ref="C76:C78" si="65">IF(Z76&gt;=10,1,0)</f>
        <v>0</v>
      </c>
      <c r="D76" s="55">
        <v>1</v>
      </c>
      <c r="E76" s="55"/>
      <c r="F76" s="56"/>
      <c r="G76" s="54"/>
      <c r="H76" s="54"/>
      <c r="I76" s="56"/>
      <c r="J76" s="54"/>
      <c r="K76" s="56"/>
      <c r="L76" s="56"/>
      <c r="M76" s="56"/>
      <c r="N76" s="58"/>
      <c r="O76" s="52" t="s">
        <v>1301</v>
      </c>
      <c r="P76" s="15" t="s">
        <v>1016</v>
      </c>
      <c r="Q76" s="15">
        <v>72</v>
      </c>
      <c r="R76" s="164"/>
      <c r="S76" s="20" t="s">
        <v>1017</v>
      </c>
      <c r="T76" s="21">
        <v>1988</v>
      </c>
      <c r="U76" s="28" t="s">
        <v>1230</v>
      </c>
      <c r="V76" s="21">
        <v>2016</v>
      </c>
      <c r="W76" s="25"/>
      <c r="X76" s="21"/>
      <c r="Y76" s="28"/>
      <c r="Z76" s="118">
        <f t="shared" si="60"/>
        <v>2</v>
      </c>
      <c r="AA76" s="25" t="s">
        <v>698</v>
      </c>
      <c r="AB76" s="21" t="s">
        <v>121</v>
      </c>
      <c r="AC76" s="21"/>
      <c r="AE76" s="90" t="s">
        <v>375</v>
      </c>
      <c r="AF76" s="82"/>
      <c r="CO76" s="19" t="str">
        <f t="shared" si="58"/>
        <v/>
      </c>
      <c r="CP76" s="19" t="str">
        <f t="shared" si="61"/>
        <v>Burger Stefan</v>
      </c>
      <c r="CR76" s="19">
        <f t="shared" si="62"/>
        <v>2</v>
      </c>
      <c r="CS76" s="19" t="str">
        <f t="shared" si="63"/>
        <v>D</v>
      </c>
      <c r="CT76" s="260" t="str">
        <f t="shared" si="56"/>
        <v>D</v>
      </c>
      <c r="CU76" s="154">
        <v>9748</v>
      </c>
      <c r="CV76" s="125">
        <v>771</v>
      </c>
      <c r="CW76" s="33">
        <f t="shared" si="50"/>
        <v>7</v>
      </c>
      <c r="CX76" s="83" t="str">
        <f t="shared" si="51"/>
        <v>Projektingenieur 7 (Bau)</v>
      </c>
      <c r="CY76" s="125">
        <v>771</v>
      </c>
      <c r="CZ76" s="33">
        <f t="shared" si="52"/>
        <v>7</v>
      </c>
      <c r="DA76" s="83" t="str">
        <f t="shared" si="53"/>
        <v>Projektingenieur 7 (Bau)</v>
      </c>
      <c r="DB76" s="125"/>
      <c r="DC76" s="33"/>
      <c r="DD76" s="83"/>
      <c r="DE76" s="125"/>
      <c r="DF76" s="33"/>
      <c r="DG76" s="83"/>
      <c r="DH76" s="125"/>
      <c r="DI76" s="33"/>
      <c r="DJ76" s="83"/>
      <c r="DK76" s="20"/>
      <c r="DL76" s="125"/>
      <c r="DM76" s="33"/>
      <c r="DN76" s="83"/>
      <c r="DS76" s="19">
        <f t="shared" si="64"/>
        <v>9748</v>
      </c>
      <c r="DT76" s="153">
        <v>2</v>
      </c>
      <c r="DU76" s="19">
        <v>3</v>
      </c>
      <c r="DV76" s="185" t="s">
        <v>951</v>
      </c>
      <c r="EX76" s="154">
        <v>6622</v>
      </c>
      <c r="EY76" s="19" t="s">
        <v>105</v>
      </c>
    </row>
    <row r="77" spans="1:155" s="19" customFormat="1" x14ac:dyDescent="0.2">
      <c r="A77" s="53">
        <v>0</v>
      </c>
      <c r="B77" s="53"/>
      <c r="C77" s="53">
        <f t="shared" si="65"/>
        <v>0</v>
      </c>
      <c r="D77" s="55">
        <v>1</v>
      </c>
      <c r="E77" s="55"/>
      <c r="F77" s="56"/>
      <c r="G77" s="54"/>
      <c r="H77" s="54"/>
      <c r="I77" s="56"/>
      <c r="J77" s="54"/>
      <c r="K77" s="56"/>
      <c r="L77" s="56"/>
      <c r="M77" s="56"/>
      <c r="N77" s="58"/>
      <c r="O77" s="52" t="s">
        <v>1301</v>
      </c>
      <c r="P77" s="15" t="s">
        <v>1255</v>
      </c>
      <c r="Q77" s="15">
        <v>73</v>
      </c>
      <c r="R77" s="164"/>
      <c r="S77" s="20" t="s">
        <v>1256</v>
      </c>
      <c r="T77" s="21">
        <v>1984</v>
      </c>
      <c r="U77" s="28" t="s">
        <v>1216</v>
      </c>
      <c r="V77" s="21">
        <v>2016</v>
      </c>
      <c r="W77" s="25"/>
      <c r="X77" s="21"/>
      <c r="Y77" s="28"/>
      <c r="Z77" s="118">
        <f t="shared" si="60"/>
        <v>2</v>
      </c>
      <c r="AA77" s="25" t="s">
        <v>698</v>
      </c>
      <c r="AB77" s="21" t="s">
        <v>121</v>
      </c>
      <c r="AC77" s="21"/>
      <c r="AE77" s="90" t="s">
        <v>375</v>
      </c>
      <c r="AF77" s="82"/>
      <c r="CO77" s="262" t="e">
        <f t="shared" si="58"/>
        <v>#N/A</v>
      </c>
      <c r="CP77" s="192" t="str">
        <f t="shared" si="61"/>
        <v>Aleinikov Dimitri</v>
      </c>
      <c r="CR77" s="19">
        <f t="shared" si="62"/>
        <v>2</v>
      </c>
      <c r="CS77" s="19" t="str">
        <f t="shared" si="63"/>
        <v>D</v>
      </c>
      <c r="CT77" s="260" t="e">
        <f t="shared" si="56"/>
        <v>#N/A</v>
      </c>
      <c r="CU77" s="222">
        <v>4327</v>
      </c>
      <c r="CV77" s="125">
        <v>771</v>
      </c>
      <c r="CW77" s="33">
        <f t="shared" si="50"/>
        <v>7</v>
      </c>
      <c r="CX77" s="83" t="str">
        <f t="shared" si="51"/>
        <v>Projektingenieur 7 (Bau)</v>
      </c>
      <c r="CY77" s="125"/>
      <c r="CZ77" s="33"/>
      <c r="DA77" s="83"/>
      <c r="DB77" s="125"/>
      <c r="DC77" s="33"/>
      <c r="DD77" s="83"/>
      <c r="DE77" s="125"/>
      <c r="DF77" s="33"/>
      <c r="DG77" s="83"/>
      <c r="DH77" s="125"/>
      <c r="DI77" s="33"/>
      <c r="DJ77" s="83"/>
      <c r="DK77" s="20"/>
      <c r="DL77" s="125"/>
      <c r="DM77" s="33"/>
      <c r="DN77" s="83"/>
      <c r="DS77" s="19">
        <f t="shared" si="64"/>
        <v>4327</v>
      </c>
      <c r="DT77" s="153">
        <v>2</v>
      </c>
      <c r="DU77" s="19">
        <v>3</v>
      </c>
      <c r="DV77" s="185" t="s">
        <v>951</v>
      </c>
      <c r="EX77" s="154">
        <v>7622</v>
      </c>
      <c r="EY77" s="19" t="s">
        <v>105</v>
      </c>
    </row>
    <row r="78" spans="1:155" s="19" customFormat="1" x14ac:dyDescent="0.2">
      <c r="A78" s="53">
        <v>0</v>
      </c>
      <c r="B78" s="53"/>
      <c r="C78" s="53">
        <f t="shared" si="65"/>
        <v>0</v>
      </c>
      <c r="D78" s="55">
        <v>1</v>
      </c>
      <c r="E78" s="55"/>
      <c r="F78" s="56"/>
      <c r="G78" s="54"/>
      <c r="H78" s="54"/>
      <c r="I78" s="56"/>
      <c r="J78" s="54"/>
      <c r="K78" s="56"/>
      <c r="L78" s="56"/>
      <c r="M78" s="56"/>
      <c r="N78" s="58"/>
      <c r="O78" s="52" t="s">
        <v>359</v>
      </c>
      <c r="P78" s="15" t="s">
        <v>897</v>
      </c>
      <c r="Q78" s="15">
        <v>74</v>
      </c>
      <c r="R78" s="164"/>
      <c r="S78" s="20" t="s">
        <v>896</v>
      </c>
      <c r="T78" s="21">
        <v>1990</v>
      </c>
      <c r="U78" s="28" t="s">
        <v>1216</v>
      </c>
      <c r="V78" s="21">
        <v>2017</v>
      </c>
      <c r="W78" s="25"/>
      <c r="X78" s="21"/>
      <c r="Y78" s="28" t="s">
        <v>1511</v>
      </c>
      <c r="Z78" s="118">
        <f t="shared" si="60"/>
        <v>1</v>
      </c>
      <c r="AA78" s="25" t="s">
        <v>698</v>
      </c>
      <c r="AB78" s="21" t="s">
        <v>121</v>
      </c>
      <c r="AC78" s="21"/>
      <c r="AE78" s="90" t="s">
        <v>375</v>
      </c>
      <c r="AF78" s="82"/>
      <c r="CO78" s="262" t="e">
        <f t="shared" si="58"/>
        <v>#N/A</v>
      </c>
      <c r="CP78" s="192" t="str">
        <f t="shared" si="61"/>
        <v>Lüthi Tobias</v>
      </c>
      <c r="CR78" s="19">
        <f t="shared" si="62"/>
        <v>1</v>
      </c>
      <c r="CS78" s="19" t="str">
        <f t="shared" si="63"/>
        <v>D</v>
      </c>
      <c r="CT78" s="260" t="e">
        <f t="shared" si="56"/>
        <v>#N/A</v>
      </c>
      <c r="CU78" s="222">
        <v>8580</v>
      </c>
      <c r="CV78" s="125">
        <v>771</v>
      </c>
      <c r="CW78" s="33">
        <f t="shared" si="50"/>
        <v>7</v>
      </c>
      <c r="CX78" s="83" t="str">
        <f t="shared" si="51"/>
        <v>Projektingenieur 7 (Bau)</v>
      </c>
      <c r="CY78" s="125"/>
      <c r="CZ78" s="33"/>
      <c r="DA78" s="83"/>
      <c r="DB78" s="125"/>
      <c r="DC78" s="33"/>
      <c r="DD78" s="83"/>
      <c r="DE78" s="125"/>
      <c r="DF78" s="33"/>
      <c r="DG78" s="83"/>
      <c r="DH78" s="125"/>
      <c r="DI78" s="33"/>
      <c r="DJ78" s="83"/>
      <c r="DK78" s="20"/>
      <c r="DL78" s="125"/>
      <c r="DM78" s="33"/>
      <c r="DN78" s="83"/>
      <c r="DS78" s="19">
        <f t="shared" si="64"/>
        <v>8580</v>
      </c>
      <c r="DT78" s="153">
        <v>2</v>
      </c>
      <c r="DU78" s="19">
        <v>3</v>
      </c>
      <c r="DV78" s="185" t="s">
        <v>951</v>
      </c>
      <c r="EX78" s="154">
        <v>9658</v>
      </c>
      <c r="EY78" s="19" t="s">
        <v>105</v>
      </c>
    </row>
    <row r="79" spans="1:155" s="19" customFormat="1" x14ac:dyDescent="0.2">
      <c r="A79" s="53">
        <v>0</v>
      </c>
      <c r="B79" s="53">
        <v>1</v>
      </c>
      <c r="C79" s="53">
        <f t="shared" si="59"/>
        <v>0</v>
      </c>
      <c r="D79" s="55"/>
      <c r="E79" s="55">
        <v>1</v>
      </c>
      <c r="F79" s="56"/>
      <c r="G79" s="54"/>
      <c r="H79" s="54"/>
      <c r="I79" s="56"/>
      <c r="J79" s="54"/>
      <c r="K79" s="56"/>
      <c r="L79" s="56"/>
      <c r="M79" s="56"/>
      <c r="N79" s="58"/>
      <c r="O79" s="52" t="s">
        <v>359</v>
      </c>
      <c r="P79" s="15" t="s">
        <v>1271</v>
      </c>
      <c r="Q79" s="15">
        <v>75</v>
      </c>
      <c r="R79" s="164"/>
      <c r="S79" s="20" t="s">
        <v>1272</v>
      </c>
      <c r="T79" s="21">
        <v>1990</v>
      </c>
      <c r="U79" s="28" t="s">
        <v>1273</v>
      </c>
      <c r="V79" s="21">
        <v>2017</v>
      </c>
      <c r="W79" s="25"/>
      <c r="X79" s="21"/>
      <c r="Y79" s="28" t="s">
        <v>106</v>
      </c>
      <c r="Z79" s="118">
        <f t="shared" si="60"/>
        <v>1</v>
      </c>
      <c r="AA79" s="25" t="s">
        <v>1512</v>
      </c>
      <c r="AB79" s="21" t="s">
        <v>121</v>
      </c>
      <c r="AC79" s="21"/>
      <c r="AE79" s="90" t="s">
        <v>375</v>
      </c>
      <c r="AF79" s="82"/>
      <c r="CO79" s="262" t="e">
        <f t="shared" si="58"/>
        <v>#N/A</v>
      </c>
      <c r="CP79" s="192" t="str">
        <f t="shared" si="61"/>
        <v>Schilliger Raphaela</v>
      </c>
      <c r="CR79" s="19">
        <f t="shared" si="62"/>
        <v>1</v>
      </c>
      <c r="CS79" s="19" t="str">
        <f t="shared" si="63"/>
        <v>D</v>
      </c>
      <c r="CT79" s="260" t="e">
        <f t="shared" si="56"/>
        <v>#N/A</v>
      </c>
      <c r="CU79" s="222">
        <v>4325</v>
      </c>
      <c r="CV79" s="125">
        <v>781</v>
      </c>
      <c r="CW79" s="33">
        <f t="shared" si="50"/>
        <v>7</v>
      </c>
      <c r="CX79" s="83" t="str">
        <f t="shared" si="51"/>
        <v>Projektingenieur 7 (Umwelt)</v>
      </c>
      <c r="CY79" s="125"/>
      <c r="CZ79" s="33"/>
      <c r="DA79" s="83"/>
      <c r="DB79" s="125"/>
      <c r="DC79" s="33"/>
      <c r="DD79" s="83"/>
      <c r="DE79" s="125"/>
      <c r="DF79" s="33"/>
      <c r="DG79" s="83"/>
      <c r="DH79" s="125"/>
      <c r="DI79" s="33"/>
      <c r="DJ79" s="83"/>
      <c r="DK79" s="20"/>
      <c r="DL79" s="125"/>
      <c r="DM79" s="33"/>
      <c r="DN79" s="83"/>
      <c r="DS79" s="19">
        <f t="shared" si="64"/>
        <v>4325</v>
      </c>
      <c r="DT79" s="153">
        <v>2</v>
      </c>
      <c r="DU79" s="19">
        <v>3</v>
      </c>
      <c r="DV79" s="185" t="s">
        <v>951</v>
      </c>
      <c r="EX79" s="154">
        <v>4249</v>
      </c>
      <c r="EY79" s="19" t="s">
        <v>1322</v>
      </c>
    </row>
    <row r="80" spans="1:155" s="19" customFormat="1" x14ac:dyDescent="0.2">
      <c r="A80" s="53">
        <v>0</v>
      </c>
      <c r="B80" s="53"/>
      <c r="C80" s="53">
        <f t="shared" si="59"/>
        <v>1</v>
      </c>
      <c r="D80" s="55"/>
      <c r="E80" s="55"/>
      <c r="F80" s="56"/>
      <c r="G80" s="54"/>
      <c r="H80" s="54">
        <v>1</v>
      </c>
      <c r="I80" s="56">
        <v>1</v>
      </c>
      <c r="J80" s="54"/>
      <c r="K80" s="56"/>
      <c r="L80" s="56"/>
      <c r="M80" s="56"/>
      <c r="N80" s="58"/>
      <c r="O80" s="52" t="s">
        <v>358</v>
      </c>
      <c r="P80" s="15" t="s">
        <v>1125</v>
      </c>
      <c r="Q80" s="15">
        <v>76</v>
      </c>
      <c r="R80" s="246" t="s">
        <v>928</v>
      </c>
      <c r="S80" s="20" t="s">
        <v>1126</v>
      </c>
      <c r="T80" s="21">
        <v>1954</v>
      </c>
      <c r="U80" s="28" t="s">
        <v>126</v>
      </c>
      <c r="V80" s="21">
        <v>1973</v>
      </c>
      <c r="W80" s="25" t="s">
        <v>1127</v>
      </c>
      <c r="X80" s="21">
        <v>1979</v>
      </c>
      <c r="Y80" s="28"/>
      <c r="Z80" s="21">
        <f t="shared" si="60"/>
        <v>45</v>
      </c>
      <c r="AA80" s="25" t="s">
        <v>110</v>
      </c>
      <c r="AB80" s="21" t="s">
        <v>105</v>
      </c>
      <c r="AC80" s="21"/>
      <c r="AE80" s="90" t="s">
        <v>376</v>
      </c>
      <c r="AF80" s="82"/>
      <c r="CO80" s="19" t="str">
        <f t="shared" si="58"/>
        <v/>
      </c>
      <c r="CP80" s="19" t="str">
        <f t="shared" si="61"/>
        <v>Reber Erich</v>
      </c>
      <c r="CR80" s="19">
        <f t="shared" si="62"/>
        <v>45</v>
      </c>
      <c r="CS80" s="19" t="str">
        <f t="shared" si="63"/>
        <v>C</v>
      </c>
      <c r="CT80" s="260" t="str">
        <f t="shared" si="56"/>
        <v>C</v>
      </c>
      <c r="CU80" s="154">
        <v>3211</v>
      </c>
      <c r="CV80" s="125">
        <v>772</v>
      </c>
      <c r="CW80" s="33">
        <f t="shared" si="50"/>
        <v>8</v>
      </c>
      <c r="CX80" s="83" t="str">
        <f t="shared" si="51"/>
        <v>Projektingenieur 8 (Bau)</v>
      </c>
      <c r="CY80" s="125">
        <v>772</v>
      </c>
      <c r="CZ80" s="33">
        <f t="shared" si="52"/>
        <v>8</v>
      </c>
      <c r="DA80" s="83" t="str">
        <f t="shared" si="53"/>
        <v>Projektingenieur 8 (Bau)</v>
      </c>
      <c r="DB80" s="125"/>
      <c r="DC80" s="33"/>
      <c r="DD80" s="83"/>
      <c r="DE80" s="125"/>
      <c r="DF80" s="33"/>
      <c r="DG80" s="83"/>
      <c r="DH80" s="125"/>
      <c r="DI80" s="33"/>
      <c r="DJ80" s="83"/>
      <c r="DK80" s="20"/>
      <c r="DL80" s="125"/>
      <c r="DM80" s="33"/>
      <c r="DN80" s="83"/>
      <c r="DS80" s="19">
        <f t="shared" si="64"/>
        <v>3211</v>
      </c>
      <c r="DT80" s="153">
        <v>6</v>
      </c>
      <c r="DU80" s="19">
        <v>0</v>
      </c>
      <c r="DV80" s="185" t="s">
        <v>968</v>
      </c>
      <c r="EX80" s="154">
        <v>4250</v>
      </c>
      <c r="EY80" s="19" t="s">
        <v>1322</v>
      </c>
    </row>
    <row r="81" spans="1:155" s="19" customFormat="1" x14ac:dyDescent="0.2">
      <c r="A81" s="53">
        <v>0</v>
      </c>
      <c r="B81" s="53"/>
      <c r="C81" s="53">
        <f t="shared" si="59"/>
        <v>1</v>
      </c>
      <c r="D81" s="55"/>
      <c r="E81" s="55"/>
      <c r="F81" s="56"/>
      <c r="G81" s="54"/>
      <c r="H81" s="54"/>
      <c r="I81" s="56">
        <v>1</v>
      </c>
      <c r="J81" s="54"/>
      <c r="K81" s="56"/>
      <c r="L81" s="56"/>
      <c r="M81" s="56"/>
      <c r="N81" s="58"/>
      <c r="O81" s="52" t="s">
        <v>361</v>
      </c>
      <c r="P81" s="15" t="s">
        <v>476</v>
      </c>
      <c r="Q81" s="15">
        <v>77</v>
      </c>
      <c r="R81" s="164"/>
      <c r="S81" s="29" t="s">
        <v>127</v>
      </c>
      <c r="T81" s="21">
        <v>1956</v>
      </c>
      <c r="U81" s="28" t="s">
        <v>126</v>
      </c>
      <c r="V81" s="21">
        <v>1976</v>
      </c>
      <c r="W81" s="25"/>
      <c r="X81" s="21"/>
      <c r="Y81" s="28" t="s">
        <v>242</v>
      </c>
      <c r="Z81" s="21">
        <f>$AD$3-V81</f>
        <v>42</v>
      </c>
      <c r="AA81" s="25" t="s">
        <v>686</v>
      </c>
      <c r="AB81" s="21" t="s">
        <v>105</v>
      </c>
      <c r="AC81" s="21"/>
      <c r="AE81" s="90" t="s">
        <v>423</v>
      </c>
      <c r="AF81" s="82"/>
      <c r="CO81" s="19" t="str">
        <f t="shared" si="58"/>
        <v/>
      </c>
      <c r="CP81" s="19" t="str">
        <f t="shared" si="61"/>
        <v>Aebi Roger</v>
      </c>
      <c r="CR81" s="19">
        <f t="shared" si="62"/>
        <v>42</v>
      </c>
      <c r="CS81" s="19" t="str">
        <f t="shared" si="63"/>
        <v>C</v>
      </c>
      <c r="CT81" s="260" t="str">
        <f t="shared" si="56"/>
        <v>C</v>
      </c>
      <c r="CU81" s="154">
        <v>6622</v>
      </c>
      <c r="CV81" s="125">
        <v>772</v>
      </c>
      <c r="CW81" s="33">
        <f t="shared" si="50"/>
        <v>8</v>
      </c>
      <c r="CX81" s="83" t="str">
        <f t="shared" si="51"/>
        <v>Projektingenieur 8 (Bau)</v>
      </c>
      <c r="CY81" s="125">
        <v>772</v>
      </c>
      <c r="CZ81" s="33">
        <f t="shared" si="52"/>
        <v>8</v>
      </c>
      <c r="DA81" s="83" t="str">
        <f t="shared" si="53"/>
        <v>Projektingenieur 8 (Bau)</v>
      </c>
      <c r="DB81" s="125">
        <v>772</v>
      </c>
      <c r="DC81" s="33">
        <f t="shared" si="54"/>
        <v>8</v>
      </c>
      <c r="DD81" s="83" t="str">
        <f t="shared" si="55"/>
        <v>Projektingenieur 8 (Bau)</v>
      </c>
      <c r="DE81" s="125">
        <v>772</v>
      </c>
      <c r="DF81" s="33">
        <f t="shared" ref="DF81:DF110" si="66">VLOOKUP($DE81,Funktionsbezeichnungen,3,0)</f>
        <v>8</v>
      </c>
      <c r="DG81" s="83" t="str">
        <f t="shared" ref="DG81:DG110" si="67">VLOOKUP($DE81,Funktionsbezeichnungen,2,0)</f>
        <v>Projektingenieur 8 (Bau)</v>
      </c>
      <c r="DH81" s="125">
        <v>772</v>
      </c>
      <c r="DI81" s="33">
        <f t="shared" ref="DI81:DI112" si="68">VLOOKUP($DH81,Funktionsbezeichnungen,3,0)</f>
        <v>8</v>
      </c>
      <c r="DJ81" s="83" t="str">
        <f t="shared" ref="DJ81:DJ112" si="69">VLOOKUP($DH81,Funktionsbezeichnungen,2,0)</f>
        <v>Projektingenieur 8 (Bau)</v>
      </c>
      <c r="DK81" s="20"/>
      <c r="DL81" s="33">
        <v>772</v>
      </c>
      <c r="DM81" s="33">
        <f t="shared" ref="DM81:DM110" si="70">VLOOKUP($DL81,Funktionsbezeichnungen,3,0)</f>
        <v>8</v>
      </c>
      <c r="DN81" s="83" t="str">
        <f t="shared" ref="DN81:DN110" si="71">VLOOKUP($DL81,Funktionsbezeichnungen,2,0)</f>
        <v>Projektingenieur 8 (Bau)</v>
      </c>
      <c r="DS81" s="19">
        <f t="shared" si="64"/>
        <v>6622</v>
      </c>
      <c r="DT81" s="153">
        <v>6</v>
      </c>
      <c r="DU81" s="19">
        <v>0</v>
      </c>
      <c r="DV81" s="185" t="s">
        <v>969</v>
      </c>
      <c r="EX81" s="154">
        <v>6765</v>
      </c>
      <c r="EY81" s="19" t="s">
        <v>121</v>
      </c>
    </row>
    <row r="82" spans="1:155" s="19" customFormat="1" x14ac:dyDescent="0.2">
      <c r="A82" s="53">
        <v>0</v>
      </c>
      <c r="B82" s="53"/>
      <c r="C82" s="53">
        <f t="shared" si="59"/>
        <v>1</v>
      </c>
      <c r="D82" s="55"/>
      <c r="E82" s="55"/>
      <c r="F82" s="56"/>
      <c r="G82" s="54"/>
      <c r="H82" s="54">
        <v>1</v>
      </c>
      <c r="I82" s="56">
        <v>1</v>
      </c>
      <c r="J82" s="54"/>
      <c r="K82" s="56"/>
      <c r="L82" s="56"/>
      <c r="M82" s="56"/>
      <c r="N82" s="58"/>
      <c r="O82" s="52" t="s">
        <v>358</v>
      </c>
      <c r="P82" s="15" t="s">
        <v>486</v>
      </c>
      <c r="Q82" s="15">
        <v>78</v>
      </c>
      <c r="R82" s="16"/>
      <c r="S82" s="20" t="s">
        <v>138</v>
      </c>
      <c r="T82" s="21">
        <v>1964</v>
      </c>
      <c r="U82" s="28" t="s">
        <v>126</v>
      </c>
      <c r="V82" s="21">
        <v>1985</v>
      </c>
      <c r="W82" s="25"/>
      <c r="X82" s="21"/>
      <c r="Y82" s="28" t="s">
        <v>203</v>
      </c>
      <c r="Z82" s="21">
        <f t="shared" si="60"/>
        <v>33</v>
      </c>
      <c r="AA82" s="25" t="s">
        <v>110</v>
      </c>
      <c r="AB82" s="21" t="s">
        <v>105</v>
      </c>
      <c r="AC82" s="21"/>
      <c r="AE82" s="90" t="s">
        <v>376</v>
      </c>
      <c r="AF82" s="82"/>
      <c r="CO82" s="19" t="str">
        <f t="shared" si="58"/>
        <v/>
      </c>
      <c r="CP82" s="19" t="str">
        <f t="shared" si="61"/>
        <v>Oehen Beat</v>
      </c>
      <c r="CR82" s="19">
        <f t="shared" si="62"/>
        <v>33</v>
      </c>
      <c r="CS82" s="19" t="str">
        <f t="shared" si="63"/>
        <v>C</v>
      </c>
      <c r="CT82" s="260" t="str">
        <f t="shared" si="56"/>
        <v>C</v>
      </c>
      <c r="CU82" s="154">
        <v>7622</v>
      </c>
      <c r="CV82" s="125">
        <v>772</v>
      </c>
      <c r="CW82" s="33">
        <f t="shared" si="50"/>
        <v>8</v>
      </c>
      <c r="CX82" s="83" t="str">
        <f t="shared" si="51"/>
        <v>Projektingenieur 8 (Bau)</v>
      </c>
      <c r="CY82" s="125">
        <v>772</v>
      </c>
      <c r="CZ82" s="33">
        <f t="shared" ref="CZ82:CZ114" si="72">VLOOKUP($CY82,Funktionsbezeichnungen,3,0)</f>
        <v>8</v>
      </c>
      <c r="DA82" s="83" t="str">
        <f t="shared" ref="DA82:DA114" si="73">VLOOKUP($CY82,Funktionsbezeichnungen,2,0)</f>
        <v>Projektingenieur 8 (Bau)</v>
      </c>
      <c r="DB82" s="125">
        <v>772</v>
      </c>
      <c r="DC82" s="33">
        <f t="shared" si="54"/>
        <v>8</v>
      </c>
      <c r="DD82" s="83" t="str">
        <f t="shared" si="55"/>
        <v>Projektingenieur 8 (Bau)</v>
      </c>
      <c r="DE82" s="125">
        <v>772</v>
      </c>
      <c r="DF82" s="33">
        <f t="shared" si="66"/>
        <v>8</v>
      </c>
      <c r="DG82" s="83" t="str">
        <f t="shared" si="67"/>
        <v>Projektingenieur 8 (Bau)</v>
      </c>
      <c r="DH82" s="125">
        <v>772</v>
      </c>
      <c r="DI82" s="33">
        <f t="shared" si="68"/>
        <v>8</v>
      </c>
      <c r="DJ82" s="83" t="str">
        <f t="shared" si="69"/>
        <v>Projektingenieur 8 (Bau)</v>
      </c>
      <c r="DK82" s="20"/>
      <c r="DL82" s="125">
        <v>772</v>
      </c>
      <c r="DM82" s="33">
        <f t="shared" si="70"/>
        <v>8</v>
      </c>
      <c r="DN82" s="83" t="str">
        <f t="shared" si="71"/>
        <v>Projektingenieur 8 (Bau)</v>
      </c>
      <c r="DS82" s="19">
        <f t="shared" si="64"/>
        <v>7622</v>
      </c>
      <c r="DT82" s="153">
        <v>6</v>
      </c>
      <c r="DU82" s="19">
        <v>0</v>
      </c>
      <c r="DV82" s="185" t="s">
        <v>968</v>
      </c>
      <c r="EX82" s="154">
        <v>5631</v>
      </c>
      <c r="EY82" s="19" t="s">
        <v>121</v>
      </c>
    </row>
    <row r="83" spans="1:155" s="19" customFormat="1" x14ac:dyDescent="0.2">
      <c r="A83" s="53">
        <v>0</v>
      </c>
      <c r="B83" s="53"/>
      <c r="C83" s="53">
        <f>IF(Z83&gt;=10,1,0)</f>
        <v>1</v>
      </c>
      <c r="D83" s="55"/>
      <c r="E83" s="55"/>
      <c r="F83" s="56"/>
      <c r="G83" s="54"/>
      <c r="H83" s="54">
        <v>1</v>
      </c>
      <c r="I83" s="56">
        <v>1</v>
      </c>
      <c r="J83" s="54"/>
      <c r="K83" s="56"/>
      <c r="L83" s="56"/>
      <c r="M83" s="56"/>
      <c r="N83" s="58"/>
      <c r="O83" s="52" t="s">
        <v>358</v>
      </c>
      <c r="P83" s="15" t="s">
        <v>494</v>
      </c>
      <c r="Q83" s="15">
        <v>79</v>
      </c>
      <c r="R83" s="42"/>
      <c r="S83" s="27" t="s">
        <v>178</v>
      </c>
      <c r="T83" s="21">
        <v>1978</v>
      </c>
      <c r="U83" s="28" t="s">
        <v>235</v>
      </c>
      <c r="V83" s="21">
        <v>2001</v>
      </c>
      <c r="W83" s="25"/>
      <c r="X83" s="21"/>
      <c r="Y83" s="25" t="s">
        <v>289</v>
      </c>
      <c r="Z83" s="21">
        <f>$AD$3-V83</f>
        <v>17</v>
      </c>
      <c r="AA83" s="25" t="s">
        <v>110</v>
      </c>
      <c r="AB83" s="21" t="s">
        <v>105</v>
      </c>
      <c r="AC83" s="21"/>
      <c r="AE83" s="90" t="s">
        <v>376</v>
      </c>
      <c r="AF83" s="82"/>
      <c r="CO83" s="19" t="str">
        <f t="shared" si="58"/>
        <v/>
      </c>
      <c r="CP83" s="19" t="str">
        <f t="shared" si="61"/>
        <v>Thalmann Patric</v>
      </c>
      <c r="CR83" s="19">
        <f t="shared" si="62"/>
        <v>17</v>
      </c>
      <c r="CS83" s="19" t="str">
        <f t="shared" si="63"/>
        <v>C</v>
      </c>
      <c r="CT83" s="260" t="str">
        <f t="shared" si="56"/>
        <v>C</v>
      </c>
      <c r="CU83" s="154">
        <v>9658</v>
      </c>
      <c r="CV83" s="125">
        <v>772</v>
      </c>
      <c r="CW83" s="33">
        <f t="shared" si="50"/>
        <v>8</v>
      </c>
      <c r="CX83" s="83" t="str">
        <f t="shared" si="51"/>
        <v>Projektingenieur 8 (Bau)</v>
      </c>
      <c r="CY83" s="125">
        <v>772</v>
      </c>
      <c r="CZ83" s="33">
        <f t="shared" si="72"/>
        <v>8</v>
      </c>
      <c r="DA83" s="83" t="str">
        <f t="shared" si="73"/>
        <v>Projektingenieur 8 (Bau)</v>
      </c>
      <c r="DB83" s="125">
        <v>772</v>
      </c>
      <c r="DC83" s="33">
        <f>VLOOKUP($DB83,Funktionsbezeichnungen,3,0)</f>
        <v>8</v>
      </c>
      <c r="DD83" s="83" t="str">
        <f>VLOOKUP($DB83,Funktionsbezeichnungen,2,0)</f>
        <v>Projektingenieur 8 (Bau)</v>
      </c>
      <c r="DE83" s="125">
        <v>771</v>
      </c>
      <c r="DF83" s="33">
        <f>VLOOKUP($DE83,Funktionsbezeichnungen,3,0)</f>
        <v>7</v>
      </c>
      <c r="DG83" s="83" t="str">
        <f>VLOOKUP($DE83,Funktionsbezeichnungen,2,0)</f>
        <v>Projektingenieur 7 (Bau)</v>
      </c>
      <c r="DH83" s="125">
        <v>771</v>
      </c>
      <c r="DI83" s="33">
        <f>VLOOKUP($DH83,Funktionsbezeichnungen,3,0)</f>
        <v>7</v>
      </c>
      <c r="DJ83" s="83" t="str">
        <f>VLOOKUP($DH83,Funktionsbezeichnungen,2,0)</f>
        <v>Projektingenieur 7 (Bau)</v>
      </c>
      <c r="DK83" s="20"/>
      <c r="DL83" s="125">
        <v>771</v>
      </c>
      <c r="DM83" s="33">
        <f>VLOOKUP($DL83,Funktionsbezeichnungen,3,0)</f>
        <v>7</v>
      </c>
      <c r="DN83" s="83" t="str">
        <f>VLOOKUP($DL83,Funktionsbezeichnungen,2,0)</f>
        <v>Projektingenieur 7 (Bau)</v>
      </c>
      <c r="DS83" s="19">
        <f t="shared" si="64"/>
        <v>9658</v>
      </c>
      <c r="DT83" s="153">
        <v>6</v>
      </c>
      <c r="DU83" s="19">
        <v>0</v>
      </c>
      <c r="DV83" s="185" t="s">
        <v>968</v>
      </c>
      <c r="EX83" s="154">
        <v>6659</v>
      </c>
      <c r="EY83" s="19" t="s">
        <v>121</v>
      </c>
    </row>
    <row r="84" spans="1:155" s="226" customFormat="1" ht="27" x14ac:dyDescent="0.25">
      <c r="A84" s="218">
        <v>0</v>
      </c>
      <c r="B84" s="218"/>
      <c r="C84" s="218">
        <f>IF(Z84&gt;=10,1,0)</f>
        <v>0</v>
      </c>
      <c r="D84" s="219"/>
      <c r="E84" s="219">
        <v>1</v>
      </c>
      <c r="F84" s="220"/>
      <c r="G84" s="221"/>
      <c r="H84" s="221">
        <v>1</v>
      </c>
      <c r="I84" s="220"/>
      <c r="J84" s="221"/>
      <c r="K84" s="220"/>
      <c r="L84" s="220"/>
      <c r="M84" s="220"/>
      <c r="N84" s="256"/>
      <c r="O84" s="166" t="s">
        <v>1301</v>
      </c>
      <c r="P84" s="167" t="s">
        <v>1258</v>
      </c>
      <c r="Q84" s="15">
        <v>80</v>
      </c>
      <c r="R84" s="248"/>
      <c r="S84" s="216" t="s">
        <v>1259</v>
      </c>
      <c r="T84" s="118">
        <v>1972</v>
      </c>
      <c r="U84" s="247" t="s">
        <v>1260</v>
      </c>
      <c r="V84" s="118">
        <v>2009</v>
      </c>
      <c r="W84" s="225"/>
      <c r="X84" s="224"/>
      <c r="Y84" s="225"/>
      <c r="Z84" s="118">
        <f>$AD$3-V84</f>
        <v>9</v>
      </c>
      <c r="AA84" s="119" t="s">
        <v>1261</v>
      </c>
      <c r="AB84" s="118" t="s">
        <v>105</v>
      </c>
      <c r="AC84" s="118"/>
      <c r="AD84" s="118"/>
      <c r="AE84" s="255" t="s">
        <v>376</v>
      </c>
      <c r="AF84" s="249"/>
      <c r="CO84" s="262" t="e">
        <f t="shared" si="58"/>
        <v>#N/A</v>
      </c>
      <c r="CP84" s="261" t="str">
        <f t="shared" si="61"/>
        <v>Hagmann Andreas</v>
      </c>
      <c r="CR84" s="226">
        <f t="shared" si="62"/>
        <v>9</v>
      </c>
      <c r="CS84" s="226" t="str">
        <f t="shared" si="63"/>
        <v>C</v>
      </c>
      <c r="CT84" s="260" t="e">
        <f t="shared" si="56"/>
        <v>#N/A</v>
      </c>
      <c r="CU84" s="257">
        <v>3216</v>
      </c>
      <c r="CV84" s="125">
        <v>772</v>
      </c>
      <c r="CW84" s="33">
        <f t="shared" si="50"/>
        <v>8</v>
      </c>
      <c r="CX84" s="83" t="str">
        <f t="shared" si="51"/>
        <v>Projektingenieur 8 (Bau)</v>
      </c>
      <c r="CY84" s="250"/>
      <c r="CZ84" s="251"/>
      <c r="DA84" s="252"/>
      <c r="DB84" s="250"/>
      <c r="DC84" s="251"/>
      <c r="DD84" s="252"/>
      <c r="DE84" s="250"/>
      <c r="DF84" s="251"/>
      <c r="DG84" s="252"/>
      <c r="DH84" s="250"/>
      <c r="DI84" s="251"/>
      <c r="DJ84" s="252"/>
      <c r="DK84" s="249"/>
      <c r="DL84" s="250"/>
      <c r="DM84" s="251"/>
      <c r="DN84" s="252"/>
      <c r="DS84" s="226">
        <f t="shared" si="64"/>
        <v>3216</v>
      </c>
      <c r="DT84" s="253">
        <v>6</v>
      </c>
      <c r="DU84" s="226">
        <v>0</v>
      </c>
      <c r="DV84" s="254" t="s">
        <v>968</v>
      </c>
      <c r="EX84" s="154">
        <v>4354</v>
      </c>
      <c r="EY84" s="19" t="s">
        <v>121</v>
      </c>
    </row>
    <row r="85" spans="1:155" s="19" customFormat="1" ht="15.75" x14ac:dyDescent="0.2">
      <c r="A85" s="53">
        <v>0</v>
      </c>
      <c r="B85" s="53"/>
      <c r="C85" s="53">
        <f t="shared" si="59"/>
        <v>1</v>
      </c>
      <c r="D85" s="55"/>
      <c r="E85" s="55"/>
      <c r="F85" s="56"/>
      <c r="G85" s="54"/>
      <c r="H85" s="54">
        <v>1</v>
      </c>
      <c r="I85" s="56">
        <v>1</v>
      </c>
      <c r="J85" s="54"/>
      <c r="K85" s="56"/>
      <c r="L85" s="56"/>
      <c r="M85" s="56"/>
      <c r="N85" s="58"/>
      <c r="O85" s="52" t="s">
        <v>1303</v>
      </c>
      <c r="P85" s="15" t="s">
        <v>477</v>
      </c>
      <c r="Q85" s="15">
        <v>81</v>
      </c>
      <c r="R85" s="16"/>
      <c r="S85" s="20" t="s">
        <v>134</v>
      </c>
      <c r="T85" s="21">
        <v>1954</v>
      </c>
      <c r="U85" s="28" t="s">
        <v>126</v>
      </c>
      <c r="V85" s="21">
        <v>1974</v>
      </c>
      <c r="W85" s="25"/>
      <c r="X85" s="21"/>
      <c r="Y85" s="28" t="s">
        <v>135</v>
      </c>
      <c r="Z85" s="21">
        <f t="shared" si="60"/>
        <v>44</v>
      </c>
      <c r="AA85" s="25" t="s">
        <v>110</v>
      </c>
      <c r="AB85" s="21" t="s">
        <v>1040</v>
      </c>
      <c r="AC85" s="21"/>
      <c r="AE85" s="90" t="s">
        <v>404</v>
      </c>
      <c r="AF85" s="82"/>
      <c r="CO85" s="19" t="str">
        <f t="shared" si="58"/>
        <v/>
      </c>
      <c r="CP85" s="19" t="str">
        <f t="shared" si="61"/>
        <v>Imesch Robert</v>
      </c>
      <c r="CR85" s="19">
        <f t="shared" si="62"/>
        <v>44</v>
      </c>
      <c r="CS85" s="19" t="str">
        <f t="shared" si="63"/>
        <v xml:space="preserve"> D/C 2)</v>
      </c>
      <c r="CT85" s="260" t="str">
        <f t="shared" si="56"/>
        <v xml:space="preserve"> D/C 2)</v>
      </c>
      <c r="CU85" s="154">
        <v>4249</v>
      </c>
      <c r="CV85" s="125">
        <v>772</v>
      </c>
      <c r="CW85" s="33">
        <f t="shared" ref="CW85:CW117" si="74">VLOOKUP($CV85,Funktionsbezeichnungen,3,0)</f>
        <v>8</v>
      </c>
      <c r="CX85" s="83" t="str">
        <f t="shared" ref="CX85:CX117" si="75">VLOOKUP($CV85,Funktionsbezeichnungen,2,0)</f>
        <v>Projektingenieur 8 (Bau)</v>
      </c>
      <c r="CY85" s="125">
        <v>772</v>
      </c>
      <c r="CZ85" s="33">
        <f t="shared" si="72"/>
        <v>8</v>
      </c>
      <c r="DA85" s="83" t="str">
        <f t="shared" si="73"/>
        <v>Projektingenieur 8 (Bau)</v>
      </c>
      <c r="DB85" s="125">
        <v>772</v>
      </c>
      <c r="DC85" s="33">
        <f t="shared" si="54"/>
        <v>8</v>
      </c>
      <c r="DD85" s="83" t="str">
        <f t="shared" si="55"/>
        <v>Projektingenieur 8 (Bau)</v>
      </c>
      <c r="DE85" s="125">
        <v>772</v>
      </c>
      <c r="DF85" s="33">
        <f t="shared" si="66"/>
        <v>8</v>
      </c>
      <c r="DG85" s="83" t="str">
        <f t="shared" si="67"/>
        <v>Projektingenieur 8 (Bau)</v>
      </c>
      <c r="DH85" s="125">
        <v>772</v>
      </c>
      <c r="DI85" s="33">
        <f t="shared" si="68"/>
        <v>8</v>
      </c>
      <c r="DJ85" s="83" t="str">
        <f t="shared" si="69"/>
        <v>Projektingenieur 8 (Bau)</v>
      </c>
      <c r="DK85" s="20"/>
      <c r="DL85" s="33">
        <v>772</v>
      </c>
      <c r="DM85" s="33">
        <f t="shared" si="70"/>
        <v>8</v>
      </c>
      <c r="DN85" s="83" t="str">
        <f t="shared" si="71"/>
        <v>Projektingenieur 8 (Bau)</v>
      </c>
      <c r="DS85" s="19">
        <f t="shared" si="64"/>
        <v>4249</v>
      </c>
      <c r="DT85" s="153">
        <v>6</v>
      </c>
      <c r="DU85" s="19">
        <v>0</v>
      </c>
      <c r="DV85" s="185" t="s">
        <v>968</v>
      </c>
      <c r="EX85" s="154">
        <v>5630</v>
      </c>
      <c r="EY85" s="19" t="s">
        <v>121</v>
      </c>
    </row>
    <row r="86" spans="1:155" s="19" customFormat="1" ht="15.75" x14ac:dyDescent="0.2">
      <c r="A86" s="53">
        <v>0</v>
      </c>
      <c r="B86" s="53"/>
      <c r="C86" s="53">
        <f t="shared" si="59"/>
        <v>1</v>
      </c>
      <c r="D86" s="55"/>
      <c r="E86" s="55"/>
      <c r="F86" s="56"/>
      <c r="G86" s="54"/>
      <c r="H86" s="54">
        <v>1</v>
      </c>
      <c r="I86" s="56">
        <v>1</v>
      </c>
      <c r="J86" s="54">
        <v>1</v>
      </c>
      <c r="K86" s="56"/>
      <c r="L86" s="56"/>
      <c r="M86" s="56"/>
      <c r="N86" s="58"/>
      <c r="O86" s="52" t="s">
        <v>1303</v>
      </c>
      <c r="P86" s="15" t="s">
        <v>478</v>
      </c>
      <c r="Q86" s="15">
        <v>82</v>
      </c>
      <c r="R86" s="16"/>
      <c r="S86" s="20" t="s">
        <v>136</v>
      </c>
      <c r="T86" s="21">
        <v>1955</v>
      </c>
      <c r="U86" s="28" t="s">
        <v>126</v>
      </c>
      <c r="V86" s="21">
        <v>1975</v>
      </c>
      <c r="W86" s="25"/>
      <c r="X86" s="21"/>
      <c r="Y86" s="28" t="s">
        <v>135</v>
      </c>
      <c r="Z86" s="21">
        <f t="shared" si="60"/>
        <v>43</v>
      </c>
      <c r="AA86" s="25" t="s">
        <v>110</v>
      </c>
      <c r="AB86" s="21" t="s">
        <v>1040</v>
      </c>
      <c r="AC86" s="21"/>
      <c r="AE86" s="90" t="s">
        <v>404</v>
      </c>
      <c r="AF86" s="82"/>
      <c r="CO86" s="19" t="str">
        <f t="shared" si="58"/>
        <v/>
      </c>
      <c r="CP86" s="19" t="str">
        <f t="shared" si="61"/>
        <v>Flückiger Hans Peter</v>
      </c>
      <c r="CR86" s="19">
        <f t="shared" si="62"/>
        <v>43</v>
      </c>
      <c r="CS86" s="19" t="str">
        <f t="shared" si="63"/>
        <v xml:space="preserve"> D/C 2)</v>
      </c>
      <c r="CT86" s="260" t="str">
        <f t="shared" si="56"/>
        <v xml:space="preserve"> D/C 2)</v>
      </c>
      <c r="CU86" s="154">
        <v>4250</v>
      </c>
      <c r="CV86" s="125">
        <v>772</v>
      </c>
      <c r="CW86" s="33">
        <f t="shared" si="74"/>
        <v>8</v>
      </c>
      <c r="CX86" s="83" t="str">
        <f t="shared" si="75"/>
        <v>Projektingenieur 8 (Bau)</v>
      </c>
      <c r="CY86" s="125">
        <v>772</v>
      </c>
      <c r="CZ86" s="33">
        <f t="shared" si="72"/>
        <v>8</v>
      </c>
      <c r="DA86" s="83" t="str">
        <f t="shared" si="73"/>
        <v>Projektingenieur 8 (Bau)</v>
      </c>
      <c r="DB86" s="125">
        <v>772</v>
      </c>
      <c r="DC86" s="33">
        <f t="shared" si="54"/>
        <v>8</v>
      </c>
      <c r="DD86" s="83" t="str">
        <f t="shared" si="55"/>
        <v>Projektingenieur 8 (Bau)</v>
      </c>
      <c r="DE86" s="125">
        <v>772</v>
      </c>
      <c r="DF86" s="33">
        <f t="shared" si="66"/>
        <v>8</v>
      </c>
      <c r="DG86" s="83" t="str">
        <f t="shared" si="67"/>
        <v>Projektingenieur 8 (Bau)</v>
      </c>
      <c r="DH86" s="125">
        <v>772</v>
      </c>
      <c r="DI86" s="33">
        <f t="shared" si="68"/>
        <v>8</v>
      </c>
      <c r="DJ86" s="83" t="str">
        <f t="shared" si="69"/>
        <v>Projektingenieur 8 (Bau)</v>
      </c>
      <c r="DK86" s="20"/>
      <c r="DL86" s="33">
        <v>772</v>
      </c>
      <c r="DM86" s="33">
        <f t="shared" si="70"/>
        <v>8</v>
      </c>
      <c r="DN86" s="83" t="str">
        <f t="shared" si="71"/>
        <v>Projektingenieur 8 (Bau)</v>
      </c>
      <c r="DS86" s="19">
        <f t="shared" si="64"/>
        <v>4250</v>
      </c>
      <c r="DT86" s="153">
        <v>6</v>
      </c>
      <c r="DU86" s="19">
        <v>0</v>
      </c>
      <c r="DV86" s="185" t="s">
        <v>968</v>
      </c>
      <c r="EX86" s="154">
        <v>7641</v>
      </c>
      <c r="EY86" s="19" t="s">
        <v>121</v>
      </c>
    </row>
    <row r="87" spans="1:155" s="19" customFormat="1" ht="27" x14ac:dyDescent="0.25">
      <c r="A87" s="53">
        <v>0</v>
      </c>
      <c r="B87" s="53"/>
      <c r="C87" s="53">
        <f>IF(Z87&gt;=10,1,0)</f>
        <v>1</v>
      </c>
      <c r="D87" s="55"/>
      <c r="E87" s="55">
        <v>1</v>
      </c>
      <c r="F87" s="56"/>
      <c r="G87" s="54"/>
      <c r="H87" s="54"/>
      <c r="I87" s="56"/>
      <c r="J87" s="54"/>
      <c r="K87" s="56"/>
      <c r="L87" s="56"/>
      <c r="M87" s="56"/>
      <c r="N87" s="58"/>
      <c r="O87" s="52" t="s">
        <v>358</v>
      </c>
      <c r="P87" s="15" t="s">
        <v>617</v>
      </c>
      <c r="Q87" s="15">
        <v>83</v>
      </c>
      <c r="R87" s="42"/>
      <c r="S87" s="169" t="s">
        <v>618</v>
      </c>
      <c r="T87" s="118">
        <v>1985</v>
      </c>
      <c r="U87" s="169" t="s">
        <v>235</v>
      </c>
      <c r="V87" s="118">
        <v>2006</v>
      </c>
      <c r="W87" s="247" t="s">
        <v>1257</v>
      </c>
      <c r="X87" s="118">
        <v>2015</v>
      </c>
      <c r="Y87" s="225"/>
      <c r="Z87" s="118">
        <f>$AD$3-V87</f>
        <v>12</v>
      </c>
      <c r="AA87" s="119" t="s">
        <v>110</v>
      </c>
      <c r="AB87" s="118" t="s">
        <v>121</v>
      </c>
      <c r="AC87" s="224"/>
      <c r="AD87" s="226"/>
      <c r="AE87" s="255" t="s">
        <v>376</v>
      </c>
      <c r="AF87" s="82"/>
      <c r="CO87" s="19" t="str">
        <f t="shared" si="58"/>
        <v/>
      </c>
      <c r="CP87" s="19" t="str">
        <f t="shared" si="61"/>
        <v>Zeltner Viktor</v>
      </c>
      <c r="CR87" s="19">
        <f t="shared" si="62"/>
        <v>12</v>
      </c>
      <c r="CS87" s="19" t="str">
        <f t="shared" si="63"/>
        <v>D</v>
      </c>
      <c r="CT87" s="260" t="str">
        <f t="shared" si="56"/>
        <v>D</v>
      </c>
      <c r="CU87" s="154">
        <v>6765</v>
      </c>
      <c r="CV87" s="125">
        <v>771</v>
      </c>
      <c r="CW87" s="33">
        <f t="shared" si="74"/>
        <v>7</v>
      </c>
      <c r="CX87" s="83" t="str">
        <f t="shared" si="75"/>
        <v>Projektingenieur 7 (Bau)</v>
      </c>
      <c r="CY87" s="125">
        <v>771</v>
      </c>
      <c r="CZ87" s="33">
        <f t="shared" si="72"/>
        <v>7</v>
      </c>
      <c r="DA87" s="83" t="str">
        <f t="shared" si="73"/>
        <v>Projektingenieur 7 (Bau)</v>
      </c>
      <c r="DB87" s="125">
        <v>771</v>
      </c>
      <c r="DC87" s="33">
        <f>VLOOKUP($DB87,Funktionsbezeichnungen,3,0)</f>
        <v>7</v>
      </c>
      <c r="DD87" s="83" t="str">
        <f>VLOOKUP($DB87,Funktionsbezeichnungen,2,0)</f>
        <v>Projektingenieur 7 (Bau)</v>
      </c>
      <c r="DE87" s="125">
        <v>733</v>
      </c>
      <c r="DF87" s="33">
        <f>VLOOKUP($DE87,Funktionsbezeichnungen,3,0)</f>
        <v>6</v>
      </c>
      <c r="DG87" s="83" t="str">
        <f>VLOOKUP($DE87,Funktionsbezeichnungen,2,0)</f>
        <v>Konstrukteur 6 / -planer 6 / Gruppenchef 6</v>
      </c>
      <c r="DH87" s="125">
        <v>732</v>
      </c>
      <c r="DI87" s="33">
        <f>VLOOKUP($DH87,Funktionsbezeichnungen,3,0)</f>
        <v>5</v>
      </c>
      <c r="DJ87" s="83" t="str">
        <f>VLOOKUP($DH87,Funktionsbezeichnungen,2,0)</f>
        <v>Konstrukteur 5 / -planer 5</v>
      </c>
      <c r="DK87" s="20"/>
      <c r="DL87" s="33">
        <v>732</v>
      </c>
      <c r="DM87" s="33">
        <f>VLOOKUP($DL87,Funktionsbezeichnungen,3,0)</f>
        <v>5</v>
      </c>
      <c r="DN87" s="83" t="str">
        <f>VLOOKUP($DL87,Funktionsbezeichnungen,2,0)</f>
        <v>Konstrukteur 5 / -planer 5</v>
      </c>
      <c r="DS87" s="19">
        <f t="shared" si="64"/>
        <v>6765</v>
      </c>
      <c r="DT87" s="153">
        <v>6</v>
      </c>
      <c r="DU87" s="19">
        <v>0</v>
      </c>
      <c r="DV87" s="19" t="s">
        <v>964</v>
      </c>
      <c r="EX87" s="154">
        <v>6741</v>
      </c>
      <c r="EY87" s="19" t="s">
        <v>121</v>
      </c>
    </row>
    <row r="88" spans="1:155" s="19" customFormat="1" x14ac:dyDescent="0.2">
      <c r="A88" s="53">
        <v>0</v>
      </c>
      <c r="B88" s="53"/>
      <c r="C88" s="53">
        <f t="shared" si="59"/>
        <v>1</v>
      </c>
      <c r="D88" s="55"/>
      <c r="E88" s="55"/>
      <c r="F88" s="56"/>
      <c r="G88" s="54"/>
      <c r="H88" s="54"/>
      <c r="I88" s="56">
        <v>1</v>
      </c>
      <c r="J88" s="54">
        <v>1</v>
      </c>
      <c r="K88" s="56"/>
      <c r="L88" s="56"/>
      <c r="M88" s="56"/>
      <c r="N88" s="58"/>
      <c r="O88" s="52" t="s">
        <v>358</v>
      </c>
      <c r="P88" s="15" t="s">
        <v>482</v>
      </c>
      <c r="Q88" s="15">
        <v>84</v>
      </c>
      <c r="R88" s="16"/>
      <c r="S88" s="20" t="s">
        <v>260</v>
      </c>
      <c r="T88" s="21">
        <v>1956</v>
      </c>
      <c r="U88" s="28" t="s">
        <v>126</v>
      </c>
      <c r="V88" s="21">
        <v>1973</v>
      </c>
      <c r="W88" s="25"/>
      <c r="X88" s="21"/>
      <c r="Y88" s="28"/>
      <c r="Z88" s="21">
        <f t="shared" si="60"/>
        <v>45</v>
      </c>
      <c r="AA88" s="25" t="s">
        <v>139</v>
      </c>
      <c r="AB88" s="21" t="s">
        <v>121</v>
      </c>
      <c r="AC88" s="21"/>
      <c r="AE88" s="90" t="s">
        <v>377</v>
      </c>
      <c r="AF88" s="82"/>
      <c r="CO88" s="19" t="str">
        <f t="shared" si="58"/>
        <v/>
      </c>
      <c r="CP88" s="19" t="str">
        <f t="shared" si="61"/>
        <v>Allemann  Bertrand</v>
      </c>
      <c r="CR88" s="19">
        <f t="shared" si="62"/>
        <v>45</v>
      </c>
      <c r="CS88" s="19" t="str">
        <f t="shared" si="63"/>
        <v>D</v>
      </c>
      <c r="CT88" s="260" t="str">
        <f t="shared" si="56"/>
        <v>D</v>
      </c>
      <c r="CU88" s="154">
        <v>5631</v>
      </c>
      <c r="CV88" s="125">
        <v>741</v>
      </c>
      <c r="CW88" s="33">
        <f t="shared" si="74"/>
        <v>7</v>
      </c>
      <c r="CX88" s="83" t="str">
        <f t="shared" si="75"/>
        <v>Konstrukteur 7 / Fachplaner 7 / Gruppenchef 7</v>
      </c>
      <c r="CY88" s="125">
        <v>741</v>
      </c>
      <c r="CZ88" s="33">
        <f t="shared" si="72"/>
        <v>7</v>
      </c>
      <c r="DA88" s="83" t="str">
        <f t="shared" si="73"/>
        <v>Konstrukteur 7 / Fachplaner 7 / Gruppenchef 7</v>
      </c>
      <c r="DB88" s="125">
        <v>741</v>
      </c>
      <c r="DC88" s="33">
        <f t="shared" si="54"/>
        <v>7</v>
      </c>
      <c r="DD88" s="83" t="str">
        <f t="shared" si="55"/>
        <v>Konstrukteur 7 / Fachplaner 7 / Gruppenchef 7</v>
      </c>
      <c r="DE88" s="125">
        <v>741</v>
      </c>
      <c r="DF88" s="33">
        <f t="shared" si="66"/>
        <v>7</v>
      </c>
      <c r="DG88" s="83" t="str">
        <f t="shared" si="67"/>
        <v>Konstrukteur 7 / Fachplaner 7 / Gruppenchef 7</v>
      </c>
      <c r="DH88" s="125">
        <v>741</v>
      </c>
      <c r="DI88" s="33">
        <f t="shared" si="68"/>
        <v>7</v>
      </c>
      <c r="DJ88" s="83" t="str">
        <f t="shared" si="69"/>
        <v>Konstrukteur 7 / Fachplaner 7 / Gruppenchef 7</v>
      </c>
      <c r="DK88" s="20"/>
      <c r="DL88" s="33">
        <v>742</v>
      </c>
      <c r="DM88" s="33">
        <f t="shared" si="70"/>
        <v>8</v>
      </c>
      <c r="DN88" s="83" t="str">
        <f t="shared" si="71"/>
        <v>Konstrukteur 8 / Fachplaner 8 / Gruppenchef 8</v>
      </c>
      <c r="DS88" s="19">
        <f t="shared" si="64"/>
        <v>5631</v>
      </c>
      <c r="DT88" s="153">
        <v>6</v>
      </c>
      <c r="DU88" s="19">
        <v>0</v>
      </c>
      <c r="DV88" s="19" t="s">
        <v>965</v>
      </c>
      <c r="EX88" s="154">
        <v>9618</v>
      </c>
      <c r="EY88" s="19" t="s">
        <v>121</v>
      </c>
    </row>
    <row r="89" spans="1:155" s="19" customFormat="1" x14ac:dyDescent="0.2">
      <c r="A89" s="53">
        <v>0</v>
      </c>
      <c r="B89" s="53"/>
      <c r="C89" s="53">
        <f>IF(Z89&gt;=10,1,0)</f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361</v>
      </c>
      <c r="P89" s="15" t="s">
        <v>491</v>
      </c>
      <c r="Q89" s="15">
        <v>85</v>
      </c>
      <c r="R89" s="16"/>
      <c r="S89" s="20" t="s">
        <v>140</v>
      </c>
      <c r="T89" s="21">
        <v>1955</v>
      </c>
      <c r="U89" s="28" t="s">
        <v>126</v>
      </c>
      <c r="V89" s="21">
        <v>1973</v>
      </c>
      <c r="W89" s="25"/>
      <c r="X89" s="21"/>
      <c r="Y89" s="28"/>
      <c r="Z89" s="21">
        <f>$AD$3-V89</f>
        <v>45</v>
      </c>
      <c r="AA89" s="25" t="s">
        <v>129</v>
      </c>
      <c r="AB89" s="21" t="s">
        <v>121</v>
      </c>
      <c r="AC89" s="21"/>
      <c r="AE89" s="187" t="s">
        <v>377</v>
      </c>
      <c r="AF89" s="82"/>
      <c r="CO89" s="262" t="str">
        <f t="shared" si="58"/>
        <v>anders</v>
      </c>
      <c r="CP89" s="19" t="str">
        <f>+S89</f>
        <v>Wespiser Charles</v>
      </c>
      <c r="CR89" s="19">
        <f>+Z89</f>
        <v>45</v>
      </c>
      <c r="CS89" s="19" t="str">
        <f>+AB89</f>
        <v>D</v>
      </c>
      <c r="CT89" s="260" t="str">
        <f t="shared" si="56"/>
        <v xml:space="preserve"> E/D </v>
      </c>
      <c r="CU89" s="154">
        <v>5545</v>
      </c>
      <c r="CV89" s="125">
        <v>741</v>
      </c>
      <c r="CW89" s="33">
        <f t="shared" si="74"/>
        <v>7</v>
      </c>
      <c r="CX89" s="83" t="str">
        <f t="shared" si="75"/>
        <v>Konstrukteur 7 / Fachplaner 7 / Gruppenchef 7</v>
      </c>
      <c r="CY89" s="125">
        <v>741</v>
      </c>
      <c r="CZ89" s="33">
        <f>VLOOKUP($CY89,Funktionsbezeichnungen,3,0)</f>
        <v>7</v>
      </c>
      <c r="DA89" s="83" t="str">
        <f>VLOOKUP($CY89,Funktionsbezeichnungen,2,0)</f>
        <v>Konstrukteur 7 / Fachplaner 7 / Gruppenchef 7</v>
      </c>
      <c r="DB89" s="125">
        <v>741</v>
      </c>
      <c r="DC89" s="33">
        <f>VLOOKUP($DB89,Funktionsbezeichnungen,3,0)</f>
        <v>7</v>
      </c>
      <c r="DD89" s="83" t="str">
        <f>VLOOKUP($DB89,Funktionsbezeichnungen,2,0)</f>
        <v>Konstrukteur 7 / Fachplaner 7 / Gruppenchef 7</v>
      </c>
      <c r="DE89" s="125">
        <v>741</v>
      </c>
      <c r="DF89" s="33">
        <f>VLOOKUP($DE89,Funktionsbezeichnungen,3,0)</f>
        <v>7</v>
      </c>
      <c r="DG89" s="83" t="str">
        <f>VLOOKUP($DE89,Funktionsbezeichnungen,2,0)</f>
        <v>Konstrukteur 7 / Fachplaner 7 / Gruppenchef 7</v>
      </c>
      <c r="DH89" s="125">
        <v>741</v>
      </c>
      <c r="DI89" s="33">
        <f>VLOOKUP($DH89,Funktionsbezeichnungen,3,0)</f>
        <v>7</v>
      </c>
      <c r="DJ89" s="83" t="str">
        <f>VLOOKUP($DH89,Funktionsbezeichnungen,2,0)</f>
        <v>Konstrukteur 7 / Fachplaner 7 / Gruppenchef 7</v>
      </c>
      <c r="DK89" s="20"/>
      <c r="DL89" s="125">
        <v>741</v>
      </c>
      <c r="DM89" s="33">
        <f>VLOOKUP($DL89,Funktionsbezeichnungen,3,0)</f>
        <v>7</v>
      </c>
      <c r="DN89" s="83" t="str">
        <f>VLOOKUP($DL89,Funktionsbezeichnungen,2,0)</f>
        <v>Konstrukteur 7 / Fachplaner 7 / Gruppenchef 7</v>
      </c>
      <c r="DS89" s="19">
        <f>+CU89</f>
        <v>5545</v>
      </c>
      <c r="DT89" s="153">
        <v>6</v>
      </c>
      <c r="DU89" s="19">
        <v>0</v>
      </c>
      <c r="DV89" s="19" t="s">
        <v>965</v>
      </c>
      <c r="EX89" s="154">
        <v>9623</v>
      </c>
      <c r="EY89" s="19" t="s">
        <v>121</v>
      </c>
    </row>
    <row r="90" spans="1:155" s="19" customFormat="1" x14ac:dyDescent="0.2">
      <c r="A90" s="53">
        <v>0</v>
      </c>
      <c r="B90" s="53"/>
      <c r="C90" s="53">
        <f t="shared" si="59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1301</v>
      </c>
      <c r="P90" s="15" t="s">
        <v>483</v>
      </c>
      <c r="Q90" s="15">
        <v>86</v>
      </c>
      <c r="R90" s="16"/>
      <c r="S90" s="20" t="s">
        <v>137</v>
      </c>
      <c r="T90" s="21">
        <v>1958</v>
      </c>
      <c r="U90" s="28" t="s">
        <v>126</v>
      </c>
      <c r="V90" s="21">
        <v>1977</v>
      </c>
      <c r="W90" s="25"/>
      <c r="X90" s="21"/>
      <c r="Y90" s="28"/>
      <c r="Z90" s="21">
        <f t="shared" si="60"/>
        <v>41</v>
      </c>
      <c r="AA90" s="25" t="s">
        <v>129</v>
      </c>
      <c r="AB90" s="21" t="s">
        <v>121</v>
      </c>
      <c r="AC90" s="21"/>
      <c r="AE90" s="90" t="s">
        <v>377</v>
      </c>
      <c r="AF90" s="82"/>
      <c r="CO90" s="19" t="e">
        <f t="shared" si="58"/>
        <v>#N/A</v>
      </c>
      <c r="CP90" s="19" t="str">
        <f t="shared" si="61"/>
        <v>Lenherr Paul</v>
      </c>
      <c r="CR90" s="19">
        <f t="shared" si="62"/>
        <v>41</v>
      </c>
      <c r="CS90" s="19" t="str">
        <f t="shared" si="63"/>
        <v>D</v>
      </c>
      <c r="CT90" s="260" t="e">
        <f t="shared" si="56"/>
        <v>#N/A</v>
      </c>
      <c r="CU90" s="154">
        <v>6628</v>
      </c>
      <c r="CV90" s="125">
        <v>741</v>
      </c>
      <c r="CW90" s="33">
        <f t="shared" si="74"/>
        <v>7</v>
      </c>
      <c r="CX90" s="83" t="str">
        <f t="shared" si="75"/>
        <v>Konstrukteur 7 / Fachplaner 7 / Gruppenchef 7</v>
      </c>
      <c r="CY90" s="125">
        <v>741</v>
      </c>
      <c r="CZ90" s="33">
        <f t="shared" si="72"/>
        <v>7</v>
      </c>
      <c r="DA90" s="83" t="str">
        <f t="shared" si="73"/>
        <v>Konstrukteur 7 / Fachplaner 7 / Gruppenchef 7</v>
      </c>
      <c r="DB90" s="125">
        <v>741</v>
      </c>
      <c r="DC90" s="33">
        <f t="shared" si="54"/>
        <v>7</v>
      </c>
      <c r="DD90" s="83" t="str">
        <f t="shared" si="55"/>
        <v>Konstrukteur 7 / Fachplaner 7 / Gruppenchef 7</v>
      </c>
      <c r="DE90" s="125">
        <v>741</v>
      </c>
      <c r="DF90" s="33">
        <f t="shared" si="66"/>
        <v>7</v>
      </c>
      <c r="DG90" s="83" t="str">
        <f t="shared" si="67"/>
        <v>Konstrukteur 7 / Fachplaner 7 / Gruppenchef 7</v>
      </c>
      <c r="DH90" s="125">
        <v>741</v>
      </c>
      <c r="DI90" s="33">
        <f t="shared" si="68"/>
        <v>7</v>
      </c>
      <c r="DJ90" s="83" t="str">
        <f t="shared" si="69"/>
        <v>Konstrukteur 7 / Fachplaner 7 / Gruppenchef 7</v>
      </c>
      <c r="DK90" s="20"/>
      <c r="DL90" s="33">
        <v>742</v>
      </c>
      <c r="DM90" s="33">
        <f t="shared" si="70"/>
        <v>8</v>
      </c>
      <c r="DN90" s="83" t="str">
        <f t="shared" si="71"/>
        <v>Konstrukteur 8 / Fachplaner 8 / Gruppenchef 8</v>
      </c>
      <c r="DS90" s="19">
        <f t="shared" si="64"/>
        <v>6628</v>
      </c>
      <c r="DT90" s="153">
        <v>6</v>
      </c>
      <c r="DU90" s="19">
        <v>0</v>
      </c>
      <c r="DV90" s="19" t="s">
        <v>965</v>
      </c>
      <c r="EX90" s="154">
        <v>4346</v>
      </c>
      <c r="EY90" s="19" t="s">
        <v>121</v>
      </c>
    </row>
    <row r="91" spans="1:155" s="19" customFormat="1" x14ac:dyDescent="0.2">
      <c r="A91" s="53">
        <v>0</v>
      </c>
      <c r="B91" s="53"/>
      <c r="C91" s="53">
        <f t="shared" si="59"/>
        <v>1</v>
      </c>
      <c r="D91" s="55"/>
      <c r="E91" s="55"/>
      <c r="F91" s="56"/>
      <c r="G91" s="54"/>
      <c r="H91" s="54"/>
      <c r="I91" s="56">
        <v>1</v>
      </c>
      <c r="J91" s="54">
        <v>1</v>
      </c>
      <c r="K91" s="56"/>
      <c r="L91" s="56"/>
      <c r="M91" s="56"/>
      <c r="N91" s="58"/>
      <c r="O91" s="52" t="s">
        <v>358</v>
      </c>
      <c r="P91" s="15" t="s">
        <v>484</v>
      </c>
      <c r="Q91" s="15">
        <v>87</v>
      </c>
      <c r="R91" s="16"/>
      <c r="S91" s="20" t="s">
        <v>271</v>
      </c>
      <c r="T91" s="21">
        <v>1958</v>
      </c>
      <c r="U91" s="28" t="s">
        <v>126</v>
      </c>
      <c r="V91" s="21">
        <v>1978</v>
      </c>
      <c r="W91" s="25"/>
      <c r="X91" s="21"/>
      <c r="Y91" s="28"/>
      <c r="Z91" s="21">
        <f t="shared" si="60"/>
        <v>40</v>
      </c>
      <c r="AA91" s="25" t="s">
        <v>687</v>
      </c>
      <c r="AB91" s="21" t="s">
        <v>121</v>
      </c>
      <c r="AC91" s="21"/>
      <c r="AE91" s="90" t="s">
        <v>420</v>
      </c>
      <c r="AF91" s="82"/>
      <c r="CO91" s="19" t="str">
        <f t="shared" si="58"/>
        <v/>
      </c>
      <c r="CP91" s="19" t="str">
        <f t="shared" si="61"/>
        <v>von Schallen Urs</v>
      </c>
      <c r="CR91" s="19">
        <f t="shared" si="62"/>
        <v>40</v>
      </c>
      <c r="CS91" s="19" t="str">
        <f t="shared" si="63"/>
        <v>D</v>
      </c>
      <c r="CT91" s="260" t="str">
        <f t="shared" si="56"/>
        <v>D</v>
      </c>
      <c r="CU91" s="154">
        <v>6659</v>
      </c>
      <c r="CV91" s="125">
        <v>742</v>
      </c>
      <c r="CW91" s="33">
        <f t="shared" si="74"/>
        <v>8</v>
      </c>
      <c r="CX91" s="83" t="str">
        <f t="shared" si="75"/>
        <v>Konstrukteur 8 / Fachplaner 8 / Gruppenchef 8</v>
      </c>
      <c r="CY91" s="125">
        <v>742</v>
      </c>
      <c r="CZ91" s="33">
        <f t="shared" si="72"/>
        <v>8</v>
      </c>
      <c r="DA91" s="83" t="str">
        <f t="shared" si="73"/>
        <v>Konstrukteur 8 / Fachplaner 8 / Gruppenchef 8</v>
      </c>
      <c r="DB91" s="125">
        <v>742</v>
      </c>
      <c r="DC91" s="33">
        <f t="shared" si="54"/>
        <v>8</v>
      </c>
      <c r="DD91" s="83" t="str">
        <f t="shared" si="55"/>
        <v>Konstrukteur 8 / Fachplaner 8 / Gruppenchef 8</v>
      </c>
      <c r="DE91" s="125">
        <v>742</v>
      </c>
      <c r="DF91" s="33">
        <f t="shared" si="66"/>
        <v>8</v>
      </c>
      <c r="DG91" s="83" t="str">
        <f t="shared" si="67"/>
        <v>Konstrukteur 8 / Fachplaner 8 / Gruppenchef 8</v>
      </c>
      <c r="DH91" s="125">
        <v>742</v>
      </c>
      <c r="DI91" s="33">
        <f t="shared" si="68"/>
        <v>8</v>
      </c>
      <c r="DJ91" s="83" t="str">
        <f t="shared" si="69"/>
        <v>Konstrukteur 8 / Fachplaner 8 / Gruppenchef 8</v>
      </c>
      <c r="DK91" s="20"/>
      <c r="DL91" s="33">
        <v>742</v>
      </c>
      <c r="DM91" s="33">
        <f t="shared" si="70"/>
        <v>8</v>
      </c>
      <c r="DN91" s="83" t="str">
        <f t="shared" si="71"/>
        <v>Konstrukteur 8 / Fachplaner 8 / Gruppenchef 8</v>
      </c>
      <c r="DS91" s="19">
        <f t="shared" si="64"/>
        <v>6659</v>
      </c>
      <c r="DT91" s="153">
        <v>6</v>
      </c>
      <c r="DU91" s="19">
        <v>0</v>
      </c>
      <c r="DV91" s="19" t="s">
        <v>966</v>
      </c>
      <c r="EX91" s="154">
        <v>9654</v>
      </c>
      <c r="EY91" s="19" t="s">
        <v>121</v>
      </c>
    </row>
    <row r="92" spans="1:155" s="19" customFormat="1" x14ac:dyDescent="0.2">
      <c r="A92" s="53">
        <v>0</v>
      </c>
      <c r="B92" s="53"/>
      <c r="C92" s="53">
        <f t="shared" si="59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359</v>
      </c>
      <c r="P92" s="15" t="s">
        <v>632</v>
      </c>
      <c r="Q92" s="15">
        <v>88</v>
      </c>
      <c r="R92" s="16"/>
      <c r="S92" s="20" t="s">
        <v>633</v>
      </c>
      <c r="T92" s="21">
        <v>1958</v>
      </c>
      <c r="U92" s="28" t="s">
        <v>634</v>
      </c>
      <c r="V92" s="21">
        <v>1980</v>
      </c>
      <c r="W92" s="25"/>
      <c r="X92" s="21"/>
      <c r="Y92" s="28"/>
      <c r="Z92" s="21">
        <f t="shared" si="60"/>
        <v>38</v>
      </c>
      <c r="AA92" s="25" t="s">
        <v>107</v>
      </c>
      <c r="AB92" s="21" t="s">
        <v>121</v>
      </c>
      <c r="AC92" s="21"/>
      <c r="AE92" s="187" t="s">
        <v>1098</v>
      </c>
      <c r="AF92" s="82"/>
      <c r="CO92" s="19" t="str">
        <f t="shared" si="58"/>
        <v/>
      </c>
      <c r="CP92" s="19" t="str">
        <f t="shared" si="61"/>
        <v>Schneider Martin</v>
      </c>
      <c r="CR92" s="19">
        <f t="shared" si="62"/>
        <v>38</v>
      </c>
      <c r="CS92" s="19" t="str">
        <f t="shared" si="63"/>
        <v>D</v>
      </c>
      <c r="CT92" s="260" t="str">
        <f t="shared" si="56"/>
        <v>D</v>
      </c>
      <c r="CU92" s="154">
        <v>4354</v>
      </c>
      <c r="CV92" s="125">
        <v>741</v>
      </c>
      <c r="CW92" s="33">
        <f t="shared" si="74"/>
        <v>7</v>
      </c>
      <c r="CX92" s="83" t="str">
        <f t="shared" si="75"/>
        <v>Konstrukteur 7 / Fachplaner 7 / Gruppenchef 7</v>
      </c>
      <c r="CY92" s="125">
        <v>741</v>
      </c>
      <c r="CZ92" s="33">
        <f t="shared" si="72"/>
        <v>7</v>
      </c>
      <c r="DA92" s="83" t="str">
        <f t="shared" si="73"/>
        <v>Konstrukteur 7 / Fachplaner 7 / Gruppenchef 7</v>
      </c>
      <c r="DB92" s="125">
        <v>741</v>
      </c>
      <c r="DC92" s="33">
        <f t="shared" si="54"/>
        <v>7</v>
      </c>
      <c r="DD92" s="83" t="str">
        <f t="shared" si="55"/>
        <v>Konstrukteur 7 / Fachplaner 7 / Gruppenchef 7</v>
      </c>
      <c r="DE92" s="125">
        <v>741</v>
      </c>
      <c r="DF92" s="33">
        <f t="shared" si="66"/>
        <v>7</v>
      </c>
      <c r="DG92" s="83" t="str">
        <f t="shared" si="67"/>
        <v>Konstrukteur 7 / Fachplaner 7 / Gruppenchef 7</v>
      </c>
      <c r="DH92" s="125">
        <v>741</v>
      </c>
      <c r="DI92" s="33">
        <f t="shared" si="68"/>
        <v>7</v>
      </c>
      <c r="DJ92" s="83" t="str">
        <f t="shared" si="69"/>
        <v>Konstrukteur 7 / Fachplaner 7 / Gruppenchef 7</v>
      </c>
      <c r="DK92" s="20"/>
      <c r="DL92" s="33">
        <v>742</v>
      </c>
      <c r="DM92" s="33">
        <f t="shared" si="70"/>
        <v>8</v>
      </c>
      <c r="DN92" s="83" t="str">
        <f t="shared" si="71"/>
        <v>Konstrukteur 8 / Fachplaner 8 / Gruppenchef 8</v>
      </c>
      <c r="DS92" s="19">
        <f t="shared" si="64"/>
        <v>4354</v>
      </c>
      <c r="DT92" s="153">
        <v>6</v>
      </c>
      <c r="DU92" s="19">
        <v>0</v>
      </c>
      <c r="DV92" s="185" t="s">
        <v>970</v>
      </c>
      <c r="EX92" s="154">
        <v>9660</v>
      </c>
      <c r="EY92" s="19" t="s">
        <v>121</v>
      </c>
    </row>
    <row r="93" spans="1:155" s="19" customFormat="1" x14ac:dyDescent="0.2">
      <c r="A93" s="53">
        <v>0</v>
      </c>
      <c r="B93" s="53"/>
      <c r="C93" s="53">
        <f t="shared" si="59"/>
        <v>1</v>
      </c>
      <c r="D93" s="55"/>
      <c r="E93" s="55"/>
      <c r="F93" s="56"/>
      <c r="G93" s="54"/>
      <c r="H93" s="54">
        <v>1</v>
      </c>
      <c r="I93" s="56">
        <v>1</v>
      </c>
      <c r="J93" s="54">
        <v>1</v>
      </c>
      <c r="K93" s="56"/>
      <c r="L93" s="56"/>
      <c r="M93" s="56"/>
      <c r="N93" s="58"/>
      <c r="O93" s="52" t="s">
        <v>359</v>
      </c>
      <c r="P93" s="15" t="s">
        <v>485</v>
      </c>
      <c r="Q93" s="15">
        <v>89</v>
      </c>
      <c r="R93" s="16"/>
      <c r="S93" s="20" t="s">
        <v>261</v>
      </c>
      <c r="T93" s="21">
        <v>1959</v>
      </c>
      <c r="U93" s="28" t="s">
        <v>126</v>
      </c>
      <c r="V93" s="21">
        <v>1981</v>
      </c>
      <c r="W93" s="25"/>
      <c r="X93" s="21"/>
      <c r="Y93" s="28" t="s">
        <v>941</v>
      </c>
      <c r="Z93" s="21">
        <f t="shared" si="60"/>
        <v>37</v>
      </c>
      <c r="AA93" s="25" t="s">
        <v>1052</v>
      </c>
      <c r="AB93" s="21" t="s">
        <v>121</v>
      </c>
      <c r="AC93" s="21"/>
      <c r="AE93" s="187" t="s">
        <v>1099</v>
      </c>
      <c r="AF93" s="82"/>
      <c r="CO93" s="19" t="str">
        <f t="shared" si="58"/>
        <v/>
      </c>
      <c r="CP93" s="19" t="str">
        <f t="shared" si="61"/>
        <v>Ortlieb Hans-Rudi</v>
      </c>
      <c r="CR93" s="19">
        <f t="shared" si="62"/>
        <v>37</v>
      </c>
      <c r="CS93" s="19" t="str">
        <f t="shared" si="63"/>
        <v>D</v>
      </c>
      <c r="CT93" s="260" t="str">
        <f t="shared" si="56"/>
        <v>D</v>
      </c>
      <c r="CU93" s="154">
        <v>5630</v>
      </c>
      <c r="CV93" s="125">
        <v>771</v>
      </c>
      <c r="CW93" s="33">
        <f t="shared" si="74"/>
        <v>7</v>
      </c>
      <c r="CX93" s="83" t="str">
        <f t="shared" si="75"/>
        <v>Projektingenieur 7 (Bau)</v>
      </c>
      <c r="CY93" s="125">
        <v>771</v>
      </c>
      <c r="CZ93" s="33">
        <f t="shared" si="72"/>
        <v>7</v>
      </c>
      <c r="DA93" s="83" t="str">
        <f t="shared" si="73"/>
        <v>Projektingenieur 7 (Bau)</v>
      </c>
      <c r="DB93" s="125">
        <v>771</v>
      </c>
      <c r="DC93" s="33">
        <f t="shared" si="54"/>
        <v>7</v>
      </c>
      <c r="DD93" s="83" t="str">
        <f t="shared" si="55"/>
        <v>Projektingenieur 7 (Bau)</v>
      </c>
      <c r="DE93" s="125">
        <v>771</v>
      </c>
      <c r="DF93" s="33">
        <f t="shared" si="66"/>
        <v>7</v>
      </c>
      <c r="DG93" s="83" t="str">
        <f t="shared" si="67"/>
        <v>Projektingenieur 7 (Bau)</v>
      </c>
      <c r="DH93" s="125">
        <v>741</v>
      </c>
      <c r="DI93" s="33">
        <f t="shared" si="68"/>
        <v>7</v>
      </c>
      <c r="DJ93" s="83" t="str">
        <f t="shared" si="69"/>
        <v>Konstrukteur 7 / Fachplaner 7 / Gruppenchef 7</v>
      </c>
      <c r="DK93" s="20"/>
      <c r="DL93" s="33">
        <v>742</v>
      </c>
      <c r="DM93" s="33">
        <f t="shared" si="70"/>
        <v>8</v>
      </c>
      <c r="DN93" s="83" t="str">
        <f t="shared" si="71"/>
        <v>Konstrukteur 8 / Fachplaner 8 / Gruppenchef 8</v>
      </c>
      <c r="DS93" s="19">
        <f t="shared" si="64"/>
        <v>5630</v>
      </c>
      <c r="DT93" s="153">
        <v>6</v>
      </c>
      <c r="DU93" s="19">
        <v>0</v>
      </c>
      <c r="DV93" s="185" t="s">
        <v>968</v>
      </c>
      <c r="EX93" s="154">
        <v>5545</v>
      </c>
      <c r="EY93" s="19" t="s">
        <v>1042</v>
      </c>
    </row>
    <row r="94" spans="1:155" s="19" customFormat="1" x14ac:dyDescent="0.2">
      <c r="A94" s="53">
        <v>0</v>
      </c>
      <c r="B94" s="53"/>
      <c r="C94" s="53">
        <f t="shared" si="59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358</v>
      </c>
      <c r="P94" s="15" t="s">
        <v>1309</v>
      </c>
      <c r="Q94" s="15">
        <v>90</v>
      </c>
      <c r="R94" s="16"/>
      <c r="S94" s="20" t="s">
        <v>1310</v>
      </c>
      <c r="T94" s="21">
        <v>1961</v>
      </c>
      <c r="U94" s="28" t="s">
        <v>126</v>
      </c>
      <c r="V94" s="21">
        <v>1985</v>
      </c>
      <c r="W94" s="25"/>
      <c r="X94" s="21"/>
      <c r="Y94" s="28" t="s">
        <v>1224</v>
      </c>
      <c r="Z94" s="21">
        <f t="shared" si="60"/>
        <v>33</v>
      </c>
      <c r="AA94" s="25" t="s">
        <v>129</v>
      </c>
      <c r="AB94" s="21" t="s">
        <v>121</v>
      </c>
      <c r="AC94" s="21"/>
      <c r="AE94" s="90" t="s">
        <v>377</v>
      </c>
      <c r="AF94" s="82"/>
      <c r="CO94" s="263" t="e">
        <f t="shared" si="58"/>
        <v>#N/A</v>
      </c>
      <c r="CP94" s="192" t="str">
        <f t="shared" si="61"/>
        <v>Di Maria Marcello</v>
      </c>
      <c r="CR94" s="19">
        <f t="shared" si="62"/>
        <v>33</v>
      </c>
      <c r="CS94" s="19" t="str">
        <f t="shared" si="63"/>
        <v>D</v>
      </c>
      <c r="CT94" s="260" t="e">
        <f t="shared" si="56"/>
        <v>#N/A</v>
      </c>
      <c r="CU94" s="222">
        <v>8585</v>
      </c>
      <c r="CV94" s="125">
        <v>742</v>
      </c>
      <c r="CW94" s="33">
        <f t="shared" si="74"/>
        <v>8</v>
      </c>
      <c r="CX94" s="83" t="str">
        <f t="shared" si="75"/>
        <v>Konstrukteur 8 / Fachplaner 8 / Gruppenchef 8</v>
      </c>
      <c r="CY94" s="125"/>
      <c r="CZ94" s="33"/>
      <c r="DA94" s="83"/>
      <c r="DB94" s="125"/>
      <c r="DC94" s="33"/>
      <c r="DD94" s="83"/>
      <c r="DE94" s="125"/>
      <c r="DF94" s="33"/>
      <c r="DG94" s="83"/>
      <c r="DH94" s="125"/>
      <c r="DI94" s="33"/>
      <c r="DJ94" s="83"/>
      <c r="DK94" s="20"/>
      <c r="DL94" s="125"/>
      <c r="DM94" s="33"/>
      <c r="DN94" s="83"/>
      <c r="DS94" s="19">
        <f t="shared" si="64"/>
        <v>8585</v>
      </c>
      <c r="DT94" s="153">
        <v>6</v>
      </c>
      <c r="DU94" s="19">
        <v>0</v>
      </c>
      <c r="DV94" s="19" t="s">
        <v>965</v>
      </c>
      <c r="EX94" s="154">
        <v>7637</v>
      </c>
      <c r="EY94" s="19" t="s">
        <v>1042</v>
      </c>
    </row>
    <row r="95" spans="1:155" s="19" customFormat="1" x14ac:dyDescent="0.2">
      <c r="A95" s="53">
        <v>0</v>
      </c>
      <c r="B95" s="53"/>
      <c r="C95" s="53">
        <f t="shared" si="59"/>
        <v>1</v>
      </c>
      <c r="D95" s="55"/>
      <c r="E95" s="55"/>
      <c r="F95" s="56"/>
      <c r="G95" s="54"/>
      <c r="H95" s="54"/>
      <c r="I95" s="56">
        <v>1</v>
      </c>
      <c r="J95" s="54">
        <v>1</v>
      </c>
      <c r="K95" s="56"/>
      <c r="L95" s="56"/>
      <c r="M95" s="56"/>
      <c r="N95" s="58"/>
      <c r="O95" s="52" t="s">
        <v>1140</v>
      </c>
      <c r="P95" s="15" t="s">
        <v>487</v>
      </c>
      <c r="Q95" s="15">
        <v>91</v>
      </c>
      <c r="R95" s="16"/>
      <c r="S95" s="20" t="s">
        <v>145</v>
      </c>
      <c r="T95" s="21">
        <v>1970</v>
      </c>
      <c r="U95" s="28" t="s">
        <v>126</v>
      </c>
      <c r="V95" s="21">
        <v>1988</v>
      </c>
      <c r="W95" s="25" t="s">
        <v>1215</v>
      </c>
      <c r="X95" s="21">
        <v>2017</v>
      </c>
      <c r="Y95" s="28" t="s">
        <v>1224</v>
      </c>
      <c r="Z95" s="21">
        <f t="shared" si="60"/>
        <v>30</v>
      </c>
      <c r="AA95" s="25" t="s">
        <v>129</v>
      </c>
      <c r="AB95" s="21" t="s">
        <v>121</v>
      </c>
      <c r="AC95" s="21"/>
      <c r="AE95" s="90" t="s">
        <v>377</v>
      </c>
      <c r="AF95" s="82"/>
      <c r="CO95" s="19" t="str">
        <f t="shared" si="58"/>
        <v/>
      </c>
      <c r="CP95" s="19" t="str">
        <f t="shared" si="61"/>
        <v>Bucher Oliver</v>
      </c>
      <c r="CR95" s="19">
        <f t="shared" si="62"/>
        <v>30</v>
      </c>
      <c r="CS95" s="19" t="str">
        <f t="shared" si="63"/>
        <v>D</v>
      </c>
      <c r="CT95" s="260" t="str">
        <f t="shared" si="56"/>
        <v>D</v>
      </c>
      <c r="CU95" s="154">
        <v>7641</v>
      </c>
      <c r="CV95" s="125">
        <v>741</v>
      </c>
      <c r="CW95" s="33">
        <f t="shared" si="74"/>
        <v>7</v>
      </c>
      <c r="CX95" s="83" t="str">
        <f t="shared" si="75"/>
        <v>Konstrukteur 7 / Fachplaner 7 / Gruppenchef 7</v>
      </c>
      <c r="CY95" s="125">
        <v>741</v>
      </c>
      <c r="CZ95" s="33">
        <f t="shared" si="72"/>
        <v>7</v>
      </c>
      <c r="DA95" s="83" t="str">
        <f t="shared" si="73"/>
        <v>Konstrukteur 7 / Fachplaner 7 / Gruppenchef 7</v>
      </c>
      <c r="DB95" s="125">
        <v>741</v>
      </c>
      <c r="DC95" s="33">
        <f t="shared" si="54"/>
        <v>7</v>
      </c>
      <c r="DD95" s="83" t="str">
        <f t="shared" si="55"/>
        <v>Konstrukteur 7 / Fachplaner 7 / Gruppenchef 7</v>
      </c>
      <c r="DE95" s="125">
        <v>741</v>
      </c>
      <c r="DF95" s="33">
        <f t="shared" si="66"/>
        <v>7</v>
      </c>
      <c r="DG95" s="83" t="str">
        <f t="shared" si="67"/>
        <v>Konstrukteur 7 / Fachplaner 7 / Gruppenchef 7</v>
      </c>
      <c r="DH95" s="125">
        <v>741</v>
      </c>
      <c r="DI95" s="33">
        <f t="shared" si="68"/>
        <v>7</v>
      </c>
      <c r="DJ95" s="83" t="str">
        <f t="shared" si="69"/>
        <v>Konstrukteur 7 / Fachplaner 7 / Gruppenchef 7</v>
      </c>
      <c r="DK95" s="20"/>
      <c r="DL95" s="125">
        <v>742</v>
      </c>
      <c r="DM95" s="33">
        <f t="shared" si="70"/>
        <v>8</v>
      </c>
      <c r="DN95" s="83" t="str">
        <f t="shared" si="71"/>
        <v>Konstrukteur 8 / Fachplaner 8 / Gruppenchef 8</v>
      </c>
      <c r="DS95" s="19">
        <f t="shared" si="64"/>
        <v>7641</v>
      </c>
      <c r="DT95" s="153">
        <v>6</v>
      </c>
      <c r="DU95" s="19">
        <v>0</v>
      </c>
      <c r="DV95" s="19" t="s">
        <v>965</v>
      </c>
      <c r="EX95" s="154">
        <v>5639</v>
      </c>
      <c r="EY95" s="19" t="s">
        <v>142</v>
      </c>
    </row>
    <row r="96" spans="1:155" s="19" customFormat="1" x14ac:dyDescent="0.2">
      <c r="A96" s="53">
        <v>0</v>
      </c>
      <c r="B96" s="53"/>
      <c r="C96" s="53">
        <f t="shared" si="59"/>
        <v>1</v>
      </c>
      <c r="D96" s="55"/>
      <c r="E96" s="55"/>
      <c r="F96" s="56"/>
      <c r="G96" s="54"/>
      <c r="H96" s="54"/>
      <c r="I96" s="56">
        <v>1</v>
      </c>
      <c r="J96" s="54"/>
      <c r="K96" s="56"/>
      <c r="L96" s="56"/>
      <c r="M96" s="56"/>
      <c r="N96" s="58"/>
      <c r="O96" s="52" t="s">
        <v>361</v>
      </c>
      <c r="P96" s="15" t="s">
        <v>488</v>
      </c>
      <c r="Q96" s="15">
        <v>92</v>
      </c>
      <c r="R96" s="16"/>
      <c r="S96" s="20" t="s">
        <v>144</v>
      </c>
      <c r="T96" s="21">
        <v>1968</v>
      </c>
      <c r="U96" s="28" t="s">
        <v>126</v>
      </c>
      <c r="V96" s="21">
        <v>1989</v>
      </c>
      <c r="W96" s="25"/>
      <c r="X96" s="21"/>
      <c r="Y96" s="28" t="s">
        <v>940</v>
      </c>
      <c r="Z96" s="21">
        <f t="shared" si="60"/>
        <v>29</v>
      </c>
      <c r="AA96" s="25" t="s">
        <v>939</v>
      </c>
      <c r="AB96" s="21" t="s">
        <v>121</v>
      </c>
      <c r="AC96" s="21"/>
      <c r="AE96" s="90" t="s">
        <v>375</v>
      </c>
      <c r="AF96" s="82"/>
      <c r="CO96" s="19" t="str">
        <f t="shared" si="58"/>
        <v/>
      </c>
      <c r="CP96" s="19" t="str">
        <f t="shared" si="61"/>
        <v>Hagen Stefan</v>
      </c>
      <c r="CR96" s="19">
        <f t="shared" si="62"/>
        <v>29</v>
      </c>
      <c r="CS96" s="19" t="str">
        <f t="shared" si="63"/>
        <v>D</v>
      </c>
      <c r="CT96" s="260" t="str">
        <f t="shared" si="56"/>
        <v>D</v>
      </c>
      <c r="CU96" s="154">
        <v>6741</v>
      </c>
      <c r="CV96" s="125">
        <v>741</v>
      </c>
      <c r="CW96" s="33">
        <f t="shared" si="74"/>
        <v>7</v>
      </c>
      <c r="CX96" s="83" t="str">
        <f t="shared" si="75"/>
        <v>Konstrukteur 7 / Fachplaner 7 / Gruppenchef 7</v>
      </c>
      <c r="CY96" s="125">
        <v>741</v>
      </c>
      <c r="CZ96" s="33">
        <f t="shared" si="72"/>
        <v>7</v>
      </c>
      <c r="DA96" s="83" t="str">
        <f t="shared" si="73"/>
        <v>Konstrukteur 7 / Fachplaner 7 / Gruppenchef 7</v>
      </c>
      <c r="DB96" s="125">
        <v>741</v>
      </c>
      <c r="DC96" s="33">
        <f t="shared" si="54"/>
        <v>7</v>
      </c>
      <c r="DD96" s="83" t="str">
        <f t="shared" si="55"/>
        <v>Konstrukteur 7 / Fachplaner 7 / Gruppenchef 7</v>
      </c>
      <c r="DE96" s="125">
        <v>741</v>
      </c>
      <c r="DF96" s="33">
        <f t="shared" si="66"/>
        <v>7</v>
      </c>
      <c r="DG96" s="83" t="str">
        <f t="shared" si="67"/>
        <v>Konstrukteur 7 / Fachplaner 7 / Gruppenchef 7</v>
      </c>
      <c r="DH96" s="125">
        <v>741</v>
      </c>
      <c r="DI96" s="33">
        <f t="shared" si="68"/>
        <v>7</v>
      </c>
      <c r="DJ96" s="83" t="str">
        <f t="shared" si="69"/>
        <v>Konstrukteur 7 / Fachplaner 7 / Gruppenchef 7</v>
      </c>
      <c r="DK96" s="20"/>
      <c r="DL96" s="125">
        <v>742</v>
      </c>
      <c r="DM96" s="33">
        <f t="shared" si="70"/>
        <v>8</v>
      </c>
      <c r="DN96" s="83" t="str">
        <f t="shared" si="71"/>
        <v>Konstrukteur 8 / Fachplaner 8 / Gruppenchef 8</v>
      </c>
      <c r="DS96" s="19">
        <f t="shared" si="64"/>
        <v>6741</v>
      </c>
      <c r="DT96" s="153">
        <v>6</v>
      </c>
      <c r="DU96" s="19">
        <v>0</v>
      </c>
      <c r="DV96" s="19" t="s">
        <v>965</v>
      </c>
      <c r="EX96" s="154">
        <v>5636</v>
      </c>
      <c r="EY96" s="19" t="s">
        <v>142</v>
      </c>
    </row>
    <row r="97" spans="1:155" s="19" customFormat="1" x14ac:dyDescent="0.2">
      <c r="A97" s="53">
        <v>0</v>
      </c>
      <c r="B97" s="53">
        <v>1</v>
      </c>
      <c r="C97" s="53">
        <f>IF(Z97&gt;=10,1,0)</f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361</v>
      </c>
      <c r="P97" s="15" t="s">
        <v>492</v>
      </c>
      <c r="Q97" s="15">
        <v>93</v>
      </c>
      <c r="R97" s="16"/>
      <c r="S97" s="20" t="s">
        <v>143</v>
      </c>
      <c r="T97" s="21">
        <v>1968</v>
      </c>
      <c r="U97" s="28" t="s">
        <v>128</v>
      </c>
      <c r="V97" s="21">
        <v>1989</v>
      </c>
      <c r="W97" s="25"/>
      <c r="X97" s="21"/>
      <c r="Y97" s="28"/>
      <c r="Z97" s="21">
        <f>$AD$3-V97</f>
        <v>29</v>
      </c>
      <c r="AA97" s="25" t="s">
        <v>710</v>
      </c>
      <c r="AB97" s="21" t="s">
        <v>121</v>
      </c>
      <c r="AC97" s="21"/>
      <c r="AE97" s="187" t="s">
        <v>377</v>
      </c>
      <c r="AF97" s="82"/>
      <c r="CO97" s="262" t="str">
        <f t="shared" si="58"/>
        <v>anders</v>
      </c>
      <c r="CP97" s="19" t="str">
        <f>+S97</f>
        <v>Nicolosi Lucia</v>
      </c>
      <c r="CR97" s="19">
        <f>+Z97</f>
        <v>29</v>
      </c>
      <c r="CS97" s="19" t="str">
        <f>+AB97</f>
        <v>D</v>
      </c>
      <c r="CT97" s="260" t="str">
        <f t="shared" si="56"/>
        <v xml:space="preserve"> E/D </v>
      </c>
      <c r="CU97" s="154">
        <v>7637</v>
      </c>
      <c r="CV97" s="125">
        <v>741</v>
      </c>
      <c r="CW97" s="33">
        <f t="shared" si="74"/>
        <v>7</v>
      </c>
      <c r="CX97" s="83" t="str">
        <f t="shared" si="75"/>
        <v>Konstrukteur 7 / Fachplaner 7 / Gruppenchef 7</v>
      </c>
      <c r="CY97" s="125">
        <v>741</v>
      </c>
      <c r="CZ97" s="33">
        <f>VLOOKUP($CY97,Funktionsbezeichnungen,3,0)</f>
        <v>7</v>
      </c>
      <c r="DA97" s="83" t="str">
        <f>VLOOKUP($CY97,Funktionsbezeichnungen,2,0)</f>
        <v>Konstrukteur 7 / Fachplaner 7 / Gruppenchef 7</v>
      </c>
      <c r="DB97" s="125">
        <v>741</v>
      </c>
      <c r="DC97" s="33">
        <f>VLOOKUP($DB97,Funktionsbezeichnungen,3,0)</f>
        <v>7</v>
      </c>
      <c r="DD97" s="83" t="str">
        <f>VLOOKUP($DB97,Funktionsbezeichnungen,2,0)</f>
        <v>Konstrukteur 7 / Fachplaner 7 / Gruppenchef 7</v>
      </c>
      <c r="DE97" s="125">
        <v>741</v>
      </c>
      <c r="DF97" s="33">
        <f>VLOOKUP($DE97,Funktionsbezeichnungen,3,0)</f>
        <v>7</v>
      </c>
      <c r="DG97" s="83" t="str">
        <f>VLOOKUP($DE97,Funktionsbezeichnungen,2,0)</f>
        <v>Konstrukteur 7 / Fachplaner 7 / Gruppenchef 7</v>
      </c>
      <c r="DH97" s="125">
        <v>741</v>
      </c>
      <c r="DI97" s="33">
        <f>VLOOKUP($DH97,Funktionsbezeichnungen,3,0)</f>
        <v>7</v>
      </c>
      <c r="DJ97" s="83" t="str">
        <f>VLOOKUP($DH97,Funktionsbezeichnungen,2,0)</f>
        <v>Konstrukteur 7 / Fachplaner 7 / Gruppenchef 7</v>
      </c>
      <c r="DK97" s="20"/>
      <c r="DL97" s="125">
        <v>741</v>
      </c>
      <c r="DM97" s="33">
        <f>VLOOKUP($DL97,Funktionsbezeichnungen,3,0)</f>
        <v>7</v>
      </c>
      <c r="DN97" s="83" t="str">
        <f>VLOOKUP($DL97,Funktionsbezeichnungen,2,0)</f>
        <v>Konstrukteur 7 / Fachplaner 7 / Gruppenchef 7</v>
      </c>
      <c r="DS97" s="19">
        <f>+CU97</f>
        <v>7637</v>
      </c>
      <c r="DT97" s="153">
        <v>6</v>
      </c>
      <c r="DU97" s="19">
        <v>0</v>
      </c>
      <c r="DV97" s="19" t="s">
        <v>965</v>
      </c>
      <c r="EX97" s="154">
        <v>9661</v>
      </c>
      <c r="EY97" s="19" t="s">
        <v>142</v>
      </c>
    </row>
    <row r="98" spans="1:155" s="19" customFormat="1" x14ac:dyDescent="0.2">
      <c r="A98" s="53">
        <v>0</v>
      </c>
      <c r="B98" s="53"/>
      <c r="C98" s="53">
        <f t="shared" si="59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359</v>
      </c>
      <c r="P98" s="15" t="s">
        <v>489</v>
      </c>
      <c r="Q98" s="15">
        <v>94</v>
      </c>
      <c r="R98" s="16"/>
      <c r="S98" s="20" t="s">
        <v>146</v>
      </c>
      <c r="T98" s="21">
        <v>1970</v>
      </c>
      <c r="U98" s="28" t="s">
        <v>126</v>
      </c>
      <c r="V98" s="21">
        <v>1991</v>
      </c>
      <c r="W98" s="25"/>
      <c r="X98" s="21"/>
      <c r="Y98" s="28"/>
      <c r="Z98" s="21">
        <f t="shared" si="60"/>
        <v>27</v>
      </c>
      <c r="AA98" s="25" t="s">
        <v>129</v>
      </c>
      <c r="AB98" s="21" t="s">
        <v>121</v>
      </c>
      <c r="AC98" s="21"/>
      <c r="AE98" s="90" t="s">
        <v>394</v>
      </c>
      <c r="AF98" s="82"/>
      <c r="CO98" s="19" t="str">
        <f t="shared" si="58"/>
        <v/>
      </c>
      <c r="CP98" s="19" t="str">
        <f t="shared" si="61"/>
        <v>Hardmeyer Christian</v>
      </c>
      <c r="CR98" s="19">
        <f t="shared" si="62"/>
        <v>27</v>
      </c>
      <c r="CS98" s="19" t="str">
        <f t="shared" si="63"/>
        <v>D</v>
      </c>
      <c r="CT98" s="260" t="str">
        <f t="shared" si="56"/>
        <v>D</v>
      </c>
      <c r="CU98" s="154">
        <v>9618</v>
      </c>
      <c r="CV98" s="125">
        <v>741</v>
      </c>
      <c r="CW98" s="33">
        <f t="shared" si="74"/>
        <v>7</v>
      </c>
      <c r="CX98" s="83" t="str">
        <f t="shared" si="75"/>
        <v>Konstrukteur 7 / Fachplaner 7 / Gruppenchef 7</v>
      </c>
      <c r="CY98" s="125">
        <v>741</v>
      </c>
      <c r="CZ98" s="33">
        <f t="shared" si="72"/>
        <v>7</v>
      </c>
      <c r="DA98" s="83" t="str">
        <f t="shared" si="73"/>
        <v>Konstrukteur 7 / Fachplaner 7 / Gruppenchef 7</v>
      </c>
      <c r="DB98" s="125">
        <v>741</v>
      </c>
      <c r="DC98" s="33">
        <f t="shared" si="54"/>
        <v>7</v>
      </c>
      <c r="DD98" s="83" t="str">
        <f t="shared" si="55"/>
        <v>Konstrukteur 7 / Fachplaner 7 / Gruppenchef 7</v>
      </c>
      <c r="DE98" s="125">
        <v>741</v>
      </c>
      <c r="DF98" s="33">
        <f t="shared" si="66"/>
        <v>7</v>
      </c>
      <c r="DG98" s="83" t="str">
        <f t="shared" si="67"/>
        <v>Konstrukteur 7 / Fachplaner 7 / Gruppenchef 7</v>
      </c>
      <c r="DH98" s="125">
        <v>741</v>
      </c>
      <c r="DI98" s="33">
        <f t="shared" si="68"/>
        <v>7</v>
      </c>
      <c r="DJ98" s="83" t="str">
        <f t="shared" si="69"/>
        <v>Konstrukteur 7 / Fachplaner 7 / Gruppenchef 7</v>
      </c>
      <c r="DK98" s="20"/>
      <c r="DL98" s="125">
        <v>742</v>
      </c>
      <c r="DM98" s="33">
        <f t="shared" si="70"/>
        <v>8</v>
      </c>
      <c r="DN98" s="83" t="str">
        <f t="shared" si="71"/>
        <v>Konstrukteur 8 / Fachplaner 8 / Gruppenchef 8</v>
      </c>
      <c r="DS98" s="19">
        <f t="shared" si="64"/>
        <v>9618</v>
      </c>
      <c r="DT98" s="153">
        <v>6</v>
      </c>
      <c r="DU98" s="19">
        <v>0</v>
      </c>
      <c r="DV98" s="19" t="s">
        <v>965</v>
      </c>
      <c r="EX98" s="154">
        <v>9664</v>
      </c>
      <c r="EY98" s="19" t="s">
        <v>142</v>
      </c>
    </row>
    <row r="99" spans="1:155" s="19" customFormat="1" x14ac:dyDescent="0.2">
      <c r="A99" s="53">
        <v>0</v>
      </c>
      <c r="B99" s="53"/>
      <c r="C99" s="53">
        <f t="shared" si="59"/>
        <v>1</v>
      </c>
      <c r="D99" s="55"/>
      <c r="E99" s="55"/>
      <c r="F99" s="56"/>
      <c r="G99" s="54"/>
      <c r="H99" s="54"/>
      <c r="I99" s="56">
        <v>1</v>
      </c>
      <c r="J99" s="54">
        <v>1</v>
      </c>
      <c r="K99" s="56"/>
      <c r="L99" s="56"/>
      <c r="M99" s="56"/>
      <c r="N99" s="58"/>
      <c r="O99" s="52" t="s">
        <v>1301</v>
      </c>
      <c r="P99" s="15" t="s">
        <v>490</v>
      </c>
      <c r="Q99" s="15">
        <v>95</v>
      </c>
      <c r="R99" s="16"/>
      <c r="S99" s="20" t="s">
        <v>148</v>
      </c>
      <c r="T99" s="21">
        <v>1970</v>
      </c>
      <c r="U99" s="28" t="s">
        <v>126</v>
      </c>
      <c r="V99" s="21">
        <v>1992</v>
      </c>
      <c r="W99" s="25"/>
      <c r="X99" s="21"/>
      <c r="Y99" s="28"/>
      <c r="Z99" s="21">
        <f t="shared" si="60"/>
        <v>26</v>
      </c>
      <c r="AA99" s="25" t="s">
        <v>129</v>
      </c>
      <c r="AB99" s="21" t="s">
        <v>121</v>
      </c>
      <c r="AC99" s="21"/>
      <c r="AE99" s="90" t="s">
        <v>421</v>
      </c>
      <c r="AF99" s="82"/>
      <c r="CO99" s="19" t="str">
        <f t="shared" si="58"/>
        <v/>
      </c>
      <c r="CP99" s="19" t="str">
        <f t="shared" si="61"/>
        <v>Wira Stephane</v>
      </c>
      <c r="CR99" s="19">
        <f t="shared" si="62"/>
        <v>26</v>
      </c>
      <c r="CS99" s="19" t="str">
        <f t="shared" si="63"/>
        <v>D</v>
      </c>
      <c r="CT99" s="260" t="str">
        <f t="shared" si="56"/>
        <v>D</v>
      </c>
      <c r="CU99" s="154">
        <v>9623</v>
      </c>
      <c r="CV99" s="125">
        <v>742</v>
      </c>
      <c r="CW99" s="33">
        <f t="shared" si="74"/>
        <v>8</v>
      </c>
      <c r="CX99" s="83" t="str">
        <f t="shared" si="75"/>
        <v>Konstrukteur 8 / Fachplaner 8 / Gruppenchef 8</v>
      </c>
      <c r="CY99" s="125">
        <v>742</v>
      </c>
      <c r="CZ99" s="33">
        <f t="shared" si="72"/>
        <v>8</v>
      </c>
      <c r="DA99" s="83" t="str">
        <f t="shared" si="73"/>
        <v>Konstrukteur 8 / Fachplaner 8 / Gruppenchef 8</v>
      </c>
      <c r="DB99" s="125">
        <v>742</v>
      </c>
      <c r="DC99" s="33">
        <f t="shared" si="54"/>
        <v>8</v>
      </c>
      <c r="DD99" s="83" t="str">
        <f t="shared" si="55"/>
        <v>Konstrukteur 8 / Fachplaner 8 / Gruppenchef 8</v>
      </c>
      <c r="DE99" s="125">
        <v>742</v>
      </c>
      <c r="DF99" s="33">
        <f t="shared" si="66"/>
        <v>8</v>
      </c>
      <c r="DG99" s="83" t="str">
        <f t="shared" si="67"/>
        <v>Konstrukteur 8 / Fachplaner 8 / Gruppenchef 8</v>
      </c>
      <c r="DH99" s="125">
        <v>742</v>
      </c>
      <c r="DI99" s="33">
        <f t="shared" si="68"/>
        <v>8</v>
      </c>
      <c r="DJ99" s="83" t="str">
        <f t="shared" si="69"/>
        <v>Konstrukteur 8 / Fachplaner 8 / Gruppenchef 8</v>
      </c>
      <c r="DK99" s="20"/>
      <c r="DL99" s="125">
        <v>742</v>
      </c>
      <c r="DM99" s="33">
        <f t="shared" si="70"/>
        <v>8</v>
      </c>
      <c r="DN99" s="83" t="str">
        <f t="shared" si="71"/>
        <v>Konstrukteur 8 / Fachplaner 8 / Gruppenchef 8</v>
      </c>
      <c r="DS99" s="19">
        <f t="shared" si="64"/>
        <v>9623</v>
      </c>
      <c r="DT99" s="153">
        <v>6</v>
      </c>
      <c r="DU99" s="19">
        <v>0</v>
      </c>
      <c r="DV99" s="19" t="s">
        <v>975</v>
      </c>
      <c r="EX99" s="154">
        <v>9688</v>
      </c>
      <c r="EY99" s="19" t="s">
        <v>142</v>
      </c>
    </row>
    <row r="100" spans="1:155" s="19" customFormat="1" x14ac:dyDescent="0.2">
      <c r="A100" s="53">
        <v>0</v>
      </c>
      <c r="B100" s="53"/>
      <c r="C100" s="53">
        <f t="shared" si="59"/>
        <v>1</v>
      </c>
      <c r="D100" s="55"/>
      <c r="E100" s="55"/>
      <c r="F100" s="56"/>
      <c r="G100" s="54"/>
      <c r="H100" s="54"/>
      <c r="I100" s="56">
        <v>1</v>
      </c>
      <c r="J100" s="54">
        <v>1</v>
      </c>
      <c r="K100" s="56"/>
      <c r="L100" s="56"/>
      <c r="M100" s="56"/>
      <c r="N100" s="58"/>
      <c r="O100" s="52" t="s">
        <v>1301</v>
      </c>
      <c r="P100" s="15" t="s">
        <v>568</v>
      </c>
      <c r="Q100" s="15">
        <v>96</v>
      </c>
      <c r="R100" s="16"/>
      <c r="S100" s="20" t="s">
        <v>569</v>
      </c>
      <c r="T100" s="21">
        <v>1973</v>
      </c>
      <c r="U100" s="28" t="s">
        <v>126</v>
      </c>
      <c r="V100" s="21">
        <v>1993</v>
      </c>
      <c r="W100" s="25"/>
      <c r="X100" s="21"/>
      <c r="Y100" s="28"/>
      <c r="Z100" s="21">
        <f t="shared" si="60"/>
        <v>25</v>
      </c>
      <c r="AA100" s="25" t="s">
        <v>129</v>
      </c>
      <c r="AB100" s="21" t="s">
        <v>121</v>
      </c>
      <c r="AC100" s="21"/>
      <c r="AE100" s="90" t="s">
        <v>377</v>
      </c>
      <c r="AF100" s="82"/>
      <c r="CO100" s="19" t="str">
        <f t="shared" si="58"/>
        <v/>
      </c>
      <c r="CP100" s="19" t="str">
        <f t="shared" si="61"/>
        <v>Heiniger Christoph</v>
      </c>
      <c r="CR100" s="19">
        <f t="shared" si="62"/>
        <v>25</v>
      </c>
      <c r="CS100" s="19" t="str">
        <f t="shared" si="63"/>
        <v>D</v>
      </c>
      <c r="CT100" s="260" t="str">
        <f t="shared" ref="CT100:CT132" si="76">VLOOKUP(CU100,Kategorie,2,0)</f>
        <v>D</v>
      </c>
      <c r="CU100" s="154">
        <v>4346</v>
      </c>
      <c r="CV100" s="125">
        <v>741</v>
      </c>
      <c r="CW100" s="33">
        <f t="shared" si="74"/>
        <v>7</v>
      </c>
      <c r="CX100" s="83" t="str">
        <f t="shared" si="75"/>
        <v>Konstrukteur 7 / Fachplaner 7 / Gruppenchef 7</v>
      </c>
      <c r="CY100" s="125">
        <v>741</v>
      </c>
      <c r="CZ100" s="33">
        <f t="shared" si="72"/>
        <v>7</v>
      </c>
      <c r="DA100" s="83" t="str">
        <f t="shared" si="73"/>
        <v>Konstrukteur 7 / Fachplaner 7 / Gruppenchef 7</v>
      </c>
      <c r="DB100" s="125">
        <v>741</v>
      </c>
      <c r="DC100" s="33">
        <f t="shared" si="54"/>
        <v>7</v>
      </c>
      <c r="DD100" s="83" t="str">
        <f t="shared" si="55"/>
        <v>Konstrukteur 7 / Fachplaner 7 / Gruppenchef 7</v>
      </c>
      <c r="DE100" s="125">
        <v>741</v>
      </c>
      <c r="DF100" s="33">
        <f t="shared" si="66"/>
        <v>7</v>
      </c>
      <c r="DG100" s="83" t="str">
        <f t="shared" si="67"/>
        <v>Konstrukteur 7 / Fachplaner 7 / Gruppenchef 7</v>
      </c>
      <c r="DH100" s="125">
        <v>741</v>
      </c>
      <c r="DI100" s="33">
        <f t="shared" si="68"/>
        <v>7</v>
      </c>
      <c r="DJ100" s="83" t="str">
        <f t="shared" si="69"/>
        <v>Konstrukteur 7 / Fachplaner 7 / Gruppenchef 7</v>
      </c>
      <c r="DK100" s="20"/>
      <c r="DL100" s="125">
        <v>742</v>
      </c>
      <c r="DM100" s="33">
        <f t="shared" si="70"/>
        <v>8</v>
      </c>
      <c r="DN100" s="83" t="str">
        <f t="shared" si="71"/>
        <v>Konstrukteur 8 / Fachplaner 8 / Gruppenchef 8</v>
      </c>
      <c r="DS100" s="19">
        <f t="shared" si="64"/>
        <v>4346</v>
      </c>
      <c r="DT100" s="153">
        <v>6</v>
      </c>
      <c r="DU100" s="19">
        <v>0</v>
      </c>
      <c r="DV100" s="19" t="s">
        <v>965</v>
      </c>
      <c r="EX100" s="154">
        <v>9687</v>
      </c>
      <c r="EY100" s="19" t="s">
        <v>142</v>
      </c>
    </row>
    <row r="101" spans="1:155" s="19" customFormat="1" x14ac:dyDescent="0.2">
      <c r="A101" s="53">
        <v>0</v>
      </c>
      <c r="B101" s="53"/>
      <c r="C101" s="53">
        <f>IF(Z101&gt;=10,1,0)</f>
        <v>1</v>
      </c>
      <c r="D101" s="55"/>
      <c r="E101" s="55"/>
      <c r="F101" s="56"/>
      <c r="G101" s="54"/>
      <c r="H101" s="54"/>
      <c r="I101" s="56">
        <v>1</v>
      </c>
      <c r="J101" s="54"/>
      <c r="K101" s="56"/>
      <c r="L101" s="56"/>
      <c r="M101" s="56"/>
      <c r="N101" s="58"/>
      <c r="O101" s="52" t="s">
        <v>358</v>
      </c>
      <c r="P101" s="15" t="s">
        <v>558</v>
      </c>
      <c r="Q101" s="15">
        <v>97</v>
      </c>
      <c r="R101" s="16"/>
      <c r="S101" s="20" t="s">
        <v>559</v>
      </c>
      <c r="T101" s="21">
        <v>1973</v>
      </c>
      <c r="U101" s="28" t="s">
        <v>560</v>
      </c>
      <c r="V101" s="21">
        <v>1994</v>
      </c>
      <c r="W101" s="25"/>
      <c r="X101" s="21"/>
      <c r="Y101" s="28"/>
      <c r="Z101" s="21">
        <f>$AD$3-V101</f>
        <v>24</v>
      </c>
      <c r="AA101" s="25" t="s">
        <v>235</v>
      </c>
      <c r="AB101" s="21" t="s">
        <v>121</v>
      </c>
      <c r="AC101" s="21"/>
      <c r="AE101" s="187" t="s">
        <v>378</v>
      </c>
      <c r="AF101" s="82"/>
      <c r="CO101" s="262" t="str">
        <f t="shared" si="58"/>
        <v>anders</v>
      </c>
      <c r="CP101" s="19" t="str">
        <f>+S101</f>
        <v>Enderlen Francois</v>
      </c>
      <c r="CR101" s="19">
        <f>+Z101</f>
        <v>24</v>
      </c>
      <c r="CS101" s="19" t="str">
        <f>+AB101</f>
        <v>D</v>
      </c>
      <c r="CT101" s="260" t="str">
        <f t="shared" si="76"/>
        <v>E</v>
      </c>
      <c r="CU101" s="154">
        <v>5636</v>
      </c>
      <c r="CV101" s="125">
        <v>741</v>
      </c>
      <c r="CW101" s="33">
        <f t="shared" si="74"/>
        <v>7</v>
      </c>
      <c r="CX101" s="83" t="str">
        <f t="shared" si="75"/>
        <v>Konstrukteur 7 / Fachplaner 7 / Gruppenchef 7</v>
      </c>
      <c r="CY101" s="125">
        <v>741</v>
      </c>
      <c r="CZ101" s="33">
        <f>VLOOKUP($CY101,Funktionsbezeichnungen,3,0)</f>
        <v>7</v>
      </c>
      <c r="DA101" s="83" t="str">
        <f>VLOOKUP($CY101,Funktionsbezeichnungen,2,0)</f>
        <v>Konstrukteur 7 / Fachplaner 7 / Gruppenchef 7</v>
      </c>
      <c r="DB101" s="125">
        <v>741</v>
      </c>
      <c r="DC101" s="33">
        <f>VLOOKUP($DB101,Funktionsbezeichnungen,3,0)</f>
        <v>7</v>
      </c>
      <c r="DD101" s="83" t="str">
        <f>VLOOKUP($DB101,Funktionsbezeichnungen,2,0)</f>
        <v>Konstrukteur 7 / Fachplaner 7 / Gruppenchef 7</v>
      </c>
      <c r="DE101" s="125">
        <v>741</v>
      </c>
      <c r="DF101" s="33">
        <f>VLOOKUP($DE101,Funktionsbezeichnungen,3,0)</f>
        <v>7</v>
      </c>
      <c r="DG101" s="83" t="str">
        <f>VLOOKUP($DE101,Funktionsbezeichnungen,2,0)</f>
        <v>Konstrukteur 7 / Fachplaner 7 / Gruppenchef 7</v>
      </c>
      <c r="DH101" s="125">
        <v>741</v>
      </c>
      <c r="DI101" s="33">
        <f>VLOOKUP($DH101,Funktionsbezeichnungen,3,0)</f>
        <v>7</v>
      </c>
      <c r="DJ101" s="83" t="str">
        <f>VLOOKUP($DH101,Funktionsbezeichnungen,2,0)</f>
        <v>Konstrukteur 7 / Fachplaner 7 / Gruppenchef 7</v>
      </c>
      <c r="DK101" s="20"/>
      <c r="DL101" s="125">
        <v>741</v>
      </c>
      <c r="DM101" s="33">
        <f>VLOOKUP($DL101,Funktionsbezeichnungen,3,0)</f>
        <v>7</v>
      </c>
      <c r="DN101" s="83" t="str">
        <f>VLOOKUP($DL101,Funktionsbezeichnungen,2,0)</f>
        <v>Konstrukteur 7 / Fachplaner 7 / Gruppenchef 7</v>
      </c>
      <c r="DS101" s="19">
        <f>+CU101</f>
        <v>5636</v>
      </c>
      <c r="DT101" s="153">
        <v>6</v>
      </c>
      <c r="DU101" s="19">
        <v>0</v>
      </c>
      <c r="DV101" s="19" t="s">
        <v>965</v>
      </c>
      <c r="EX101" s="154">
        <v>7702</v>
      </c>
      <c r="EY101" s="19" t="s">
        <v>142</v>
      </c>
    </row>
    <row r="102" spans="1:155" s="19" customFormat="1" x14ac:dyDescent="0.2">
      <c r="A102" s="53">
        <v>0</v>
      </c>
      <c r="B102" s="53"/>
      <c r="C102" s="53">
        <f t="shared" si="59"/>
        <v>1</v>
      </c>
      <c r="D102" s="55"/>
      <c r="E102" s="55"/>
      <c r="F102" s="56"/>
      <c r="G102" s="54"/>
      <c r="H102" s="54"/>
      <c r="I102" s="56">
        <v>1</v>
      </c>
      <c r="J102" s="54">
        <v>1</v>
      </c>
      <c r="K102" s="56"/>
      <c r="L102" s="56"/>
      <c r="M102" s="56"/>
      <c r="N102" s="58"/>
      <c r="O102" s="52" t="s">
        <v>1301</v>
      </c>
      <c r="P102" s="15" t="s">
        <v>493</v>
      </c>
      <c r="Q102" s="15">
        <v>98</v>
      </c>
      <c r="R102" s="16"/>
      <c r="S102" s="20" t="s">
        <v>294</v>
      </c>
      <c r="T102" s="21">
        <v>1976</v>
      </c>
      <c r="U102" s="28" t="s">
        <v>126</v>
      </c>
      <c r="V102" s="21">
        <v>1998</v>
      </c>
      <c r="W102" s="25"/>
      <c r="X102" s="21"/>
      <c r="Y102" s="28"/>
      <c r="Z102" s="21">
        <f t="shared" si="60"/>
        <v>20</v>
      </c>
      <c r="AA102" s="25" t="s">
        <v>129</v>
      </c>
      <c r="AB102" s="21" t="s">
        <v>121</v>
      </c>
      <c r="AC102" s="21"/>
      <c r="AE102" s="90" t="s">
        <v>377</v>
      </c>
      <c r="AF102" s="82"/>
      <c r="CO102" s="19" t="str">
        <f t="shared" si="58"/>
        <v/>
      </c>
      <c r="CP102" s="19" t="str">
        <f t="shared" si="61"/>
        <v>Humbel Sven</v>
      </c>
      <c r="CR102" s="19">
        <f t="shared" si="62"/>
        <v>20</v>
      </c>
      <c r="CS102" s="19" t="str">
        <f t="shared" si="63"/>
        <v>D</v>
      </c>
      <c r="CT102" s="260" t="str">
        <f t="shared" si="76"/>
        <v>D</v>
      </c>
      <c r="CU102" s="154">
        <v>9654</v>
      </c>
      <c r="CV102" s="125">
        <v>741</v>
      </c>
      <c r="CW102" s="33">
        <f t="shared" si="74"/>
        <v>7</v>
      </c>
      <c r="CX102" s="83" t="str">
        <f t="shared" si="75"/>
        <v>Konstrukteur 7 / Fachplaner 7 / Gruppenchef 7</v>
      </c>
      <c r="CY102" s="125">
        <v>741</v>
      </c>
      <c r="CZ102" s="33">
        <f t="shared" si="72"/>
        <v>7</v>
      </c>
      <c r="DA102" s="83" t="str">
        <f t="shared" si="73"/>
        <v>Konstrukteur 7 / Fachplaner 7 / Gruppenchef 7</v>
      </c>
      <c r="DB102" s="125">
        <v>741</v>
      </c>
      <c r="DC102" s="33">
        <f t="shared" si="54"/>
        <v>7</v>
      </c>
      <c r="DD102" s="83" t="str">
        <f t="shared" si="55"/>
        <v>Konstrukteur 7 / Fachplaner 7 / Gruppenchef 7</v>
      </c>
      <c r="DE102" s="125">
        <v>741</v>
      </c>
      <c r="DF102" s="33">
        <f t="shared" si="66"/>
        <v>7</v>
      </c>
      <c r="DG102" s="83" t="str">
        <f t="shared" si="67"/>
        <v>Konstrukteur 7 / Fachplaner 7 / Gruppenchef 7</v>
      </c>
      <c r="DH102" s="125">
        <v>741</v>
      </c>
      <c r="DI102" s="33">
        <f t="shared" si="68"/>
        <v>7</v>
      </c>
      <c r="DJ102" s="83" t="str">
        <f t="shared" si="69"/>
        <v>Konstrukteur 7 / Fachplaner 7 / Gruppenchef 7</v>
      </c>
      <c r="DK102" s="20"/>
      <c r="DL102" s="125">
        <v>742</v>
      </c>
      <c r="DM102" s="33">
        <f t="shared" si="70"/>
        <v>8</v>
      </c>
      <c r="DN102" s="83" t="str">
        <f t="shared" si="71"/>
        <v>Konstrukteur 8 / Fachplaner 8 / Gruppenchef 8</v>
      </c>
      <c r="DS102" s="19">
        <f t="shared" si="64"/>
        <v>9654</v>
      </c>
      <c r="DT102" s="153">
        <v>6</v>
      </c>
      <c r="DU102" s="19">
        <v>0</v>
      </c>
      <c r="DV102" s="19" t="s">
        <v>965</v>
      </c>
      <c r="EX102" s="222">
        <v>5641</v>
      </c>
      <c r="EY102" s="19" t="s">
        <v>142</v>
      </c>
    </row>
    <row r="103" spans="1:155" s="19" customFormat="1" x14ac:dyDescent="0.2">
      <c r="A103" s="53">
        <v>0</v>
      </c>
      <c r="B103" s="53"/>
      <c r="C103" s="53">
        <f>IF(Z103&gt;=10,1,0)</f>
        <v>1</v>
      </c>
      <c r="D103" s="55"/>
      <c r="E103" s="55"/>
      <c r="F103" s="56"/>
      <c r="G103" s="54"/>
      <c r="H103" s="54"/>
      <c r="I103" s="56">
        <v>1</v>
      </c>
      <c r="J103" s="54">
        <v>1</v>
      </c>
      <c r="K103" s="56"/>
      <c r="L103" s="56"/>
      <c r="M103" s="56"/>
      <c r="N103" s="58"/>
      <c r="O103" s="52" t="s">
        <v>1301</v>
      </c>
      <c r="P103" s="15" t="s">
        <v>1274</v>
      </c>
      <c r="Q103" s="15">
        <v>99</v>
      </c>
      <c r="R103" s="16"/>
      <c r="S103" s="20" t="s">
        <v>1275</v>
      </c>
      <c r="T103" s="21">
        <v>1960</v>
      </c>
      <c r="U103" s="28" t="s">
        <v>1276</v>
      </c>
      <c r="V103" s="21">
        <v>2001</v>
      </c>
      <c r="W103" s="25"/>
      <c r="X103" s="21"/>
      <c r="Y103" s="28"/>
      <c r="Z103" s="21">
        <f>$AD$3-V103</f>
        <v>17</v>
      </c>
      <c r="AA103" s="25" t="s">
        <v>139</v>
      </c>
      <c r="AB103" s="21" t="s">
        <v>121</v>
      </c>
      <c r="AC103" s="21"/>
      <c r="AE103" s="90" t="s">
        <v>377</v>
      </c>
      <c r="AF103" s="82"/>
      <c r="CO103" s="262" t="e">
        <f t="shared" si="58"/>
        <v>#N/A</v>
      </c>
      <c r="CP103" s="192" t="str">
        <f>+S103</f>
        <v>Widrig Daniel</v>
      </c>
      <c r="CQ103" s="192"/>
      <c r="CR103" s="192">
        <f>+Z103</f>
        <v>17</v>
      </c>
      <c r="CS103" s="192" t="str">
        <f>+AB103</f>
        <v>D</v>
      </c>
      <c r="CT103" s="260" t="e">
        <f t="shared" si="76"/>
        <v>#N/A</v>
      </c>
      <c r="CU103" s="222">
        <v>7711</v>
      </c>
      <c r="CV103" s="125">
        <v>741</v>
      </c>
      <c r="CW103" s="33">
        <f t="shared" si="74"/>
        <v>7</v>
      </c>
      <c r="CX103" s="83" t="str">
        <f t="shared" si="75"/>
        <v>Konstrukteur 7 / Fachplaner 7 / Gruppenchef 7</v>
      </c>
      <c r="CY103" s="125"/>
      <c r="CZ103" s="33"/>
      <c r="DA103" s="83"/>
      <c r="DB103" s="125"/>
      <c r="DC103" s="33"/>
      <c r="DD103" s="83"/>
      <c r="DE103" s="125"/>
      <c r="DF103" s="33"/>
      <c r="DG103" s="83"/>
      <c r="DH103" s="125"/>
      <c r="DI103" s="33"/>
      <c r="DJ103" s="83"/>
      <c r="DK103" s="20"/>
      <c r="DL103" s="33"/>
      <c r="DM103" s="33"/>
      <c r="DN103" s="83"/>
      <c r="DS103" s="19">
        <f>+CU103</f>
        <v>7711</v>
      </c>
      <c r="DT103" s="153">
        <v>6</v>
      </c>
      <c r="DU103" s="19">
        <v>0</v>
      </c>
      <c r="DV103" s="19" t="s">
        <v>965</v>
      </c>
      <c r="EX103" s="154">
        <v>9701</v>
      </c>
      <c r="EY103" s="19" t="s">
        <v>142</v>
      </c>
    </row>
    <row r="104" spans="1:155" s="19" customFormat="1" x14ac:dyDescent="0.2">
      <c r="A104" s="53">
        <v>0</v>
      </c>
      <c r="B104" s="53"/>
      <c r="C104" s="53">
        <f t="shared" si="59"/>
        <v>1</v>
      </c>
      <c r="D104" s="55"/>
      <c r="E104" s="55"/>
      <c r="F104" s="56"/>
      <c r="G104" s="54"/>
      <c r="H104" s="54"/>
      <c r="I104" s="56">
        <v>1</v>
      </c>
      <c r="J104" s="54"/>
      <c r="K104" s="56"/>
      <c r="L104" s="56"/>
      <c r="M104" s="56"/>
      <c r="N104" s="58"/>
      <c r="O104" s="52" t="s">
        <v>361</v>
      </c>
      <c r="P104" s="15" t="s">
        <v>497</v>
      </c>
      <c r="Q104" s="15">
        <v>100</v>
      </c>
      <c r="R104" s="16"/>
      <c r="S104" s="20" t="s">
        <v>179</v>
      </c>
      <c r="T104" s="21">
        <v>1982</v>
      </c>
      <c r="U104" s="28" t="s">
        <v>235</v>
      </c>
      <c r="V104" s="21">
        <v>2002</v>
      </c>
      <c r="W104" s="25"/>
      <c r="X104" s="21"/>
      <c r="Y104" s="25"/>
      <c r="Z104" s="21">
        <f t="shared" si="60"/>
        <v>16</v>
      </c>
      <c r="AA104" s="25" t="s">
        <v>129</v>
      </c>
      <c r="AB104" s="21" t="s">
        <v>121</v>
      </c>
      <c r="AC104" s="21"/>
      <c r="AE104" s="187" t="s">
        <v>894</v>
      </c>
      <c r="AF104" s="82"/>
      <c r="CO104" s="19" t="str">
        <f t="shared" si="58"/>
        <v/>
      </c>
      <c r="CP104" s="19" t="str">
        <f t="shared" si="61"/>
        <v>Delmas Marc</v>
      </c>
      <c r="CR104" s="19">
        <f t="shared" si="62"/>
        <v>16</v>
      </c>
      <c r="CS104" s="19" t="str">
        <f t="shared" si="63"/>
        <v>D</v>
      </c>
      <c r="CT104" s="260" t="str">
        <f t="shared" si="76"/>
        <v>D</v>
      </c>
      <c r="CU104" s="154">
        <v>9660</v>
      </c>
      <c r="CV104" s="125">
        <v>742</v>
      </c>
      <c r="CW104" s="33">
        <f t="shared" si="74"/>
        <v>8</v>
      </c>
      <c r="CX104" s="83" t="str">
        <f t="shared" si="75"/>
        <v>Konstrukteur 8 / Fachplaner 8 / Gruppenchef 8</v>
      </c>
      <c r="CY104" s="125">
        <v>742</v>
      </c>
      <c r="CZ104" s="33">
        <f t="shared" si="72"/>
        <v>8</v>
      </c>
      <c r="DA104" s="83" t="str">
        <f t="shared" si="73"/>
        <v>Konstrukteur 8 / Fachplaner 8 / Gruppenchef 8</v>
      </c>
      <c r="DB104" s="125">
        <v>742</v>
      </c>
      <c r="DC104" s="33">
        <f t="shared" si="54"/>
        <v>8</v>
      </c>
      <c r="DD104" s="83" t="str">
        <f t="shared" si="55"/>
        <v>Konstrukteur 8 / Fachplaner 8 / Gruppenchef 8</v>
      </c>
      <c r="DE104" s="125">
        <v>741</v>
      </c>
      <c r="DF104" s="33">
        <f t="shared" si="66"/>
        <v>7</v>
      </c>
      <c r="DG104" s="83" t="str">
        <f t="shared" si="67"/>
        <v>Konstrukteur 7 / Fachplaner 7 / Gruppenchef 7</v>
      </c>
      <c r="DH104" s="125">
        <v>733</v>
      </c>
      <c r="DI104" s="33">
        <f t="shared" si="68"/>
        <v>6</v>
      </c>
      <c r="DJ104" s="83" t="str">
        <f t="shared" si="69"/>
        <v>Konstrukteur 6 / -planer 6 / Gruppenchef 6</v>
      </c>
      <c r="DK104" s="20"/>
      <c r="DL104" s="125">
        <v>733</v>
      </c>
      <c r="DM104" s="125">
        <f t="shared" si="70"/>
        <v>6</v>
      </c>
      <c r="DN104" s="83" t="str">
        <f t="shared" si="71"/>
        <v>Konstrukteur 6 / -planer 6 / Gruppenchef 6</v>
      </c>
      <c r="DS104" s="19">
        <f t="shared" si="64"/>
        <v>9660</v>
      </c>
      <c r="DT104" s="153">
        <v>6</v>
      </c>
      <c r="DU104" s="19">
        <v>0</v>
      </c>
      <c r="DV104" s="19" t="s">
        <v>965</v>
      </c>
      <c r="EX104" s="154">
        <v>9733</v>
      </c>
      <c r="EY104" s="19" t="s">
        <v>147</v>
      </c>
    </row>
    <row r="105" spans="1:155" s="19" customFormat="1" x14ac:dyDescent="0.2">
      <c r="A105" s="53">
        <v>0</v>
      </c>
      <c r="B105" s="53">
        <v>1</v>
      </c>
      <c r="C105" s="53">
        <f>IF(Z105&gt;=10,1,0)</f>
        <v>1</v>
      </c>
      <c r="D105" s="55"/>
      <c r="E105" s="55"/>
      <c r="F105" s="56"/>
      <c r="G105" s="54"/>
      <c r="H105" s="54"/>
      <c r="I105" s="56">
        <v>1</v>
      </c>
      <c r="J105" s="54"/>
      <c r="K105" s="56"/>
      <c r="L105" s="56"/>
      <c r="M105" s="56"/>
      <c r="N105" s="58"/>
      <c r="O105" s="52" t="s">
        <v>358</v>
      </c>
      <c r="P105" s="15" t="s">
        <v>1116</v>
      </c>
      <c r="Q105" s="15">
        <v>101</v>
      </c>
      <c r="R105" s="16"/>
      <c r="S105" s="20" t="s">
        <v>1117</v>
      </c>
      <c r="T105" s="21">
        <v>1981</v>
      </c>
      <c r="U105" s="28" t="s">
        <v>239</v>
      </c>
      <c r="V105" s="21">
        <v>2002</v>
      </c>
      <c r="W105" s="25"/>
      <c r="X105" s="21"/>
      <c r="Y105" s="28"/>
      <c r="Z105" s="21">
        <f>$AD$3-V105</f>
        <v>16</v>
      </c>
      <c r="AA105" s="25" t="s">
        <v>239</v>
      </c>
      <c r="AB105" s="21" t="s">
        <v>121</v>
      </c>
      <c r="AC105" s="21"/>
      <c r="AE105" s="187" t="s">
        <v>378</v>
      </c>
      <c r="AF105" s="82"/>
      <c r="CO105" s="263" t="str">
        <f t="shared" si="58"/>
        <v>anders</v>
      </c>
      <c r="CP105" s="19" t="str">
        <f>+S105</f>
        <v>Iten Vanessa</v>
      </c>
      <c r="CQ105" s="259"/>
      <c r="CR105" s="19">
        <f>+Z105</f>
        <v>16</v>
      </c>
      <c r="CS105" s="19" t="str">
        <f>+AB105</f>
        <v>D</v>
      </c>
      <c r="CT105" s="260" t="str">
        <f t="shared" si="76"/>
        <v>E</v>
      </c>
      <c r="CU105" s="154">
        <v>9661</v>
      </c>
      <c r="CV105" s="125">
        <v>741</v>
      </c>
      <c r="CW105" s="33">
        <f t="shared" si="74"/>
        <v>7</v>
      </c>
      <c r="CX105" s="83" t="str">
        <f t="shared" si="75"/>
        <v>Konstrukteur 7 / Fachplaner 7 / Gruppenchef 7</v>
      </c>
      <c r="CY105" s="125">
        <v>733</v>
      </c>
      <c r="CZ105" s="33">
        <f>VLOOKUP($CY105,Funktionsbezeichnungen,3,0)</f>
        <v>6</v>
      </c>
      <c r="DA105" s="83" t="str">
        <f>VLOOKUP($CY105,Funktionsbezeichnungen,2,0)</f>
        <v>Konstrukteur 6 / -planer 6 / Gruppenchef 6</v>
      </c>
      <c r="DB105" s="125"/>
      <c r="DC105" s="33"/>
      <c r="DD105" s="83"/>
      <c r="DE105" s="125"/>
      <c r="DF105" s="33"/>
      <c r="DG105" s="83"/>
      <c r="DH105" s="125"/>
      <c r="DI105" s="33"/>
      <c r="DJ105" s="83"/>
      <c r="DK105" s="20"/>
      <c r="DL105" s="125"/>
      <c r="DM105" s="33"/>
      <c r="DN105" s="83"/>
      <c r="DS105" s="19">
        <f>+CU105</f>
        <v>9661</v>
      </c>
      <c r="DT105" s="153">
        <v>6</v>
      </c>
      <c r="DU105" s="19">
        <v>0</v>
      </c>
      <c r="DV105" s="19" t="s">
        <v>965</v>
      </c>
      <c r="EX105" s="154">
        <v>9715</v>
      </c>
      <c r="EY105" s="19" t="s">
        <v>147</v>
      </c>
    </row>
    <row r="106" spans="1:155" s="19" customFormat="1" x14ac:dyDescent="0.2">
      <c r="A106" s="53">
        <v>0</v>
      </c>
      <c r="B106" s="53">
        <v>1</v>
      </c>
      <c r="C106" s="53">
        <f>IF(Z106&gt;=10,1,0)</f>
        <v>1</v>
      </c>
      <c r="D106" s="55"/>
      <c r="E106" s="55">
        <v>1</v>
      </c>
      <c r="F106" s="56"/>
      <c r="G106" s="54"/>
      <c r="H106" s="54"/>
      <c r="I106" s="56"/>
      <c r="J106" s="54"/>
      <c r="K106" s="56"/>
      <c r="L106" s="56"/>
      <c r="M106" s="56"/>
      <c r="N106" s="58"/>
      <c r="O106" s="52" t="s">
        <v>359</v>
      </c>
      <c r="P106" s="15" t="s">
        <v>1183</v>
      </c>
      <c r="Q106" s="15">
        <v>102</v>
      </c>
      <c r="R106" s="16"/>
      <c r="S106" s="20" t="s">
        <v>1184</v>
      </c>
      <c r="T106" s="21">
        <v>1982</v>
      </c>
      <c r="U106" s="28" t="s">
        <v>239</v>
      </c>
      <c r="V106" s="21">
        <v>2007</v>
      </c>
      <c r="W106" s="25" t="s">
        <v>1185</v>
      </c>
      <c r="X106" s="21">
        <v>2012</v>
      </c>
      <c r="Y106" s="28"/>
      <c r="Z106" s="21">
        <f>$AD$3-V106</f>
        <v>11</v>
      </c>
      <c r="AA106" s="25" t="s">
        <v>1300</v>
      </c>
      <c r="AB106" s="118" t="s">
        <v>121</v>
      </c>
      <c r="AC106" s="21"/>
      <c r="AE106" s="187" t="s">
        <v>378</v>
      </c>
      <c r="AF106" s="82"/>
      <c r="CO106" s="262" t="str">
        <f t="shared" si="58"/>
        <v>anders</v>
      </c>
      <c r="CP106" s="19" t="str">
        <f>+S106</f>
        <v>Schaub Anja</v>
      </c>
      <c r="CR106" s="19">
        <f>+Z106</f>
        <v>11</v>
      </c>
      <c r="CS106" s="19" t="str">
        <f>+AB106</f>
        <v>D</v>
      </c>
      <c r="CT106" s="260" t="str">
        <f t="shared" si="76"/>
        <v>E</v>
      </c>
      <c r="CU106" s="154">
        <v>9664</v>
      </c>
      <c r="CV106" s="125">
        <v>748</v>
      </c>
      <c r="CW106" s="33">
        <f t="shared" si="74"/>
        <v>6</v>
      </c>
      <c r="CX106" s="83" t="str">
        <f t="shared" si="75"/>
        <v>Geomatiker 6</v>
      </c>
      <c r="CY106" s="125">
        <v>733</v>
      </c>
      <c r="CZ106" s="33">
        <f>VLOOKUP($CY106,Funktionsbezeichnungen,3,0)</f>
        <v>6</v>
      </c>
      <c r="DA106" s="83" t="str">
        <f>VLOOKUP($CY106,Funktionsbezeichnungen,2,0)</f>
        <v>Konstrukteur 6 / -planer 6 / Gruppenchef 6</v>
      </c>
      <c r="DB106" s="125"/>
      <c r="DC106" s="33"/>
      <c r="DD106" s="83"/>
      <c r="DE106" s="125"/>
      <c r="DF106" s="33"/>
      <c r="DG106" s="83"/>
      <c r="DH106" s="125"/>
      <c r="DI106" s="33"/>
      <c r="DJ106" s="83"/>
      <c r="DK106" s="20"/>
      <c r="DL106" s="125"/>
      <c r="DM106" s="33"/>
      <c r="DN106" s="83"/>
      <c r="DS106" s="19">
        <f>+CU106</f>
        <v>9664</v>
      </c>
      <c r="DT106" s="153">
        <v>6</v>
      </c>
      <c r="DU106" s="19">
        <v>0</v>
      </c>
      <c r="DV106" s="19" t="s">
        <v>965</v>
      </c>
      <c r="EX106" s="154">
        <v>9726</v>
      </c>
      <c r="EY106" s="19" t="s">
        <v>147</v>
      </c>
    </row>
    <row r="107" spans="1:155" s="19" customFormat="1" x14ac:dyDescent="0.2">
      <c r="A107" s="53">
        <v>0</v>
      </c>
      <c r="B107" s="53"/>
      <c r="C107" s="53">
        <f>IF(Z107&gt;=10,1,0)</f>
        <v>1</v>
      </c>
      <c r="D107" s="55"/>
      <c r="E107" s="55"/>
      <c r="F107" s="55"/>
      <c r="G107" s="53"/>
      <c r="H107" s="53"/>
      <c r="I107" s="55">
        <v>1</v>
      </c>
      <c r="J107" s="53"/>
      <c r="K107" s="55"/>
      <c r="L107" s="55"/>
      <c r="M107" s="55"/>
      <c r="N107" s="59"/>
      <c r="O107" s="19" t="s">
        <v>1303</v>
      </c>
      <c r="P107" s="15" t="s">
        <v>499</v>
      </c>
      <c r="Q107" s="15">
        <v>103</v>
      </c>
      <c r="R107" s="42"/>
      <c r="S107" s="20" t="s">
        <v>250</v>
      </c>
      <c r="T107" s="21">
        <v>1987</v>
      </c>
      <c r="U107" s="28" t="s">
        <v>235</v>
      </c>
      <c r="V107" s="21">
        <v>2007</v>
      </c>
      <c r="W107" s="25"/>
      <c r="X107" s="21"/>
      <c r="Y107" s="25"/>
      <c r="Z107" s="21">
        <f>$AD$3-V107</f>
        <v>11</v>
      </c>
      <c r="AA107" s="25" t="s">
        <v>129</v>
      </c>
      <c r="AB107" s="118" t="s">
        <v>121</v>
      </c>
      <c r="AC107" s="21"/>
      <c r="AE107" s="90" t="s">
        <v>378</v>
      </c>
      <c r="AF107" s="82"/>
      <c r="CO107" s="262" t="str">
        <f t="shared" si="58"/>
        <v>anders</v>
      </c>
      <c r="CP107" s="19" t="str">
        <f>+S107</f>
        <v>Wernli Sebastian</v>
      </c>
      <c r="CR107" s="19">
        <f>+Z107</f>
        <v>11</v>
      </c>
      <c r="CS107" s="19" t="str">
        <f>+AB107</f>
        <v>D</v>
      </c>
      <c r="CT107" s="260" t="str">
        <f t="shared" si="76"/>
        <v>E</v>
      </c>
      <c r="CU107" s="154">
        <v>9687</v>
      </c>
      <c r="CV107" s="125">
        <v>741</v>
      </c>
      <c r="CW107" s="33">
        <f t="shared" si="74"/>
        <v>7</v>
      </c>
      <c r="CX107" s="83" t="str">
        <f t="shared" si="75"/>
        <v>Konstrukteur 7 / Fachplaner 7 / Gruppenchef 7</v>
      </c>
      <c r="CY107" s="125">
        <v>733</v>
      </c>
      <c r="CZ107" s="33">
        <f>VLOOKUP($CY107,Funktionsbezeichnungen,3,0)</f>
        <v>6</v>
      </c>
      <c r="DA107" s="83" t="str">
        <f>VLOOKUP($CY107,Funktionsbezeichnungen,2,0)</f>
        <v>Konstrukteur 6 / -planer 6 / Gruppenchef 6</v>
      </c>
      <c r="DB107" s="125">
        <v>733</v>
      </c>
      <c r="DC107" s="33">
        <f>VLOOKUP($DB107,Funktionsbezeichnungen,3,0)</f>
        <v>6</v>
      </c>
      <c r="DD107" s="83" t="str">
        <f>VLOOKUP($DB107,Funktionsbezeichnungen,2,0)</f>
        <v>Konstrukteur 6 / -planer 6 / Gruppenchef 6</v>
      </c>
      <c r="DE107" s="125">
        <v>732</v>
      </c>
      <c r="DF107" s="33">
        <f>VLOOKUP($DE107,Funktionsbezeichnungen,3,0)</f>
        <v>5</v>
      </c>
      <c r="DG107" s="83" t="str">
        <f>VLOOKUP($DE107,Funktionsbezeichnungen,2,0)</f>
        <v>Konstrukteur 5 / -planer 5</v>
      </c>
      <c r="DH107" s="125">
        <v>732</v>
      </c>
      <c r="DI107" s="33">
        <f>VLOOKUP($DH107,Funktionsbezeichnungen,3,0)</f>
        <v>5</v>
      </c>
      <c r="DJ107" s="83" t="str">
        <f>VLOOKUP($DH107,Funktionsbezeichnungen,2,0)</f>
        <v>Konstrukteur 5 / -planer 5</v>
      </c>
      <c r="DK107" s="20"/>
      <c r="DL107" s="33">
        <v>732</v>
      </c>
      <c r="DM107" s="33">
        <f>VLOOKUP($DL107,Funktionsbezeichnungen,3,0)</f>
        <v>5</v>
      </c>
      <c r="DN107" s="83" t="str">
        <f>VLOOKUP($DL107,Funktionsbezeichnungen,2,0)</f>
        <v>Konstrukteur 5 / -planer 5</v>
      </c>
      <c r="DS107" s="19">
        <f>+CU107</f>
        <v>9687</v>
      </c>
      <c r="DT107" s="153">
        <v>6</v>
      </c>
      <c r="DU107" s="19">
        <v>0</v>
      </c>
      <c r="DV107" s="19" t="s">
        <v>964</v>
      </c>
      <c r="EX107" s="222">
        <v>9740</v>
      </c>
      <c r="EY107" s="19" t="s">
        <v>149</v>
      </c>
    </row>
    <row r="108" spans="1:155" s="19" customFormat="1" ht="27" x14ac:dyDescent="0.2">
      <c r="A108" s="218">
        <v>0</v>
      </c>
      <c r="B108" s="218"/>
      <c r="C108" s="218">
        <f>IF(Z108&gt;=10,1,0)</f>
        <v>0</v>
      </c>
      <c r="D108" s="219"/>
      <c r="E108" s="219">
        <v>1</v>
      </c>
      <c r="F108" s="220"/>
      <c r="G108" s="221"/>
      <c r="H108" s="221"/>
      <c r="I108" s="220"/>
      <c r="J108" s="221">
        <v>1</v>
      </c>
      <c r="K108" s="220"/>
      <c r="L108" s="220"/>
      <c r="M108" s="220"/>
      <c r="N108" s="211"/>
      <c r="O108" s="215" t="s">
        <v>1301</v>
      </c>
      <c r="P108" s="212" t="s">
        <v>1200</v>
      </c>
      <c r="Q108" s="15">
        <v>104</v>
      </c>
      <c r="R108" s="213"/>
      <c r="S108" s="20" t="s">
        <v>1201</v>
      </c>
      <c r="T108" s="118">
        <v>1985</v>
      </c>
      <c r="U108" s="120" t="s">
        <v>1202</v>
      </c>
      <c r="V108" s="118">
        <v>2009</v>
      </c>
      <c r="W108" s="214"/>
      <c r="X108" s="118"/>
      <c r="Y108" s="214"/>
      <c r="Z108" s="118">
        <f>$AD$3-V108</f>
        <v>9</v>
      </c>
      <c r="AA108" s="120" t="s">
        <v>129</v>
      </c>
      <c r="AB108" s="118" t="s">
        <v>121</v>
      </c>
      <c r="AC108" s="118"/>
      <c r="AD108" s="210"/>
      <c r="AE108" s="217" t="s">
        <v>377</v>
      </c>
      <c r="AF108" s="82"/>
      <c r="CO108" s="262" t="str">
        <f t="shared" si="58"/>
        <v>anders</v>
      </c>
      <c r="CP108" s="192" t="str">
        <f>+S108</f>
        <v>Grabherr Mathieu</v>
      </c>
      <c r="CR108" s="19">
        <f>+Z108</f>
        <v>9</v>
      </c>
      <c r="CS108" s="19" t="str">
        <f>+AB108</f>
        <v>D</v>
      </c>
      <c r="CT108" s="260" t="str">
        <f t="shared" si="76"/>
        <v>E</v>
      </c>
      <c r="CU108" s="222">
        <v>5641</v>
      </c>
      <c r="CV108" s="125">
        <v>741</v>
      </c>
      <c r="CW108" s="33">
        <f t="shared" si="74"/>
        <v>7</v>
      </c>
      <c r="CX108" s="83" t="str">
        <f t="shared" si="75"/>
        <v>Konstrukteur 7 / Fachplaner 7 / Gruppenchef 7</v>
      </c>
      <c r="CY108" s="125"/>
      <c r="CZ108" s="33"/>
      <c r="DA108" s="83"/>
      <c r="DB108" s="125"/>
      <c r="DC108" s="33"/>
      <c r="DD108" s="83"/>
      <c r="DE108" s="125"/>
      <c r="DF108" s="33"/>
      <c r="DG108" s="83"/>
      <c r="DH108" s="33"/>
      <c r="DI108" s="33"/>
      <c r="DJ108" s="83"/>
      <c r="DL108" s="33"/>
      <c r="DM108" s="33"/>
      <c r="DN108" s="83"/>
      <c r="DS108" s="19">
        <f>+CU108</f>
        <v>5641</v>
      </c>
      <c r="DT108" s="153">
        <v>6</v>
      </c>
      <c r="DU108" s="19">
        <v>0</v>
      </c>
      <c r="DV108" s="19" t="s">
        <v>965</v>
      </c>
      <c r="EX108" s="154">
        <v>6753</v>
      </c>
      <c r="EY108" s="19" t="s">
        <v>105</v>
      </c>
    </row>
    <row r="109" spans="1:155" s="19" customFormat="1" ht="15.75" x14ac:dyDescent="0.2">
      <c r="A109" s="53">
        <v>0</v>
      </c>
      <c r="B109" s="53">
        <v>1</v>
      </c>
      <c r="C109" s="53">
        <f>IF(Z109&gt;=10,1,0)</f>
        <v>0</v>
      </c>
      <c r="D109" s="55"/>
      <c r="E109" s="55"/>
      <c r="F109" s="55"/>
      <c r="G109" s="53"/>
      <c r="H109" s="53"/>
      <c r="I109" s="55">
        <v>1</v>
      </c>
      <c r="J109" s="53"/>
      <c r="K109" s="55"/>
      <c r="L109" s="55"/>
      <c r="M109" s="55"/>
      <c r="N109" s="59"/>
      <c r="O109" s="19" t="s">
        <v>358</v>
      </c>
      <c r="P109" s="15" t="s">
        <v>905</v>
      </c>
      <c r="Q109" s="15">
        <v>105</v>
      </c>
      <c r="R109" s="42"/>
      <c r="S109" s="20" t="s">
        <v>906</v>
      </c>
      <c r="T109" s="21">
        <v>1990</v>
      </c>
      <c r="U109" s="28" t="s">
        <v>239</v>
      </c>
      <c r="V109" s="21">
        <v>2012</v>
      </c>
      <c r="W109" s="25" t="s">
        <v>1290</v>
      </c>
      <c r="X109" s="21">
        <v>2016</v>
      </c>
      <c r="Y109" s="25"/>
      <c r="Z109" s="21">
        <f>$AD$3-V109</f>
        <v>6</v>
      </c>
      <c r="AA109" s="25" t="s">
        <v>1291</v>
      </c>
      <c r="AB109" s="21" t="s">
        <v>1289</v>
      </c>
      <c r="AC109" s="21"/>
      <c r="AE109" s="90" t="s">
        <v>1211</v>
      </c>
      <c r="AF109" s="82"/>
      <c r="CO109" s="262" t="str">
        <f t="shared" si="58"/>
        <v>anders</v>
      </c>
      <c r="CP109" s="19" t="str">
        <f>+S109</f>
        <v>Zymeri Shaha</v>
      </c>
      <c r="CR109" s="19">
        <f>+Z109</f>
        <v>6</v>
      </c>
      <c r="CS109" s="19" t="str">
        <f>+AB109</f>
        <v xml:space="preserve"> D/E 4)</v>
      </c>
      <c r="CT109" s="260" t="str">
        <f t="shared" si="76"/>
        <v>F</v>
      </c>
      <c r="CU109" s="154">
        <v>9733</v>
      </c>
      <c r="CV109" s="125">
        <v>771</v>
      </c>
      <c r="CW109" s="33">
        <f t="shared" si="74"/>
        <v>7</v>
      </c>
      <c r="CX109" s="83" t="str">
        <f t="shared" si="75"/>
        <v>Projektingenieur 7 (Bau)</v>
      </c>
      <c r="CY109" s="125">
        <v>732</v>
      </c>
      <c r="CZ109" s="33">
        <f>VLOOKUP($CY109,Funktionsbezeichnungen,3,0)</f>
        <v>5</v>
      </c>
      <c r="DA109" s="83" t="str">
        <f>VLOOKUP($CY109,Funktionsbezeichnungen,2,0)</f>
        <v>Konstrukteur 5 / -planer 5</v>
      </c>
      <c r="DB109" s="125">
        <v>731</v>
      </c>
      <c r="DC109" s="33">
        <f>VLOOKUP($DB109,Funktionsbezeichnungen,3,0)</f>
        <v>4</v>
      </c>
      <c r="DD109" s="83" t="str">
        <f>VLOOKUP($DB109,Funktionsbezeichnungen,2,0)</f>
        <v>Konstrukteur 4 / -planer 4</v>
      </c>
      <c r="DE109" s="125"/>
      <c r="DF109" s="33"/>
      <c r="DG109" s="83"/>
      <c r="DH109" s="125"/>
      <c r="DI109" s="33"/>
      <c r="DJ109" s="83"/>
      <c r="DK109" s="20"/>
      <c r="DL109" s="33">
        <v>731</v>
      </c>
      <c r="DM109" s="33">
        <f>VLOOKUP($DL109,Funktionsbezeichnungen,3,0)</f>
        <v>4</v>
      </c>
      <c r="DN109" s="83" t="str">
        <f>VLOOKUP($DL109,Funktionsbezeichnungen,2,0)</f>
        <v>Konstrukteur 4 / -planer 4</v>
      </c>
      <c r="DS109" s="19">
        <f>+CU109</f>
        <v>9733</v>
      </c>
      <c r="DT109" s="153">
        <v>7</v>
      </c>
      <c r="DU109" s="19">
        <v>0</v>
      </c>
      <c r="DV109" s="19" t="s">
        <v>964</v>
      </c>
      <c r="EX109" s="154">
        <v>4245</v>
      </c>
      <c r="EY109" s="19" t="s">
        <v>121</v>
      </c>
    </row>
    <row r="110" spans="1:155" s="19" customFormat="1" x14ac:dyDescent="0.2">
      <c r="A110" s="53">
        <v>0</v>
      </c>
      <c r="B110" s="53"/>
      <c r="C110" s="53">
        <f t="shared" si="59"/>
        <v>1</v>
      </c>
      <c r="D110" s="55"/>
      <c r="E110" s="55"/>
      <c r="F110" s="56"/>
      <c r="G110" s="54"/>
      <c r="H110" s="54"/>
      <c r="I110" s="56">
        <v>1</v>
      </c>
      <c r="J110" s="54"/>
      <c r="K110" s="56"/>
      <c r="L110" s="56"/>
      <c r="M110" s="56"/>
      <c r="N110" s="58"/>
      <c r="O110" s="52" t="s">
        <v>358</v>
      </c>
      <c r="P110" s="15" t="s">
        <v>652</v>
      </c>
      <c r="Q110" s="15">
        <v>106</v>
      </c>
      <c r="R110" s="16"/>
      <c r="S110" s="20" t="s">
        <v>651</v>
      </c>
      <c r="T110" s="21">
        <v>1967</v>
      </c>
      <c r="U110" s="28" t="s">
        <v>653</v>
      </c>
      <c r="V110" s="21">
        <v>1988</v>
      </c>
      <c r="W110" s="25"/>
      <c r="X110" s="21"/>
      <c r="Y110" s="28"/>
      <c r="Z110" s="21">
        <f t="shared" si="60"/>
        <v>30</v>
      </c>
      <c r="AA110" s="25" t="s">
        <v>653</v>
      </c>
      <c r="AB110" s="21" t="s">
        <v>142</v>
      </c>
      <c r="AC110" s="21"/>
      <c r="AE110" s="187" t="s">
        <v>378</v>
      </c>
      <c r="AF110" s="82"/>
      <c r="CO110" s="19" t="str">
        <f t="shared" si="58"/>
        <v/>
      </c>
      <c r="CP110" s="19" t="str">
        <f t="shared" si="61"/>
        <v>Dettwiler Markus</v>
      </c>
      <c r="CR110" s="19">
        <f t="shared" si="62"/>
        <v>30</v>
      </c>
      <c r="CS110" s="19" t="str">
        <f t="shared" si="63"/>
        <v>E</v>
      </c>
      <c r="CT110" s="260" t="str">
        <f t="shared" si="76"/>
        <v>E</v>
      </c>
      <c r="CU110" s="154">
        <v>5639</v>
      </c>
      <c r="CV110" s="125">
        <v>741</v>
      </c>
      <c r="CW110" s="33">
        <f t="shared" si="74"/>
        <v>7</v>
      </c>
      <c r="CX110" s="83" t="str">
        <f t="shared" si="75"/>
        <v>Konstrukteur 7 / Fachplaner 7 / Gruppenchef 7</v>
      </c>
      <c r="CY110" s="125">
        <v>741</v>
      </c>
      <c r="CZ110" s="33">
        <f t="shared" si="72"/>
        <v>7</v>
      </c>
      <c r="DA110" s="83" t="str">
        <f t="shared" si="73"/>
        <v>Konstrukteur 7 / Fachplaner 7 / Gruppenchef 7</v>
      </c>
      <c r="DB110" s="125">
        <v>741</v>
      </c>
      <c r="DC110" s="33">
        <f t="shared" ref="DC110:DC135" si="77">VLOOKUP($DB110,Funktionsbezeichnungen,3,0)</f>
        <v>7</v>
      </c>
      <c r="DD110" s="83" t="str">
        <f t="shared" ref="DD110:DD135" si="78">VLOOKUP($DB110,Funktionsbezeichnungen,2,0)</f>
        <v>Konstrukteur 7 / Fachplaner 7 / Gruppenchef 7</v>
      </c>
      <c r="DE110" s="125">
        <v>741</v>
      </c>
      <c r="DF110" s="33">
        <f t="shared" si="66"/>
        <v>7</v>
      </c>
      <c r="DG110" s="83" t="str">
        <f t="shared" si="67"/>
        <v>Konstrukteur 7 / Fachplaner 7 / Gruppenchef 7</v>
      </c>
      <c r="DH110" s="125">
        <v>741</v>
      </c>
      <c r="DI110" s="33">
        <f t="shared" si="68"/>
        <v>7</v>
      </c>
      <c r="DJ110" s="83" t="str">
        <f t="shared" si="69"/>
        <v>Konstrukteur 7 / Fachplaner 7 / Gruppenchef 7</v>
      </c>
      <c r="DK110" s="20"/>
      <c r="DL110" s="125">
        <v>741</v>
      </c>
      <c r="DM110" s="33">
        <f t="shared" si="70"/>
        <v>7</v>
      </c>
      <c r="DN110" s="83" t="str">
        <f t="shared" si="71"/>
        <v>Konstrukteur 7 / Fachplaner 7 / Gruppenchef 7</v>
      </c>
      <c r="DS110" s="19">
        <f t="shared" si="64"/>
        <v>5639</v>
      </c>
      <c r="DT110" s="153">
        <v>6</v>
      </c>
      <c r="DU110" s="19">
        <v>0</v>
      </c>
      <c r="DV110" s="19" t="s">
        <v>965</v>
      </c>
      <c r="EX110" s="154">
        <v>4266</v>
      </c>
      <c r="EY110" s="19" t="s">
        <v>121</v>
      </c>
    </row>
    <row r="111" spans="1:155" s="19" customFormat="1" x14ac:dyDescent="0.2">
      <c r="A111" s="53">
        <v>0</v>
      </c>
      <c r="B111" s="53"/>
      <c r="C111" s="53">
        <f t="shared" si="59"/>
        <v>1</v>
      </c>
      <c r="D111" s="55"/>
      <c r="E111" s="55"/>
      <c r="F111" s="55"/>
      <c r="G111" s="53"/>
      <c r="H111" s="53"/>
      <c r="I111" s="55">
        <v>1</v>
      </c>
      <c r="J111" s="53"/>
      <c r="K111" s="55"/>
      <c r="L111" s="55"/>
      <c r="M111" s="55"/>
      <c r="N111" s="59"/>
      <c r="O111" s="19" t="s">
        <v>358</v>
      </c>
      <c r="P111" s="15" t="s">
        <v>556</v>
      </c>
      <c r="Q111" s="15">
        <v>107</v>
      </c>
      <c r="R111" s="42"/>
      <c r="S111" s="20" t="s">
        <v>557</v>
      </c>
      <c r="T111" s="21">
        <v>1987</v>
      </c>
      <c r="U111" s="28" t="s">
        <v>235</v>
      </c>
      <c r="V111" s="21">
        <v>2008</v>
      </c>
      <c r="W111" s="25"/>
      <c r="X111" s="21"/>
      <c r="Y111" s="25"/>
      <c r="Z111" s="21">
        <f t="shared" si="60"/>
        <v>10</v>
      </c>
      <c r="AA111" s="25" t="s">
        <v>235</v>
      </c>
      <c r="AB111" s="21" t="s">
        <v>142</v>
      </c>
      <c r="AC111" s="21"/>
      <c r="AE111" s="90" t="s">
        <v>378</v>
      </c>
      <c r="AF111" s="82"/>
      <c r="CO111" s="19" t="str">
        <f t="shared" si="58"/>
        <v/>
      </c>
      <c r="CP111" s="19" t="str">
        <f t="shared" si="61"/>
        <v>Breiter Michael</v>
      </c>
      <c r="CR111" s="19">
        <f t="shared" si="62"/>
        <v>10</v>
      </c>
      <c r="CS111" s="19" t="str">
        <f t="shared" si="63"/>
        <v>E</v>
      </c>
      <c r="CT111" s="260" t="str">
        <f t="shared" si="76"/>
        <v>E</v>
      </c>
      <c r="CU111" s="154">
        <v>7702</v>
      </c>
      <c r="CV111" s="125">
        <v>733</v>
      </c>
      <c r="CW111" s="33">
        <f t="shared" si="74"/>
        <v>6</v>
      </c>
      <c r="CX111" s="83" t="str">
        <f t="shared" si="75"/>
        <v>Konstrukteur 6 / -planer 6 / Gruppenchef 6</v>
      </c>
      <c r="CY111" s="125">
        <v>733</v>
      </c>
      <c r="CZ111" s="33">
        <f t="shared" si="72"/>
        <v>6</v>
      </c>
      <c r="DA111" s="83" t="str">
        <f t="shared" si="73"/>
        <v>Konstrukteur 6 / -planer 6 / Gruppenchef 6</v>
      </c>
      <c r="DB111" s="125"/>
      <c r="DC111" s="33"/>
      <c r="DD111" s="83"/>
      <c r="DE111" s="125">
        <v>732</v>
      </c>
      <c r="DF111" s="33">
        <f>VLOOKUP($DE111,Funktionsbezeichnungen,3,0)</f>
        <v>5</v>
      </c>
      <c r="DG111" s="83" t="str">
        <f>VLOOKUP($DE111,Funktionsbezeichnungen,2,0)</f>
        <v>Konstrukteur 5 / -planer 5</v>
      </c>
      <c r="DH111" s="33">
        <v>732</v>
      </c>
      <c r="DI111" s="33">
        <f>VLOOKUP($DH111,Funktionsbezeichnungen,3,0)</f>
        <v>5</v>
      </c>
      <c r="DJ111" s="83" t="str">
        <f>VLOOKUP($DH111,Funktionsbezeichnungen,2,0)</f>
        <v>Konstrukteur 5 / -planer 5</v>
      </c>
      <c r="DL111" s="33">
        <v>732</v>
      </c>
      <c r="DM111" s="33">
        <f t="shared" ref="DM111:DM132" si="79">VLOOKUP($DL111,Funktionsbezeichnungen,3,0)</f>
        <v>5</v>
      </c>
      <c r="DN111" s="83" t="str">
        <f t="shared" ref="DN111:DN132" si="80">VLOOKUP($DL111,Funktionsbezeichnungen,2,0)</f>
        <v>Konstrukteur 5 / -planer 5</v>
      </c>
      <c r="DS111" s="19">
        <f t="shared" si="64"/>
        <v>7702</v>
      </c>
      <c r="DT111" s="153">
        <v>6</v>
      </c>
      <c r="DU111" s="19">
        <v>0</v>
      </c>
      <c r="DV111" s="19" t="s">
        <v>964</v>
      </c>
      <c r="EX111" s="154">
        <v>4216</v>
      </c>
      <c r="EY111" s="19" t="s">
        <v>121</v>
      </c>
    </row>
    <row r="112" spans="1:155" s="19" customFormat="1" x14ac:dyDescent="0.2">
      <c r="A112" s="53">
        <v>0</v>
      </c>
      <c r="B112" s="53"/>
      <c r="C112" s="53">
        <f t="shared" si="59"/>
        <v>0</v>
      </c>
      <c r="D112" s="55"/>
      <c r="E112" s="55"/>
      <c r="F112" s="55"/>
      <c r="G112" s="53"/>
      <c r="H112" s="53"/>
      <c r="I112" s="55">
        <v>1</v>
      </c>
      <c r="J112" s="53"/>
      <c r="K112" s="55"/>
      <c r="L112" s="55"/>
      <c r="M112" s="55"/>
      <c r="N112" s="59"/>
      <c r="O112" s="19" t="s">
        <v>1140</v>
      </c>
      <c r="P112" s="15" t="s">
        <v>524</v>
      </c>
      <c r="Q112" s="15">
        <v>108</v>
      </c>
      <c r="R112" s="42"/>
      <c r="S112" s="20" t="s">
        <v>283</v>
      </c>
      <c r="T112" s="21">
        <v>1988</v>
      </c>
      <c r="U112" s="28" t="s">
        <v>235</v>
      </c>
      <c r="V112" s="21">
        <v>2010</v>
      </c>
      <c r="W112" s="25"/>
      <c r="X112" s="21"/>
      <c r="Y112" s="25"/>
      <c r="Z112" s="21">
        <f t="shared" si="60"/>
        <v>8</v>
      </c>
      <c r="AA112" s="25" t="s">
        <v>235</v>
      </c>
      <c r="AB112" s="21" t="s">
        <v>142</v>
      </c>
      <c r="AC112" s="21"/>
      <c r="AE112" s="90" t="s">
        <v>378</v>
      </c>
      <c r="AF112" s="82"/>
      <c r="CO112" s="19" t="str">
        <f t="shared" si="58"/>
        <v/>
      </c>
      <c r="CP112" s="19" t="str">
        <f t="shared" si="61"/>
        <v>Niederberger Benjamin</v>
      </c>
      <c r="CR112" s="19">
        <f t="shared" si="62"/>
        <v>8</v>
      </c>
      <c r="CS112" s="19" t="str">
        <f t="shared" si="63"/>
        <v>E</v>
      </c>
      <c r="CT112" s="260" t="str">
        <f t="shared" si="76"/>
        <v>E</v>
      </c>
      <c r="CU112" s="154">
        <v>9701</v>
      </c>
      <c r="CV112" s="125">
        <v>733</v>
      </c>
      <c r="CW112" s="33">
        <f t="shared" si="74"/>
        <v>6</v>
      </c>
      <c r="CX112" s="83" t="str">
        <f t="shared" si="75"/>
        <v>Konstrukteur 6 / -planer 6 / Gruppenchef 6</v>
      </c>
      <c r="CY112" s="125">
        <v>733</v>
      </c>
      <c r="CZ112" s="33">
        <f t="shared" si="72"/>
        <v>6</v>
      </c>
      <c r="DA112" s="83" t="str">
        <f t="shared" si="73"/>
        <v>Konstrukteur 6 / -planer 6 / Gruppenchef 6</v>
      </c>
      <c r="DB112" s="125">
        <v>732</v>
      </c>
      <c r="DC112" s="33">
        <f t="shared" si="77"/>
        <v>5</v>
      </c>
      <c r="DD112" s="83" t="str">
        <f t="shared" si="78"/>
        <v>Konstrukteur 5 / -planer 5</v>
      </c>
      <c r="DE112" s="125">
        <v>731</v>
      </c>
      <c r="DF112" s="33">
        <f t="shared" ref="DF112:DF132" si="81">VLOOKUP($DE112,Funktionsbezeichnungen,3,0)</f>
        <v>4</v>
      </c>
      <c r="DG112" s="83" t="str">
        <f t="shared" ref="DG112:DG132" si="82">VLOOKUP($DE112,Funktionsbezeichnungen,2,0)</f>
        <v>Konstrukteur 4 / -planer 4</v>
      </c>
      <c r="DH112" s="125">
        <v>731</v>
      </c>
      <c r="DI112" s="33">
        <f t="shared" si="68"/>
        <v>4</v>
      </c>
      <c r="DJ112" s="83" t="str">
        <f t="shared" si="69"/>
        <v>Konstrukteur 4 / -planer 4</v>
      </c>
      <c r="DK112" s="20"/>
      <c r="DL112" s="33">
        <v>731</v>
      </c>
      <c r="DM112" s="33">
        <f t="shared" si="79"/>
        <v>4</v>
      </c>
      <c r="DN112" s="83" t="str">
        <f t="shared" si="80"/>
        <v>Konstrukteur 4 / -planer 4</v>
      </c>
      <c r="DS112" s="19">
        <f t="shared" si="64"/>
        <v>9701</v>
      </c>
      <c r="DT112" s="153">
        <v>6</v>
      </c>
      <c r="DU112" s="19">
        <v>0</v>
      </c>
      <c r="DV112" s="19" t="s">
        <v>964</v>
      </c>
      <c r="EX112" s="154">
        <v>4320</v>
      </c>
      <c r="EY112" s="19" t="s">
        <v>121</v>
      </c>
    </row>
    <row r="113" spans="1:155" s="19" customFormat="1" x14ac:dyDescent="0.2">
      <c r="A113" s="53">
        <v>0</v>
      </c>
      <c r="B113" s="53"/>
      <c r="C113" s="53">
        <f t="shared" si="59"/>
        <v>0</v>
      </c>
      <c r="D113" s="55"/>
      <c r="E113" s="55"/>
      <c r="F113" s="55"/>
      <c r="G113" s="53"/>
      <c r="H113" s="53"/>
      <c r="I113" s="55">
        <v>1</v>
      </c>
      <c r="J113" s="53"/>
      <c r="K113" s="55"/>
      <c r="L113" s="55"/>
      <c r="M113" s="55"/>
      <c r="N113" s="59"/>
      <c r="O113" s="19" t="s">
        <v>358</v>
      </c>
      <c r="P113" s="15" t="s">
        <v>542</v>
      </c>
      <c r="Q113" s="15">
        <v>109</v>
      </c>
      <c r="R113" s="42"/>
      <c r="S113" s="27" t="s">
        <v>538</v>
      </c>
      <c r="T113" s="21">
        <v>1992</v>
      </c>
      <c r="U113" s="28" t="s">
        <v>235</v>
      </c>
      <c r="V113" s="21">
        <v>2012</v>
      </c>
      <c r="W113" s="25"/>
      <c r="X113" s="21"/>
      <c r="Y113" s="25"/>
      <c r="Z113" s="21">
        <f t="shared" si="60"/>
        <v>6</v>
      </c>
      <c r="AA113" s="25" t="s">
        <v>235</v>
      </c>
      <c r="AB113" s="21" t="s">
        <v>147</v>
      </c>
      <c r="AC113" s="21"/>
      <c r="AE113" s="90" t="s">
        <v>378</v>
      </c>
      <c r="AF113" s="82"/>
      <c r="CP113" s="19" t="str">
        <f t="shared" si="61"/>
        <v>Rüegsegger Stefan</v>
      </c>
      <c r="CR113" s="19">
        <f t="shared" si="62"/>
        <v>6</v>
      </c>
      <c r="CS113" s="19" t="str">
        <f t="shared" si="63"/>
        <v>F</v>
      </c>
      <c r="CT113" s="155">
        <v>9707</v>
      </c>
      <c r="CU113" s="156"/>
      <c r="CV113" s="125">
        <v>731</v>
      </c>
      <c r="CW113" s="33">
        <f t="shared" ref="CW113" si="83">VLOOKUP($CV113,Funktionsbezeichnungen,3,0)</f>
        <v>4</v>
      </c>
      <c r="CX113" s="83" t="str">
        <f t="shared" ref="CX113" si="84">VLOOKUP($CV113,Funktionsbezeichnungen,2,0)</f>
        <v>Konstrukteur 4 / -planer 4</v>
      </c>
      <c r="CY113" s="125"/>
      <c r="CZ113" s="33"/>
      <c r="DA113" s="83"/>
      <c r="DB113" s="125"/>
      <c r="DC113" s="33"/>
      <c r="DD113" s="83"/>
      <c r="DE113" s="20"/>
      <c r="DF113" s="33">
        <v>731</v>
      </c>
      <c r="DG113" s="33">
        <f t="shared" ref="DG113" si="85">VLOOKUP($DF113,Funktionsbezeichnungen,3,0)</f>
        <v>4</v>
      </c>
      <c r="DH113" s="83" t="str">
        <f t="shared" ref="DH113" si="86">VLOOKUP($DF113,Funktionsbezeichnungen,2,0)</f>
        <v>Konstrukteur 4 / -planer 4</v>
      </c>
      <c r="DM113" s="19">
        <f t="shared" ref="DM113" si="87">+CT113</f>
        <v>9707</v>
      </c>
      <c r="DN113" s="153">
        <v>6</v>
      </c>
      <c r="DO113" s="19">
        <v>0</v>
      </c>
      <c r="DP113" s="19" t="s">
        <v>964</v>
      </c>
    </row>
    <row r="114" spans="1:155" s="19" customFormat="1" x14ac:dyDescent="0.2">
      <c r="A114" s="53">
        <v>0</v>
      </c>
      <c r="B114" s="53"/>
      <c r="C114" s="53">
        <f t="shared" si="59"/>
        <v>0</v>
      </c>
      <c r="D114" s="55"/>
      <c r="E114" s="55"/>
      <c r="F114" s="55"/>
      <c r="G114" s="53"/>
      <c r="H114" s="53"/>
      <c r="I114" s="55">
        <v>1</v>
      </c>
      <c r="J114" s="53"/>
      <c r="K114" s="55"/>
      <c r="L114" s="55"/>
      <c r="M114" s="55"/>
      <c r="N114" s="59"/>
      <c r="O114" s="19" t="s">
        <v>359</v>
      </c>
      <c r="P114" s="15" t="s">
        <v>594</v>
      </c>
      <c r="Q114" s="15">
        <v>110</v>
      </c>
      <c r="R114" s="42"/>
      <c r="S114" s="20" t="s">
        <v>595</v>
      </c>
      <c r="T114" s="21">
        <v>1992</v>
      </c>
      <c r="U114" s="28" t="s">
        <v>235</v>
      </c>
      <c r="V114" s="21">
        <v>2013</v>
      </c>
      <c r="W114" s="25"/>
      <c r="X114" s="21"/>
      <c r="Y114" s="25"/>
      <c r="Z114" s="21">
        <f t="shared" si="60"/>
        <v>5</v>
      </c>
      <c r="AA114" s="25" t="s">
        <v>235</v>
      </c>
      <c r="AB114" s="21" t="s">
        <v>147</v>
      </c>
      <c r="AC114" s="21"/>
      <c r="AE114" s="90" t="s">
        <v>378</v>
      </c>
      <c r="AF114" s="82"/>
      <c r="CO114" s="19" t="str">
        <f t="shared" si="58"/>
        <v/>
      </c>
      <c r="CP114" s="19" t="str">
        <f t="shared" si="61"/>
        <v>Schär Cedric</v>
      </c>
      <c r="CR114" s="19">
        <f t="shared" si="62"/>
        <v>5</v>
      </c>
      <c r="CS114" s="19" t="str">
        <f t="shared" si="63"/>
        <v>F</v>
      </c>
      <c r="CT114" s="260" t="str">
        <f t="shared" si="76"/>
        <v>F</v>
      </c>
      <c r="CU114" s="154">
        <v>9715</v>
      </c>
      <c r="CV114" s="125">
        <v>732</v>
      </c>
      <c r="CW114" s="33">
        <f t="shared" si="74"/>
        <v>5</v>
      </c>
      <c r="CX114" s="83" t="str">
        <f t="shared" si="75"/>
        <v>Konstrukteur 5 / -planer 5</v>
      </c>
      <c r="CY114" s="125">
        <v>732</v>
      </c>
      <c r="CZ114" s="33">
        <f t="shared" si="72"/>
        <v>5</v>
      </c>
      <c r="DA114" s="83" t="str">
        <f t="shared" si="73"/>
        <v>Konstrukteur 5 / -planer 5</v>
      </c>
      <c r="DB114" s="125">
        <v>731</v>
      </c>
      <c r="DC114" s="33">
        <f t="shared" si="77"/>
        <v>4</v>
      </c>
      <c r="DD114" s="83" t="str">
        <f t="shared" si="78"/>
        <v>Konstrukteur 4 / -planer 4</v>
      </c>
      <c r="DE114" s="125"/>
      <c r="DF114" s="33"/>
      <c r="DG114" s="83"/>
      <c r="DH114" s="125"/>
      <c r="DI114" s="33"/>
      <c r="DJ114" s="83"/>
      <c r="DK114" s="20"/>
      <c r="DL114" s="33">
        <v>731</v>
      </c>
      <c r="DM114" s="33">
        <f t="shared" si="79"/>
        <v>4</v>
      </c>
      <c r="DN114" s="83" t="str">
        <f t="shared" si="80"/>
        <v>Konstrukteur 4 / -planer 4</v>
      </c>
      <c r="DS114" s="19">
        <f t="shared" si="64"/>
        <v>9715</v>
      </c>
      <c r="DT114" s="153">
        <v>6</v>
      </c>
      <c r="DU114" s="19">
        <v>0</v>
      </c>
      <c r="DV114" s="19" t="s">
        <v>964</v>
      </c>
      <c r="EX114" s="154">
        <v>5581</v>
      </c>
      <c r="EY114" s="19" t="s">
        <v>121</v>
      </c>
    </row>
    <row r="115" spans="1:155" s="19" customFormat="1" x14ac:dyDescent="0.2">
      <c r="A115" s="53">
        <v>0</v>
      </c>
      <c r="B115" s="53"/>
      <c r="C115" s="53">
        <f t="shared" si="59"/>
        <v>0</v>
      </c>
      <c r="D115" s="55"/>
      <c r="E115" s="55"/>
      <c r="F115" s="55"/>
      <c r="G115" s="53"/>
      <c r="H115" s="53"/>
      <c r="I115" s="55">
        <v>1</v>
      </c>
      <c r="J115" s="53"/>
      <c r="K115" s="55"/>
      <c r="L115" s="55"/>
      <c r="M115" s="55"/>
      <c r="N115" s="59"/>
      <c r="O115" s="19" t="s">
        <v>359</v>
      </c>
      <c r="P115" s="15" t="s">
        <v>903</v>
      </c>
      <c r="Q115" s="15">
        <v>111</v>
      </c>
      <c r="R115" s="42"/>
      <c r="S115" s="20" t="s">
        <v>900</v>
      </c>
      <c r="T115" s="21">
        <v>1996</v>
      </c>
      <c r="U115" s="28" t="s">
        <v>235</v>
      </c>
      <c r="V115" s="21">
        <v>2016</v>
      </c>
      <c r="W115" s="25"/>
      <c r="X115" s="21"/>
      <c r="Y115" s="25"/>
      <c r="Z115" s="21">
        <f t="shared" si="60"/>
        <v>2</v>
      </c>
      <c r="AA115" s="25" t="s">
        <v>235</v>
      </c>
      <c r="AB115" s="21" t="s">
        <v>147</v>
      </c>
      <c r="AC115" s="21"/>
      <c r="AE115" s="90" t="s">
        <v>378</v>
      </c>
      <c r="AF115" s="82"/>
      <c r="CO115" s="262" t="str">
        <f t="shared" si="58"/>
        <v>anders</v>
      </c>
      <c r="CP115" s="192" t="str">
        <f t="shared" si="61"/>
        <v>Boschung Jan</v>
      </c>
      <c r="CR115" s="19">
        <f t="shared" si="62"/>
        <v>2</v>
      </c>
      <c r="CS115" s="19" t="str">
        <f t="shared" si="63"/>
        <v>F</v>
      </c>
      <c r="CT115" s="260" t="str">
        <f t="shared" si="76"/>
        <v>G</v>
      </c>
      <c r="CU115" s="154">
        <v>9740</v>
      </c>
      <c r="CV115" s="125">
        <v>731</v>
      </c>
      <c r="CW115" s="33">
        <f t="shared" si="74"/>
        <v>4</v>
      </c>
      <c r="CX115" s="83" t="str">
        <f t="shared" si="75"/>
        <v>Konstrukteur 4 / -planer 4</v>
      </c>
      <c r="CY115" s="125"/>
      <c r="CZ115" s="33"/>
      <c r="DA115" s="83" t="e">
        <f t="shared" ref="DA115:DA143" si="88">VLOOKUP($CY115,Funktionsbezeichnungen,2,0)</f>
        <v>#N/A</v>
      </c>
      <c r="DB115" s="125"/>
      <c r="DC115" s="33"/>
      <c r="DD115" s="83"/>
      <c r="DE115" s="125"/>
      <c r="DF115" s="33"/>
      <c r="DG115" s="83"/>
      <c r="DH115" s="125"/>
      <c r="DI115" s="33"/>
      <c r="DJ115" s="83"/>
      <c r="DK115" s="20"/>
      <c r="DL115" s="33"/>
      <c r="DM115" s="33"/>
      <c r="DN115" s="83"/>
      <c r="DS115" s="19">
        <f t="shared" si="64"/>
        <v>9740</v>
      </c>
      <c r="DT115" s="153">
        <v>8</v>
      </c>
      <c r="DU115" s="19">
        <v>0</v>
      </c>
      <c r="DV115" s="185" t="s">
        <v>976</v>
      </c>
      <c r="EX115" s="154">
        <v>4352</v>
      </c>
      <c r="EY115" s="19" t="s">
        <v>121</v>
      </c>
    </row>
    <row r="116" spans="1:155" s="19" customFormat="1" x14ac:dyDescent="0.2">
      <c r="A116" s="53">
        <v>0</v>
      </c>
      <c r="B116" s="53"/>
      <c r="C116" s="53">
        <f t="shared" si="59"/>
        <v>0</v>
      </c>
      <c r="D116" s="55"/>
      <c r="E116" s="55"/>
      <c r="F116" s="55"/>
      <c r="G116" s="53"/>
      <c r="H116" s="53"/>
      <c r="I116" s="55">
        <v>1</v>
      </c>
      <c r="J116" s="53"/>
      <c r="K116" s="55"/>
      <c r="L116" s="55"/>
      <c r="M116" s="55"/>
      <c r="N116" s="59"/>
      <c r="O116" s="19" t="s">
        <v>361</v>
      </c>
      <c r="P116" s="15" t="s">
        <v>1012</v>
      </c>
      <c r="Q116" s="15">
        <v>112</v>
      </c>
      <c r="R116" s="42"/>
      <c r="S116" s="20" t="s">
        <v>1085</v>
      </c>
      <c r="T116" s="21">
        <v>1997</v>
      </c>
      <c r="U116" s="28" t="s">
        <v>235</v>
      </c>
      <c r="V116" s="21">
        <v>2017</v>
      </c>
      <c r="W116" s="25"/>
      <c r="X116" s="21"/>
      <c r="Y116" s="25"/>
      <c r="Z116" s="21">
        <f t="shared" si="60"/>
        <v>1</v>
      </c>
      <c r="AA116" s="25" t="s">
        <v>235</v>
      </c>
      <c r="AB116" s="21" t="s">
        <v>147</v>
      </c>
      <c r="AC116" s="21"/>
      <c r="AE116" s="90" t="s">
        <v>378</v>
      </c>
      <c r="AF116" s="82"/>
      <c r="CO116" s="262" t="e">
        <f t="shared" si="58"/>
        <v>#N/A</v>
      </c>
      <c r="CP116" s="192" t="str">
        <f t="shared" si="61"/>
        <v>Stucki Tizian</v>
      </c>
      <c r="CR116" s="19">
        <f t="shared" si="62"/>
        <v>1</v>
      </c>
      <c r="CS116" s="19" t="str">
        <f t="shared" si="63"/>
        <v>F</v>
      </c>
      <c r="CT116" s="260" t="e">
        <f t="shared" si="76"/>
        <v>#N/A</v>
      </c>
      <c r="CU116" s="222">
        <v>9743</v>
      </c>
      <c r="CV116" s="125">
        <v>731</v>
      </c>
      <c r="CW116" s="33">
        <f t="shared" si="74"/>
        <v>4</v>
      </c>
      <c r="CX116" s="83" t="str">
        <f t="shared" si="75"/>
        <v>Konstrukteur 4 / -planer 4</v>
      </c>
      <c r="CY116" s="125"/>
      <c r="CZ116" s="33"/>
      <c r="DA116" s="83"/>
      <c r="DB116" s="125"/>
      <c r="DC116" s="33"/>
      <c r="DD116" s="83"/>
      <c r="DE116" s="125"/>
      <c r="DF116" s="33"/>
      <c r="DG116" s="83"/>
      <c r="DH116" s="125"/>
      <c r="DI116" s="33"/>
      <c r="DJ116" s="83"/>
      <c r="DK116" s="20"/>
      <c r="DL116" s="33"/>
      <c r="DM116" s="33"/>
      <c r="DN116" s="83"/>
      <c r="DS116" s="19">
        <f t="shared" si="64"/>
        <v>9743</v>
      </c>
      <c r="DT116" s="153">
        <v>8</v>
      </c>
      <c r="DU116" s="19">
        <v>0</v>
      </c>
      <c r="DV116" s="185" t="s">
        <v>976</v>
      </c>
      <c r="EX116" s="154">
        <v>5604</v>
      </c>
      <c r="EY116" s="19" t="s">
        <v>121</v>
      </c>
    </row>
    <row r="117" spans="1:155" s="19" customFormat="1" ht="40.5" x14ac:dyDescent="0.2">
      <c r="A117" s="53">
        <v>0</v>
      </c>
      <c r="B117" s="53"/>
      <c r="C117" s="53">
        <f t="shared" si="59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504</v>
      </c>
      <c r="Q117" s="15">
        <v>113</v>
      </c>
      <c r="R117" s="245" t="s">
        <v>343</v>
      </c>
      <c r="S117" s="119" t="s">
        <v>157</v>
      </c>
      <c r="T117" s="118">
        <v>1976</v>
      </c>
      <c r="U117" s="119" t="s">
        <v>320</v>
      </c>
      <c r="V117" s="118">
        <v>2002</v>
      </c>
      <c r="W117" s="120" t="s">
        <v>321</v>
      </c>
      <c r="X117" s="118">
        <v>2005</v>
      </c>
      <c r="Y117" s="169"/>
      <c r="Z117" s="118">
        <f t="shared" si="60"/>
        <v>16</v>
      </c>
      <c r="AA117" s="120" t="s">
        <v>694</v>
      </c>
      <c r="AB117" s="118" t="s">
        <v>105</v>
      </c>
      <c r="AC117" s="21"/>
      <c r="AE117" s="90" t="s">
        <v>455</v>
      </c>
      <c r="AF117" s="82"/>
      <c r="CO117" s="19" t="str">
        <f t="shared" si="58"/>
        <v/>
      </c>
      <c r="CP117" s="19" t="str">
        <f t="shared" si="61"/>
        <v>Kiefer Patrick</v>
      </c>
      <c r="CR117" s="19">
        <f t="shared" si="62"/>
        <v>16</v>
      </c>
      <c r="CS117" s="19" t="str">
        <f t="shared" si="63"/>
        <v>C</v>
      </c>
      <c r="CT117" s="260" t="str">
        <f t="shared" si="76"/>
        <v>C</v>
      </c>
      <c r="CU117" s="154">
        <v>6753</v>
      </c>
      <c r="CV117" s="125">
        <v>223</v>
      </c>
      <c r="CW117" s="33">
        <f t="shared" si="74"/>
        <v>10</v>
      </c>
      <c r="CX117" s="83" t="str">
        <f t="shared" si="75"/>
        <v>Finanz-Fachspezialist / Controller 10</v>
      </c>
      <c r="CY117" s="125">
        <v>223</v>
      </c>
      <c r="CZ117" s="33">
        <f t="shared" ref="CZ117:CZ143" si="89">VLOOKUP($CY117,Funktionsbezeichnungen,3,0)</f>
        <v>10</v>
      </c>
      <c r="DA117" s="83" t="str">
        <f t="shared" si="88"/>
        <v>Finanz-Fachspezialist / Controller 10</v>
      </c>
      <c r="DB117" s="125">
        <v>223</v>
      </c>
      <c r="DC117" s="33">
        <f>VLOOKUP($DB117,Funktionsbezeichnungen,3,0)</f>
        <v>10</v>
      </c>
      <c r="DD117" s="83" t="str">
        <f>VLOOKUP($DB117,Funktionsbezeichnungen,2,0)</f>
        <v>Finanz-Fachspezialist / Controller 10</v>
      </c>
      <c r="DE117" s="125">
        <v>223</v>
      </c>
      <c r="DF117" s="33">
        <f>VLOOKUP($DE117,Funktionsbezeichnungen,3,0)</f>
        <v>10</v>
      </c>
      <c r="DG117" s="83" t="str">
        <f>VLOOKUP($DE117,Funktionsbezeichnungen,2,0)</f>
        <v>Finanz-Fachspezialist / Controller 10</v>
      </c>
      <c r="DH117" s="125">
        <v>223</v>
      </c>
      <c r="DI117" s="33">
        <f>VLOOKUP($DH117,Funktionsbezeichnungen,3,0)</f>
        <v>10</v>
      </c>
      <c r="DJ117" s="83" t="str">
        <f>VLOOKUP($DH117,Funktionsbezeichnungen,2,0)</f>
        <v>Finanz-Fachspezialist / Controller 10</v>
      </c>
      <c r="DK117" s="20"/>
      <c r="DL117" s="125">
        <v>223</v>
      </c>
      <c r="DM117" s="33">
        <f>VLOOKUP($DL117,Funktionsbezeichnungen,3,0)</f>
        <v>10</v>
      </c>
      <c r="DN117" s="83" t="str">
        <f>VLOOKUP($DL117,Funktionsbezeichnungen,2,0)</f>
        <v>Finanz-Fachspezialist / Controller 10</v>
      </c>
      <c r="DS117" s="19">
        <f t="shared" si="64"/>
        <v>6753</v>
      </c>
      <c r="DT117" s="153">
        <v>3</v>
      </c>
      <c r="DU117" s="19">
        <v>0</v>
      </c>
      <c r="DV117" s="185" t="s">
        <v>972</v>
      </c>
      <c r="EX117" s="154">
        <v>8655</v>
      </c>
      <c r="EY117" s="19" t="s">
        <v>121</v>
      </c>
    </row>
    <row r="118" spans="1:155" s="19" customFormat="1" x14ac:dyDescent="0.2">
      <c r="A118" s="53">
        <v>0</v>
      </c>
      <c r="B118" s="53">
        <v>1</v>
      </c>
      <c r="C118" s="53">
        <f t="shared" si="59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359</v>
      </c>
      <c r="P118" s="15" t="s">
        <v>500</v>
      </c>
      <c r="Q118" s="15">
        <v>114</v>
      </c>
      <c r="R118" s="42"/>
      <c r="S118" s="27" t="s">
        <v>152</v>
      </c>
      <c r="T118" s="21">
        <v>1952</v>
      </c>
      <c r="U118" s="28" t="s">
        <v>151</v>
      </c>
      <c r="V118" s="21">
        <v>1971</v>
      </c>
      <c r="W118" s="25"/>
      <c r="X118" s="21"/>
      <c r="Y118" s="25"/>
      <c r="Z118" s="21">
        <f t="shared" si="60"/>
        <v>47</v>
      </c>
      <c r="AA118" s="25" t="s">
        <v>696</v>
      </c>
      <c r="AB118" s="21" t="s">
        <v>121</v>
      </c>
      <c r="AC118" s="21"/>
      <c r="AE118" s="90" t="s">
        <v>1078</v>
      </c>
      <c r="AF118" s="82"/>
      <c r="CO118" s="19" t="str">
        <f t="shared" si="58"/>
        <v/>
      </c>
      <c r="CP118" s="19" t="str">
        <f t="shared" si="61"/>
        <v>Meister Christine</v>
      </c>
      <c r="CR118" s="19">
        <f t="shared" si="62"/>
        <v>47</v>
      </c>
      <c r="CS118" s="19" t="str">
        <f t="shared" si="63"/>
        <v>D</v>
      </c>
      <c r="CT118" s="260" t="str">
        <f t="shared" si="76"/>
        <v>D</v>
      </c>
      <c r="CU118" s="154">
        <v>4245</v>
      </c>
      <c r="CV118" s="125">
        <v>134</v>
      </c>
      <c r="CW118" s="33">
        <f t="shared" ref="CW118:CW143" si="90">VLOOKUP($CV118,Funktionsbezeichnungen,3,0)</f>
        <v>7</v>
      </c>
      <c r="CX118" s="83" t="str">
        <f t="shared" ref="CX118:CX143" si="91">VLOOKUP($CV118,Funktionsbezeichnungen,2,0)</f>
        <v>Kaufmännischer Mitarbeiter 7 / Gruppenchef 7</v>
      </c>
      <c r="CY118" s="125">
        <v>134</v>
      </c>
      <c r="CZ118" s="33">
        <f t="shared" si="89"/>
        <v>7</v>
      </c>
      <c r="DA118" s="83" t="str">
        <f t="shared" si="88"/>
        <v>Kaufmännischer Mitarbeiter 7 / Gruppenchef 7</v>
      </c>
      <c r="DB118" s="125">
        <v>134</v>
      </c>
      <c r="DC118" s="33">
        <f t="shared" si="77"/>
        <v>7</v>
      </c>
      <c r="DD118" s="83" t="str">
        <f t="shared" si="78"/>
        <v>Kaufmännischer Mitarbeiter 7 / Gruppenchef 7</v>
      </c>
      <c r="DE118" s="125">
        <v>134</v>
      </c>
      <c r="DF118" s="33">
        <f t="shared" si="81"/>
        <v>7</v>
      </c>
      <c r="DG118" s="83" t="str">
        <f t="shared" si="82"/>
        <v>Kaufmännischer Mitarbeiter 7 / Gruppenchef 7</v>
      </c>
      <c r="DH118" s="125">
        <v>134</v>
      </c>
      <c r="DI118" s="33">
        <f t="shared" ref="DI118:DI132" si="92">VLOOKUP($DH118,Funktionsbezeichnungen,3,0)</f>
        <v>7</v>
      </c>
      <c r="DJ118" s="83" t="str">
        <f t="shared" ref="DJ118:DJ132" si="93">VLOOKUP($DH118,Funktionsbezeichnungen,2,0)</f>
        <v>Kaufmännischer Mitarbeiter 7 / Gruppenchef 7</v>
      </c>
      <c r="DK118" s="20"/>
      <c r="DL118" s="125">
        <v>134</v>
      </c>
      <c r="DM118" s="33">
        <f t="shared" si="79"/>
        <v>7</v>
      </c>
      <c r="DN118" s="83" t="str">
        <f t="shared" si="80"/>
        <v>Kaufmännischer Mitarbeiter 7 / Gruppenchef 7</v>
      </c>
      <c r="DS118" s="19">
        <f t="shared" si="64"/>
        <v>4245</v>
      </c>
      <c r="DT118" s="153">
        <v>6</v>
      </c>
      <c r="DU118" s="19">
        <v>0</v>
      </c>
      <c r="DV118" s="19" t="s">
        <v>955</v>
      </c>
      <c r="EX118" s="154">
        <v>5637</v>
      </c>
      <c r="EY118" s="19" t="s">
        <v>142</v>
      </c>
    </row>
    <row r="119" spans="1:155" s="19" customFormat="1" x14ac:dyDescent="0.2">
      <c r="A119" s="53">
        <v>0</v>
      </c>
      <c r="B119" s="53">
        <v>1</v>
      </c>
      <c r="C119" s="53">
        <f t="shared" si="59"/>
        <v>1</v>
      </c>
      <c r="D119" s="55"/>
      <c r="E119" s="55"/>
      <c r="F119" s="56"/>
      <c r="G119" s="54"/>
      <c r="H119" s="54"/>
      <c r="I119" s="56"/>
      <c r="J119" s="54"/>
      <c r="K119" s="56"/>
      <c r="L119" s="56">
        <v>1</v>
      </c>
      <c r="M119" s="56"/>
      <c r="N119" s="58"/>
      <c r="O119" s="52" t="s">
        <v>357</v>
      </c>
      <c r="P119" s="15" t="s">
        <v>501</v>
      </c>
      <c r="Q119" s="15">
        <v>115</v>
      </c>
      <c r="R119" s="16"/>
      <c r="S119" s="20" t="s">
        <v>207</v>
      </c>
      <c r="T119" s="21">
        <v>1954</v>
      </c>
      <c r="U119" s="28" t="s">
        <v>210</v>
      </c>
      <c r="V119" s="21">
        <v>1971</v>
      </c>
      <c r="W119" s="25"/>
      <c r="X119" s="21"/>
      <c r="Y119" s="28"/>
      <c r="Z119" s="21">
        <f t="shared" si="60"/>
        <v>47</v>
      </c>
      <c r="AA119" s="25" t="s">
        <v>209</v>
      </c>
      <c r="AB119" s="21" t="s">
        <v>121</v>
      </c>
      <c r="AC119" s="21"/>
      <c r="AE119" s="90" t="s">
        <v>453</v>
      </c>
      <c r="AF119" s="82"/>
      <c r="CO119" s="19" t="str">
        <f t="shared" si="58"/>
        <v/>
      </c>
      <c r="CP119" s="19" t="str">
        <f t="shared" si="61"/>
        <v>Derezynski Françoise</v>
      </c>
      <c r="CR119" s="19">
        <f t="shared" si="62"/>
        <v>47</v>
      </c>
      <c r="CS119" s="19" t="str">
        <f t="shared" si="63"/>
        <v>D</v>
      </c>
      <c r="CT119" s="260" t="str">
        <f t="shared" si="76"/>
        <v>D</v>
      </c>
      <c r="CU119" s="154">
        <v>4266</v>
      </c>
      <c r="CV119" s="125">
        <v>141</v>
      </c>
      <c r="CW119" s="33">
        <f t="shared" si="90"/>
        <v>8</v>
      </c>
      <c r="CX119" s="83" t="str">
        <f t="shared" si="91"/>
        <v>Kaufmännischer Fachspezialist 8</v>
      </c>
      <c r="CY119" s="125">
        <v>141</v>
      </c>
      <c r="CZ119" s="33">
        <f t="shared" si="89"/>
        <v>8</v>
      </c>
      <c r="DA119" s="83" t="str">
        <f t="shared" si="88"/>
        <v>Kaufmännischer Fachspezialist 8</v>
      </c>
      <c r="DB119" s="125">
        <v>141</v>
      </c>
      <c r="DC119" s="33">
        <f>VLOOKUP($DB119,Funktionsbezeichnungen,3,0)</f>
        <v>8</v>
      </c>
      <c r="DD119" s="83" t="str">
        <f>VLOOKUP($DB119,Funktionsbezeichnungen,2,0)</f>
        <v>Kaufmännischer Fachspezialist 8</v>
      </c>
      <c r="DE119" s="125">
        <v>134</v>
      </c>
      <c r="DF119" s="33">
        <f>VLOOKUP($DE119,Funktionsbezeichnungen,3,0)</f>
        <v>7</v>
      </c>
      <c r="DG119" s="83" t="str">
        <f>VLOOKUP($DE119,Funktionsbezeichnungen,2,0)</f>
        <v>Kaufmännischer Mitarbeiter 7 / Gruppenchef 7</v>
      </c>
      <c r="DH119" s="125">
        <v>134</v>
      </c>
      <c r="DI119" s="33">
        <f>VLOOKUP($DH119,Funktionsbezeichnungen,3,0)</f>
        <v>7</v>
      </c>
      <c r="DJ119" s="83" t="str">
        <f>VLOOKUP($DH119,Funktionsbezeichnungen,2,0)</f>
        <v>Kaufmännischer Mitarbeiter 7 / Gruppenchef 7</v>
      </c>
      <c r="DK119" s="20"/>
      <c r="DL119" s="125">
        <v>134</v>
      </c>
      <c r="DM119" s="33">
        <f>VLOOKUP($DL119,Funktionsbezeichnungen,3,0)</f>
        <v>7</v>
      </c>
      <c r="DN119" s="83" t="str">
        <f>VLOOKUP($DL119,Funktionsbezeichnungen,2,0)</f>
        <v>Kaufmännischer Mitarbeiter 7 / Gruppenchef 7</v>
      </c>
      <c r="DS119" s="19">
        <f t="shared" si="64"/>
        <v>4266</v>
      </c>
      <c r="DT119" s="153">
        <v>6</v>
      </c>
      <c r="DU119" s="19">
        <v>0</v>
      </c>
      <c r="DV119" s="185" t="s">
        <v>955</v>
      </c>
      <c r="EX119" s="154">
        <v>5629</v>
      </c>
      <c r="EY119" s="19" t="s">
        <v>142</v>
      </c>
    </row>
    <row r="120" spans="1:155" s="19" customFormat="1" x14ac:dyDescent="0.2">
      <c r="A120" s="53">
        <v>0</v>
      </c>
      <c r="B120" s="53">
        <v>1</v>
      </c>
      <c r="C120" s="53">
        <f t="shared" si="59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502</v>
      </c>
      <c r="Q120" s="15">
        <v>116</v>
      </c>
      <c r="R120" s="16"/>
      <c r="S120" s="20" t="s">
        <v>153</v>
      </c>
      <c r="T120" s="21">
        <v>1953</v>
      </c>
      <c r="U120" s="28" t="s">
        <v>215</v>
      </c>
      <c r="V120" s="21">
        <v>1977</v>
      </c>
      <c r="W120" s="25" t="s">
        <v>318</v>
      </c>
      <c r="X120" s="21">
        <v>2000</v>
      </c>
      <c r="Y120" s="28" t="s">
        <v>319</v>
      </c>
      <c r="Z120" s="21">
        <f t="shared" si="60"/>
        <v>41</v>
      </c>
      <c r="AA120" s="25" t="s">
        <v>695</v>
      </c>
      <c r="AB120" s="21" t="s">
        <v>121</v>
      </c>
      <c r="AC120" s="21"/>
      <c r="AE120" s="90" t="s">
        <v>456</v>
      </c>
      <c r="AF120" s="82"/>
      <c r="CO120" s="19" t="str">
        <f t="shared" si="58"/>
        <v/>
      </c>
      <c r="CP120" s="19" t="str">
        <f t="shared" si="61"/>
        <v>Szirt Madeleine</v>
      </c>
      <c r="CR120" s="19">
        <f t="shared" si="62"/>
        <v>41</v>
      </c>
      <c r="CS120" s="19" t="str">
        <f t="shared" si="63"/>
        <v>D</v>
      </c>
      <c r="CT120" s="260" t="str">
        <f t="shared" si="76"/>
        <v>D</v>
      </c>
      <c r="CU120" s="154">
        <v>4216</v>
      </c>
      <c r="CV120" s="125">
        <v>162</v>
      </c>
      <c r="CW120" s="33">
        <f t="shared" si="90"/>
        <v>9</v>
      </c>
      <c r="CX120" s="83" t="str">
        <f t="shared" si="91"/>
        <v>Personal-Fachspezialist 9</v>
      </c>
      <c r="CY120" s="125">
        <v>162</v>
      </c>
      <c r="CZ120" s="33">
        <f t="shared" si="89"/>
        <v>9</v>
      </c>
      <c r="DA120" s="83" t="str">
        <f t="shared" si="88"/>
        <v>Personal-Fachspezialist 9</v>
      </c>
      <c r="DB120" s="125">
        <v>162</v>
      </c>
      <c r="DC120" s="33">
        <f>VLOOKUP($DB120,Funktionsbezeichnungen,3,0)</f>
        <v>9</v>
      </c>
      <c r="DD120" s="83" t="str">
        <f>VLOOKUP($DB120,Funktionsbezeichnungen,2,0)</f>
        <v>Personal-Fachspezialist 9</v>
      </c>
      <c r="DE120" s="125">
        <v>162</v>
      </c>
      <c r="DF120" s="33">
        <f>VLOOKUP($DE120,Funktionsbezeichnungen,3,0)</f>
        <v>9</v>
      </c>
      <c r="DG120" s="83" t="str">
        <f>VLOOKUP($DE120,Funktionsbezeichnungen,2,0)</f>
        <v>Personal-Fachspezialist 9</v>
      </c>
      <c r="DH120" s="125">
        <v>162</v>
      </c>
      <c r="DI120" s="33">
        <f>VLOOKUP($DH120,Funktionsbezeichnungen,3,0)</f>
        <v>9</v>
      </c>
      <c r="DJ120" s="83" t="str">
        <f>VLOOKUP($DH120,Funktionsbezeichnungen,2,0)</f>
        <v>Personal-Fachspezialist 9</v>
      </c>
      <c r="DK120" s="20"/>
      <c r="DL120" s="125">
        <v>162</v>
      </c>
      <c r="DM120" s="33">
        <f>VLOOKUP($DL120,Funktionsbezeichnungen,3,0)</f>
        <v>9</v>
      </c>
      <c r="DN120" s="83" t="str">
        <f>VLOOKUP($DL120,Funktionsbezeichnungen,2,0)</f>
        <v>Personal-Fachspezialist 9</v>
      </c>
      <c r="DS120" s="19">
        <f t="shared" si="64"/>
        <v>4216</v>
      </c>
      <c r="DT120" s="153">
        <v>3</v>
      </c>
      <c r="DU120" s="19">
        <v>0</v>
      </c>
      <c r="DV120" s="185" t="s">
        <v>971</v>
      </c>
      <c r="EX120" s="154">
        <v>7700</v>
      </c>
      <c r="EY120" s="19" t="s">
        <v>142</v>
      </c>
    </row>
    <row r="121" spans="1:155" s="19" customFormat="1" x14ac:dyDescent="0.2">
      <c r="A121" s="53">
        <v>0</v>
      </c>
      <c r="B121" s="53">
        <v>1</v>
      </c>
      <c r="C121" s="53">
        <f t="shared" si="59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359</v>
      </c>
      <c r="P121" s="15" t="s">
        <v>1155</v>
      </c>
      <c r="Q121" s="15">
        <v>117</v>
      </c>
      <c r="R121" s="42"/>
      <c r="S121" s="27" t="s">
        <v>1156</v>
      </c>
      <c r="T121" s="21">
        <v>1959</v>
      </c>
      <c r="U121" s="28" t="s">
        <v>151</v>
      </c>
      <c r="V121" s="21">
        <v>1977</v>
      </c>
      <c r="W121" s="25"/>
      <c r="X121" s="21"/>
      <c r="Y121" s="25"/>
      <c r="Z121" s="21">
        <f t="shared" si="60"/>
        <v>41</v>
      </c>
      <c r="AA121" s="25" t="s">
        <v>1157</v>
      </c>
      <c r="AB121" s="21" t="s">
        <v>121</v>
      </c>
      <c r="AC121" s="21"/>
      <c r="AE121" s="90" t="s">
        <v>1158</v>
      </c>
      <c r="AF121" s="82"/>
      <c r="CO121" s="19" t="str">
        <f t="shared" si="58"/>
        <v/>
      </c>
      <c r="CP121" s="19" t="str">
        <f t="shared" si="61"/>
        <v>Canetti Rosemarie</v>
      </c>
      <c r="CR121" s="19">
        <f t="shared" si="62"/>
        <v>41</v>
      </c>
      <c r="CS121" s="19" t="str">
        <f t="shared" si="63"/>
        <v>D</v>
      </c>
      <c r="CT121" s="260" t="str">
        <f t="shared" si="76"/>
        <v>D</v>
      </c>
      <c r="CU121" s="154">
        <v>4320</v>
      </c>
      <c r="CV121" s="125">
        <v>134</v>
      </c>
      <c r="CW121" s="33">
        <f t="shared" si="90"/>
        <v>7</v>
      </c>
      <c r="CX121" s="83" t="str">
        <f t="shared" si="91"/>
        <v>Kaufmännischer Mitarbeiter 7 / Gruppenchef 7</v>
      </c>
      <c r="CY121" s="125">
        <v>134</v>
      </c>
      <c r="CZ121" s="33">
        <f t="shared" si="89"/>
        <v>7</v>
      </c>
      <c r="DA121" s="83" t="str">
        <f t="shared" si="88"/>
        <v>Kaufmännischer Mitarbeiter 7 / Gruppenchef 7</v>
      </c>
      <c r="DB121" s="125"/>
      <c r="DC121" s="33"/>
      <c r="DD121" s="83"/>
      <c r="DE121" s="125">
        <v>134</v>
      </c>
      <c r="DF121" s="33">
        <f t="shared" si="81"/>
        <v>7</v>
      </c>
      <c r="DG121" s="83" t="str">
        <f t="shared" si="82"/>
        <v>Kaufmännischer Mitarbeiter 7 / Gruppenchef 7</v>
      </c>
      <c r="DH121" s="125">
        <v>134</v>
      </c>
      <c r="DI121" s="33">
        <f t="shared" si="92"/>
        <v>7</v>
      </c>
      <c r="DJ121" s="83" t="str">
        <f t="shared" si="93"/>
        <v>Kaufmännischer Mitarbeiter 7 / Gruppenchef 7</v>
      </c>
      <c r="DK121" s="20"/>
      <c r="DL121" s="125">
        <v>134</v>
      </c>
      <c r="DM121" s="33">
        <f t="shared" si="79"/>
        <v>7</v>
      </c>
      <c r="DN121" s="83" t="str">
        <f t="shared" si="80"/>
        <v>Kaufmännischer Mitarbeiter 7 / Gruppenchef 7</v>
      </c>
      <c r="DS121" s="19">
        <f t="shared" si="64"/>
        <v>4320</v>
      </c>
      <c r="DT121" s="153">
        <v>6</v>
      </c>
      <c r="DU121" s="19">
        <v>0</v>
      </c>
      <c r="DV121" s="19" t="s">
        <v>955</v>
      </c>
      <c r="EX121" s="154">
        <v>6762</v>
      </c>
      <c r="EY121" s="19" t="s">
        <v>142</v>
      </c>
    </row>
    <row r="122" spans="1:155" s="19" customFormat="1" x14ac:dyDescent="0.2">
      <c r="A122" s="53">
        <v>0</v>
      </c>
      <c r="B122" s="53">
        <v>1</v>
      </c>
      <c r="C122" s="53">
        <f t="shared" si="59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359</v>
      </c>
      <c r="P122" s="15" t="s">
        <v>1168</v>
      </c>
      <c r="Q122" s="15">
        <v>118</v>
      </c>
      <c r="R122" s="42"/>
      <c r="S122" s="27" t="s">
        <v>650</v>
      </c>
      <c r="T122" s="21">
        <v>1961</v>
      </c>
      <c r="U122" s="28" t="s">
        <v>155</v>
      </c>
      <c r="V122" s="21">
        <v>1982</v>
      </c>
      <c r="W122" s="25"/>
      <c r="X122" s="21"/>
      <c r="Y122" s="25" t="s">
        <v>323</v>
      </c>
      <c r="Z122" s="21">
        <f t="shared" si="60"/>
        <v>36</v>
      </c>
      <c r="AA122" s="25" t="s">
        <v>696</v>
      </c>
      <c r="AB122" s="21" t="s">
        <v>121</v>
      </c>
      <c r="AC122" s="21"/>
      <c r="AE122" s="90" t="s">
        <v>425</v>
      </c>
      <c r="AF122" s="82"/>
      <c r="CO122" s="19" t="str">
        <f t="shared" si="58"/>
        <v/>
      </c>
      <c r="CP122" s="19" t="str">
        <f t="shared" si="61"/>
        <v>Peier Doris</v>
      </c>
      <c r="CR122" s="19">
        <f t="shared" si="62"/>
        <v>36</v>
      </c>
      <c r="CS122" s="19" t="str">
        <f t="shared" si="63"/>
        <v>D</v>
      </c>
      <c r="CT122" s="260" t="str">
        <f t="shared" si="76"/>
        <v>D</v>
      </c>
      <c r="CU122" s="154">
        <v>5581</v>
      </c>
      <c r="CV122" s="125">
        <v>134</v>
      </c>
      <c r="CW122" s="33">
        <f t="shared" si="90"/>
        <v>7</v>
      </c>
      <c r="CX122" s="83" t="str">
        <f t="shared" si="91"/>
        <v>Kaufmännischer Mitarbeiter 7 / Gruppenchef 7</v>
      </c>
      <c r="CY122" s="125">
        <v>134</v>
      </c>
      <c r="CZ122" s="33">
        <f t="shared" si="89"/>
        <v>7</v>
      </c>
      <c r="DA122" s="83" t="str">
        <f t="shared" si="88"/>
        <v>Kaufmännischer Mitarbeiter 7 / Gruppenchef 7</v>
      </c>
      <c r="DB122" s="125">
        <v>134</v>
      </c>
      <c r="DC122" s="33">
        <f t="shared" si="77"/>
        <v>7</v>
      </c>
      <c r="DD122" s="83" t="str">
        <f t="shared" si="78"/>
        <v>Kaufmännischer Mitarbeiter 7 / Gruppenchef 7</v>
      </c>
      <c r="DE122" s="125">
        <v>134</v>
      </c>
      <c r="DF122" s="33">
        <f t="shared" si="81"/>
        <v>7</v>
      </c>
      <c r="DG122" s="83" t="str">
        <f t="shared" si="82"/>
        <v>Kaufmännischer Mitarbeiter 7 / Gruppenchef 7</v>
      </c>
      <c r="DH122" s="125">
        <v>134</v>
      </c>
      <c r="DI122" s="33">
        <f t="shared" si="92"/>
        <v>7</v>
      </c>
      <c r="DJ122" s="83" t="str">
        <f t="shared" si="93"/>
        <v>Kaufmännischer Mitarbeiter 7 / Gruppenchef 7</v>
      </c>
      <c r="DK122" s="20"/>
      <c r="DL122" s="125">
        <v>134</v>
      </c>
      <c r="DM122" s="33">
        <f t="shared" si="79"/>
        <v>7</v>
      </c>
      <c r="DN122" s="83" t="str">
        <f t="shared" si="80"/>
        <v>Kaufmännischer Mitarbeiter 7 / Gruppenchef 7</v>
      </c>
      <c r="DS122" s="19">
        <f t="shared" si="64"/>
        <v>5581</v>
      </c>
      <c r="DT122" s="153">
        <v>6</v>
      </c>
      <c r="DU122" s="19">
        <v>0</v>
      </c>
      <c r="DV122" s="19" t="s">
        <v>955</v>
      </c>
      <c r="EX122" s="154">
        <v>4226</v>
      </c>
      <c r="EY122" s="19" t="s">
        <v>105</v>
      </c>
    </row>
    <row r="123" spans="1:155" s="19" customFormat="1" x14ac:dyDescent="0.2">
      <c r="A123" s="53">
        <v>0</v>
      </c>
      <c r="B123" s="53">
        <v>1</v>
      </c>
      <c r="C123" s="53">
        <f t="shared" si="59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359</v>
      </c>
      <c r="P123" s="15" t="s">
        <v>607</v>
      </c>
      <c r="Q123" s="15">
        <v>119</v>
      </c>
      <c r="R123" s="42"/>
      <c r="S123" s="27" t="s">
        <v>608</v>
      </c>
      <c r="T123" s="21">
        <v>1966</v>
      </c>
      <c r="U123" s="28" t="s">
        <v>151</v>
      </c>
      <c r="V123" s="21">
        <v>1985</v>
      </c>
      <c r="W123" s="25"/>
      <c r="X123" s="21"/>
      <c r="Y123" s="25"/>
      <c r="Z123" s="21">
        <f t="shared" si="60"/>
        <v>33</v>
      </c>
      <c r="AA123" s="25" t="s">
        <v>696</v>
      </c>
      <c r="AB123" s="21" t="s">
        <v>121</v>
      </c>
      <c r="AC123" s="21"/>
      <c r="AE123" s="90" t="s">
        <v>425</v>
      </c>
      <c r="AF123" s="82"/>
      <c r="CO123" s="19" t="str">
        <f t="shared" si="58"/>
        <v/>
      </c>
      <c r="CP123" s="19" t="str">
        <f t="shared" si="61"/>
        <v>Beuret Agnès</v>
      </c>
      <c r="CR123" s="19">
        <f t="shared" si="62"/>
        <v>33</v>
      </c>
      <c r="CS123" s="19" t="str">
        <f t="shared" si="63"/>
        <v>D</v>
      </c>
      <c r="CT123" s="260" t="str">
        <f t="shared" si="76"/>
        <v>D</v>
      </c>
      <c r="CU123" s="154">
        <v>4352</v>
      </c>
      <c r="CV123" s="125">
        <v>134</v>
      </c>
      <c r="CW123" s="33">
        <f t="shared" si="90"/>
        <v>7</v>
      </c>
      <c r="CX123" s="83" t="str">
        <f t="shared" si="91"/>
        <v>Kaufmännischer Mitarbeiter 7 / Gruppenchef 7</v>
      </c>
      <c r="CY123" s="125">
        <v>134</v>
      </c>
      <c r="CZ123" s="33">
        <f t="shared" si="89"/>
        <v>7</v>
      </c>
      <c r="DA123" s="83" t="str">
        <f t="shared" si="88"/>
        <v>Kaufmännischer Mitarbeiter 7 / Gruppenchef 7</v>
      </c>
      <c r="DB123" s="125">
        <v>134</v>
      </c>
      <c r="DC123" s="33">
        <f t="shared" si="77"/>
        <v>7</v>
      </c>
      <c r="DD123" s="83" t="str">
        <f t="shared" si="78"/>
        <v>Kaufmännischer Mitarbeiter 7 / Gruppenchef 7</v>
      </c>
      <c r="DE123" s="125">
        <v>134</v>
      </c>
      <c r="DF123" s="33">
        <f t="shared" si="81"/>
        <v>7</v>
      </c>
      <c r="DG123" s="83" t="str">
        <f t="shared" si="82"/>
        <v>Kaufmännischer Mitarbeiter 7 / Gruppenchef 7</v>
      </c>
      <c r="DH123" s="125">
        <v>134</v>
      </c>
      <c r="DI123" s="33">
        <f t="shared" si="92"/>
        <v>7</v>
      </c>
      <c r="DJ123" s="83" t="str">
        <f t="shared" si="93"/>
        <v>Kaufmännischer Mitarbeiter 7 / Gruppenchef 7</v>
      </c>
      <c r="DK123" s="20"/>
      <c r="DL123" s="125">
        <v>134</v>
      </c>
      <c r="DM123" s="33">
        <f t="shared" si="79"/>
        <v>7</v>
      </c>
      <c r="DN123" s="83" t="str">
        <f t="shared" si="80"/>
        <v>Kaufmännischer Mitarbeiter 7 / Gruppenchef 7</v>
      </c>
      <c r="DS123" s="19">
        <f t="shared" si="64"/>
        <v>4352</v>
      </c>
      <c r="DT123" s="153">
        <v>6</v>
      </c>
      <c r="DU123" s="19">
        <v>0</v>
      </c>
      <c r="DV123" s="19" t="s">
        <v>955</v>
      </c>
      <c r="EX123" s="154">
        <v>3203</v>
      </c>
      <c r="EY123" s="19" t="s">
        <v>105</v>
      </c>
    </row>
    <row r="124" spans="1:155" s="19" customFormat="1" x14ac:dyDescent="0.2">
      <c r="A124" s="53">
        <v>0</v>
      </c>
      <c r="B124" s="53">
        <v>1</v>
      </c>
      <c r="C124" s="53">
        <f t="shared" si="59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359</v>
      </c>
      <c r="P124" s="15" t="s">
        <v>508</v>
      </c>
      <c r="Q124" s="15">
        <v>120</v>
      </c>
      <c r="R124" s="42"/>
      <c r="S124" s="27" t="s">
        <v>164</v>
      </c>
      <c r="T124" s="21">
        <v>1970</v>
      </c>
      <c r="U124" s="28" t="s">
        <v>165</v>
      </c>
      <c r="V124" s="21">
        <v>1990</v>
      </c>
      <c r="W124" s="25"/>
      <c r="X124" s="21"/>
      <c r="Y124" s="25"/>
      <c r="Z124" s="21">
        <f t="shared" si="60"/>
        <v>28</v>
      </c>
      <c r="AA124" s="25" t="s">
        <v>696</v>
      </c>
      <c r="AB124" s="21" t="s">
        <v>121</v>
      </c>
      <c r="AC124" s="21"/>
      <c r="AE124" s="90" t="s">
        <v>425</v>
      </c>
      <c r="AF124" s="82"/>
      <c r="CO124" s="19" t="str">
        <f t="shared" si="58"/>
        <v/>
      </c>
      <c r="CP124" s="19" t="str">
        <f t="shared" si="61"/>
        <v>Weider Noelle</v>
      </c>
      <c r="CR124" s="19">
        <f t="shared" si="62"/>
        <v>28</v>
      </c>
      <c r="CS124" s="19" t="str">
        <f t="shared" si="63"/>
        <v>D</v>
      </c>
      <c r="CT124" s="260" t="str">
        <f t="shared" si="76"/>
        <v>D</v>
      </c>
      <c r="CU124" s="154">
        <v>5604</v>
      </c>
      <c r="CV124" s="125">
        <v>134</v>
      </c>
      <c r="CW124" s="33">
        <f t="shared" si="90"/>
        <v>7</v>
      </c>
      <c r="CX124" s="83" t="str">
        <f t="shared" si="91"/>
        <v>Kaufmännischer Mitarbeiter 7 / Gruppenchef 7</v>
      </c>
      <c r="CY124" s="125">
        <v>134</v>
      </c>
      <c r="CZ124" s="33">
        <f t="shared" si="89"/>
        <v>7</v>
      </c>
      <c r="DA124" s="83" t="str">
        <f t="shared" si="88"/>
        <v>Kaufmännischer Mitarbeiter 7 / Gruppenchef 7</v>
      </c>
      <c r="DB124" s="125">
        <v>134</v>
      </c>
      <c r="DC124" s="33">
        <f t="shared" si="77"/>
        <v>7</v>
      </c>
      <c r="DD124" s="83" t="str">
        <f t="shared" si="78"/>
        <v>Kaufmännischer Mitarbeiter 7 / Gruppenchef 7</v>
      </c>
      <c r="DE124" s="125">
        <v>134</v>
      </c>
      <c r="DF124" s="33">
        <f t="shared" si="81"/>
        <v>7</v>
      </c>
      <c r="DG124" s="83" t="str">
        <f t="shared" si="82"/>
        <v>Kaufmännischer Mitarbeiter 7 / Gruppenchef 7</v>
      </c>
      <c r="DH124" s="125">
        <v>134</v>
      </c>
      <c r="DI124" s="33">
        <f t="shared" si="92"/>
        <v>7</v>
      </c>
      <c r="DJ124" s="83" t="str">
        <f t="shared" si="93"/>
        <v>Kaufmännischer Mitarbeiter 7 / Gruppenchef 7</v>
      </c>
      <c r="DK124" s="20"/>
      <c r="DL124" s="125">
        <v>134</v>
      </c>
      <c r="DM124" s="33">
        <f t="shared" si="79"/>
        <v>7</v>
      </c>
      <c r="DN124" s="83" t="str">
        <f t="shared" si="80"/>
        <v>Kaufmännischer Mitarbeiter 7 / Gruppenchef 7</v>
      </c>
      <c r="DS124" s="19">
        <f t="shared" si="64"/>
        <v>5604</v>
      </c>
      <c r="DT124" s="153">
        <v>6</v>
      </c>
      <c r="DU124" s="19">
        <v>0</v>
      </c>
      <c r="DV124" s="19" t="s">
        <v>955</v>
      </c>
      <c r="EX124" s="154">
        <v>6755</v>
      </c>
      <c r="EY124" s="19" t="s">
        <v>121</v>
      </c>
    </row>
    <row r="125" spans="1:155" s="19" customFormat="1" ht="27" x14ac:dyDescent="0.2">
      <c r="A125" s="53">
        <v>0</v>
      </c>
      <c r="B125" s="53"/>
      <c r="C125" s="53">
        <f t="shared" si="59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509</v>
      </c>
      <c r="Q125" s="15">
        <v>121</v>
      </c>
      <c r="R125" s="42"/>
      <c r="S125" s="119" t="s">
        <v>244</v>
      </c>
      <c r="T125" s="118">
        <v>1976</v>
      </c>
      <c r="U125" s="119" t="s">
        <v>243</v>
      </c>
      <c r="V125" s="118">
        <v>2002</v>
      </c>
      <c r="W125" s="25"/>
      <c r="X125" s="21"/>
      <c r="Y125" s="25" t="s">
        <v>327</v>
      </c>
      <c r="Z125" s="118">
        <f t="shared" si="60"/>
        <v>16</v>
      </c>
      <c r="AA125" s="25" t="s">
        <v>326</v>
      </c>
      <c r="AB125" s="21" t="s">
        <v>121</v>
      </c>
      <c r="AC125" s="21"/>
      <c r="AE125" s="90" t="s">
        <v>375</v>
      </c>
      <c r="AF125" s="82"/>
      <c r="CO125" s="19" t="str">
        <f t="shared" si="58"/>
        <v/>
      </c>
      <c r="CP125" s="19" t="str">
        <f t="shared" si="61"/>
        <v>Fischer Michel</v>
      </c>
      <c r="CR125" s="19">
        <f t="shared" si="62"/>
        <v>16</v>
      </c>
      <c r="CS125" s="19" t="str">
        <f t="shared" si="63"/>
        <v>D</v>
      </c>
      <c r="CT125" s="260" t="str">
        <f t="shared" si="76"/>
        <v>D</v>
      </c>
      <c r="CU125" s="154">
        <v>8655</v>
      </c>
      <c r="CV125" s="125">
        <v>542</v>
      </c>
      <c r="CW125" s="33">
        <f t="shared" si="90"/>
        <v>7</v>
      </c>
      <c r="CX125" s="83" t="str">
        <f t="shared" si="91"/>
        <v>Technischer Sachbearbeiter 7</v>
      </c>
      <c r="CY125" s="125">
        <v>542</v>
      </c>
      <c r="CZ125" s="33">
        <f t="shared" si="89"/>
        <v>7</v>
      </c>
      <c r="DA125" s="83" t="str">
        <f t="shared" si="88"/>
        <v>Technischer Sachbearbeiter 7</v>
      </c>
      <c r="DB125" s="125">
        <v>542</v>
      </c>
      <c r="DC125" s="33">
        <f t="shared" si="77"/>
        <v>7</v>
      </c>
      <c r="DD125" s="83" t="str">
        <f t="shared" si="78"/>
        <v>Technischer Sachbearbeiter 7</v>
      </c>
      <c r="DE125" s="125">
        <v>542</v>
      </c>
      <c r="DF125" s="33">
        <f t="shared" si="81"/>
        <v>7</v>
      </c>
      <c r="DG125" s="83" t="str">
        <f t="shared" si="82"/>
        <v>Technischer Sachbearbeiter 7</v>
      </c>
      <c r="DH125" s="125">
        <v>541</v>
      </c>
      <c r="DI125" s="33">
        <f t="shared" si="92"/>
        <v>6</v>
      </c>
      <c r="DJ125" s="83" t="str">
        <f t="shared" si="93"/>
        <v>Technischer Sachbearbeiter 6</v>
      </c>
      <c r="DK125" s="20"/>
      <c r="DL125" s="125">
        <v>351</v>
      </c>
      <c r="DM125" s="33">
        <f t="shared" si="79"/>
        <v>7</v>
      </c>
      <c r="DN125" s="83" t="str">
        <f t="shared" si="80"/>
        <v>Marketing - / Product - Manager 7</v>
      </c>
      <c r="DS125" s="19">
        <f t="shared" si="64"/>
        <v>8655</v>
      </c>
      <c r="DT125" s="153">
        <v>6</v>
      </c>
      <c r="DU125" s="19">
        <v>0</v>
      </c>
      <c r="DV125" s="19" t="s">
        <v>967</v>
      </c>
      <c r="EX125" s="154">
        <v>7708</v>
      </c>
      <c r="EY125" s="19" t="s">
        <v>142</v>
      </c>
    </row>
    <row r="126" spans="1:155" s="19" customFormat="1" x14ac:dyDescent="0.2">
      <c r="A126" s="53">
        <v>0</v>
      </c>
      <c r="B126" s="53">
        <v>1</v>
      </c>
      <c r="C126" s="53">
        <f t="shared" si="59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1301</v>
      </c>
      <c r="P126" s="15" t="s">
        <v>582</v>
      </c>
      <c r="Q126" s="15">
        <v>122</v>
      </c>
      <c r="R126" s="42"/>
      <c r="S126" s="27" t="s">
        <v>583</v>
      </c>
      <c r="T126" s="21">
        <v>1959</v>
      </c>
      <c r="U126" s="28" t="s">
        <v>397</v>
      </c>
      <c r="V126" s="21">
        <v>1976</v>
      </c>
      <c r="W126" s="25"/>
      <c r="X126" s="21"/>
      <c r="Y126" s="25"/>
      <c r="Z126" s="21">
        <f t="shared" si="60"/>
        <v>42</v>
      </c>
      <c r="AA126" s="25" t="s">
        <v>584</v>
      </c>
      <c r="AB126" s="21" t="s">
        <v>142</v>
      </c>
      <c r="AC126" s="21"/>
      <c r="AE126" s="90" t="s">
        <v>585</v>
      </c>
      <c r="AF126" s="82"/>
      <c r="CO126" s="19" t="str">
        <f t="shared" si="58"/>
        <v/>
      </c>
      <c r="CP126" s="19" t="str">
        <f t="shared" si="61"/>
        <v>Willig Martine</v>
      </c>
      <c r="CR126" s="19">
        <f t="shared" si="62"/>
        <v>42</v>
      </c>
      <c r="CS126" s="19" t="str">
        <f t="shared" si="63"/>
        <v>E</v>
      </c>
      <c r="CT126" s="260" t="str">
        <f t="shared" si="76"/>
        <v>E</v>
      </c>
      <c r="CU126" s="154">
        <v>5637</v>
      </c>
      <c r="CV126" s="125">
        <v>133</v>
      </c>
      <c r="CW126" s="33">
        <f t="shared" si="90"/>
        <v>6</v>
      </c>
      <c r="CX126" s="83" t="str">
        <f t="shared" si="91"/>
        <v>Kaufmännischer Mitarbeiter 6 / Gruppenchef 6</v>
      </c>
      <c r="CY126" s="125">
        <v>133</v>
      </c>
      <c r="CZ126" s="33">
        <f t="shared" si="89"/>
        <v>6</v>
      </c>
      <c r="DA126" s="83" t="str">
        <f t="shared" si="88"/>
        <v>Kaufmännischer Mitarbeiter 6 / Gruppenchef 6</v>
      </c>
      <c r="DB126" s="125">
        <v>133</v>
      </c>
      <c r="DC126" s="33">
        <f t="shared" si="77"/>
        <v>6</v>
      </c>
      <c r="DD126" s="83" t="str">
        <f t="shared" si="78"/>
        <v>Kaufmännischer Mitarbeiter 6 / Gruppenchef 6</v>
      </c>
      <c r="DE126" s="125">
        <v>133</v>
      </c>
      <c r="DF126" s="33">
        <f t="shared" si="81"/>
        <v>6</v>
      </c>
      <c r="DG126" s="83" t="str">
        <f t="shared" si="82"/>
        <v>Kaufmännischer Mitarbeiter 6 / Gruppenchef 6</v>
      </c>
      <c r="DH126" s="125">
        <v>133</v>
      </c>
      <c r="DI126" s="33">
        <f t="shared" si="92"/>
        <v>6</v>
      </c>
      <c r="DJ126" s="83" t="str">
        <f t="shared" si="93"/>
        <v>Kaufmännischer Mitarbeiter 6 / Gruppenchef 6</v>
      </c>
      <c r="DK126" s="20"/>
      <c r="DL126" s="125">
        <v>133</v>
      </c>
      <c r="DM126" s="33">
        <f t="shared" si="79"/>
        <v>6</v>
      </c>
      <c r="DN126" s="83" t="str">
        <f t="shared" si="80"/>
        <v>Kaufmännischer Mitarbeiter 6 / Gruppenchef 6</v>
      </c>
      <c r="DS126" s="19">
        <f t="shared" si="64"/>
        <v>5637</v>
      </c>
      <c r="DT126" s="153">
        <v>6</v>
      </c>
      <c r="DU126" s="19">
        <v>0</v>
      </c>
      <c r="DV126" s="185" t="s">
        <v>973</v>
      </c>
      <c r="EX126" s="154">
        <v>5626</v>
      </c>
      <c r="EY126" s="19" t="s">
        <v>121</v>
      </c>
    </row>
    <row r="127" spans="1:155" s="19" customFormat="1" x14ac:dyDescent="0.2">
      <c r="A127" s="53">
        <v>0</v>
      </c>
      <c r="B127" s="53">
        <v>1</v>
      </c>
      <c r="C127" s="53">
        <f t="shared" si="59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357</v>
      </c>
      <c r="P127" s="15" t="s">
        <v>579</v>
      </c>
      <c r="Q127" s="15">
        <v>123</v>
      </c>
      <c r="R127" s="245"/>
      <c r="S127" s="27" t="s">
        <v>580</v>
      </c>
      <c r="T127" s="21">
        <v>1965</v>
      </c>
      <c r="U127" s="28" t="s">
        <v>581</v>
      </c>
      <c r="V127" s="21">
        <v>1985</v>
      </c>
      <c r="W127" s="28" t="s">
        <v>1051</v>
      </c>
      <c r="X127" s="21">
        <v>2014</v>
      </c>
      <c r="Y127" s="25"/>
      <c r="Z127" s="21">
        <f t="shared" si="60"/>
        <v>33</v>
      </c>
      <c r="AA127" s="25" t="s">
        <v>156</v>
      </c>
      <c r="AB127" s="21" t="s">
        <v>142</v>
      </c>
      <c r="AC127" s="21"/>
      <c r="AE127" s="90" t="s">
        <v>457</v>
      </c>
      <c r="AF127" s="82"/>
      <c r="CO127" s="19" t="str">
        <f t="shared" si="58"/>
        <v/>
      </c>
      <c r="CP127" s="19" t="str">
        <f t="shared" si="61"/>
        <v>Boschung Brigitte</v>
      </c>
      <c r="CQ127" s="259"/>
      <c r="CR127" s="19">
        <f t="shared" si="62"/>
        <v>33</v>
      </c>
      <c r="CS127" s="19" t="str">
        <f t="shared" si="63"/>
        <v>E</v>
      </c>
      <c r="CT127" s="260" t="str">
        <f t="shared" si="76"/>
        <v>E</v>
      </c>
      <c r="CU127" s="154">
        <v>7703</v>
      </c>
      <c r="CV127" s="125">
        <v>133</v>
      </c>
      <c r="CW127" s="33">
        <f t="shared" si="90"/>
        <v>6</v>
      </c>
      <c r="CX127" s="83" t="str">
        <f t="shared" si="91"/>
        <v>Kaufmännischer Mitarbeiter 6 / Gruppenchef 6</v>
      </c>
      <c r="CY127" s="125">
        <v>133</v>
      </c>
      <c r="CZ127" s="33">
        <f t="shared" si="89"/>
        <v>6</v>
      </c>
      <c r="DA127" s="83" t="str">
        <f t="shared" si="88"/>
        <v>Kaufmännischer Mitarbeiter 6 / Gruppenchef 6</v>
      </c>
      <c r="DB127" s="125">
        <v>133</v>
      </c>
      <c r="DC127" s="33">
        <f>VLOOKUP($DB127,Funktionsbezeichnungen,3,0)</f>
        <v>6</v>
      </c>
      <c r="DD127" s="83" t="str">
        <f>VLOOKUP($DB127,Funktionsbezeichnungen,2,0)</f>
        <v>Kaufmännischer Mitarbeiter 6 / Gruppenchef 6</v>
      </c>
      <c r="DE127" s="125">
        <v>112</v>
      </c>
      <c r="DF127" s="33">
        <f>VLOOKUP($DE127,Funktionsbezeichnungen,3,0)</f>
        <v>5</v>
      </c>
      <c r="DG127" s="83" t="str">
        <f>VLOOKUP($DE127,Funktionsbezeichnungen,2,0)</f>
        <v>Réceptionist / Telefonist / Service-Disponent 5</v>
      </c>
      <c r="DH127" s="125">
        <v>112</v>
      </c>
      <c r="DI127" s="33">
        <f>VLOOKUP($DH127,Funktionsbezeichnungen,3,0)</f>
        <v>5</v>
      </c>
      <c r="DJ127" s="83" t="str">
        <f>VLOOKUP($DH127,Funktionsbezeichnungen,2,0)</f>
        <v>Réceptionist / Telefonist / Service-Disponent 5</v>
      </c>
      <c r="DK127" s="20"/>
      <c r="DL127" s="125">
        <v>112</v>
      </c>
      <c r="DM127" s="33">
        <f>VLOOKUP($DL127,Funktionsbezeichnungen,3,0)</f>
        <v>5</v>
      </c>
      <c r="DN127" s="83" t="str">
        <f>VLOOKUP($DL127,Funktionsbezeichnungen,2,0)</f>
        <v>Réceptionist / Telefonist / Service-Disponent 5</v>
      </c>
      <c r="DS127" s="19">
        <f t="shared" si="64"/>
        <v>7703</v>
      </c>
      <c r="DT127" s="153">
        <v>6</v>
      </c>
      <c r="DU127" s="19">
        <v>0</v>
      </c>
      <c r="DV127" s="19" t="s">
        <v>953</v>
      </c>
      <c r="EX127" s="154">
        <v>5633</v>
      </c>
      <c r="EY127" s="19" t="s">
        <v>121</v>
      </c>
    </row>
    <row r="128" spans="1:155" s="19" customFormat="1" x14ac:dyDescent="0.2">
      <c r="A128" s="53">
        <v>0</v>
      </c>
      <c r="B128" s="53">
        <v>1</v>
      </c>
      <c r="C128" s="53">
        <f t="shared" si="59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1167</v>
      </c>
      <c r="Q128" s="15">
        <v>124</v>
      </c>
      <c r="R128" s="42"/>
      <c r="S128" s="27" t="s">
        <v>1005</v>
      </c>
      <c r="T128" s="21">
        <v>1967</v>
      </c>
      <c r="U128" s="28" t="s">
        <v>151</v>
      </c>
      <c r="V128" s="21">
        <v>1987</v>
      </c>
      <c r="W128" s="25"/>
      <c r="X128" s="21"/>
      <c r="Y128" s="25"/>
      <c r="Z128" s="21">
        <f t="shared" si="60"/>
        <v>31</v>
      </c>
      <c r="AA128" s="25" t="s">
        <v>691</v>
      </c>
      <c r="AB128" s="21" t="s">
        <v>142</v>
      </c>
      <c r="AC128" s="21"/>
      <c r="AE128" s="90" t="s">
        <v>457</v>
      </c>
      <c r="AF128" s="82"/>
      <c r="CO128" s="19" t="str">
        <f t="shared" si="58"/>
        <v/>
      </c>
      <c r="CP128" s="19" t="str">
        <f t="shared" si="61"/>
        <v>Meier Jacqueline</v>
      </c>
      <c r="CR128" s="19">
        <f t="shared" si="62"/>
        <v>31</v>
      </c>
      <c r="CS128" s="19" t="str">
        <f t="shared" si="63"/>
        <v>E</v>
      </c>
      <c r="CT128" s="260" t="str">
        <f t="shared" si="76"/>
        <v>E</v>
      </c>
      <c r="CU128" s="154">
        <v>7700</v>
      </c>
      <c r="CV128" s="125">
        <v>212</v>
      </c>
      <c r="CW128" s="33">
        <f t="shared" si="90"/>
        <v>5</v>
      </c>
      <c r="CX128" s="83" t="str">
        <f t="shared" si="91"/>
        <v>Buchhalter 5</v>
      </c>
      <c r="CY128" s="125">
        <v>212</v>
      </c>
      <c r="CZ128" s="33">
        <f t="shared" si="89"/>
        <v>5</v>
      </c>
      <c r="DA128" s="83" t="str">
        <f t="shared" si="88"/>
        <v>Buchhalter 5</v>
      </c>
      <c r="DB128" s="125">
        <v>212</v>
      </c>
      <c r="DC128" s="33">
        <f t="shared" si="77"/>
        <v>5</v>
      </c>
      <c r="DD128" s="83" t="str">
        <f t="shared" si="78"/>
        <v>Buchhalter 5</v>
      </c>
      <c r="DE128" s="125">
        <v>212</v>
      </c>
      <c r="DF128" s="33">
        <f t="shared" si="81"/>
        <v>5</v>
      </c>
      <c r="DG128" s="83" t="str">
        <f t="shared" si="82"/>
        <v>Buchhalter 5</v>
      </c>
      <c r="DH128" s="125">
        <v>212</v>
      </c>
      <c r="DI128" s="33">
        <f t="shared" si="92"/>
        <v>5</v>
      </c>
      <c r="DJ128" s="83" t="str">
        <f t="shared" si="93"/>
        <v>Buchhalter 5</v>
      </c>
      <c r="DK128" s="20"/>
      <c r="DL128" s="125">
        <v>212</v>
      </c>
      <c r="DM128" s="33">
        <f t="shared" si="79"/>
        <v>5</v>
      </c>
      <c r="DN128" s="83" t="str">
        <f t="shared" si="80"/>
        <v>Buchhalter 5</v>
      </c>
      <c r="DS128" s="19">
        <f t="shared" si="64"/>
        <v>7700</v>
      </c>
      <c r="DT128" s="153">
        <v>6</v>
      </c>
      <c r="DU128" s="19">
        <v>0</v>
      </c>
      <c r="DV128" s="19" t="s">
        <v>958</v>
      </c>
      <c r="EX128" s="154">
        <v>4289</v>
      </c>
      <c r="EY128" s="19" t="s">
        <v>121</v>
      </c>
    </row>
    <row r="129" spans="1:155" s="19" customFormat="1" x14ac:dyDescent="0.2">
      <c r="A129" s="53">
        <v>0</v>
      </c>
      <c r="B129" s="53">
        <v>1</v>
      </c>
      <c r="C129" s="53">
        <f t="shared" si="59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510</v>
      </c>
      <c r="Q129" s="15">
        <v>125</v>
      </c>
      <c r="R129" s="42"/>
      <c r="S129" s="27" t="s">
        <v>278</v>
      </c>
      <c r="T129" s="21">
        <v>1985</v>
      </c>
      <c r="U129" s="28" t="s">
        <v>279</v>
      </c>
      <c r="V129" s="21">
        <v>2005</v>
      </c>
      <c r="W129" s="25"/>
      <c r="X129" s="21"/>
      <c r="Y129" s="25"/>
      <c r="Z129" s="21">
        <f t="shared" si="60"/>
        <v>13</v>
      </c>
      <c r="AA129" s="25" t="s">
        <v>691</v>
      </c>
      <c r="AB129" s="21" t="s">
        <v>142</v>
      </c>
      <c r="AC129" s="21"/>
      <c r="AE129" s="90" t="s">
        <v>457</v>
      </c>
      <c r="AF129" s="82"/>
      <c r="CO129" s="19" t="str">
        <f t="shared" si="58"/>
        <v/>
      </c>
      <c r="CP129" s="19" t="str">
        <f t="shared" si="61"/>
        <v>Oruk Makbule</v>
      </c>
      <c r="CR129" s="19">
        <f t="shared" si="62"/>
        <v>13</v>
      </c>
      <c r="CS129" s="19" t="str">
        <f t="shared" si="63"/>
        <v>E</v>
      </c>
      <c r="CT129" s="260" t="str">
        <f t="shared" si="76"/>
        <v>E</v>
      </c>
      <c r="CU129" s="154">
        <v>6762</v>
      </c>
      <c r="CV129" s="125">
        <v>212</v>
      </c>
      <c r="CW129" s="33">
        <f t="shared" si="90"/>
        <v>5</v>
      </c>
      <c r="CX129" s="83" t="str">
        <f t="shared" si="91"/>
        <v>Buchhalter 5</v>
      </c>
      <c r="CY129" s="125">
        <v>212</v>
      </c>
      <c r="CZ129" s="33">
        <f t="shared" si="89"/>
        <v>5</v>
      </c>
      <c r="DA129" s="83" t="str">
        <f t="shared" si="88"/>
        <v>Buchhalter 5</v>
      </c>
      <c r="DB129" s="125">
        <v>212</v>
      </c>
      <c r="DC129" s="33">
        <f t="shared" si="77"/>
        <v>5</v>
      </c>
      <c r="DD129" s="83" t="str">
        <f t="shared" si="78"/>
        <v>Buchhalter 5</v>
      </c>
      <c r="DE129" s="125">
        <v>212</v>
      </c>
      <c r="DF129" s="33">
        <f t="shared" si="81"/>
        <v>5</v>
      </c>
      <c r="DG129" s="83" t="str">
        <f t="shared" si="82"/>
        <v>Buchhalter 5</v>
      </c>
      <c r="DH129" s="125">
        <v>212</v>
      </c>
      <c r="DI129" s="33">
        <f t="shared" si="92"/>
        <v>5</v>
      </c>
      <c r="DJ129" s="83" t="str">
        <f t="shared" si="93"/>
        <v>Buchhalter 5</v>
      </c>
      <c r="DK129" s="20"/>
      <c r="DL129" s="125">
        <v>212</v>
      </c>
      <c r="DM129" s="33">
        <f t="shared" si="79"/>
        <v>5</v>
      </c>
      <c r="DN129" s="83" t="str">
        <f t="shared" si="80"/>
        <v>Buchhalter 5</v>
      </c>
      <c r="DS129" s="19">
        <f t="shared" si="64"/>
        <v>6762</v>
      </c>
      <c r="DT129" s="153">
        <v>6</v>
      </c>
      <c r="DU129" s="19">
        <v>0</v>
      </c>
      <c r="DV129" s="19" t="s">
        <v>958</v>
      </c>
      <c r="EX129" s="154">
        <v>7703</v>
      </c>
      <c r="EY129" s="19" t="s">
        <v>142</v>
      </c>
    </row>
    <row r="130" spans="1:155" s="19" customFormat="1" x14ac:dyDescent="0.2">
      <c r="A130" s="53">
        <v>0</v>
      </c>
      <c r="B130" s="53"/>
      <c r="C130" s="53">
        <f t="shared" si="59"/>
        <v>1</v>
      </c>
      <c r="D130" s="55"/>
      <c r="E130" s="55"/>
      <c r="F130" s="55"/>
      <c r="G130" s="53"/>
      <c r="H130" s="53"/>
      <c r="I130" s="55"/>
      <c r="J130" s="53"/>
      <c r="K130" s="55"/>
      <c r="L130" s="55"/>
      <c r="M130" s="55">
        <v>1</v>
      </c>
      <c r="N130" s="59"/>
      <c r="O130" s="19" t="s">
        <v>361</v>
      </c>
      <c r="P130" s="15" t="s">
        <v>511</v>
      </c>
      <c r="Q130" s="15">
        <v>126</v>
      </c>
      <c r="R130" s="245" t="s">
        <v>341</v>
      </c>
      <c r="S130" s="27" t="s">
        <v>159</v>
      </c>
      <c r="T130" s="21">
        <v>1959</v>
      </c>
      <c r="U130" s="28" t="s">
        <v>126</v>
      </c>
      <c r="V130" s="21">
        <v>1979</v>
      </c>
      <c r="W130" s="25"/>
      <c r="X130" s="21"/>
      <c r="Y130" s="25" t="s">
        <v>340</v>
      </c>
      <c r="Z130" s="21">
        <f t="shared" si="60"/>
        <v>39</v>
      </c>
      <c r="AA130" s="25" t="s">
        <v>160</v>
      </c>
      <c r="AB130" s="21" t="s">
        <v>105</v>
      </c>
      <c r="AC130" s="21"/>
      <c r="AE130" s="90" t="s">
        <v>426</v>
      </c>
      <c r="AF130" s="82"/>
      <c r="CO130" s="19" t="str">
        <f t="shared" si="58"/>
        <v/>
      </c>
      <c r="CP130" s="19" t="str">
        <f t="shared" si="61"/>
        <v>Steg Günther</v>
      </c>
      <c r="CR130" s="19">
        <f t="shared" si="62"/>
        <v>39</v>
      </c>
      <c r="CS130" s="19" t="str">
        <f t="shared" si="63"/>
        <v>C</v>
      </c>
      <c r="CT130" s="260" t="str">
        <f t="shared" si="76"/>
        <v>C</v>
      </c>
      <c r="CU130" s="154">
        <v>4226</v>
      </c>
      <c r="CV130" s="125">
        <v>413</v>
      </c>
      <c r="CW130" s="33">
        <f t="shared" si="90"/>
        <v>8</v>
      </c>
      <c r="CX130" s="83" t="str">
        <f t="shared" si="91"/>
        <v>Senior System-Controller</v>
      </c>
      <c r="CY130" s="125">
        <v>413</v>
      </c>
      <c r="CZ130" s="33">
        <f t="shared" si="89"/>
        <v>8</v>
      </c>
      <c r="DA130" s="83" t="str">
        <f t="shared" si="88"/>
        <v>Senior System-Controller</v>
      </c>
      <c r="DB130" s="125">
        <v>413</v>
      </c>
      <c r="DC130" s="33">
        <f t="shared" si="77"/>
        <v>8</v>
      </c>
      <c r="DD130" s="83" t="str">
        <f t="shared" si="78"/>
        <v>Senior System-Controller</v>
      </c>
      <c r="DE130" s="125">
        <v>413</v>
      </c>
      <c r="DF130" s="33">
        <f t="shared" si="81"/>
        <v>8</v>
      </c>
      <c r="DG130" s="83" t="str">
        <f t="shared" si="82"/>
        <v>Senior System-Controller</v>
      </c>
      <c r="DH130" s="125">
        <v>413</v>
      </c>
      <c r="DI130" s="33">
        <f t="shared" si="92"/>
        <v>8</v>
      </c>
      <c r="DJ130" s="83" t="str">
        <f t="shared" si="93"/>
        <v>Senior System-Controller</v>
      </c>
      <c r="DK130" s="20"/>
      <c r="DL130" s="125">
        <v>413</v>
      </c>
      <c r="DM130" s="33">
        <f t="shared" si="79"/>
        <v>8</v>
      </c>
      <c r="DN130" s="83" t="str">
        <f t="shared" si="80"/>
        <v>Senior System-Controller</v>
      </c>
      <c r="DS130" s="19">
        <f t="shared" si="64"/>
        <v>4226</v>
      </c>
      <c r="DT130" s="153">
        <v>6</v>
      </c>
      <c r="DU130" s="19">
        <v>0</v>
      </c>
      <c r="DV130" s="19" t="s">
        <v>961</v>
      </c>
      <c r="EX130" s="154">
        <v>5627</v>
      </c>
      <c r="EY130" s="19" t="s">
        <v>142</v>
      </c>
    </row>
    <row r="131" spans="1:155" s="19" customFormat="1" x14ac:dyDescent="0.2">
      <c r="A131" s="53">
        <v>0</v>
      </c>
      <c r="B131" s="53"/>
      <c r="C131" s="53">
        <f t="shared" si="59"/>
        <v>1</v>
      </c>
      <c r="D131" s="55"/>
      <c r="E131" s="55"/>
      <c r="F131" s="55"/>
      <c r="G131" s="53">
        <v>1</v>
      </c>
      <c r="H131" s="53"/>
      <c r="I131" s="55"/>
      <c r="J131" s="53"/>
      <c r="K131" s="55"/>
      <c r="L131" s="55"/>
      <c r="M131" s="55">
        <v>1</v>
      </c>
      <c r="N131" s="59"/>
      <c r="O131" s="19" t="s">
        <v>361</v>
      </c>
      <c r="P131" s="15" t="s">
        <v>533</v>
      </c>
      <c r="Q131" s="15">
        <v>127</v>
      </c>
      <c r="R131" s="42"/>
      <c r="S131" s="20" t="s">
        <v>532</v>
      </c>
      <c r="T131" s="21">
        <v>1966</v>
      </c>
      <c r="U131" s="28" t="s">
        <v>534</v>
      </c>
      <c r="V131" s="21">
        <v>1992</v>
      </c>
      <c r="W131" s="25" t="s">
        <v>535</v>
      </c>
      <c r="X131" s="21">
        <v>1995</v>
      </c>
      <c r="Y131" s="28" t="s">
        <v>211</v>
      </c>
      <c r="Z131" s="118">
        <f t="shared" si="60"/>
        <v>26</v>
      </c>
      <c r="AA131" s="25" t="s">
        <v>1317</v>
      </c>
      <c r="AB131" s="21" t="s">
        <v>105</v>
      </c>
      <c r="AC131" s="21"/>
      <c r="AE131" s="90" t="s">
        <v>537</v>
      </c>
      <c r="AF131" s="82"/>
      <c r="CO131" s="19" t="str">
        <f t="shared" si="58"/>
        <v/>
      </c>
      <c r="CP131" s="19" t="str">
        <f t="shared" si="61"/>
        <v>Grimm Stephan</v>
      </c>
      <c r="CR131" s="19">
        <f t="shared" si="62"/>
        <v>26</v>
      </c>
      <c r="CS131" s="19" t="str">
        <f t="shared" si="63"/>
        <v>C</v>
      </c>
      <c r="CT131" s="260" t="str">
        <f t="shared" si="76"/>
        <v>C</v>
      </c>
      <c r="CU131" s="154">
        <v>3203</v>
      </c>
      <c r="CV131" s="125">
        <v>443</v>
      </c>
      <c r="CW131" s="33">
        <f t="shared" si="90"/>
        <v>9</v>
      </c>
      <c r="CX131" s="83" t="str">
        <f t="shared" si="91"/>
        <v>System-Spezialist 9</v>
      </c>
      <c r="CY131" s="125">
        <v>443</v>
      </c>
      <c r="CZ131" s="33">
        <f t="shared" si="89"/>
        <v>9</v>
      </c>
      <c r="DA131" s="83" t="str">
        <f t="shared" si="88"/>
        <v>System-Spezialist 9</v>
      </c>
      <c r="DB131" s="125">
        <v>443</v>
      </c>
      <c r="DC131" s="33">
        <f t="shared" si="77"/>
        <v>9</v>
      </c>
      <c r="DD131" s="83" t="str">
        <f t="shared" si="78"/>
        <v>System-Spezialist 9</v>
      </c>
      <c r="DE131" s="125">
        <v>443</v>
      </c>
      <c r="DF131" s="33">
        <f t="shared" si="81"/>
        <v>9</v>
      </c>
      <c r="DG131" s="83" t="str">
        <f t="shared" si="82"/>
        <v>System-Spezialist 9</v>
      </c>
      <c r="DH131" s="125">
        <v>443</v>
      </c>
      <c r="DI131" s="33">
        <f t="shared" si="92"/>
        <v>9</v>
      </c>
      <c r="DJ131" s="83" t="str">
        <f t="shared" si="93"/>
        <v>System-Spezialist 9</v>
      </c>
      <c r="DK131" s="20"/>
      <c r="DL131" s="125">
        <v>413</v>
      </c>
      <c r="DM131" s="33">
        <f t="shared" si="79"/>
        <v>8</v>
      </c>
      <c r="DN131" s="83" t="str">
        <f t="shared" si="80"/>
        <v>Senior System-Controller</v>
      </c>
      <c r="DS131" s="19">
        <f t="shared" si="64"/>
        <v>3203</v>
      </c>
      <c r="DT131" s="153">
        <v>3</v>
      </c>
      <c r="DU131" s="19">
        <v>0</v>
      </c>
      <c r="DV131" s="19" t="s">
        <v>962</v>
      </c>
      <c r="EX131" s="154">
        <v>5605</v>
      </c>
      <c r="EY131" s="19" t="s">
        <v>142</v>
      </c>
    </row>
    <row r="132" spans="1:155" s="19" customFormat="1" x14ac:dyDescent="0.2">
      <c r="A132" s="53">
        <v>0</v>
      </c>
      <c r="B132" s="53"/>
      <c r="C132" s="53">
        <f t="shared" si="59"/>
        <v>1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512</v>
      </c>
      <c r="Q132" s="15">
        <v>128</v>
      </c>
      <c r="R132" s="42"/>
      <c r="S132" s="27" t="s">
        <v>204</v>
      </c>
      <c r="T132" s="21">
        <v>1978</v>
      </c>
      <c r="U132" s="28" t="s">
        <v>277</v>
      </c>
      <c r="V132" s="21">
        <v>1999</v>
      </c>
      <c r="W132" s="25"/>
      <c r="X132" s="21"/>
      <c r="Y132" s="25" t="s">
        <v>316</v>
      </c>
      <c r="Z132" s="21">
        <f t="shared" si="60"/>
        <v>19</v>
      </c>
      <c r="AA132" s="25" t="s">
        <v>205</v>
      </c>
      <c r="AB132" s="21" t="s">
        <v>121</v>
      </c>
      <c r="AC132" s="21"/>
      <c r="AE132" s="90" t="s">
        <v>427</v>
      </c>
      <c r="AF132" s="82"/>
      <c r="CO132" s="19" t="str">
        <f t="shared" si="58"/>
        <v/>
      </c>
      <c r="CP132" s="19" t="str">
        <f t="shared" si="61"/>
        <v>Hänni Alexander</v>
      </c>
      <c r="CR132" s="19">
        <f t="shared" si="62"/>
        <v>19</v>
      </c>
      <c r="CS132" s="19" t="str">
        <f t="shared" si="63"/>
        <v>D</v>
      </c>
      <c r="CT132" s="260" t="str">
        <f t="shared" si="76"/>
        <v>D</v>
      </c>
      <c r="CU132" s="154">
        <v>6755</v>
      </c>
      <c r="CV132" s="125">
        <v>423</v>
      </c>
      <c r="CW132" s="33">
        <f t="shared" si="90"/>
        <v>7</v>
      </c>
      <c r="CX132" s="83" t="str">
        <f t="shared" si="91"/>
        <v>Informatiker / ICT-Suporter / -Techniker 7</v>
      </c>
      <c r="CY132" s="125">
        <v>423</v>
      </c>
      <c r="CZ132" s="33">
        <f t="shared" si="89"/>
        <v>7</v>
      </c>
      <c r="DA132" s="83" t="str">
        <f t="shared" si="88"/>
        <v>Informatiker / ICT-Suporter / -Techniker 7</v>
      </c>
      <c r="DB132" s="125">
        <v>423</v>
      </c>
      <c r="DC132" s="33">
        <f t="shared" si="77"/>
        <v>7</v>
      </c>
      <c r="DD132" s="83" t="str">
        <f t="shared" si="78"/>
        <v>Informatiker / ICT-Suporter / -Techniker 7</v>
      </c>
      <c r="DE132" s="125">
        <v>423</v>
      </c>
      <c r="DF132" s="33">
        <f t="shared" si="81"/>
        <v>7</v>
      </c>
      <c r="DG132" s="83" t="str">
        <f t="shared" si="82"/>
        <v>Informatiker / ICT-Suporter / -Techniker 7</v>
      </c>
      <c r="DH132" s="125">
        <v>422</v>
      </c>
      <c r="DI132" s="33">
        <f t="shared" si="92"/>
        <v>6</v>
      </c>
      <c r="DJ132" s="83" t="str">
        <f t="shared" si="93"/>
        <v>Informatiker / ICT-Suporter / -Techniker 6</v>
      </c>
      <c r="DK132" s="20"/>
      <c r="DL132" s="125">
        <v>422</v>
      </c>
      <c r="DM132" s="33">
        <f t="shared" si="79"/>
        <v>6</v>
      </c>
      <c r="DN132" s="83" t="str">
        <f t="shared" si="80"/>
        <v>Informatiker / ICT-Suporter / -Techniker 6</v>
      </c>
      <c r="DS132" s="19">
        <f t="shared" si="64"/>
        <v>6755</v>
      </c>
      <c r="DT132" s="153">
        <v>6</v>
      </c>
      <c r="DU132" s="19">
        <v>0</v>
      </c>
      <c r="DV132" s="19" t="s">
        <v>960</v>
      </c>
      <c r="EX132" s="154">
        <v>6758</v>
      </c>
      <c r="EY132" s="19" t="s">
        <v>142</v>
      </c>
    </row>
    <row r="133" spans="1:155" s="19" customFormat="1" x14ac:dyDescent="0.2">
      <c r="A133" s="53">
        <v>0</v>
      </c>
      <c r="B133" s="53">
        <v>1</v>
      </c>
      <c r="C133" s="53">
        <f>IF(Z133&gt;=10,1,0)</f>
        <v>1</v>
      </c>
      <c r="D133" s="55"/>
      <c r="E133" s="55"/>
      <c r="F133" s="55"/>
      <c r="G133" s="53"/>
      <c r="H133" s="53"/>
      <c r="I133" s="55"/>
      <c r="J133" s="53"/>
      <c r="K133" s="55"/>
      <c r="L133" s="55">
        <v>1</v>
      </c>
      <c r="M133" s="55"/>
      <c r="N133" s="59"/>
      <c r="O133" s="19" t="s">
        <v>1140</v>
      </c>
      <c r="P133" s="15" t="s">
        <v>1506</v>
      </c>
      <c r="Q133" s="15">
        <v>129</v>
      </c>
      <c r="R133" s="245" t="s">
        <v>344</v>
      </c>
      <c r="S133" s="42" t="s">
        <v>1507</v>
      </c>
      <c r="T133" s="21">
        <v>1964</v>
      </c>
      <c r="U133" s="28" t="s">
        <v>1508</v>
      </c>
      <c r="V133" s="21">
        <v>1987</v>
      </c>
      <c r="W133" s="25"/>
      <c r="X133" s="21"/>
      <c r="Y133" s="25"/>
      <c r="Z133" s="21">
        <f>$AD$3-V133</f>
        <v>31</v>
      </c>
      <c r="AA133" s="25" t="s">
        <v>339</v>
      </c>
      <c r="AB133" s="21" t="s">
        <v>121</v>
      </c>
      <c r="AC133" s="21"/>
      <c r="AE133" s="90" t="s">
        <v>425</v>
      </c>
      <c r="AF133" s="82"/>
      <c r="CO133" s="19" t="e">
        <f t="shared" si="58"/>
        <v>#N/A</v>
      </c>
      <c r="CP133" s="19" t="str">
        <f t="shared" si="61"/>
        <v>Fiebiger Sabine</v>
      </c>
      <c r="CR133" s="19">
        <f t="shared" si="62"/>
        <v>31</v>
      </c>
      <c r="CS133" s="19" t="str">
        <f t="shared" si="63"/>
        <v>D</v>
      </c>
      <c r="CT133" s="260" t="e">
        <f t="shared" ref="CT133:CT143" si="94">VLOOKUP(CU133,Kategorie,2,0)</f>
        <v>#N/A</v>
      </c>
      <c r="CU133" s="222">
        <v>4335</v>
      </c>
      <c r="CV133" s="125">
        <v>134</v>
      </c>
      <c r="CW133" s="33">
        <f t="shared" si="90"/>
        <v>7</v>
      </c>
      <c r="CX133" s="83" t="str">
        <f t="shared" si="91"/>
        <v>Kaufmännischer Mitarbeiter 7 / Gruppenchef 7</v>
      </c>
      <c r="CY133" s="125">
        <v>134</v>
      </c>
      <c r="CZ133" s="33">
        <f t="shared" si="89"/>
        <v>7</v>
      </c>
      <c r="DA133" s="83"/>
      <c r="DB133" s="125"/>
      <c r="DC133" s="33"/>
      <c r="DD133" s="83"/>
      <c r="DE133" s="125"/>
      <c r="DF133" s="33"/>
      <c r="DG133" s="83"/>
      <c r="DH133" s="125"/>
      <c r="DI133" s="33"/>
      <c r="DJ133" s="83"/>
      <c r="DK133" s="20"/>
      <c r="DL133" s="125"/>
      <c r="DM133" s="33"/>
      <c r="DN133" s="83"/>
      <c r="DS133" s="19">
        <f t="shared" si="64"/>
        <v>4335</v>
      </c>
      <c r="DT133" s="153">
        <v>6</v>
      </c>
      <c r="DU133" s="19">
        <v>0</v>
      </c>
      <c r="DV133" s="19" t="s">
        <v>955</v>
      </c>
      <c r="EX133" s="154">
        <v>6740</v>
      </c>
      <c r="EY133" s="19" t="s">
        <v>142</v>
      </c>
    </row>
    <row r="134" spans="1:155" s="19" customFormat="1" x14ac:dyDescent="0.2">
      <c r="A134" s="53">
        <v>0</v>
      </c>
      <c r="B134" s="53">
        <v>1</v>
      </c>
      <c r="C134" s="53">
        <f>IF(Z134&gt;=10,1,0)</f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1301</v>
      </c>
      <c r="P134" s="15" t="s">
        <v>514</v>
      </c>
      <c r="Q134" s="15">
        <v>130</v>
      </c>
      <c r="R134" s="245"/>
      <c r="S134" s="27" t="s">
        <v>230</v>
      </c>
      <c r="T134" s="21">
        <v>1965</v>
      </c>
      <c r="U134" s="28" t="s">
        <v>151</v>
      </c>
      <c r="V134" s="21">
        <v>1984</v>
      </c>
      <c r="W134" s="25"/>
      <c r="X134" s="21"/>
      <c r="Y134" s="25"/>
      <c r="Z134" s="21">
        <f>$AD$3-V134</f>
        <v>34</v>
      </c>
      <c r="AA134" s="25" t="s">
        <v>339</v>
      </c>
      <c r="AB134" s="21" t="s">
        <v>121</v>
      </c>
      <c r="AC134" s="21"/>
      <c r="AE134" s="90" t="s">
        <v>425</v>
      </c>
      <c r="AF134" s="82"/>
      <c r="CO134" s="19" t="str">
        <f t="shared" ref="CO134" si="95">IF(CS134=CT134,"","anders")</f>
        <v/>
      </c>
      <c r="CP134" s="19" t="str">
        <f t="shared" ref="CP134" si="96">+S134</f>
        <v>Eichenberger Sylvia</v>
      </c>
      <c r="CR134" s="19">
        <f t="shared" ref="CR134" si="97">+Z134</f>
        <v>34</v>
      </c>
      <c r="CS134" s="19" t="str">
        <f t="shared" ref="CS134" si="98">+AB134</f>
        <v>D</v>
      </c>
      <c r="CT134" s="260" t="str">
        <f t="shared" ref="CT134" si="99">VLOOKUP(CU134,Kategorie,2,0)</f>
        <v>D</v>
      </c>
      <c r="CU134" s="154">
        <v>5626</v>
      </c>
      <c r="CV134" s="125">
        <v>134</v>
      </c>
      <c r="CW134" s="33">
        <f t="shared" si="90"/>
        <v>7</v>
      </c>
      <c r="CX134" s="83" t="str">
        <f t="shared" si="91"/>
        <v>Kaufmännischer Mitarbeiter 7 / Gruppenchef 7</v>
      </c>
      <c r="CY134" s="125">
        <v>134</v>
      </c>
      <c r="CZ134" s="33">
        <f t="shared" si="89"/>
        <v>7</v>
      </c>
      <c r="DA134" s="83" t="str">
        <f t="shared" si="88"/>
        <v>Kaufmännischer Mitarbeiter 7 / Gruppenchef 7</v>
      </c>
      <c r="DB134" s="125">
        <v>134</v>
      </c>
      <c r="DC134" s="33">
        <f t="shared" si="77"/>
        <v>7</v>
      </c>
      <c r="DD134" s="83" t="str">
        <f t="shared" si="78"/>
        <v>Kaufmännischer Mitarbeiter 7 / Gruppenchef 7</v>
      </c>
      <c r="DE134" s="125">
        <v>134</v>
      </c>
      <c r="DF134" s="33">
        <f t="shared" ref="DF134:DF143" si="100">VLOOKUP($DE134,Funktionsbezeichnungen,3,0)</f>
        <v>7</v>
      </c>
      <c r="DG134" s="83" t="str">
        <f t="shared" ref="DG134:DG143" si="101">VLOOKUP($DE134,Funktionsbezeichnungen,2,0)</f>
        <v>Kaufmännischer Mitarbeiter 7 / Gruppenchef 7</v>
      </c>
      <c r="DH134" s="125">
        <v>134</v>
      </c>
      <c r="DI134" s="33">
        <f t="shared" ref="DI134:DI143" si="102">VLOOKUP($DH134,Funktionsbezeichnungen,3,0)</f>
        <v>7</v>
      </c>
      <c r="DJ134" s="83" t="str">
        <f t="shared" ref="DJ134:DJ143" si="103">VLOOKUP($DH134,Funktionsbezeichnungen,2,0)</f>
        <v>Kaufmännischer Mitarbeiter 7 / Gruppenchef 7</v>
      </c>
      <c r="DK134" s="20"/>
      <c r="DL134" s="125">
        <v>134</v>
      </c>
      <c r="DM134" s="33">
        <f t="shared" ref="DM134:DM143" si="104">VLOOKUP($DL134,Funktionsbezeichnungen,3,0)</f>
        <v>7</v>
      </c>
      <c r="DN134" s="83" t="str">
        <f t="shared" ref="DN134:DN143" si="105">VLOOKUP($DL134,Funktionsbezeichnungen,2,0)</f>
        <v>Kaufmännischer Mitarbeiter 7 / Gruppenchef 7</v>
      </c>
      <c r="DS134" s="19">
        <f t="shared" ref="DS134" si="106">+CU134</f>
        <v>5626</v>
      </c>
      <c r="DT134" s="153">
        <v>6</v>
      </c>
      <c r="DU134" s="19">
        <v>0</v>
      </c>
      <c r="DV134" s="19" t="s">
        <v>955</v>
      </c>
      <c r="EX134" s="154">
        <v>6740</v>
      </c>
      <c r="EY134" s="19" t="s">
        <v>142</v>
      </c>
    </row>
    <row r="135" spans="1:155" s="19" customFormat="1" x14ac:dyDescent="0.2">
      <c r="A135" s="53">
        <v>0</v>
      </c>
      <c r="B135" s="53">
        <v>1</v>
      </c>
      <c r="C135" s="53">
        <f>IF(Z135&gt;=10,1,0)</f>
        <v>1</v>
      </c>
      <c r="D135" s="55"/>
      <c r="E135" s="55"/>
      <c r="F135" s="55"/>
      <c r="G135" s="53"/>
      <c r="H135" s="53"/>
      <c r="I135" s="55"/>
      <c r="J135" s="53"/>
      <c r="K135" s="55"/>
      <c r="L135" s="55">
        <v>1</v>
      </c>
      <c r="M135" s="55"/>
      <c r="N135" s="59"/>
      <c r="O135" s="19" t="s">
        <v>357</v>
      </c>
      <c r="P135" s="15" t="s">
        <v>513</v>
      </c>
      <c r="Q135" s="15">
        <v>131</v>
      </c>
      <c r="R135" s="245"/>
      <c r="S135" s="27" t="s">
        <v>272</v>
      </c>
      <c r="T135" s="21">
        <v>1967</v>
      </c>
      <c r="U135" s="28" t="s">
        <v>274</v>
      </c>
      <c r="V135" s="21">
        <v>1986</v>
      </c>
      <c r="W135" s="25" t="s">
        <v>1220</v>
      </c>
      <c r="X135" s="21">
        <v>2016</v>
      </c>
      <c r="Y135" s="25"/>
      <c r="Z135" s="21">
        <f>$AD$3-V135</f>
        <v>32</v>
      </c>
      <c r="AA135" s="25" t="s">
        <v>693</v>
      </c>
      <c r="AB135" s="21" t="s">
        <v>121</v>
      </c>
      <c r="AC135" s="21"/>
      <c r="AE135" s="90" t="s">
        <v>454</v>
      </c>
      <c r="AF135" s="82"/>
      <c r="CO135" s="19" t="str">
        <f t="shared" ref="CO135:CO164" si="107">IF(CS135=CT135,"","anders")</f>
        <v/>
      </c>
      <c r="CP135" s="19" t="str">
        <f t="shared" si="61"/>
        <v>Gerber Beatrice</v>
      </c>
      <c r="CR135" s="19">
        <f t="shared" si="62"/>
        <v>32</v>
      </c>
      <c r="CS135" s="19" t="str">
        <f t="shared" si="63"/>
        <v>D</v>
      </c>
      <c r="CT135" s="260" t="str">
        <f t="shared" si="94"/>
        <v>D</v>
      </c>
      <c r="CU135" s="154">
        <v>4289</v>
      </c>
      <c r="CV135" s="125">
        <v>141</v>
      </c>
      <c r="CW135" s="33">
        <f t="shared" si="90"/>
        <v>8</v>
      </c>
      <c r="CX135" s="83" t="str">
        <f t="shared" si="91"/>
        <v>Kaufmännischer Fachspezialist 8</v>
      </c>
      <c r="CY135" s="125">
        <v>141</v>
      </c>
      <c r="CZ135" s="33">
        <f t="shared" si="89"/>
        <v>8</v>
      </c>
      <c r="DA135" s="83" t="str">
        <f t="shared" si="88"/>
        <v>Kaufmännischer Fachspezialist 8</v>
      </c>
      <c r="DB135" s="125">
        <v>141</v>
      </c>
      <c r="DC135" s="33">
        <f t="shared" si="77"/>
        <v>8</v>
      </c>
      <c r="DD135" s="83" t="str">
        <f t="shared" si="78"/>
        <v>Kaufmännischer Fachspezialist 8</v>
      </c>
      <c r="DE135" s="125">
        <v>141</v>
      </c>
      <c r="DF135" s="33">
        <f t="shared" si="100"/>
        <v>8</v>
      </c>
      <c r="DG135" s="83" t="str">
        <f t="shared" si="101"/>
        <v>Kaufmännischer Fachspezialist 8</v>
      </c>
      <c r="DH135" s="125">
        <v>141</v>
      </c>
      <c r="DI135" s="33">
        <f t="shared" si="102"/>
        <v>8</v>
      </c>
      <c r="DJ135" s="83" t="str">
        <f t="shared" si="103"/>
        <v>Kaufmännischer Fachspezialist 8</v>
      </c>
      <c r="DK135" s="20"/>
      <c r="DL135" s="125">
        <v>141</v>
      </c>
      <c r="DM135" s="33">
        <f t="shared" si="104"/>
        <v>8</v>
      </c>
      <c r="DN135" s="83" t="str">
        <f t="shared" si="105"/>
        <v>Kaufmännischer Fachspezialist 8</v>
      </c>
      <c r="DS135" s="19">
        <f t="shared" si="64"/>
        <v>4289</v>
      </c>
      <c r="DT135" s="153">
        <v>6</v>
      </c>
      <c r="DU135" s="19">
        <v>0</v>
      </c>
      <c r="DV135" s="19" t="s">
        <v>956</v>
      </c>
      <c r="EX135" s="154">
        <v>7701</v>
      </c>
      <c r="EY135" s="19" t="s">
        <v>142</v>
      </c>
    </row>
    <row r="136" spans="1:155" s="19" customFormat="1" x14ac:dyDescent="0.2">
      <c r="A136" s="53">
        <v>0</v>
      </c>
      <c r="B136" s="53">
        <v>1</v>
      </c>
      <c r="C136" s="53">
        <f>IF(Z136&gt;=10,1,0)</f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358</v>
      </c>
      <c r="P136" s="15" t="s">
        <v>1313</v>
      </c>
      <c r="Q136" s="15">
        <v>132</v>
      </c>
      <c r="R136" s="245"/>
      <c r="S136" s="27" t="s">
        <v>1314</v>
      </c>
      <c r="T136" s="21">
        <v>1976</v>
      </c>
      <c r="U136" s="28" t="s">
        <v>279</v>
      </c>
      <c r="V136" s="21">
        <v>2000</v>
      </c>
      <c r="W136" s="25"/>
      <c r="X136" s="162"/>
      <c r="Y136" s="25"/>
      <c r="Z136" s="21">
        <f>$AD$3-V136</f>
        <v>18</v>
      </c>
      <c r="AA136" s="25" t="s">
        <v>339</v>
      </c>
      <c r="AB136" s="21" t="s">
        <v>121</v>
      </c>
      <c r="AC136" s="21"/>
      <c r="AE136" s="90" t="s">
        <v>425</v>
      </c>
      <c r="AF136" s="82"/>
      <c r="CO136" s="262" t="e">
        <f t="shared" si="107"/>
        <v>#N/A</v>
      </c>
      <c r="CP136" s="192" t="str">
        <f>+S136</f>
        <v>Suter Sarah</v>
      </c>
      <c r="CQ136" s="192"/>
      <c r="CR136" s="19">
        <f>+Z136</f>
        <v>18</v>
      </c>
      <c r="CS136" s="19" t="str">
        <f>+AB136</f>
        <v>D</v>
      </c>
      <c r="CT136" s="260" t="e">
        <f t="shared" si="94"/>
        <v>#N/A</v>
      </c>
      <c r="CU136" s="222">
        <v>4332</v>
      </c>
      <c r="CV136" s="125">
        <v>134</v>
      </c>
      <c r="CW136" s="33">
        <f t="shared" si="90"/>
        <v>7</v>
      </c>
      <c r="CX136" s="83" t="str">
        <f t="shared" si="91"/>
        <v>Kaufmännischer Mitarbeiter 7 / Gruppenchef 7</v>
      </c>
      <c r="CY136" s="125"/>
      <c r="CZ136" s="33"/>
      <c r="DA136" s="83"/>
      <c r="DB136" s="125"/>
      <c r="DC136" s="33"/>
      <c r="DD136" s="83"/>
      <c r="DE136" s="125"/>
      <c r="DF136" s="33"/>
      <c r="DG136" s="83"/>
      <c r="DH136" s="125"/>
      <c r="DI136" s="33"/>
      <c r="DJ136" s="83"/>
      <c r="DK136" s="20"/>
      <c r="DL136" s="125"/>
      <c r="DM136" s="33"/>
      <c r="DN136" s="83"/>
      <c r="DS136" s="19">
        <f>+CU136</f>
        <v>4332</v>
      </c>
      <c r="DT136" s="153">
        <v>6</v>
      </c>
      <c r="DU136" s="19">
        <v>0</v>
      </c>
      <c r="DV136" s="19" t="s">
        <v>955</v>
      </c>
      <c r="EX136" s="154">
        <v>7654</v>
      </c>
      <c r="EY136" s="19" t="s">
        <v>147</v>
      </c>
    </row>
    <row r="137" spans="1:155" s="19" customFormat="1" x14ac:dyDescent="0.2">
      <c r="A137" s="53">
        <v>0</v>
      </c>
      <c r="B137" s="53">
        <v>1</v>
      </c>
      <c r="C137" s="53">
        <f>IF(Z137&gt;=10,1,0)</f>
        <v>1</v>
      </c>
      <c r="D137" s="55"/>
      <c r="E137" s="55"/>
      <c r="F137" s="55"/>
      <c r="G137" s="53"/>
      <c r="H137" s="53"/>
      <c r="I137" s="55"/>
      <c r="J137" s="53"/>
      <c r="K137" s="55"/>
      <c r="L137" s="55">
        <v>1</v>
      </c>
      <c r="M137" s="55"/>
      <c r="N137" s="59"/>
      <c r="O137" s="19" t="s">
        <v>1303</v>
      </c>
      <c r="P137" s="15" t="s">
        <v>515</v>
      </c>
      <c r="Q137" s="15">
        <v>133</v>
      </c>
      <c r="R137" s="245"/>
      <c r="S137" s="27" t="s">
        <v>163</v>
      </c>
      <c r="T137" s="21">
        <v>1956</v>
      </c>
      <c r="U137" s="28"/>
      <c r="V137" s="21">
        <v>1989</v>
      </c>
      <c r="W137" s="25"/>
      <c r="X137" s="21"/>
      <c r="Y137" s="25"/>
      <c r="Z137" s="21">
        <f>$AD$3-V137</f>
        <v>29</v>
      </c>
      <c r="AA137" s="25" t="s">
        <v>339</v>
      </c>
      <c r="AB137" s="21" t="s">
        <v>142</v>
      </c>
      <c r="AC137" s="21"/>
      <c r="AE137" s="90" t="s">
        <v>425</v>
      </c>
      <c r="AF137" s="82"/>
      <c r="CO137" s="19" t="str">
        <f t="shared" si="107"/>
        <v/>
      </c>
      <c r="CP137" s="19" t="str">
        <f>+S137</f>
        <v>Körkel Agnes</v>
      </c>
      <c r="CR137" s="19">
        <f>+Z137</f>
        <v>29</v>
      </c>
      <c r="CS137" s="19" t="str">
        <f>+AB137</f>
        <v>E</v>
      </c>
      <c r="CT137" s="260" t="str">
        <f t="shared" si="94"/>
        <v>E</v>
      </c>
      <c r="CU137" s="154">
        <v>5605</v>
      </c>
      <c r="CV137" s="125">
        <v>132</v>
      </c>
      <c r="CW137" s="33">
        <f t="shared" si="90"/>
        <v>5</v>
      </c>
      <c r="CX137" s="83" t="str">
        <f t="shared" si="91"/>
        <v>Kaufmännischer Mitarbeiter 5</v>
      </c>
      <c r="CY137" s="125">
        <v>132</v>
      </c>
      <c r="CZ137" s="33">
        <f>VLOOKUP($CY137,Funktionsbezeichnungen,3,0)</f>
        <v>5</v>
      </c>
      <c r="DA137" s="83" t="str">
        <f>VLOOKUP($CY137,Funktionsbezeichnungen,2,0)</f>
        <v>Kaufmännischer Mitarbeiter 5</v>
      </c>
      <c r="DB137" s="125">
        <v>132</v>
      </c>
      <c r="DC137" s="33">
        <f>VLOOKUP($DB137,Funktionsbezeichnungen,3,0)</f>
        <v>5</v>
      </c>
      <c r="DD137" s="83" t="str">
        <f>VLOOKUP($DB137,Funktionsbezeichnungen,2,0)</f>
        <v>Kaufmännischer Mitarbeiter 5</v>
      </c>
      <c r="DE137" s="125">
        <v>132</v>
      </c>
      <c r="DF137" s="33">
        <f>VLOOKUP($DE137,Funktionsbezeichnungen,3,0)</f>
        <v>5</v>
      </c>
      <c r="DG137" s="83" t="str">
        <f>VLOOKUP($DE137,Funktionsbezeichnungen,2,0)</f>
        <v>Kaufmännischer Mitarbeiter 5</v>
      </c>
      <c r="DH137" s="125">
        <v>132</v>
      </c>
      <c r="DI137" s="33">
        <f>VLOOKUP($DH137,Funktionsbezeichnungen,3,0)</f>
        <v>5</v>
      </c>
      <c r="DJ137" s="83" t="str">
        <f>VLOOKUP($DH137,Funktionsbezeichnungen,2,0)</f>
        <v>Kaufmännischer Mitarbeiter 5</v>
      </c>
      <c r="DK137" s="20"/>
      <c r="DL137" s="125">
        <v>132</v>
      </c>
      <c r="DM137" s="33">
        <f>VLOOKUP($DL137,Funktionsbezeichnungen,3,0)</f>
        <v>5</v>
      </c>
      <c r="DN137" s="83" t="str">
        <f>VLOOKUP($DL137,Funktionsbezeichnungen,2,0)</f>
        <v>Kaufmännischer Mitarbeiter 5</v>
      </c>
      <c r="DS137" s="19">
        <f>+CU137</f>
        <v>5605</v>
      </c>
      <c r="DT137" s="153">
        <v>7</v>
      </c>
      <c r="DU137" s="19">
        <v>0</v>
      </c>
      <c r="DV137" s="19" t="s">
        <v>955</v>
      </c>
      <c r="EX137" s="154">
        <v>9765</v>
      </c>
    </row>
    <row r="138" spans="1:155" s="19" customFormat="1" x14ac:dyDescent="0.2">
      <c r="A138" s="53">
        <v>0</v>
      </c>
      <c r="B138" s="53">
        <v>1</v>
      </c>
      <c r="C138" s="53">
        <f t="shared" ref="C138:C155" si="108">IF(Z138&gt;=10,1,0)</f>
        <v>1</v>
      </c>
      <c r="D138" s="55"/>
      <c r="E138" s="55"/>
      <c r="F138" s="55"/>
      <c r="G138" s="53"/>
      <c r="H138" s="53"/>
      <c r="I138" s="55"/>
      <c r="J138" s="53"/>
      <c r="K138" s="55"/>
      <c r="L138" s="55">
        <v>1</v>
      </c>
      <c r="M138" s="55"/>
      <c r="N138" s="59"/>
      <c r="O138" s="19" t="s">
        <v>357</v>
      </c>
      <c r="P138" s="15" t="s">
        <v>1278</v>
      </c>
      <c r="Q138" s="15">
        <v>134</v>
      </c>
      <c r="R138" s="245"/>
      <c r="S138" s="27" t="s">
        <v>1277</v>
      </c>
      <c r="T138" s="21">
        <v>1964</v>
      </c>
      <c r="U138" s="28" t="s">
        <v>151</v>
      </c>
      <c r="V138" s="21">
        <v>1983</v>
      </c>
      <c r="W138" s="28"/>
      <c r="X138" s="21"/>
      <c r="Y138" s="25"/>
      <c r="Z138" s="21">
        <f t="shared" si="60"/>
        <v>35</v>
      </c>
      <c r="AA138" s="25" t="s">
        <v>414</v>
      </c>
      <c r="AB138" s="21" t="s">
        <v>142</v>
      </c>
      <c r="AC138" s="21"/>
      <c r="AE138" s="90" t="s">
        <v>428</v>
      </c>
      <c r="AF138" s="82"/>
      <c r="CO138" s="262" t="e">
        <f t="shared" si="107"/>
        <v>#N/A</v>
      </c>
      <c r="CP138" s="192" t="str">
        <f t="shared" si="61"/>
        <v>Halbeisen Gisela</v>
      </c>
      <c r="CQ138" s="192"/>
      <c r="CR138" s="192">
        <f t="shared" si="62"/>
        <v>35</v>
      </c>
      <c r="CS138" s="192" t="str">
        <f t="shared" si="63"/>
        <v>E</v>
      </c>
      <c r="CT138" s="260" t="e">
        <f t="shared" si="94"/>
        <v>#N/A</v>
      </c>
      <c r="CU138" s="222">
        <v>7710</v>
      </c>
      <c r="CV138" s="125">
        <v>112</v>
      </c>
      <c r="CW138" s="33">
        <f t="shared" si="90"/>
        <v>5</v>
      </c>
      <c r="CX138" s="83" t="str">
        <f t="shared" si="91"/>
        <v>Réceptionist / Telefonist / Service-Disponent 5</v>
      </c>
      <c r="CY138" s="125"/>
      <c r="CZ138" s="33"/>
      <c r="DA138" s="83"/>
      <c r="DB138" s="125"/>
      <c r="DC138" s="33"/>
      <c r="DD138" s="83"/>
      <c r="DE138" s="125"/>
      <c r="DF138" s="33"/>
      <c r="DG138" s="83"/>
      <c r="DH138" s="125"/>
      <c r="DI138" s="33"/>
      <c r="DJ138" s="83"/>
      <c r="DK138" s="20"/>
      <c r="DL138" s="125"/>
      <c r="DM138" s="33"/>
      <c r="DN138" s="83"/>
      <c r="DS138" s="19">
        <f t="shared" si="64"/>
        <v>7710</v>
      </c>
      <c r="DT138" s="153">
        <v>6</v>
      </c>
      <c r="DU138" s="19">
        <v>0</v>
      </c>
      <c r="DV138" s="19" t="s">
        <v>953</v>
      </c>
      <c r="EX138" s="154">
        <v>9740</v>
      </c>
    </row>
    <row r="139" spans="1:155" s="19" customFormat="1" x14ac:dyDescent="0.2">
      <c r="A139" s="53">
        <v>0</v>
      </c>
      <c r="B139" s="53">
        <v>1</v>
      </c>
      <c r="C139" s="53">
        <f t="shared" si="108"/>
        <v>1</v>
      </c>
      <c r="D139" s="55"/>
      <c r="E139" s="55"/>
      <c r="F139" s="55"/>
      <c r="G139" s="53"/>
      <c r="H139" s="53"/>
      <c r="I139" s="55"/>
      <c r="J139" s="53"/>
      <c r="K139" s="55"/>
      <c r="L139" s="55">
        <v>1</v>
      </c>
      <c r="M139" s="55"/>
      <c r="N139" s="59"/>
      <c r="O139" s="19" t="s">
        <v>357</v>
      </c>
      <c r="P139" s="15" t="s">
        <v>884</v>
      </c>
      <c r="Q139" s="15">
        <v>135</v>
      </c>
      <c r="R139" s="245"/>
      <c r="S139" s="27" t="s">
        <v>883</v>
      </c>
      <c r="T139" s="21">
        <v>1970</v>
      </c>
      <c r="U139" s="28" t="s">
        <v>264</v>
      </c>
      <c r="V139" s="21">
        <v>1987</v>
      </c>
      <c r="W139" s="25"/>
      <c r="X139" s="21"/>
      <c r="Y139" s="25"/>
      <c r="Z139" s="21">
        <f t="shared" ref="Z139" si="109">$AD$3-V139</f>
        <v>31</v>
      </c>
      <c r="AA139" s="25" t="s">
        <v>414</v>
      </c>
      <c r="AB139" s="21" t="s">
        <v>142</v>
      </c>
      <c r="AC139" s="21"/>
      <c r="AE139" s="90" t="s">
        <v>428</v>
      </c>
      <c r="AF139" s="82"/>
      <c r="CO139" s="19" t="str">
        <f t="shared" si="107"/>
        <v/>
      </c>
      <c r="CP139" s="19" t="str">
        <f t="shared" si="61"/>
        <v>Wirtz Christine</v>
      </c>
      <c r="CR139" s="19">
        <f t="shared" ref="CR139" si="110">+Z139</f>
        <v>31</v>
      </c>
      <c r="CS139" s="19" t="str">
        <f t="shared" ref="CS139" si="111">+AB139</f>
        <v>E</v>
      </c>
      <c r="CT139" s="260" t="str">
        <f t="shared" si="94"/>
        <v>E</v>
      </c>
      <c r="CU139" s="154">
        <v>5627</v>
      </c>
      <c r="CV139" s="125">
        <v>112</v>
      </c>
      <c r="CW139" s="33">
        <f t="shared" si="90"/>
        <v>5</v>
      </c>
      <c r="CX139" s="83" t="str">
        <f t="shared" si="91"/>
        <v>Réceptionist / Telefonist / Service-Disponent 5</v>
      </c>
      <c r="CY139" s="125">
        <v>112</v>
      </c>
      <c r="CZ139" s="33">
        <f t="shared" si="89"/>
        <v>5</v>
      </c>
      <c r="DA139" s="83" t="str">
        <f t="shared" si="88"/>
        <v>Réceptionist / Telefonist / Service-Disponent 5</v>
      </c>
      <c r="DB139" s="125">
        <v>112</v>
      </c>
      <c r="DC139" s="33">
        <f t="shared" ref="DC139:DC143" si="112">VLOOKUP($DB139,Funktionsbezeichnungen,3,0)</f>
        <v>5</v>
      </c>
      <c r="DD139" s="83" t="str">
        <f t="shared" ref="DD139:DD143" si="113">VLOOKUP($DB139,Funktionsbezeichnungen,2,0)</f>
        <v>Réceptionist / Telefonist / Service-Disponent 5</v>
      </c>
      <c r="DE139" s="125">
        <v>112</v>
      </c>
      <c r="DF139" s="33">
        <f t="shared" si="100"/>
        <v>5</v>
      </c>
      <c r="DG139" s="83" t="str">
        <f t="shared" si="101"/>
        <v>Réceptionist / Telefonist / Service-Disponent 5</v>
      </c>
      <c r="DH139" s="125">
        <v>112</v>
      </c>
      <c r="DI139" s="33">
        <f t="shared" si="102"/>
        <v>5</v>
      </c>
      <c r="DJ139" s="83" t="str">
        <f t="shared" si="103"/>
        <v>Réceptionist / Telefonist / Service-Disponent 5</v>
      </c>
      <c r="DK139" s="20"/>
      <c r="DL139" s="125">
        <v>112</v>
      </c>
      <c r="DM139" s="33">
        <f t="shared" si="104"/>
        <v>5</v>
      </c>
      <c r="DN139" s="83" t="str">
        <f t="shared" si="105"/>
        <v>Réceptionist / Telefonist / Service-Disponent 5</v>
      </c>
      <c r="DS139" s="19">
        <f t="shared" si="64"/>
        <v>5627</v>
      </c>
      <c r="DT139" s="153">
        <v>6</v>
      </c>
      <c r="DU139" s="19">
        <v>0</v>
      </c>
      <c r="DV139" s="19" t="s">
        <v>953</v>
      </c>
      <c r="EX139" s="154">
        <v>9739</v>
      </c>
    </row>
    <row r="140" spans="1:155" s="19" customFormat="1" x14ac:dyDescent="0.25">
      <c r="A140" s="53">
        <v>0</v>
      </c>
      <c r="B140" s="53">
        <v>1</v>
      </c>
      <c r="C140" s="53">
        <f t="shared" si="108"/>
        <v>0</v>
      </c>
      <c r="D140" s="55"/>
      <c r="E140" s="55"/>
      <c r="F140" s="55"/>
      <c r="G140" s="53"/>
      <c r="H140" s="53"/>
      <c r="I140" s="55"/>
      <c r="J140" s="53"/>
      <c r="K140" s="55"/>
      <c r="L140" s="55">
        <v>1</v>
      </c>
      <c r="M140" s="55"/>
      <c r="N140" s="59"/>
      <c r="O140" s="19" t="s">
        <v>361</v>
      </c>
      <c r="P140" s="15" t="s">
        <v>1237</v>
      </c>
      <c r="Q140" s="15">
        <v>136</v>
      </c>
      <c r="R140" s="245"/>
      <c r="S140" s="27" t="s">
        <v>1238</v>
      </c>
      <c r="T140" s="21">
        <v>1971</v>
      </c>
      <c r="U140" s="28" t="s">
        <v>1239</v>
      </c>
      <c r="V140" s="21">
        <v>1995</v>
      </c>
      <c r="W140" s="25" t="s">
        <v>1240</v>
      </c>
      <c r="X140" s="162">
        <v>2012</v>
      </c>
      <c r="Y140" s="25"/>
      <c r="Z140" s="162">
        <f>$AD$3-X140</f>
        <v>6</v>
      </c>
      <c r="AA140" s="25" t="s">
        <v>339</v>
      </c>
      <c r="AB140" s="21" t="s">
        <v>142</v>
      </c>
      <c r="AC140" s="21"/>
      <c r="AE140" s="90" t="s">
        <v>425</v>
      </c>
      <c r="AF140" s="82"/>
      <c r="CO140" s="262" t="e">
        <f t="shared" si="107"/>
        <v>#N/A</v>
      </c>
      <c r="CP140" s="192" t="str">
        <f t="shared" si="61"/>
        <v>Lazar Sonja</v>
      </c>
      <c r="CQ140" s="192"/>
      <c r="CR140" s="19">
        <f>+Z140</f>
        <v>6</v>
      </c>
      <c r="CS140" s="19" t="str">
        <f>+AB140</f>
        <v>E</v>
      </c>
      <c r="CT140" s="260" t="e">
        <f t="shared" si="94"/>
        <v>#N/A</v>
      </c>
      <c r="CU140" s="222">
        <v>6767</v>
      </c>
      <c r="CV140" s="125">
        <v>133</v>
      </c>
      <c r="CW140" s="33">
        <f t="shared" si="90"/>
        <v>6</v>
      </c>
      <c r="CX140" s="83" t="str">
        <f t="shared" si="91"/>
        <v>Kaufmännischer Mitarbeiter 6 / Gruppenchef 6</v>
      </c>
      <c r="CY140" s="125"/>
      <c r="CZ140" s="33"/>
      <c r="DA140" s="83"/>
      <c r="DB140" s="125"/>
      <c r="DC140" s="33"/>
      <c r="DD140" s="83"/>
      <c r="DE140" s="125"/>
      <c r="DF140" s="33"/>
      <c r="DG140" s="83"/>
      <c r="DH140" s="125"/>
      <c r="DI140" s="33"/>
      <c r="DJ140" s="83"/>
      <c r="DK140" s="20"/>
      <c r="DL140" s="125"/>
      <c r="DM140" s="33"/>
      <c r="DN140" s="83"/>
      <c r="DS140" s="19">
        <f t="shared" si="64"/>
        <v>6767</v>
      </c>
      <c r="DT140" s="153">
        <v>6</v>
      </c>
      <c r="DU140" s="19">
        <v>0</v>
      </c>
      <c r="DV140" s="19" t="s">
        <v>955</v>
      </c>
      <c r="EX140" s="154">
        <v>9740</v>
      </c>
      <c r="EY140" s="11"/>
    </row>
    <row r="141" spans="1:155" s="19" customFormat="1" x14ac:dyDescent="0.2">
      <c r="A141" s="53">
        <v>0</v>
      </c>
      <c r="B141" s="53">
        <v>1</v>
      </c>
      <c r="C141" s="53">
        <f t="shared" si="108"/>
        <v>1</v>
      </c>
      <c r="D141" s="55"/>
      <c r="E141" s="55"/>
      <c r="F141" s="55"/>
      <c r="G141" s="53"/>
      <c r="H141" s="53"/>
      <c r="I141" s="55"/>
      <c r="J141" s="53"/>
      <c r="K141" s="55"/>
      <c r="L141" s="55"/>
      <c r="M141" s="55">
        <v>1</v>
      </c>
      <c r="N141" s="59"/>
      <c r="O141" s="19" t="s">
        <v>361</v>
      </c>
      <c r="P141" s="15" t="s">
        <v>521</v>
      </c>
      <c r="Q141" s="15">
        <v>137</v>
      </c>
      <c r="R141" s="245" t="s">
        <v>345</v>
      </c>
      <c r="S141" s="27" t="s">
        <v>170</v>
      </c>
      <c r="T141" s="21">
        <v>1961</v>
      </c>
      <c r="U141" s="28" t="s">
        <v>169</v>
      </c>
      <c r="V141" s="21">
        <v>1980</v>
      </c>
      <c r="W141" s="25"/>
      <c r="X141" s="21"/>
      <c r="Y141" s="25"/>
      <c r="Z141" s="21">
        <f>$AD$3-V141</f>
        <v>38</v>
      </c>
      <c r="AA141" s="25" t="s">
        <v>169</v>
      </c>
      <c r="AB141" s="21" t="s">
        <v>142</v>
      </c>
      <c r="AC141" s="21"/>
      <c r="AE141" s="90" t="s">
        <v>429</v>
      </c>
      <c r="AF141" s="82"/>
      <c r="CO141" s="19" t="str">
        <f t="shared" si="107"/>
        <v/>
      </c>
      <c r="CP141" s="19" t="str">
        <f t="shared" si="61"/>
        <v>Eilers Brigitte</v>
      </c>
      <c r="CR141" s="19">
        <f>+Z141</f>
        <v>38</v>
      </c>
      <c r="CS141" s="19" t="str">
        <f>+AB141</f>
        <v>E</v>
      </c>
      <c r="CT141" s="260" t="str">
        <f t="shared" si="94"/>
        <v>E</v>
      </c>
      <c r="CU141" s="154">
        <v>6740</v>
      </c>
      <c r="CV141" s="125">
        <v>133</v>
      </c>
      <c r="CW141" s="33">
        <f t="shared" si="90"/>
        <v>6</v>
      </c>
      <c r="CX141" s="83" t="str">
        <f t="shared" si="91"/>
        <v>Kaufmännischer Mitarbeiter 6 / Gruppenchef 6</v>
      </c>
      <c r="CY141" s="125">
        <v>133</v>
      </c>
      <c r="CZ141" s="33">
        <f t="shared" si="89"/>
        <v>6</v>
      </c>
      <c r="DA141" s="83" t="str">
        <f t="shared" si="88"/>
        <v>Kaufmännischer Mitarbeiter 6 / Gruppenchef 6</v>
      </c>
      <c r="DB141" s="125">
        <v>133</v>
      </c>
      <c r="DC141" s="33">
        <f t="shared" si="112"/>
        <v>6</v>
      </c>
      <c r="DD141" s="83" t="str">
        <f t="shared" si="113"/>
        <v>Kaufmännischer Mitarbeiter 6 / Gruppenchef 6</v>
      </c>
      <c r="DE141" s="125">
        <v>133</v>
      </c>
      <c r="DF141" s="33">
        <f t="shared" si="100"/>
        <v>6</v>
      </c>
      <c r="DG141" s="83" t="str">
        <f t="shared" si="101"/>
        <v>Kaufmännischer Mitarbeiter 6 / Gruppenchef 6</v>
      </c>
      <c r="DH141" s="125">
        <v>133</v>
      </c>
      <c r="DI141" s="33">
        <f t="shared" si="102"/>
        <v>6</v>
      </c>
      <c r="DJ141" s="83" t="str">
        <f t="shared" si="103"/>
        <v>Kaufmännischer Mitarbeiter 6 / Gruppenchef 6</v>
      </c>
      <c r="DK141" s="20"/>
      <c r="DL141" s="125">
        <v>133</v>
      </c>
      <c r="DM141" s="33">
        <f t="shared" si="104"/>
        <v>6</v>
      </c>
      <c r="DN141" s="83" t="str">
        <f t="shared" si="105"/>
        <v>Kaufmännischer Mitarbeiter 6 / Gruppenchef 6</v>
      </c>
      <c r="DS141" s="19">
        <f t="shared" si="64"/>
        <v>6740</v>
      </c>
      <c r="DT141" s="153">
        <v>6</v>
      </c>
      <c r="DU141" s="19">
        <v>0</v>
      </c>
      <c r="DV141" s="185" t="s">
        <v>977</v>
      </c>
      <c r="EX141" s="154">
        <v>9742</v>
      </c>
    </row>
    <row r="142" spans="1:155" s="19" customFormat="1" x14ac:dyDescent="0.2">
      <c r="A142" s="53">
        <v>0</v>
      </c>
      <c r="B142" s="53">
        <v>1</v>
      </c>
      <c r="C142" s="53">
        <f t="shared" si="108"/>
        <v>1</v>
      </c>
      <c r="D142" s="55"/>
      <c r="E142" s="55"/>
      <c r="F142" s="55"/>
      <c r="G142" s="53"/>
      <c r="H142" s="53"/>
      <c r="I142" s="55"/>
      <c r="J142" s="53"/>
      <c r="K142" s="55"/>
      <c r="L142" s="55"/>
      <c r="M142" s="55">
        <v>1</v>
      </c>
      <c r="N142" s="59"/>
      <c r="O142" s="19" t="s">
        <v>361</v>
      </c>
      <c r="P142" s="15" t="s">
        <v>519</v>
      </c>
      <c r="Q142" s="15">
        <v>138</v>
      </c>
      <c r="R142" s="245"/>
      <c r="S142" s="27" t="s">
        <v>911</v>
      </c>
      <c r="T142" s="21">
        <v>1969</v>
      </c>
      <c r="U142" s="28" t="s">
        <v>245</v>
      </c>
      <c r="V142" s="21">
        <v>1988</v>
      </c>
      <c r="W142" s="25"/>
      <c r="X142" s="21"/>
      <c r="Y142" s="25"/>
      <c r="Z142" s="21">
        <f>$AD$3-V142</f>
        <v>30</v>
      </c>
      <c r="AA142" s="25" t="s">
        <v>169</v>
      </c>
      <c r="AB142" s="21" t="s">
        <v>142</v>
      </c>
      <c r="AC142" s="21"/>
      <c r="AE142" s="90" t="s">
        <v>429</v>
      </c>
      <c r="AF142" s="82"/>
      <c r="CO142" s="19" t="str">
        <f t="shared" si="107"/>
        <v/>
      </c>
      <c r="CP142" s="19" t="str">
        <f t="shared" ref="CP142:CP155" si="114">+S142</f>
        <v>Barth Sandra</v>
      </c>
      <c r="CR142" s="19">
        <f>+Z142</f>
        <v>30</v>
      </c>
      <c r="CS142" s="19" t="str">
        <f>+AB142</f>
        <v>E</v>
      </c>
      <c r="CT142" s="260" t="str">
        <f t="shared" si="94"/>
        <v>E</v>
      </c>
      <c r="CU142" s="154">
        <v>7701</v>
      </c>
      <c r="CV142" s="125">
        <v>132</v>
      </c>
      <c r="CW142" s="33">
        <f t="shared" si="90"/>
        <v>5</v>
      </c>
      <c r="CX142" s="83" t="str">
        <f t="shared" si="91"/>
        <v>Kaufmännischer Mitarbeiter 5</v>
      </c>
      <c r="CY142" s="125">
        <v>132</v>
      </c>
      <c r="CZ142" s="33">
        <f t="shared" si="89"/>
        <v>5</v>
      </c>
      <c r="DA142" s="83" t="str">
        <f t="shared" si="88"/>
        <v>Kaufmännischer Mitarbeiter 5</v>
      </c>
      <c r="DB142" s="125">
        <v>132</v>
      </c>
      <c r="DC142" s="33">
        <f t="shared" si="112"/>
        <v>5</v>
      </c>
      <c r="DD142" s="83" t="str">
        <f t="shared" si="113"/>
        <v>Kaufmännischer Mitarbeiter 5</v>
      </c>
      <c r="DE142" s="125">
        <v>132</v>
      </c>
      <c r="DF142" s="33">
        <f t="shared" si="100"/>
        <v>5</v>
      </c>
      <c r="DG142" s="83" t="str">
        <f t="shared" si="101"/>
        <v>Kaufmännischer Mitarbeiter 5</v>
      </c>
      <c r="DH142" s="125">
        <v>132</v>
      </c>
      <c r="DI142" s="33">
        <f t="shared" si="102"/>
        <v>5</v>
      </c>
      <c r="DJ142" s="83" t="str">
        <f t="shared" si="103"/>
        <v>Kaufmännischer Mitarbeiter 5</v>
      </c>
      <c r="DK142" s="20"/>
      <c r="DL142" s="125">
        <v>132</v>
      </c>
      <c r="DM142" s="33">
        <f t="shared" si="104"/>
        <v>5</v>
      </c>
      <c r="DN142" s="83" t="str">
        <f t="shared" si="105"/>
        <v>Kaufmännischer Mitarbeiter 5</v>
      </c>
      <c r="DS142" s="19">
        <f t="shared" ref="DS142:DS143" si="115">+CU142</f>
        <v>7701</v>
      </c>
      <c r="DT142" s="153">
        <v>7</v>
      </c>
      <c r="DU142" s="19">
        <v>0</v>
      </c>
      <c r="DV142" s="185" t="s">
        <v>977</v>
      </c>
      <c r="EX142" s="154">
        <v>9740</v>
      </c>
    </row>
    <row r="143" spans="1:155" s="19" customFormat="1" x14ac:dyDescent="0.2">
      <c r="A143" s="53">
        <v>0</v>
      </c>
      <c r="B143" s="53"/>
      <c r="C143" s="53">
        <f t="shared" si="108"/>
        <v>1</v>
      </c>
      <c r="D143" s="55"/>
      <c r="E143" s="55"/>
      <c r="F143" s="55"/>
      <c r="G143" s="53"/>
      <c r="H143" s="53"/>
      <c r="I143" s="55"/>
      <c r="J143" s="53"/>
      <c r="K143" s="55"/>
      <c r="L143" s="55"/>
      <c r="M143" s="55">
        <v>1</v>
      </c>
      <c r="N143" s="59"/>
      <c r="O143" s="19" t="s">
        <v>359</v>
      </c>
      <c r="P143" s="15" t="s">
        <v>522</v>
      </c>
      <c r="Q143" s="15">
        <v>139</v>
      </c>
      <c r="R143" s="245"/>
      <c r="S143" s="27" t="s">
        <v>171</v>
      </c>
      <c r="T143" s="21">
        <v>1960</v>
      </c>
      <c r="U143" s="28"/>
      <c r="V143" s="21">
        <v>1984</v>
      </c>
      <c r="W143" s="25"/>
      <c r="X143" s="21"/>
      <c r="Y143" s="25"/>
      <c r="Z143" s="21">
        <f>$AD$3-V143</f>
        <v>34</v>
      </c>
      <c r="AA143" s="25" t="s">
        <v>172</v>
      </c>
      <c r="AB143" s="21" t="s">
        <v>147</v>
      </c>
      <c r="AC143" s="21"/>
      <c r="AE143" s="90" t="s">
        <v>430</v>
      </c>
      <c r="AF143" s="82"/>
      <c r="CO143" s="19" t="str">
        <f t="shared" si="107"/>
        <v/>
      </c>
      <c r="CP143" s="19" t="str">
        <f t="shared" si="114"/>
        <v>Schurrer Gabriel</v>
      </c>
      <c r="CR143" s="19">
        <f>+Z143</f>
        <v>34</v>
      </c>
      <c r="CS143" s="19" t="str">
        <f>+AB143</f>
        <v>F</v>
      </c>
      <c r="CT143" s="260" t="str">
        <f t="shared" si="94"/>
        <v>F</v>
      </c>
      <c r="CU143" s="154">
        <v>7654</v>
      </c>
      <c r="CV143" s="125">
        <v>614</v>
      </c>
      <c r="CW143" s="33">
        <f t="shared" si="90"/>
        <v>4</v>
      </c>
      <c r="CX143" s="83" t="str">
        <f t="shared" si="91"/>
        <v>Laborassistenz 4</v>
      </c>
      <c r="CY143" s="125">
        <v>614</v>
      </c>
      <c r="CZ143" s="33">
        <f t="shared" si="89"/>
        <v>4</v>
      </c>
      <c r="DA143" s="83" t="str">
        <f t="shared" si="88"/>
        <v>Laborassistenz 4</v>
      </c>
      <c r="DB143" s="125">
        <v>614</v>
      </c>
      <c r="DC143" s="33">
        <f t="shared" si="112"/>
        <v>4</v>
      </c>
      <c r="DD143" s="83" t="str">
        <f t="shared" si="113"/>
        <v>Laborassistenz 4</v>
      </c>
      <c r="DE143" s="125">
        <v>614</v>
      </c>
      <c r="DF143" s="33">
        <f t="shared" si="100"/>
        <v>4</v>
      </c>
      <c r="DG143" s="83" t="str">
        <f t="shared" si="101"/>
        <v>Laborassistenz 4</v>
      </c>
      <c r="DH143" s="125">
        <v>614</v>
      </c>
      <c r="DI143" s="33">
        <f t="shared" si="102"/>
        <v>4</v>
      </c>
      <c r="DJ143" s="83" t="str">
        <f t="shared" si="103"/>
        <v>Laborassistenz 4</v>
      </c>
      <c r="DK143" s="20"/>
      <c r="DL143" s="125">
        <v>614</v>
      </c>
      <c r="DM143" s="33">
        <f t="shared" si="104"/>
        <v>4</v>
      </c>
      <c r="DN143" s="83" t="str">
        <f t="shared" si="105"/>
        <v>Laborassistenz 4</v>
      </c>
      <c r="DS143" s="19">
        <f t="shared" si="115"/>
        <v>7654</v>
      </c>
      <c r="DT143" s="153">
        <v>7</v>
      </c>
      <c r="DU143" s="19">
        <v>0</v>
      </c>
      <c r="DV143" s="19" t="s">
        <v>963</v>
      </c>
      <c r="EX143" s="154">
        <v>9740</v>
      </c>
    </row>
    <row r="144" spans="1:155" x14ac:dyDescent="0.25">
      <c r="A144" s="53">
        <v>0</v>
      </c>
      <c r="B144" s="53"/>
      <c r="C144" s="53">
        <f t="shared" si="108"/>
        <v>0</v>
      </c>
      <c r="D144" s="55"/>
      <c r="E144" s="55"/>
      <c r="F144" s="55"/>
      <c r="G144" s="53"/>
      <c r="H144" s="53"/>
      <c r="I144" s="55"/>
      <c r="J144" s="53"/>
      <c r="K144" s="55"/>
      <c r="L144" s="55"/>
      <c r="M144" s="55"/>
      <c r="N144" s="59">
        <v>1</v>
      </c>
      <c r="O144" s="19" t="s">
        <v>361</v>
      </c>
      <c r="P144" s="15" t="s">
        <v>1502</v>
      </c>
      <c r="Q144" s="15">
        <v>140</v>
      </c>
      <c r="R144" s="245" t="s">
        <v>365</v>
      </c>
      <c r="S144" s="27" t="s">
        <v>1500</v>
      </c>
      <c r="T144" s="21">
        <v>1987</v>
      </c>
      <c r="U144" s="28" t="s">
        <v>248</v>
      </c>
      <c r="V144" s="21"/>
      <c r="W144" s="25"/>
      <c r="X144" s="21"/>
      <c r="Y144" s="25"/>
      <c r="Z144" s="21"/>
      <c r="AA144" s="25" t="s">
        <v>248</v>
      </c>
      <c r="AB144" s="21" t="s">
        <v>149</v>
      </c>
      <c r="AC144" s="21"/>
      <c r="AD144" s="19"/>
      <c r="AE144" s="90" t="s">
        <v>380</v>
      </c>
      <c r="AF144" s="82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 t="str">
        <f t="shared" si="107"/>
        <v/>
      </c>
      <c r="CP144" s="19" t="str">
        <f t="shared" si="114"/>
        <v>Markovic Maja</v>
      </c>
      <c r="CQ144" s="19"/>
      <c r="CT144" s="260"/>
      <c r="CU144" s="154">
        <v>9740</v>
      </c>
      <c r="CV144" s="125"/>
      <c r="CW144" s="33"/>
      <c r="CX144" s="83"/>
      <c r="CY144" s="125"/>
      <c r="CZ144" s="33"/>
      <c r="DA144" s="83"/>
      <c r="DB144" s="125"/>
      <c r="DC144" s="33"/>
      <c r="DD144" s="83"/>
      <c r="DE144" s="125"/>
      <c r="DF144" s="33"/>
      <c r="DG144" s="83"/>
      <c r="DH144" s="125"/>
      <c r="DI144" s="33"/>
      <c r="DJ144" s="83"/>
      <c r="DK144" s="20"/>
      <c r="DL144" s="33"/>
      <c r="DM144" s="33"/>
      <c r="DN144" s="83"/>
      <c r="EX144" s="154">
        <v>9739</v>
      </c>
      <c r="EY144" s="19"/>
    </row>
    <row r="145" spans="1:155" x14ac:dyDescent="0.25">
      <c r="A145" s="53">
        <v>0</v>
      </c>
      <c r="B145" s="53"/>
      <c r="C145" s="53">
        <f t="shared" si="108"/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1301</v>
      </c>
      <c r="P145" s="15" t="s">
        <v>1087</v>
      </c>
      <c r="Q145" s="15">
        <v>141</v>
      </c>
      <c r="R145" s="245"/>
      <c r="S145" s="27" t="s">
        <v>1088</v>
      </c>
      <c r="T145" s="21">
        <v>1997</v>
      </c>
      <c r="U145" s="28" t="s">
        <v>628</v>
      </c>
      <c r="V145" s="21"/>
      <c r="W145" s="25"/>
      <c r="X145" s="21"/>
      <c r="Y145" s="25" t="s">
        <v>173</v>
      </c>
      <c r="Z145" s="21"/>
      <c r="AA145" s="25" t="s">
        <v>1268</v>
      </c>
      <c r="AB145" s="21" t="s">
        <v>175</v>
      </c>
      <c r="AC145" s="21"/>
      <c r="AD145" s="19"/>
      <c r="AE145" s="90" t="s">
        <v>381</v>
      </c>
      <c r="AF145" s="82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/>
      <c r="BS145" s="19"/>
      <c r="BT145" s="19"/>
      <c r="BU145" s="19"/>
      <c r="BV145" s="19"/>
      <c r="BW145" s="19"/>
      <c r="BX145" s="19"/>
      <c r="BY145" s="19"/>
      <c r="BZ145" s="19"/>
      <c r="CA145" s="19"/>
      <c r="CB145" s="19"/>
      <c r="CC145" s="19"/>
      <c r="CD145" s="19"/>
      <c r="CE145" s="19"/>
      <c r="CF145" s="19"/>
      <c r="CG145" s="19"/>
      <c r="CH145" s="19"/>
      <c r="CI145" s="19"/>
      <c r="CJ145" s="19"/>
      <c r="CK145" s="19"/>
      <c r="CL145" s="19"/>
      <c r="CM145" s="19"/>
      <c r="CN145" s="19"/>
      <c r="CO145" s="19" t="str">
        <f t="shared" si="107"/>
        <v/>
      </c>
      <c r="CP145" s="19" t="str">
        <f t="shared" si="114"/>
        <v>Berger Noah</v>
      </c>
      <c r="CQ145" s="19"/>
      <c r="CT145" s="260"/>
      <c r="CU145" s="154">
        <v>9740</v>
      </c>
      <c r="CV145" s="125"/>
      <c r="CW145" s="33"/>
      <c r="CX145" s="83"/>
      <c r="CY145" s="125"/>
      <c r="CZ145" s="33"/>
      <c r="DA145" s="83"/>
      <c r="DB145" s="125"/>
      <c r="DC145" s="33"/>
      <c r="DD145" s="83"/>
      <c r="DE145" s="125"/>
      <c r="DF145" s="33"/>
      <c r="DG145" s="83"/>
      <c r="DH145" s="125"/>
      <c r="DI145" s="33"/>
      <c r="DJ145" s="83"/>
      <c r="DK145" s="20"/>
      <c r="DL145" s="33"/>
      <c r="DM145" s="33"/>
      <c r="DN145" s="83"/>
      <c r="EX145" s="154">
        <v>9751</v>
      </c>
      <c r="EY145" s="19"/>
    </row>
    <row r="146" spans="1:155" s="19" customFormat="1" x14ac:dyDescent="0.2">
      <c r="A146" s="53">
        <v>0</v>
      </c>
      <c r="B146" s="53"/>
      <c r="C146" s="53">
        <f t="shared" si="108"/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1301</v>
      </c>
      <c r="P146" s="15" t="s">
        <v>1091</v>
      </c>
      <c r="Q146" s="15">
        <v>142</v>
      </c>
      <c r="R146" s="42"/>
      <c r="S146" s="27" t="s">
        <v>1089</v>
      </c>
      <c r="T146" s="21">
        <v>1998</v>
      </c>
      <c r="U146" s="28" t="s">
        <v>628</v>
      </c>
      <c r="V146" s="21"/>
      <c r="W146" s="25"/>
      <c r="X146" s="21"/>
      <c r="Y146" s="25" t="s">
        <v>173</v>
      </c>
      <c r="Z146" s="21"/>
      <c r="AA146" s="25" t="s">
        <v>1268</v>
      </c>
      <c r="AB146" s="21" t="s">
        <v>175</v>
      </c>
      <c r="AC146" s="21"/>
      <c r="AE146" s="90" t="s">
        <v>381</v>
      </c>
      <c r="AF146" s="82"/>
      <c r="CO146" s="19" t="str">
        <f t="shared" si="107"/>
        <v/>
      </c>
      <c r="CP146" s="19" t="str">
        <f t="shared" si="114"/>
        <v>Pertoldi Noeh</v>
      </c>
      <c r="CT146" s="260"/>
      <c r="CU146" s="154">
        <v>9742</v>
      </c>
      <c r="CV146" s="125"/>
      <c r="CW146" s="33"/>
      <c r="CX146" s="83"/>
      <c r="CY146" s="125"/>
      <c r="CZ146" s="33"/>
      <c r="DA146" s="83"/>
      <c r="DB146" s="125"/>
      <c r="DC146" s="33"/>
      <c r="DD146" s="83"/>
      <c r="DE146" s="125"/>
      <c r="DF146" s="33"/>
      <c r="DG146" s="83"/>
      <c r="DH146" s="125"/>
      <c r="DI146" s="33"/>
      <c r="DJ146" s="83"/>
      <c r="DK146" s="20"/>
      <c r="DL146" s="33"/>
      <c r="DM146" s="33"/>
      <c r="DN146" s="83"/>
      <c r="DS146" s="19">
        <f t="shared" ref="DS146:DS155" si="116">+CU146</f>
        <v>9742</v>
      </c>
      <c r="DT146" s="153">
        <v>8</v>
      </c>
      <c r="DU146" s="19">
        <v>0</v>
      </c>
      <c r="DV146" s="185" t="s">
        <v>976</v>
      </c>
      <c r="EX146" s="154">
        <v>9750</v>
      </c>
    </row>
    <row r="147" spans="1:155" s="19" customFormat="1" x14ac:dyDescent="0.2">
      <c r="A147" s="53">
        <v>0</v>
      </c>
      <c r="B147" s="53"/>
      <c r="C147" s="53">
        <f>IF(Z147&gt;=10,1,0)</f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1301</v>
      </c>
      <c r="P147" s="15" t="s">
        <v>1092</v>
      </c>
      <c r="Q147" s="15">
        <v>143</v>
      </c>
      <c r="R147" s="42"/>
      <c r="S147" s="27" t="s">
        <v>1090</v>
      </c>
      <c r="T147" s="21">
        <v>1998</v>
      </c>
      <c r="U147" s="28" t="s">
        <v>628</v>
      </c>
      <c r="V147" s="21"/>
      <c r="W147" s="25"/>
      <c r="X147" s="21"/>
      <c r="Y147" s="25" t="s">
        <v>173</v>
      </c>
      <c r="Z147" s="21"/>
      <c r="AA147" s="25" t="s">
        <v>1268</v>
      </c>
      <c r="AB147" s="21" t="s">
        <v>175</v>
      </c>
      <c r="AC147" s="21"/>
      <c r="AE147" s="90" t="s">
        <v>381</v>
      </c>
      <c r="AF147" s="82"/>
      <c r="CO147" s="19" t="str">
        <f t="shared" si="107"/>
        <v/>
      </c>
      <c r="CP147" s="19" t="str">
        <f t="shared" si="114"/>
        <v>Thahiri Florian</v>
      </c>
      <c r="CT147" s="260"/>
      <c r="CU147" s="154">
        <v>9740</v>
      </c>
      <c r="CV147" s="125"/>
      <c r="CW147" s="33"/>
      <c r="CX147" s="83"/>
      <c r="CY147" s="125"/>
      <c r="CZ147" s="33"/>
      <c r="DA147" s="83"/>
      <c r="DB147" s="125"/>
      <c r="DC147" s="33"/>
      <c r="DD147" s="83"/>
      <c r="DE147" s="125"/>
      <c r="DF147" s="33"/>
      <c r="DG147" s="83"/>
      <c r="DH147" s="125"/>
      <c r="DI147" s="33"/>
      <c r="DJ147" s="83"/>
      <c r="DK147" s="20"/>
      <c r="DL147" s="33"/>
      <c r="DM147" s="33"/>
      <c r="DN147" s="83"/>
      <c r="DS147" s="19">
        <f>+CU147</f>
        <v>9740</v>
      </c>
      <c r="DT147" s="153">
        <v>8</v>
      </c>
      <c r="DU147" s="19">
        <v>0</v>
      </c>
      <c r="DV147" s="185" t="s">
        <v>976</v>
      </c>
      <c r="EX147" s="154">
        <v>9750</v>
      </c>
    </row>
    <row r="148" spans="1:155" s="19" customFormat="1" x14ac:dyDescent="0.2">
      <c r="A148" s="53">
        <v>0</v>
      </c>
      <c r="B148" s="53"/>
      <c r="C148" s="53">
        <f t="shared" si="108"/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358</v>
      </c>
      <c r="P148" s="15" t="s">
        <v>1162</v>
      </c>
      <c r="Q148" s="15">
        <v>144</v>
      </c>
      <c r="R148" s="42"/>
      <c r="S148" s="27" t="s">
        <v>1160</v>
      </c>
      <c r="T148" s="21">
        <v>1999</v>
      </c>
      <c r="U148" s="28" t="s">
        <v>628</v>
      </c>
      <c r="V148" s="21"/>
      <c r="W148" s="25"/>
      <c r="X148" s="21"/>
      <c r="Y148" s="25" t="s">
        <v>176</v>
      </c>
      <c r="Z148" s="21"/>
      <c r="AA148" s="25" t="s">
        <v>1268</v>
      </c>
      <c r="AB148" s="21" t="s">
        <v>175</v>
      </c>
      <c r="AC148" s="21"/>
      <c r="AE148" s="90" t="s">
        <v>381</v>
      </c>
      <c r="AF148" s="82"/>
      <c r="CO148" s="19" t="str">
        <f t="shared" si="107"/>
        <v/>
      </c>
      <c r="CP148" s="19" t="str">
        <f t="shared" si="114"/>
        <v>Hirsbrunner Nico</v>
      </c>
      <c r="CT148" s="260"/>
      <c r="CU148" s="154">
        <v>9740</v>
      </c>
      <c r="CV148" s="125"/>
      <c r="CW148" s="33"/>
      <c r="CX148" s="83"/>
      <c r="CY148" s="125"/>
      <c r="CZ148" s="33"/>
      <c r="DA148" s="83"/>
      <c r="DB148" s="125"/>
      <c r="DC148" s="33"/>
      <c r="DD148" s="83"/>
      <c r="DE148" s="125"/>
      <c r="DF148" s="33"/>
      <c r="DG148" s="83"/>
      <c r="DH148" s="125"/>
      <c r="DI148" s="33"/>
      <c r="DJ148" s="83"/>
      <c r="DK148" s="20"/>
      <c r="DL148" s="33"/>
      <c r="DM148" s="33"/>
      <c r="DN148" s="83"/>
      <c r="DS148" s="19">
        <f t="shared" si="116"/>
        <v>9740</v>
      </c>
      <c r="DT148" s="153">
        <v>8</v>
      </c>
      <c r="DU148" s="19">
        <v>0</v>
      </c>
      <c r="DV148" s="185" t="s">
        <v>976</v>
      </c>
      <c r="EX148" s="154">
        <v>9752</v>
      </c>
    </row>
    <row r="149" spans="1:155" s="19" customFormat="1" x14ac:dyDescent="0.2">
      <c r="A149" s="53">
        <v>0</v>
      </c>
      <c r="B149" s="53"/>
      <c r="C149" s="53">
        <f t="shared" si="108"/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361</v>
      </c>
      <c r="P149" s="15" t="s">
        <v>1161</v>
      </c>
      <c r="Q149" s="15">
        <v>145</v>
      </c>
      <c r="R149" s="42"/>
      <c r="S149" s="27" t="s">
        <v>1159</v>
      </c>
      <c r="T149" s="21">
        <v>1998</v>
      </c>
      <c r="U149" s="28" t="s">
        <v>628</v>
      </c>
      <c r="V149" s="21"/>
      <c r="W149" s="25"/>
      <c r="X149" s="21"/>
      <c r="Y149" s="25" t="s">
        <v>176</v>
      </c>
      <c r="Z149" s="21"/>
      <c r="AA149" s="25" t="s">
        <v>1268</v>
      </c>
      <c r="AB149" s="21" t="s">
        <v>175</v>
      </c>
      <c r="AC149" s="21"/>
      <c r="AE149" s="90" t="s">
        <v>381</v>
      </c>
      <c r="AF149" s="82"/>
      <c r="CO149" s="19" t="str">
        <f t="shared" si="107"/>
        <v/>
      </c>
      <c r="CP149" s="19" t="str">
        <f t="shared" si="114"/>
        <v>Christ Florian</v>
      </c>
      <c r="CT149" s="260"/>
      <c r="CU149" s="154">
        <v>9739</v>
      </c>
      <c r="CV149" s="125"/>
      <c r="CW149" s="33"/>
      <c r="CX149" s="83"/>
      <c r="CY149" s="125"/>
      <c r="CZ149" s="33"/>
      <c r="DA149" s="83"/>
      <c r="DB149" s="125"/>
      <c r="DC149" s="33"/>
      <c r="DD149" s="83"/>
      <c r="DE149" s="125"/>
      <c r="DF149" s="33"/>
      <c r="DG149" s="83"/>
      <c r="DH149" s="125"/>
      <c r="DI149" s="33"/>
      <c r="DJ149" s="83"/>
      <c r="DK149" s="20"/>
      <c r="DL149" s="33"/>
      <c r="DM149" s="33"/>
      <c r="DN149" s="83"/>
      <c r="DS149" s="19">
        <f t="shared" si="116"/>
        <v>9739</v>
      </c>
      <c r="DT149" s="153">
        <v>8</v>
      </c>
      <c r="DU149" s="19">
        <v>0</v>
      </c>
      <c r="DV149" s="185" t="s">
        <v>976</v>
      </c>
      <c r="EO149"/>
      <c r="EX149" s="126"/>
    </row>
    <row r="150" spans="1:155" s="19" customFormat="1" x14ac:dyDescent="0.25">
      <c r="A150" s="53">
        <v>0</v>
      </c>
      <c r="B150" s="53"/>
      <c r="C150" s="53">
        <f t="shared" si="108"/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361</v>
      </c>
      <c r="P150" s="15" t="s">
        <v>1163</v>
      </c>
      <c r="Q150" s="15">
        <v>146</v>
      </c>
      <c r="R150" s="42"/>
      <c r="S150" s="27" t="s">
        <v>1164</v>
      </c>
      <c r="T150" s="21">
        <v>1997</v>
      </c>
      <c r="U150" s="28" t="s">
        <v>628</v>
      </c>
      <c r="V150" s="21"/>
      <c r="W150" s="25"/>
      <c r="X150" s="21"/>
      <c r="Y150" s="25" t="s">
        <v>176</v>
      </c>
      <c r="Z150" s="21"/>
      <c r="AA150" s="25" t="s">
        <v>1268</v>
      </c>
      <c r="AB150" s="21" t="s">
        <v>175</v>
      </c>
      <c r="AC150" s="21"/>
      <c r="AE150" s="90" t="s">
        <v>381</v>
      </c>
      <c r="AF150" s="82"/>
      <c r="CO150" s="19" t="str">
        <f t="shared" si="107"/>
        <v/>
      </c>
      <c r="CP150" s="19" t="str">
        <f t="shared" si="114"/>
        <v>Sivasundaram Aschveni</v>
      </c>
      <c r="CT150" s="260"/>
      <c r="CU150" s="154">
        <v>9751</v>
      </c>
      <c r="CV150" s="125"/>
      <c r="CW150" s="33"/>
      <c r="CX150" s="83"/>
      <c r="CY150" s="125"/>
      <c r="CZ150" s="33"/>
      <c r="DA150" s="83"/>
      <c r="DB150" s="125"/>
      <c r="DC150" s="33"/>
      <c r="DD150" s="83"/>
      <c r="DE150" s="125"/>
      <c r="DF150" s="33"/>
      <c r="DG150" s="83"/>
      <c r="DH150" s="125"/>
      <c r="DI150" s="33"/>
      <c r="DJ150" s="83"/>
      <c r="DK150" s="20"/>
      <c r="DL150" s="33"/>
      <c r="DM150" s="33"/>
      <c r="DN150" s="83"/>
      <c r="DS150" s="19">
        <f>+CU150</f>
        <v>9751</v>
      </c>
      <c r="DT150" s="153">
        <v>8</v>
      </c>
      <c r="DU150" s="19">
        <v>0</v>
      </c>
      <c r="DV150" s="185" t="s">
        <v>976</v>
      </c>
      <c r="EO150"/>
      <c r="EX150" s="11"/>
      <c r="EY150" s="11"/>
    </row>
    <row r="151" spans="1:155" s="19" customFormat="1" x14ac:dyDescent="0.25">
      <c r="A151" s="53">
        <v>0</v>
      </c>
      <c r="B151" s="53"/>
      <c r="C151" s="53">
        <f t="shared" si="108"/>
        <v>0</v>
      </c>
      <c r="D151" s="55"/>
      <c r="E151" s="55"/>
      <c r="F151" s="55"/>
      <c r="G151" s="53"/>
      <c r="H151" s="53"/>
      <c r="I151" s="55"/>
      <c r="J151" s="53"/>
      <c r="K151" s="55">
        <v>1</v>
      </c>
      <c r="L151" s="55"/>
      <c r="M151" s="55"/>
      <c r="N151" s="59"/>
      <c r="O151" s="19" t="s">
        <v>358</v>
      </c>
      <c r="P151" s="15" t="s">
        <v>1208</v>
      </c>
      <c r="Q151" s="15">
        <v>147</v>
      </c>
      <c r="R151" s="42"/>
      <c r="S151" s="27" t="s">
        <v>1205</v>
      </c>
      <c r="T151" s="21">
        <v>1996</v>
      </c>
      <c r="U151" s="28" t="s">
        <v>628</v>
      </c>
      <c r="V151" s="21"/>
      <c r="W151" s="25"/>
      <c r="X151" s="21"/>
      <c r="Y151" s="25" t="s">
        <v>176</v>
      </c>
      <c r="Z151" s="21"/>
      <c r="AA151" s="25" t="s">
        <v>1268</v>
      </c>
      <c r="AB151" s="21" t="s">
        <v>175</v>
      </c>
      <c r="AC151" s="21"/>
      <c r="AE151" s="90" t="s">
        <v>381</v>
      </c>
      <c r="AF151" s="82"/>
      <c r="CO151" s="19" t="str">
        <f t="shared" si="107"/>
        <v/>
      </c>
      <c r="CP151" s="19" t="str">
        <f>+S151</f>
        <v>Leuch Georges</v>
      </c>
      <c r="CT151" s="260"/>
      <c r="CU151" s="154">
        <v>9750</v>
      </c>
      <c r="CV151" s="125"/>
      <c r="CW151" s="33"/>
      <c r="CX151" s="83"/>
      <c r="CY151" s="125"/>
      <c r="CZ151" s="33"/>
      <c r="DA151" s="83"/>
      <c r="DB151" s="125"/>
      <c r="DC151" s="33"/>
      <c r="DD151" s="83"/>
      <c r="DE151" s="125"/>
      <c r="DF151" s="33"/>
      <c r="DG151" s="83"/>
      <c r="DH151" s="125"/>
      <c r="DI151" s="33"/>
      <c r="DJ151" s="83"/>
      <c r="DK151" s="20"/>
      <c r="DL151" s="33"/>
      <c r="DM151" s="33"/>
      <c r="DN151" s="83"/>
      <c r="DS151" s="19">
        <f>+CU151</f>
        <v>9750</v>
      </c>
      <c r="DT151" s="153">
        <v>8</v>
      </c>
      <c r="DU151" s="19">
        <v>0</v>
      </c>
      <c r="DV151" s="185" t="s">
        <v>976</v>
      </c>
      <c r="EO151"/>
      <c r="EX151" s="11"/>
      <c r="EY151" s="11"/>
    </row>
    <row r="152" spans="1:155" s="19" customFormat="1" x14ac:dyDescent="0.25">
      <c r="A152" s="53">
        <v>0</v>
      </c>
      <c r="B152" s="53"/>
      <c r="C152" s="53">
        <f t="shared" si="108"/>
        <v>0</v>
      </c>
      <c r="D152" s="55"/>
      <c r="E152" s="55"/>
      <c r="F152" s="55"/>
      <c r="G152" s="53"/>
      <c r="H152" s="53"/>
      <c r="I152" s="55"/>
      <c r="J152" s="53"/>
      <c r="K152" s="55">
        <v>1</v>
      </c>
      <c r="L152" s="55"/>
      <c r="M152" s="55"/>
      <c r="N152" s="59"/>
      <c r="O152" s="19" t="s">
        <v>359</v>
      </c>
      <c r="P152" s="15" t="s">
        <v>1209</v>
      </c>
      <c r="Q152" s="15">
        <v>148</v>
      </c>
      <c r="R152" s="42"/>
      <c r="S152" s="27" t="s">
        <v>1206</v>
      </c>
      <c r="T152" s="21">
        <v>2000</v>
      </c>
      <c r="U152" s="28" t="s">
        <v>628</v>
      </c>
      <c r="V152" s="21"/>
      <c r="W152" s="25"/>
      <c r="X152" s="21"/>
      <c r="Y152" s="25" t="s">
        <v>180</v>
      </c>
      <c r="Z152" s="21"/>
      <c r="AA152" s="25" t="s">
        <v>1268</v>
      </c>
      <c r="AB152" s="21" t="s">
        <v>177</v>
      </c>
      <c r="AC152" s="21"/>
      <c r="AE152" s="90" t="s">
        <v>381</v>
      </c>
      <c r="AF152" s="82"/>
      <c r="CO152" s="19" t="str">
        <f t="shared" si="107"/>
        <v/>
      </c>
      <c r="CP152" s="19" t="str">
        <f t="shared" ref="CP152:CP153" si="117">+S152</f>
        <v>Boser Florian</v>
      </c>
      <c r="CT152" s="260"/>
      <c r="CU152" s="154">
        <v>9750</v>
      </c>
      <c r="CV152" s="125"/>
      <c r="CW152" s="33"/>
      <c r="CX152" s="83"/>
      <c r="CY152" s="125"/>
      <c r="CZ152" s="33"/>
      <c r="DA152" s="83"/>
      <c r="DB152" s="125"/>
      <c r="DC152" s="33"/>
      <c r="DD152" s="83"/>
      <c r="DE152" s="125"/>
      <c r="DF152" s="33"/>
      <c r="DG152" s="83"/>
      <c r="DH152" s="125"/>
      <c r="DI152" s="33"/>
      <c r="DJ152" s="83"/>
      <c r="DK152" s="20"/>
      <c r="DL152" s="33"/>
      <c r="DM152" s="33"/>
      <c r="DN152" s="83"/>
      <c r="DS152" s="19">
        <f t="shared" ref="DS152:DS153" si="118">+CU152</f>
        <v>9750</v>
      </c>
      <c r="DT152" s="153">
        <v>8</v>
      </c>
      <c r="DU152" s="19">
        <v>0</v>
      </c>
      <c r="DV152" s="185" t="s">
        <v>976</v>
      </c>
      <c r="EO152"/>
      <c r="EX152" s="11"/>
      <c r="EY152" s="11"/>
    </row>
    <row r="153" spans="1:155" s="19" customFormat="1" x14ac:dyDescent="0.25">
      <c r="A153" s="53">
        <v>0</v>
      </c>
      <c r="B153" s="53"/>
      <c r="C153" s="53">
        <f t="shared" si="108"/>
        <v>0</v>
      </c>
      <c r="D153" s="55"/>
      <c r="E153" s="55"/>
      <c r="F153" s="55"/>
      <c r="G153" s="53"/>
      <c r="H153" s="53"/>
      <c r="I153" s="55"/>
      <c r="J153" s="53"/>
      <c r="K153" s="55">
        <v>1</v>
      </c>
      <c r="L153" s="55"/>
      <c r="M153" s="55"/>
      <c r="N153" s="59"/>
      <c r="O153" s="19" t="s">
        <v>1303</v>
      </c>
      <c r="P153" s="15" t="s">
        <v>1210</v>
      </c>
      <c r="Q153" s="15">
        <v>149</v>
      </c>
      <c r="R153" s="42"/>
      <c r="S153" s="27" t="s">
        <v>1207</v>
      </c>
      <c r="T153" s="21">
        <v>1999</v>
      </c>
      <c r="U153" s="28" t="s">
        <v>628</v>
      </c>
      <c r="V153" s="21"/>
      <c r="W153" s="25"/>
      <c r="X153" s="21"/>
      <c r="Y153" s="25" t="s">
        <v>180</v>
      </c>
      <c r="Z153" s="21"/>
      <c r="AA153" s="25" t="s">
        <v>1268</v>
      </c>
      <c r="AB153" s="21" t="s">
        <v>177</v>
      </c>
      <c r="AC153" s="21"/>
      <c r="AE153" s="90" t="s">
        <v>381</v>
      </c>
      <c r="AF153" s="82"/>
      <c r="CO153" s="19" t="str">
        <f t="shared" si="107"/>
        <v/>
      </c>
      <c r="CP153" s="19" t="str">
        <f t="shared" si="117"/>
        <v>Kaupp Nicolas</v>
      </c>
      <c r="CT153" s="260"/>
      <c r="CU153" s="154">
        <v>9752</v>
      </c>
      <c r="CV153" s="125"/>
      <c r="CW153" s="33"/>
      <c r="CX153" s="83"/>
      <c r="CY153" s="125"/>
      <c r="CZ153" s="33"/>
      <c r="DA153" s="83"/>
      <c r="DB153" s="125"/>
      <c r="DC153" s="33"/>
      <c r="DD153" s="83"/>
      <c r="DE153" s="125"/>
      <c r="DF153" s="33"/>
      <c r="DG153" s="83"/>
      <c r="DH153" s="125"/>
      <c r="DI153" s="33"/>
      <c r="DJ153" s="83"/>
      <c r="DK153" s="20"/>
      <c r="DL153" s="33"/>
      <c r="DM153" s="33"/>
      <c r="DN153" s="83"/>
      <c r="DS153" s="19">
        <f t="shared" si="118"/>
        <v>9752</v>
      </c>
      <c r="DT153" s="153">
        <v>8</v>
      </c>
      <c r="DU153" s="19">
        <v>0</v>
      </c>
      <c r="DV153" s="185" t="s">
        <v>976</v>
      </c>
      <c r="EO153"/>
      <c r="EX153" s="11"/>
      <c r="EY153" s="11"/>
    </row>
    <row r="154" spans="1:155" s="19" customFormat="1" x14ac:dyDescent="0.25">
      <c r="A154" s="53">
        <v>0</v>
      </c>
      <c r="B154" s="53"/>
      <c r="C154" s="53">
        <f t="shared" si="108"/>
        <v>0</v>
      </c>
      <c r="D154" s="55"/>
      <c r="E154" s="55"/>
      <c r="F154" s="55"/>
      <c r="G154" s="53"/>
      <c r="H154" s="53"/>
      <c r="I154" s="55"/>
      <c r="J154" s="53"/>
      <c r="K154" s="55">
        <v>1</v>
      </c>
      <c r="L154" s="55"/>
      <c r="M154" s="55"/>
      <c r="N154" s="59"/>
      <c r="O154" s="19" t="s">
        <v>361</v>
      </c>
      <c r="P154" s="15" t="s">
        <v>1266</v>
      </c>
      <c r="Q154" s="15">
        <v>150</v>
      </c>
      <c r="R154" s="42"/>
      <c r="S154" s="27" t="s">
        <v>1264</v>
      </c>
      <c r="T154" s="21">
        <v>2000</v>
      </c>
      <c r="U154" s="28" t="s">
        <v>628</v>
      </c>
      <c r="V154" s="21"/>
      <c r="W154" s="25"/>
      <c r="X154" s="21"/>
      <c r="Y154" s="25" t="s">
        <v>182</v>
      </c>
      <c r="Z154" s="21"/>
      <c r="AA154" s="25" t="s">
        <v>1268</v>
      </c>
      <c r="AB154" s="21" t="s">
        <v>177</v>
      </c>
      <c r="AC154" s="21"/>
      <c r="AE154" s="90" t="s">
        <v>381</v>
      </c>
      <c r="AF154" s="82"/>
      <c r="CO154" s="19" t="str">
        <f t="shared" si="107"/>
        <v/>
      </c>
      <c r="CP154" s="192" t="str">
        <f t="shared" si="114"/>
        <v>Tesan Laila</v>
      </c>
      <c r="CQ154" s="192"/>
      <c r="CR154" s="192"/>
      <c r="CS154" s="192"/>
      <c r="CT154" s="260"/>
      <c r="CU154" s="222">
        <v>9776</v>
      </c>
      <c r="CV154" s="125"/>
      <c r="CW154" s="33"/>
      <c r="CX154" s="83"/>
      <c r="CY154" s="125"/>
      <c r="CZ154" s="33"/>
      <c r="DA154" s="83"/>
      <c r="DB154" s="125"/>
      <c r="DC154" s="33"/>
      <c r="DD154" s="83"/>
      <c r="DE154" s="125"/>
      <c r="DF154" s="33"/>
      <c r="DG154" s="83"/>
      <c r="DH154" s="125"/>
      <c r="DI154" s="33"/>
      <c r="DJ154" s="83"/>
      <c r="DK154" s="20"/>
      <c r="DL154" s="33"/>
      <c r="DM154" s="33"/>
      <c r="DN154" s="83"/>
      <c r="DS154" s="19">
        <f t="shared" si="116"/>
        <v>9776</v>
      </c>
      <c r="DT154" s="153">
        <v>8</v>
      </c>
      <c r="DU154" s="19">
        <v>0</v>
      </c>
      <c r="DV154" s="185" t="s">
        <v>976</v>
      </c>
      <c r="EO154"/>
      <c r="EX154" s="11"/>
      <c r="EY154" s="11"/>
    </row>
    <row r="155" spans="1:155" s="19" customFormat="1" x14ac:dyDescent="0.25">
      <c r="A155" s="53">
        <v>0</v>
      </c>
      <c r="B155" s="53"/>
      <c r="C155" s="53">
        <f t="shared" si="108"/>
        <v>0</v>
      </c>
      <c r="D155" s="55"/>
      <c r="E155" s="55"/>
      <c r="F155" s="55"/>
      <c r="G155" s="53"/>
      <c r="H155" s="53"/>
      <c r="I155" s="55"/>
      <c r="J155" s="53"/>
      <c r="K155" s="55">
        <v>1</v>
      </c>
      <c r="L155" s="55"/>
      <c r="M155" s="55"/>
      <c r="N155" s="59"/>
      <c r="O155" s="19" t="s">
        <v>361</v>
      </c>
      <c r="P155" s="15" t="s">
        <v>1267</v>
      </c>
      <c r="Q155" s="15">
        <v>151</v>
      </c>
      <c r="R155" s="42"/>
      <c r="S155" s="27" t="s">
        <v>1265</v>
      </c>
      <c r="T155" s="21">
        <v>2001</v>
      </c>
      <c r="U155" s="28" t="s">
        <v>628</v>
      </c>
      <c r="V155" s="21"/>
      <c r="W155" s="25"/>
      <c r="X155" s="21"/>
      <c r="Y155" s="25" t="s">
        <v>182</v>
      </c>
      <c r="Z155" s="21"/>
      <c r="AA155" s="25" t="s">
        <v>1268</v>
      </c>
      <c r="AB155" s="21" t="s">
        <v>177</v>
      </c>
      <c r="AC155" s="21"/>
      <c r="AE155" s="90" t="s">
        <v>381</v>
      </c>
      <c r="AF155" s="82"/>
      <c r="CO155" s="19" t="str">
        <f t="shared" si="107"/>
        <v/>
      </c>
      <c r="CP155" s="192" t="str">
        <f t="shared" si="114"/>
        <v>Davet Kilian</v>
      </c>
      <c r="CQ155" s="192"/>
      <c r="CR155" s="192"/>
      <c r="CS155" s="192"/>
      <c r="CT155" s="260"/>
      <c r="CU155" s="222">
        <v>9775</v>
      </c>
      <c r="CV155" s="125"/>
      <c r="CW155" s="33"/>
      <c r="CX155" s="83"/>
      <c r="CY155" s="125"/>
      <c r="CZ155" s="33"/>
      <c r="DA155" s="83"/>
      <c r="DB155" s="125"/>
      <c r="DC155" s="33"/>
      <c r="DD155" s="83"/>
      <c r="DE155" s="125"/>
      <c r="DF155" s="33"/>
      <c r="DG155" s="83"/>
      <c r="DH155" s="125"/>
      <c r="DI155" s="33"/>
      <c r="DJ155" s="83"/>
      <c r="DK155" s="20"/>
      <c r="DL155" s="33"/>
      <c r="DM155" s="33"/>
      <c r="DN155" s="83"/>
      <c r="DS155" s="19">
        <f t="shared" si="116"/>
        <v>9775</v>
      </c>
      <c r="DT155" s="153">
        <v>8</v>
      </c>
      <c r="DU155" s="19">
        <v>0</v>
      </c>
      <c r="DV155" s="185" t="s">
        <v>976</v>
      </c>
      <c r="EO155"/>
      <c r="EX155" s="11"/>
      <c r="EY155" s="11"/>
    </row>
    <row r="156" spans="1:155" s="19" customFormat="1" x14ac:dyDescent="0.25">
      <c r="A156" s="66"/>
      <c r="B156" s="66"/>
      <c r="C156" s="66"/>
      <c r="D156" s="66"/>
      <c r="E156" s="66"/>
      <c r="F156" s="60"/>
      <c r="G156" s="60"/>
      <c r="H156" s="60"/>
      <c r="I156" s="60"/>
      <c r="J156" s="60"/>
      <c r="K156" s="60"/>
      <c r="L156" s="60"/>
      <c r="M156" s="60"/>
      <c r="N156" s="60"/>
      <c r="O156" s="67"/>
      <c r="P156" s="68"/>
      <c r="Q156" s="68"/>
      <c r="R156" s="44"/>
      <c r="S156" s="30" t="s">
        <v>183</v>
      </c>
      <c r="T156" s="31">
        <f>+Q155</f>
        <v>151</v>
      </c>
      <c r="U156" s="65" t="s">
        <v>700</v>
      </c>
      <c r="V156" s="32"/>
      <c r="W156" s="34"/>
      <c r="X156" s="32"/>
      <c r="Y156" s="40"/>
      <c r="Z156" s="33"/>
      <c r="AA156" s="34"/>
      <c r="AB156" s="33"/>
      <c r="AC156" s="35"/>
      <c r="AE156" s="84"/>
      <c r="AF156" s="83"/>
      <c r="CO156" s="19" t="str">
        <f t="shared" si="107"/>
        <v/>
      </c>
      <c r="CT156" s="260"/>
      <c r="CU156" s="126"/>
      <c r="CV156" s="141"/>
      <c r="CW156" s="141"/>
      <c r="CX156" s="126"/>
      <c r="CY156" s="141"/>
      <c r="CZ156" s="141"/>
      <c r="DA156" s="126"/>
      <c r="DB156" s="141"/>
      <c r="DC156" s="141"/>
      <c r="DD156" s="126"/>
      <c r="DE156" s="141"/>
      <c r="DF156" s="141"/>
      <c r="DG156" s="126"/>
      <c r="DH156" s="141"/>
      <c r="DI156" s="141"/>
      <c r="DJ156" s="126"/>
      <c r="DK156" s="126"/>
      <c r="DL156" s="138"/>
      <c r="DM156" s="138"/>
      <c r="EO156"/>
      <c r="EX156" s="11"/>
      <c r="EY156" s="11"/>
    </row>
    <row r="157" spans="1:155" customFormat="1" x14ac:dyDescent="0.25">
      <c r="A157" s="48">
        <f t="shared" ref="A157:N157" si="119">SUM(A5:A155)</f>
        <v>8</v>
      </c>
      <c r="B157" s="48">
        <f t="shared" si="119"/>
        <v>37</v>
      </c>
      <c r="C157" s="48">
        <f t="shared" si="119"/>
        <v>107</v>
      </c>
      <c r="D157" s="48">
        <f t="shared" si="119"/>
        <v>28</v>
      </c>
      <c r="E157" s="48">
        <f t="shared" si="119"/>
        <v>48</v>
      </c>
      <c r="F157" s="48">
        <f t="shared" si="119"/>
        <v>3</v>
      </c>
      <c r="G157" s="48">
        <f t="shared" si="119"/>
        <v>3</v>
      </c>
      <c r="H157" s="48">
        <f t="shared" si="119"/>
        <v>33</v>
      </c>
      <c r="I157" s="48">
        <f t="shared" si="119"/>
        <v>33</v>
      </c>
      <c r="J157" s="48">
        <f t="shared" si="119"/>
        <v>13</v>
      </c>
      <c r="K157" s="48">
        <f t="shared" si="119"/>
        <v>11</v>
      </c>
      <c r="L157" s="48">
        <f t="shared" si="119"/>
        <v>21</v>
      </c>
      <c r="M157" s="48">
        <f t="shared" si="119"/>
        <v>6</v>
      </c>
      <c r="N157" s="48">
        <f t="shared" si="119"/>
        <v>1</v>
      </c>
      <c r="O157" s="64">
        <f>SUM(D157+E157+F157+I157+K157+L157+M157)</f>
        <v>150</v>
      </c>
      <c r="P157" s="12"/>
      <c r="Q157" s="12" t="s">
        <v>224</v>
      </c>
      <c r="R157" s="45" t="s">
        <v>342</v>
      </c>
      <c r="S157" s="11" t="s">
        <v>88</v>
      </c>
      <c r="T157" s="13"/>
      <c r="U157" s="37"/>
      <c r="V157" s="13"/>
      <c r="W157" s="123"/>
      <c r="X157" s="13"/>
      <c r="Y157" s="37"/>
      <c r="Z157" s="13"/>
      <c r="AA157" s="14" t="s">
        <v>1036</v>
      </c>
      <c r="AB157" s="13"/>
      <c r="AC157" s="13"/>
      <c r="AD157" s="11"/>
      <c r="AE157" s="87" t="s">
        <v>382</v>
      </c>
      <c r="AF157" s="88" t="s">
        <v>385</v>
      </c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9"/>
      <c r="CO157" s="19" t="str">
        <f t="shared" si="107"/>
        <v/>
      </c>
      <c r="CP157" s="11"/>
      <c r="CQ157" s="11"/>
      <c r="CR157" s="11"/>
      <c r="CS157" s="11"/>
      <c r="CT157" s="13"/>
      <c r="CU157" s="11"/>
      <c r="CV157" s="49"/>
      <c r="CW157" s="49"/>
      <c r="CX157" s="11"/>
      <c r="CY157" s="49"/>
      <c r="CZ157" s="49"/>
      <c r="DA157" s="11"/>
      <c r="DB157" s="49"/>
      <c r="DC157" s="49"/>
      <c r="DD157" s="11"/>
      <c r="DE157" s="49"/>
      <c r="DF157" s="49"/>
      <c r="DG157" s="11"/>
      <c r="DH157" s="49"/>
      <c r="DI157" s="49"/>
      <c r="DJ157" s="11"/>
      <c r="DK157" s="115"/>
      <c r="DL157" s="13"/>
      <c r="DM157" s="13"/>
      <c r="DN157" s="11"/>
      <c r="DQ157" s="11"/>
      <c r="DR157" s="11"/>
      <c r="DS157" s="11"/>
      <c r="DZ157" s="19"/>
      <c r="EX157" s="11"/>
      <c r="EY157" s="11"/>
    </row>
    <row r="158" spans="1:155" customFormat="1" x14ac:dyDescent="0.25">
      <c r="A158" s="11">
        <f t="shared" ref="A158:N158" si="120">SUBTOTAL(9,A5:A155)</f>
        <v>8</v>
      </c>
      <c r="B158" s="11">
        <f t="shared" si="120"/>
        <v>37</v>
      </c>
      <c r="C158" s="11">
        <f t="shared" si="120"/>
        <v>107</v>
      </c>
      <c r="D158" s="11">
        <f t="shared" si="120"/>
        <v>28</v>
      </c>
      <c r="E158" s="11">
        <f t="shared" si="120"/>
        <v>48</v>
      </c>
      <c r="F158" s="11">
        <f t="shared" si="120"/>
        <v>3</v>
      </c>
      <c r="G158" s="11">
        <f t="shared" si="120"/>
        <v>3</v>
      </c>
      <c r="H158" s="11">
        <f t="shared" si="120"/>
        <v>33</v>
      </c>
      <c r="I158" s="11">
        <f t="shared" si="120"/>
        <v>33</v>
      </c>
      <c r="J158" s="11">
        <f t="shared" si="120"/>
        <v>13</v>
      </c>
      <c r="K158" s="11">
        <f t="shared" si="120"/>
        <v>11</v>
      </c>
      <c r="L158" s="11">
        <f t="shared" si="120"/>
        <v>21</v>
      </c>
      <c r="M158" s="11">
        <f t="shared" si="120"/>
        <v>6</v>
      </c>
      <c r="N158" s="11">
        <f t="shared" si="120"/>
        <v>1</v>
      </c>
      <c r="O158" s="64">
        <f>SUM(D158+E158+F158+I158+K158+L158+M158)</f>
        <v>150</v>
      </c>
      <c r="P158" s="12"/>
      <c r="Q158" s="12" t="s">
        <v>224</v>
      </c>
      <c r="R158" s="45" t="s">
        <v>370</v>
      </c>
      <c r="S158" s="11" t="s">
        <v>371</v>
      </c>
      <c r="T158" s="13"/>
      <c r="U158" s="37"/>
      <c r="V158" s="13"/>
      <c r="W158" s="123"/>
      <c r="X158" s="13"/>
      <c r="Y158" s="37"/>
      <c r="Z158" s="13" t="s">
        <v>185</v>
      </c>
      <c r="AA158" s="14" t="s">
        <v>886</v>
      </c>
      <c r="AB158" s="13"/>
      <c r="AC158" s="13"/>
      <c r="AD158" s="11"/>
      <c r="AE158" s="87" t="s">
        <v>373</v>
      </c>
      <c r="AF158" s="88" t="s">
        <v>97</v>
      </c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9"/>
      <c r="CO158" s="19" t="str">
        <f t="shared" si="107"/>
        <v/>
      </c>
      <c r="CP158" s="11"/>
      <c r="CQ158" s="11"/>
      <c r="CR158" s="11"/>
      <c r="CS158" s="11"/>
      <c r="CT158" s="13"/>
      <c r="CU158" s="11"/>
      <c r="CV158" s="49"/>
      <c r="CW158" s="49"/>
      <c r="CX158" s="11"/>
      <c r="CY158" s="49"/>
      <c r="CZ158" s="49"/>
      <c r="DA158" s="11"/>
      <c r="DB158" s="49"/>
      <c r="DC158" s="49"/>
      <c r="DD158" s="11"/>
      <c r="DE158" s="49"/>
      <c r="DF158" s="49"/>
      <c r="DG158" s="11"/>
      <c r="DH158" s="49"/>
      <c r="DI158" s="49"/>
      <c r="DJ158" s="11"/>
      <c r="DK158" s="115"/>
      <c r="DL158" s="13"/>
      <c r="DM158" s="13"/>
      <c r="DN158" s="11"/>
      <c r="DQ158" s="11"/>
      <c r="DR158" s="11"/>
      <c r="DS158" s="11"/>
      <c r="DT158" s="45" t="s">
        <v>980</v>
      </c>
      <c r="DZ158" s="19"/>
      <c r="EX158" s="11"/>
      <c r="EY158" s="11"/>
    </row>
    <row r="159" spans="1:155" customFormat="1" x14ac:dyDescent="0.25">
      <c r="A159" s="11"/>
      <c r="B159" s="11"/>
      <c r="C159" s="11"/>
      <c r="D159" s="49"/>
      <c r="E159" s="49"/>
      <c r="F159" s="50"/>
      <c r="G159" s="51"/>
      <c r="H159" s="51"/>
      <c r="I159" s="50"/>
      <c r="J159" s="51"/>
      <c r="K159" s="50"/>
      <c r="L159" s="50"/>
      <c r="M159" s="50"/>
      <c r="N159" s="50"/>
      <c r="O159" s="48"/>
      <c r="P159" s="12"/>
      <c r="Q159" s="12"/>
      <c r="R159" s="45" t="s">
        <v>369</v>
      </c>
      <c r="S159" s="11" t="s">
        <v>150</v>
      </c>
      <c r="T159" s="13"/>
      <c r="U159" s="37"/>
      <c r="V159" s="13"/>
      <c r="W159" s="123"/>
      <c r="X159" s="13"/>
      <c r="Y159" s="37"/>
      <c r="Z159" s="13" t="s">
        <v>186</v>
      </c>
      <c r="AA159" s="14" t="s">
        <v>1226</v>
      </c>
      <c r="AB159" s="13"/>
      <c r="AC159" s="13"/>
      <c r="AD159" s="11"/>
      <c r="AE159" s="87" t="s">
        <v>375</v>
      </c>
      <c r="AF159" s="88" t="s">
        <v>386</v>
      </c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9"/>
      <c r="CO159" s="19" t="str">
        <f t="shared" si="107"/>
        <v/>
      </c>
      <c r="CP159" s="11"/>
      <c r="CQ159" s="11"/>
      <c r="CR159" s="11"/>
      <c r="CS159" s="11"/>
      <c r="CT159" s="13"/>
      <c r="CU159" s="11"/>
      <c r="CV159" s="49"/>
      <c r="CW159" s="49"/>
      <c r="CX159" s="11"/>
      <c r="CY159" s="49"/>
      <c r="CZ159" s="49"/>
      <c r="DA159" s="11"/>
      <c r="DB159" s="49"/>
      <c r="DC159" s="49"/>
      <c r="DD159" s="11"/>
      <c r="DE159" s="49"/>
      <c r="DF159" s="49"/>
      <c r="DG159" s="11"/>
      <c r="DH159" s="49"/>
      <c r="DI159" s="49"/>
      <c r="DJ159" s="11"/>
      <c r="DK159" s="115"/>
      <c r="DL159" s="13"/>
      <c r="DM159" s="13"/>
      <c r="DN159" s="11"/>
      <c r="DQ159" s="11"/>
      <c r="DR159" s="11"/>
      <c r="DS159" s="11"/>
      <c r="DT159" s="11" t="s">
        <v>986</v>
      </c>
      <c r="DZ159" s="19"/>
      <c r="EO159" s="11"/>
      <c r="EX159" s="11"/>
      <c r="EY159" s="11"/>
    </row>
    <row r="160" spans="1:155" customFormat="1" x14ac:dyDescent="0.25">
      <c r="A160" s="11"/>
      <c r="B160" s="11"/>
      <c r="C160" s="11"/>
      <c r="D160" s="49"/>
      <c r="E160" s="49"/>
      <c r="F160" s="50"/>
      <c r="G160" s="51"/>
      <c r="H160" s="51"/>
      <c r="I160" s="50"/>
      <c r="J160" s="11"/>
      <c r="K160" s="50"/>
      <c r="L160" s="50"/>
      <c r="M160" s="50"/>
      <c r="N160" s="50"/>
      <c r="O160" s="48"/>
      <c r="P160" s="69" t="s">
        <v>366</v>
      </c>
      <c r="Q160" s="69" t="s">
        <v>366</v>
      </c>
      <c r="R160" s="45" t="s">
        <v>341</v>
      </c>
      <c r="S160" s="11" t="s">
        <v>158</v>
      </c>
      <c r="T160" s="13"/>
      <c r="U160" s="37"/>
      <c r="V160" s="13"/>
      <c r="W160" s="123"/>
      <c r="X160" s="13"/>
      <c r="Y160" s="37"/>
      <c r="Z160" s="13" t="s">
        <v>189</v>
      </c>
      <c r="AA160" s="14" t="s">
        <v>888</v>
      </c>
      <c r="AB160" s="13"/>
      <c r="AC160" s="13"/>
      <c r="AD160" s="11"/>
      <c r="AE160" s="87" t="s">
        <v>376</v>
      </c>
      <c r="AF160" s="88" t="s">
        <v>110</v>
      </c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9"/>
      <c r="CO160" s="19" t="str">
        <f t="shared" si="107"/>
        <v/>
      </c>
      <c r="CP160" s="11"/>
      <c r="CQ160" s="11"/>
      <c r="CR160" s="11"/>
      <c r="CS160" s="11"/>
      <c r="CT160" s="13"/>
      <c r="CU160" s="11"/>
      <c r="CV160" s="49"/>
      <c r="CW160" s="49"/>
      <c r="CX160" s="11"/>
      <c r="CY160" s="49"/>
      <c r="CZ160" s="49"/>
      <c r="DA160" s="11"/>
      <c r="DB160" s="49"/>
      <c r="DC160" s="49"/>
      <c r="DD160" s="11"/>
      <c r="DE160" s="49"/>
      <c r="DF160" s="49"/>
      <c r="DG160" s="11"/>
      <c r="DH160" s="49"/>
      <c r="DI160" s="49"/>
      <c r="DJ160" s="11"/>
      <c r="DK160" s="115"/>
      <c r="DL160" s="13"/>
      <c r="DM160" s="13"/>
      <c r="DN160" s="11"/>
      <c r="DQ160" s="11"/>
      <c r="DR160" s="11"/>
      <c r="DS160" s="11"/>
      <c r="DT160" s="11" t="s">
        <v>987</v>
      </c>
      <c r="DZ160" s="19"/>
      <c r="EO160" s="11"/>
      <c r="EX160" s="11"/>
      <c r="EY160" s="11"/>
    </row>
    <row r="161" spans="1:155" customFormat="1" x14ac:dyDescent="0.25">
      <c r="A161" s="11"/>
      <c r="B161" s="11"/>
      <c r="C161" s="11"/>
      <c r="D161" s="49"/>
      <c r="E161" s="49"/>
      <c r="F161" s="50"/>
      <c r="G161" s="51"/>
      <c r="H161" s="51"/>
      <c r="I161" s="50"/>
      <c r="J161" s="11"/>
      <c r="K161" s="50"/>
      <c r="L161" s="50"/>
      <c r="M161" s="50"/>
      <c r="N161" s="50"/>
      <c r="O161" s="48"/>
      <c r="P161" s="12"/>
      <c r="Q161" s="12"/>
      <c r="R161" s="45" t="s">
        <v>368</v>
      </c>
      <c r="S161" s="11" t="s">
        <v>161</v>
      </c>
      <c r="T161" s="13"/>
      <c r="U161" s="37"/>
      <c r="V161" s="13"/>
      <c r="W161" s="123"/>
      <c r="X161" s="13"/>
      <c r="Y161" s="37"/>
      <c r="Z161" s="13" t="s">
        <v>876</v>
      </c>
      <c r="AA161" s="14" t="s">
        <v>1227</v>
      </c>
      <c r="AB161" s="13"/>
      <c r="AC161" s="13"/>
      <c r="AD161" s="11"/>
      <c r="AE161" s="87" t="s">
        <v>379</v>
      </c>
      <c r="AF161" s="88" t="s">
        <v>387</v>
      </c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9"/>
      <c r="CO161" s="19" t="str">
        <f t="shared" si="107"/>
        <v/>
      </c>
      <c r="CP161" s="11"/>
      <c r="CQ161" s="11"/>
      <c r="CR161" s="11"/>
      <c r="CS161" s="11"/>
      <c r="CT161" s="13"/>
      <c r="CU161" s="11"/>
      <c r="CV161" s="49"/>
      <c r="CW161" s="49"/>
      <c r="CX161" s="11"/>
      <c r="CY161" s="49"/>
      <c r="CZ161" s="49"/>
      <c r="DA161" s="11"/>
      <c r="DB161" s="49"/>
      <c r="DC161" s="49"/>
      <c r="DD161" s="11"/>
      <c r="DE161" s="49"/>
      <c r="DF161" s="49"/>
      <c r="DG161" s="11"/>
      <c r="DH161" s="49"/>
      <c r="DI161" s="49"/>
      <c r="DJ161" s="11"/>
      <c r="DK161" s="115"/>
      <c r="DL161" s="13"/>
      <c r="DM161" s="13"/>
      <c r="DN161" s="11"/>
      <c r="DQ161" s="11"/>
      <c r="DR161" s="11"/>
      <c r="DS161" s="11"/>
      <c r="DT161" s="11" t="s">
        <v>988</v>
      </c>
      <c r="DZ161" s="19"/>
      <c r="EO161" s="11"/>
      <c r="EX161" s="11"/>
      <c r="EY161" s="11"/>
    </row>
    <row r="162" spans="1:155" x14ac:dyDescent="0.25">
      <c r="R162" s="45" t="s">
        <v>367</v>
      </c>
      <c r="S162" s="11" t="s">
        <v>166</v>
      </c>
      <c r="Z162" s="13" t="s">
        <v>887</v>
      </c>
      <c r="AA162" s="14" t="s">
        <v>1288</v>
      </c>
      <c r="AE162" s="87" t="s">
        <v>394</v>
      </c>
      <c r="AF162" s="88" t="s">
        <v>395</v>
      </c>
      <c r="CN162" s="19"/>
      <c r="CO162" s="19" t="str">
        <f t="shared" si="107"/>
        <v/>
      </c>
      <c r="DT162" s="11" t="s">
        <v>981</v>
      </c>
      <c r="DZ162" s="19"/>
    </row>
    <row r="163" spans="1:155" x14ac:dyDescent="0.25">
      <c r="R163" s="45" t="s">
        <v>365</v>
      </c>
      <c r="S163" s="11" t="s">
        <v>249</v>
      </c>
      <c r="Z163" s="223" t="s">
        <v>1228</v>
      </c>
      <c r="AA163" s="14" t="s">
        <v>1229</v>
      </c>
      <c r="AE163" s="87" t="s">
        <v>383</v>
      </c>
      <c r="AF163" s="88" t="s">
        <v>388</v>
      </c>
      <c r="CN163" s="19"/>
      <c r="CO163" s="19" t="str">
        <f t="shared" si="107"/>
        <v/>
      </c>
      <c r="DT163" s="11" t="s">
        <v>982</v>
      </c>
      <c r="DZ163" s="19"/>
    </row>
    <row r="164" spans="1:155" x14ac:dyDescent="0.25">
      <c r="AE164" s="91" t="s">
        <v>365</v>
      </c>
      <c r="AF164" s="89" t="s">
        <v>249</v>
      </c>
      <c r="CN164" s="19"/>
      <c r="CO164" s="19" t="str">
        <f t="shared" si="107"/>
        <v/>
      </c>
      <c r="DT164" s="11" t="s">
        <v>989</v>
      </c>
      <c r="DZ164" s="19"/>
    </row>
    <row r="165" spans="1:155" x14ac:dyDescent="0.25">
      <c r="AE165" s="80"/>
      <c r="DT165" s="11" t="s">
        <v>990</v>
      </c>
    </row>
    <row r="166" spans="1:155" x14ac:dyDescent="0.25">
      <c r="AE166" s="80" t="s">
        <v>408</v>
      </c>
      <c r="DT166" s="11" t="s">
        <v>991</v>
      </c>
    </row>
    <row r="167" spans="1:155" x14ac:dyDescent="0.25">
      <c r="O167" s="109"/>
      <c r="P167" s="110"/>
      <c r="Q167" s="111"/>
      <c r="R167" s="112"/>
      <c r="S167" s="113"/>
      <c r="AE167" s="80" t="s">
        <v>410</v>
      </c>
      <c r="DT167" s="11" t="s">
        <v>983</v>
      </c>
    </row>
    <row r="168" spans="1:155" x14ac:dyDescent="0.25">
      <c r="O168" s="109"/>
      <c r="P168" s="110"/>
      <c r="Q168" s="111"/>
      <c r="R168" s="112"/>
      <c r="S168" s="113"/>
      <c r="AE168" s="80" t="s">
        <v>409</v>
      </c>
      <c r="DT168" s="11" t="s">
        <v>984</v>
      </c>
    </row>
    <row r="169" spans="1:155" x14ac:dyDescent="0.25">
      <c r="O169" s="109"/>
      <c r="P169" s="110"/>
      <c r="Q169" s="111"/>
      <c r="R169" s="112"/>
      <c r="S169" s="113"/>
      <c r="AE169" s="80"/>
      <c r="DT169" s="11" t="s">
        <v>992</v>
      </c>
    </row>
    <row r="170" spans="1:155" x14ac:dyDescent="0.25">
      <c r="O170" s="114"/>
      <c r="P170" s="111"/>
      <c r="Q170" s="111"/>
      <c r="R170" s="112"/>
      <c r="S170" s="115"/>
      <c r="AE170" s="80" t="s">
        <v>411</v>
      </c>
      <c r="DT170" s="11" t="s">
        <v>985</v>
      </c>
    </row>
    <row r="171" spans="1:155" x14ac:dyDescent="0.25">
      <c r="AE171" s="80" t="s">
        <v>413</v>
      </c>
    </row>
    <row r="172" spans="1:155" x14ac:dyDescent="0.25">
      <c r="AE172" s="80" t="s">
        <v>412</v>
      </c>
      <c r="DU172" s="45" t="s">
        <v>993</v>
      </c>
    </row>
    <row r="173" spans="1:155" x14ac:dyDescent="0.25">
      <c r="AE173" s="80"/>
      <c r="DU173" s="11" t="s">
        <v>994</v>
      </c>
    </row>
    <row r="174" spans="1:155" x14ac:dyDescent="0.25">
      <c r="AE174" s="80"/>
      <c r="DU174" s="11" t="s">
        <v>995</v>
      </c>
    </row>
    <row r="175" spans="1:155" x14ac:dyDescent="0.25">
      <c r="AE175" s="80"/>
      <c r="DU175" s="11" t="s">
        <v>996</v>
      </c>
    </row>
    <row r="176" spans="1:155" x14ac:dyDescent="0.25">
      <c r="AE176" s="80"/>
      <c r="DU176" s="11" t="s">
        <v>997</v>
      </c>
    </row>
    <row r="177" spans="31:128" x14ac:dyDescent="0.25">
      <c r="AE177" s="80"/>
    </row>
    <row r="178" spans="31:128" x14ac:dyDescent="0.25">
      <c r="AE178" s="80"/>
    </row>
    <row r="179" spans="31:128" x14ac:dyDescent="0.25">
      <c r="AE179" s="80"/>
    </row>
    <row r="180" spans="31:128" x14ac:dyDescent="0.25">
      <c r="AE180" s="80"/>
    </row>
    <row r="181" spans="31:128" x14ac:dyDescent="0.25">
      <c r="AE181" s="80"/>
      <c r="DX181" s="11" t="s">
        <v>998</v>
      </c>
    </row>
    <row r="182" spans="31:128" x14ac:dyDescent="0.25">
      <c r="AE182" s="80"/>
    </row>
    <row r="183" spans="31:128" x14ac:dyDescent="0.25">
      <c r="AE183" s="80"/>
    </row>
    <row r="184" spans="31:128" x14ac:dyDescent="0.25">
      <c r="AE184" s="80"/>
      <c r="DQ184" s="856" t="s">
        <v>78</v>
      </c>
      <c r="DR184" s="857"/>
      <c r="DS184" s="858"/>
      <c r="DT184" s="173" t="s">
        <v>950</v>
      </c>
    </row>
    <row r="185" spans="31:128" x14ac:dyDescent="0.25">
      <c r="AE185" s="80"/>
      <c r="DQ185" s="174" t="s">
        <v>76</v>
      </c>
      <c r="DR185" s="175" t="s">
        <v>77</v>
      </c>
      <c r="DS185" s="176" t="s">
        <v>701</v>
      </c>
      <c r="DT185" s="171"/>
    </row>
    <row r="186" spans="31:128" x14ac:dyDescent="0.25">
      <c r="AE186" s="80"/>
      <c r="DQ186" s="177">
        <v>101</v>
      </c>
      <c r="DR186" s="178" t="s">
        <v>713</v>
      </c>
      <c r="DS186" s="179">
        <v>2</v>
      </c>
      <c r="DT186" s="171"/>
    </row>
    <row r="187" spans="31:128" x14ac:dyDescent="0.25">
      <c r="AE187" s="80"/>
      <c r="DQ187" s="177">
        <v>102</v>
      </c>
      <c r="DR187" s="178" t="s">
        <v>714</v>
      </c>
      <c r="DS187" s="179">
        <v>3</v>
      </c>
      <c r="DT187" s="171"/>
    </row>
    <row r="188" spans="31:128" x14ac:dyDescent="0.25">
      <c r="AE188" s="80"/>
      <c r="DQ188" s="177">
        <v>103</v>
      </c>
      <c r="DR188" s="178" t="s">
        <v>715</v>
      </c>
      <c r="DS188" s="179">
        <v>4</v>
      </c>
      <c r="DT188" s="171"/>
    </row>
    <row r="189" spans="31:128" x14ac:dyDescent="0.25">
      <c r="AE189" s="80"/>
      <c r="DQ189" s="177">
        <v>104</v>
      </c>
      <c r="DR189" s="178" t="s">
        <v>1323</v>
      </c>
      <c r="DS189" s="179">
        <v>5</v>
      </c>
      <c r="DT189" s="171"/>
    </row>
    <row r="190" spans="31:128" x14ac:dyDescent="0.25">
      <c r="AE190" s="80"/>
      <c r="DQ190" s="177">
        <v>111</v>
      </c>
      <c r="DR190" s="178" t="s">
        <v>1324</v>
      </c>
      <c r="DS190" s="179">
        <v>4</v>
      </c>
      <c r="DT190" s="171" t="s">
        <v>953</v>
      </c>
    </row>
    <row r="191" spans="31:128" x14ac:dyDescent="0.25">
      <c r="AE191" s="80"/>
      <c r="DQ191" s="177">
        <v>112</v>
      </c>
      <c r="DR191" s="178" t="s">
        <v>1325</v>
      </c>
      <c r="DS191" s="179">
        <v>5</v>
      </c>
      <c r="DT191" s="171" t="s">
        <v>953</v>
      </c>
    </row>
    <row r="192" spans="31:128" x14ac:dyDescent="0.25">
      <c r="AE192" s="80"/>
      <c r="DQ192" s="177">
        <v>121</v>
      </c>
      <c r="DR192" s="178" t="s">
        <v>721</v>
      </c>
      <c r="DS192" s="179">
        <v>4</v>
      </c>
      <c r="DT192" s="171" t="s">
        <v>954</v>
      </c>
    </row>
    <row r="193" spans="31:124" x14ac:dyDescent="0.25">
      <c r="AE193" s="80"/>
      <c r="DQ193" s="177">
        <v>122</v>
      </c>
      <c r="DR193" s="178" t="s">
        <v>1326</v>
      </c>
      <c r="DS193" s="179">
        <v>5</v>
      </c>
      <c r="DT193" s="171" t="s">
        <v>954</v>
      </c>
    </row>
    <row r="194" spans="31:124" x14ac:dyDescent="0.25">
      <c r="DQ194" s="177">
        <v>123</v>
      </c>
      <c r="DR194" s="178" t="s">
        <v>1327</v>
      </c>
      <c r="DS194" s="179">
        <v>6</v>
      </c>
      <c r="DT194" s="171" t="s">
        <v>954</v>
      </c>
    </row>
    <row r="195" spans="31:124" x14ac:dyDescent="0.25">
      <c r="DQ195" s="177">
        <v>124</v>
      </c>
      <c r="DR195" s="178" t="s">
        <v>1328</v>
      </c>
      <c r="DS195" s="179">
        <v>7</v>
      </c>
      <c r="DT195" s="171" t="s">
        <v>954</v>
      </c>
    </row>
    <row r="196" spans="31:124" x14ac:dyDescent="0.25">
      <c r="DQ196" s="177">
        <v>131</v>
      </c>
      <c r="DR196" s="178" t="s">
        <v>1329</v>
      </c>
      <c r="DS196" s="179">
        <v>4</v>
      </c>
      <c r="DT196" s="171" t="s">
        <v>955</v>
      </c>
    </row>
    <row r="197" spans="31:124" x14ac:dyDescent="0.25">
      <c r="DQ197" s="177">
        <v>132</v>
      </c>
      <c r="DR197" s="178" t="s">
        <v>1330</v>
      </c>
      <c r="DS197" s="179">
        <v>5</v>
      </c>
      <c r="DT197" s="171" t="s">
        <v>955</v>
      </c>
    </row>
    <row r="198" spans="31:124" x14ac:dyDescent="0.25">
      <c r="DQ198" s="177">
        <v>133</v>
      </c>
      <c r="DR198" s="178" t="s">
        <v>1331</v>
      </c>
      <c r="DS198" s="179">
        <v>6</v>
      </c>
      <c r="DT198" s="171" t="s">
        <v>955</v>
      </c>
    </row>
    <row r="199" spans="31:124" x14ac:dyDescent="0.25">
      <c r="DQ199" s="177">
        <v>134</v>
      </c>
      <c r="DR199" s="178" t="s">
        <v>1332</v>
      </c>
      <c r="DS199" s="179">
        <v>7</v>
      </c>
      <c r="DT199" s="171" t="s">
        <v>955</v>
      </c>
    </row>
    <row r="200" spans="31:124" x14ac:dyDescent="0.25">
      <c r="DQ200" s="177">
        <v>138</v>
      </c>
      <c r="DR200" s="178" t="s">
        <v>1333</v>
      </c>
      <c r="DS200" s="179">
        <v>6</v>
      </c>
      <c r="DT200" s="171"/>
    </row>
    <row r="201" spans="31:124" x14ac:dyDescent="0.25">
      <c r="DQ201" s="177">
        <v>139</v>
      </c>
      <c r="DR201" s="178" t="s">
        <v>1334</v>
      </c>
      <c r="DS201" s="179">
        <v>7</v>
      </c>
      <c r="DT201" s="171"/>
    </row>
    <row r="202" spans="31:124" x14ac:dyDescent="0.25">
      <c r="DQ202" s="177">
        <v>141</v>
      </c>
      <c r="DR202" s="178" t="s">
        <v>1335</v>
      </c>
      <c r="DS202" s="179">
        <v>8</v>
      </c>
      <c r="DT202" s="171" t="s">
        <v>956</v>
      </c>
    </row>
    <row r="203" spans="31:124" x14ac:dyDescent="0.25">
      <c r="DQ203" s="177">
        <v>142</v>
      </c>
      <c r="DR203" s="178" t="s">
        <v>1336</v>
      </c>
      <c r="DS203" s="179">
        <v>9</v>
      </c>
      <c r="DT203" s="171" t="s">
        <v>956</v>
      </c>
    </row>
    <row r="204" spans="31:124" x14ac:dyDescent="0.25">
      <c r="DQ204" s="177">
        <v>143</v>
      </c>
      <c r="DR204" s="178" t="s">
        <v>1337</v>
      </c>
      <c r="DS204" s="179">
        <v>10</v>
      </c>
      <c r="DT204" s="171" t="s">
        <v>956</v>
      </c>
    </row>
    <row r="205" spans="31:124" x14ac:dyDescent="0.25">
      <c r="DQ205" s="177">
        <v>144</v>
      </c>
      <c r="DR205" s="178" t="s">
        <v>1338</v>
      </c>
      <c r="DS205" s="179">
        <v>11</v>
      </c>
      <c r="DT205" s="171" t="s">
        <v>956</v>
      </c>
    </row>
    <row r="206" spans="31:124" x14ac:dyDescent="0.25">
      <c r="DQ206" s="177">
        <v>150</v>
      </c>
      <c r="DR206" s="178" t="s">
        <v>1491</v>
      </c>
      <c r="DS206" s="179">
        <v>8</v>
      </c>
      <c r="DT206" s="171"/>
    </row>
    <row r="207" spans="31:124" x14ac:dyDescent="0.25">
      <c r="DQ207" s="177">
        <v>151</v>
      </c>
      <c r="DR207" s="178" t="s">
        <v>1492</v>
      </c>
      <c r="DS207" s="179">
        <v>9</v>
      </c>
      <c r="DT207" s="171"/>
    </row>
    <row r="208" spans="31:124" x14ac:dyDescent="0.25">
      <c r="DQ208" s="177">
        <v>152</v>
      </c>
      <c r="DR208" s="178" t="s">
        <v>1493</v>
      </c>
      <c r="DS208" s="179">
        <v>10</v>
      </c>
      <c r="DT208" s="171"/>
    </row>
    <row r="209" spans="121:124" x14ac:dyDescent="0.25">
      <c r="DQ209" s="177">
        <v>153</v>
      </c>
      <c r="DR209" s="178" t="s">
        <v>1494</v>
      </c>
      <c r="DS209" s="179">
        <v>11</v>
      </c>
      <c r="DT209" s="171"/>
    </row>
    <row r="210" spans="121:124" x14ac:dyDescent="0.25">
      <c r="DQ210" s="177">
        <v>154</v>
      </c>
      <c r="DR210" s="178" t="s">
        <v>1495</v>
      </c>
      <c r="DS210" s="179">
        <v>12</v>
      </c>
      <c r="DT210" s="171"/>
    </row>
    <row r="211" spans="121:124" x14ac:dyDescent="0.25">
      <c r="DQ211" s="177">
        <v>161</v>
      </c>
      <c r="DR211" s="178" t="s">
        <v>1339</v>
      </c>
      <c r="DS211" s="179">
        <v>8</v>
      </c>
      <c r="DT211" s="171" t="s">
        <v>957</v>
      </c>
    </row>
    <row r="212" spans="121:124" x14ac:dyDescent="0.25">
      <c r="DQ212" s="177">
        <v>162</v>
      </c>
      <c r="DR212" s="178" t="s">
        <v>1340</v>
      </c>
      <c r="DS212" s="179">
        <v>9</v>
      </c>
      <c r="DT212" s="171" t="s">
        <v>957</v>
      </c>
    </row>
    <row r="213" spans="121:124" x14ac:dyDescent="0.25">
      <c r="DQ213" s="177">
        <v>163</v>
      </c>
      <c r="DR213" s="178" t="s">
        <v>739</v>
      </c>
      <c r="DS213" s="179">
        <v>10</v>
      </c>
      <c r="DT213" s="171"/>
    </row>
    <row r="214" spans="121:124" x14ac:dyDescent="0.25">
      <c r="DQ214" s="177">
        <v>164</v>
      </c>
      <c r="DR214" s="178" t="s">
        <v>740</v>
      </c>
      <c r="DS214" s="179">
        <v>11</v>
      </c>
      <c r="DT214" s="171"/>
    </row>
    <row r="215" spans="121:124" x14ac:dyDescent="0.25">
      <c r="DQ215" s="177">
        <v>171</v>
      </c>
      <c r="DR215" s="178" t="s">
        <v>741</v>
      </c>
      <c r="DS215" s="179">
        <v>9</v>
      </c>
      <c r="DT215" s="171"/>
    </row>
    <row r="216" spans="121:124" x14ac:dyDescent="0.25">
      <c r="DQ216" s="177">
        <v>172</v>
      </c>
      <c r="DR216" s="178" t="s">
        <v>1341</v>
      </c>
      <c r="DS216" s="179">
        <v>10</v>
      </c>
      <c r="DT216" s="171"/>
    </row>
    <row r="217" spans="121:124" x14ac:dyDescent="0.25">
      <c r="DQ217" s="177">
        <v>173</v>
      </c>
      <c r="DR217" s="178" t="s">
        <v>1342</v>
      </c>
      <c r="DS217" s="179">
        <v>11</v>
      </c>
      <c r="DT217" s="171"/>
    </row>
    <row r="218" spans="121:124" x14ac:dyDescent="0.25">
      <c r="DQ218" s="177">
        <v>174</v>
      </c>
      <c r="DR218" s="178" t="s">
        <v>1343</v>
      </c>
      <c r="DS218" s="179">
        <v>12</v>
      </c>
      <c r="DT218" s="171"/>
    </row>
    <row r="219" spans="121:124" x14ac:dyDescent="0.25">
      <c r="DQ219" s="177">
        <v>181</v>
      </c>
      <c r="DR219" s="178" t="s">
        <v>745</v>
      </c>
      <c r="DS219" s="179">
        <v>10</v>
      </c>
      <c r="DT219" s="171"/>
    </row>
    <row r="220" spans="121:124" x14ac:dyDescent="0.25">
      <c r="DQ220" s="177">
        <v>183</v>
      </c>
      <c r="DR220" s="178" t="s">
        <v>746</v>
      </c>
      <c r="DS220" s="179">
        <v>12</v>
      </c>
      <c r="DT220" s="171"/>
    </row>
    <row r="221" spans="121:124" x14ac:dyDescent="0.25">
      <c r="DQ221" s="177">
        <v>191</v>
      </c>
      <c r="DR221" s="178" t="s">
        <v>1344</v>
      </c>
      <c r="DS221" s="179">
        <v>7</v>
      </c>
      <c r="DT221" s="171"/>
    </row>
    <row r="222" spans="121:124" x14ac:dyDescent="0.25">
      <c r="DQ222" s="177">
        <v>192</v>
      </c>
      <c r="DR222" s="178" t="s">
        <v>1345</v>
      </c>
      <c r="DS222" s="179">
        <v>8</v>
      </c>
      <c r="DT222" s="171"/>
    </row>
    <row r="223" spans="121:124" x14ac:dyDescent="0.25">
      <c r="DQ223" s="177">
        <v>193</v>
      </c>
      <c r="DR223" s="178" t="s">
        <v>1346</v>
      </c>
      <c r="DS223" s="179">
        <v>9</v>
      </c>
      <c r="DT223" s="171"/>
    </row>
    <row r="224" spans="121:124" x14ac:dyDescent="0.25">
      <c r="DQ224" s="177">
        <v>201</v>
      </c>
      <c r="DR224" s="178" t="s">
        <v>751</v>
      </c>
      <c r="DS224" s="179">
        <v>2</v>
      </c>
      <c r="DT224" s="171"/>
    </row>
    <row r="225" spans="121:124" x14ac:dyDescent="0.25">
      <c r="DQ225" s="177">
        <v>202</v>
      </c>
      <c r="DR225" s="178" t="s">
        <v>1347</v>
      </c>
      <c r="DS225" s="179">
        <v>3</v>
      </c>
      <c r="DT225" s="171"/>
    </row>
    <row r="226" spans="121:124" x14ac:dyDescent="0.25">
      <c r="DQ226" s="177">
        <v>211</v>
      </c>
      <c r="DR226" s="178" t="s">
        <v>1348</v>
      </c>
      <c r="DS226" s="179">
        <v>4</v>
      </c>
      <c r="DT226" s="171" t="s">
        <v>958</v>
      </c>
    </row>
    <row r="227" spans="121:124" x14ac:dyDescent="0.25">
      <c r="DQ227" s="177">
        <v>212</v>
      </c>
      <c r="DR227" s="178" t="s">
        <v>1349</v>
      </c>
      <c r="DS227" s="179">
        <v>5</v>
      </c>
      <c r="DT227" s="171" t="s">
        <v>958</v>
      </c>
    </row>
    <row r="228" spans="121:124" x14ac:dyDescent="0.25">
      <c r="DQ228" s="177">
        <v>213</v>
      </c>
      <c r="DR228" s="178" t="s">
        <v>1350</v>
      </c>
      <c r="DS228" s="179">
        <v>6</v>
      </c>
      <c r="DT228" s="171" t="s">
        <v>958</v>
      </c>
    </row>
    <row r="229" spans="121:124" x14ac:dyDescent="0.25">
      <c r="DQ229" s="177">
        <v>214</v>
      </c>
      <c r="DR229" s="178" t="s">
        <v>1351</v>
      </c>
      <c r="DS229" s="179">
        <v>7</v>
      </c>
      <c r="DT229" s="171" t="s">
        <v>958</v>
      </c>
    </row>
    <row r="230" spans="121:124" x14ac:dyDescent="0.25">
      <c r="DQ230" s="177">
        <v>221</v>
      </c>
      <c r="DR230" s="178" t="s">
        <v>1352</v>
      </c>
      <c r="DS230" s="179">
        <v>8</v>
      </c>
      <c r="DT230" s="171" t="s">
        <v>959</v>
      </c>
    </row>
    <row r="231" spans="121:124" x14ac:dyDescent="0.25">
      <c r="DQ231" s="177">
        <v>222</v>
      </c>
      <c r="DR231" s="178" t="s">
        <v>1353</v>
      </c>
      <c r="DS231" s="179">
        <v>9</v>
      </c>
      <c r="DT231" s="171" t="s">
        <v>959</v>
      </c>
    </row>
    <row r="232" spans="121:124" x14ac:dyDescent="0.25">
      <c r="DQ232" s="177">
        <v>223</v>
      </c>
      <c r="DR232" s="178" t="s">
        <v>1354</v>
      </c>
      <c r="DS232" s="179">
        <v>10</v>
      </c>
      <c r="DT232" s="171" t="s">
        <v>959</v>
      </c>
    </row>
    <row r="233" spans="121:124" x14ac:dyDescent="0.25">
      <c r="DQ233" s="177">
        <v>224</v>
      </c>
      <c r="DR233" s="178" t="s">
        <v>1355</v>
      </c>
      <c r="DS233" s="179">
        <v>11</v>
      </c>
      <c r="DT233" s="171" t="s">
        <v>959</v>
      </c>
    </row>
    <row r="234" spans="121:124" x14ac:dyDescent="0.25">
      <c r="DQ234" s="177">
        <v>241</v>
      </c>
      <c r="DR234" s="178" t="s">
        <v>1356</v>
      </c>
      <c r="DS234" s="179">
        <v>8</v>
      </c>
      <c r="DT234" s="171"/>
    </row>
    <row r="235" spans="121:124" x14ac:dyDescent="0.25">
      <c r="DQ235" s="177">
        <v>242</v>
      </c>
      <c r="DR235" s="178" t="s">
        <v>1357</v>
      </c>
      <c r="DS235" s="179">
        <v>9</v>
      </c>
      <c r="DT235" s="171"/>
    </row>
    <row r="236" spans="121:124" x14ac:dyDescent="0.25">
      <c r="DQ236" s="177">
        <v>243</v>
      </c>
      <c r="DR236" s="178" t="s">
        <v>1358</v>
      </c>
      <c r="DS236" s="179">
        <v>10</v>
      </c>
      <c r="DT236" s="171"/>
    </row>
    <row r="237" spans="121:124" x14ac:dyDescent="0.25">
      <c r="DQ237" s="177">
        <v>244</v>
      </c>
      <c r="DR237" s="178" t="s">
        <v>1359</v>
      </c>
      <c r="DS237" s="179">
        <v>11</v>
      </c>
      <c r="DT237" s="171"/>
    </row>
    <row r="238" spans="121:124" x14ac:dyDescent="0.25">
      <c r="DQ238" s="177">
        <v>250</v>
      </c>
      <c r="DR238" s="178" t="s">
        <v>764</v>
      </c>
      <c r="DS238" s="179">
        <v>8</v>
      </c>
      <c r="DT238" s="171"/>
    </row>
    <row r="239" spans="121:124" x14ac:dyDescent="0.25">
      <c r="DQ239" s="177">
        <v>251</v>
      </c>
      <c r="DR239" s="178" t="s">
        <v>1496</v>
      </c>
      <c r="DS239" s="179">
        <v>9</v>
      </c>
      <c r="DT239" s="171"/>
    </row>
    <row r="240" spans="121:124" x14ac:dyDescent="0.25">
      <c r="DQ240" s="177">
        <v>252</v>
      </c>
      <c r="DR240" s="178" t="s">
        <v>1497</v>
      </c>
      <c r="DS240" s="179">
        <v>10</v>
      </c>
      <c r="DT240" s="171"/>
    </row>
    <row r="241" spans="121:124" x14ac:dyDescent="0.25">
      <c r="DQ241" s="177">
        <v>253</v>
      </c>
      <c r="DR241" s="178" t="s">
        <v>1498</v>
      </c>
      <c r="DS241" s="179">
        <v>11</v>
      </c>
      <c r="DT241" s="171"/>
    </row>
    <row r="242" spans="121:124" x14ac:dyDescent="0.25">
      <c r="DQ242" s="177">
        <v>254</v>
      </c>
      <c r="DR242" s="178" t="s">
        <v>1499</v>
      </c>
      <c r="DS242" s="179">
        <v>12</v>
      </c>
      <c r="DT242" s="171"/>
    </row>
    <row r="243" spans="121:124" x14ac:dyDescent="0.25">
      <c r="DQ243" s="177">
        <v>351</v>
      </c>
      <c r="DR243" s="178" t="s">
        <v>1360</v>
      </c>
      <c r="DS243" s="179">
        <v>7</v>
      </c>
      <c r="DT243" s="171"/>
    </row>
    <row r="244" spans="121:124" x14ac:dyDescent="0.25">
      <c r="DQ244" s="177">
        <v>352</v>
      </c>
      <c r="DR244" s="178" t="s">
        <v>1361</v>
      </c>
      <c r="DS244" s="179">
        <v>8</v>
      </c>
      <c r="DT244" s="171"/>
    </row>
    <row r="245" spans="121:124" x14ac:dyDescent="0.25">
      <c r="DQ245" s="177">
        <v>353</v>
      </c>
      <c r="DR245" s="178" t="s">
        <v>1362</v>
      </c>
      <c r="DS245" s="179">
        <v>9</v>
      </c>
      <c r="DT245" s="171"/>
    </row>
    <row r="246" spans="121:124" x14ac:dyDescent="0.25">
      <c r="DQ246" s="177">
        <v>354</v>
      </c>
      <c r="DR246" s="178" t="s">
        <v>1363</v>
      </c>
      <c r="DS246" s="179">
        <v>10</v>
      </c>
      <c r="DT246" s="171"/>
    </row>
    <row r="247" spans="121:124" x14ac:dyDescent="0.25">
      <c r="DQ247" s="177">
        <v>355</v>
      </c>
      <c r="DR247" s="178" t="s">
        <v>1364</v>
      </c>
      <c r="DS247" s="179">
        <v>11</v>
      </c>
      <c r="DT247" s="171"/>
    </row>
    <row r="248" spans="121:124" x14ac:dyDescent="0.25">
      <c r="DQ248" s="177">
        <v>356</v>
      </c>
      <c r="DR248" s="178" t="s">
        <v>774</v>
      </c>
      <c r="DS248" s="179">
        <v>12</v>
      </c>
      <c r="DT248" s="171"/>
    </row>
    <row r="249" spans="121:124" x14ac:dyDescent="0.25">
      <c r="DQ249" s="177">
        <v>361</v>
      </c>
      <c r="DR249" s="178" t="s">
        <v>1365</v>
      </c>
      <c r="DS249" s="179">
        <v>6</v>
      </c>
      <c r="DT249" s="171"/>
    </row>
    <row r="250" spans="121:124" x14ac:dyDescent="0.25">
      <c r="DQ250" s="177">
        <v>362</v>
      </c>
      <c r="DR250" s="178" t="s">
        <v>1366</v>
      </c>
      <c r="DS250" s="179">
        <v>7</v>
      </c>
      <c r="DT250" s="171"/>
    </row>
    <row r="251" spans="121:124" x14ac:dyDescent="0.25">
      <c r="DQ251" s="177">
        <v>363</v>
      </c>
      <c r="DR251" s="178" t="s">
        <v>1367</v>
      </c>
      <c r="DS251" s="179">
        <v>8</v>
      </c>
      <c r="DT251" s="171"/>
    </row>
    <row r="252" spans="121:124" x14ac:dyDescent="0.25">
      <c r="DQ252" s="177">
        <v>364</v>
      </c>
      <c r="DR252" s="178" t="s">
        <v>1368</v>
      </c>
      <c r="DS252" s="179">
        <v>9</v>
      </c>
      <c r="DT252" s="171"/>
    </row>
    <row r="253" spans="121:124" x14ac:dyDescent="0.25">
      <c r="DQ253" s="177">
        <v>366</v>
      </c>
      <c r="DR253" s="178" t="s">
        <v>1369</v>
      </c>
      <c r="DS253" s="179">
        <v>8</v>
      </c>
      <c r="DT253" s="171"/>
    </row>
    <row r="254" spans="121:124" x14ac:dyDescent="0.25">
      <c r="DQ254" s="177">
        <v>367</v>
      </c>
      <c r="DR254" s="178" t="s">
        <v>1370</v>
      </c>
      <c r="DS254" s="179">
        <v>9</v>
      </c>
      <c r="DT254" s="171"/>
    </row>
    <row r="255" spans="121:124" x14ac:dyDescent="0.25">
      <c r="DQ255" s="177">
        <v>368</v>
      </c>
      <c r="DR255" s="178" t="s">
        <v>781</v>
      </c>
      <c r="DS255" s="179">
        <v>10</v>
      </c>
      <c r="DT255" s="171"/>
    </row>
    <row r="256" spans="121:124" x14ac:dyDescent="0.25">
      <c r="DQ256" s="177">
        <v>371</v>
      </c>
      <c r="DR256" s="178" t="s">
        <v>1371</v>
      </c>
      <c r="DS256" s="179">
        <v>7</v>
      </c>
      <c r="DT256" s="171"/>
    </row>
    <row r="257" spans="121:124" x14ac:dyDescent="0.25">
      <c r="DQ257" s="177">
        <v>372</v>
      </c>
      <c r="DR257" s="178" t="s">
        <v>1372</v>
      </c>
      <c r="DS257" s="179">
        <v>8</v>
      </c>
      <c r="DT257" s="171"/>
    </row>
    <row r="258" spans="121:124" x14ac:dyDescent="0.25">
      <c r="DQ258" s="177">
        <v>373</v>
      </c>
      <c r="DR258" s="178" t="s">
        <v>1373</v>
      </c>
      <c r="DS258" s="179">
        <v>9</v>
      </c>
      <c r="DT258" s="171"/>
    </row>
    <row r="259" spans="121:124" x14ac:dyDescent="0.25">
      <c r="DQ259" s="177">
        <v>374</v>
      </c>
      <c r="DR259" s="178" t="s">
        <v>1374</v>
      </c>
      <c r="DS259" s="179">
        <v>10</v>
      </c>
      <c r="DT259" s="171"/>
    </row>
    <row r="260" spans="121:124" x14ac:dyDescent="0.25">
      <c r="DQ260" s="177">
        <v>375</v>
      </c>
      <c r="DR260" s="178" t="s">
        <v>786</v>
      </c>
      <c r="DS260" s="179">
        <v>11</v>
      </c>
      <c r="DT260" s="171"/>
    </row>
    <row r="261" spans="121:124" x14ac:dyDescent="0.25">
      <c r="DQ261" s="177">
        <v>376</v>
      </c>
      <c r="DR261" s="178" t="s">
        <v>1375</v>
      </c>
      <c r="DS261" s="179">
        <v>8</v>
      </c>
      <c r="DT261" s="171"/>
    </row>
    <row r="262" spans="121:124" x14ac:dyDescent="0.25">
      <c r="DQ262" s="177">
        <v>377</v>
      </c>
      <c r="DR262" s="178" t="s">
        <v>1376</v>
      </c>
      <c r="DS262" s="179">
        <v>9</v>
      </c>
      <c r="DT262" s="171"/>
    </row>
    <row r="263" spans="121:124" x14ac:dyDescent="0.25">
      <c r="DQ263" s="177">
        <v>378</v>
      </c>
      <c r="DR263" s="178" t="s">
        <v>789</v>
      </c>
      <c r="DS263" s="179">
        <v>11</v>
      </c>
      <c r="DT263" s="171"/>
    </row>
    <row r="264" spans="121:124" x14ac:dyDescent="0.25">
      <c r="DQ264" s="177">
        <v>381</v>
      </c>
      <c r="DR264" s="178" t="s">
        <v>1493</v>
      </c>
      <c r="DS264" s="179">
        <v>10</v>
      </c>
      <c r="DT264" s="171"/>
    </row>
    <row r="265" spans="121:124" x14ac:dyDescent="0.25">
      <c r="DQ265" s="177">
        <v>382</v>
      </c>
      <c r="DR265" s="178" t="s">
        <v>1494</v>
      </c>
      <c r="DS265" s="179">
        <v>11</v>
      </c>
      <c r="DT265" s="171"/>
    </row>
    <row r="266" spans="121:124" x14ac:dyDescent="0.25">
      <c r="DQ266" s="177">
        <v>383</v>
      </c>
      <c r="DR266" s="178" t="s">
        <v>1495</v>
      </c>
      <c r="DS266" s="179">
        <v>12</v>
      </c>
      <c r="DT266" s="171"/>
    </row>
    <row r="267" spans="121:124" x14ac:dyDescent="0.25">
      <c r="DQ267" s="177">
        <v>410</v>
      </c>
      <c r="DR267" s="178" t="s">
        <v>1377</v>
      </c>
      <c r="DS267" s="179">
        <v>5</v>
      </c>
      <c r="DT267" s="171"/>
    </row>
    <row r="268" spans="121:124" x14ac:dyDescent="0.25">
      <c r="DQ268" s="177">
        <v>411</v>
      </c>
      <c r="DR268" s="178" t="s">
        <v>1378</v>
      </c>
      <c r="DS268" s="179">
        <v>6</v>
      </c>
      <c r="DT268" s="171" t="s">
        <v>961</v>
      </c>
    </row>
    <row r="269" spans="121:124" x14ac:dyDescent="0.25">
      <c r="DQ269" s="177">
        <v>412</v>
      </c>
      <c r="DR269" s="178" t="s">
        <v>1379</v>
      </c>
      <c r="DS269" s="179">
        <v>7</v>
      </c>
      <c r="DT269" s="171" t="s">
        <v>961</v>
      </c>
    </row>
    <row r="270" spans="121:124" x14ac:dyDescent="0.25">
      <c r="DQ270" s="177">
        <v>413</v>
      </c>
      <c r="DR270" s="178" t="s">
        <v>793</v>
      </c>
      <c r="DS270" s="179">
        <v>8</v>
      </c>
      <c r="DT270" s="171" t="s">
        <v>961</v>
      </c>
    </row>
    <row r="271" spans="121:124" x14ac:dyDescent="0.25">
      <c r="DQ271" s="177">
        <v>420</v>
      </c>
      <c r="DR271" s="178" t="s">
        <v>794</v>
      </c>
      <c r="DS271" s="179">
        <v>4</v>
      </c>
      <c r="DT271" s="171" t="s">
        <v>960</v>
      </c>
    </row>
    <row r="272" spans="121:124" x14ac:dyDescent="0.25">
      <c r="DQ272" s="177">
        <v>421</v>
      </c>
      <c r="DR272" s="178" t="s">
        <v>1380</v>
      </c>
      <c r="DS272" s="179">
        <v>5</v>
      </c>
      <c r="DT272" s="171" t="s">
        <v>960</v>
      </c>
    </row>
    <row r="273" spans="121:124" x14ac:dyDescent="0.25">
      <c r="DQ273" s="177">
        <v>422</v>
      </c>
      <c r="DR273" s="178" t="s">
        <v>1381</v>
      </c>
      <c r="DS273" s="179">
        <v>6</v>
      </c>
      <c r="DT273" s="171" t="s">
        <v>960</v>
      </c>
    </row>
    <row r="274" spans="121:124" x14ac:dyDescent="0.25">
      <c r="DQ274" s="177">
        <v>423</v>
      </c>
      <c r="DR274" s="178" t="s">
        <v>1382</v>
      </c>
      <c r="DS274" s="179">
        <v>7</v>
      </c>
      <c r="DT274" s="171" t="s">
        <v>960</v>
      </c>
    </row>
    <row r="275" spans="121:124" x14ac:dyDescent="0.25">
      <c r="DQ275" s="177">
        <v>424</v>
      </c>
      <c r="DR275" s="178" t="s">
        <v>1383</v>
      </c>
      <c r="DS275" s="179">
        <v>8</v>
      </c>
      <c r="DT275" s="171" t="s">
        <v>960</v>
      </c>
    </row>
    <row r="276" spans="121:124" x14ac:dyDescent="0.25">
      <c r="DQ276" s="177">
        <v>430</v>
      </c>
      <c r="DR276" s="178" t="s">
        <v>1384</v>
      </c>
      <c r="DS276" s="179">
        <v>6</v>
      </c>
      <c r="DT276" s="171"/>
    </row>
    <row r="277" spans="121:124" x14ac:dyDescent="0.25">
      <c r="DQ277" s="177">
        <v>431</v>
      </c>
      <c r="DR277" s="178" t="s">
        <v>1385</v>
      </c>
      <c r="DS277" s="179">
        <v>7</v>
      </c>
      <c r="DT277" s="171"/>
    </row>
    <row r="278" spans="121:124" x14ac:dyDescent="0.25">
      <c r="DQ278" s="177">
        <v>432</v>
      </c>
      <c r="DR278" s="178" t="s">
        <v>1386</v>
      </c>
      <c r="DS278" s="179">
        <v>8</v>
      </c>
      <c r="DT278" s="171"/>
    </row>
    <row r="279" spans="121:124" x14ac:dyDescent="0.25">
      <c r="DQ279" s="177">
        <v>433</v>
      </c>
      <c r="DR279" s="178" t="s">
        <v>1387</v>
      </c>
      <c r="DS279" s="179">
        <v>9</v>
      </c>
      <c r="DT279" s="171"/>
    </row>
    <row r="280" spans="121:124" x14ac:dyDescent="0.25">
      <c r="DQ280" s="177">
        <v>434</v>
      </c>
      <c r="DR280" s="178" t="s">
        <v>803</v>
      </c>
      <c r="DS280" s="179">
        <v>10</v>
      </c>
      <c r="DT280" s="171"/>
    </row>
    <row r="281" spans="121:124" x14ac:dyDescent="0.25">
      <c r="DQ281" s="177">
        <v>441</v>
      </c>
      <c r="DR281" s="178" t="s">
        <v>1388</v>
      </c>
      <c r="DS281" s="179">
        <v>7</v>
      </c>
      <c r="DT281" s="171" t="s">
        <v>962</v>
      </c>
    </row>
    <row r="282" spans="121:124" x14ac:dyDescent="0.25">
      <c r="DQ282" s="177">
        <v>442</v>
      </c>
      <c r="DR282" s="178" t="s">
        <v>1389</v>
      </c>
      <c r="DS282" s="179">
        <v>8</v>
      </c>
      <c r="DT282" s="171" t="s">
        <v>962</v>
      </c>
    </row>
    <row r="283" spans="121:124" x14ac:dyDescent="0.25">
      <c r="DQ283" s="177">
        <v>443</v>
      </c>
      <c r="DR283" s="178" t="s">
        <v>1390</v>
      </c>
      <c r="DS283" s="179">
        <v>9</v>
      </c>
      <c r="DT283" s="171" t="s">
        <v>962</v>
      </c>
    </row>
    <row r="284" spans="121:124" x14ac:dyDescent="0.25">
      <c r="DQ284" s="177">
        <v>444</v>
      </c>
      <c r="DR284" s="178" t="s">
        <v>807</v>
      </c>
      <c r="DS284" s="179">
        <v>10</v>
      </c>
      <c r="DT284" s="171" t="s">
        <v>962</v>
      </c>
    </row>
    <row r="285" spans="121:124" x14ac:dyDescent="0.25">
      <c r="DQ285" s="177">
        <v>451</v>
      </c>
      <c r="DR285" s="178" t="s">
        <v>1391</v>
      </c>
      <c r="DS285" s="179">
        <v>7</v>
      </c>
      <c r="DT285" s="171"/>
    </row>
    <row r="286" spans="121:124" x14ac:dyDescent="0.25">
      <c r="DQ286" s="177">
        <v>452</v>
      </c>
      <c r="DR286" s="178" t="s">
        <v>1392</v>
      </c>
      <c r="DS286" s="179">
        <v>8</v>
      </c>
      <c r="DT286" s="171"/>
    </row>
    <row r="287" spans="121:124" x14ac:dyDescent="0.25">
      <c r="DQ287" s="177">
        <v>453</v>
      </c>
      <c r="DR287" s="178" t="s">
        <v>1393</v>
      </c>
      <c r="DS287" s="179">
        <v>9</v>
      </c>
      <c r="DT287" s="171"/>
    </row>
    <row r="288" spans="121:124" x14ac:dyDescent="0.25">
      <c r="DQ288" s="177">
        <v>454</v>
      </c>
      <c r="DR288" s="178" t="s">
        <v>811</v>
      </c>
      <c r="DS288" s="179">
        <v>10</v>
      </c>
      <c r="DT288" s="171"/>
    </row>
    <row r="289" spans="121:124" x14ac:dyDescent="0.25">
      <c r="DQ289" s="177">
        <v>460</v>
      </c>
      <c r="DR289" s="178" t="s">
        <v>812</v>
      </c>
      <c r="DS289" s="179">
        <v>6</v>
      </c>
      <c r="DT289" s="171"/>
    </row>
    <row r="290" spans="121:124" x14ac:dyDescent="0.25">
      <c r="DQ290" s="177">
        <v>461</v>
      </c>
      <c r="DR290" s="178" t="s">
        <v>1394</v>
      </c>
      <c r="DS290" s="179">
        <v>7</v>
      </c>
      <c r="DT290" s="171"/>
    </row>
    <row r="291" spans="121:124" x14ac:dyDescent="0.25">
      <c r="DQ291" s="177">
        <v>462</v>
      </c>
      <c r="DR291" s="178" t="s">
        <v>1395</v>
      </c>
      <c r="DS291" s="179">
        <v>8</v>
      </c>
      <c r="DT291" s="171"/>
    </row>
    <row r="292" spans="121:124" x14ac:dyDescent="0.25">
      <c r="DQ292" s="177">
        <v>463</v>
      </c>
      <c r="DR292" s="178" t="s">
        <v>1396</v>
      </c>
      <c r="DS292" s="179">
        <v>9</v>
      </c>
      <c r="DT292" s="171"/>
    </row>
    <row r="293" spans="121:124" x14ac:dyDescent="0.25">
      <c r="DQ293" s="177">
        <v>464</v>
      </c>
      <c r="DR293" s="178" t="s">
        <v>816</v>
      </c>
      <c r="DS293" s="179">
        <v>10</v>
      </c>
      <c r="DT293" s="171"/>
    </row>
    <row r="294" spans="121:124" x14ac:dyDescent="0.25">
      <c r="DQ294" s="177">
        <v>490</v>
      </c>
      <c r="DR294" s="178" t="s">
        <v>1491</v>
      </c>
      <c r="DS294" s="179">
        <v>8</v>
      </c>
      <c r="DT294" s="171"/>
    </row>
    <row r="295" spans="121:124" x14ac:dyDescent="0.25">
      <c r="DQ295" s="177">
        <v>491</v>
      </c>
      <c r="DR295" s="178" t="s">
        <v>1492</v>
      </c>
      <c r="DS295" s="179">
        <v>9</v>
      </c>
      <c r="DT295" s="171"/>
    </row>
    <row r="296" spans="121:124" x14ac:dyDescent="0.25">
      <c r="DQ296" s="177">
        <v>492</v>
      </c>
      <c r="DR296" s="178" t="s">
        <v>1493</v>
      </c>
      <c r="DS296" s="179">
        <v>10</v>
      </c>
      <c r="DT296" s="171"/>
    </row>
    <row r="297" spans="121:124" x14ac:dyDescent="0.25">
      <c r="DQ297" s="177">
        <v>493</v>
      </c>
      <c r="DR297" s="178" t="s">
        <v>1494</v>
      </c>
      <c r="DS297" s="179">
        <v>11</v>
      </c>
      <c r="DT297" s="171"/>
    </row>
    <row r="298" spans="121:124" x14ac:dyDescent="0.25">
      <c r="DQ298" s="177">
        <v>494</v>
      </c>
      <c r="DR298" s="178" t="s">
        <v>1495</v>
      </c>
      <c r="DS298" s="179">
        <v>12</v>
      </c>
      <c r="DT298" s="171"/>
    </row>
    <row r="299" spans="121:124" x14ac:dyDescent="0.25">
      <c r="DQ299" s="177">
        <v>501</v>
      </c>
      <c r="DR299" s="178" t="s">
        <v>818</v>
      </c>
      <c r="DS299" s="179">
        <v>1</v>
      </c>
      <c r="DT299" s="171"/>
    </row>
    <row r="300" spans="121:124" x14ac:dyDescent="0.25">
      <c r="DQ300" s="177">
        <v>502</v>
      </c>
      <c r="DR300" s="178" t="s">
        <v>819</v>
      </c>
      <c r="DS300" s="179">
        <v>2</v>
      </c>
      <c r="DT300" s="171"/>
    </row>
    <row r="301" spans="121:124" x14ac:dyDescent="0.25">
      <c r="DQ301" s="177">
        <v>504</v>
      </c>
      <c r="DR301" s="178" t="s">
        <v>821</v>
      </c>
      <c r="DS301" s="179">
        <v>4</v>
      </c>
      <c r="DT301" s="171"/>
    </row>
    <row r="302" spans="121:124" x14ac:dyDescent="0.25">
      <c r="DQ302" s="177">
        <v>506</v>
      </c>
      <c r="DR302" s="178" t="s">
        <v>1397</v>
      </c>
      <c r="DS302" s="179">
        <v>3</v>
      </c>
      <c r="DT302" s="171"/>
    </row>
    <row r="303" spans="121:124" x14ac:dyDescent="0.25">
      <c r="DQ303" s="177">
        <v>507</v>
      </c>
      <c r="DR303" s="178" t="s">
        <v>1398</v>
      </c>
      <c r="DS303" s="179">
        <v>4</v>
      </c>
      <c r="DT303" s="171"/>
    </row>
    <row r="304" spans="121:124" x14ac:dyDescent="0.25">
      <c r="DQ304" s="177">
        <v>503</v>
      </c>
      <c r="DR304" s="178" t="s">
        <v>820</v>
      </c>
      <c r="DS304" s="179">
        <v>3</v>
      </c>
      <c r="DT304" s="171"/>
    </row>
    <row r="305" spans="121:124" x14ac:dyDescent="0.25">
      <c r="DQ305" s="177">
        <v>508</v>
      </c>
      <c r="DR305" s="178" t="s">
        <v>1399</v>
      </c>
      <c r="DS305" s="179">
        <v>5</v>
      </c>
      <c r="DT305" s="171"/>
    </row>
    <row r="306" spans="121:124" x14ac:dyDescent="0.25">
      <c r="DQ306" s="177">
        <v>509</v>
      </c>
      <c r="DR306" s="178" t="s">
        <v>1400</v>
      </c>
      <c r="DS306" s="179">
        <v>6</v>
      </c>
      <c r="DT306" s="171"/>
    </row>
    <row r="307" spans="121:124" x14ac:dyDescent="0.25">
      <c r="DQ307" s="177">
        <v>511</v>
      </c>
      <c r="DR307" s="178" t="s">
        <v>1401</v>
      </c>
      <c r="DS307" s="179">
        <v>4</v>
      </c>
      <c r="DT307" s="171"/>
    </row>
    <row r="308" spans="121:124" x14ac:dyDescent="0.25">
      <c r="DQ308" s="177">
        <v>512</v>
      </c>
      <c r="DR308" s="178" t="s">
        <v>1402</v>
      </c>
      <c r="DS308" s="179">
        <v>5</v>
      </c>
      <c r="DT308" s="171"/>
    </row>
    <row r="309" spans="121:124" x14ac:dyDescent="0.25">
      <c r="DQ309" s="177">
        <v>513</v>
      </c>
      <c r="DR309" s="178" t="s">
        <v>1403</v>
      </c>
      <c r="DS309" s="179">
        <v>6</v>
      </c>
      <c r="DT309" s="171"/>
    </row>
    <row r="310" spans="121:124" x14ac:dyDescent="0.25">
      <c r="DQ310" s="177">
        <v>514</v>
      </c>
      <c r="DR310" s="178" t="s">
        <v>1404</v>
      </c>
      <c r="DS310" s="179">
        <v>7</v>
      </c>
      <c r="DT310" s="171"/>
    </row>
    <row r="311" spans="121:124" x14ac:dyDescent="0.25">
      <c r="DQ311" s="177">
        <v>516</v>
      </c>
      <c r="DR311" s="178" t="s">
        <v>1405</v>
      </c>
      <c r="DS311" s="179">
        <v>4</v>
      </c>
      <c r="DT311" s="171"/>
    </row>
    <row r="312" spans="121:124" x14ac:dyDescent="0.25">
      <c r="DQ312" s="177">
        <v>517</v>
      </c>
      <c r="DR312" s="178" t="s">
        <v>1406</v>
      </c>
      <c r="DS312" s="179">
        <v>5</v>
      </c>
      <c r="DT312" s="171"/>
    </row>
    <row r="313" spans="121:124" x14ac:dyDescent="0.25">
      <c r="DQ313" s="177">
        <v>518</v>
      </c>
      <c r="DR313" s="178" t="s">
        <v>1407</v>
      </c>
      <c r="DS313" s="179">
        <v>6</v>
      </c>
      <c r="DT313" s="171"/>
    </row>
    <row r="314" spans="121:124" x14ac:dyDescent="0.25">
      <c r="DQ314" s="177">
        <v>521</v>
      </c>
      <c r="DR314" s="178" t="s">
        <v>1408</v>
      </c>
      <c r="DS314" s="179">
        <v>4</v>
      </c>
      <c r="DT314" s="171"/>
    </row>
    <row r="315" spans="121:124" x14ac:dyDescent="0.25">
      <c r="DQ315" s="177">
        <v>522</v>
      </c>
      <c r="DR315" s="178" t="s">
        <v>1409</v>
      </c>
      <c r="DS315" s="179">
        <v>5</v>
      </c>
      <c r="DT315" s="171"/>
    </row>
    <row r="316" spans="121:124" x14ac:dyDescent="0.25">
      <c r="DQ316" s="177">
        <v>523</v>
      </c>
      <c r="DR316" s="178" t="s">
        <v>1410</v>
      </c>
      <c r="DS316" s="179">
        <v>6</v>
      </c>
      <c r="DT316" s="171"/>
    </row>
    <row r="317" spans="121:124" x14ac:dyDescent="0.25">
      <c r="DQ317" s="177">
        <v>524</v>
      </c>
      <c r="DR317" s="178" t="s">
        <v>1411</v>
      </c>
      <c r="DS317" s="179">
        <v>7</v>
      </c>
      <c r="DT317" s="171"/>
    </row>
    <row r="318" spans="121:124" x14ac:dyDescent="0.25">
      <c r="DQ318" s="177">
        <v>531</v>
      </c>
      <c r="DR318" s="178" t="s">
        <v>1412</v>
      </c>
      <c r="DS318" s="179">
        <v>5</v>
      </c>
      <c r="DT318" s="171"/>
    </row>
    <row r="319" spans="121:124" x14ac:dyDescent="0.25">
      <c r="DQ319" s="177">
        <v>532</v>
      </c>
      <c r="DR319" s="178" t="s">
        <v>1413</v>
      </c>
      <c r="DS319" s="179">
        <v>6</v>
      </c>
      <c r="DT319" s="171"/>
    </row>
    <row r="320" spans="121:124" x14ac:dyDescent="0.25">
      <c r="DQ320" s="177">
        <v>533</v>
      </c>
      <c r="DR320" s="178" t="s">
        <v>1414</v>
      </c>
      <c r="DS320" s="179">
        <v>6</v>
      </c>
      <c r="DT320" s="171"/>
    </row>
    <row r="321" spans="121:124" x14ac:dyDescent="0.25">
      <c r="DQ321" s="177">
        <v>534</v>
      </c>
      <c r="DR321" s="178" t="s">
        <v>1415</v>
      </c>
      <c r="DS321" s="179">
        <v>7</v>
      </c>
      <c r="DT321" s="171"/>
    </row>
    <row r="322" spans="121:124" x14ac:dyDescent="0.25">
      <c r="DQ322" s="177">
        <v>541</v>
      </c>
      <c r="DR322" s="178" t="s">
        <v>1416</v>
      </c>
      <c r="DS322" s="179">
        <v>6</v>
      </c>
      <c r="DT322" s="171"/>
    </row>
    <row r="323" spans="121:124" x14ac:dyDescent="0.25">
      <c r="DQ323" s="177">
        <v>542</v>
      </c>
      <c r="DR323" s="178" t="s">
        <v>1417</v>
      </c>
      <c r="DS323" s="179">
        <v>7</v>
      </c>
      <c r="DT323" s="171" t="s">
        <v>967</v>
      </c>
    </row>
    <row r="324" spans="121:124" x14ac:dyDescent="0.25">
      <c r="DQ324" s="177">
        <v>543</v>
      </c>
      <c r="DR324" s="178" t="s">
        <v>1418</v>
      </c>
      <c r="DS324" s="179">
        <v>8</v>
      </c>
      <c r="DT324" s="171"/>
    </row>
    <row r="325" spans="121:124" x14ac:dyDescent="0.25">
      <c r="DQ325" s="177">
        <v>544</v>
      </c>
      <c r="DR325" s="178" t="s">
        <v>1419</v>
      </c>
      <c r="DS325" s="179">
        <v>9</v>
      </c>
      <c r="DT325" s="171"/>
    </row>
    <row r="326" spans="121:124" x14ac:dyDescent="0.25">
      <c r="DQ326" s="177">
        <v>545</v>
      </c>
      <c r="DR326" s="178" t="s">
        <v>1420</v>
      </c>
      <c r="DS326" s="179">
        <v>10</v>
      </c>
      <c r="DT326" s="171"/>
    </row>
    <row r="327" spans="121:124" x14ac:dyDescent="0.25">
      <c r="DQ327" s="177">
        <v>550</v>
      </c>
      <c r="DR327" s="178" t="s">
        <v>846</v>
      </c>
      <c r="DS327" s="179">
        <v>7</v>
      </c>
      <c r="DT327" s="171"/>
    </row>
    <row r="328" spans="121:124" x14ac:dyDescent="0.25">
      <c r="DQ328" s="177">
        <v>551</v>
      </c>
      <c r="DR328" s="178" t="s">
        <v>1491</v>
      </c>
      <c r="DS328" s="179">
        <v>8</v>
      </c>
      <c r="DT328" s="171"/>
    </row>
    <row r="329" spans="121:124" x14ac:dyDescent="0.25">
      <c r="DQ329" s="177">
        <v>552</v>
      </c>
      <c r="DR329" s="178" t="s">
        <v>1492</v>
      </c>
      <c r="DS329" s="179">
        <v>9</v>
      </c>
      <c r="DT329" s="171"/>
    </row>
    <row r="330" spans="121:124" x14ac:dyDescent="0.25">
      <c r="DQ330" s="177">
        <v>553</v>
      </c>
      <c r="DR330" s="178" t="s">
        <v>1493</v>
      </c>
      <c r="DS330" s="179">
        <v>10</v>
      </c>
      <c r="DT330" s="171"/>
    </row>
    <row r="331" spans="121:124" x14ac:dyDescent="0.25">
      <c r="DQ331" s="177">
        <v>554</v>
      </c>
      <c r="DR331" s="178" t="s">
        <v>1494</v>
      </c>
      <c r="DS331" s="179">
        <v>11</v>
      </c>
      <c r="DT331" s="171"/>
    </row>
    <row r="332" spans="121:124" x14ac:dyDescent="0.25">
      <c r="DQ332" s="177">
        <v>555</v>
      </c>
      <c r="DR332" s="180" t="s">
        <v>1495</v>
      </c>
      <c r="DS332" s="179">
        <v>12</v>
      </c>
      <c r="DT332" s="171"/>
    </row>
    <row r="333" spans="121:124" x14ac:dyDescent="0.25">
      <c r="DQ333" s="177">
        <v>561</v>
      </c>
      <c r="DR333" s="178" t="s">
        <v>847</v>
      </c>
      <c r="DS333" s="179">
        <v>3</v>
      </c>
      <c r="DT333" s="171"/>
    </row>
    <row r="334" spans="121:124" x14ac:dyDescent="0.25">
      <c r="DQ334" s="177">
        <v>562</v>
      </c>
      <c r="DR334" s="178" t="s">
        <v>1421</v>
      </c>
      <c r="DS334" s="179">
        <v>4</v>
      </c>
      <c r="DT334" s="171"/>
    </row>
    <row r="335" spans="121:124" x14ac:dyDescent="0.25">
      <c r="DQ335" s="177">
        <v>563</v>
      </c>
      <c r="DR335" s="178" t="s">
        <v>1422</v>
      </c>
      <c r="DS335" s="179">
        <v>5</v>
      </c>
      <c r="DT335" s="171"/>
    </row>
    <row r="336" spans="121:124" x14ac:dyDescent="0.25">
      <c r="DQ336" s="177">
        <v>564</v>
      </c>
      <c r="DR336" s="178" t="s">
        <v>1423</v>
      </c>
      <c r="DS336" s="179">
        <v>6</v>
      </c>
      <c r="DT336" s="171"/>
    </row>
    <row r="337" spans="121:124" x14ac:dyDescent="0.25">
      <c r="DQ337" s="177">
        <v>565</v>
      </c>
      <c r="DR337" s="178" t="s">
        <v>1424</v>
      </c>
      <c r="DS337" s="179">
        <v>7</v>
      </c>
      <c r="DT337" s="171"/>
    </row>
    <row r="338" spans="121:124" x14ac:dyDescent="0.25">
      <c r="DQ338" s="177">
        <v>566</v>
      </c>
      <c r="DR338" s="178" t="s">
        <v>1425</v>
      </c>
      <c r="DS338" s="179">
        <v>8</v>
      </c>
      <c r="DT338" s="171"/>
    </row>
    <row r="339" spans="121:124" x14ac:dyDescent="0.25">
      <c r="DQ339" s="177">
        <v>571</v>
      </c>
      <c r="DR339" s="178" t="s">
        <v>1</v>
      </c>
      <c r="DS339" s="179">
        <v>3</v>
      </c>
      <c r="DT339" s="171"/>
    </row>
    <row r="340" spans="121:124" x14ac:dyDescent="0.25">
      <c r="DQ340" s="177">
        <v>572</v>
      </c>
      <c r="DR340" s="178" t="s">
        <v>1426</v>
      </c>
      <c r="DS340" s="179">
        <v>4</v>
      </c>
      <c r="DT340" s="171"/>
    </row>
    <row r="341" spans="121:124" x14ac:dyDescent="0.25">
      <c r="DQ341" s="177">
        <v>573</v>
      </c>
      <c r="DR341" s="178" t="s">
        <v>1427</v>
      </c>
      <c r="DS341" s="179">
        <v>5</v>
      </c>
      <c r="DT341" s="171"/>
    </row>
    <row r="342" spans="121:124" x14ac:dyDescent="0.25">
      <c r="DQ342" s="177">
        <v>574</v>
      </c>
      <c r="DR342" s="178" t="s">
        <v>1428</v>
      </c>
      <c r="DS342" s="179">
        <v>6</v>
      </c>
      <c r="DT342" s="171"/>
    </row>
    <row r="343" spans="121:124" x14ac:dyDescent="0.25">
      <c r="DQ343" s="177">
        <v>575</v>
      </c>
      <c r="DR343" s="178" t="s">
        <v>1429</v>
      </c>
      <c r="DS343" s="179">
        <v>7</v>
      </c>
      <c r="DT343" s="171"/>
    </row>
    <row r="344" spans="121:124" x14ac:dyDescent="0.25">
      <c r="DQ344" s="177">
        <v>576</v>
      </c>
      <c r="DR344" s="178" t="s">
        <v>6</v>
      </c>
      <c r="DS344" s="179">
        <v>8</v>
      </c>
      <c r="DT344" s="171"/>
    </row>
    <row r="345" spans="121:124" x14ac:dyDescent="0.25">
      <c r="DQ345" s="177">
        <v>577</v>
      </c>
      <c r="DR345" s="178" t="s">
        <v>7</v>
      </c>
      <c r="DS345" s="181"/>
      <c r="DT345" s="171"/>
    </row>
    <row r="346" spans="121:124" x14ac:dyDescent="0.25">
      <c r="DQ346" s="177">
        <v>578</v>
      </c>
      <c r="DR346" s="178" t="s">
        <v>8</v>
      </c>
      <c r="DS346" s="179">
        <v>7</v>
      </c>
      <c r="DT346" s="171"/>
    </row>
    <row r="347" spans="121:124" x14ac:dyDescent="0.25">
      <c r="DQ347" s="177">
        <v>580</v>
      </c>
      <c r="DR347" s="178" t="s">
        <v>9</v>
      </c>
      <c r="DS347" s="179">
        <v>2</v>
      </c>
      <c r="DT347" s="171"/>
    </row>
    <row r="348" spans="121:124" x14ac:dyDescent="0.25">
      <c r="DQ348" s="177">
        <v>581</v>
      </c>
      <c r="DR348" s="178" t="s">
        <v>10</v>
      </c>
      <c r="DS348" s="179">
        <v>3</v>
      </c>
      <c r="DT348" s="171"/>
    </row>
    <row r="349" spans="121:124" x14ac:dyDescent="0.25">
      <c r="DQ349" s="177">
        <v>582</v>
      </c>
      <c r="DR349" s="178" t="s">
        <v>11</v>
      </c>
      <c r="DS349" s="179">
        <v>4</v>
      </c>
      <c r="DT349" s="171"/>
    </row>
    <row r="350" spans="121:124" x14ac:dyDescent="0.25">
      <c r="DQ350" s="177">
        <v>583</v>
      </c>
      <c r="DR350" s="178" t="s">
        <v>12</v>
      </c>
      <c r="DS350" s="179">
        <v>4</v>
      </c>
      <c r="DT350" s="171"/>
    </row>
    <row r="351" spans="121:124" x14ac:dyDescent="0.25">
      <c r="DQ351" s="177">
        <v>584</v>
      </c>
      <c r="DR351" s="178" t="s">
        <v>13</v>
      </c>
      <c r="DS351" s="179">
        <v>5</v>
      </c>
      <c r="DT351" s="171"/>
    </row>
    <row r="352" spans="121:124" x14ac:dyDescent="0.25">
      <c r="DQ352" s="177">
        <v>585</v>
      </c>
      <c r="DR352" s="178" t="s">
        <v>14</v>
      </c>
      <c r="DS352" s="179">
        <v>6</v>
      </c>
      <c r="DT352" s="171"/>
    </row>
    <row r="353" spans="121:124" x14ac:dyDescent="0.25">
      <c r="DQ353" s="177">
        <v>586</v>
      </c>
      <c r="DR353" s="178" t="s">
        <v>1430</v>
      </c>
      <c r="DS353" s="179">
        <v>7</v>
      </c>
      <c r="DT353" s="171"/>
    </row>
    <row r="354" spans="121:124" x14ac:dyDescent="0.25">
      <c r="DQ354" s="177">
        <v>587</v>
      </c>
      <c r="DR354" s="178" t="s">
        <v>1431</v>
      </c>
      <c r="DS354" s="179">
        <v>8</v>
      </c>
      <c r="DT354" s="171"/>
    </row>
    <row r="355" spans="121:124" x14ac:dyDescent="0.25">
      <c r="DQ355" s="177">
        <v>590</v>
      </c>
      <c r="DR355" s="178" t="s">
        <v>846</v>
      </c>
      <c r="DS355" s="179">
        <v>7</v>
      </c>
      <c r="DT355" s="171"/>
    </row>
    <row r="356" spans="121:124" x14ac:dyDescent="0.25">
      <c r="DQ356" s="177">
        <v>591</v>
      </c>
      <c r="DR356" s="178" t="s">
        <v>17</v>
      </c>
      <c r="DS356" s="179">
        <v>8</v>
      </c>
      <c r="DT356" s="171"/>
    </row>
    <row r="357" spans="121:124" x14ac:dyDescent="0.25">
      <c r="DQ357" s="177">
        <v>592</v>
      </c>
      <c r="DR357" s="178" t="s">
        <v>18</v>
      </c>
      <c r="DS357" s="179">
        <v>9</v>
      </c>
      <c r="DT357" s="171"/>
    </row>
    <row r="358" spans="121:124" x14ac:dyDescent="0.25">
      <c r="DQ358" s="177">
        <v>593</v>
      </c>
      <c r="DR358" s="178" t="s">
        <v>19</v>
      </c>
      <c r="DS358" s="179">
        <v>10</v>
      </c>
      <c r="DT358" s="171"/>
    </row>
    <row r="359" spans="121:124" x14ac:dyDescent="0.25">
      <c r="DQ359" s="177">
        <v>594</v>
      </c>
      <c r="DR359" s="178" t="s">
        <v>20</v>
      </c>
      <c r="DS359" s="179">
        <v>11</v>
      </c>
      <c r="DT359" s="171"/>
    </row>
    <row r="360" spans="121:124" x14ac:dyDescent="0.25">
      <c r="DQ360" s="177">
        <v>601</v>
      </c>
      <c r="DR360" s="178" t="s">
        <v>1432</v>
      </c>
      <c r="DS360" s="179">
        <v>4</v>
      </c>
      <c r="DT360" s="171"/>
    </row>
    <row r="361" spans="121:124" x14ac:dyDescent="0.25">
      <c r="DQ361" s="177">
        <v>602</v>
      </c>
      <c r="DR361" s="178" t="s">
        <v>1433</v>
      </c>
      <c r="DS361" s="179">
        <v>5</v>
      </c>
      <c r="DT361" s="171"/>
    </row>
    <row r="362" spans="121:124" x14ac:dyDescent="0.25">
      <c r="DQ362" s="177">
        <v>603</v>
      </c>
      <c r="DR362" s="178" t="s">
        <v>1434</v>
      </c>
      <c r="DS362" s="179">
        <v>6</v>
      </c>
      <c r="DT362" s="171"/>
    </row>
    <row r="363" spans="121:124" x14ac:dyDescent="0.25">
      <c r="DQ363" s="177">
        <v>604</v>
      </c>
      <c r="DR363" s="178" t="s">
        <v>1435</v>
      </c>
      <c r="DS363" s="179">
        <v>7</v>
      </c>
      <c r="DT363" s="171"/>
    </row>
    <row r="364" spans="121:124" x14ac:dyDescent="0.25">
      <c r="DQ364" s="177">
        <v>611</v>
      </c>
      <c r="DR364" s="178" t="s">
        <v>25</v>
      </c>
      <c r="DS364" s="179">
        <v>1</v>
      </c>
      <c r="DT364" s="171"/>
    </row>
    <row r="365" spans="121:124" x14ac:dyDescent="0.25">
      <c r="DQ365" s="177">
        <v>612</v>
      </c>
      <c r="DR365" s="178" t="s">
        <v>26</v>
      </c>
      <c r="DS365" s="179">
        <v>2</v>
      </c>
      <c r="DT365" s="171"/>
    </row>
    <row r="366" spans="121:124" x14ac:dyDescent="0.25">
      <c r="DQ366" s="177">
        <v>613</v>
      </c>
      <c r="DR366" s="178" t="s">
        <v>1436</v>
      </c>
      <c r="DS366" s="179">
        <v>3</v>
      </c>
      <c r="DT366" s="171" t="s">
        <v>963</v>
      </c>
    </row>
    <row r="367" spans="121:124" x14ac:dyDescent="0.25">
      <c r="DQ367" s="177">
        <v>614</v>
      </c>
      <c r="DR367" s="178" t="s">
        <v>1437</v>
      </c>
      <c r="DS367" s="179">
        <v>4</v>
      </c>
      <c r="DT367" s="171" t="s">
        <v>963</v>
      </c>
    </row>
    <row r="368" spans="121:124" x14ac:dyDescent="0.25">
      <c r="DQ368" s="177">
        <v>631</v>
      </c>
      <c r="DR368" s="178" t="s">
        <v>29</v>
      </c>
      <c r="DS368" s="179">
        <v>8</v>
      </c>
      <c r="DT368" s="171"/>
    </row>
    <row r="369" spans="121:124" x14ac:dyDescent="0.25">
      <c r="DQ369" s="177">
        <v>632</v>
      </c>
      <c r="DR369" s="178" t="s">
        <v>30</v>
      </c>
      <c r="DS369" s="179">
        <v>9</v>
      </c>
      <c r="DT369" s="171"/>
    </row>
    <row r="370" spans="121:124" x14ac:dyDescent="0.25">
      <c r="DQ370" s="177">
        <v>633</v>
      </c>
      <c r="DR370" s="178" t="s">
        <v>31</v>
      </c>
      <c r="DS370" s="179">
        <v>10</v>
      </c>
      <c r="DT370" s="171"/>
    </row>
    <row r="371" spans="121:124" x14ac:dyDescent="0.25">
      <c r="DQ371" s="177">
        <v>634</v>
      </c>
      <c r="DR371" s="178" t="s">
        <v>32</v>
      </c>
      <c r="DS371" s="179">
        <v>11</v>
      </c>
      <c r="DT371" s="171"/>
    </row>
    <row r="372" spans="121:124" x14ac:dyDescent="0.25">
      <c r="DQ372" s="177">
        <v>690</v>
      </c>
      <c r="DR372" s="178" t="s">
        <v>1491</v>
      </c>
      <c r="DS372" s="179">
        <v>8</v>
      </c>
      <c r="DT372" s="171"/>
    </row>
    <row r="373" spans="121:124" x14ac:dyDescent="0.25">
      <c r="DQ373" s="177">
        <v>691</v>
      </c>
      <c r="DR373" s="178" t="s">
        <v>1492</v>
      </c>
      <c r="DS373" s="179">
        <v>9</v>
      </c>
      <c r="DT373" s="171"/>
    </row>
    <row r="374" spans="121:124" x14ac:dyDescent="0.25">
      <c r="DQ374" s="177">
        <v>692</v>
      </c>
      <c r="DR374" s="178" t="s">
        <v>1493</v>
      </c>
      <c r="DS374" s="179">
        <v>10</v>
      </c>
      <c r="DT374" s="171"/>
    </row>
    <row r="375" spans="121:124" x14ac:dyDescent="0.25">
      <c r="DQ375" s="177">
        <v>693</v>
      </c>
      <c r="DR375" s="178" t="s">
        <v>1494</v>
      </c>
      <c r="DS375" s="179">
        <v>11</v>
      </c>
      <c r="DT375" s="171"/>
    </row>
    <row r="376" spans="121:124" x14ac:dyDescent="0.25">
      <c r="DQ376" s="177">
        <v>694</v>
      </c>
      <c r="DR376" s="178" t="s">
        <v>1495</v>
      </c>
      <c r="DS376" s="179">
        <v>12</v>
      </c>
      <c r="DT376" s="171"/>
    </row>
    <row r="377" spans="121:124" x14ac:dyDescent="0.25">
      <c r="DQ377" s="177">
        <v>706</v>
      </c>
      <c r="DR377" s="178" t="s">
        <v>1438</v>
      </c>
      <c r="DS377" s="179">
        <v>4</v>
      </c>
      <c r="DT377" s="171"/>
    </row>
    <row r="378" spans="121:124" x14ac:dyDescent="0.25">
      <c r="DQ378" s="177">
        <v>707</v>
      </c>
      <c r="DR378" s="178" t="s">
        <v>1439</v>
      </c>
      <c r="DS378" s="179">
        <v>5</v>
      </c>
      <c r="DT378" s="171"/>
    </row>
    <row r="379" spans="121:124" x14ac:dyDescent="0.25">
      <c r="DQ379" s="177">
        <v>708</v>
      </c>
      <c r="DR379" s="178" t="s">
        <v>1440</v>
      </c>
      <c r="DS379" s="179">
        <v>6</v>
      </c>
      <c r="DT379" s="171"/>
    </row>
    <row r="380" spans="121:124" x14ac:dyDescent="0.25">
      <c r="DQ380" s="177">
        <v>709</v>
      </c>
      <c r="DR380" s="178" t="s">
        <v>1441</v>
      </c>
      <c r="DS380" s="179">
        <v>7</v>
      </c>
      <c r="DT380" s="171"/>
    </row>
    <row r="381" spans="121:124" x14ac:dyDescent="0.25">
      <c r="DQ381" s="177">
        <v>710</v>
      </c>
      <c r="DR381" s="178" t="s">
        <v>37</v>
      </c>
      <c r="DS381" s="179">
        <v>6</v>
      </c>
      <c r="DT381" s="171"/>
    </row>
    <row r="382" spans="121:124" x14ac:dyDescent="0.25">
      <c r="DQ382" s="177">
        <v>711</v>
      </c>
      <c r="DR382" s="178" t="s">
        <v>1442</v>
      </c>
      <c r="DS382" s="179">
        <v>7</v>
      </c>
      <c r="DT382" s="171"/>
    </row>
    <row r="383" spans="121:124" x14ac:dyDescent="0.25">
      <c r="DQ383" s="177">
        <v>712</v>
      </c>
      <c r="DR383" s="178" t="s">
        <v>1443</v>
      </c>
      <c r="DS383" s="179">
        <v>8</v>
      </c>
      <c r="DT383" s="171"/>
    </row>
    <row r="384" spans="121:124" x14ac:dyDescent="0.25">
      <c r="DQ384" s="177">
        <v>713</v>
      </c>
      <c r="DR384" s="178" t="s">
        <v>1444</v>
      </c>
      <c r="DS384" s="179">
        <v>9</v>
      </c>
      <c r="DT384" s="171"/>
    </row>
    <row r="385" spans="121:124" x14ac:dyDescent="0.25">
      <c r="DQ385" s="177">
        <v>714</v>
      </c>
      <c r="DR385" s="178" t="s">
        <v>41</v>
      </c>
      <c r="DS385" s="179">
        <v>10</v>
      </c>
      <c r="DT385" s="171"/>
    </row>
    <row r="386" spans="121:124" x14ac:dyDescent="0.25">
      <c r="DQ386" s="177">
        <v>720</v>
      </c>
      <c r="DR386" s="178" t="s">
        <v>1445</v>
      </c>
      <c r="DS386" s="179">
        <v>6</v>
      </c>
      <c r="DT386" s="171"/>
    </row>
    <row r="387" spans="121:124" x14ac:dyDescent="0.25">
      <c r="DQ387" s="177">
        <v>721</v>
      </c>
      <c r="DR387" s="178" t="s">
        <v>1446</v>
      </c>
      <c r="DS387" s="179">
        <v>7</v>
      </c>
      <c r="DT387" s="171"/>
    </row>
    <row r="388" spans="121:124" x14ac:dyDescent="0.25">
      <c r="DQ388" s="177">
        <v>722</v>
      </c>
      <c r="DR388" s="178" t="s">
        <v>1447</v>
      </c>
      <c r="DS388" s="179">
        <v>8</v>
      </c>
      <c r="DT388" s="171"/>
    </row>
    <row r="389" spans="121:124" x14ac:dyDescent="0.25">
      <c r="DQ389" s="177">
        <v>723</v>
      </c>
      <c r="DR389" s="178" t="s">
        <v>1448</v>
      </c>
      <c r="DS389" s="179">
        <v>9</v>
      </c>
      <c r="DT389" s="171"/>
    </row>
    <row r="390" spans="121:124" x14ac:dyDescent="0.25">
      <c r="DQ390" s="177">
        <v>724</v>
      </c>
      <c r="DR390" s="178" t="s">
        <v>1449</v>
      </c>
      <c r="DS390" s="179">
        <v>10</v>
      </c>
      <c r="DT390" s="171"/>
    </row>
    <row r="391" spans="121:124" x14ac:dyDescent="0.25">
      <c r="DQ391" s="177">
        <v>731</v>
      </c>
      <c r="DR391" s="178" t="s">
        <v>1450</v>
      </c>
      <c r="DS391" s="179">
        <v>4</v>
      </c>
      <c r="DT391" s="171" t="s">
        <v>964</v>
      </c>
    </row>
    <row r="392" spans="121:124" x14ac:dyDescent="0.25">
      <c r="DQ392" s="177">
        <v>732</v>
      </c>
      <c r="DR392" s="178" t="s">
        <v>1451</v>
      </c>
      <c r="DS392" s="179">
        <v>5</v>
      </c>
      <c r="DT392" s="171" t="s">
        <v>964</v>
      </c>
    </row>
    <row r="393" spans="121:124" x14ac:dyDescent="0.25">
      <c r="DQ393" s="177">
        <v>733</v>
      </c>
      <c r="DR393" s="178" t="s">
        <v>1452</v>
      </c>
      <c r="DS393" s="179">
        <v>6</v>
      </c>
      <c r="DT393" s="171" t="s">
        <v>964</v>
      </c>
    </row>
    <row r="394" spans="121:124" x14ac:dyDescent="0.25">
      <c r="DQ394" s="177">
        <v>741</v>
      </c>
      <c r="DR394" s="178" t="s">
        <v>1453</v>
      </c>
      <c r="DS394" s="179">
        <v>7</v>
      </c>
      <c r="DT394" s="171" t="s">
        <v>965</v>
      </c>
    </row>
    <row r="395" spans="121:124" x14ac:dyDescent="0.25">
      <c r="DQ395" s="177">
        <v>742</v>
      </c>
      <c r="DR395" s="178" t="s">
        <v>1454</v>
      </c>
      <c r="DS395" s="179">
        <v>8</v>
      </c>
      <c r="DT395" s="171" t="s">
        <v>966</v>
      </c>
    </row>
    <row r="396" spans="121:124" x14ac:dyDescent="0.25">
      <c r="DQ396" s="177">
        <v>743</v>
      </c>
      <c r="DR396" s="178" t="s">
        <v>52</v>
      </c>
      <c r="DS396" s="179">
        <v>9</v>
      </c>
      <c r="DT396" s="171"/>
    </row>
    <row r="397" spans="121:124" x14ac:dyDescent="0.25">
      <c r="DQ397" s="177">
        <v>746</v>
      </c>
      <c r="DR397" s="178" t="s">
        <v>1455</v>
      </c>
      <c r="DS397" s="179">
        <v>4</v>
      </c>
      <c r="DT397" s="171"/>
    </row>
    <row r="398" spans="121:124" x14ac:dyDescent="0.25">
      <c r="DQ398" s="177">
        <v>747</v>
      </c>
      <c r="DR398" s="178" t="s">
        <v>1456</v>
      </c>
      <c r="DS398" s="179">
        <v>5</v>
      </c>
      <c r="DT398" s="171"/>
    </row>
    <row r="399" spans="121:124" x14ac:dyDescent="0.25">
      <c r="DQ399" s="177">
        <v>748</v>
      </c>
      <c r="DR399" s="178" t="s">
        <v>1457</v>
      </c>
      <c r="DS399" s="179">
        <v>6</v>
      </c>
      <c r="DT399" s="171"/>
    </row>
    <row r="400" spans="121:124" x14ac:dyDescent="0.25">
      <c r="DQ400" s="177">
        <v>749</v>
      </c>
      <c r="DR400" s="178" t="s">
        <v>1458</v>
      </c>
      <c r="DS400" s="179">
        <v>7</v>
      </c>
      <c r="DT400" s="171"/>
    </row>
    <row r="401" spans="121:124" x14ac:dyDescent="0.25">
      <c r="DQ401" s="177">
        <v>750</v>
      </c>
      <c r="DR401" s="178" t="s">
        <v>1492</v>
      </c>
      <c r="DS401" s="179">
        <v>9</v>
      </c>
      <c r="DT401" s="171" t="s">
        <v>951</v>
      </c>
    </row>
    <row r="402" spans="121:124" x14ac:dyDescent="0.25">
      <c r="DQ402" s="177">
        <v>751</v>
      </c>
      <c r="DR402" s="178" t="s">
        <v>1493</v>
      </c>
      <c r="DS402" s="179">
        <v>10</v>
      </c>
      <c r="DT402" s="171" t="s">
        <v>951</v>
      </c>
    </row>
    <row r="403" spans="121:124" x14ac:dyDescent="0.25">
      <c r="DQ403" s="177">
        <v>752</v>
      </c>
      <c r="DR403" s="178" t="s">
        <v>1494</v>
      </c>
      <c r="DS403" s="179">
        <v>11</v>
      </c>
      <c r="DT403" s="171" t="s">
        <v>951</v>
      </c>
    </row>
    <row r="404" spans="121:124" x14ac:dyDescent="0.25">
      <c r="DQ404" s="177">
        <v>753</v>
      </c>
      <c r="DR404" s="178" t="s">
        <v>1495</v>
      </c>
      <c r="DS404" s="179">
        <v>12</v>
      </c>
      <c r="DT404" s="171" t="s">
        <v>951</v>
      </c>
    </row>
    <row r="405" spans="121:124" x14ac:dyDescent="0.25">
      <c r="DQ405" s="177">
        <v>755</v>
      </c>
      <c r="DR405" s="178" t="s">
        <v>1459</v>
      </c>
      <c r="DS405" s="179">
        <v>6</v>
      </c>
      <c r="DT405" s="171"/>
    </row>
    <row r="406" spans="121:124" x14ac:dyDescent="0.25">
      <c r="DQ406" s="177">
        <v>756</v>
      </c>
      <c r="DR406" s="178" t="s">
        <v>1460</v>
      </c>
      <c r="DS406" s="179">
        <v>7</v>
      </c>
      <c r="DT406" s="171"/>
    </row>
    <row r="407" spans="121:124" x14ac:dyDescent="0.25">
      <c r="DQ407" s="177">
        <v>757</v>
      </c>
      <c r="DR407" s="178" t="s">
        <v>1461</v>
      </c>
      <c r="DS407" s="179">
        <v>8</v>
      </c>
      <c r="DT407" s="171"/>
    </row>
    <row r="408" spans="121:124" x14ac:dyDescent="0.25">
      <c r="DQ408" s="177">
        <v>758</v>
      </c>
      <c r="DR408" s="178" t="s">
        <v>1462</v>
      </c>
      <c r="DS408" s="179">
        <v>9</v>
      </c>
      <c r="DT408" s="171"/>
    </row>
    <row r="409" spans="121:124" x14ac:dyDescent="0.25">
      <c r="DQ409" s="177">
        <v>759</v>
      </c>
      <c r="DR409" s="178" t="s">
        <v>1463</v>
      </c>
      <c r="DS409" s="179">
        <v>10</v>
      </c>
      <c r="DT409" s="171"/>
    </row>
    <row r="410" spans="121:124" x14ac:dyDescent="0.25">
      <c r="DQ410" s="177">
        <v>760</v>
      </c>
      <c r="DR410" s="178" t="s">
        <v>1464</v>
      </c>
      <c r="DS410" s="179">
        <v>6</v>
      </c>
      <c r="DT410" s="171"/>
    </row>
    <row r="411" spans="121:124" x14ac:dyDescent="0.25">
      <c r="DQ411" s="177">
        <v>761</v>
      </c>
      <c r="DR411" s="178" t="s">
        <v>1465</v>
      </c>
      <c r="DS411" s="179">
        <v>7</v>
      </c>
      <c r="DT411" s="171"/>
    </row>
    <row r="412" spans="121:124" x14ac:dyDescent="0.25">
      <c r="DQ412" s="177">
        <v>762</v>
      </c>
      <c r="DR412" s="178" t="s">
        <v>1466</v>
      </c>
      <c r="DS412" s="179">
        <v>8</v>
      </c>
      <c r="DT412" s="171"/>
    </row>
    <row r="413" spans="121:124" x14ac:dyDescent="0.25">
      <c r="DQ413" s="177">
        <v>763</v>
      </c>
      <c r="DR413" s="178" t="s">
        <v>1467</v>
      </c>
      <c r="DS413" s="179">
        <v>9</v>
      </c>
      <c r="DT413" s="171"/>
    </row>
    <row r="414" spans="121:124" x14ac:dyDescent="0.25">
      <c r="DQ414" s="177">
        <v>764</v>
      </c>
      <c r="DR414" s="178" t="s">
        <v>1468</v>
      </c>
      <c r="DS414" s="179">
        <v>10</v>
      </c>
      <c r="DT414" s="171"/>
    </row>
    <row r="415" spans="121:124" x14ac:dyDescent="0.25">
      <c r="DQ415" s="177">
        <v>770</v>
      </c>
      <c r="DR415" s="178" t="s">
        <v>1469</v>
      </c>
      <c r="DS415" s="179">
        <v>6</v>
      </c>
      <c r="DT415" s="171"/>
    </row>
    <row r="416" spans="121:124" x14ac:dyDescent="0.25">
      <c r="DQ416" s="177">
        <v>771</v>
      </c>
      <c r="DR416" s="178" t="s">
        <v>1470</v>
      </c>
      <c r="DS416" s="179">
        <v>7</v>
      </c>
      <c r="DT416" s="171" t="s">
        <v>951</v>
      </c>
    </row>
    <row r="417" spans="121:124" x14ac:dyDescent="0.25">
      <c r="DQ417" s="177">
        <v>772</v>
      </c>
      <c r="DR417" s="178" t="s">
        <v>1471</v>
      </c>
      <c r="DS417" s="179">
        <v>8</v>
      </c>
      <c r="DT417" s="171" t="s">
        <v>951</v>
      </c>
    </row>
    <row r="418" spans="121:124" x14ac:dyDescent="0.25">
      <c r="DQ418" s="177">
        <v>773</v>
      </c>
      <c r="DR418" s="178" t="s">
        <v>1472</v>
      </c>
      <c r="DS418" s="179">
        <v>9</v>
      </c>
      <c r="DT418" s="171" t="s">
        <v>951</v>
      </c>
    </row>
    <row r="419" spans="121:124" x14ac:dyDescent="0.25">
      <c r="DQ419" s="177">
        <v>774</v>
      </c>
      <c r="DR419" s="178" t="s">
        <v>1473</v>
      </c>
      <c r="DS419" s="179">
        <v>10</v>
      </c>
      <c r="DT419" s="171" t="s">
        <v>951</v>
      </c>
    </row>
    <row r="420" spans="121:124" x14ac:dyDescent="0.25">
      <c r="DQ420" s="177">
        <v>775</v>
      </c>
      <c r="DR420" s="178" t="s">
        <v>1474</v>
      </c>
      <c r="DS420" s="179">
        <v>11</v>
      </c>
      <c r="DT420" s="171" t="s">
        <v>951</v>
      </c>
    </row>
    <row r="421" spans="121:124" x14ac:dyDescent="0.25">
      <c r="DQ421" s="177">
        <v>780</v>
      </c>
      <c r="DR421" s="178" t="s">
        <v>1475</v>
      </c>
      <c r="DS421" s="179">
        <v>6</v>
      </c>
      <c r="DT421" s="171"/>
    </row>
    <row r="422" spans="121:124" x14ac:dyDescent="0.25">
      <c r="DQ422" s="177">
        <v>781</v>
      </c>
      <c r="DR422" s="178" t="s">
        <v>1476</v>
      </c>
      <c r="DS422" s="179">
        <v>7</v>
      </c>
      <c r="DT422" s="171" t="s">
        <v>952</v>
      </c>
    </row>
    <row r="423" spans="121:124" x14ac:dyDescent="0.25">
      <c r="DQ423" s="177">
        <v>782</v>
      </c>
      <c r="DR423" s="178" t="s">
        <v>1477</v>
      </c>
      <c r="DS423" s="179">
        <v>8</v>
      </c>
      <c r="DT423" s="171" t="s">
        <v>952</v>
      </c>
    </row>
    <row r="424" spans="121:124" x14ac:dyDescent="0.25">
      <c r="DQ424" s="177">
        <v>783</v>
      </c>
      <c r="DR424" s="178" t="s">
        <v>1478</v>
      </c>
      <c r="DS424" s="179">
        <v>9</v>
      </c>
      <c r="DT424" s="171" t="s">
        <v>952</v>
      </c>
    </row>
    <row r="425" spans="121:124" x14ac:dyDescent="0.25">
      <c r="DQ425" s="177">
        <v>784</v>
      </c>
      <c r="DR425" s="178" t="s">
        <v>1479</v>
      </c>
      <c r="DS425" s="179">
        <v>10</v>
      </c>
      <c r="DT425" s="171" t="s">
        <v>952</v>
      </c>
    </row>
    <row r="426" spans="121:124" x14ac:dyDescent="0.25">
      <c r="DQ426" s="177">
        <v>785</v>
      </c>
      <c r="DR426" s="178" t="s">
        <v>1480</v>
      </c>
      <c r="DS426" s="179">
        <v>11</v>
      </c>
      <c r="DT426" s="171" t="s">
        <v>952</v>
      </c>
    </row>
    <row r="427" spans="121:124" x14ac:dyDescent="0.25">
      <c r="DQ427" s="177">
        <v>811</v>
      </c>
      <c r="DR427" s="178" t="s">
        <v>1481</v>
      </c>
      <c r="DS427" s="179">
        <v>4</v>
      </c>
      <c r="DT427" s="171"/>
    </row>
    <row r="428" spans="121:124" x14ac:dyDescent="0.25">
      <c r="DQ428" s="177">
        <v>812</v>
      </c>
      <c r="DR428" s="178" t="s">
        <v>1482</v>
      </c>
      <c r="DS428" s="179">
        <v>5</v>
      </c>
      <c r="DT428" s="171"/>
    </row>
    <row r="429" spans="121:124" x14ac:dyDescent="0.25">
      <c r="DQ429" s="177">
        <v>813</v>
      </c>
      <c r="DR429" s="178" t="s">
        <v>1483</v>
      </c>
      <c r="DS429" s="179">
        <v>6</v>
      </c>
      <c r="DT429" s="171"/>
    </row>
    <row r="430" spans="121:124" x14ac:dyDescent="0.25">
      <c r="DQ430" s="177">
        <v>814</v>
      </c>
      <c r="DR430" s="178" t="s">
        <v>1484</v>
      </c>
      <c r="DS430" s="179">
        <v>7</v>
      </c>
      <c r="DT430" s="171"/>
    </row>
    <row r="431" spans="121:124" x14ac:dyDescent="0.25">
      <c r="DQ431" s="177">
        <v>821</v>
      </c>
      <c r="DR431" s="178" t="s">
        <v>1485</v>
      </c>
      <c r="DS431" s="179">
        <v>7</v>
      </c>
      <c r="DT431" s="171"/>
    </row>
    <row r="432" spans="121:124" x14ac:dyDescent="0.25">
      <c r="DQ432" s="177">
        <v>822</v>
      </c>
      <c r="DR432" s="178" t="s">
        <v>1486</v>
      </c>
      <c r="DS432" s="179">
        <v>8</v>
      </c>
      <c r="DT432" s="171"/>
    </row>
    <row r="433" spans="121:124" x14ac:dyDescent="0.25">
      <c r="DQ433" s="177">
        <v>823</v>
      </c>
      <c r="DR433" s="178" t="s">
        <v>1487</v>
      </c>
      <c r="DS433" s="179">
        <v>9</v>
      </c>
      <c r="DT433" s="171"/>
    </row>
    <row r="434" spans="121:124" x14ac:dyDescent="0.25">
      <c r="DQ434" s="177">
        <v>824</v>
      </c>
      <c r="DR434" s="178" t="s">
        <v>1488</v>
      </c>
      <c r="DS434" s="179">
        <v>10</v>
      </c>
      <c r="DT434" s="171"/>
    </row>
    <row r="435" spans="121:124" x14ac:dyDescent="0.25">
      <c r="DQ435" s="177">
        <v>850</v>
      </c>
      <c r="DR435" s="178" t="s">
        <v>1491</v>
      </c>
      <c r="DS435" s="179">
        <v>8</v>
      </c>
      <c r="DT435" s="171"/>
    </row>
    <row r="436" spans="121:124" x14ac:dyDescent="0.25">
      <c r="DQ436" s="177">
        <v>851</v>
      </c>
      <c r="DR436" s="178" t="s">
        <v>1492</v>
      </c>
      <c r="DS436" s="179">
        <v>9</v>
      </c>
      <c r="DT436" s="171"/>
    </row>
    <row r="437" spans="121:124" x14ac:dyDescent="0.25">
      <c r="DQ437" s="177">
        <v>852</v>
      </c>
      <c r="DR437" s="178" t="s">
        <v>1493</v>
      </c>
      <c r="DS437" s="179">
        <v>10</v>
      </c>
      <c r="DT437" s="171"/>
    </row>
    <row r="438" spans="121:124" x14ac:dyDescent="0.25">
      <c r="DQ438" s="177">
        <v>853</v>
      </c>
      <c r="DR438" s="178" t="s">
        <v>1494</v>
      </c>
      <c r="DS438" s="179">
        <v>11</v>
      </c>
      <c r="DT438" s="171"/>
    </row>
    <row r="439" spans="121:124" x14ac:dyDescent="0.25">
      <c r="DQ439" s="177">
        <v>951</v>
      </c>
      <c r="DR439" s="178" t="s">
        <v>66</v>
      </c>
      <c r="DS439" s="179">
        <v>6</v>
      </c>
      <c r="DT439" s="171"/>
    </row>
    <row r="440" spans="121:124" x14ac:dyDescent="0.25">
      <c r="DQ440" s="177">
        <v>952</v>
      </c>
      <c r="DR440" s="178" t="s">
        <v>67</v>
      </c>
      <c r="DS440" s="179">
        <v>7</v>
      </c>
      <c r="DT440" s="171"/>
    </row>
    <row r="441" spans="121:124" x14ac:dyDescent="0.25">
      <c r="DQ441" s="177">
        <v>953</v>
      </c>
      <c r="DR441" s="178" t="s">
        <v>68</v>
      </c>
      <c r="DS441" s="179">
        <v>8</v>
      </c>
      <c r="DT441" s="171"/>
    </row>
    <row r="442" spans="121:124" x14ac:dyDescent="0.25">
      <c r="DQ442" s="177">
        <v>954</v>
      </c>
      <c r="DR442" s="178" t="s">
        <v>1489</v>
      </c>
      <c r="DS442" s="179">
        <v>8</v>
      </c>
      <c r="DT442" s="171"/>
    </row>
    <row r="443" spans="121:124" x14ac:dyDescent="0.25">
      <c r="DQ443" s="177">
        <v>955</v>
      </c>
      <c r="DR443" s="178" t="s">
        <v>1490</v>
      </c>
      <c r="DS443" s="179">
        <v>9</v>
      </c>
      <c r="DT443" s="171"/>
    </row>
    <row r="444" spans="121:124" x14ac:dyDescent="0.25">
      <c r="DQ444" s="177">
        <v>961</v>
      </c>
      <c r="DR444" s="178" t="s">
        <v>71</v>
      </c>
      <c r="DS444" s="179">
        <v>6</v>
      </c>
      <c r="DT444" s="171"/>
    </row>
    <row r="445" spans="121:124" x14ac:dyDescent="0.25">
      <c r="DQ445" s="177">
        <v>962</v>
      </c>
      <c r="DR445" s="178" t="s">
        <v>72</v>
      </c>
      <c r="DS445" s="179">
        <v>7</v>
      </c>
      <c r="DT445" s="171"/>
    </row>
    <row r="446" spans="121:124" x14ac:dyDescent="0.25">
      <c r="DQ446" s="177">
        <v>963</v>
      </c>
      <c r="DR446" s="178" t="s">
        <v>73</v>
      </c>
      <c r="DS446" s="179">
        <v>8</v>
      </c>
      <c r="DT446" s="171"/>
    </row>
    <row r="447" spans="121:124" x14ac:dyDescent="0.25">
      <c r="DQ447" s="177">
        <v>971</v>
      </c>
      <c r="DR447" s="178" t="s">
        <v>74</v>
      </c>
      <c r="DS447" s="179">
        <v>6</v>
      </c>
      <c r="DT447" s="171"/>
    </row>
    <row r="448" spans="121:124" x14ac:dyDescent="0.25">
      <c r="DQ448" s="182">
        <v>972</v>
      </c>
      <c r="DR448" s="183" t="s">
        <v>75</v>
      </c>
      <c r="DS448" s="184">
        <v>7</v>
      </c>
      <c r="DT448" s="172"/>
    </row>
  </sheetData>
  <autoFilter ref="A4:EP164"/>
  <mergeCells count="18">
    <mergeCell ref="DQ184:DS18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DE12 DE146 DH120 DH122:DH124 DH72 DH146:DH150 DH117 DE116 DH74:DH76 DH154:DH155 DE24 DH59:DH65 DH126:DH132 DH20:DH33 DH8:DH10 DH12:DH17 DH112 DH67:DH69 DH109:DH110 DH85:DH93 DH36:DH57 DH95:DH107 DH141:DH143 DH136:DH139 DE148:DE155 DH82:DH83 DH114">
    <cfRule type="cellIs" dxfId="1565" priority="163" stopIfTrue="1" operator="notEqual">
      <formula>$DL8</formula>
    </cfRule>
  </conditionalFormatting>
  <conditionalFormatting sqref="DE14:DE17 DE120 DE122:DE124 DE117 DE72 DE74:DE76 DE20:DE23 DE59:DE65 DE126:DE132 DE25:DE33 DE8:DE10 DE67:DE69 DE85:DE93 DE35:DE57 DE95:DE112 DE141:DE143 DE136:DE139 DE82:DE83 DE114">
    <cfRule type="cellIs" dxfId="1564" priority="164" stopIfTrue="1" operator="notEqual">
      <formula>$DH8</formula>
    </cfRule>
  </conditionalFormatting>
  <conditionalFormatting sqref="DH34">
    <cfRule type="cellIs" dxfId="1563" priority="161" stopIfTrue="1" operator="notEqual">
      <formula>$DL34</formula>
    </cfRule>
  </conditionalFormatting>
  <conditionalFormatting sqref="DE34">
    <cfRule type="cellIs" dxfId="1562" priority="162" stopIfTrue="1" operator="notEqual">
      <formula>$DH34</formula>
    </cfRule>
  </conditionalFormatting>
  <conditionalFormatting sqref="DH66">
    <cfRule type="cellIs" dxfId="1561" priority="159" stopIfTrue="1" operator="notEqual">
      <formula>$DL66</formula>
    </cfRule>
  </conditionalFormatting>
  <conditionalFormatting sqref="DE66">
    <cfRule type="cellIs" dxfId="1560" priority="160" stopIfTrue="1" operator="notEqual">
      <formula>$DH66</formula>
    </cfRule>
  </conditionalFormatting>
  <conditionalFormatting sqref="DE13">
    <cfRule type="cellIs" dxfId="1559" priority="156" stopIfTrue="1" operator="notEqual">
      <formula>$DL13</formula>
    </cfRule>
  </conditionalFormatting>
  <conditionalFormatting sqref="DB120:DB124 DB72:DB76 DB126 DB6:DB17 DB59:DB69 DB85:DB93 DB19:DB57 DB95:DB112 DB141:DB143 DB128:DB133 DB135:DB139 DB79:DB83 DB114:DB118">
    <cfRule type="cellIs" dxfId="1558" priority="158" operator="notEqual">
      <formula>$DB6</formula>
    </cfRule>
  </conditionalFormatting>
  <conditionalFormatting sqref="DB146 CY148:CY150 CY154:CY155 DB148:DB155 CV154:CV155">
    <cfRule type="cellIs" dxfId="1557" priority="157" stopIfTrue="1" operator="notEqual">
      <formula>$DE146</formula>
    </cfRule>
  </conditionalFormatting>
  <conditionalFormatting sqref="DH73">
    <cfRule type="cellIs" dxfId="1556" priority="154" stopIfTrue="1" operator="notEqual">
      <formula>$DL73</formula>
    </cfRule>
  </conditionalFormatting>
  <conditionalFormatting sqref="DE73">
    <cfRule type="cellIs" dxfId="1555" priority="155" stopIfTrue="1" operator="notEqual">
      <formula>$DH73</formula>
    </cfRule>
  </conditionalFormatting>
  <conditionalFormatting sqref="DE149">
    <cfRule type="cellIs" dxfId="1554" priority="153" stopIfTrue="1" operator="notEqual">
      <formula>$DL149</formula>
    </cfRule>
  </conditionalFormatting>
  <conditionalFormatting sqref="DH115">
    <cfRule type="cellIs" dxfId="1553" priority="151" stopIfTrue="1" operator="notEqual">
      <formula>$DL115</formula>
    </cfRule>
  </conditionalFormatting>
  <conditionalFormatting sqref="DE115">
    <cfRule type="cellIs" dxfId="1552" priority="152" stopIfTrue="1" operator="notEqual">
      <formula>$DH115</formula>
    </cfRule>
  </conditionalFormatting>
  <conditionalFormatting sqref="DH145">
    <cfRule type="cellIs" dxfId="1551" priority="150" stopIfTrue="1" operator="notEqual">
      <formula>$DL145</formula>
    </cfRule>
  </conditionalFormatting>
  <conditionalFormatting sqref="DE145">
    <cfRule type="cellIs" dxfId="1550" priority="149" stopIfTrue="1" operator="notEqual">
      <formula>$DL145</formula>
    </cfRule>
  </conditionalFormatting>
  <conditionalFormatting sqref="DB145">
    <cfRule type="cellIs" dxfId="1549" priority="148" stopIfTrue="1" operator="notEqual">
      <formula>$DE145</formula>
    </cfRule>
  </conditionalFormatting>
  <conditionalFormatting sqref="DH81">
    <cfRule type="cellIs" dxfId="1548" priority="146" stopIfTrue="1" operator="notEqual">
      <formula>$DL81</formula>
    </cfRule>
  </conditionalFormatting>
  <conditionalFormatting sqref="DE81">
    <cfRule type="cellIs" dxfId="1547" priority="147" stopIfTrue="1" operator="notEqual">
      <formula>$DH81</formula>
    </cfRule>
  </conditionalFormatting>
  <conditionalFormatting sqref="DH80">
    <cfRule type="cellIs" dxfId="1546" priority="144" stopIfTrue="1" operator="notEqual">
      <formula>$DL80</formula>
    </cfRule>
  </conditionalFormatting>
  <conditionalFormatting sqref="DE80">
    <cfRule type="cellIs" dxfId="1545" priority="145" stopIfTrue="1" operator="notEqual">
      <formula>$DH80</formula>
    </cfRule>
  </conditionalFormatting>
  <conditionalFormatting sqref="DH72">
    <cfRule type="cellIs" dxfId="1544" priority="142" stopIfTrue="1" operator="notEqual">
      <formula>$DL72</formula>
    </cfRule>
  </conditionalFormatting>
  <conditionalFormatting sqref="DE72">
    <cfRule type="cellIs" dxfId="1543" priority="143" stopIfTrue="1" operator="notEqual">
      <formula>$DH72</formula>
    </cfRule>
  </conditionalFormatting>
  <conditionalFormatting sqref="DH73">
    <cfRule type="cellIs" dxfId="1542" priority="140" stopIfTrue="1" operator="notEqual">
      <formula>$DL73</formula>
    </cfRule>
  </conditionalFormatting>
  <conditionalFormatting sqref="DE73">
    <cfRule type="cellIs" dxfId="1541" priority="141" stopIfTrue="1" operator="notEqual">
      <formula>$DH73</formula>
    </cfRule>
  </conditionalFormatting>
  <conditionalFormatting sqref="DH116">
    <cfRule type="cellIs" dxfId="1540" priority="139" stopIfTrue="1" operator="notEqual">
      <formula>$DL116</formula>
    </cfRule>
  </conditionalFormatting>
  <conditionalFormatting sqref="DH121">
    <cfRule type="cellIs" dxfId="1539" priority="137" stopIfTrue="1" operator="notEqual">
      <formula>$DL121</formula>
    </cfRule>
  </conditionalFormatting>
  <conditionalFormatting sqref="DE121">
    <cfRule type="cellIs" dxfId="1538" priority="138" stopIfTrue="1" operator="notEqual">
      <formula>$DH121</formula>
    </cfRule>
  </conditionalFormatting>
  <conditionalFormatting sqref="DE147">
    <cfRule type="cellIs" dxfId="1537" priority="136" stopIfTrue="1" operator="notEqual">
      <formula>$DL147</formula>
    </cfRule>
  </conditionalFormatting>
  <conditionalFormatting sqref="DB147">
    <cfRule type="cellIs" dxfId="1536" priority="135" stopIfTrue="1" operator="notEqual">
      <formula>$DE147</formula>
    </cfRule>
  </conditionalFormatting>
  <conditionalFormatting sqref="DH135">
    <cfRule type="cellIs" dxfId="1535" priority="133" stopIfTrue="1" operator="notEqual">
      <formula>$DL135</formula>
    </cfRule>
  </conditionalFormatting>
  <conditionalFormatting sqref="DE135">
    <cfRule type="cellIs" dxfId="1534" priority="134" stopIfTrue="1" operator="notEqual">
      <formula>$DH135</formula>
    </cfRule>
  </conditionalFormatting>
  <conditionalFormatting sqref="DH133">
    <cfRule type="cellIs" dxfId="1533" priority="131" stopIfTrue="1" operator="notEqual">
      <formula>$DL133</formula>
    </cfRule>
  </conditionalFormatting>
  <conditionalFormatting sqref="DE133">
    <cfRule type="cellIs" dxfId="1532" priority="132" stopIfTrue="1" operator="notEqual">
      <formula>$DH133</formula>
    </cfRule>
  </conditionalFormatting>
  <conditionalFormatting sqref="DH75:DH76">
    <cfRule type="cellIs" dxfId="1531" priority="129" stopIfTrue="1" operator="notEqual">
      <formula>$DL75</formula>
    </cfRule>
  </conditionalFormatting>
  <conditionalFormatting sqref="DE75:DE76">
    <cfRule type="cellIs" dxfId="1530" priority="130" stopIfTrue="1" operator="notEqual">
      <formula>$DH75</formula>
    </cfRule>
  </conditionalFormatting>
  <conditionalFormatting sqref="DH75:DH76">
    <cfRule type="cellIs" dxfId="1529" priority="127" stopIfTrue="1" operator="notEqual">
      <formula>$DL75</formula>
    </cfRule>
  </conditionalFormatting>
  <conditionalFormatting sqref="DE75:DE76">
    <cfRule type="cellIs" dxfId="1528" priority="128" stopIfTrue="1" operator="notEqual">
      <formula>$DH75</formula>
    </cfRule>
  </conditionalFormatting>
  <conditionalFormatting sqref="DH79">
    <cfRule type="cellIs" dxfId="1527" priority="125" stopIfTrue="1" operator="notEqual">
      <formula>$DL79</formula>
    </cfRule>
  </conditionalFormatting>
  <conditionalFormatting sqref="DE79">
    <cfRule type="cellIs" dxfId="1526" priority="126" stopIfTrue="1" operator="notEqual">
      <formula>$DH79</formula>
    </cfRule>
  </conditionalFormatting>
  <conditionalFormatting sqref="DH118">
    <cfRule type="cellIs" dxfId="1525" priority="123" stopIfTrue="1" operator="notEqual">
      <formula>$DL118</formula>
    </cfRule>
  </conditionalFormatting>
  <conditionalFormatting sqref="DE118">
    <cfRule type="cellIs" dxfId="1524" priority="124" stopIfTrue="1" operator="notEqual">
      <formula>$DH118</formula>
    </cfRule>
  </conditionalFormatting>
  <conditionalFormatting sqref="DH19">
    <cfRule type="cellIs" dxfId="1523" priority="121" stopIfTrue="1" operator="notEqual">
      <formula>$DL19</formula>
    </cfRule>
  </conditionalFormatting>
  <conditionalFormatting sqref="DE19">
    <cfRule type="cellIs" dxfId="1522" priority="122" stopIfTrue="1" operator="notEqual">
      <formula>$DH19</formula>
    </cfRule>
  </conditionalFormatting>
  <conditionalFormatting sqref="CY146">
    <cfRule type="cellIs" dxfId="1521" priority="120" stopIfTrue="1" operator="notEqual">
      <formula>$DE146</formula>
    </cfRule>
  </conditionalFormatting>
  <conditionalFormatting sqref="CY145">
    <cfRule type="cellIs" dxfId="1520" priority="119" stopIfTrue="1" operator="notEqual">
      <formula>$DE145</formula>
    </cfRule>
  </conditionalFormatting>
  <conditionalFormatting sqref="CY147">
    <cfRule type="cellIs" dxfId="1519" priority="118" stopIfTrue="1" operator="notEqual">
      <formula>$DE147</formula>
    </cfRule>
  </conditionalFormatting>
  <conditionalFormatting sqref="CY120:CY124 CY72:CY76 CY6:CY17 CY59:CY69 CY85:CY93 CY19:CY57 CY95:CY112 CY141:CY143 CY126:CY133 CY135:CY139 CY79:CY83 CY114:CY118">
    <cfRule type="expression" dxfId="1518" priority="116" stopIfTrue="1">
      <formula>$DB6=""</formula>
    </cfRule>
    <cfRule type="cellIs" dxfId="1517" priority="117" stopIfTrue="1" operator="notEqual">
      <formula>$DB6</formula>
    </cfRule>
  </conditionalFormatting>
  <conditionalFormatting sqref="CY5">
    <cfRule type="expression" dxfId="1516" priority="113" stopIfTrue="1">
      <formula>$DB5=""</formula>
    </cfRule>
    <cfRule type="cellIs" dxfId="1515" priority="114" stopIfTrue="1" operator="notEqual">
      <formula>$DB5</formula>
    </cfRule>
  </conditionalFormatting>
  <conditionalFormatting sqref="DB5">
    <cfRule type="cellIs" dxfId="1514" priority="115" operator="notEqual">
      <formula>$DB5</formula>
    </cfRule>
  </conditionalFormatting>
  <conditionalFormatting sqref="DH71">
    <cfRule type="cellIs" dxfId="1513" priority="106" stopIfTrue="1" operator="notEqual">
      <formula>$DL71</formula>
    </cfRule>
  </conditionalFormatting>
  <conditionalFormatting sqref="DE71">
    <cfRule type="cellIs" dxfId="1512" priority="107" stopIfTrue="1" operator="notEqual">
      <formula>$DH71</formula>
    </cfRule>
  </conditionalFormatting>
  <conditionalFormatting sqref="DB71">
    <cfRule type="cellIs" dxfId="1511" priority="105" operator="notEqual">
      <formula>$DB71</formula>
    </cfRule>
  </conditionalFormatting>
  <conditionalFormatting sqref="CY71">
    <cfRule type="expression" dxfId="1510" priority="103" stopIfTrue="1">
      <formula>$DB71=""</formula>
    </cfRule>
    <cfRule type="cellIs" dxfId="1509" priority="104" stopIfTrue="1" operator="notEqual">
      <formula>$DB71</formula>
    </cfRule>
  </conditionalFormatting>
  <conditionalFormatting sqref="DH58">
    <cfRule type="cellIs" dxfId="1508" priority="101" stopIfTrue="1" operator="notEqual">
      <formula>$DL58</formula>
    </cfRule>
  </conditionalFormatting>
  <conditionalFormatting sqref="DE58">
    <cfRule type="cellIs" dxfId="1507" priority="102" stopIfTrue="1" operator="notEqual">
      <formula>$DH58</formula>
    </cfRule>
  </conditionalFormatting>
  <conditionalFormatting sqref="DB58">
    <cfRule type="cellIs" dxfId="1506" priority="100" operator="notEqual">
      <formula>$DB58</formula>
    </cfRule>
  </conditionalFormatting>
  <conditionalFormatting sqref="CY58">
    <cfRule type="expression" dxfId="1505" priority="98" stopIfTrue="1">
      <formula>$DB58=""</formula>
    </cfRule>
    <cfRule type="cellIs" dxfId="1504" priority="99" stopIfTrue="1" operator="notEqual">
      <formula>$DB58</formula>
    </cfRule>
  </conditionalFormatting>
  <conditionalFormatting sqref="DH119">
    <cfRule type="cellIs" dxfId="1503" priority="96" stopIfTrue="1" operator="notEqual">
      <formula>$DL119</formula>
    </cfRule>
  </conditionalFormatting>
  <conditionalFormatting sqref="DE119">
    <cfRule type="cellIs" dxfId="1502" priority="97" stopIfTrue="1" operator="notEqual">
      <formula>$DH119</formula>
    </cfRule>
  </conditionalFormatting>
  <conditionalFormatting sqref="DB119">
    <cfRule type="cellIs" dxfId="1501" priority="95" operator="notEqual">
      <formula>$DB119</formula>
    </cfRule>
  </conditionalFormatting>
  <conditionalFormatting sqref="CY119">
    <cfRule type="expression" dxfId="1500" priority="93" stopIfTrue="1">
      <formula>$DB119=""</formula>
    </cfRule>
    <cfRule type="cellIs" dxfId="1499" priority="94" stopIfTrue="1" operator="notEqual">
      <formula>$DB119</formula>
    </cfRule>
  </conditionalFormatting>
  <conditionalFormatting sqref="DH125">
    <cfRule type="cellIs" dxfId="1498" priority="91" stopIfTrue="1" operator="notEqual">
      <formula>$DL125</formula>
    </cfRule>
  </conditionalFormatting>
  <conditionalFormatting sqref="DE125">
    <cfRule type="cellIs" dxfId="1497" priority="92" stopIfTrue="1" operator="notEqual">
      <formula>$DH125</formula>
    </cfRule>
  </conditionalFormatting>
  <conditionalFormatting sqref="DB125">
    <cfRule type="cellIs" dxfId="1496" priority="90" operator="notEqual">
      <formula>$DB125</formula>
    </cfRule>
  </conditionalFormatting>
  <conditionalFormatting sqref="CY125">
    <cfRule type="expression" dxfId="1495" priority="88" stopIfTrue="1">
      <formula>$DB125=""</formula>
    </cfRule>
    <cfRule type="cellIs" dxfId="1494" priority="89" stopIfTrue="1" operator="notEqual">
      <formula>$DB125</formula>
    </cfRule>
  </conditionalFormatting>
  <conditionalFormatting sqref="DB77">
    <cfRule type="cellIs" dxfId="1493" priority="87" operator="notEqual">
      <formula>$DB77</formula>
    </cfRule>
  </conditionalFormatting>
  <conditionalFormatting sqref="DH77">
    <cfRule type="cellIs" dxfId="1492" priority="85" stopIfTrue="1" operator="notEqual">
      <formula>$DL77</formula>
    </cfRule>
  </conditionalFormatting>
  <conditionalFormatting sqref="DE77">
    <cfRule type="cellIs" dxfId="1491" priority="86" stopIfTrue="1" operator="notEqual">
      <formula>$DH77</formula>
    </cfRule>
  </conditionalFormatting>
  <conditionalFormatting sqref="CY77">
    <cfRule type="expression" dxfId="1490" priority="83" stopIfTrue="1">
      <formula>$DB77=""</formula>
    </cfRule>
    <cfRule type="cellIs" dxfId="1489" priority="84" stopIfTrue="1" operator="notEqual">
      <formula>$DB77</formula>
    </cfRule>
  </conditionalFormatting>
  <conditionalFormatting sqref="DH84">
    <cfRule type="cellIs" dxfId="1488" priority="81" stopIfTrue="1" operator="notEqual">
      <formula>$DL84</formula>
    </cfRule>
  </conditionalFormatting>
  <conditionalFormatting sqref="DE84">
    <cfRule type="cellIs" dxfId="1487" priority="82" stopIfTrue="1" operator="notEqual">
      <formula>$DH84</formula>
    </cfRule>
  </conditionalFormatting>
  <conditionalFormatting sqref="DB84">
    <cfRule type="cellIs" dxfId="1486" priority="80" operator="notEqual">
      <formula>$DB84</formula>
    </cfRule>
  </conditionalFormatting>
  <conditionalFormatting sqref="CY84">
    <cfRule type="expression" dxfId="1485" priority="78" stopIfTrue="1">
      <formula>$DB84=""</formula>
    </cfRule>
    <cfRule type="cellIs" dxfId="1484" priority="79" stopIfTrue="1" operator="notEqual">
      <formula>$DB84</formula>
    </cfRule>
  </conditionalFormatting>
  <conditionalFormatting sqref="DE115">
    <cfRule type="cellIs" dxfId="1483" priority="77" stopIfTrue="1" operator="notEqual">
      <formula>$DL115</formula>
    </cfRule>
  </conditionalFormatting>
  <conditionalFormatting sqref="DH114">
    <cfRule type="cellIs" dxfId="1482" priority="75" stopIfTrue="1" operator="notEqual">
      <formula>$DL114</formula>
    </cfRule>
  </conditionalFormatting>
  <conditionalFormatting sqref="DE114">
    <cfRule type="cellIs" dxfId="1481" priority="76" stopIfTrue="1" operator="notEqual">
      <formula>$DH114</formula>
    </cfRule>
  </conditionalFormatting>
  <conditionalFormatting sqref="DH115">
    <cfRule type="cellIs" dxfId="1480" priority="74" stopIfTrue="1" operator="notEqual">
      <formula>$DL115</formula>
    </cfRule>
  </conditionalFormatting>
  <conditionalFormatting sqref="DH152:DH153">
    <cfRule type="cellIs" dxfId="1479" priority="73" stopIfTrue="1" operator="notEqual">
      <formula>$DL152</formula>
    </cfRule>
  </conditionalFormatting>
  <conditionalFormatting sqref="CY152:CY153">
    <cfRule type="cellIs" dxfId="1478" priority="72" stopIfTrue="1" operator="notEqual">
      <formula>$DE152</formula>
    </cfRule>
  </conditionalFormatting>
  <conditionalFormatting sqref="DH151">
    <cfRule type="cellIs" dxfId="1477" priority="71" stopIfTrue="1" operator="notEqual">
      <formula>$DL151</formula>
    </cfRule>
  </conditionalFormatting>
  <conditionalFormatting sqref="CY151">
    <cfRule type="cellIs" dxfId="1476" priority="70" stopIfTrue="1" operator="notEqual">
      <formula>$DE151</formula>
    </cfRule>
  </conditionalFormatting>
  <conditionalFormatting sqref="DB77">
    <cfRule type="cellIs" dxfId="1475" priority="69" operator="notEqual">
      <formula>$DB77</formula>
    </cfRule>
  </conditionalFormatting>
  <conditionalFormatting sqref="DH77">
    <cfRule type="cellIs" dxfId="1474" priority="67" stopIfTrue="1" operator="notEqual">
      <formula>$DL77</formula>
    </cfRule>
  </conditionalFormatting>
  <conditionalFormatting sqref="DE77">
    <cfRule type="cellIs" dxfId="1473" priority="68" stopIfTrue="1" operator="notEqual">
      <formula>$DH77</formula>
    </cfRule>
  </conditionalFormatting>
  <conditionalFormatting sqref="CY77">
    <cfRule type="expression" dxfId="1472" priority="65" stopIfTrue="1">
      <formula>$DB77=""</formula>
    </cfRule>
    <cfRule type="cellIs" dxfId="1471" priority="66" stopIfTrue="1" operator="notEqual">
      <formula>$DB77</formula>
    </cfRule>
  </conditionalFormatting>
  <conditionalFormatting sqref="DB76">
    <cfRule type="cellIs" dxfId="1470" priority="64" operator="notEqual">
      <formula>$DB76</formula>
    </cfRule>
  </conditionalFormatting>
  <conditionalFormatting sqref="DH76">
    <cfRule type="cellIs" dxfId="1469" priority="62" stopIfTrue="1" operator="notEqual">
      <formula>$DL76</formula>
    </cfRule>
  </conditionalFormatting>
  <conditionalFormatting sqref="DE76">
    <cfRule type="cellIs" dxfId="1468" priority="63" stopIfTrue="1" operator="notEqual">
      <formula>$DH76</formula>
    </cfRule>
  </conditionalFormatting>
  <conditionalFormatting sqref="CY76">
    <cfRule type="expression" dxfId="1467" priority="60" stopIfTrue="1">
      <formula>$DB76=""</formula>
    </cfRule>
    <cfRule type="cellIs" dxfId="1466" priority="61" stopIfTrue="1" operator="notEqual">
      <formula>$DB76</formula>
    </cfRule>
  </conditionalFormatting>
  <conditionalFormatting sqref="DB78">
    <cfRule type="cellIs" dxfId="1465" priority="59" operator="notEqual">
      <formula>$DB78</formula>
    </cfRule>
  </conditionalFormatting>
  <conditionalFormatting sqref="DH78">
    <cfRule type="cellIs" dxfId="1464" priority="57" stopIfTrue="1" operator="notEqual">
      <formula>$DL78</formula>
    </cfRule>
  </conditionalFormatting>
  <conditionalFormatting sqref="DE78">
    <cfRule type="cellIs" dxfId="1463" priority="58" stopIfTrue="1" operator="notEqual">
      <formula>$DH78</formula>
    </cfRule>
  </conditionalFormatting>
  <conditionalFormatting sqref="CY78">
    <cfRule type="expression" dxfId="1462" priority="55" stopIfTrue="1">
      <formula>$DB78=""</formula>
    </cfRule>
    <cfRule type="cellIs" dxfId="1461" priority="56" stopIfTrue="1" operator="notEqual">
      <formula>$DB78</formula>
    </cfRule>
  </conditionalFormatting>
  <conditionalFormatting sqref="DH18">
    <cfRule type="cellIs" dxfId="1460" priority="53" stopIfTrue="1" operator="notEqual">
      <formula>$DL18</formula>
    </cfRule>
  </conditionalFormatting>
  <conditionalFormatting sqref="DE18">
    <cfRule type="cellIs" dxfId="1459" priority="54" stopIfTrue="1" operator="notEqual">
      <formula>$DH18</formula>
    </cfRule>
  </conditionalFormatting>
  <conditionalFormatting sqref="DB18">
    <cfRule type="cellIs" dxfId="1458" priority="52" operator="notEqual">
      <formula>$DB18</formula>
    </cfRule>
  </conditionalFormatting>
  <conditionalFormatting sqref="CY18">
    <cfRule type="expression" dxfId="1457" priority="50" stopIfTrue="1">
      <formula>$DB18=""</formula>
    </cfRule>
    <cfRule type="cellIs" dxfId="1456" priority="51" stopIfTrue="1" operator="notEqual">
      <formula>$DB18</formula>
    </cfRule>
  </conditionalFormatting>
  <conditionalFormatting sqref="DB127">
    <cfRule type="cellIs" dxfId="1455" priority="49" operator="notEqual">
      <formula>$DB127</formula>
    </cfRule>
  </conditionalFormatting>
  <conditionalFormatting sqref="DH94">
    <cfRule type="cellIs" dxfId="1454" priority="47" stopIfTrue="1" operator="notEqual">
      <formula>$DL94</formula>
    </cfRule>
  </conditionalFormatting>
  <conditionalFormatting sqref="DE94">
    <cfRule type="cellIs" dxfId="1453" priority="48" stopIfTrue="1" operator="notEqual">
      <formula>$DH94</formula>
    </cfRule>
  </conditionalFormatting>
  <conditionalFormatting sqref="DB94">
    <cfRule type="cellIs" dxfId="1452" priority="46" operator="notEqual">
      <formula>$DB94</formula>
    </cfRule>
  </conditionalFormatting>
  <conditionalFormatting sqref="CY94">
    <cfRule type="expression" dxfId="1451" priority="44" stopIfTrue="1">
      <formula>$DB94=""</formula>
    </cfRule>
    <cfRule type="cellIs" dxfId="1450" priority="45" stopIfTrue="1" operator="notEqual">
      <formula>$DB94</formula>
    </cfRule>
  </conditionalFormatting>
  <conditionalFormatting sqref="DH140">
    <cfRule type="cellIs" dxfId="1449" priority="42" stopIfTrue="1" operator="notEqual">
      <formula>$DL140</formula>
    </cfRule>
  </conditionalFormatting>
  <conditionalFormatting sqref="DE140">
    <cfRule type="cellIs" dxfId="1448" priority="43" stopIfTrue="1" operator="notEqual">
      <formula>$DH140</formula>
    </cfRule>
  </conditionalFormatting>
  <conditionalFormatting sqref="DB140">
    <cfRule type="cellIs" dxfId="1447" priority="41" operator="notEqual">
      <formula>$DB140</formula>
    </cfRule>
  </conditionalFormatting>
  <conditionalFormatting sqref="CY140">
    <cfRule type="expression" dxfId="1446" priority="39" stopIfTrue="1">
      <formula>$DB140=""</formula>
    </cfRule>
    <cfRule type="cellIs" dxfId="1445" priority="40" stopIfTrue="1" operator="notEqual">
      <formula>$DB140</formula>
    </cfRule>
  </conditionalFormatting>
  <conditionalFormatting sqref="CV148:CV150">
    <cfRule type="cellIs" dxfId="1444" priority="38" stopIfTrue="1" operator="notEqual">
      <formula>$DE148</formula>
    </cfRule>
  </conditionalFormatting>
  <conditionalFormatting sqref="CV146">
    <cfRule type="cellIs" dxfId="1443" priority="37" stopIfTrue="1" operator="notEqual">
      <formula>$DE146</formula>
    </cfRule>
  </conditionalFormatting>
  <conditionalFormatting sqref="CV145">
    <cfRule type="cellIs" dxfId="1442" priority="36" stopIfTrue="1" operator="notEqual">
      <formula>$DE145</formula>
    </cfRule>
  </conditionalFormatting>
  <conditionalFormatting sqref="CV147">
    <cfRule type="cellIs" dxfId="1441" priority="35" stopIfTrue="1" operator="notEqual">
      <formula>$DE147</formula>
    </cfRule>
  </conditionalFormatting>
  <conditionalFormatting sqref="CV5:CV69 CV71:CV112 CV114:CV133">
    <cfRule type="expression" dxfId="1440" priority="33" stopIfTrue="1">
      <formula>$CY5=""</formula>
    </cfRule>
    <cfRule type="cellIs" dxfId="1439" priority="34" stopIfTrue="1" operator="notEqual">
      <formula>$CY5</formula>
    </cfRule>
  </conditionalFormatting>
  <conditionalFormatting sqref="CV152:CV153">
    <cfRule type="cellIs" dxfId="1438" priority="32" stopIfTrue="1" operator="notEqual">
      <formula>$DE152</formula>
    </cfRule>
  </conditionalFormatting>
  <conditionalFormatting sqref="CV151">
    <cfRule type="cellIs" dxfId="1437" priority="31" stopIfTrue="1" operator="notEqual">
      <formula>$DE151</formula>
    </cfRule>
  </conditionalFormatting>
  <conditionalFormatting sqref="CV135:CV143">
    <cfRule type="expression" dxfId="1436" priority="29" stopIfTrue="1">
      <formula>$CY135=""</formula>
    </cfRule>
    <cfRule type="cellIs" dxfId="1435" priority="30" stopIfTrue="1" operator="notEqual">
      <formula>$CY135</formula>
    </cfRule>
  </conditionalFormatting>
  <conditionalFormatting sqref="DH144">
    <cfRule type="cellIs" dxfId="1434" priority="28" stopIfTrue="1" operator="notEqual">
      <formula>$DL144</formula>
    </cfRule>
  </conditionalFormatting>
  <conditionalFormatting sqref="DE144">
    <cfRule type="cellIs" dxfId="1433" priority="27" stopIfTrue="1" operator="notEqual">
      <formula>$DL144</formula>
    </cfRule>
  </conditionalFormatting>
  <conditionalFormatting sqref="DB144">
    <cfRule type="cellIs" dxfId="1432" priority="26" stopIfTrue="1" operator="notEqual">
      <formula>$DE144</formula>
    </cfRule>
  </conditionalFormatting>
  <conditionalFormatting sqref="CY144">
    <cfRule type="cellIs" dxfId="1431" priority="25" stopIfTrue="1" operator="notEqual">
      <formula>$DE144</formula>
    </cfRule>
  </conditionalFormatting>
  <conditionalFormatting sqref="CV144">
    <cfRule type="cellIs" dxfId="1430" priority="24" stopIfTrue="1" operator="notEqual">
      <formula>$DE144</formula>
    </cfRule>
  </conditionalFormatting>
  <conditionalFormatting sqref="DH70">
    <cfRule type="cellIs" dxfId="1429" priority="22" stopIfTrue="1" operator="notEqual">
      <formula>$DL70</formula>
    </cfRule>
  </conditionalFormatting>
  <conditionalFormatting sqref="DE70">
    <cfRule type="cellIs" dxfId="1428" priority="23" stopIfTrue="1" operator="notEqual">
      <formula>$DH70</formula>
    </cfRule>
  </conditionalFormatting>
  <conditionalFormatting sqref="DB70">
    <cfRule type="cellIs" dxfId="1427" priority="21" operator="notEqual">
      <formula>$DB70</formula>
    </cfRule>
  </conditionalFormatting>
  <conditionalFormatting sqref="CY70">
    <cfRule type="expression" dxfId="1426" priority="19" stopIfTrue="1">
      <formula>$DB70=""</formula>
    </cfRule>
    <cfRule type="cellIs" dxfId="1425" priority="20" stopIfTrue="1" operator="notEqual">
      <formula>$DB70</formula>
    </cfRule>
  </conditionalFormatting>
  <conditionalFormatting sqref="CV70">
    <cfRule type="expression" dxfId="1424" priority="17" stopIfTrue="1">
      <formula>$CY70=""</formula>
    </cfRule>
    <cfRule type="cellIs" dxfId="1423" priority="18" stopIfTrue="1" operator="notEqual">
      <formula>$CY70</formula>
    </cfRule>
  </conditionalFormatting>
  <conditionalFormatting sqref="DB134">
    <cfRule type="cellIs" dxfId="1422" priority="11" operator="notEqual">
      <formula>$DB134</formula>
    </cfRule>
  </conditionalFormatting>
  <conditionalFormatting sqref="DH134">
    <cfRule type="cellIs" dxfId="1421" priority="9" stopIfTrue="1" operator="notEqual">
      <formula>$DL134</formula>
    </cfRule>
  </conditionalFormatting>
  <conditionalFormatting sqref="DE134">
    <cfRule type="cellIs" dxfId="1420" priority="10" stopIfTrue="1" operator="notEqual">
      <formula>$DH134</formula>
    </cfRule>
  </conditionalFormatting>
  <conditionalFormatting sqref="CY134">
    <cfRule type="expression" dxfId="1419" priority="7" stopIfTrue="1">
      <formula>$DB134=""</formula>
    </cfRule>
    <cfRule type="cellIs" dxfId="1418" priority="8" stopIfTrue="1" operator="notEqual">
      <formula>$DB134</formula>
    </cfRule>
  </conditionalFormatting>
  <conditionalFormatting sqref="CV134">
    <cfRule type="expression" dxfId="1417" priority="5" stopIfTrue="1">
      <formula>$CY134=""</formula>
    </cfRule>
    <cfRule type="cellIs" dxfId="1416" priority="6" stopIfTrue="1" operator="notEqual">
      <formula>$CY134</formula>
    </cfRule>
  </conditionalFormatting>
  <conditionalFormatting sqref="DB113">
    <cfRule type="cellIs" dxfId="1415" priority="3" stopIfTrue="1" operator="notEqual">
      <formula>$DF113</formula>
    </cfRule>
  </conditionalFormatting>
  <conditionalFormatting sqref="CY113">
    <cfRule type="cellIs" dxfId="1414" priority="4" stopIfTrue="1" operator="notEqual">
      <formula>$DB113</formula>
    </cfRule>
  </conditionalFormatting>
  <conditionalFormatting sqref="CV113">
    <cfRule type="expression" dxfId="1413" priority="1" stopIfTrue="1">
      <formula>$CY113=""</formula>
    </cfRule>
    <cfRule type="cellIs" dxfId="1412" priority="2" stopIfTrue="1" operator="notEqual">
      <formula>$CY113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82.0 / Gültig ab: 01.07.18 / Seite &amp;P (&amp;N)</oddFoot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448"/>
  <sheetViews>
    <sheetView topLeftCell="A42" zoomScaleNormal="100" zoomScaleSheetLayoutView="75" workbookViewId="0">
      <selection activeCell="S84" sqref="S84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4.85546875" style="45" customWidth="1"/>
    <col min="19" max="19" width="15.42578125" style="11" customWidth="1"/>
    <col min="20" max="20" width="5" style="13" bestFit="1" customWidth="1"/>
    <col min="21" max="21" width="23.28515625" style="37" customWidth="1"/>
    <col min="22" max="22" width="6.85546875" style="13" customWidth="1"/>
    <col min="23" max="23" width="19.7109375" style="123" customWidth="1"/>
    <col min="24" max="24" width="5" style="13" customWidth="1"/>
    <col min="25" max="25" width="29.85546875" style="37" customWidth="1"/>
    <col min="26" max="26" width="5.140625" style="13" customWidth="1"/>
    <col min="27" max="27" width="32.42578125" style="14" customWidth="1"/>
    <col min="28" max="28" width="7.28515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5.42578125" style="13" customWidth="1"/>
    <col min="99" max="99" width="8.5703125" style="11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28515625" style="11" customWidth="1"/>
    <col min="106" max="106" width="9.28515625" style="49" customWidth="1"/>
    <col min="107" max="107" width="4.7109375" style="49" customWidth="1"/>
    <col min="108" max="108" width="29.28515625" style="11" customWidth="1"/>
    <col min="109" max="109" width="9.28515625" style="49" customWidth="1"/>
    <col min="110" max="110" width="4.7109375" style="49" customWidth="1"/>
    <col min="111" max="111" width="29.85546875" style="11" customWidth="1"/>
    <col min="112" max="112" width="9.28515625" style="49" customWidth="1"/>
    <col min="113" max="113" width="4.7109375" style="49" customWidth="1"/>
    <col min="114" max="114" width="29.85546875" style="11" customWidth="1"/>
    <col min="115" max="115" width="1.5703125" style="115" customWidth="1"/>
    <col min="116" max="116" width="9.28515625" style="13" customWidth="1"/>
    <col min="117" max="117" width="4.7109375" style="13" customWidth="1"/>
    <col min="118" max="118" width="29.85546875" style="11" customWidth="1"/>
    <col min="119" max="120" width="11.42578125" customWidth="1"/>
    <col min="121" max="121" width="3.7109375" style="11" customWidth="1"/>
    <col min="122" max="122" width="34.7109375" style="11" customWidth="1"/>
    <col min="123" max="123" width="18.42578125" style="11" customWidth="1"/>
    <col min="124" max="124" width="14.28515625" style="11" customWidth="1"/>
    <col min="125" max="125" width="11.42578125" style="11" bestFit="1" customWidth="1"/>
    <col min="126" max="126" width="15.42578125" style="11" customWidth="1"/>
    <col min="127" max="153" width="3.7109375" style="11"/>
    <col min="154" max="154" width="8.5703125" style="11" customWidth="1"/>
    <col min="155" max="155" width="5.42578125" style="11" customWidth="1"/>
    <col min="156" max="16384" width="3.7109375" style="11"/>
  </cols>
  <sheetData>
    <row r="1" spans="1:155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2" t="s">
        <v>1318</v>
      </c>
      <c r="CW1" s="143"/>
      <c r="CX1" s="144"/>
      <c r="CY1" s="142" t="s">
        <v>1197</v>
      </c>
      <c r="CZ1" s="143"/>
      <c r="DA1" s="144"/>
      <c r="DB1" s="142" t="s">
        <v>1053</v>
      </c>
      <c r="DC1" s="143"/>
      <c r="DD1" s="144"/>
      <c r="DE1" s="143" t="s">
        <v>890</v>
      </c>
      <c r="DF1" s="143"/>
      <c r="DG1" s="144"/>
      <c r="DH1" s="142" t="s">
        <v>889</v>
      </c>
      <c r="DI1" s="143"/>
      <c r="DJ1" s="144"/>
      <c r="DL1" s="142" t="s">
        <v>857</v>
      </c>
      <c r="DM1" s="143"/>
      <c r="DN1" s="144"/>
      <c r="DQ1" s="186" t="s">
        <v>979</v>
      </c>
      <c r="DR1" s="186"/>
      <c r="DT1" s="11" t="s">
        <v>947</v>
      </c>
    </row>
    <row r="2" spans="1:155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1501</v>
      </c>
      <c r="AC2" s="196"/>
      <c r="CT2" s="2"/>
      <c r="CV2" s="140"/>
      <c r="CW2" s="140"/>
      <c r="CY2" s="140"/>
      <c r="CZ2" s="140"/>
      <c r="DB2" s="140"/>
      <c r="DC2" s="140"/>
      <c r="DE2" s="140"/>
      <c r="DF2" s="140"/>
      <c r="DH2" s="140"/>
      <c r="DI2" s="140"/>
      <c r="DK2" s="145"/>
      <c r="DL2" s="2"/>
      <c r="DM2" s="2"/>
      <c r="EO2" s="19"/>
      <c r="EP2" s="19"/>
    </row>
    <row r="3" spans="1:155" s="19" customFormat="1" ht="15.75" x14ac:dyDescent="0.2">
      <c r="A3" s="880" t="s">
        <v>346</v>
      </c>
      <c r="B3" s="880" t="s">
        <v>347</v>
      </c>
      <c r="C3" s="880" t="s">
        <v>348</v>
      </c>
      <c r="D3" s="879" t="s">
        <v>349</v>
      </c>
      <c r="E3" s="879" t="s">
        <v>350</v>
      </c>
      <c r="F3" s="879" t="s">
        <v>351</v>
      </c>
      <c r="G3" s="880" t="s">
        <v>352</v>
      </c>
      <c r="H3" s="880" t="s">
        <v>110</v>
      </c>
      <c r="I3" s="879" t="s">
        <v>141</v>
      </c>
      <c r="J3" s="880" t="s">
        <v>353</v>
      </c>
      <c r="K3" s="881" t="s">
        <v>354</v>
      </c>
      <c r="L3" s="881" t="s">
        <v>355</v>
      </c>
      <c r="M3" s="881" t="s">
        <v>356</v>
      </c>
      <c r="N3" s="882" t="s">
        <v>265</v>
      </c>
      <c r="O3" s="880" t="s">
        <v>363</v>
      </c>
      <c r="P3" s="880" t="s">
        <v>431</v>
      </c>
      <c r="Q3" s="880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2018</v>
      </c>
      <c r="AE3" s="81" t="s">
        <v>384</v>
      </c>
      <c r="AF3" s="83"/>
      <c r="CT3" s="260"/>
      <c r="CU3" s="154" t="s">
        <v>703</v>
      </c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33" t="s">
        <v>702</v>
      </c>
      <c r="DF3" s="33" t="s">
        <v>701</v>
      </c>
      <c r="DG3" s="139" t="s">
        <v>78</v>
      </c>
      <c r="DH3" s="33" t="s">
        <v>702</v>
      </c>
      <c r="DI3" s="33" t="s">
        <v>701</v>
      </c>
      <c r="DJ3" s="139" t="s">
        <v>78</v>
      </c>
      <c r="DK3" s="146"/>
      <c r="DL3" s="33" t="s">
        <v>702</v>
      </c>
      <c r="DM3" s="33" t="s">
        <v>701</v>
      </c>
      <c r="DN3" s="139" t="s">
        <v>78</v>
      </c>
      <c r="EX3" s="154" t="s">
        <v>703</v>
      </c>
    </row>
    <row r="4" spans="1:155" s="19" customFormat="1" ht="39.200000000000003" customHeight="1" x14ac:dyDescent="0.2">
      <c r="A4" s="880"/>
      <c r="B4" s="880"/>
      <c r="C4" s="880"/>
      <c r="D4" s="879"/>
      <c r="E4" s="879"/>
      <c r="F4" s="879"/>
      <c r="G4" s="880"/>
      <c r="H4" s="880"/>
      <c r="I4" s="879"/>
      <c r="J4" s="880"/>
      <c r="K4" s="881"/>
      <c r="L4" s="881"/>
      <c r="M4" s="881"/>
      <c r="N4" s="882"/>
      <c r="O4" s="880"/>
      <c r="P4" s="880"/>
      <c r="Q4" s="880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S4" s="19">
        <v>2018</v>
      </c>
      <c r="CT4" s="260">
        <v>2016</v>
      </c>
      <c r="CU4" s="154"/>
      <c r="CV4" s="125"/>
      <c r="CW4" s="125"/>
      <c r="CX4" s="83"/>
      <c r="CY4" s="125"/>
      <c r="CZ4" s="125"/>
      <c r="DA4" s="83"/>
      <c r="DB4" s="125"/>
      <c r="DC4" s="125"/>
      <c r="DD4" s="83"/>
      <c r="DE4" s="125"/>
      <c r="DF4" s="125"/>
      <c r="DG4" s="83"/>
      <c r="DH4" s="125"/>
      <c r="DI4" s="125"/>
      <c r="DJ4" s="83"/>
      <c r="DK4" s="20"/>
      <c r="DL4" s="33"/>
      <c r="DM4" s="33"/>
      <c r="DN4" s="83"/>
      <c r="DS4" s="19" t="s">
        <v>978</v>
      </c>
      <c r="DT4" s="19" t="s">
        <v>948</v>
      </c>
      <c r="DU4" s="19" t="s">
        <v>949</v>
      </c>
      <c r="DV4" s="19" t="s">
        <v>950</v>
      </c>
      <c r="EX4" s="154">
        <v>2016</v>
      </c>
      <c r="EY4" s="19">
        <v>2016</v>
      </c>
    </row>
    <row r="5" spans="1:155" s="19" customFormat="1" ht="27" x14ac:dyDescent="0.2">
      <c r="A5" s="53">
        <v>1</v>
      </c>
      <c r="B5" s="53"/>
      <c r="C5" s="53">
        <f t="shared" ref="C5:C72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357</v>
      </c>
      <c r="P5" s="15" t="s">
        <v>433</v>
      </c>
      <c r="Q5" s="15">
        <v>1</v>
      </c>
      <c r="R5" s="16" t="s">
        <v>342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:Z70" si="1">$AD$3-V5</f>
        <v>36</v>
      </c>
      <c r="AA5" s="25" t="s">
        <v>1292</v>
      </c>
      <c r="AB5" s="21" t="s">
        <v>1286</v>
      </c>
      <c r="AC5" s="21"/>
      <c r="AE5" s="90" t="s">
        <v>399</v>
      </c>
      <c r="AF5" s="82"/>
      <c r="CO5" s="262" t="str">
        <f>IF(CS5=CT5,"","anders")</f>
        <v>anders</v>
      </c>
      <c r="CP5" s="19" t="str">
        <f t="shared" ref="CP5:CP72" si="2">+S5</f>
        <v>Chiaverio Flavio</v>
      </c>
      <c r="CR5" s="19">
        <f t="shared" ref="CR5:CR72" si="3">+Z5</f>
        <v>36</v>
      </c>
      <c r="CS5" s="19" t="str">
        <f>+AB5</f>
        <v>B/A 5)</v>
      </c>
      <c r="CT5" s="260" t="str">
        <f t="shared" ref="CT5:CT36" si="4">VLOOKUP(CU5,Kategorie,2,0)</f>
        <v>A</v>
      </c>
      <c r="CU5" s="154">
        <v>5558</v>
      </c>
      <c r="CV5" s="125">
        <v>753</v>
      </c>
      <c r="CW5" s="33">
        <f t="shared" ref="CW5:CW11" si="5">VLOOKUP($CV5,Funktionsbezeichnungen,3,0)</f>
        <v>12</v>
      </c>
      <c r="CX5" s="83" t="str">
        <f t="shared" ref="CX5:CX11" si="6">VLOOKUP($CV5,Funktionsbezeichnungen,2,0)</f>
        <v>Vorgesetzter  12</v>
      </c>
      <c r="CY5" s="125">
        <v>753</v>
      </c>
      <c r="CZ5" s="33">
        <f t="shared" ref="CZ5:CZ11" si="7">VLOOKUP($CY5,Funktionsbezeichnungen,3,0)</f>
        <v>12</v>
      </c>
      <c r="DA5" s="83" t="str">
        <f t="shared" ref="DA5:DA11" si="8">VLOOKUP($CY5,Funktionsbezeichnungen,2,0)</f>
        <v>Vorgesetzter  12</v>
      </c>
      <c r="DB5" s="125">
        <v>753</v>
      </c>
      <c r="DC5" s="33">
        <f t="shared" ref="DC5:DC8" si="9">VLOOKUP($DB5,Funktionsbezeichnungen,3,0)</f>
        <v>12</v>
      </c>
      <c r="DD5" s="83" t="str">
        <f t="shared" ref="DD5:DD8" si="10">VLOOKUP($DB5,Funktionsbezeichnungen,2,0)</f>
        <v>Vorgesetzter  12</v>
      </c>
      <c r="DE5" s="125">
        <v>753</v>
      </c>
      <c r="DF5" s="33">
        <f t="shared" ref="DF5:DF8" si="11">VLOOKUP($DE5,Funktionsbezeichnungen,3,0)</f>
        <v>12</v>
      </c>
      <c r="DG5" s="83" t="str">
        <f t="shared" ref="DG5:DG8" si="12">VLOOKUP($DE5,Funktionsbezeichnungen,2,0)</f>
        <v>Vorgesetzter  12</v>
      </c>
      <c r="DH5" s="124">
        <v>753</v>
      </c>
      <c r="DI5" s="33">
        <f t="shared" ref="DI5:DI8" si="13">VLOOKUP($DH5,Funktionsbezeichnungen,3,0)</f>
        <v>12</v>
      </c>
      <c r="DJ5" s="83" t="str">
        <f t="shared" ref="DJ5:DJ8" si="14">VLOOKUP($DH5,Funktionsbezeichnungen,2,0)</f>
        <v>Vorgesetzter  12</v>
      </c>
      <c r="DK5" s="20"/>
      <c r="DL5" s="124">
        <v>753</v>
      </c>
      <c r="DM5" s="33">
        <f t="shared" ref="DM5:DM8" si="15">VLOOKUP($DL5,Funktionsbezeichnungen,3,0)</f>
        <v>12</v>
      </c>
      <c r="DN5" s="83" t="str">
        <f t="shared" ref="DN5:DN8" si="16">VLOOKUP($DL5,Funktionsbezeichnungen,2,0)</f>
        <v>Vorgesetzter  12</v>
      </c>
      <c r="DS5" s="19">
        <f t="shared" ref="DS5:DS72" si="17">+CU5</f>
        <v>5558</v>
      </c>
      <c r="DT5" s="153">
        <v>1</v>
      </c>
      <c r="DU5" s="19">
        <v>2</v>
      </c>
      <c r="DV5" s="19" t="s">
        <v>951</v>
      </c>
      <c r="EX5" s="154">
        <v>2139</v>
      </c>
      <c r="EY5" s="19" t="s">
        <v>89</v>
      </c>
    </row>
    <row r="6" spans="1:155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si="1"/>
        <v>35</v>
      </c>
      <c r="AA6" s="25" t="s">
        <v>1293</v>
      </c>
      <c r="AB6" s="21" t="s">
        <v>1286</v>
      </c>
      <c r="AC6" s="21"/>
      <c r="AE6" s="90" t="s">
        <v>399</v>
      </c>
      <c r="AF6" s="82"/>
      <c r="CO6" s="262" t="str">
        <f>IF(CS6=CT6,"","anders")</f>
        <v>anders</v>
      </c>
      <c r="CP6" s="19" t="str">
        <f t="shared" si="2"/>
        <v>Schädler Beat</v>
      </c>
      <c r="CR6" s="19">
        <f t="shared" si="3"/>
        <v>35</v>
      </c>
      <c r="CS6" s="19" t="str">
        <f t="shared" ref="CS6:CS72" si="18">+AB6</f>
        <v>B/A 5)</v>
      </c>
      <c r="CT6" s="260" t="str">
        <f t="shared" si="4"/>
        <v>A</v>
      </c>
      <c r="CU6" s="154">
        <v>4155</v>
      </c>
      <c r="CV6" s="125">
        <v>753</v>
      </c>
      <c r="CW6" s="33">
        <f t="shared" si="5"/>
        <v>12</v>
      </c>
      <c r="CX6" s="83" t="str">
        <f t="shared" si="6"/>
        <v>Vorgesetzter  12</v>
      </c>
      <c r="CY6" s="125">
        <v>753</v>
      </c>
      <c r="CZ6" s="33">
        <f t="shared" si="7"/>
        <v>12</v>
      </c>
      <c r="DA6" s="83" t="str">
        <f t="shared" si="8"/>
        <v>Vorgesetzter  12</v>
      </c>
      <c r="DB6" s="125">
        <v>753</v>
      </c>
      <c r="DC6" s="33">
        <f t="shared" si="9"/>
        <v>12</v>
      </c>
      <c r="DD6" s="83" t="str">
        <f t="shared" si="10"/>
        <v>Vorgesetzter  12</v>
      </c>
      <c r="DE6" s="125">
        <v>753</v>
      </c>
      <c r="DF6" s="33">
        <f t="shared" si="11"/>
        <v>12</v>
      </c>
      <c r="DG6" s="83" t="str">
        <f t="shared" si="12"/>
        <v>Vorgesetzter  12</v>
      </c>
      <c r="DH6" s="124">
        <v>753</v>
      </c>
      <c r="DI6" s="33">
        <f t="shared" si="13"/>
        <v>12</v>
      </c>
      <c r="DJ6" s="83" t="str">
        <f t="shared" si="14"/>
        <v>Vorgesetzter  12</v>
      </c>
      <c r="DK6" s="20"/>
      <c r="DL6" s="124">
        <v>753</v>
      </c>
      <c r="DM6" s="33">
        <f t="shared" si="15"/>
        <v>12</v>
      </c>
      <c r="DN6" s="83" t="str">
        <f t="shared" si="16"/>
        <v>Vorgesetzter  12</v>
      </c>
      <c r="DS6" s="19">
        <f t="shared" si="17"/>
        <v>4155</v>
      </c>
      <c r="DT6" s="153">
        <v>1</v>
      </c>
      <c r="DU6" s="19">
        <v>2</v>
      </c>
      <c r="DV6" s="19" t="s">
        <v>951</v>
      </c>
      <c r="EX6" s="154">
        <v>5558</v>
      </c>
      <c r="EY6" s="19" t="s">
        <v>89</v>
      </c>
    </row>
    <row r="7" spans="1:155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52" t="s">
        <v>361</v>
      </c>
      <c r="P7" s="15" t="s">
        <v>436</v>
      </c>
      <c r="Q7" s="15">
        <v>3</v>
      </c>
      <c r="R7" s="16"/>
      <c r="S7" s="20" t="s">
        <v>101</v>
      </c>
      <c r="T7" s="21">
        <v>1961</v>
      </c>
      <c r="U7" s="28" t="s">
        <v>197</v>
      </c>
      <c r="V7" s="21">
        <v>1987</v>
      </c>
      <c r="W7" s="25"/>
      <c r="X7" s="21"/>
      <c r="Y7" s="28" t="s">
        <v>102</v>
      </c>
      <c r="Z7" s="118">
        <f t="shared" si="1"/>
        <v>31</v>
      </c>
      <c r="AA7" s="25" t="s">
        <v>1294</v>
      </c>
      <c r="AB7" s="21" t="s">
        <v>1286</v>
      </c>
      <c r="AC7" s="21"/>
      <c r="AE7" s="90" t="s">
        <v>401</v>
      </c>
      <c r="AF7" s="82"/>
      <c r="CO7" s="262" t="str">
        <f t="shared" ref="CO7:CO70" si="19">IF(CS7=CT7,"","anders")</f>
        <v>anders</v>
      </c>
      <c r="CP7" s="19" t="str">
        <f t="shared" si="2"/>
        <v>Zenners Guy</v>
      </c>
      <c r="CR7" s="19">
        <f t="shared" si="3"/>
        <v>31</v>
      </c>
      <c r="CS7" s="19" t="str">
        <f t="shared" si="18"/>
        <v>B/A 5)</v>
      </c>
      <c r="CT7" s="260" t="str">
        <f t="shared" si="4"/>
        <v xml:space="preserve"> A</v>
      </c>
      <c r="CU7" s="154">
        <v>4182</v>
      </c>
      <c r="CV7" s="125">
        <v>753</v>
      </c>
      <c r="CW7" s="33">
        <f t="shared" si="5"/>
        <v>12</v>
      </c>
      <c r="CX7" s="83" t="str">
        <f t="shared" si="6"/>
        <v>Vorgesetzter  12</v>
      </c>
      <c r="CY7" s="125">
        <v>753</v>
      </c>
      <c r="CZ7" s="33">
        <f t="shared" si="7"/>
        <v>12</v>
      </c>
      <c r="DA7" s="83" t="str">
        <f t="shared" si="8"/>
        <v>Vorgesetzter  12</v>
      </c>
      <c r="DB7" s="125">
        <v>753</v>
      </c>
      <c r="DC7" s="33">
        <f t="shared" si="9"/>
        <v>12</v>
      </c>
      <c r="DD7" s="83" t="str">
        <f t="shared" si="10"/>
        <v>Vorgesetzter  12</v>
      </c>
      <c r="DE7" s="125">
        <v>753</v>
      </c>
      <c r="DF7" s="33">
        <f t="shared" si="11"/>
        <v>12</v>
      </c>
      <c r="DG7" s="83" t="str">
        <f t="shared" si="12"/>
        <v>Vorgesetzter  12</v>
      </c>
      <c r="DH7" s="124">
        <v>753</v>
      </c>
      <c r="DI7" s="33">
        <f t="shared" si="13"/>
        <v>12</v>
      </c>
      <c r="DJ7" s="83" t="str">
        <f t="shared" si="14"/>
        <v>Vorgesetzter  12</v>
      </c>
      <c r="DK7" s="20"/>
      <c r="DL7" s="124">
        <v>753</v>
      </c>
      <c r="DM7" s="33">
        <f t="shared" si="15"/>
        <v>12</v>
      </c>
      <c r="DN7" s="83" t="str">
        <f t="shared" si="16"/>
        <v>Vorgesetzter  12</v>
      </c>
      <c r="DS7" s="19">
        <f t="shared" si="17"/>
        <v>4182</v>
      </c>
      <c r="DT7" s="153">
        <v>1</v>
      </c>
      <c r="DU7" s="19">
        <v>2</v>
      </c>
      <c r="DV7" s="19" t="s">
        <v>951</v>
      </c>
      <c r="EX7" s="154">
        <v>4155</v>
      </c>
      <c r="EY7" s="19" t="s">
        <v>89</v>
      </c>
    </row>
    <row r="8" spans="1:155" s="19" customFormat="1" ht="27" x14ac:dyDescent="0.2">
      <c r="A8" s="53">
        <v>0</v>
      </c>
      <c r="B8" s="53"/>
      <c r="C8" s="53">
        <f>IF(Z8&gt;=10,1,0)</f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1301</v>
      </c>
      <c r="P8" s="15" t="s">
        <v>443</v>
      </c>
      <c r="Q8" s="15">
        <v>4</v>
      </c>
      <c r="R8" s="42"/>
      <c r="S8" s="20" t="s">
        <v>253</v>
      </c>
      <c r="T8" s="21">
        <v>1967</v>
      </c>
      <c r="U8" s="28" t="s">
        <v>194</v>
      </c>
      <c r="V8" s="21">
        <v>1992</v>
      </c>
      <c r="W8" s="25" t="s">
        <v>314</v>
      </c>
      <c r="X8" s="21">
        <v>1999</v>
      </c>
      <c r="Y8" s="28" t="s">
        <v>315</v>
      </c>
      <c r="Z8" s="21">
        <f t="shared" si="1"/>
        <v>26</v>
      </c>
      <c r="AA8" s="25" t="s">
        <v>1295</v>
      </c>
      <c r="AB8" s="21" t="s">
        <v>1286</v>
      </c>
      <c r="AC8" s="21"/>
      <c r="AE8" s="90" t="s">
        <v>399</v>
      </c>
      <c r="AF8" s="82"/>
      <c r="CO8" s="262" t="str">
        <f t="shared" si="19"/>
        <v>anders</v>
      </c>
      <c r="CP8" s="19" t="str">
        <f t="shared" si="2"/>
        <v>Suter Thomas</v>
      </c>
      <c r="CR8" s="19">
        <f t="shared" si="3"/>
        <v>26</v>
      </c>
      <c r="CS8" s="19" t="str">
        <f t="shared" si="18"/>
        <v>B/A 5)</v>
      </c>
      <c r="CT8" s="260" t="str">
        <f t="shared" si="4"/>
        <v>A</v>
      </c>
      <c r="CU8" s="154">
        <v>3201</v>
      </c>
      <c r="CV8" s="125">
        <v>753</v>
      </c>
      <c r="CW8" s="33">
        <f t="shared" si="5"/>
        <v>12</v>
      </c>
      <c r="CX8" s="83" t="str">
        <f t="shared" si="6"/>
        <v>Vorgesetzter  12</v>
      </c>
      <c r="CY8" s="125">
        <v>753</v>
      </c>
      <c r="CZ8" s="33">
        <f t="shared" si="7"/>
        <v>12</v>
      </c>
      <c r="DA8" s="83" t="str">
        <f t="shared" si="8"/>
        <v>Vorgesetzter  12</v>
      </c>
      <c r="DB8" s="125">
        <v>774</v>
      </c>
      <c r="DC8" s="33">
        <f t="shared" si="9"/>
        <v>10</v>
      </c>
      <c r="DD8" s="83" t="str">
        <f t="shared" si="10"/>
        <v>Senior Projektingenieur (Bau)</v>
      </c>
      <c r="DE8" s="125">
        <v>774</v>
      </c>
      <c r="DF8" s="33">
        <f t="shared" si="11"/>
        <v>10</v>
      </c>
      <c r="DG8" s="83" t="str">
        <f t="shared" si="12"/>
        <v>Senior Projektingenieur (Bau)</v>
      </c>
      <c r="DH8" s="125">
        <v>774</v>
      </c>
      <c r="DI8" s="33">
        <f t="shared" si="13"/>
        <v>10</v>
      </c>
      <c r="DJ8" s="83" t="str">
        <f t="shared" si="14"/>
        <v>Senior Projektingenieur (Bau)</v>
      </c>
      <c r="DK8" s="20"/>
      <c r="DL8" s="33">
        <v>773</v>
      </c>
      <c r="DM8" s="33">
        <f t="shared" si="15"/>
        <v>9</v>
      </c>
      <c r="DN8" s="83" t="str">
        <f t="shared" si="16"/>
        <v>Projektingenieur 9 (Bau)</v>
      </c>
      <c r="DS8" s="19">
        <f t="shared" si="17"/>
        <v>3201</v>
      </c>
      <c r="DT8" s="153">
        <v>1</v>
      </c>
      <c r="DU8" s="19">
        <v>2</v>
      </c>
      <c r="DV8" s="19" t="s">
        <v>951</v>
      </c>
      <c r="EX8" s="154">
        <v>5574</v>
      </c>
      <c r="EY8" s="19" t="s">
        <v>89</v>
      </c>
    </row>
    <row r="9" spans="1:155" s="19" customFormat="1" ht="27" x14ac:dyDescent="0.2">
      <c r="A9" s="53">
        <v>1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207" t="s">
        <v>1140</v>
      </c>
      <c r="P9" s="52" t="s">
        <v>467</v>
      </c>
      <c r="Q9" s="15">
        <v>5</v>
      </c>
      <c r="R9" s="16"/>
      <c r="S9" s="20" t="s">
        <v>124</v>
      </c>
      <c r="T9" s="21">
        <v>1971</v>
      </c>
      <c r="U9" s="28" t="s">
        <v>197</v>
      </c>
      <c r="V9" s="21">
        <v>1997</v>
      </c>
      <c r="W9" s="25" t="s">
        <v>324</v>
      </c>
      <c r="X9" s="21">
        <v>2007</v>
      </c>
      <c r="Y9" s="28" t="s">
        <v>317</v>
      </c>
      <c r="Z9" s="170">
        <f>$AD$3-V9</f>
        <v>21</v>
      </c>
      <c r="AA9" s="25" t="s">
        <v>1298</v>
      </c>
      <c r="AB9" s="21" t="s">
        <v>1286</v>
      </c>
      <c r="AC9" s="21"/>
      <c r="AE9" s="90" t="s">
        <v>399</v>
      </c>
      <c r="AF9" s="82" t="s">
        <v>1083</v>
      </c>
      <c r="CO9" s="262" t="str">
        <f t="shared" si="19"/>
        <v>anders</v>
      </c>
      <c r="CP9" s="19" t="str">
        <f>+S9</f>
        <v>Brunkhorst Marc</v>
      </c>
      <c r="CR9" s="19">
        <f>+Z9</f>
        <v>21</v>
      </c>
      <c r="CS9" s="19" t="str">
        <f>+AB9</f>
        <v>B/A 5)</v>
      </c>
      <c r="CT9" s="260" t="str">
        <f t="shared" si="4"/>
        <v>B</v>
      </c>
      <c r="CU9" s="154">
        <v>7679</v>
      </c>
      <c r="CV9" s="125">
        <v>753</v>
      </c>
      <c r="CW9" s="33">
        <f t="shared" si="5"/>
        <v>12</v>
      </c>
      <c r="CX9" s="83" t="str">
        <f t="shared" si="6"/>
        <v>Vorgesetzter  12</v>
      </c>
      <c r="CY9" s="125">
        <v>774</v>
      </c>
      <c r="CZ9" s="33">
        <f t="shared" si="7"/>
        <v>10</v>
      </c>
      <c r="DA9" s="83" t="str">
        <f t="shared" si="8"/>
        <v>Senior Projektingenieur (Bau)</v>
      </c>
      <c r="DB9" s="125">
        <v>774</v>
      </c>
      <c r="DC9" s="33">
        <f>VLOOKUP($DB9,Funktionsbezeichnungen,3,0)</f>
        <v>10</v>
      </c>
      <c r="DD9" s="83" t="str">
        <f>VLOOKUP($DB9,Funktionsbezeichnungen,2,0)</f>
        <v>Senior Projektingenieur (Bau)</v>
      </c>
      <c r="DE9" s="125">
        <v>773</v>
      </c>
      <c r="DF9" s="33">
        <f>VLOOKUP($DE9,Funktionsbezeichnungen,3,0)</f>
        <v>9</v>
      </c>
      <c r="DG9" s="83" t="str">
        <f>VLOOKUP($DE9,Funktionsbezeichnungen,2,0)</f>
        <v>Projektingenieur 9 (Bau)</v>
      </c>
      <c r="DH9" s="125">
        <v>773</v>
      </c>
      <c r="DI9" s="33">
        <f>VLOOKUP($DH9,Funktionsbezeichnungen,3,0)</f>
        <v>9</v>
      </c>
      <c r="DJ9" s="83" t="str">
        <f>VLOOKUP($DH9,Funktionsbezeichnungen,2,0)</f>
        <v>Projektingenieur 9 (Bau)</v>
      </c>
      <c r="DK9" s="20"/>
      <c r="DL9" s="33">
        <v>772</v>
      </c>
      <c r="DM9" s="33">
        <f>VLOOKUP($DL9,Funktionsbezeichnungen,3,0)</f>
        <v>8</v>
      </c>
      <c r="DN9" s="83" t="str">
        <f>VLOOKUP($DL9,Funktionsbezeichnungen,2,0)</f>
        <v>Projektingenieur 8 (Bau)</v>
      </c>
      <c r="DS9" s="19">
        <f>+CU9</f>
        <v>7679</v>
      </c>
      <c r="DT9" s="153">
        <v>1</v>
      </c>
      <c r="DU9" s="19">
        <v>2</v>
      </c>
      <c r="DV9" s="19" t="s">
        <v>951</v>
      </c>
      <c r="EX9" s="154">
        <v>4182</v>
      </c>
      <c r="EY9" s="19" t="s">
        <v>1035</v>
      </c>
    </row>
    <row r="10" spans="1:155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358</v>
      </c>
      <c r="P10" s="15" t="s">
        <v>463</v>
      </c>
      <c r="Q10" s="15">
        <v>6</v>
      </c>
      <c r="R10" s="42"/>
      <c r="S10" s="20" t="s">
        <v>190</v>
      </c>
      <c r="T10" s="21">
        <v>1972</v>
      </c>
      <c r="U10" s="28" t="s">
        <v>194</v>
      </c>
      <c r="V10" s="21">
        <v>1997</v>
      </c>
      <c r="W10" s="25"/>
      <c r="X10" s="21"/>
      <c r="Y10" s="28" t="s">
        <v>1021</v>
      </c>
      <c r="Z10" s="118">
        <f>$AD$3-V10</f>
        <v>21</v>
      </c>
      <c r="AA10" s="25" t="s">
        <v>1299</v>
      </c>
      <c r="AB10" s="21" t="s">
        <v>1286</v>
      </c>
      <c r="AC10" s="21"/>
      <c r="AE10" s="90" t="s">
        <v>399</v>
      </c>
      <c r="AF10" s="82"/>
      <c r="CO10" s="262" t="str">
        <f t="shared" si="19"/>
        <v>anders</v>
      </c>
      <c r="CP10" s="19" t="str">
        <f>+S10</f>
        <v>Stoffel Patric</v>
      </c>
      <c r="CR10" s="19">
        <f>+Z10</f>
        <v>21</v>
      </c>
      <c r="CS10" s="19" t="str">
        <f>+AB10</f>
        <v>B/A 5)</v>
      </c>
      <c r="CT10" s="260" t="str">
        <f t="shared" si="4"/>
        <v>B</v>
      </c>
      <c r="CU10" s="154">
        <v>4258</v>
      </c>
      <c r="CV10" s="125">
        <v>753</v>
      </c>
      <c r="CW10" s="33">
        <f t="shared" si="5"/>
        <v>12</v>
      </c>
      <c r="CX10" s="83" t="str">
        <f t="shared" si="6"/>
        <v>Vorgesetzter  12</v>
      </c>
      <c r="CY10" s="125">
        <v>774</v>
      </c>
      <c r="CZ10" s="33">
        <f t="shared" si="7"/>
        <v>10</v>
      </c>
      <c r="DA10" s="83" t="str">
        <f t="shared" si="8"/>
        <v>Senior Projektingenieur (Bau)</v>
      </c>
      <c r="DB10" s="125">
        <v>773</v>
      </c>
      <c r="DC10" s="33">
        <f>VLOOKUP($DB10,Funktionsbezeichnungen,3,0)</f>
        <v>9</v>
      </c>
      <c r="DD10" s="83" t="str">
        <f>VLOOKUP($DB10,Funktionsbezeichnungen,2,0)</f>
        <v>Projektingenieur 9 (Bau)</v>
      </c>
      <c r="DE10" s="125">
        <v>773</v>
      </c>
      <c r="DF10" s="33">
        <f>VLOOKUP($DE10,Funktionsbezeichnungen,3,0)</f>
        <v>9</v>
      </c>
      <c r="DG10" s="83" t="str">
        <f>VLOOKUP($DE10,Funktionsbezeichnungen,2,0)</f>
        <v>Projektingenieur 9 (Bau)</v>
      </c>
      <c r="DH10" s="125">
        <v>773</v>
      </c>
      <c r="DI10" s="33">
        <f>VLOOKUP($DH10,Funktionsbezeichnungen,3,0)</f>
        <v>9</v>
      </c>
      <c r="DJ10" s="83" t="str">
        <f>VLOOKUP($DH10,Funktionsbezeichnungen,2,0)</f>
        <v>Projektingenieur 9 (Bau)</v>
      </c>
      <c r="DK10" s="20"/>
      <c r="DL10" s="33">
        <v>772</v>
      </c>
      <c r="DM10" s="33">
        <f>VLOOKUP($DL10,Funktionsbezeichnungen,3,0)</f>
        <v>8</v>
      </c>
      <c r="DN10" s="83" t="str">
        <f>VLOOKUP($DL10,Funktionsbezeichnungen,2,0)</f>
        <v>Projektingenieur 8 (Bau)</v>
      </c>
      <c r="DS10" s="19">
        <f>+CU10</f>
        <v>4258</v>
      </c>
      <c r="DT10" s="153">
        <v>1</v>
      </c>
      <c r="DU10" s="19">
        <v>2</v>
      </c>
      <c r="DV10" s="19" t="s">
        <v>951</v>
      </c>
      <c r="EX10" s="154">
        <v>3201</v>
      </c>
      <c r="EY10" s="19" t="s">
        <v>89</v>
      </c>
    </row>
    <row r="11" spans="1:155" s="19" customFormat="1" ht="27" x14ac:dyDescent="0.2">
      <c r="A11" s="53">
        <v>1</v>
      </c>
      <c r="B11" s="53"/>
      <c r="C11" s="53">
        <f>IF(Z11&gt;=10,1,0)</f>
        <v>1</v>
      </c>
      <c r="D11" s="55">
        <v>1</v>
      </c>
      <c r="E11" s="55"/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435</v>
      </c>
      <c r="Q11" s="15">
        <v>7</v>
      </c>
      <c r="R11" s="16"/>
      <c r="S11" s="20" t="s">
        <v>94</v>
      </c>
      <c r="T11" s="21">
        <v>1962</v>
      </c>
      <c r="U11" s="28" t="s">
        <v>194</v>
      </c>
      <c r="V11" s="21">
        <v>1987</v>
      </c>
      <c r="W11" s="25" t="s">
        <v>314</v>
      </c>
      <c r="X11" s="21">
        <v>2000</v>
      </c>
      <c r="Y11" s="28" t="s">
        <v>333</v>
      </c>
      <c r="Z11" s="118">
        <f>$AD$3-V11</f>
        <v>31</v>
      </c>
      <c r="AA11" s="25" t="s">
        <v>1311</v>
      </c>
      <c r="AB11" s="21" t="s">
        <v>1287</v>
      </c>
      <c r="AC11" s="21"/>
      <c r="AE11" s="82" t="s">
        <v>1304</v>
      </c>
      <c r="AF11" s="82"/>
      <c r="CO11" s="262" t="str">
        <f t="shared" si="19"/>
        <v>anders</v>
      </c>
      <c r="CP11" s="19" t="str">
        <f>+S11</f>
        <v>Rentsch Lucas</v>
      </c>
      <c r="CR11" s="19">
        <f>+Z11</f>
        <v>31</v>
      </c>
      <c r="CS11" s="19" t="str">
        <f>+AB11</f>
        <v xml:space="preserve">B/A </v>
      </c>
      <c r="CT11" s="260" t="str">
        <f t="shared" si="4"/>
        <v>A</v>
      </c>
      <c r="CU11" s="154">
        <v>5574</v>
      </c>
      <c r="CV11" s="125">
        <v>774</v>
      </c>
      <c r="CW11" s="33">
        <f t="shared" si="5"/>
        <v>10</v>
      </c>
      <c r="CX11" s="83" t="str">
        <f t="shared" si="6"/>
        <v>Senior Projektingenieur (Bau)</v>
      </c>
      <c r="CY11" s="125">
        <v>753</v>
      </c>
      <c r="CZ11" s="33">
        <f t="shared" si="7"/>
        <v>12</v>
      </c>
      <c r="DA11" s="83" t="str">
        <f t="shared" si="8"/>
        <v>Vorgesetzter  12</v>
      </c>
      <c r="DB11" s="125">
        <v>753</v>
      </c>
      <c r="DC11" s="33">
        <f>VLOOKUP($DB11,Funktionsbezeichnungen,3,0)</f>
        <v>12</v>
      </c>
      <c r="DD11" s="83" t="str">
        <f>VLOOKUP($DB11,Funktionsbezeichnungen,2,0)</f>
        <v>Vorgesetzter  12</v>
      </c>
      <c r="DE11" s="125">
        <v>753</v>
      </c>
      <c r="DF11" s="33">
        <f>VLOOKUP($DE11,Funktionsbezeichnungen,3,0)</f>
        <v>12</v>
      </c>
      <c r="DG11" s="83" t="str">
        <f>VLOOKUP($DE11,Funktionsbezeichnungen,2,0)</f>
        <v>Vorgesetzter  12</v>
      </c>
      <c r="DH11" s="124">
        <v>753</v>
      </c>
      <c r="DI11" s="33">
        <f>VLOOKUP($DH11,Funktionsbezeichnungen,3,0)</f>
        <v>12</v>
      </c>
      <c r="DJ11" s="83" t="str">
        <f>VLOOKUP($DH11,Funktionsbezeichnungen,2,0)</f>
        <v>Vorgesetzter  12</v>
      </c>
      <c r="DK11" s="20"/>
      <c r="DL11" s="124">
        <v>753</v>
      </c>
      <c r="DM11" s="33">
        <f>VLOOKUP($DL11,Funktionsbezeichnungen,3,0)</f>
        <v>12</v>
      </c>
      <c r="DN11" s="83" t="str">
        <f>VLOOKUP($DL11,Funktionsbezeichnungen,2,0)</f>
        <v>Vorgesetzter  12</v>
      </c>
      <c r="DS11" s="19">
        <f>+CU11</f>
        <v>5574</v>
      </c>
      <c r="DT11" s="153">
        <v>1</v>
      </c>
      <c r="DU11" s="19">
        <v>2</v>
      </c>
      <c r="DV11" s="19" t="s">
        <v>951</v>
      </c>
      <c r="EX11" s="154">
        <v>3136</v>
      </c>
      <c r="EY11" s="19" t="s">
        <v>1319</v>
      </c>
    </row>
    <row r="12" spans="1:155" s="19" customFormat="1" ht="15.75" x14ac:dyDescent="0.2">
      <c r="A12" s="53">
        <v>1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1301</v>
      </c>
      <c r="P12" s="15" t="s">
        <v>437</v>
      </c>
      <c r="Q12" s="15">
        <v>8</v>
      </c>
      <c r="R12" s="16"/>
      <c r="S12" s="20" t="s">
        <v>96</v>
      </c>
      <c r="T12" s="21">
        <v>1944</v>
      </c>
      <c r="U12" s="28" t="s">
        <v>196</v>
      </c>
      <c r="V12" s="21">
        <v>1969</v>
      </c>
      <c r="W12" s="25"/>
      <c r="X12" s="21"/>
      <c r="Y12" s="26" t="s">
        <v>91</v>
      </c>
      <c r="Z12" s="21">
        <f t="shared" si="1"/>
        <v>49</v>
      </c>
      <c r="AA12" s="25" t="s">
        <v>659</v>
      </c>
      <c r="AB12" s="21" t="s">
        <v>1037</v>
      </c>
      <c r="AC12" s="21"/>
      <c r="AE12" s="193" t="s">
        <v>1078</v>
      </c>
      <c r="AF12" s="82"/>
      <c r="CO12" s="19" t="str">
        <f t="shared" si="19"/>
        <v/>
      </c>
      <c r="CP12" s="19" t="str">
        <f t="shared" si="2"/>
        <v>Kalak Josef</v>
      </c>
      <c r="CR12" s="19">
        <f t="shared" si="3"/>
        <v>49</v>
      </c>
      <c r="CS12" s="19" t="str">
        <f t="shared" si="18"/>
        <v>B/A 1)</v>
      </c>
      <c r="CT12" s="260" t="str">
        <f t="shared" si="4"/>
        <v>B/A 1)</v>
      </c>
      <c r="CU12" s="154">
        <v>3136</v>
      </c>
      <c r="CV12" s="125" t="s">
        <v>711</v>
      </c>
      <c r="CW12" s="33"/>
      <c r="CX12" s="83"/>
      <c r="CY12" s="125" t="s">
        <v>711</v>
      </c>
      <c r="CZ12" s="33"/>
      <c r="DA12" s="83"/>
      <c r="DB12" s="125" t="s">
        <v>711</v>
      </c>
      <c r="DC12" s="33"/>
      <c r="DD12" s="83"/>
      <c r="DE12" s="125" t="s">
        <v>711</v>
      </c>
      <c r="DF12" s="33"/>
      <c r="DG12" s="83"/>
      <c r="DH12" s="125" t="s">
        <v>711</v>
      </c>
      <c r="DI12" s="33"/>
      <c r="DJ12" s="83"/>
      <c r="DK12" s="20"/>
      <c r="DL12" s="125" t="s">
        <v>711</v>
      </c>
      <c r="DM12" s="125" t="s">
        <v>711</v>
      </c>
      <c r="DN12" s="83"/>
      <c r="DS12" s="19">
        <f t="shared" si="17"/>
        <v>3136</v>
      </c>
      <c r="DT12" s="153">
        <v>1</v>
      </c>
      <c r="DU12" s="19">
        <v>2</v>
      </c>
      <c r="DV12" s="185" t="s">
        <v>951</v>
      </c>
      <c r="EX12" s="154">
        <v>3148</v>
      </c>
      <c r="EY12" s="19" t="s">
        <v>95</v>
      </c>
    </row>
    <row r="13" spans="1:155" s="19" customFormat="1" x14ac:dyDescent="0.2">
      <c r="A13" s="53">
        <v>0</v>
      </c>
      <c r="B13" s="53"/>
      <c r="C13" s="53">
        <f t="shared" si="0"/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438</v>
      </c>
      <c r="Q13" s="15">
        <v>9</v>
      </c>
      <c r="R13" s="16"/>
      <c r="S13" s="20" t="s">
        <v>98</v>
      </c>
      <c r="T13" s="21">
        <v>1948</v>
      </c>
      <c r="U13" s="28" t="s">
        <v>195</v>
      </c>
      <c r="V13" s="21">
        <v>1974</v>
      </c>
      <c r="W13" s="25"/>
      <c r="X13" s="21"/>
      <c r="Y13" s="26" t="s">
        <v>668</v>
      </c>
      <c r="Z13" s="206">
        <f t="shared" si="1"/>
        <v>44</v>
      </c>
      <c r="AA13" s="25" t="s">
        <v>97</v>
      </c>
      <c r="AB13" s="21" t="s">
        <v>95</v>
      </c>
      <c r="AC13" s="21"/>
      <c r="AE13" s="193" t="s">
        <v>1078</v>
      </c>
      <c r="AF13" s="82"/>
      <c r="CO13" s="19" t="str">
        <f t="shared" si="19"/>
        <v/>
      </c>
      <c r="CP13" s="19" t="str">
        <f t="shared" si="2"/>
        <v>Hausammann Erich</v>
      </c>
      <c r="CR13" s="19">
        <f t="shared" si="3"/>
        <v>44</v>
      </c>
      <c r="CS13" s="19" t="str">
        <f t="shared" si="18"/>
        <v>B</v>
      </c>
      <c r="CT13" s="260" t="str">
        <f t="shared" si="4"/>
        <v>B</v>
      </c>
      <c r="CU13" s="154">
        <v>3148</v>
      </c>
      <c r="CV13" s="125" t="s">
        <v>711</v>
      </c>
      <c r="CW13" s="33"/>
      <c r="CX13" s="83"/>
      <c r="CY13" s="125" t="s">
        <v>711</v>
      </c>
      <c r="CZ13" s="33"/>
      <c r="DA13" s="83"/>
      <c r="DB13" s="125" t="s">
        <v>711</v>
      </c>
      <c r="DC13" s="33"/>
      <c r="DD13" s="83"/>
      <c r="DE13" s="125" t="s">
        <v>711</v>
      </c>
      <c r="DF13" s="33"/>
      <c r="DG13" s="83"/>
      <c r="DH13" s="125">
        <v>774</v>
      </c>
      <c r="DI13" s="33">
        <f t="shared" ref="DI13:DI28" si="20">VLOOKUP($DH13,Funktionsbezeichnungen,3,0)</f>
        <v>10</v>
      </c>
      <c r="DJ13" s="83" t="str">
        <f t="shared" ref="DJ13:DJ28" si="21">VLOOKUP($DH13,Funktionsbezeichnungen,2,0)</f>
        <v>Senior Projektingenieur (Bau)</v>
      </c>
      <c r="DK13" s="20"/>
      <c r="DL13" s="125">
        <v>773</v>
      </c>
      <c r="DM13" s="33">
        <f t="shared" ref="DM13:DM28" si="22">VLOOKUP($DL13,Funktionsbezeichnungen,3,0)</f>
        <v>9</v>
      </c>
      <c r="DN13" s="83" t="str">
        <f t="shared" ref="DN13:DN28" si="23">VLOOKUP($DL13,Funktionsbezeichnungen,2,0)</f>
        <v>Projektingenieur 9 (Bau)</v>
      </c>
      <c r="DS13" s="19">
        <f t="shared" si="17"/>
        <v>3148</v>
      </c>
      <c r="DT13" s="153">
        <v>2</v>
      </c>
      <c r="DU13" s="19">
        <v>3</v>
      </c>
      <c r="DV13" s="185" t="s">
        <v>951</v>
      </c>
      <c r="EX13" s="154">
        <v>3205</v>
      </c>
      <c r="EY13" s="19" t="s">
        <v>95</v>
      </c>
    </row>
    <row r="14" spans="1:155" s="19" customFormat="1" x14ac:dyDescent="0.2">
      <c r="A14" s="53">
        <v>0</v>
      </c>
      <c r="B14" s="53"/>
      <c r="C14" s="53">
        <f>IF(Z14&gt;=10,1,0)</f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574</v>
      </c>
      <c r="Q14" s="15">
        <v>10</v>
      </c>
      <c r="R14" s="16"/>
      <c r="S14" s="20" t="s">
        <v>571</v>
      </c>
      <c r="T14" s="21">
        <v>1953</v>
      </c>
      <c r="U14" s="28" t="s">
        <v>572</v>
      </c>
      <c r="V14" s="21">
        <v>1978</v>
      </c>
      <c r="W14" s="25"/>
      <c r="X14" s="21"/>
      <c r="Y14" s="28" t="s">
        <v>573</v>
      </c>
      <c r="Z14" s="21">
        <f t="shared" si="1"/>
        <v>40</v>
      </c>
      <c r="AA14" s="25" t="s">
        <v>97</v>
      </c>
      <c r="AB14" s="21" t="s">
        <v>95</v>
      </c>
      <c r="AC14" s="21"/>
      <c r="AE14" s="90" t="s">
        <v>373</v>
      </c>
      <c r="AF14" s="82"/>
      <c r="CO14" s="19" t="str">
        <f t="shared" si="19"/>
        <v/>
      </c>
      <c r="CP14" s="19" t="str">
        <f t="shared" si="2"/>
        <v>Bosshard Heinz</v>
      </c>
      <c r="CR14" s="19">
        <f t="shared" si="3"/>
        <v>40</v>
      </c>
      <c r="CS14" s="19" t="str">
        <f t="shared" si="18"/>
        <v>B</v>
      </c>
      <c r="CT14" s="260" t="str">
        <f t="shared" si="4"/>
        <v>B</v>
      </c>
      <c r="CU14" s="154">
        <v>3205</v>
      </c>
      <c r="CV14" s="125">
        <v>773</v>
      </c>
      <c r="CW14" s="33">
        <f t="shared" ref="CW14:CW33" si="24">VLOOKUP($CV14,Funktionsbezeichnungen,3,0)</f>
        <v>9</v>
      </c>
      <c r="CX14" s="83" t="str">
        <f t="shared" ref="CX14:CX33" si="25">VLOOKUP($CV14,Funktionsbezeichnungen,2,0)</f>
        <v>Projektingenieur 9 (Bau)</v>
      </c>
      <c r="CY14" s="125">
        <v>773</v>
      </c>
      <c r="CZ14" s="33">
        <f t="shared" ref="CZ14:CZ28" si="26">VLOOKUP($CY14,Funktionsbezeichnungen,3,0)</f>
        <v>9</v>
      </c>
      <c r="DA14" s="83" t="str">
        <f t="shared" ref="DA14:DA28" si="27">VLOOKUP($CY14,Funktionsbezeichnungen,2,0)</f>
        <v>Projektingenieur 9 (Bau)</v>
      </c>
      <c r="DB14" s="125">
        <v>773</v>
      </c>
      <c r="DC14" s="33">
        <f>VLOOKUP($DB14,Funktionsbezeichnungen,3,0)</f>
        <v>9</v>
      </c>
      <c r="DD14" s="83" t="str">
        <f>VLOOKUP($DB14,Funktionsbezeichnungen,2,0)</f>
        <v>Projektingenieur 9 (Bau)</v>
      </c>
      <c r="DE14" s="125">
        <v>773</v>
      </c>
      <c r="DF14" s="33">
        <f t="shared" ref="DF14:DF28" si="28">VLOOKUP($DE14,Funktionsbezeichnungen,3,0)</f>
        <v>9</v>
      </c>
      <c r="DG14" s="83" t="str">
        <f t="shared" ref="DG14:DG28" si="29">VLOOKUP($DE14,Funktionsbezeichnungen,2,0)</f>
        <v>Projektingenieur 9 (Bau)</v>
      </c>
      <c r="DH14" s="125">
        <v>773</v>
      </c>
      <c r="DI14" s="33">
        <f t="shared" si="20"/>
        <v>9</v>
      </c>
      <c r="DJ14" s="83" t="str">
        <f t="shared" si="21"/>
        <v>Projektingenieur 9 (Bau)</v>
      </c>
      <c r="DK14" s="20"/>
      <c r="DL14" s="33">
        <v>772</v>
      </c>
      <c r="DM14" s="33">
        <f t="shared" si="22"/>
        <v>8</v>
      </c>
      <c r="DN14" s="83" t="str">
        <f t="shared" si="23"/>
        <v>Projektingenieur 8 (Bau)</v>
      </c>
      <c r="DS14" s="19">
        <f t="shared" si="17"/>
        <v>3205</v>
      </c>
      <c r="DT14" s="153">
        <v>1</v>
      </c>
      <c r="DU14" s="19">
        <v>2</v>
      </c>
      <c r="DV14" s="19" t="s">
        <v>951</v>
      </c>
      <c r="EX14" s="154">
        <v>5557</v>
      </c>
      <c r="EY14" s="19" t="s">
        <v>95</v>
      </c>
    </row>
    <row r="15" spans="1:155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37</v>
      </c>
      <c r="AA15" s="25" t="s">
        <v>1253</v>
      </c>
      <c r="AB15" s="21" t="s">
        <v>95</v>
      </c>
      <c r="AC15" s="21"/>
      <c r="AE15" s="90" t="s">
        <v>402</v>
      </c>
      <c r="AF15" s="82"/>
      <c r="CO15" s="19" t="str">
        <f t="shared" si="19"/>
        <v/>
      </c>
      <c r="CP15" s="19" t="str">
        <f t="shared" si="2"/>
        <v>Schär Robert</v>
      </c>
      <c r="CR15" s="19">
        <f t="shared" si="3"/>
        <v>37</v>
      </c>
      <c r="CS15" s="19" t="str">
        <f t="shared" si="18"/>
        <v>B</v>
      </c>
      <c r="CT15" s="260" t="str">
        <f t="shared" si="4"/>
        <v>B</v>
      </c>
      <c r="CU15" s="154">
        <v>5557</v>
      </c>
      <c r="CV15" s="125">
        <v>773</v>
      </c>
      <c r="CW15" s="33">
        <f t="shared" si="24"/>
        <v>9</v>
      </c>
      <c r="CX15" s="83" t="str">
        <f t="shared" si="25"/>
        <v>Projektingenieur 9 (Bau)</v>
      </c>
      <c r="CY15" s="125">
        <v>773</v>
      </c>
      <c r="CZ15" s="33">
        <f t="shared" si="26"/>
        <v>9</v>
      </c>
      <c r="DA15" s="83" t="str">
        <f t="shared" si="27"/>
        <v>Projektingenieur 9 (Bau)</v>
      </c>
      <c r="DB15" s="125">
        <v>773</v>
      </c>
      <c r="DC15" s="33">
        <f>VLOOKUP($DB15,Funktionsbezeichnungen,3,0)</f>
        <v>9</v>
      </c>
      <c r="DD15" s="83" t="str">
        <f>VLOOKUP($DB15,Funktionsbezeichnungen,2,0)</f>
        <v>Projektingenieur 9 (Bau)</v>
      </c>
      <c r="DE15" s="125">
        <v>773</v>
      </c>
      <c r="DF15" s="33">
        <f t="shared" si="28"/>
        <v>9</v>
      </c>
      <c r="DG15" s="83" t="str">
        <f t="shared" si="29"/>
        <v>Projektingenieur 9 (Bau)</v>
      </c>
      <c r="DH15" s="125">
        <v>773</v>
      </c>
      <c r="DI15" s="33">
        <f t="shared" si="20"/>
        <v>9</v>
      </c>
      <c r="DJ15" s="83" t="str">
        <f t="shared" si="21"/>
        <v>Projektingenieur 9 (Bau)</v>
      </c>
      <c r="DK15" s="20"/>
      <c r="DL15" s="33">
        <v>773</v>
      </c>
      <c r="DM15" s="33">
        <f t="shared" si="22"/>
        <v>9</v>
      </c>
      <c r="DN15" s="83" t="str">
        <f t="shared" si="23"/>
        <v>Projektingenieur 9 (Bau)</v>
      </c>
      <c r="DS15" s="19">
        <f t="shared" si="17"/>
        <v>5557</v>
      </c>
      <c r="DT15" s="153">
        <v>2</v>
      </c>
      <c r="DU15" s="19">
        <v>3</v>
      </c>
      <c r="DV15" s="19" t="s">
        <v>951</v>
      </c>
      <c r="EX15" s="154">
        <v>4209</v>
      </c>
      <c r="EY15" s="19" t="s">
        <v>95</v>
      </c>
    </row>
    <row r="16" spans="1:155" s="19" customFormat="1" x14ac:dyDescent="0.2">
      <c r="A16" s="53">
        <v>0</v>
      </c>
      <c r="B16" s="53"/>
      <c r="C16" s="53">
        <f>IF(Z16&gt;=10,1,0)</f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8" t="s">
        <v>90</v>
      </c>
      <c r="Z16" s="21">
        <f t="shared" si="1"/>
        <v>34</v>
      </c>
      <c r="AA16" s="25" t="s">
        <v>663</v>
      </c>
      <c r="AB16" s="21" t="s">
        <v>95</v>
      </c>
      <c r="AC16" s="21"/>
      <c r="AE16" s="90" t="s">
        <v>1212</v>
      </c>
      <c r="AF16" s="82"/>
      <c r="CO16" s="19" t="str">
        <f t="shared" si="19"/>
        <v/>
      </c>
      <c r="CP16" s="19" t="str">
        <f t="shared" si="2"/>
        <v xml:space="preserve">Spieler Daniel </v>
      </c>
      <c r="CR16" s="19">
        <f t="shared" si="3"/>
        <v>34</v>
      </c>
      <c r="CS16" s="19" t="str">
        <f t="shared" si="18"/>
        <v>B</v>
      </c>
      <c r="CT16" s="260" t="str">
        <f t="shared" si="4"/>
        <v>B</v>
      </c>
      <c r="CU16" s="154">
        <v>4209</v>
      </c>
      <c r="CV16" s="125">
        <v>773</v>
      </c>
      <c r="CW16" s="33">
        <f t="shared" si="24"/>
        <v>9</v>
      </c>
      <c r="CX16" s="83" t="str">
        <f t="shared" si="25"/>
        <v>Projektingenieur 9 (Bau)</v>
      </c>
      <c r="CY16" s="125">
        <v>773</v>
      </c>
      <c r="CZ16" s="33">
        <f t="shared" si="26"/>
        <v>9</v>
      </c>
      <c r="DA16" s="83" t="str">
        <f t="shared" si="27"/>
        <v>Projektingenieur 9 (Bau)</v>
      </c>
      <c r="DB16" s="125">
        <v>773</v>
      </c>
      <c r="DC16" s="33">
        <f>VLOOKUP($DB16,Funktionsbezeichnungen,3,0)</f>
        <v>9</v>
      </c>
      <c r="DD16" s="83" t="str">
        <f>VLOOKUP($DB16,Funktionsbezeichnungen,2,0)</f>
        <v>Projektingenieur 9 (Bau)</v>
      </c>
      <c r="DE16" s="125">
        <v>773</v>
      </c>
      <c r="DF16" s="33">
        <f t="shared" si="28"/>
        <v>9</v>
      </c>
      <c r="DG16" s="83" t="str">
        <f t="shared" si="29"/>
        <v>Projektingenieur 9 (Bau)</v>
      </c>
      <c r="DH16" s="125">
        <v>773</v>
      </c>
      <c r="DI16" s="33">
        <f t="shared" si="20"/>
        <v>9</v>
      </c>
      <c r="DJ16" s="83" t="str">
        <f t="shared" si="21"/>
        <v>Projektingenieur 9 (Bau)</v>
      </c>
      <c r="DK16" s="20"/>
      <c r="DL16" s="33">
        <v>773</v>
      </c>
      <c r="DM16" s="33">
        <f t="shared" si="22"/>
        <v>9</v>
      </c>
      <c r="DN16" s="83" t="str">
        <f t="shared" si="23"/>
        <v>Projektingenieur 9 (Bau)</v>
      </c>
      <c r="DS16" s="19">
        <f t="shared" si="17"/>
        <v>4209</v>
      </c>
      <c r="DT16" s="153">
        <v>2</v>
      </c>
      <c r="DU16" s="19">
        <v>3</v>
      </c>
      <c r="DV16" s="19" t="s">
        <v>951</v>
      </c>
      <c r="EX16" s="154">
        <v>5625</v>
      </c>
      <c r="EY16" s="19" t="s">
        <v>95</v>
      </c>
    </row>
    <row r="17" spans="1:155" s="19" customFormat="1" ht="27" x14ac:dyDescent="0.2">
      <c r="A17" s="53">
        <v>0</v>
      </c>
      <c r="B17" s="53"/>
      <c r="C17" s="53">
        <f t="shared" si="0"/>
        <v>1</v>
      </c>
      <c r="D17" s="55">
        <v>1</v>
      </c>
      <c r="E17" s="55"/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439</v>
      </c>
      <c r="Q17" s="15">
        <v>13</v>
      </c>
      <c r="R17" s="16"/>
      <c r="S17" s="20" t="s">
        <v>115</v>
      </c>
      <c r="T17" s="21">
        <v>1959</v>
      </c>
      <c r="U17" s="28" t="s">
        <v>100</v>
      </c>
      <c r="V17" s="21">
        <v>1985</v>
      </c>
      <c r="W17" s="25"/>
      <c r="X17" s="21"/>
      <c r="Y17" s="28" t="s">
        <v>335</v>
      </c>
      <c r="Z17" s="118">
        <f t="shared" si="1"/>
        <v>33</v>
      </c>
      <c r="AA17" s="25" t="s">
        <v>946</v>
      </c>
      <c r="AB17" s="21" t="s">
        <v>95</v>
      </c>
      <c r="AC17" s="21"/>
      <c r="AE17" s="90" t="s">
        <v>373</v>
      </c>
      <c r="AF17" s="82"/>
      <c r="CO17" s="19" t="str">
        <f t="shared" si="19"/>
        <v/>
      </c>
      <c r="CP17" s="19" t="str">
        <f t="shared" si="2"/>
        <v>Gysin Daniel</v>
      </c>
      <c r="CR17" s="19">
        <f t="shared" si="3"/>
        <v>33</v>
      </c>
      <c r="CS17" s="19" t="str">
        <f t="shared" si="18"/>
        <v>B</v>
      </c>
      <c r="CT17" s="260" t="str">
        <f t="shared" si="4"/>
        <v>B</v>
      </c>
      <c r="CU17" s="154">
        <v>5625</v>
      </c>
      <c r="CV17" s="125">
        <v>784</v>
      </c>
      <c r="CW17" s="33">
        <f t="shared" si="24"/>
        <v>10</v>
      </c>
      <c r="CX17" s="83" t="str">
        <f t="shared" si="25"/>
        <v>Senior Projektingenieur (Umwelt)</v>
      </c>
      <c r="CY17" s="125">
        <v>784</v>
      </c>
      <c r="CZ17" s="33">
        <f t="shared" si="26"/>
        <v>10</v>
      </c>
      <c r="DA17" s="83" t="str">
        <f t="shared" si="27"/>
        <v>Senior Projektingenieur (Umwelt)</v>
      </c>
      <c r="DB17" s="125">
        <v>784</v>
      </c>
      <c r="DC17" s="33">
        <f t="shared" ref="DC17:DC23" si="30">VLOOKUP($DB17,Funktionsbezeichnungen,3,0)</f>
        <v>10</v>
      </c>
      <c r="DD17" s="83" t="str">
        <f t="shared" ref="DD17:DD23" si="31">VLOOKUP($DB17,Funktionsbezeichnungen,2,0)</f>
        <v>Senior Projektingenieur (Umwelt)</v>
      </c>
      <c r="DE17" s="125">
        <v>784</v>
      </c>
      <c r="DF17" s="33">
        <f t="shared" si="28"/>
        <v>10</v>
      </c>
      <c r="DG17" s="83" t="str">
        <f t="shared" si="29"/>
        <v>Senior Projektingenieur (Umwelt)</v>
      </c>
      <c r="DH17" s="125">
        <v>784</v>
      </c>
      <c r="DI17" s="33">
        <f t="shared" si="20"/>
        <v>10</v>
      </c>
      <c r="DJ17" s="83" t="str">
        <f t="shared" si="21"/>
        <v>Senior Projektingenieur (Umwelt)</v>
      </c>
      <c r="DK17" s="20"/>
      <c r="DL17" s="33">
        <v>783</v>
      </c>
      <c r="DM17" s="33">
        <f t="shared" si="22"/>
        <v>9</v>
      </c>
      <c r="DN17" s="83" t="str">
        <f t="shared" si="23"/>
        <v>Projektingenieur 9 (Umwelt)</v>
      </c>
      <c r="DS17" s="19">
        <f t="shared" si="17"/>
        <v>5625</v>
      </c>
      <c r="DT17" s="153">
        <v>1</v>
      </c>
      <c r="DU17" s="19">
        <v>2</v>
      </c>
      <c r="DV17" s="19" t="s">
        <v>952</v>
      </c>
      <c r="EX17" s="154">
        <v>3214</v>
      </c>
      <c r="EY17" s="19" t="s">
        <v>95</v>
      </c>
    </row>
    <row r="18" spans="1:155" s="19" customFormat="1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/>
      <c r="I18" s="56"/>
      <c r="J18" s="54"/>
      <c r="K18" s="56"/>
      <c r="L18" s="56"/>
      <c r="M18" s="56"/>
      <c r="N18" s="58"/>
      <c r="O18" s="52" t="s">
        <v>1301</v>
      </c>
      <c r="P18" s="15" t="s">
        <v>1281</v>
      </c>
      <c r="Q18" s="15">
        <v>14</v>
      </c>
      <c r="R18" s="16"/>
      <c r="S18" s="20" t="s">
        <v>1282</v>
      </c>
      <c r="T18" s="21">
        <v>1959</v>
      </c>
      <c r="U18" s="28" t="s">
        <v>194</v>
      </c>
      <c r="V18" s="21">
        <v>1985</v>
      </c>
      <c r="W18" s="25"/>
      <c r="X18" s="21"/>
      <c r="Y18" s="28" t="s">
        <v>1284</v>
      </c>
      <c r="Z18" s="118">
        <f t="shared" si="1"/>
        <v>33</v>
      </c>
      <c r="AA18" s="25" t="s">
        <v>1283</v>
      </c>
      <c r="AB18" s="21" t="s">
        <v>95</v>
      </c>
      <c r="AC18" s="21"/>
      <c r="AE18" s="90" t="s">
        <v>373</v>
      </c>
      <c r="AF18" s="82"/>
      <c r="CO18" s="262" t="e">
        <f>IF(CS18=CT18,"","anders")</f>
        <v>#N/A</v>
      </c>
      <c r="CP18" s="192" t="str">
        <f t="shared" si="2"/>
        <v>Koch Urs-Martin</v>
      </c>
      <c r="CQ18" s="192"/>
      <c r="CR18" s="192">
        <f t="shared" si="3"/>
        <v>33</v>
      </c>
      <c r="CS18" s="192" t="str">
        <f t="shared" si="18"/>
        <v>B</v>
      </c>
      <c r="CT18" s="260" t="e">
        <f>VLOOKUP(CU18,Kategorie,2,0)</f>
        <v>#N/A</v>
      </c>
      <c r="CU18" s="222">
        <v>3218</v>
      </c>
      <c r="CV18" s="125">
        <v>774</v>
      </c>
      <c r="CW18" s="33">
        <f t="shared" si="24"/>
        <v>10</v>
      </c>
      <c r="CX18" s="83" t="str">
        <f t="shared" si="25"/>
        <v>Senior Projektingenieur (Bau)</v>
      </c>
      <c r="CY18" s="125"/>
      <c r="CZ18" s="33"/>
      <c r="DA18" s="83"/>
      <c r="DB18" s="125"/>
      <c r="DC18" s="33"/>
      <c r="DD18" s="83"/>
      <c r="DE18" s="125"/>
      <c r="DF18" s="33"/>
      <c r="DG18" s="83"/>
      <c r="DH18" s="125"/>
      <c r="DI18" s="33"/>
      <c r="DJ18" s="83"/>
      <c r="DK18" s="20"/>
      <c r="DL18" s="33"/>
      <c r="DM18" s="33"/>
      <c r="DN18" s="83"/>
      <c r="DS18" s="19">
        <f t="shared" si="17"/>
        <v>3218</v>
      </c>
      <c r="DT18" s="153">
        <v>1</v>
      </c>
      <c r="DU18" s="19">
        <v>2</v>
      </c>
      <c r="DV18" s="19" t="s">
        <v>951</v>
      </c>
      <c r="EX18" s="154">
        <v>4187</v>
      </c>
      <c r="EY18" s="19" t="s">
        <v>95</v>
      </c>
    </row>
    <row r="19" spans="1:155" s="19" customFormat="1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/>
      <c r="I19" s="56"/>
      <c r="J19" s="54"/>
      <c r="K19" s="56"/>
      <c r="L19" s="56"/>
      <c r="M19" s="56"/>
      <c r="N19" s="58"/>
      <c r="O19" s="52" t="s">
        <v>1140</v>
      </c>
      <c r="P19" s="15" t="s">
        <v>1193</v>
      </c>
      <c r="Q19" s="15">
        <v>15</v>
      </c>
      <c r="R19" s="16"/>
      <c r="S19" s="20" t="s">
        <v>1194</v>
      </c>
      <c r="T19" s="21">
        <v>1962</v>
      </c>
      <c r="U19" s="28" t="s">
        <v>195</v>
      </c>
      <c r="V19" s="21">
        <v>1986</v>
      </c>
      <c r="W19" s="25"/>
      <c r="X19" s="21"/>
      <c r="Y19" s="28" t="s">
        <v>1196</v>
      </c>
      <c r="Z19" s="21">
        <f>$AD$3-V19</f>
        <v>32</v>
      </c>
      <c r="AA19" s="25" t="s">
        <v>1195</v>
      </c>
      <c r="AB19" s="21" t="s">
        <v>95</v>
      </c>
      <c r="AC19" s="21"/>
      <c r="AE19" s="90" t="s">
        <v>373</v>
      </c>
      <c r="AF19" s="82"/>
      <c r="CO19" s="19" t="str">
        <f t="shared" si="19"/>
        <v/>
      </c>
      <c r="CP19" s="19" t="str">
        <f t="shared" si="2"/>
        <v>Jann Roger</v>
      </c>
      <c r="CR19" s="19">
        <f t="shared" si="3"/>
        <v>32</v>
      </c>
      <c r="CS19" s="19" t="str">
        <f t="shared" si="18"/>
        <v>B</v>
      </c>
      <c r="CT19" s="260" t="str">
        <f t="shared" si="4"/>
        <v>B</v>
      </c>
      <c r="CU19" s="154">
        <v>3214</v>
      </c>
      <c r="CV19" s="125">
        <v>774</v>
      </c>
      <c r="CW19" s="33">
        <f t="shared" si="24"/>
        <v>10</v>
      </c>
      <c r="CX19" s="83" t="str">
        <f t="shared" si="25"/>
        <v>Senior Projektingenieur (Bau)</v>
      </c>
      <c r="CY19" s="125">
        <v>774</v>
      </c>
      <c r="CZ19" s="33">
        <f t="shared" si="26"/>
        <v>10</v>
      </c>
      <c r="DA19" s="83" t="str">
        <f t="shared" si="27"/>
        <v>Senior Projektingenieur (Bau)</v>
      </c>
      <c r="DB19" s="125"/>
      <c r="DC19" s="33"/>
      <c r="DD19" s="83"/>
      <c r="DE19" s="125"/>
      <c r="DF19" s="33"/>
      <c r="DG19" s="83"/>
      <c r="DH19" s="125"/>
      <c r="DI19" s="33"/>
      <c r="DJ19" s="83"/>
      <c r="DK19" s="20"/>
      <c r="DL19" s="33"/>
      <c r="DM19" s="33"/>
      <c r="DN19" s="83"/>
      <c r="DS19" s="19">
        <f t="shared" si="17"/>
        <v>3214</v>
      </c>
      <c r="DT19" s="153">
        <v>2</v>
      </c>
      <c r="DU19" s="19">
        <v>3</v>
      </c>
      <c r="DV19" s="19" t="s">
        <v>951</v>
      </c>
      <c r="EX19" s="154">
        <v>4179</v>
      </c>
      <c r="EY19" s="19" t="s">
        <v>95</v>
      </c>
    </row>
    <row r="20" spans="1:155" s="19" customFormat="1" x14ac:dyDescent="0.2">
      <c r="A20" s="53">
        <v>0</v>
      </c>
      <c r="B20" s="53"/>
      <c r="C20" s="53">
        <f>IF(Z20&gt;=10,1,0)</f>
        <v>1</v>
      </c>
      <c r="D20" s="55"/>
      <c r="E20" s="55">
        <v>1</v>
      </c>
      <c r="F20" s="56"/>
      <c r="G20" s="54"/>
      <c r="H20" s="54"/>
      <c r="I20" s="56"/>
      <c r="J20" s="54"/>
      <c r="K20" s="56"/>
      <c r="L20" s="56"/>
      <c r="M20" s="56"/>
      <c r="N20" s="58"/>
      <c r="O20" s="52" t="s">
        <v>358</v>
      </c>
      <c r="P20" s="15" t="s">
        <v>442</v>
      </c>
      <c r="Q20" s="15">
        <v>16</v>
      </c>
      <c r="R20" s="16"/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21"/>
      <c r="Y20" s="28" t="s">
        <v>222</v>
      </c>
      <c r="Z20" s="21">
        <f t="shared" si="1"/>
        <v>31</v>
      </c>
      <c r="AA20" s="25" t="s">
        <v>664</v>
      </c>
      <c r="AB20" s="21" t="s">
        <v>95</v>
      </c>
      <c r="AC20" s="21"/>
      <c r="AE20" s="90" t="s">
        <v>373</v>
      </c>
      <c r="AF20" s="82"/>
      <c r="CO20" s="19" t="str">
        <f t="shared" si="19"/>
        <v/>
      </c>
      <c r="CP20" s="19" t="str">
        <f t="shared" si="2"/>
        <v>Wecke Jürgen</v>
      </c>
      <c r="CR20" s="19">
        <f t="shared" si="3"/>
        <v>31</v>
      </c>
      <c r="CS20" s="19" t="str">
        <f t="shared" si="18"/>
        <v>B</v>
      </c>
      <c r="CT20" s="260" t="str">
        <f t="shared" si="4"/>
        <v>B</v>
      </c>
      <c r="CU20" s="154">
        <v>4187</v>
      </c>
      <c r="CV20" s="125">
        <v>774</v>
      </c>
      <c r="CW20" s="33">
        <f t="shared" si="24"/>
        <v>10</v>
      </c>
      <c r="CX20" s="83" t="str">
        <f t="shared" si="25"/>
        <v>Senior Projektingenieur (Bau)</v>
      </c>
      <c r="CY20" s="125">
        <v>774</v>
      </c>
      <c r="CZ20" s="33">
        <f t="shared" si="26"/>
        <v>10</v>
      </c>
      <c r="DA20" s="83" t="str">
        <f t="shared" si="27"/>
        <v>Senior Projektingenieur (Bau)</v>
      </c>
      <c r="DB20" s="125">
        <v>774</v>
      </c>
      <c r="DC20" s="33">
        <f>VLOOKUP($DB20,Funktionsbezeichnungen,3,0)</f>
        <v>10</v>
      </c>
      <c r="DD20" s="83" t="str">
        <f>VLOOKUP($DB20,Funktionsbezeichnungen,2,0)</f>
        <v>Senior Projektingenieur (Bau)</v>
      </c>
      <c r="DE20" s="125">
        <v>774</v>
      </c>
      <c r="DF20" s="33">
        <f t="shared" si="28"/>
        <v>10</v>
      </c>
      <c r="DG20" s="83" t="str">
        <f t="shared" si="29"/>
        <v>Senior Projektingenieur (Bau)</v>
      </c>
      <c r="DH20" s="125">
        <v>773</v>
      </c>
      <c r="DI20" s="33">
        <f t="shared" si="20"/>
        <v>9</v>
      </c>
      <c r="DJ20" s="83" t="str">
        <f t="shared" si="21"/>
        <v>Projektingenieur 9 (Bau)</v>
      </c>
      <c r="DK20" s="20"/>
      <c r="DL20" s="33">
        <v>773</v>
      </c>
      <c r="DM20" s="33">
        <f t="shared" si="22"/>
        <v>9</v>
      </c>
      <c r="DN20" s="83" t="str">
        <f t="shared" si="23"/>
        <v>Projektingenieur 9 (Bau)</v>
      </c>
      <c r="DS20" s="19">
        <f t="shared" si="17"/>
        <v>4187</v>
      </c>
      <c r="DT20" s="153">
        <v>2</v>
      </c>
      <c r="DU20" s="19">
        <v>3</v>
      </c>
      <c r="DV20" s="19" t="s">
        <v>951</v>
      </c>
      <c r="EX20" s="154">
        <v>4168</v>
      </c>
      <c r="EY20" s="19" t="s">
        <v>95</v>
      </c>
    </row>
    <row r="21" spans="1:155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445</v>
      </c>
      <c r="Q21" s="15">
        <v>17</v>
      </c>
      <c r="R21" s="16"/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21"/>
      <c r="Y21" s="28" t="s">
        <v>223</v>
      </c>
      <c r="Z21" s="118">
        <f t="shared" si="1"/>
        <v>31</v>
      </c>
      <c r="AA21" s="25" t="s">
        <v>704</v>
      </c>
      <c r="AB21" s="21" t="s">
        <v>95</v>
      </c>
      <c r="AC21" s="21"/>
      <c r="AE21" s="90" t="s">
        <v>373</v>
      </c>
      <c r="AF21" s="82"/>
      <c r="CO21" s="19" t="str">
        <f t="shared" si="19"/>
        <v/>
      </c>
      <c r="CP21" s="19" t="str">
        <f t="shared" si="2"/>
        <v>Bäumle Michael</v>
      </c>
      <c r="CR21" s="19">
        <f t="shared" si="3"/>
        <v>31</v>
      </c>
      <c r="CS21" s="19" t="str">
        <f t="shared" si="18"/>
        <v>B</v>
      </c>
      <c r="CT21" s="260" t="str">
        <f t="shared" si="4"/>
        <v>B</v>
      </c>
      <c r="CU21" s="154">
        <v>4179</v>
      </c>
      <c r="CV21" s="125">
        <v>773</v>
      </c>
      <c r="CW21" s="33">
        <f t="shared" si="24"/>
        <v>9</v>
      </c>
      <c r="CX21" s="83" t="str">
        <f t="shared" si="25"/>
        <v>Projektingenieur 9 (Bau)</v>
      </c>
      <c r="CY21" s="125">
        <v>773</v>
      </c>
      <c r="CZ21" s="33">
        <f t="shared" si="26"/>
        <v>9</v>
      </c>
      <c r="DA21" s="83" t="str">
        <f t="shared" si="27"/>
        <v>Projektingenieur 9 (Bau)</v>
      </c>
      <c r="DB21" s="125">
        <v>773</v>
      </c>
      <c r="DC21" s="33">
        <f>VLOOKUP($DB21,Funktionsbezeichnungen,3,0)</f>
        <v>9</v>
      </c>
      <c r="DD21" s="83" t="str">
        <f>VLOOKUP($DB21,Funktionsbezeichnungen,2,0)</f>
        <v>Projektingenieur 9 (Bau)</v>
      </c>
      <c r="DE21" s="125">
        <v>773</v>
      </c>
      <c r="DF21" s="33">
        <f t="shared" si="28"/>
        <v>9</v>
      </c>
      <c r="DG21" s="83" t="str">
        <f t="shared" si="29"/>
        <v>Projektingenieur 9 (Bau)</v>
      </c>
      <c r="DH21" s="125">
        <v>773</v>
      </c>
      <c r="DI21" s="33">
        <f t="shared" si="20"/>
        <v>9</v>
      </c>
      <c r="DJ21" s="83" t="str">
        <f t="shared" si="21"/>
        <v>Projektingenieur 9 (Bau)</v>
      </c>
      <c r="DK21" s="20"/>
      <c r="DL21" s="33">
        <v>772</v>
      </c>
      <c r="DM21" s="33">
        <f t="shared" si="22"/>
        <v>8</v>
      </c>
      <c r="DN21" s="83" t="str">
        <f t="shared" si="23"/>
        <v>Projektingenieur 8 (Bau)</v>
      </c>
      <c r="DS21" s="19">
        <f t="shared" si="17"/>
        <v>4179</v>
      </c>
      <c r="DT21" s="153">
        <v>2</v>
      </c>
      <c r="DU21" s="19">
        <v>3</v>
      </c>
      <c r="DV21" s="19" t="s">
        <v>951</v>
      </c>
      <c r="EX21" s="154">
        <v>4176</v>
      </c>
      <c r="EY21" s="19" t="s">
        <v>95</v>
      </c>
    </row>
    <row r="22" spans="1:155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361</v>
      </c>
      <c r="P22" s="15" t="s">
        <v>440</v>
      </c>
      <c r="Q22" s="15">
        <v>18</v>
      </c>
      <c r="R22" s="16"/>
      <c r="S22" s="20" t="s">
        <v>119</v>
      </c>
      <c r="T22" s="21">
        <v>1960</v>
      </c>
      <c r="U22" s="28" t="s">
        <v>197</v>
      </c>
      <c r="V22" s="21">
        <v>1988</v>
      </c>
      <c r="W22" s="25"/>
      <c r="X22" s="21"/>
      <c r="Y22" s="28" t="s">
        <v>238</v>
      </c>
      <c r="Z22" s="118">
        <f t="shared" si="1"/>
        <v>30</v>
      </c>
      <c r="AA22" s="25" t="s">
        <v>1130</v>
      </c>
      <c r="AB22" s="21" t="s">
        <v>95</v>
      </c>
      <c r="AC22" s="21"/>
      <c r="AE22" s="90" t="s">
        <v>418</v>
      </c>
      <c r="AF22" s="82"/>
      <c r="CO22" s="19" t="str">
        <f t="shared" si="19"/>
        <v/>
      </c>
      <c r="CP22" s="19" t="str">
        <f t="shared" si="2"/>
        <v>Riecke Heino</v>
      </c>
      <c r="CR22" s="19">
        <f t="shared" si="3"/>
        <v>30</v>
      </c>
      <c r="CS22" s="19" t="str">
        <f t="shared" si="18"/>
        <v>B</v>
      </c>
      <c r="CT22" s="260" t="str">
        <f t="shared" si="4"/>
        <v>B</v>
      </c>
      <c r="CU22" s="154">
        <v>4168</v>
      </c>
      <c r="CV22" s="125">
        <v>774</v>
      </c>
      <c r="CW22" s="33">
        <f t="shared" si="24"/>
        <v>10</v>
      </c>
      <c r="CX22" s="83" t="str">
        <f t="shared" si="25"/>
        <v>Senior Projektingenieur (Bau)</v>
      </c>
      <c r="CY22" s="125">
        <v>774</v>
      </c>
      <c r="CZ22" s="33">
        <f t="shared" si="26"/>
        <v>10</v>
      </c>
      <c r="DA22" s="83" t="str">
        <f t="shared" si="27"/>
        <v>Senior Projektingenieur (Bau)</v>
      </c>
      <c r="DB22" s="125">
        <v>774</v>
      </c>
      <c r="DC22" s="33">
        <f t="shared" si="30"/>
        <v>10</v>
      </c>
      <c r="DD22" s="83" t="str">
        <f t="shared" si="31"/>
        <v>Senior Projektingenieur (Bau)</v>
      </c>
      <c r="DE22" s="125">
        <v>774</v>
      </c>
      <c r="DF22" s="33">
        <f t="shared" si="28"/>
        <v>10</v>
      </c>
      <c r="DG22" s="83" t="str">
        <f t="shared" si="29"/>
        <v>Senior Projektingenieur (Bau)</v>
      </c>
      <c r="DH22" s="125">
        <v>774</v>
      </c>
      <c r="DI22" s="33">
        <f t="shared" si="20"/>
        <v>10</v>
      </c>
      <c r="DJ22" s="83" t="str">
        <f t="shared" si="21"/>
        <v>Senior Projektingenieur (Bau)</v>
      </c>
      <c r="DK22" s="20"/>
      <c r="DL22" s="33">
        <v>773</v>
      </c>
      <c r="DM22" s="33">
        <f t="shared" si="22"/>
        <v>9</v>
      </c>
      <c r="DN22" s="83" t="str">
        <f t="shared" si="23"/>
        <v>Projektingenieur 9 (Bau)</v>
      </c>
      <c r="DS22" s="19">
        <f t="shared" si="17"/>
        <v>4168</v>
      </c>
      <c r="DT22" s="153">
        <v>1</v>
      </c>
      <c r="DU22" s="19">
        <v>2</v>
      </c>
      <c r="DV22" s="19" t="s">
        <v>951</v>
      </c>
      <c r="EX22" s="154">
        <v>4276</v>
      </c>
      <c r="EY22" s="19" t="s">
        <v>95</v>
      </c>
    </row>
    <row r="23" spans="1:155" s="19" customFormat="1" x14ac:dyDescent="0.2">
      <c r="A23" s="53">
        <v>0</v>
      </c>
      <c r="B23" s="53">
        <v>1</v>
      </c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1140</v>
      </c>
      <c r="P23" s="15" t="s">
        <v>451</v>
      </c>
      <c r="Q23" s="15">
        <v>19</v>
      </c>
      <c r="R23" s="16"/>
      <c r="S23" s="20" t="s">
        <v>120</v>
      </c>
      <c r="T23" s="21">
        <v>1961</v>
      </c>
      <c r="U23" s="28" t="s">
        <v>197</v>
      </c>
      <c r="V23" s="21">
        <v>1988</v>
      </c>
      <c r="W23" s="25"/>
      <c r="X23" s="21"/>
      <c r="Y23" s="28" t="s">
        <v>91</v>
      </c>
      <c r="Z23" s="21">
        <f t="shared" si="1"/>
        <v>30</v>
      </c>
      <c r="AA23" s="25" t="s">
        <v>669</v>
      </c>
      <c r="AB23" s="21" t="s">
        <v>95</v>
      </c>
      <c r="AC23" s="21"/>
      <c r="AE23" s="90" t="s">
        <v>373</v>
      </c>
      <c r="AF23" s="82"/>
      <c r="CO23" s="19" t="str">
        <f t="shared" si="19"/>
        <v/>
      </c>
      <c r="CP23" s="19" t="str">
        <f t="shared" si="2"/>
        <v>Thomas Anette</v>
      </c>
      <c r="CR23" s="19">
        <f t="shared" si="3"/>
        <v>30</v>
      </c>
      <c r="CS23" s="19" t="str">
        <f t="shared" si="18"/>
        <v>B</v>
      </c>
      <c r="CT23" s="260" t="str">
        <f t="shared" si="4"/>
        <v>B</v>
      </c>
      <c r="CU23" s="154">
        <v>4176</v>
      </c>
      <c r="CV23" s="125">
        <v>774</v>
      </c>
      <c r="CW23" s="33">
        <f t="shared" si="24"/>
        <v>10</v>
      </c>
      <c r="CX23" s="83" t="str">
        <f t="shared" si="25"/>
        <v>Senior Projektingenieur (Bau)</v>
      </c>
      <c r="CY23" s="125">
        <v>774</v>
      </c>
      <c r="CZ23" s="33">
        <f t="shared" si="26"/>
        <v>10</v>
      </c>
      <c r="DA23" s="83" t="str">
        <f t="shared" si="27"/>
        <v>Senior Projektingenieur (Bau)</v>
      </c>
      <c r="DB23" s="125">
        <v>774</v>
      </c>
      <c r="DC23" s="33">
        <f t="shared" si="30"/>
        <v>10</v>
      </c>
      <c r="DD23" s="83" t="str">
        <f t="shared" si="31"/>
        <v>Senior Projektingenieur (Bau)</v>
      </c>
      <c r="DE23" s="125">
        <v>774</v>
      </c>
      <c r="DF23" s="33">
        <f t="shared" si="28"/>
        <v>10</v>
      </c>
      <c r="DG23" s="83" t="str">
        <f t="shared" si="29"/>
        <v>Senior Projektingenieur (Bau)</v>
      </c>
      <c r="DH23" s="125">
        <v>773</v>
      </c>
      <c r="DI23" s="33">
        <f t="shared" si="20"/>
        <v>9</v>
      </c>
      <c r="DJ23" s="83" t="str">
        <f t="shared" si="21"/>
        <v>Projektingenieur 9 (Bau)</v>
      </c>
      <c r="DK23" s="20"/>
      <c r="DL23" s="33">
        <v>773</v>
      </c>
      <c r="DM23" s="33">
        <f t="shared" si="22"/>
        <v>9</v>
      </c>
      <c r="DN23" s="83" t="str">
        <f t="shared" si="23"/>
        <v>Projektingenieur 9 (Bau)</v>
      </c>
      <c r="DS23" s="19">
        <f t="shared" si="17"/>
        <v>4176</v>
      </c>
      <c r="DT23" s="153">
        <v>1</v>
      </c>
      <c r="DU23" s="19">
        <v>2</v>
      </c>
      <c r="DV23" s="19" t="s">
        <v>951</v>
      </c>
      <c r="EX23" s="154">
        <v>7679</v>
      </c>
      <c r="EY23" s="19" t="s">
        <v>95</v>
      </c>
    </row>
    <row r="24" spans="1:155" s="230" customFormat="1" x14ac:dyDescent="0.2">
      <c r="A24" s="218">
        <v>0</v>
      </c>
      <c r="C24" s="218">
        <f t="shared" si="0"/>
        <v>1</v>
      </c>
      <c r="D24" s="231"/>
      <c r="E24" s="231"/>
      <c r="F24" s="220">
        <v>1</v>
      </c>
      <c r="G24" s="221">
        <v>1</v>
      </c>
      <c r="H24" s="215"/>
      <c r="I24" s="232"/>
      <c r="J24" s="215"/>
      <c r="K24" s="232"/>
      <c r="L24" s="232"/>
      <c r="M24" s="232"/>
      <c r="N24" s="233"/>
      <c r="O24" s="234" t="s">
        <v>1140</v>
      </c>
      <c r="P24" s="235" t="s">
        <v>1241</v>
      </c>
      <c r="Q24" s="15">
        <v>20</v>
      </c>
      <c r="R24" s="168"/>
      <c r="S24" s="216" t="s">
        <v>1242</v>
      </c>
      <c r="T24" s="118">
        <v>1951</v>
      </c>
      <c r="U24" s="120" t="s">
        <v>1252</v>
      </c>
      <c r="V24" s="118">
        <v>1993</v>
      </c>
      <c r="W24" s="120" t="s">
        <v>1251</v>
      </c>
      <c r="X24" s="118">
        <v>1999</v>
      </c>
      <c r="Y24" s="236"/>
      <c r="Z24" s="228">
        <f t="shared" si="1"/>
        <v>25</v>
      </c>
      <c r="AA24" s="120" t="s">
        <v>1243</v>
      </c>
      <c r="AB24" s="118" t="s">
        <v>95</v>
      </c>
      <c r="AC24" s="119"/>
      <c r="AE24" s="237" t="s">
        <v>1078</v>
      </c>
      <c r="AF24" s="216"/>
      <c r="CO24" s="262" t="e">
        <f t="shared" si="19"/>
        <v>#N/A</v>
      </c>
      <c r="CP24" s="243" t="str">
        <f t="shared" si="2"/>
        <v>Gmür Peter</v>
      </c>
      <c r="CR24" s="218">
        <f t="shared" si="3"/>
        <v>25</v>
      </c>
      <c r="CS24" s="230" t="str">
        <f t="shared" si="18"/>
        <v>B</v>
      </c>
      <c r="CT24" s="260" t="e">
        <f t="shared" si="4"/>
        <v>#N/A</v>
      </c>
      <c r="CU24" s="244">
        <v>4323</v>
      </c>
      <c r="CV24" s="125">
        <v>544</v>
      </c>
      <c r="CW24" s="33">
        <f t="shared" si="24"/>
        <v>9</v>
      </c>
      <c r="CX24" s="83" t="str">
        <f t="shared" si="25"/>
        <v>Technischer Fachspezialist 9</v>
      </c>
      <c r="CY24" s="229" t="s">
        <v>711</v>
      </c>
      <c r="CZ24" s="239"/>
      <c r="DA24" s="239"/>
      <c r="DB24" s="238"/>
      <c r="DC24" s="239"/>
      <c r="DD24" s="239"/>
      <c r="DE24" s="238"/>
      <c r="DF24" s="239"/>
      <c r="DG24" s="239"/>
      <c r="DH24" s="238"/>
      <c r="DI24" s="239"/>
      <c r="DJ24" s="239"/>
      <c r="DK24" s="216"/>
      <c r="DL24" s="238"/>
      <c r="DM24" s="239"/>
      <c r="DN24" s="239"/>
      <c r="DS24" s="230">
        <f t="shared" si="17"/>
        <v>4323</v>
      </c>
      <c r="DT24" s="240">
        <v>2</v>
      </c>
      <c r="DU24" s="230">
        <v>3</v>
      </c>
      <c r="DV24" s="241" t="s">
        <v>951</v>
      </c>
      <c r="EX24" s="154">
        <v>4254</v>
      </c>
      <c r="EY24" s="19" t="s">
        <v>95</v>
      </c>
    </row>
    <row r="25" spans="1:155" s="19" customFormat="1" ht="27" x14ac:dyDescent="0.2">
      <c r="A25" s="53">
        <v>0</v>
      </c>
      <c r="B25" s="53"/>
      <c r="C25" s="53">
        <f>IF(Z25&gt;=10,1,0)</f>
        <v>1</v>
      </c>
      <c r="D25" s="55"/>
      <c r="E25" s="55">
        <v>1</v>
      </c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1301</v>
      </c>
      <c r="P25" s="15" t="s">
        <v>461</v>
      </c>
      <c r="Q25" s="15">
        <v>21</v>
      </c>
      <c r="R25" s="42"/>
      <c r="S25" s="20" t="s">
        <v>234</v>
      </c>
      <c r="T25" s="21">
        <v>1972</v>
      </c>
      <c r="U25" s="28" t="s">
        <v>195</v>
      </c>
      <c r="V25" s="21">
        <v>1996</v>
      </c>
      <c r="W25" s="25" t="s">
        <v>314</v>
      </c>
      <c r="X25" s="21">
        <v>2002</v>
      </c>
      <c r="Y25" s="28" t="s">
        <v>547</v>
      </c>
      <c r="Z25" s="118">
        <f t="shared" si="1"/>
        <v>22</v>
      </c>
      <c r="AA25" s="25" t="s">
        <v>676</v>
      </c>
      <c r="AB25" s="21" t="s">
        <v>95</v>
      </c>
      <c r="AC25" s="21"/>
      <c r="AE25" s="90" t="s">
        <v>373</v>
      </c>
      <c r="AF25" s="82"/>
      <c r="CO25" s="19" t="str">
        <f t="shared" si="19"/>
        <v/>
      </c>
      <c r="CP25" s="19" t="str">
        <f t="shared" si="2"/>
        <v>Müller Thomas</v>
      </c>
      <c r="CR25" s="19">
        <f t="shared" si="3"/>
        <v>22</v>
      </c>
      <c r="CS25" s="19" t="str">
        <f t="shared" si="18"/>
        <v>B</v>
      </c>
      <c r="CT25" s="260" t="str">
        <f t="shared" si="4"/>
        <v>B</v>
      </c>
      <c r="CU25" s="154">
        <v>4276</v>
      </c>
      <c r="CV25" s="125">
        <v>774</v>
      </c>
      <c r="CW25" s="33">
        <f t="shared" si="24"/>
        <v>10</v>
      </c>
      <c r="CX25" s="83" t="str">
        <f t="shared" si="25"/>
        <v>Senior Projektingenieur (Bau)</v>
      </c>
      <c r="CY25" s="125">
        <v>774</v>
      </c>
      <c r="CZ25" s="33">
        <f t="shared" si="26"/>
        <v>10</v>
      </c>
      <c r="DA25" s="83" t="str">
        <f t="shared" si="27"/>
        <v>Senior Projektingenieur (Bau)</v>
      </c>
      <c r="DB25" s="125">
        <v>773</v>
      </c>
      <c r="DC25" s="33">
        <f>VLOOKUP($DB25,Funktionsbezeichnungen,3,0)</f>
        <v>9</v>
      </c>
      <c r="DD25" s="83" t="str">
        <f>VLOOKUP($DB25,Funktionsbezeichnungen,2,0)</f>
        <v>Projektingenieur 9 (Bau)</v>
      </c>
      <c r="DE25" s="125">
        <v>773</v>
      </c>
      <c r="DF25" s="33">
        <f t="shared" si="28"/>
        <v>9</v>
      </c>
      <c r="DG25" s="83" t="str">
        <f t="shared" si="29"/>
        <v>Projektingenieur 9 (Bau)</v>
      </c>
      <c r="DH25" s="125">
        <v>773</v>
      </c>
      <c r="DI25" s="33">
        <f t="shared" si="20"/>
        <v>9</v>
      </c>
      <c r="DJ25" s="83" t="str">
        <f t="shared" si="21"/>
        <v>Projektingenieur 9 (Bau)</v>
      </c>
      <c r="DK25" s="20"/>
      <c r="DL25" s="33">
        <v>772</v>
      </c>
      <c r="DM25" s="33">
        <f t="shared" si="22"/>
        <v>8</v>
      </c>
      <c r="DN25" s="83" t="str">
        <f t="shared" si="23"/>
        <v>Projektingenieur 8 (Bau)</v>
      </c>
      <c r="DS25" s="19">
        <f t="shared" si="17"/>
        <v>4276</v>
      </c>
      <c r="DT25" s="153">
        <v>2</v>
      </c>
      <c r="DU25" s="19">
        <v>3</v>
      </c>
      <c r="DV25" s="19" t="s">
        <v>951</v>
      </c>
      <c r="EX25" s="154">
        <v>4258</v>
      </c>
      <c r="EY25" s="19" t="s">
        <v>95</v>
      </c>
    </row>
    <row r="26" spans="1:155" s="19" customFormat="1" ht="27" x14ac:dyDescent="0.2">
      <c r="A26" s="53">
        <v>0</v>
      </c>
      <c r="B26" s="53"/>
      <c r="C26" s="53">
        <f>IF(Z26&gt;=10,1,0)</f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358</v>
      </c>
      <c r="P26" s="15" t="s">
        <v>462</v>
      </c>
      <c r="Q26" s="15">
        <v>22</v>
      </c>
      <c r="R26" s="42"/>
      <c r="S26" s="20" t="s">
        <v>125</v>
      </c>
      <c r="T26" s="21">
        <v>1969</v>
      </c>
      <c r="U26" s="28" t="s">
        <v>194</v>
      </c>
      <c r="V26" s="21">
        <v>1997</v>
      </c>
      <c r="W26" s="25"/>
      <c r="X26" s="21"/>
      <c r="Y26" s="28" t="s">
        <v>336</v>
      </c>
      <c r="Z26" s="118">
        <f t="shared" si="1"/>
        <v>21</v>
      </c>
      <c r="AA26" s="25" t="s">
        <v>677</v>
      </c>
      <c r="AB26" s="21" t="s">
        <v>95</v>
      </c>
      <c r="AC26" s="21"/>
      <c r="AE26" s="90" t="s">
        <v>373</v>
      </c>
      <c r="AF26" s="82"/>
      <c r="CO26" s="19" t="str">
        <f t="shared" si="19"/>
        <v/>
      </c>
      <c r="CP26" s="19" t="str">
        <f t="shared" si="2"/>
        <v>Rauchfleisch Alexander</v>
      </c>
      <c r="CR26" s="19">
        <f t="shared" si="3"/>
        <v>21</v>
      </c>
      <c r="CS26" s="19" t="str">
        <f t="shared" si="18"/>
        <v>B</v>
      </c>
      <c r="CT26" s="260" t="str">
        <f t="shared" si="4"/>
        <v>B</v>
      </c>
      <c r="CU26" s="154">
        <v>4254</v>
      </c>
      <c r="CV26" s="125">
        <v>774</v>
      </c>
      <c r="CW26" s="33">
        <f t="shared" si="24"/>
        <v>10</v>
      </c>
      <c r="CX26" s="83" t="str">
        <f t="shared" si="25"/>
        <v>Senior Projektingenieur (Bau)</v>
      </c>
      <c r="CY26" s="125">
        <v>774</v>
      </c>
      <c r="CZ26" s="33">
        <f t="shared" si="26"/>
        <v>10</v>
      </c>
      <c r="DA26" s="83" t="str">
        <f t="shared" si="27"/>
        <v>Senior Projektingenieur (Bau)</v>
      </c>
      <c r="DB26" s="125">
        <v>773</v>
      </c>
      <c r="DC26" s="33">
        <f>VLOOKUP($DB26,Funktionsbezeichnungen,3,0)</f>
        <v>9</v>
      </c>
      <c r="DD26" s="83" t="str">
        <f>VLOOKUP($DB26,Funktionsbezeichnungen,2,0)</f>
        <v>Projektingenieur 9 (Bau)</v>
      </c>
      <c r="DE26" s="125">
        <v>773</v>
      </c>
      <c r="DF26" s="33">
        <f t="shared" si="28"/>
        <v>9</v>
      </c>
      <c r="DG26" s="83" t="str">
        <f t="shared" si="29"/>
        <v>Projektingenieur 9 (Bau)</v>
      </c>
      <c r="DH26" s="125">
        <v>773</v>
      </c>
      <c r="DI26" s="33">
        <f t="shared" si="20"/>
        <v>9</v>
      </c>
      <c r="DJ26" s="83" t="str">
        <f t="shared" si="21"/>
        <v>Projektingenieur 9 (Bau)</v>
      </c>
      <c r="DK26" s="20"/>
      <c r="DL26" s="33">
        <v>772</v>
      </c>
      <c r="DM26" s="33">
        <f t="shared" si="22"/>
        <v>8</v>
      </c>
      <c r="DN26" s="83" t="str">
        <f t="shared" si="23"/>
        <v>Projektingenieur 8 (Bau)</v>
      </c>
      <c r="DS26" s="19">
        <f t="shared" si="17"/>
        <v>4254</v>
      </c>
      <c r="DT26" s="153">
        <v>1</v>
      </c>
      <c r="DU26" s="19">
        <v>2</v>
      </c>
      <c r="DV26" s="19" t="s">
        <v>951</v>
      </c>
      <c r="EX26" s="154">
        <v>4288</v>
      </c>
      <c r="EY26" s="19" t="s">
        <v>95</v>
      </c>
    </row>
    <row r="27" spans="1:155" s="19" customFormat="1" ht="27" x14ac:dyDescent="0.2">
      <c r="A27" s="53">
        <v>0</v>
      </c>
      <c r="B27" s="53">
        <v>1</v>
      </c>
      <c r="C27" s="53">
        <f>IF(Z27&gt;=10,1,0)</f>
        <v>1</v>
      </c>
      <c r="D27" s="55"/>
      <c r="E27" s="55">
        <v>1</v>
      </c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361</v>
      </c>
      <c r="P27" s="15" t="s">
        <v>465</v>
      </c>
      <c r="Q27" s="15">
        <v>23</v>
      </c>
      <c r="R27" s="42"/>
      <c r="S27" s="20" t="s">
        <v>262</v>
      </c>
      <c r="T27" s="21">
        <v>1969</v>
      </c>
      <c r="U27" s="28" t="s">
        <v>1072</v>
      </c>
      <c r="V27" s="21">
        <v>1998</v>
      </c>
      <c r="W27" s="25"/>
      <c r="X27" s="21"/>
      <c r="Y27" s="28" t="s">
        <v>335</v>
      </c>
      <c r="Z27" s="21">
        <f t="shared" si="1"/>
        <v>20</v>
      </c>
      <c r="AA27" s="25" t="s">
        <v>680</v>
      </c>
      <c r="AB27" s="21" t="s">
        <v>95</v>
      </c>
      <c r="AC27" s="21"/>
      <c r="AE27" s="90" t="s">
        <v>373</v>
      </c>
      <c r="AF27" s="82"/>
      <c r="CO27" s="19" t="str">
        <f t="shared" si="19"/>
        <v/>
      </c>
      <c r="CP27" s="19" t="str">
        <f t="shared" si="2"/>
        <v>Haas Gabi</v>
      </c>
      <c r="CR27" s="19">
        <f t="shared" si="3"/>
        <v>20</v>
      </c>
      <c r="CS27" s="19" t="str">
        <f t="shared" si="18"/>
        <v>B</v>
      </c>
      <c r="CT27" s="260" t="str">
        <f t="shared" si="4"/>
        <v>B</v>
      </c>
      <c r="CU27" s="154">
        <v>4288</v>
      </c>
      <c r="CV27" s="125">
        <v>784</v>
      </c>
      <c r="CW27" s="33">
        <f t="shared" si="24"/>
        <v>10</v>
      </c>
      <c r="CX27" s="83" t="str">
        <f t="shared" si="25"/>
        <v>Senior Projektingenieur (Umwelt)</v>
      </c>
      <c r="CY27" s="125">
        <v>784</v>
      </c>
      <c r="CZ27" s="33">
        <f t="shared" si="26"/>
        <v>10</v>
      </c>
      <c r="DA27" s="83" t="str">
        <f t="shared" si="27"/>
        <v>Senior Projektingenieur (Umwelt)</v>
      </c>
      <c r="DB27" s="125">
        <v>783</v>
      </c>
      <c r="DC27" s="33">
        <f>VLOOKUP($DB27,Funktionsbezeichnungen,3,0)</f>
        <v>9</v>
      </c>
      <c r="DD27" s="83" t="str">
        <f>VLOOKUP($DB27,Funktionsbezeichnungen,2,0)</f>
        <v>Projektingenieur 9 (Umwelt)</v>
      </c>
      <c r="DE27" s="125">
        <v>772</v>
      </c>
      <c r="DF27" s="33">
        <f t="shared" si="28"/>
        <v>8</v>
      </c>
      <c r="DG27" s="83" t="str">
        <f t="shared" si="29"/>
        <v>Projektingenieur 8 (Bau)</v>
      </c>
      <c r="DH27" s="125">
        <v>772</v>
      </c>
      <c r="DI27" s="33">
        <f t="shared" si="20"/>
        <v>8</v>
      </c>
      <c r="DJ27" s="83" t="str">
        <f t="shared" si="21"/>
        <v>Projektingenieur 8 (Bau)</v>
      </c>
      <c r="DK27" s="20"/>
      <c r="DL27" s="33">
        <v>772</v>
      </c>
      <c r="DM27" s="33">
        <f t="shared" si="22"/>
        <v>8</v>
      </c>
      <c r="DN27" s="83" t="str">
        <f t="shared" si="23"/>
        <v>Projektingenieur 8 (Bau)</v>
      </c>
      <c r="DS27" s="19">
        <f t="shared" si="17"/>
        <v>4288</v>
      </c>
      <c r="DT27" s="153">
        <v>2</v>
      </c>
      <c r="DU27" s="19">
        <v>3</v>
      </c>
      <c r="DV27" s="19" t="s">
        <v>951</v>
      </c>
      <c r="EX27" s="154">
        <v>4263</v>
      </c>
      <c r="EY27" s="19" t="s">
        <v>95</v>
      </c>
    </row>
    <row r="28" spans="1:155" s="19" customFormat="1" ht="27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/>
      <c r="I28" s="56"/>
      <c r="J28" s="54"/>
      <c r="K28" s="56"/>
      <c r="L28" s="56"/>
      <c r="M28" s="56"/>
      <c r="N28" s="58"/>
      <c r="O28" s="52" t="s">
        <v>359</v>
      </c>
      <c r="P28" s="15" t="s">
        <v>464</v>
      </c>
      <c r="Q28" s="15">
        <v>24</v>
      </c>
      <c r="R28" s="42"/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21"/>
      <c r="Y28" s="28" t="s">
        <v>548</v>
      </c>
      <c r="Z28" s="118">
        <f t="shared" si="1"/>
        <v>20</v>
      </c>
      <c r="AA28" s="25" t="s">
        <v>1131</v>
      </c>
      <c r="AB28" s="21" t="s">
        <v>95</v>
      </c>
      <c r="AC28" s="21"/>
      <c r="AE28" s="90" t="s">
        <v>402</v>
      </c>
      <c r="AF28" s="82"/>
      <c r="CO28" s="19" t="str">
        <f t="shared" si="19"/>
        <v/>
      </c>
      <c r="CP28" s="19" t="str">
        <f t="shared" si="2"/>
        <v>Fuchs Christian</v>
      </c>
      <c r="CR28" s="19">
        <f t="shared" si="3"/>
        <v>20</v>
      </c>
      <c r="CS28" s="19" t="str">
        <f t="shared" si="18"/>
        <v>B</v>
      </c>
      <c r="CT28" s="260" t="str">
        <f t="shared" si="4"/>
        <v>B</v>
      </c>
      <c r="CU28" s="154">
        <v>4263</v>
      </c>
      <c r="CV28" s="125">
        <v>774</v>
      </c>
      <c r="CW28" s="33">
        <f t="shared" si="24"/>
        <v>10</v>
      </c>
      <c r="CX28" s="83" t="str">
        <f t="shared" si="25"/>
        <v>Senior Projektingenieur (Bau)</v>
      </c>
      <c r="CY28" s="125">
        <v>774</v>
      </c>
      <c r="CZ28" s="33">
        <f t="shared" si="26"/>
        <v>10</v>
      </c>
      <c r="DA28" s="83" t="str">
        <f t="shared" si="27"/>
        <v>Senior Projektingenieur (Bau)</v>
      </c>
      <c r="DB28" s="125">
        <v>773</v>
      </c>
      <c r="DC28" s="33">
        <f>VLOOKUP($DB28,Funktionsbezeichnungen,3,0)</f>
        <v>9</v>
      </c>
      <c r="DD28" s="83" t="str">
        <f>VLOOKUP($DB28,Funktionsbezeichnungen,2,0)</f>
        <v>Projektingenieur 9 (Bau)</v>
      </c>
      <c r="DE28" s="125">
        <v>773</v>
      </c>
      <c r="DF28" s="33">
        <f t="shared" si="28"/>
        <v>9</v>
      </c>
      <c r="DG28" s="83" t="str">
        <f t="shared" si="29"/>
        <v>Projektingenieur 9 (Bau)</v>
      </c>
      <c r="DH28" s="125">
        <v>773</v>
      </c>
      <c r="DI28" s="33">
        <f t="shared" si="20"/>
        <v>9</v>
      </c>
      <c r="DJ28" s="83" t="str">
        <f t="shared" si="21"/>
        <v>Projektingenieur 9 (Bau)</v>
      </c>
      <c r="DK28" s="20"/>
      <c r="DL28" s="33">
        <v>772</v>
      </c>
      <c r="DM28" s="33">
        <f t="shared" si="22"/>
        <v>8</v>
      </c>
      <c r="DN28" s="83" t="str">
        <f t="shared" si="23"/>
        <v>Projektingenieur 8 (Bau)</v>
      </c>
      <c r="DS28" s="19">
        <f t="shared" si="17"/>
        <v>4263</v>
      </c>
      <c r="DT28" s="153">
        <v>1</v>
      </c>
      <c r="DU28" s="19">
        <v>2</v>
      </c>
      <c r="DV28" s="19" t="s">
        <v>951</v>
      </c>
      <c r="EX28" s="154">
        <v>3206</v>
      </c>
      <c r="EY28" s="19" t="s">
        <v>95</v>
      </c>
    </row>
    <row r="29" spans="1:155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1301</v>
      </c>
      <c r="P29" s="15" t="s">
        <v>1145</v>
      </c>
      <c r="Q29" s="15">
        <v>25</v>
      </c>
      <c r="R29" s="42"/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21"/>
      <c r="Y29" s="28" t="s">
        <v>1148</v>
      </c>
      <c r="Z29" s="21">
        <f>$AD$3-V29</f>
        <v>17</v>
      </c>
      <c r="AA29" s="25" t="s">
        <v>1147</v>
      </c>
      <c r="AB29" s="162" t="s">
        <v>95</v>
      </c>
      <c r="AC29" s="21"/>
      <c r="AE29" s="90" t="s">
        <v>373</v>
      </c>
      <c r="AF29" s="82"/>
      <c r="CO29" s="263" t="str">
        <f t="shared" si="19"/>
        <v>anders</v>
      </c>
      <c r="CP29" s="19" t="str">
        <f>+S29</f>
        <v>Häner David</v>
      </c>
      <c r="CR29" s="19">
        <f>+Z29</f>
        <v>17</v>
      </c>
      <c r="CS29" s="19" t="str">
        <f>+AB29</f>
        <v>B</v>
      </c>
      <c r="CT29" s="260" t="str">
        <f t="shared" si="4"/>
        <v xml:space="preserve"> C/B 2)</v>
      </c>
      <c r="CU29" s="154">
        <v>4317</v>
      </c>
      <c r="CV29" s="125">
        <v>774</v>
      </c>
      <c r="CW29" s="33">
        <f t="shared" si="24"/>
        <v>10</v>
      </c>
      <c r="CX29" s="83" t="str">
        <f t="shared" si="25"/>
        <v>Senior Projektingenieur (Bau)</v>
      </c>
      <c r="CY29" s="125">
        <v>773</v>
      </c>
      <c r="CZ29" s="33">
        <f>VLOOKUP($CY29,Funktionsbezeichnungen,3,0)</f>
        <v>9</v>
      </c>
      <c r="DA29" s="83" t="str">
        <f>VLOOKUP($CY29,Funktionsbezeichnungen,2,0)</f>
        <v>Projektingenieur 9 (Bau)</v>
      </c>
      <c r="DB29" s="125"/>
      <c r="DC29" s="33"/>
      <c r="DD29" s="83"/>
      <c r="DE29" s="125"/>
      <c r="DF29" s="33"/>
      <c r="DG29" s="83"/>
      <c r="DH29" s="125"/>
      <c r="DI29" s="33"/>
      <c r="DJ29" s="83"/>
      <c r="DK29" s="20"/>
      <c r="DL29" s="33"/>
      <c r="DM29" s="33"/>
      <c r="DN29" s="83"/>
      <c r="DS29" s="19">
        <f>+CU29</f>
        <v>4317</v>
      </c>
      <c r="DT29" s="153">
        <v>2</v>
      </c>
      <c r="DU29" s="19">
        <v>3</v>
      </c>
      <c r="DV29" s="19" t="s">
        <v>951</v>
      </c>
      <c r="EX29" s="154">
        <v>4162</v>
      </c>
      <c r="EY29" s="153" t="s">
        <v>1320</v>
      </c>
    </row>
    <row r="30" spans="1:155" s="19" customFormat="1" ht="27" x14ac:dyDescent="0.2">
      <c r="A30" s="53">
        <v>0</v>
      </c>
      <c r="B30" s="53"/>
      <c r="C30" s="53">
        <f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361</v>
      </c>
      <c r="P30" s="15" t="s">
        <v>469</v>
      </c>
      <c r="Q30" s="15">
        <v>26</v>
      </c>
      <c r="R30" s="42"/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21"/>
      <c r="Y30" s="28" t="s">
        <v>303</v>
      </c>
      <c r="Z30" s="118">
        <f>$AD$3-V30</f>
        <v>17</v>
      </c>
      <c r="AA30" s="169" t="s">
        <v>682</v>
      </c>
      <c r="AB30" s="163" t="s">
        <v>95</v>
      </c>
      <c r="AC30" s="21"/>
      <c r="AE30" s="90" t="s">
        <v>373</v>
      </c>
      <c r="AF30" s="82"/>
      <c r="CO30" s="263" t="str">
        <f t="shared" si="19"/>
        <v>anders</v>
      </c>
      <c r="CP30" s="19" t="str">
        <f>+S30</f>
        <v>Rey Lionel</v>
      </c>
      <c r="CR30" s="19">
        <f>+Z30</f>
        <v>17</v>
      </c>
      <c r="CS30" s="19" t="str">
        <f>+AB30</f>
        <v>B</v>
      </c>
      <c r="CT30" s="260" t="str">
        <f t="shared" si="4"/>
        <v>C</v>
      </c>
      <c r="CU30" s="154">
        <v>4299</v>
      </c>
      <c r="CV30" s="125">
        <v>784</v>
      </c>
      <c r="CW30" s="33">
        <f t="shared" si="24"/>
        <v>10</v>
      </c>
      <c r="CX30" s="83" t="str">
        <f t="shared" si="25"/>
        <v>Senior Projektingenieur (Umwelt)</v>
      </c>
      <c r="CY30" s="125">
        <v>782</v>
      </c>
      <c r="CZ30" s="33">
        <f>VLOOKUP($CY30,Funktionsbezeichnungen,3,0)</f>
        <v>8</v>
      </c>
      <c r="DA30" s="83" t="str">
        <f>VLOOKUP($CY30,Funktionsbezeichnungen,2,0)</f>
        <v>Projektingenieur 8 (Umwelt)</v>
      </c>
      <c r="DB30" s="125">
        <v>782</v>
      </c>
      <c r="DC30" s="33">
        <f>VLOOKUP($DB30,Funktionsbezeichnungen,3,0)</f>
        <v>8</v>
      </c>
      <c r="DD30" s="83" t="str">
        <f>VLOOKUP($DB30,Funktionsbezeichnungen,2,0)</f>
        <v>Projektingenieur 8 (Umwelt)</v>
      </c>
      <c r="DE30" s="125">
        <v>782</v>
      </c>
      <c r="DF30" s="33">
        <f>VLOOKUP($DE30,Funktionsbezeichnungen,3,0)</f>
        <v>8</v>
      </c>
      <c r="DG30" s="83" t="str">
        <f>VLOOKUP($DE30,Funktionsbezeichnungen,2,0)</f>
        <v>Projektingenieur 8 (Umwelt)</v>
      </c>
      <c r="DH30" s="125">
        <v>782</v>
      </c>
      <c r="DI30" s="33">
        <f>VLOOKUP($DH30,Funktionsbezeichnungen,3,0)</f>
        <v>8</v>
      </c>
      <c r="DJ30" s="83" t="str">
        <f>VLOOKUP($DH30,Funktionsbezeichnungen,2,0)</f>
        <v>Projektingenieur 8 (Umwelt)</v>
      </c>
      <c r="DK30" s="20"/>
      <c r="DL30" s="33">
        <v>782</v>
      </c>
      <c r="DM30" s="33">
        <f>VLOOKUP($DL30,Funktionsbezeichnungen,3,0)</f>
        <v>8</v>
      </c>
      <c r="DN30" s="83" t="str">
        <f>VLOOKUP($DL30,Funktionsbezeichnungen,2,0)</f>
        <v>Projektingenieur 8 (Umwelt)</v>
      </c>
      <c r="DS30" s="19">
        <f>+CU30</f>
        <v>4299</v>
      </c>
      <c r="DT30" s="153">
        <v>2</v>
      </c>
      <c r="DU30" s="19">
        <v>3</v>
      </c>
      <c r="DV30" s="19" t="s">
        <v>952</v>
      </c>
      <c r="EX30" s="154">
        <v>2143</v>
      </c>
      <c r="EY30" s="19" t="s">
        <v>1321</v>
      </c>
    </row>
    <row r="31" spans="1:155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471</v>
      </c>
      <c r="Q31" s="15">
        <v>27</v>
      </c>
      <c r="R31" s="42"/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21"/>
      <c r="Y31" s="28" t="s">
        <v>337</v>
      </c>
      <c r="Z31" s="21">
        <f>$AD$3-V31</f>
        <v>17</v>
      </c>
      <c r="AA31" s="25" t="s">
        <v>683</v>
      </c>
      <c r="AB31" s="162" t="s">
        <v>95</v>
      </c>
      <c r="AC31" s="21"/>
      <c r="AE31" s="90" t="s">
        <v>1213</v>
      </c>
      <c r="AF31" s="82"/>
      <c r="CO31" s="263" t="str">
        <f t="shared" si="19"/>
        <v>anders</v>
      </c>
      <c r="CP31" s="19" t="str">
        <f>+S31</f>
        <v>Falzone Lorenzo</v>
      </c>
      <c r="CR31" s="19">
        <f>+Z31</f>
        <v>17</v>
      </c>
      <c r="CS31" s="19" t="str">
        <f>+AB31</f>
        <v>B</v>
      </c>
      <c r="CT31" s="260" t="str">
        <f t="shared" si="4"/>
        <v xml:space="preserve"> C/B 2)</v>
      </c>
      <c r="CU31" s="154">
        <v>7695</v>
      </c>
      <c r="CV31" s="125">
        <v>774</v>
      </c>
      <c r="CW31" s="33">
        <f t="shared" si="24"/>
        <v>10</v>
      </c>
      <c r="CX31" s="83" t="str">
        <f t="shared" si="25"/>
        <v>Senior Projektingenieur (Bau)</v>
      </c>
      <c r="CY31" s="125">
        <v>773</v>
      </c>
      <c r="CZ31" s="33">
        <f>VLOOKUP($CY31,Funktionsbezeichnungen,3,0)</f>
        <v>9</v>
      </c>
      <c r="DA31" s="83" t="str">
        <f>VLOOKUP($CY31,Funktionsbezeichnungen,2,0)</f>
        <v>Projektingenieur 9 (Bau)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8 (Bau)</v>
      </c>
      <c r="DE31" s="125">
        <v>772</v>
      </c>
      <c r="DF31" s="33">
        <f>VLOOKUP($DE31,Funktionsbezeichnungen,3,0)</f>
        <v>8</v>
      </c>
      <c r="DG31" s="83" t="str">
        <f>VLOOKUP($DE31,Funktionsbezeichnungen,2,0)</f>
        <v>Projektingenieur 8 (Bau)</v>
      </c>
      <c r="DH31" s="125">
        <v>772</v>
      </c>
      <c r="DI31" s="33">
        <f>VLOOKUP($DH31,Funktionsbezeichnungen,3,0)</f>
        <v>8</v>
      </c>
      <c r="DJ31" s="83" t="str">
        <f>VLOOKUP($DH31,Funktionsbezeichnungen,2,0)</f>
        <v>Projektingenieur 8 (Bau)</v>
      </c>
      <c r="DK31" s="20"/>
      <c r="DL31" s="33">
        <v>771</v>
      </c>
      <c r="DM31" s="33">
        <f>VLOOKUP($DL31,Funktionsbezeichnungen,3,0)</f>
        <v>7</v>
      </c>
      <c r="DN31" s="83" t="str">
        <f>VLOOKUP($DL31,Funktionsbezeichnungen,2,0)</f>
        <v>Projektingenieur 7 (Bau)</v>
      </c>
      <c r="DS31" s="19">
        <f>+CU31</f>
        <v>7695</v>
      </c>
      <c r="DT31" s="153">
        <v>1</v>
      </c>
      <c r="DU31" s="19">
        <v>2</v>
      </c>
      <c r="DV31" s="19" t="s">
        <v>951</v>
      </c>
      <c r="EX31" s="154">
        <v>4269</v>
      </c>
      <c r="EY31" s="19" t="s">
        <v>1321</v>
      </c>
    </row>
    <row r="32" spans="1:155" s="19" customFormat="1" x14ac:dyDescent="0.2">
      <c r="A32" s="53">
        <v>0</v>
      </c>
      <c r="B32" s="53">
        <v>1</v>
      </c>
      <c r="C32" s="53">
        <f>IF(Z32&gt;=10,1,0)</f>
        <v>1</v>
      </c>
      <c r="D32" s="55">
        <v>1</v>
      </c>
      <c r="E32" s="55"/>
      <c r="F32" s="56"/>
      <c r="G32" s="54"/>
      <c r="H32" s="54"/>
      <c r="I32" s="56"/>
      <c r="J32" s="54"/>
      <c r="K32" s="56"/>
      <c r="L32" s="56"/>
      <c r="M32" s="56"/>
      <c r="N32" s="58"/>
      <c r="O32" s="52" t="s">
        <v>1301</v>
      </c>
      <c r="P32" s="15" t="s">
        <v>588</v>
      </c>
      <c r="Q32" s="15">
        <v>28</v>
      </c>
      <c r="R32" s="42"/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21"/>
      <c r="Y32" s="28" t="s">
        <v>1024</v>
      </c>
      <c r="Z32" s="21">
        <f>$AD$3-V32</f>
        <v>17</v>
      </c>
      <c r="AA32" s="25" t="s">
        <v>684</v>
      </c>
      <c r="AB32" s="162" t="s">
        <v>95</v>
      </c>
      <c r="AC32" s="21"/>
      <c r="AE32" s="90" t="s">
        <v>373</v>
      </c>
      <c r="AF32" s="82"/>
      <c r="CO32" s="263" t="str">
        <f t="shared" si="19"/>
        <v>anders</v>
      </c>
      <c r="CP32" s="19" t="str">
        <f>+S32</f>
        <v>Weber Madeleine</v>
      </c>
      <c r="CR32" s="19">
        <f>+Z32</f>
        <v>17</v>
      </c>
      <c r="CS32" s="19" t="str">
        <f>+AB32</f>
        <v>B</v>
      </c>
      <c r="CT32" s="260" t="str">
        <f t="shared" si="4"/>
        <v xml:space="preserve"> C/B 2)</v>
      </c>
      <c r="CU32" s="154">
        <v>4350</v>
      </c>
      <c r="CV32" s="125">
        <v>774</v>
      </c>
      <c r="CW32" s="33">
        <f t="shared" si="24"/>
        <v>10</v>
      </c>
      <c r="CX32" s="83" t="str">
        <f t="shared" si="25"/>
        <v>Senior Projektingenieur (Bau)</v>
      </c>
      <c r="CY32" s="125">
        <v>773</v>
      </c>
      <c r="CZ32" s="33">
        <f>VLOOKUP($CY32,Funktionsbezeichnungen,3,0)</f>
        <v>9</v>
      </c>
      <c r="DA32" s="83" t="str">
        <f>VLOOKUP($CY32,Funktionsbezeichnungen,2,0)</f>
        <v>Projektingenieur 9 (Bau)</v>
      </c>
      <c r="DB32" s="125">
        <v>772</v>
      </c>
      <c r="DC32" s="33">
        <f>VLOOKUP($DB32,Funktionsbezeichnungen,3,0)</f>
        <v>8</v>
      </c>
      <c r="DD32" s="83" t="str">
        <f>VLOOKUP($DB32,Funktionsbezeichnungen,2,0)</f>
        <v>Projektingenieur 8 (Bau)</v>
      </c>
      <c r="DE32" s="125">
        <v>772</v>
      </c>
      <c r="DF32" s="33">
        <f>VLOOKUP($DE32,Funktionsbezeichnungen,3,0)</f>
        <v>8</v>
      </c>
      <c r="DG32" s="83" t="str">
        <f>VLOOKUP($DE32,Funktionsbezeichnungen,2,0)</f>
        <v>Projektingenieur 8 (Bau)</v>
      </c>
      <c r="DH32" s="125">
        <v>772</v>
      </c>
      <c r="DI32" s="33">
        <f>VLOOKUP($DH32,Funktionsbezeichnungen,3,0)</f>
        <v>8</v>
      </c>
      <c r="DJ32" s="83" t="str">
        <f>VLOOKUP($DH32,Funktionsbezeichnungen,2,0)</f>
        <v>Projektingenieur 8 (Bau)</v>
      </c>
      <c r="DK32" s="20"/>
      <c r="DL32" s="33">
        <v>771</v>
      </c>
      <c r="DM32" s="33">
        <f>VLOOKUP($DL32,Funktionsbezeichnungen,3,0)</f>
        <v>7</v>
      </c>
      <c r="DN32" s="83" t="str">
        <f>VLOOKUP($DL32,Funktionsbezeichnungen,2,0)</f>
        <v>Projektingenieur 7 (Bau)</v>
      </c>
      <c r="DS32" s="19">
        <f>+CU32</f>
        <v>4350</v>
      </c>
      <c r="DT32" s="153">
        <v>1</v>
      </c>
      <c r="DU32" s="19">
        <v>2</v>
      </c>
      <c r="DV32" s="19" t="s">
        <v>951</v>
      </c>
      <c r="EX32" s="154">
        <v>4246</v>
      </c>
      <c r="EY32" s="19" t="s">
        <v>1321</v>
      </c>
    </row>
    <row r="33" spans="1:155" s="19" customFormat="1" x14ac:dyDescent="0.2">
      <c r="A33" s="53">
        <v>0</v>
      </c>
      <c r="B33" s="53"/>
      <c r="C33" s="53">
        <f>IF(Z33&gt;=10,1,0)</f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1301</v>
      </c>
      <c r="P33" s="15" t="s">
        <v>602</v>
      </c>
      <c r="Q33" s="15">
        <v>29</v>
      </c>
      <c r="R33" s="42"/>
      <c r="S33" s="20" t="s">
        <v>599</v>
      </c>
      <c r="T33" s="21">
        <v>1977</v>
      </c>
      <c r="U33" s="28" t="s">
        <v>1111</v>
      </c>
      <c r="V33" s="21">
        <v>2000</v>
      </c>
      <c r="W33" s="25"/>
      <c r="X33" s="21"/>
      <c r="Y33" s="28" t="s">
        <v>601</v>
      </c>
      <c r="Z33" s="21">
        <f>$AD$3-V33</f>
        <v>18</v>
      </c>
      <c r="AA33" s="25" t="s">
        <v>1134</v>
      </c>
      <c r="AB33" s="21" t="s">
        <v>95</v>
      </c>
      <c r="AC33" s="21"/>
      <c r="AE33" s="90" t="s">
        <v>620</v>
      </c>
      <c r="AF33" s="82"/>
      <c r="CO33" s="263" t="str">
        <f t="shared" si="19"/>
        <v/>
      </c>
      <c r="CP33" s="19" t="str">
        <f>+S33</f>
        <v>Trouillet Jean-Georges</v>
      </c>
      <c r="CR33" s="19">
        <f>+Z33</f>
        <v>18</v>
      </c>
      <c r="CS33" s="19" t="str">
        <f>+AB33</f>
        <v>B</v>
      </c>
      <c r="CT33" s="260" t="str">
        <f t="shared" si="4"/>
        <v>B</v>
      </c>
      <c r="CU33" s="154">
        <v>3206</v>
      </c>
      <c r="CV33" s="125">
        <v>773</v>
      </c>
      <c r="CW33" s="33">
        <f t="shared" si="24"/>
        <v>9</v>
      </c>
      <c r="CX33" s="83" t="str">
        <f t="shared" si="25"/>
        <v>Projektingenieur 9 (Bau)</v>
      </c>
      <c r="CY33" s="125">
        <v>773</v>
      </c>
      <c r="CZ33" s="33">
        <f>VLOOKUP($CY33,Funktionsbezeichnungen,3,0)</f>
        <v>9</v>
      </c>
      <c r="DA33" s="83" t="str">
        <f>VLOOKUP($CY33,Funktionsbezeichnungen,2,0)</f>
        <v>Projektingenieur 9 (Bau)</v>
      </c>
      <c r="DB33" s="125">
        <v>772</v>
      </c>
      <c r="DC33" s="33">
        <f>VLOOKUP($DB33,Funktionsbezeichnungen,3,0)</f>
        <v>8</v>
      </c>
      <c r="DD33" s="83" t="str">
        <f>VLOOKUP($DB33,Funktionsbezeichnungen,2,0)</f>
        <v>Projektingenieur 8 (Bau)</v>
      </c>
      <c r="DE33" s="125">
        <v>772</v>
      </c>
      <c r="DF33" s="33">
        <f>VLOOKUP($DE33,Funktionsbezeichnungen,3,0)</f>
        <v>8</v>
      </c>
      <c r="DG33" s="83" t="str">
        <f>VLOOKUP($DE33,Funktionsbezeichnungen,2,0)</f>
        <v>Projektingenieur 8 (Bau)</v>
      </c>
      <c r="DH33" s="125">
        <v>772</v>
      </c>
      <c r="DI33" s="33">
        <f>VLOOKUP($DH33,Funktionsbezeichnungen,3,0)</f>
        <v>8</v>
      </c>
      <c r="DJ33" s="83" t="str">
        <f>VLOOKUP($DH33,Funktionsbezeichnungen,2,0)</f>
        <v>Projektingenieur 8 (Bau)</v>
      </c>
      <c r="DK33" s="20"/>
      <c r="DL33" s="33">
        <v>772</v>
      </c>
      <c r="DM33" s="33">
        <f>VLOOKUP($DL33,Funktionsbezeichnungen,3,0)</f>
        <v>8</v>
      </c>
      <c r="DN33" s="83" t="str">
        <f>VLOOKUP($DL33,Funktionsbezeichnungen,2,0)</f>
        <v>Projektingenieur 8 (Bau)</v>
      </c>
      <c r="DS33" s="19">
        <f>+CU33</f>
        <v>3206</v>
      </c>
      <c r="DT33" s="153">
        <v>1</v>
      </c>
      <c r="DU33" s="19">
        <v>2</v>
      </c>
      <c r="DV33" s="19" t="s">
        <v>951</v>
      </c>
      <c r="EX33" s="154">
        <v>4277</v>
      </c>
      <c r="EY33" s="19" t="s">
        <v>1321</v>
      </c>
    </row>
    <row r="34" spans="1:155" s="19" customFormat="1" ht="15.75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/>
      <c r="I34" s="56"/>
      <c r="J34" s="54"/>
      <c r="K34" s="56"/>
      <c r="L34" s="56"/>
      <c r="M34" s="56"/>
      <c r="N34" s="58"/>
      <c r="O34" s="52" t="s">
        <v>1301</v>
      </c>
      <c r="P34" s="15" t="s">
        <v>446</v>
      </c>
      <c r="Q34" s="15">
        <v>30</v>
      </c>
      <c r="R34" s="16"/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21"/>
      <c r="Y34" s="28" t="s">
        <v>1020</v>
      </c>
      <c r="Z34" s="21">
        <f t="shared" si="1"/>
        <v>47</v>
      </c>
      <c r="AA34" s="25" t="s">
        <v>938</v>
      </c>
      <c r="AB34" s="21" t="s">
        <v>309</v>
      </c>
      <c r="AC34" s="21"/>
      <c r="AE34" s="193" t="s">
        <v>1078</v>
      </c>
      <c r="AF34" s="82"/>
      <c r="CO34" s="19" t="str">
        <f t="shared" si="19"/>
        <v/>
      </c>
      <c r="CP34" s="19" t="str">
        <f t="shared" si="2"/>
        <v>Yelman Mahir</v>
      </c>
      <c r="CR34" s="19">
        <f t="shared" si="3"/>
        <v>47</v>
      </c>
      <c r="CS34" s="153" t="str">
        <f t="shared" si="18"/>
        <v xml:space="preserve"> C/B 3)</v>
      </c>
      <c r="CT34" s="260" t="str">
        <f t="shared" si="4"/>
        <v xml:space="preserve"> C/B 3)</v>
      </c>
      <c r="CU34" s="154">
        <v>4162</v>
      </c>
      <c r="CV34" s="125" t="s">
        <v>711</v>
      </c>
      <c r="CW34" s="33"/>
      <c r="CX34" s="83"/>
      <c r="CY34" s="125" t="s">
        <v>711</v>
      </c>
      <c r="CZ34" s="33"/>
      <c r="DA34" s="83"/>
      <c r="DB34" s="125" t="s">
        <v>711</v>
      </c>
      <c r="DC34" s="33"/>
      <c r="DD34" s="83"/>
      <c r="DE34" s="125" t="s">
        <v>711</v>
      </c>
      <c r="DF34" s="33"/>
      <c r="DG34" s="83"/>
      <c r="DH34" s="125" t="s">
        <v>711</v>
      </c>
      <c r="DI34" s="33"/>
      <c r="DJ34" s="83"/>
      <c r="DK34" s="20"/>
      <c r="DL34" s="33" t="s">
        <v>711</v>
      </c>
      <c r="DM34" s="33" t="s">
        <v>711</v>
      </c>
      <c r="DN34" s="83"/>
      <c r="DS34" s="19">
        <f t="shared" si="17"/>
        <v>4162</v>
      </c>
      <c r="DT34" s="153">
        <v>2</v>
      </c>
      <c r="DU34" s="19">
        <v>3</v>
      </c>
      <c r="DV34" s="185" t="s">
        <v>951</v>
      </c>
      <c r="EX34" s="154">
        <v>4317</v>
      </c>
      <c r="EY34" s="19" t="s">
        <v>1321</v>
      </c>
    </row>
    <row r="35" spans="1:155" s="19" customFormat="1" ht="15.75" x14ac:dyDescent="0.2">
      <c r="A35" s="53">
        <v>0</v>
      </c>
      <c r="B35" s="53"/>
      <c r="C35" s="53">
        <f t="shared" si="0"/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1303</v>
      </c>
      <c r="P35" s="15" t="s">
        <v>444</v>
      </c>
      <c r="Q35" s="15">
        <v>31</v>
      </c>
      <c r="R35" s="16"/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21"/>
      <c r="Y35" s="28" t="s">
        <v>104</v>
      </c>
      <c r="Z35" s="21">
        <f t="shared" si="1"/>
        <v>42</v>
      </c>
      <c r="AA35" s="25" t="s">
        <v>666</v>
      </c>
      <c r="AB35" s="21" t="s">
        <v>1039</v>
      </c>
      <c r="AC35" s="21"/>
      <c r="AE35" s="90" t="s">
        <v>373</v>
      </c>
      <c r="AF35" s="82"/>
      <c r="CO35" s="19" t="str">
        <f t="shared" si="19"/>
        <v/>
      </c>
      <c r="CP35" s="19" t="str">
        <f t="shared" si="2"/>
        <v>Freiermuth Fritz</v>
      </c>
      <c r="CR35" s="19">
        <f t="shared" si="3"/>
        <v>42</v>
      </c>
      <c r="CS35" s="19" t="str">
        <f t="shared" si="18"/>
        <v xml:space="preserve"> C/B 2)</v>
      </c>
      <c r="CT35" s="260" t="str">
        <f t="shared" si="4"/>
        <v xml:space="preserve"> C/B 2)</v>
      </c>
      <c r="CU35" s="154">
        <v>2143</v>
      </c>
      <c r="CV35" s="125">
        <v>751</v>
      </c>
      <c r="CW35" s="33">
        <f t="shared" ref="CW35:CW52" si="32">VLOOKUP($CV35,Funktionsbezeichnungen,3,0)</f>
        <v>10</v>
      </c>
      <c r="CX35" s="83" t="str">
        <f t="shared" ref="CX35:CX52" si="33">VLOOKUP($CV35,Funktionsbezeichnungen,2,0)</f>
        <v>Vorgesetzter  10</v>
      </c>
      <c r="CY35" s="125">
        <v>751</v>
      </c>
      <c r="CZ35" s="33">
        <f t="shared" ref="CZ35" si="34">VLOOKUP($CY35,Funktionsbezeichnungen,3,0)</f>
        <v>10</v>
      </c>
      <c r="DA35" s="83" t="str">
        <f t="shared" ref="DA35" si="35">VLOOKUP($CY35,Funktionsbezeichnungen,2,0)</f>
        <v>Vorgesetzter  10</v>
      </c>
      <c r="DB35" s="125">
        <v>751</v>
      </c>
      <c r="DC35" s="33">
        <f t="shared" ref="DC35" si="36">VLOOKUP($DB35,Funktionsbezeichnungen,3,0)</f>
        <v>10</v>
      </c>
      <c r="DD35" s="83" t="str">
        <f t="shared" ref="DD35" si="37">VLOOKUP($DB35,Funktionsbezeichnungen,2,0)</f>
        <v>Vorgesetzter  10</v>
      </c>
      <c r="DE35" s="125">
        <v>751</v>
      </c>
      <c r="DF35" s="33">
        <f t="shared" ref="DF35" si="38">VLOOKUP($DE35,Funktionsbezeichnungen,3,0)</f>
        <v>10</v>
      </c>
      <c r="DG35" s="83" t="str">
        <f t="shared" ref="DG35" si="39">VLOOKUP($DE35,Funktionsbezeichnungen,2,0)</f>
        <v>Vorgesetzter  10</v>
      </c>
      <c r="DH35" s="124">
        <v>751</v>
      </c>
      <c r="DI35" s="33">
        <f>VLOOKUP($DH35,Funktionsbezeichnungen,3,0)</f>
        <v>10</v>
      </c>
      <c r="DJ35" s="83" t="str">
        <f>VLOOKUP($DH35,Funktionsbezeichnungen,2,0)</f>
        <v>Vorgesetzter  10</v>
      </c>
      <c r="DK35" s="20"/>
      <c r="DL35" s="124">
        <v>751</v>
      </c>
      <c r="DM35" s="33">
        <f t="shared" ref="DM35" si="40">VLOOKUP($DL35,Funktionsbezeichnungen,3,0)</f>
        <v>10</v>
      </c>
      <c r="DN35" s="83" t="str">
        <f t="shared" ref="DN35" si="41">VLOOKUP($DL35,Funktionsbezeichnungen,2,0)</f>
        <v>Vorgesetzter  10</v>
      </c>
      <c r="DS35" s="19">
        <f t="shared" si="17"/>
        <v>2143</v>
      </c>
      <c r="DT35" s="153">
        <v>2</v>
      </c>
      <c r="DU35" s="19">
        <v>3</v>
      </c>
      <c r="DV35" s="19" t="s">
        <v>951</v>
      </c>
      <c r="EX35" s="154">
        <v>7695</v>
      </c>
      <c r="EY35" s="19" t="s">
        <v>1321</v>
      </c>
    </row>
    <row r="36" spans="1:155" s="19" customFormat="1" ht="15.75" x14ac:dyDescent="0.2">
      <c r="A36" s="53">
        <v>0</v>
      </c>
      <c r="B36" s="53"/>
      <c r="C36" s="53">
        <f>IF(Z36&gt;=10,1,0)</f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448</v>
      </c>
      <c r="Q36" s="15">
        <v>32</v>
      </c>
      <c r="R36" s="16"/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21">
        <v>1990</v>
      </c>
      <c r="Y36" s="28" t="s">
        <v>329</v>
      </c>
      <c r="Z36" s="21">
        <f t="shared" si="1"/>
        <v>37</v>
      </c>
      <c r="AA36" s="25" t="s">
        <v>671</v>
      </c>
      <c r="AB36" s="162" t="s">
        <v>1043</v>
      </c>
      <c r="AC36" s="21"/>
      <c r="AE36" s="90" t="s">
        <v>1214</v>
      </c>
      <c r="AF36" s="82"/>
      <c r="CO36" s="263" t="str">
        <f t="shared" si="19"/>
        <v>anders</v>
      </c>
      <c r="CP36" s="19" t="str">
        <f t="shared" si="2"/>
        <v>Bergmann Georg</v>
      </c>
      <c r="CR36" s="19">
        <f t="shared" si="3"/>
        <v>37</v>
      </c>
      <c r="CS36" s="19" t="str">
        <f t="shared" si="18"/>
        <v xml:space="preserve"> C/B 2)</v>
      </c>
      <c r="CT36" s="260" t="str">
        <f t="shared" si="4"/>
        <v>C</v>
      </c>
      <c r="CU36" s="154">
        <v>4185</v>
      </c>
      <c r="CV36" s="125">
        <v>773</v>
      </c>
      <c r="CW36" s="33">
        <f t="shared" si="32"/>
        <v>9</v>
      </c>
      <c r="CX36" s="83" t="str">
        <f t="shared" si="33"/>
        <v>Projektingenieur 9 (Bau)</v>
      </c>
      <c r="CY36" s="125">
        <v>772</v>
      </c>
      <c r="CZ36" s="33">
        <f t="shared" ref="CZ36:CZ50" si="42">VLOOKUP($CY36,Funktionsbezeichnungen,3,0)</f>
        <v>8</v>
      </c>
      <c r="DA36" s="83" t="str">
        <f t="shared" ref="DA36:DA50" si="43">VLOOKUP($CY36,Funktionsbezeichnungen,2,0)</f>
        <v>Projektingenieur 8 (Bau)</v>
      </c>
      <c r="DB36" s="125">
        <v>772</v>
      </c>
      <c r="DC36" s="33">
        <f t="shared" ref="DC36:DC44" si="44">VLOOKUP($DB36,Funktionsbezeichnungen,3,0)</f>
        <v>8</v>
      </c>
      <c r="DD36" s="83" t="str">
        <f t="shared" ref="DD36:DD44" si="45">VLOOKUP($DB36,Funktionsbezeichnungen,2,0)</f>
        <v>Projektingenieur 8 (Bau)</v>
      </c>
      <c r="DE36" s="125">
        <v>772</v>
      </c>
      <c r="DF36" s="33">
        <f>VLOOKUP($DE36,Funktionsbezeichnungen,3,0)</f>
        <v>8</v>
      </c>
      <c r="DG36" s="83" t="str">
        <f>VLOOKUP($DE36,Funktionsbezeichnungen,2,0)</f>
        <v>Projektingenieur 8 (Bau)</v>
      </c>
      <c r="DH36" s="125">
        <v>772</v>
      </c>
      <c r="DI36" s="33">
        <f>VLOOKUP($DH36,Funktionsbezeichnungen,3,0)</f>
        <v>8</v>
      </c>
      <c r="DJ36" s="83" t="str">
        <f>VLOOKUP($DH36,Funktionsbezeichnungen,2,0)</f>
        <v>Projektingenieur 8 (Bau)</v>
      </c>
      <c r="DK36" s="20"/>
      <c r="DL36" s="33">
        <v>772</v>
      </c>
      <c r="DM36" s="33">
        <f>VLOOKUP($DL36,Funktionsbezeichnungen,3,0)</f>
        <v>8</v>
      </c>
      <c r="DN36" s="83" t="str">
        <f>VLOOKUP($DL36,Funktionsbezeichnungen,2,0)</f>
        <v>Projektingenieur 8 (Bau)</v>
      </c>
      <c r="DS36" s="19">
        <f t="shared" si="17"/>
        <v>4185</v>
      </c>
      <c r="DT36" s="153">
        <v>1</v>
      </c>
      <c r="DU36" s="19">
        <v>2</v>
      </c>
      <c r="DV36" s="19" t="s">
        <v>951</v>
      </c>
      <c r="EX36" s="154">
        <v>4350</v>
      </c>
      <c r="EY36" s="19" t="s">
        <v>1321</v>
      </c>
    </row>
    <row r="37" spans="1:155" s="19" customFormat="1" ht="15.75" x14ac:dyDescent="0.2">
      <c r="A37" s="53">
        <v>0</v>
      </c>
      <c r="B37" s="53"/>
      <c r="C37" s="53">
        <f>IF(Z37&gt;=10,1,0)</f>
        <v>1</v>
      </c>
      <c r="D37" s="55"/>
      <c r="E37" s="55">
        <v>1</v>
      </c>
      <c r="F37" s="56"/>
      <c r="G37" s="54"/>
      <c r="H37" s="54"/>
      <c r="I37" s="56"/>
      <c r="J37" s="54"/>
      <c r="K37" s="56"/>
      <c r="L37" s="56"/>
      <c r="M37" s="56"/>
      <c r="N37" s="58"/>
      <c r="O37" s="52" t="s">
        <v>359</v>
      </c>
      <c r="P37" s="15" t="s">
        <v>450</v>
      </c>
      <c r="Q37" s="15">
        <v>33</v>
      </c>
      <c r="R37" s="16"/>
      <c r="S37" s="20" t="s">
        <v>214</v>
      </c>
      <c r="T37" s="21">
        <v>1960</v>
      </c>
      <c r="U37" s="28" t="s">
        <v>237</v>
      </c>
      <c r="V37" s="21">
        <v>1986</v>
      </c>
      <c r="W37" s="25"/>
      <c r="X37" s="21"/>
      <c r="Y37" s="28" t="s">
        <v>228</v>
      </c>
      <c r="Z37" s="21">
        <f t="shared" si="1"/>
        <v>32</v>
      </c>
      <c r="AA37" s="25" t="s">
        <v>672</v>
      </c>
      <c r="AB37" s="162" t="s">
        <v>1043</v>
      </c>
      <c r="AC37" s="21"/>
      <c r="AE37" s="90" t="s">
        <v>1213</v>
      </c>
      <c r="AF37" s="82"/>
      <c r="CO37" s="19" t="str">
        <f t="shared" si="19"/>
        <v/>
      </c>
      <c r="CP37" s="19" t="str">
        <f t="shared" si="2"/>
        <v>Beck Peter</v>
      </c>
      <c r="CR37" s="19">
        <f t="shared" si="3"/>
        <v>32</v>
      </c>
      <c r="CS37" s="19" t="str">
        <f t="shared" si="18"/>
        <v xml:space="preserve"> C/B 2)</v>
      </c>
      <c r="CT37" s="260" t="str">
        <f t="shared" ref="CT37:CT68" si="46">VLOOKUP(CU37,Kategorie,2,0)</f>
        <v xml:space="preserve"> C/B 2)</v>
      </c>
      <c r="CU37" s="154">
        <v>4269</v>
      </c>
      <c r="CV37" s="125">
        <v>773</v>
      </c>
      <c r="CW37" s="33">
        <f t="shared" si="32"/>
        <v>9</v>
      </c>
      <c r="CX37" s="83" t="str">
        <f t="shared" si="33"/>
        <v>Projektingenieur 9 (Bau)</v>
      </c>
      <c r="CY37" s="125">
        <v>773</v>
      </c>
      <c r="CZ37" s="33">
        <f t="shared" si="42"/>
        <v>9</v>
      </c>
      <c r="DA37" s="83" t="str">
        <f t="shared" si="43"/>
        <v>Projektingenieur 9 (Bau)</v>
      </c>
      <c r="DB37" s="125">
        <v>773</v>
      </c>
      <c r="DC37" s="33">
        <f t="shared" si="44"/>
        <v>9</v>
      </c>
      <c r="DD37" s="83" t="str">
        <f t="shared" si="45"/>
        <v>Projektingenieur 9 (Bau)</v>
      </c>
      <c r="DE37" s="125">
        <v>773</v>
      </c>
      <c r="DF37" s="33">
        <f>VLOOKUP($DE37,Funktionsbezeichnungen,3,0)</f>
        <v>9</v>
      </c>
      <c r="DG37" s="83" t="str">
        <f>VLOOKUP($DE37,Funktionsbezeichnungen,2,0)</f>
        <v>Projektingenieur 9 (Bau)</v>
      </c>
      <c r="DH37" s="125">
        <v>772</v>
      </c>
      <c r="DI37" s="33">
        <f>VLOOKUP($DH37,Funktionsbezeichnungen,3,0)</f>
        <v>8</v>
      </c>
      <c r="DJ37" s="83" t="str">
        <f>VLOOKUP($DH37,Funktionsbezeichnungen,2,0)</f>
        <v>Projektingenieur 8 (Bau)</v>
      </c>
      <c r="DK37" s="20"/>
      <c r="DL37" s="33">
        <v>772</v>
      </c>
      <c r="DM37" s="33">
        <f>VLOOKUP($DL37,Funktionsbezeichnungen,3,0)</f>
        <v>8</v>
      </c>
      <c r="DN37" s="83" t="str">
        <f>VLOOKUP($DL37,Funktionsbezeichnungen,2,0)</f>
        <v>Projektingenieur 8 (Bau)</v>
      </c>
      <c r="DS37" s="19">
        <f t="shared" si="17"/>
        <v>4269</v>
      </c>
      <c r="DT37" s="153">
        <v>2</v>
      </c>
      <c r="DU37" s="19">
        <v>3</v>
      </c>
      <c r="DV37" s="19" t="s">
        <v>951</v>
      </c>
      <c r="EX37" s="154">
        <v>3160</v>
      </c>
      <c r="EY37" s="19" t="s">
        <v>105</v>
      </c>
    </row>
    <row r="38" spans="1:155" s="19" customFormat="1" ht="27" x14ac:dyDescent="0.2">
      <c r="A38" s="53">
        <v>0</v>
      </c>
      <c r="B38" s="53"/>
      <c r="C38" s="53">
        <f>IF(Z38&gt;=10,1,0)</f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1140</v>
      </c>
      <c r="P38" s="15" t="s">
        <v>873</v>
      </c>
      <c r="Q38" s="15">
        <v>34</v>
      </c>
      <c r="R38" s="16"/>
      <c r="S38" s="20" t="s">
        <v>874</v>
      </c>
      <c r="T38" s="21">
        <v>1959</v>
      </c>
      <c r="U38" s="26" t="s">
        <v>1070</v>
      </c>
      <c r="V38" s="21">
        <v>1990</v>
      </c>
      <c r="W38" s="25"/>
      <c r="X38" s="21"/>
      <c r="Y38" s="28" t="s">
        <v>1141</v>
      </c>
      <c r="Z38" s="21">
        <f t="shared" si="1"/>
        <v>28</v>
      </c>
      <c r="AA38" s="25" t="s">
        <v>1142</v>
      </c>
      <c r="AB38" s="162" t="s">
        <v>1043</v>
      </c>
      <c r="AC38" s="21"/>
      <c r="AE38" s="90" t="s">
        <v>389</v>
      </c>
      <c r="AF38" s="82" t="s">
        <v>1083</v>
      </c>
      <c r="CO38" s="263" t="str">
        <f t="shared" si="19"/>
        <v>anders</v>
      </c>
      <c r="CP38" s="19" t="str">
        <f t="shared" si="2"/>
        <v>Wick Bernd</v>
      </c>
      <c r="CR38" s="19">
        <f t="shared" si="3"/>
        <v>28</v>
      </c>
      <c r="CS38" s="19" t="str">
        <f t="shared" si="18"/>
        <v xml:space="preserve"> C/B 2)</v>
      </c>
      <c r="CT38" s="260" t="str">
        <f t="shared" si="46"/>
        <v>C</v>
      </c>
      <c r="CU38" s="154">
        <v>3208</v>
      </c>
      <c r="CV38" s="125">
        <v>773</v>
      </c>
      <c r="CW38" s="33">
        <f t="shared" si="32"/>
        <v>9</v>
      </c>
      <c r="CX38" s="83" t="str">
        <f t="shared" si="33"/>
        <v>Projektingenieur 9 (Bau)</v>
      </c>
      <c r="CY38" s="125">
        <v>772</v>
      </c>
      <c r="CZ38" s="33">
        <f t="shared" si="42"/>
        <v>8</v>
      </c>
      <c r="DA38" s="83" t="str">
        <f t="shared" si="43"/>
        <v>Projektingenieur 8 (Bau)</v>
      </c>
      <c r="DB38" s="125">
        <v>772</v>
      </c>
      <c r="DC38" s="33">
        <f t="shared" si="44"/>
        <v>8</v>
      </c>
      <c r="DD38" s="83" t="str">
        <f t="shared" si="45"/>
        <v>Projektingenieur 8 (Bau)</v>
      </c>
      <c r="DE38" s="125">
        <v>772</v>
      </c>
      <c r="DF38" s="33">
        <f>VLOOKUP($DE38,Funktionsbezeichnungen,3,0)</f>
        <v>8</v>
      </c>
      <c r="DG38" s="83" t="str">
        <f>VLOOKUP($DE38,Funktionsbezeichnungen,2,0)</f>
        <v>Projektingenieur 8 (Bau)</v>
      </c>
      <c r="DH38" s="125"/>
      <c r="DI38" s="33"/>
      <c r="DJ38" s="83"/>
      <c r="DK38" s="20"/>
      <c r="DL38" s="33">
        <v>772</v>
      </c>
      <c r="DM38" s="33">
        <f>VLOOKUP($DL38,Funktionsbezeichnungen,3,0)</f>
        <v>8</v>
      </c>
      <c r="DN38" s="83" t="str">
        <f>VLOOKUP($DL38,Funktionsbezeichnungen,2,0)</f>
        <v>Projektingenieur 8 (Bau)</v>
      </c>
      <c r="DS38" s="19">
        <f t="shared" si="17"/>
        <v>3208</v>
      </c>
      <c r="DT38" s="153">
        <v>2</v>
      </c>
      <c r="DU38" s="19">
        <v>3</v>
      </c>
      <c r="DV38" s="19" t="s">
        <v>951</v>
      </c>
      <c r="EX38" s="154">
        <v>4185</v>
      </c>
      <c r="EY38" s="19" t="s">
        <v>105</v>
      </c>
    </row>
    <row r="39" spans="1:155" s="19" customFormat="1" ht="15.75" x14ac:dyDescent="0.2">
      <c r="A39" s="53">
        <v>0</v>
      </c>
      <c r="B39" s="53">
        <v>1</v>
      </c>
      <c r="C39" s="53"/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361</v>
      </c>
      <c r="P39" s="15" t="s">
        <v>918</v>
      </c>
      <c r="Q39" s="15">
        <v>35</v>
      </c>
      <c r="R39" s="42"/>
      <c r="S39" s="20" t="s">
        <v>919</v>
      </c>
      <c r="T39" s="21">
        <v>1962</v>
      </c>
      <c r="U39" s="28" t="s">
        <v>1058</v>
      </c>
      <c r="V39" s="21">
        <v>1992</v>
      </c>
      <c r="W39" s="25" t="s">
        <v>921</v>
      </c>
      <c r="X39" s="21">
        <v>2002</v>
      </c>
      <c r="Y39" s="28" t="s">
        <v>922</v>
      </c>
      <c r="Z39" s="118">
        <f t="shared" si="1"/>
        <v>26</v>
      </c>
      <c r="AA39" s="169" t="s">
        <v>1190</v>
      </c>
      <c r="AB39" s="162" t="s">
        <v>1043</v>
      </c>
      <c r="AC39" s="21"/>
      <c r="AE39" s="90" t="s">
        <v>373</v>
      </c>
      <c r="AF39" s="82"/>
      <c r="CO39" s="263" t="str">
        <f t="shared" si="19"/>
        <v>anders</v>
      </c>
      <c r="CP39" s="19" t="str">
        <f t="shared" si="2"/>
        <v>Niedermeyer Friederike</v>
      </c>
      <c r="CR39" s="19">
        <f t="shared" si="3"/>
        <v>26</v>
      </c>
      <c r="CS39" s="19" t="str">
        <f t="shared" si="18"/>
        <v xml:space="preserve"> C/B 2)</v>
      </c>
      <c r="CT39" s="260" t="str">
        <f t="shared" si="46"/>
        <v>C</v>
      </c>
      <c r="CU39" s="154">
        <v>4307</v>
      </c>
      <c r="CV39" s="125">
        <v>783</v>
      </c>
      <c r="CW39" s="33">
        <f t="shared" si="32"/>
        <v>9</v>
      </c>
      <c r="CX39" s="83" t="str">
        <f t="shared" si="33"/>
        <v>Projektingenieur 9 (Umwelt)</v>
      </c>
      <c r="CY39" s="125">
        <v>782</v>
      </c>
      <c r="CZ39" s="33">
        <f t="shared" si="42"/>
        <v>8</v>
      </c>
      <c r="DA39" s="83" t="str">
        <f t="shared" si="43"/>
        <v>Projektingenieur 8 (Umwelt)</v>
      </c>
      <c r="DB39" s="125">
        <v>782</v>
      </c>
      <c r="DC39" s="33">
        <f t="shared" si="44"/>
        <v>8</v>
      </c>
      <c r="DD39" s="83" t="str">
        <f t="shared" si="45"/>
        <v>Projektingenieur 8 (Umwelt)</v>
      </c>
      <c r="DE39" s="125"/>
      <c r="DF39" s="33"/>
      <c r="DG39" s="83"/>
      <c r="DH39" s="125"/>
      <c r="DI39" s="33"/>
      <c r="DJ39" s="83"/>
      <c r="DK39" s="20"/>
      <c r="DL39" s="33"/>
      <c r="DM39" s="33"/>
      <c r="DN39" s="83"/>
      <c r="DS39" s="19">
        <f t="shared" si="17"/>
        <v>4307</v>
      </c>
      <c r="DT39" s="153">
        <v>1</v>
      </c>
      <c r="DU39" s="19">
        <v>2</v>
      </c>
      <c r="DV39" s="19" t="s">
        <v>952</v>
      </c>
      <c r="EX39" s="154">
        <v>3208</v>
      </c>
      <c r="EY39" s="19" t="s">
        <v>105</v>
      </c>
    </row>
    <row r="40" spans="1:155" s="19" customFormat="1" ht="15.75" x14ac:dyDescent="0.2">
      <c r="A40" s="53">
        <v>1</v>
      </c>
      <c r="B40" s="53"/>
      <c r="C40" s="53">
        <f t="shared" ref="C40:C50" si="47">IF(Z40&gt;=10,1,0)</f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359</v>
      </c>
      <c r="P40" s="15" t="s">
        <v>452</v>
      </c>
      <c r="Q40" s="15">
        <v>36</v>
      </c>
      <c r="R40" s="42"/>
      <c r="S40" s="27" t="s">
        <v>122</v>
      </c>
      <c r="T40" s="21">
        <v>1968</v>
      </c>
      <c r="U40" s="28" t="s">
        <v>201</v>
      </c>
      <c r="V40" s="21">
        <v>1994</v>
      </c>
      <c r="W40" s="25"/>
      <c r="X40" s="21"/>
      <c r="Y40" s="26" t="s">
        <v>123</v>
      </c>
      <c r="Z40" s="21">
        <f t="shared" si="1"/>
        <v>24</v>
      </c>
      <c r="AA40" s="25" t="s">
        <v>673</v>
      </c>
      <c r="AB40" s="162" t="s">
        <v>1043</v>
      </c>
      <c r="AC40" s="21"/>
      <c r="AE40" s="90" t="s">
        <v>1213</v>
      </c>
      <c r="AF40" s="82"/>
      <c r="CO40" s="19" t="str">
        <f t="shared" si="19"/>
        <v/>
      </c>
      <c r="CP40" s="19" t="str">
        <f t="shared" si="2"/>
        <v>Kern Etienne</v>
      </c>
      <c r="CR40" s="19">
        <f t="shared" si="3"/>
        <v>24</v>
      </c>
      <c r="CS40" s="19" t="str">
        <f t="shared" si="18"/>
        <v xml:space="preserve"> C/B 2)</v>
      </c>
      <c r="CT40" s="260" t="str">
        <f t="shared" si="46"/>
        <v xml:space="preserve"> C/B 2)</v>
      </c>
      <c r="CU40" s="154">
        <v>4246</v>
      </c>
      <c r="CV40" s="125">
        <v>772</v>
      </c>
      <c r="CW40" s="33">
        <f t="shared" si="32"/>
        <v>8</v>
      </c>
      <c r="CX40" s="83" t="str">
        <f t="shared" si="33"/>
        <v>Projektingenieur 8 (Bau)</v>
      </c>
      <c r="CY40" s="125">
        <v>772</v>
      </c>
      <c r="CZ40" s="33">
        <f t="shared" si="42"/>
        <v>8</v>
      </c>
      <c r="DA40" s="83" t="str">
        <f t="shared" si="43"/>
        <v>Projektingenieur 8 (Bau)</v>
      </c>
      <c r="DB40" s="125">
        <v>772</v>
      </c>
      <c r="DC40" s="33">
        <f t="shared" si="44"/>
        <v>8</v>
      </c>
      <c r="DD40" s="83" t="str">
        <f t="shared" si="45"/>
        <v>Projektingenieur 8 (Bau)</v>
      </c>
      <c r="DE40" s="125">
        <v>772</v>
      </c>
      <c r="DF40" s="33">
        <f>VLOOKUP($DE40,Funktionsbezeichnungen,3,0)</f>
        <v>8</v>
      </c>
      <c r="DG40" s="83" t="str">
        <f>VLOOKUP($DE40,Funktionsbezeichnungen,2,0)</f>
        <v>Projektingenieur 8 (Bau)</v>
      </c>
      <c r="DH40" s="125">
        <v>772</v>
      </c>
      <c r="DI40" s="33">
        <f>VLOOKUP($DH40,Funktionsbezeichnungen,3,0)</f>
        <v>8</v>
      </c>
      <c r="DJ40" s="83" t="str">
        <f>VLOOKUP($DH40,Funktionsbezeichnungen,2,0)</f>
        <v>Projektingenieur 8 (Bau)</v>
      </c>
      <c r="DK40" s="20"/>
      <c r="DL40" s="33">
        <v>772</v>
      </c>
      <c r="DM40" s="33">
        <f>VLOOKUP($DL40,Funktionsbezeichnungen,3,0)</f>
        <v>8</v>
      </c>
      <c r="DN40" s="83" t="str">
        <f>VLOOKUP($DL40,Funktionsbezeichnungen,2,0)</f>
        <v>Projektingenieur 8 (Bau)</v>
      </c>
      <c r="DS40" s="19">
        <f t="shared" si="17"/>
        <v>4246</v>
      </c>
      <c r="DT40" s="153">
        <v>1</v>
      </c>
      <c r="DU40" s="19">
        <v>2</v>
      </c>
      <c r="DV40" s="19" t="s">
        <v>951</v>
      </c>
      <c r="EX40" s="154">
        <v>4307</v>
      </c>
      <c r="EY40" s="19" t="s">
        <v>105</v>
      </c>
    </row>
    <row r="41" spans="1:155" s="19" customFormat="1" ht="27" x14ac:dyDescent="0.2">
      <c r="A41" s="53">
        <v>0</v>
      </c>
      <c r="B41" s="53">
        <v>1</v>
      </c>
      <c r="C41" s="53">
        <f t="shared" si="47"/>
        <v>1</v>
      </c>
      <c r="D41" s="55"/>
      <c r="E41" s="55"/>
      <c r="F41" s="56">
        <v>1</v>
      </c>
      <c r="G41" s="54"/>
      <c r="H41" s="54"/>
      <c r="I41" s="56"/>
      <c r="J41" s="54"/>
      <c r="K41" s="56"/>
      <c r="L41" s="56"/>
      <c r="M41" s="56"/>
      <c r="N41" s="58"/>
      <c r="O41" s="166" t="s">
        <v>359</v>
      </c>
      <c r="P41" s="167" t="s">
        <v>460</v>
      </c>
      <c r="Q41" s="15">
        <v>37</v>
      </c>
      <c r="R41" s="168"/>
      <c r="S41" s="20" t="s">
        <v>231</v>
      </c>
      <c r="T41" s="21">
        <v>1967</v>
      </c>
      <c r="U41" s="28" t="s">
        <v>1065</v>
      </c>
      <c r="V41" s="21">
        <v>1996</v>
      </c>
      <c r="W41" s="25" t="s">
        <v>1254</v>
      </c>
      <c r="X41" s="21">
        <v>2002</v>
      </c>
      <c r="Y41" s="28" t="s">
        <v>233</v>
      </c>
      <c r="Z41" s="118">
        <f t="shared" si="1"/>
        <v>22</v>
      </c>
      <c r="AA41" s="25" t="s">
        <v>675</v>
      </c>
      <c r="AB41" s="162" t="s">
        <v>1043</v>
      </c>
      <c r="AC41" s="21"/>
      <c r="AE41" s="90" t="s">
        <v>1213</v>
      </c>
      <c r="AF41" s="82"/>
      <c r="CO41" s="19" t="str">
        <f t="shared" si="19"/>
        <v/>
      </c>
      <c r="CP41" s="19" t="str">
        <f t="shared" si="2"/>
        <v>Ruff Ute</v>
      </c>
      <c r="CR41" s="19">
        <f t="shared" si="3"/>
        <v>22</v>
      </c>
      <c r="CS41" s="19" t="str">
        <f t="shared" si="18"/>
        <v xml:space="preserve"> C/B 2)</v>
      </c>
      <c r="CT41" s="260" t="str">
        <f t="shared" si="46"/>
        <v xml:space="preserve"> C/B 2)</v>
      </c>
      <c r="CU41" s="154">
        <v>4277</v>
      </c>
      <c r="CV41" s="125">
        <v>783</v>
      </c>
      <c r="CW41" s="33">
        <f t="shared" si="32"/>
        <v>9</v>
      </c>
      <c r="CX41" s="83" t="str">
        <f t="shared" si="33"/>
        <v>Projektingenieur 9 (Umwelt)</v>
      </c>
      <c r="CY41" s="125">
        <v>783</v>
      </c>
      <c r="CZ41" s="33">
        <f t="shared" si="42"/>
        <v>9</v>
      </c>
      <c r="DA41" s="83" t="str">
        <f t="shared" si="43"/>
        <v>Projektingenieur 9 (Umwelt)</v>
      </c>
      <c r="DB41" s="125">
        <v>782</v>
      </c>
      <c r="DC41" s="33">
        <f t="shared" si="44"/>
        <v>8</v>
      </c>
      <c r="DD41" s="83" t="str">
        <f t="shared" si="45"/>
        <v>Projektingenieur 8 (Umwelt)</v>
      </c>
      <c r="DE41" s="125">
        <v>782</v>
      </c>
      <c r="DF41" s="33">
        <f>VLOOKUP($DE41,Funktionsbezeichnungen,3,0)</f>
        <v>8</v>
      </c>
      <c r="DG41" s="83" t="str">
        <f>VLOOKUP($DE41,Funktionsbezeichnungen,2,0)</f>
        <v>Projektingenieur 8 (Umwelt)</v>
      </c>
      <c r="DH41" s="125">
        <v>782</v>
      </c>
      <c r="DI41" s="33">
        <f>VLOOKUP($DH41,Funktionsbezeichnungen,3,0)</f>
        <v>8</v>
      </c>
      <c r="DJ41" s="83" t="str">
        <f>VLOOKUP($DH41,Funktionsbezeichnungen,2,0)</f>
        <v>Projektingenieur 8 (Umwelt)</v>
      </c>
      <c r="DK41" s="20"/>
      <c r="DL41" s="33">
        <v>782</v>
      </c>
      <c r="DM41" s="33">
        <f>VLOOKUP($DL41,Funktionsbezeichnungen,3,0)</f>
        <v>8</v>
      </c>
      <c r="DN41" s="83" t="str">
        <f>VLOOKUP($DL41,Funktionsbezeichnungen,2,0)</f>
        <v>Projektingenieur 8 (Umwelt)</v>
      </c>
      <c r="DS41" s="19">
        <f t="shared" si="17"/>
        <v>4277</v>
      </c>
      <c r="DT41" s="153">
        <v>3</v>
      </c>
      <c r="DU41" s="19">
        <v>2</v>
      </c>
      <c r="DV41" s="19" t="s">
        <v>952</v>
      </c>
      <c r="EX41" s="154">
        <v>4291</v>
      </c>
      <c r="EY41" s="19" t="s">
        <v>105</v>
      </c>
    </row>
    <row r="42" spans="1:155" s="19" customFormat="1" ht="15.75" x14ac:dyDescent="0.2">
      <c r="A42" s="53">
        <v>0</v>
      </c>
      <c r="B42" s="53"/>
      <c r="C42" s="53">
        <f t="shared" si="47"/>
        <v>1</v>
      </c>
      <c r="D42" s="55">
        <v>1</v>
      </c>
      <c r="E42" s="55"/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1301</v>
      </c>
      <c r="P42" s="15" t="s">
        <v>458</v>
      </c>
      <c r="Q42" s="15">
        <v>38</v>
      </c>
      <c r="R42" s="16"/>
      <c r="S42" s="20" t="s">
        <v>275</v>
      </c>
      <c r="T42" s="21">
        <v>1969</v>
      </c>
      <c r="U42" s="28" t="s">
        <v>299</v>
      </c>
      <c r="V42" s="21">
        <v>1996</v>
      </c>
      <c r="W42" s="25"/>
      <c r="X42" s="21"/>
      <c r="Y42" s="25" t="s">
        <v>276</v>
      </c>
      <c r="Z42" s="21">
        <f t="shared" si="1"/>
        <v>22</v>
      </c>
      <c r="AA42" s="25" t="s">
        <v>671</v>
      </c>
      <c r="AB42" s="162" t="s">
        <v>1043</v>
      </c>
      <c r="AC42" s="21"/>
      <c r="AE42" s="90" t="s">
        <v>376</v>
      </c>
      <c r="AF42" s="82"/>
      <c r="CO42" s="263" t="str">
        <f t="shared" si="19"/>
        <v>anders</v>
      </c>
      <c r="CP42" s="19" t="str">
        <f t="shared" si="2"/>
        <v>Knoll Bernd</v>
      </c>
      <c r="CR42" s="19">
        <f t="shared" si="3"/>
        <v>22</v>
      </c>
      <c r="CS42" s="19" t="str">
        <f t="shared" si="18"/>
        <v xml:space="preserve"> C/B 2)</v>
      </c>
      <c r="CT42" s="260" t="str">
        <f t="shared" si="46"/>
        <v>C</v>
      </c>
      <c r="CU42" s="154">
        <v>4291</v>
      </c>
      <c r="CV42" s="125">
        <v>773</v>
      </c>
      <c r="CW42" s="33">
        <f t="shared" si="32"/>
        <v>9</v>
      </c>
      <c r="CX42" s="83" t="str">
        <f t="shared" si="33"/>
        <v>Projektingenieur 9 (Bau)</v>
      </c>
      <c r="CY42" s="125">
        <v>772</v>
      </c>
      <c r="CZ42" s="33">
        <f t="shared" si="42"/>
        <v>8</v>
      </c>
      <c r="DA42" s="83" t="str">
        <f t="shared" si="43"/>
        <v>Projektingenieur 8 (Bau)</v>
      </c>
      <c r="DB42" s="125">
        <v>772</v>
      </c>
      <c r="DC42" s="33">
        <f t="shared" si="44"/>
        <v>8</v>
      </c>
      <c r="DD42" s="83" t="str">
        <f t="shared" si="45"/>
        <v>Projektingenieur 8 (Bau)</v>
      </c>
      <c r="DE42" s="125">
        <v>772</v>
      </c>
      <c r="DF42" s="33">
        <f>VLOOKUP($DE42,Funktionsbezeichnungen,3,0)</f>
        <v>8</v>
      </c>
      <c r="DG42" s="83" t="str">
        <f>VLOOKUP($DE42,Funktionsbezeichnungen,2,0)</f>
        <v>Projektingenieur 8 (Bau)</v>
      </c>
      <c r="DH42" s="125">
        <v>772</v>
      </c>
      <c r="DI42" s="33">
        <f>VLOOKUP($DH42,Funktionsbezeichnungen,3,0)</f>
        <v>8</v>
      </c>
      <c r="DJ42" s="83" t="str">
        <f>VLOOKUP($DH42,Funktionsbezeichnungen,2,0)</f>
        <v>Projektingenieur 8 (Bau)</v>
      </c>
      <c r="DK42" s="20"/>
      <c r="DL42" s="33">
        <v>772</v>
      </c>
      <c r="DM42" s="33">
        <f>VLOOKUP($DL42,Funktionsbezeichnungen,3,0)</f>
        <v>8</v>
      </c>
      <c r="DN42" s="83" t="str">
        <f>VLOOKUP($DL42,Funktionsbezeichnungen,2,0)</f>
        <v>Projektingenieur 8 (Bau)</v>
      </c>
      <c r="DS42" s="19">
        <f t="shared" si="17"/>
        <v>4291</v>
      </c>
      <c r="DT42" s="153">
        <v>1</v>
      </c>
      <c r="DU42" s="19">
        <v>2</v>
      </c>
      <c r="DV42" s="185" t="s">
        <v>968</v>
      </c>
      <c r="EX42" s="154">
        <v>7696</v>
      </c>
      <c r="EY42" s="19" t="s">
        <v>105</v>
      </c>
    </row>
    <row r="43" spans="1:155" s="19" customFormat="1" ht="15.75" x14ac:dyDescent="0.2">
      <c r="A43" s="53">
        <v>0</v>
      </c>
      <c r="B43" s="53"/>
      <c r="C43" s="53">
        <f t="shared" si="47"/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359</v>
      </c>
      <c r="P43" s="15" t="s">
        <v>466</v>
      </c>
      <c r="Q43" s="15">
        <v>39</v>
      </c>
      <c r="R43" s="42"/>
      <c r="S43" s="20" t="s">
        <v>246</v>
      </c>
      <c r="T43" s="21">
        <v>1972</v>
      </c>
      <c r="U43" s="28" t="s">
        <v>1064</v>
      </c>
      <c r="V43" s="21">
        <v>1998</v>
      </c>
      <c r="W43" s="25"/>
      <c r="X43" s="21"/>
      <c r="Y43" s="28" t="s">
        <v>247</v>
      </c>
      <c r="Z43" s="21">
        <f t="shared" si="1"/>
        <v>20</v>
      </c>
      <c r="AA43" s="25" t="s">
        <v>671</v>
      </c>
      <c r="AB43" s="162" t="s">
        <v>1043</v>
      </c>
      <c r="AC43" s="21"/>
      <c r="AE43" s="90" t="s">
        <v>404</v>
      </c>
      <c r="AF43" s="82"/>
      <c r="CO43" s="263" t="str">
        <f t="shared" si="19"/>
        <v>anders</v>
      </c>
      <c r="CP43" s="19" t="str">
        <f t="shared" si="2"/>
        <v>Martin Dirk</v>
      </c>
      <c r="CR43" s="19">
        <f t="shared" si="3"/>
        <v>20</v>
      </c>
      <c r="CS43" s="19" t="str">
        <f t="shared" si="18"/>
        <v xml:space="preserve"> C/B 2)</v>
      </c>
      <c r="CT43" s="260" t="str">
        <f t="shared" si="46"/>
        <v>C</v>
      </c>
      <c r="CU43" s="154">
        <v>7696</v>
      </c>
      <c r="CV43" s="125">
        <v>773</v>
      </c>
      <c r="CW43" s="33">
        <f t="shared" si="32"/>
        <v>9</v>
      </c>
      <c r="CX43" s="83" t="str">
        <f t="shared" si="33"/>
        <v>Projektingenieur 9 (Bau)</v>
      </c>
      <c r="CY43" s="125">
        <v>772</v>
      </c>
      <c r="CZ43" s="33">
        <f t="shared" si="42"/>
        <v>8</v>
      </c>
      <c r="DA43" s="83" t="str">
        <f t="shared" si="43"/>
        <v>Projektingenieur 8 (Bau)</v>
      </c>
      <c r="DB43" s="125">
        <v>772</v>
      </c>
      <c r="DC43" s="33">
        <f t="shared" si="44"/>
        <v>8</v>
      </c>
      <c r="DD43" s="83" t="str">
        <f t="shared" si="45"/>
        <v>Projektingenieur 8 (Bau)</v>
      </c>
      <c r="DE43" s="125">
        <v>772</v>
      </c>
      <c r="DF43" s="33">
        <f>VLOOKUP($DE43,Funktionsbezeichnungen,3,0)</f>
        <v>8</v>
      </c>
      <c r="DG43" s="83" t="str">
        <f>VLOOKUP($DE43,Funktionsbezeichnungen,2,0)</f>
        <v>Projektingenieur 8 (Bau)</v>
      </c>
      <c r="DH43" s="125">
        <v>772</v>
      </c>
      <c r="DI43" s="33">
        <f>VLOOKUP($DH43,Funktionsbezeichnungen,3,0)</f>
        <v>8</v>
      </c>
      <c r="DJ43" s="83" t="str">
        <f>VLOOKUP($DH43,Funktionsbezeichnungen,2,0)</f>
        <v>Projektingenieur 8 (Bau)</v>
      </c>
      <c r="DK43" s="20"/>
      <c r="DL43" s="33">
        <v>772</v>
      </c>
      <c r="DM43" s="33">
        <f>VLOOKUP($DL43,Funktionsbezeichnungen,3,0)</f>
        <v>8</v>
      </c>
      <c r="DN43" s="83" t="str">
        <f>VLOOKUP($DL43,Funktionsbezeichnungen,2,0)</f>
        <v>Projektingenieur 8 (Bau)</v>
      </c>
      <c r="DS43" s="19">
        <f t="shared" si="17"/>
        <v>7696</v>
      </c>
      <c r="DT43" s="153">
        <v>2</v>
      </c>
      <c r="DU43" s="19">
        <v>3</v>
      </c>
      <c r="DV43" s="19" t="s">
        <v>951</v>
      </c>
      <c r="EX43" s="154">
        <v>4306</v>
      </c>
      <c r="EY43" s="19" t="s">
        <v>105</v>
      </c>
    </row>
    <row r="44" spans="1:155" s="19" customFormat="1" ht="27" x14ac:dyDescent="0.2">
      <c r="A44" s="53">
        <v>0</v>
      </c>
      <c r="B44" s="53"/>
      <c r="C44" s="53">
        <f t="shared" si="47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865</v>
      </c>
      <c r="Q44" s="15">
        <v>40</v>
      </c>
      <c r="R44" s="42"/>
      <c r="S44" s="20" t="s">
        <v>866</v>
      </c>
      <c r="T44" s="21">
        <v>1969</v>
      </c>
      <c r="U44" s="28" t="s">
        <v>943</v>
      </c>
      <c r="V44" s="21">
        <v>1999</v>
      </c>
      <c r="W44" s="25" t="s">
        <v>1047</v>
      </c>
      <c r="X44" s="21">
        <v>2011</v>
      </c>
      <c r="Y44" s="28" t="s">
        <v>944</v>
      </c>
      <c r="Z44" s="21">
        <f t="shared" si="1"/>
        <v>19</v>
      </c>
      <c r="AA44" s="25" t="s">
        <v>1296</v>
      </c>
      <c r="AB44" s="162" t="s">
        <v>1043</v>
      </c>
      <c r="AC44" s="21"/>
      <c r="AE44" s="90" t="s">
        <v>373</v>
      </c>
      <c r="AF44" s="82"/>
      <c r="CO44" s="263" t="str">
        <f t="shared" si="19"/>
        <v>anders</v>
      </c>
      <c r="CP44" s="19" t="str">
        <f t="shared" si="2"/>
        <v>Betzold Alexander</v>
      </c>
      <c r="CR44" s="19">
        <f t="shared" si="3"/>
        <v>19</v>
      </c>
      <c r="CS44" s="19" t="str">
        <f t="shared" si="18"/>
        <v xml:space="preserve"> C/B 2)</v>
      </c>
      <c r="CT44" s="260" t="str">
        <f t="shared" si="46"/>
        <v>C</v>
      </c>
      <c r="CU44" s="154">
        <v>4306</v>
      </c>
      <c r="CV44" s="125">
        <v>783</v>
      </c>
      <c r="CW44" s="33">
        <f t="shared" si="32"/>
        <v>9</v>
      </c>
      <c r="CX44" s="83" t="str">
        <f t="shared" si="33"/>
        <v>Projektingenieur 9 (Umwelt)</v>
      </c>
      <c r="CY44" s="125">
        <v>782</v>
      </c>
      <c r="CZ44" s="33">
        <f t="shared" si="42"/>
        <v>8</v>
      </c>
      <c r="DA44" s="83" t="str">
        <f t="shared" si="43"/>
        <v>Projektingenieur 8 (Umwelt)</v>
      </c>
      <c r="DB44" s="125">
        <v>782</v>
      </c>
      <c r="DC44" s="33">
        <f t="shared" si="44"/>
        <v>8</v>
      </c>
      <c r="DD44" s="83" t="str">
        <f t="shared" si="45"/>
        <v>Projektingenieur 8 (Umwelt)</v>
      </c>
      <c r="DE44" s="125">
        <v>782</v>
      </c>
      <c r="DF44" s="33">
        <f>VLOOKUP($DE44,Funktionsbezeichnungen,3,0)</f>
        <v>8</v>
      </c>
      <c r="DG44" s="83" t="str">
        <f>VLOOKUP($DE44,Funktionsbezeichnungen,2,0)</f>
        <v>Projektingenieur 8 (Umwelt)</v>
      </c>
      <c r="DH44" s="125">
        <v>782</v>
      </c>
      <c r="DI44" s="33">
        <f>VLOOKUP($DH44,Funktionsbezeichnungen,3,0)</f>
        <v>8</v>
      </c>
      <c r="DJ44" s="83" t="str">
        <f>VLOOKUP($DH44,Funktionsbezeichnungen,2,0)</f>
        <v>Projektingenieur 8 (Umwelt)</v>
      </c>
      <c r="DK44" s="20"/>
      <c r="DL44" s="33">
        <v>781</v>
      </c>
      <c r="DM44" s="33">
        <f>VLOOKUP($DL44,Funktionsbezeichnungen,3,0)</f>
        <v>7</v>
      </c>
      <c r="DN44" s="83" t="str">
        <f>VLOOKUP($DL44,Funktionsbezeichnungen,2,0)</f>
        <v>Projektingenieur 7 (Umwelt)</v>
      </c>
      <c r="DS44" s="19">
        <f t="shared" si="17"/>
        <v>4306</v>
      </c>
      <c r="DT44" s="153">
        <v>2</v>
      </c>
      <c r="DU44" s="19">
        <v>2</v>
      </c>
      <c r="DV44" s="19" t="s">
        <v>952</v>
      </c>
      <c r="EX44" s="154">
        <v>4275</v>
      </c>
      <c r="EY44" s="19" t="s">
        <v>105</v>
      </c>
    </row>
    <row r="45" spans="1:155" s="19" customFormat="1" ht="15.75" x14ac:dyDescent="0.2">
      <c r="A45" s="53">
        <v>0</v>
      </c>
      <c r="B45" s="53"/>
      <c r="C45" s="53">
        <f t="shared" si="47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1140</v>
      </c>
      <c r="P45" s="15" t="s">
        <v>1223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si="1"/>
        <v>17</v>
      </c>
      <c r="AA45" s="169" t="s">
        <v>1144</v>
      </c>
      <c r="AB45" s="162" t="s">
        <v>1043</v>
      </c>
      <c r="AC45" s="21"/>
      <c r="AE45" s="90" t="s">
        <v>373</v>
      </c>
      <c r="AF45" s="82"/>
      <c r="CO45" s="263" t="str">
        <f t="shared" si="19"/>
        <v>anders</v>
      </c>
      <c r="CP45" s="19" t="str">
        <f t="shared" si="2"/>
        <v>Igual Lorenzo</v>
      </c>
      <c r="CR45" s="19">
        <f t="shared" si="3"/>
        <v>17</v>
      </c>
      <c r="CS45" s="19" t="str">
        <f t="shared" si="18"/>
        <v xml:space="preserve"> C/B 2)</v>
      </c>
      <c r="CT45" s="260" t="str">
        <f t="shared" si="46"/>
        <v>C</v>
      </c>
      <c r="CU45" s="154">
        <v>3215</v>
      </c>
      <c r="CV45" s="125">
        <v>773</v>
      </c>
      <c r="CW45" s="33">
        <f t="shared" si="32"/>
        <v>9</v>
      </c>
      <c r="CX45" s="83" t="str">
        <f t="shared" si="33"/>
        <v>Projektingenieur 9 (Bau)</v>
      </c>
      <c r="CY45" s="125">
        <v>772</v>
      </c>
      <c r="CZ45" s="33">
        <f t="shared" si="42"/>
        <v>8</v>
      </c>
      <c r="DA45" s="83" t="str">
        <f t="shared" si="43"/>
        <v>Projektingenieur 8 (Bau)</v>
      </c>
      <c r="DB45" s="125"/>
      <c r="DC45" s="33"/>
      <c r="DD45" s="83"/>
      <c r="DE45" s="125"/>
      <c r="DF45" s="33"/>
      <c r="DG45" s="83"/>
      <c r="DH45" s="125"/>
      <c r="DI45" s="33"/>
      <c r="DJ45" s="83"/>
      <c r="DK45" s="20"/>
      <c r="DL45" s="33"/>
      <c r="DM45" s="33"/>
      <c r="DN45" s="83"/>
      <c r="DS45" s="19">
        <f t="shared" si="17"/>
        <v>3215</v>
      </c>
      <c r="DT45" s="153">
        <v>2</v>
      </c>
      <c r="DU45" s="19">
        <v>3</v>
      </c>
      <c r="DV45" s="19" t="s">
        <v>952</v>
      </c>
      <c r="EX45" s="154">
        <v>3215</v>
      </c>
      <c r="EY45" s="19" t="s">
        <v>105</v>
      </c>
    </row>
    <row r="46" spans="1:155" s="19" customFormat="1" ht="15.75" x14ac:dyDescent="0.2">
      <c r="A46" s="53">
        <v>0</v>
      </c>
      <c r="B46" s="53"/>
      <c r="C46" s="53">
        <f t="shared" si="47"/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358</v>
      </c>
      <c r="P46" s="15" t="s">
        <v>852</v>
      </c>
      <c r="Q46" s="15">
        <v>42</v>
      </c>
      <c r="R46" s="42"/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21"/>
      <c r="Y46" s="28" t="s">
        <v>853</v>
      </c>
      <c r="Z46" s="21">
        <f t="shared" si="1"/>
        <v>14</v>
      </c>
      <c r="AA46" s="25" t="s">
        <v>671</v>
      </c>
      <c r="AB46" s="162" t="s">
        <v>1043</v>
      </c>
      <c r="AC46" s="21"/>
      <c r="AE46" s="90" t="s">
        <v>373</v>
      </c>
      <c r="AF46" s="82"/>
      <c r="CO46" s="263" t="str">
        <f t="shared" si="19"/>
        <v>anders</v>
      </c>
      <c r="CP46" s="19" t="str">
        <f t="shared" si="2"/>
        <v>Hausammann Cédric</v>
      </c>
      <c r="CR46" s="19">
        <f t="shared" si="3"/>
        <v>14</v>
      </c>
      <c r="CS46" s="19" t="str">
        <f t="shared" si="18"/>
        <v xml:space="preserve"> C/B 2)</v>
      </c>
      <c r="CT46" s="260" t="str">
        <f t="shared" si="46"/>
        <v>C</v>
      </c>
      <c r="CU46" s="154">
        <v>9648</v>
      </c>
      <c r="CV46" s="125">
        <v>773</v>
      </c>
      <c r="CW46" s="33">
        <f t="shared" si="32"/>
        <v>9</v>
      </c>
      <c r="CX46" s="83" t="str">
        <f t="shared" si="33"/>
        <v>Projektingenieur 9 (Bau)</v>
      </c>
      <c r="CY46" s="125">
        <v>772</v>
      </c>
      <c r="CZ46" s="33">
        <f t="shared" si="42"/>
        <v>8</v>
      </c>
      <c r="DA46" s="83" t="str">
        <f t="shared" si="43"/>
        <v>Projektingenieur 8 (Bau)</v>
      </c>
      <c r="DB46" s="125">
        <v>772</v>
      </c>
      <c r="DC46" s="33">
        <f>VLOOKUP($DB46,Funktionsbezeichnungen,3,0)</f>
        <v>8</v>
      </c>
      <c r="DD46" s="83" t="str">
        <f>VLOOKUP($DB46,Funktionsbezeichnungen,2,0)</f>
        <v>Projektingenieur 8 (Bau)</v>
      </c>
      <c r="DE46" s="125">
        <v>772</v>
      </c>
      <c r="DF46" s="33">
        <f>VLOOKUP($DE46,Funktionsbezeichnungen,3,0)</f>
        <v>8</v>
      </c>
      <c r="DG46" s="83" t="str">
        <f>VLOOKUP($DE46,Funktionsbezeichnungen,2,0)</f>
        <v>Projektingenieur 8 (Bau)</v>
      </c>
      <c r="DH46" s="125">
        <v>772</v>
      </c>
      <c r="DI46" s="33">
        <f>VLOOKUP($DH46,Funktionsbezeichnungen,3,0)</f>
        <v>8</v>
      </c>
      <c r="DJ46" s="83" t="str">
        <f>VLOOKUP($DH46,Funktionsbezeichnungen,2,0)</f>
        <v>Projektingenieur 8 (Bau)</v>
      </c>
      <c r="DK46" s="20"/>
      <c r="DL46" s="33">
        <v>771</v>
      </c>
      <c r="DM46" s="33">
        <f>VLOOKUP($DL46,Funktionsbezeichnungen,3,0)</f>
        <v>7</v>
      </c>
      <c r="DN46" s="83" t="str">
        <f>VLOOKUP($DL46,Funktionsbezeichnungen,2,0)</f>
        <v>Projektingenieur 7 (Bau)</v>
      </c>
      <c r="DS46" s="19">
        <f t="shared" si="17"/>
        <v>9648</v>
      </c>
      <c r="DT46" s="153">
        <v>2</v>
      </c>
      <c r="DU46" s="19">
        <v>3</v>
      </c>
      <c r="DV46" s="19" t="s">
        <v>951</v>
      </c>
      <c r="EX46" s="154">
        <v>4299</v>
      </c>
      <c r="EY46" s="19" t="s">
        <v>105</v>
      </c>
    </row>
    <row r="47" spans="1:155" s="19" customFormat="1" ht="15.75" x14ac:dyDescent="0.2">
      <c r="A47" s="53">
        <v>0</v>
      </c>
      <c r="B47" s="53"/>
      <c r="C47" s="53">
        <f t="shared" si="47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358</v>
      </c>
      <c r="P47" s="15" t="s">
        <v>1149</v>
      </c>
      <c r="Q47" s="15">
        <v>43</v>
      </c>
      <c r="R47" s="42"/>
      <c r="S47" s="20" t="s">
        <v>1150</v>
      </c>
      <c r="T47" s="21">
        <v>1976</v>
      </c>
      <c r="U47" s="28" t="s">
        <v>1069</v>
      </c>
      <c r="V47" s="21">
        <v>2004</v>
      </c>
      <c r="W47" s="25" t="s">
        <v>1151</v>
      </c>
      <c r="X47" s="21">
        <v>2011</v>
      </c>
      <c r="Y47" s="28" t="s">
        <v>1152</v>
      </c>
      <c r="Z47" s="21">
        <f t="shared" si="1"/>
        <v>14</v>
      </c>
      <c r="AA47" s="25" t="s">
        <v>671</v>
      </c>
      <c r="AB47" s="162" t="s">
        <v>1043</v>
      </c>
      <c r="AC47" s="21"/>
      <c r="AE47" s="90" t="s">
        <v>375</v>
      </c>
      <c r="AF47" s="82"/>
      <c r="CO47" s="263" t="str">
        <f t="shared" si="19"/>
        <v>anders</v>
      </c>
      <c r="CP47" s="19" t="str">
        <f t="shared" si="2"/>
        <v>Titz Markus</v>
      </c>
      <c r="CR47" s="153">
        <f t="shared" si="3"/>
        <v>14</v>
      </c>
      <c r="CS47" s="19" t="str">
        <f t="shared" si="18"/>
        <v xml:space="preserve"> C/B 2)</v>
      </c>
      <c r="CT47" s="260" t="str">
        <f t="shared" si="46"/>
        <v>C</v>
      </c>
      <c r="CU47" s="154">
        <v>4912</v>
      </c>
      <c r="CV47" s="125">
        <v>773</v>
      </c>
      <c r="CW47" s="33">
        <f t="shared" si="32"/>
        <v>9</v>
      </c>
      <c r="CX47" s="83" t="str">
        <f t="shared" si="33"/>
        <v>Projektingenieur 9 (Bau)</v>
      </c>
      <c r="CY47" s="125">
        <v>772</v>
      </c>
      <c r="CZ47" s="33">
        <f t="shared" si="42"/>
        <v>8</v>
      </c>
      <c r="DA47" s="83" t="str">
        <f t="shared" si="43"/>
        <v>Projektingenieur 8 (Bau)</v>
      </c>
      <c r="DB47" s="125"/>
      <c r="DC47" s="33"/>
      <c r="DD47" s="83"/>
      <c r="DE47" s="125"/>
      <c r="DF47" s="33"/>
      <c r="DG47" s="83"/>
      <c r="DH47" s="125"/>
      <c r="DI47" s="33"/>
      <c r="DJ47" s="83"/>
      <c r="DK47" s="20"/>
      <c r="DL47" s="33"/>
      <c r="DM47" s="33"/>
      <c r="DN47" s="83"/>
      <c r="DS47" s="19">
        <f t="shared" si="17"/>
        <v>4912</v>
      </c>
      <c r="DT47" s="153">
        <v>2</v>
      </c>
      <c r="DU47" s="19">
        <v>3</v>
      </c>
      <c r="DV47" s="19" t="s">
        <v>951</v>
      </c>
      <c r="EX47" s="154">
        <v>4345</v>
      </c>
      <c r="EY47" s="19" t="s">
        <v>105</v>
      </c>
    </row>
    <row r="48" spans="1:155" s="19" customFormat="1" ht="15.75" x14ac:dyDescent="0.2">
      <c r="A48" s="53">
        <v>0</v>
      </c>
      <c r="B48" s="53">
        <v>1</v>
      </c>
      <c r="C48" s="53">
        <f t="shared" si="47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1301</v>
      </c>
      <c r="P48" s="15" t="s">
        <v>612</v>
      </c>
      <c r="Q48" s="15">
        <v>44</v>
      </c>
      <c r="R48" s="42"/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21"/>
      <c r="Y48" s="28"/>
      <c r="Z48" s="21">
        <f t="shared" si="1"/>
        <v>13</v>
      </c>
      <c r="AA48" s="25" t="s">
        <v>1297</v>
      </c>
      <c r="AB48" s="162" t="s">
        <v>1043</v>
      </c>
      <c r="AC48" s="21"/>
      <c r="AE48" s="90" t="s">
        <v>376</v>
      </c>
      <c r="AF48" s="82"/>
      <c r="CO48" s="263" t="str">
        <f t="shared" si="19"/>
        <v>anders</v>
      </c>
      <c r="CP48" s="19" t="str">
        <f t="shared" si="2"/>
        <v>Penning Rebecca</v>
      </c>
      <c r="CR48" s="19">
        <f t="shared" si="3"/>
        <v>13</v>
      </c>
      <c r="CS48" s="19" t="str">
        <f t="shared" si="18"/>
        <v xml:space="preserve"> C/B 2)</v>
      </c>
      <c r="CT48" s="260" t="str">
        <f t="shared" si="46"/>
        <v>C</v>
      </c>
      <c r="CU48" s="154">
        <v>4353</v>
      </c>
      <c r="CV48" s="125">
        <v>773</v>
      </c>
      <c r="CW48" s="33">
        <f t="shared" si="32"/>
        <v>9</v>
      </c>
      <c r="CX48" s="83" t="str">
        <f t="shared" si="33"/>
        <v>Projektingenieur 9 (Bau)</v>
      </c>
      <c r="CY48" s="125">
        <v>772</v>
      </c>
      <c r="CZ48" s="33">
        <f t="shared" si="42"/>
        <v>8</v>
      </c>
      <c r="DA48" s="83" t="str">
        <f t="shared" si="43"/>
        <v>Projektingenieur 8 (Bau)</v>
      </c>
      <c r="DB48" s="125">
        <v>772</v>
      </c>
      <c r="DC48" s="33">
        <f>VLOOKUP($DB48,Funktionsbezeichnungen,3,0)</f>
        <v>8</v>
      </c>
      <c r="DD48" s="83" t="str">
        <f>VLOOKUP($DB48,Funktionsbezeichnungen,2,0)</f>
        <v>Projektingenieur 8 (Bau)</v>
      </c>
      <c r="DE48" s="125">
        <v>772</v>
      </c>
      <c r="DF48" s="33">
        <f>VLOOKUP($DE48,Funktionsbezeichnungen,3,0)</f>
        <v>8</v>
      </c>
      <c r="DG48" s="83" t="str">
        <f>VLOOKUP($DE48,Funktionsbezeichnungen,2,0)</f>
        <v>Projektingenieur 8 (Bau)</v>
      </c>
      <c r="DH48" s="125">
        <v>771</v>
      </c>
      <c r="DI48" s="33">
        <f>VLOOKUP($DH48,Funktionsbezeichnungen,3,0)</f>
        <v>7</v>
      </c>
      <c r="DJ48" s="83" t="str">
        <f>VLOOKUP($DH48,Funktionsbezeichnungen,2,0)</f>
        <v>Projektingenieur 7 (Bau)</v>
      </c>
      <c r="DK48" s="20"/>
      <c r="DL48" s="33">
        <v>771</v>
      </c>
      <c r="DM48" s="33">
        <f>VLOOKUP($DL48,Funktionsbezeichnungen,3,0)</f>
        <v>7</v>
      </c>
      <c r="DN48" s="83" t="str">
        <f>VLOOKUP($DL48,Funktionsbezeichnungen,2,0)</f>
        <v>Projektingenieur 7 (Bau)</v>
      </c>
      <c r="DS48" s="19">
        <f t="shared" si="17"/>
        <v>4353</v>
      </c>
      <c r="DT48" s="153">
        <v>2</v>
      </c>
      <c r="DU48" s="19">
        <v>3</v>
      </c>
      <c r="DV48" s="185" t="s">
        <v>968</v>
      </c>
      <c r="EX48" s="154">
        <v>9648</v>
      </c>
      <c r="EY48" s="19" t="s">
        <v>105</v>
      </c>
    </row>
    <row r="49" spans="1:155" s="19" customFormat="1" ht="15.75" x14ac:dyDescent="0.2">
      <c r="A49" s="53">
        <v>0</v>
      </c>
      <c r="B49" s="53"/>
      <c r="C49" s="53">
        <f t="shared" si="47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1140</v>
      </c>
      <c r="P49" s="15" t="s">
        <v>1120</v>
      </c>
      <c r="Q49" s="15">
        <v>45</v>
      </c>
      <c r="R49" s="42"/>
      <c r="S49" s="20" t="s">
        <v>1118</v>
      </c>
      <c r="T49" s="21">
        <v>1976</v>
      </c>
      <c r="U49" s="28" t="s">
        <v>1119</v>
      </c>
      <c r="V49" s="21">
        <v>2005</v>
      </c>
      <c r="W49" s="25"/>
      <c r="X49" s="21"/>
      <c r="Y49" s="28"/>
      <c r="Z49" s="118">
        <f t="shared" si="1"/>
        <v>13</v>
      </c>
      <c r="AA49" s="169" t="s">
        <v>1144</v>
      </c>
      <c r="AB49" s="162" t="s">
        <v>1043</v>
      </c>
      <c r="AC49" s="21"/>
      <c r="AE49" s="90" t="s">
        <v>373</v>
      </c>
      <c r="AF49" s="82"/>
      <c r="CO49" s="263" t="str">
        <f t="shared" si="19"/>
        <v>anders</v>
      </c>
      <c r="CP49" s="19" t="str">
        <f t="shared" si="2"/>
        <v>Dick David</v>
      </c>
      <c r="CR49" s="19">
        <f t="shared" si="3"/>
        <v>13</v>
      </c>
      <c r="CS49" s="19" t="str">
        <f t="shared" si="18"/>
        <v xml:space="preserve"> C/B 2)</v>
      </c>
      <c r="CT49" s="260" t="str">
        <f t="shared" si="46"/>
        <v>C</v>
      </c>
      <c r="CU49" s="154">
        <v>4909</v>
      </c>
      <c r="CV49" s="125">
        <v>773</v>
      </c>
      <c r="CW49" s="33">
        <f t="shared" si="32"/>
        <v>9</v>
      </c>
      <c r="CX49" s="83" t="str">
        <f t="shared" si="33"/>
        <v>Projektingenieur 9 (Bau)</v>
      </c>
      <c r="CY49" s="125">
        <v>772</v>
      </c>
      <c r="CZ49" s="33">
        <f t="shared" si="42"/>
        <v>8</v>
      </c>
      <c r="DA49" s="83" t="str">
        <f t="shared" si="43"/>
        <v>Projektingenieur 8 (Bau)</v>
      </c>
      <c r="DB49" s="125"/>
      <c r="DC49" s="33"/>
      <c r="DD49" s="83"/>
      <c r="DE49" s="125"/>
      <c r="DF49" s="33"/>
      <c r="DG49" s="83"/>
      <c r="DH49" s="125"/>
      <c r="DI49" s="33"/>
      <c r="DJ49" s="83"/>
      <c r="DK49" s="20"/>
      <c r="DL49" s="33"/>
      <c r="DM49" s="33"/>
      <c r="DN49" s="83"/>
      <c r="DS49" s="19">
        <f t="shared" si="17"/>
        <v>4909</v>
      </c>
      <c r="DT49" s="153">
        <v>2</v>
      </c>
      <c r="DU49" s="19">
        <v>3</v>
      </c>
      <c r="DV49" s="19" t="s">
        <v>952</v>
      </c>
      <c r="EX49" s="154">
        <v>4912</v>
      </c>
      <c r="EY49" s="19" t="s">
        <v>105</v>
      </c>
    </row>
    <row r="50" spans="1:155" s="19" customFormat="1" ht="15.75" x14ac:dyDescent="0.2">
      <c r="A50" s="53">
        <v>0</v>
      </c>
      <c r="B50" s="53"/>
      <c r="C50" s="53">
        <f t="shared" si="47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21"/>
      <c r="Y50" s="28"/>
      <c r="Z50" s="21">
        <f t="shared" si="1"/>
        <v>12</v>
      </c>
      <c r="AA50" s="25" t="s">
        <v>671</v>
      </c>
      <c r="AB50" s="162" t="s">
        <v>1043</v>
      </c>
      <c r="AC50" s="21"/>
      <c r="AE50" s="90" t="s">
        <v>373</v>
      </c>
      <c r="AF50" s="82"/>
      <c r="CO50" s="263" t="str">
        <f t="shared" si="19"/>
        <v>anders</v>
      </c>
      <c r="CP50" s="19" t="str">
        <f t="shared" si="2"/>
        <v>Akdeniz Veysel</v>
      </c>
      <c r="CR50" s="153">
        <f t="shared" si="3"/>
        <v>12</v>
      </c>
      <c r="CS50" s="19" t="str">
        <f t="shared" si="18"/>
        <v xml:space="preserve"> C/B 2)</v>
      </c>
      <c r="CT50" s="260" t="str">
        <f t="shared" si="46"/>
        <v>C</v>
      </c>
      <c r="CU50" s="154">
        <v>4293</v>
      </c>
      <c r="CV50" s="125">
        <v>773</v>
      </c>
      <c r="CW50" s="33">
        <f t="shared" si="32"/>
        <v>9</v>
      </c>
      <c r="CX50" s="83" t="str">
        <f t="shared" si="33"/>
        <v>Projektingenieur 9 (Bau)</v>
      </c>
      <c r="CY50" s="125">
        <v>772</v>
      </c>
      <c r="CZ50" s="33">
        <f t="shared" si="42"/>
        <v>8</v>
      </c>
      <c r="DA50" s="83" t="str">
        <f t="shared" si="43"/>
        <v>Projektingenieur 8 (Bau)</v>
      </c>
      <c r="DB50" s="125">
        <v>772</v>
      </c>
      <c r="DC50" s="33">
        <f>VLOOKUP($DB50,Funktionsbezeichnungen,3,0)</f>
        <v>8</v>
      </c>
      <c r="DD50" s="83" t="str">
        <f>VLOOKUP($DB50,Funktionsbezeichnungen,2,0)</f>
        <v>Projektingenieur 8 (Bau)</v>
      </c>
      <c r="DE50" s="125">
        <v>772</v>
      </c>
      <c r="DF50" s="33">
        <f>VLOOKUP($DE50,Funktionsbezeichnungen,3,0)</f>
        <v>8</v>
      </c>
      <c r="DG50" s="83" t="str">
        <f>VLOOKUP($DE50,Funktionsbezeichnungen,2,0)</f>
        <v>Projektingenieur 8 (Bau)</v>
      </c>
      <c r="DH50" s="125">
        <v>772</v>
      </c>
      <c r="DI50" s="33">
        <f>VLOOKUP($DH50,Funktionsbezeichnungen,3,0)</f>
        <v>8</v>
      </c>
      <c r="DJ50" s="83" t="str">
        <f>VLOOKUP($DH50,Funktionsbezeichnungen,2,0)</f>
        <v>Projektingenieur 8 (Bau)</v>
      </c>
      <c r="DK50" s="20"/>
      <c r="DL50" s="33">
        <v>771</v>
      </c>
      <c r="DM50" s="33">
        <f>VLOOKUP($DL50,Funktionsbezeichnungen,3,0)</f>
        <v>7</v>
      </c>
      <c r="DN50" s="83" t="str">
        <f>VLOOKUP($DL50,Funktionsbezeichnungen,2,0)</f>
        <v>Projektingenieur 7 (Bau)</v>
      </c>
      <c r="DS50" s="19">
        <f t="shared" si="17"/>
        <v>4293</v>
      </c>
      <c r="DT50" s="153">
        <v>2</v>
      </c>
      <c r="DU50" s="19">
        <v>3</v>
      </c>
      <c r="DV50" s="19" t="s">
        <v>951</v>
      </c>
      <c r="EX50" s="154">
        <v>4909</v>
      </c>
      <c r="EY50" s="19" t="s">
        <v>105</v>
      </c>
    </row>
    <row r="51" spans="1:155" s="19" customFormat="1" ht="15.75" x14ac:dyDescent="0.2">
      <c r="A51" s="53">
        <v>0</v>
      </c>
      <c r="B51" s="53"/>
      <c r="C51" s="53">
        <f t="shared" si="0"/>
        <v>1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358</v>
      </c>
      <c r="P51" s="15" t="s">
        <v>932</v>
      </c>
      <c r="Q51" s="15">
        <v>47</v>
      </c>
      <c r="R51" s="42"/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21">
        <v>2008</v>
      </c>
      <c r="Y51" s="28"/>
      <c r="Z51" s="21">
        <f t="shared" si="1"/>
        <v>11</v>
      </c>
      <c r="AA51" s="25" t="s">
        <v>1079</v>
      </c>
      <c r="AB51" s="162" t="s">
        <v>1043</v>
      </c>
      <c r="AC51" s="21"/>
      <c r="AE51" s="90" t="s">
        <v>373</v>
      </c>
      <c r="AF51" s="82"/>
      <c r="CO51" s="263" t="str">
        <f t="shared" si="19"/>
        <v>anders</v>
      </c>
      <c r="CP51" s="19" t="str">
        <f t="shared" si="2"/>
        <v>Noordam Philipp</v>
      </c>
      <c r="CR51" s="153">
        <f t="shared" si="3"/>
        <v>11</v>
      </c>
      <c r="CS51" s="19" t="str">
        <f t="shared" si="18"/>
        <v xml:space="preserve"> C/B 2)</v>
      </c>
      <c r="CT51" s="260" t="str">
        <f t="shared" si="46"/>
        <v>C</v>
      </c>
      <c r="CU51" s="154">
        <v>4312</v>
      </c>
      <c r="CV51" s="125">
        <v>773</v>
      </c>
      <c r="CW51" s="33">
        <f t="shared" si="32"/>
        <v>9</v>
      </c>
      <c r="CX51" s="83" t="str">
        <f t="shared" si="33"/>
        <v>Projektingenieur 9 (Bau)</v>
      </c>
      <c r="CY51" s="125">
        <v>772</v>
      </c>
      <c r="CZ51" s="33">
        <f t="shared" ref="CZ51:CZ65" si="48">VLOOKUP($CY51,Funktionsbezeichnungen,3,0)</f>
        <v>8</v>
      </c>
      <c r="DA51" s="83" t="str">
        <f t="shared" ref="DA51:DA65" si="49">VLOOKUP($CY51,Funktionsbezeichnungen,2,0)</f>
        <v>Projektingenieur 8 (Bau)</v>
      </c>
      <c r="DB51" s="125">
        <v>772</v>
      </c>
      <c r="DC51" s="33">
        <f>VLOOKUP($DB51,Funktionsbezeichnungen,3,0)</f>
        <v>8</v>
      </c>
      <c r="DD51" s="83" t="str">
        <f>VLOOKUP($DB51,Funktionsbezeichnungen,2,0)</f>
        <v>Projektingenieur 8 (Bau)</v>
      </c>
      <c r="DE51" s="125"/>
      <c r="DF51" s="33"/>
      <c r="DG51" s="83"/>
      <c r="DH51" s="125"/>
      <c r="DI51" s="33"/>
      <c r="DJ51" s="83"/>
      <c r="DK51" s="20"/>
      <c r="DL51" s="33"/>
      <c r="DM51" s="33"/>
      <c r="DN51" s="83"/>
      <c r="DS51" s="19">
        <f t="shared" si="17"/>
        <v>4312</v>
      </c>
      <c r="DT51" s="153">
        <v>2</v>
      </c>
      <c r="DU51" s="19">
        <v>2</v>
      </c>
      <c r="DV51" s="19" t="s">
        <v>951</v>
      </c>
      <c r="EX51" s="154">
        <v>4353</v>
      </c>
      <c r="EY51" s="19" t="s">
        <v>105</v>
      </c>
    </row>
    <row r="52" spans="1:155" s="19" customFormat="1" x14ac:dyDescent="0.2">
      <c r="A52" s="53">
        <v>0</v>
      </c>
      <c r="B52" s="53"/>
      <c r="C52" s="53">
        <f>IF(Z52&gt;=10,1,0)</f>
        <v>1</v>
      </c>
      <c r="D52" s="55"/>
      <c r="E52" s="55">
        <v>1</v>
      </c>
      <c r="F52" s="56"/>
      <c r="G52" s="54"/>
      <c r="H52" s="54">
        <v>1</v>
      </c>
      <c r="I52" s="56"/>
      <c r="J52" s="54"/>
      <c r="K52" s="56"/>
      <c r="L52" s="56"/>
      <c r="M52" s="56"/>
      <c r="N52" s="58"/>
      <c r="O52" s="52" t="s">
        <v>361</v>
      </c>
      <c r="P52" s="15" t="s">
        <v>447</v>
      </c>
      <c r="Q52" s="15">
        <v>48</v>
      </c>
      <c r="R52" s="16"/>
      <c r="S52" s="20" t="s">
        <v>111</v>
      </c>
      <c r="T52" s="21">
        <v>1954</v>
      </c>
      <c r="U52" s="28" t="s">
        <v>195</v>
      </c>
      <c r="V52" s="21">
        <v>1976</v>
      </c>
      <c r="W52" s="25"/>
      <c r="X52" s="21"/>
      <c r="Y52" s="28" t="s">
        <v>547</v>
      </c>
      <c r="Z52" s="21">
        <f>$AD$3-V52</f>
        <v>42</v>
      </c>
      <c r="AA52" s="25" t="s">
        <v>671</v>
      </c>
      <c r="AB52" s="21" t="s">
        <v>105</v>
      </c>
      <c r="AC52" s="21"/>
      <c r="AE52" s="90" t="s">
        <v>415</v>
      </c>
      <c r="AF52" s="82"/>
      <c r="CO52" s="19" t="str">
        <f>IF(CS52=CT52,"","anders")</f>
        <v/>
      </c>
      <c r="CP52" s="19" t="str">
        <f>+S52</f>
        <v>Buser Edi</v>
      </c>
      <c r="CR52" s="19">
        <f>+Z52</f>
        <v>42</v>
      </c>
      <c r="CS52" s="19" t="str">
        <f>+AB52</f>
        <v>C</v>
      </c>
      <c r="CT52" s="260" t="str">
        <f t="shared" si="46"/>
        <v>C</v>
      </c>
      <c r="CU52" s="154">
        <v>3160</v>
      </c>
      <c r="CV52" s="125">
        <v>772</v>
      </c>
      <c r="CW52" s="33">
        <f t="shared" si="32"/>
        <v>8</v>
      </c>
      <c r="CX52" s="83" t="str">
        <f t="shared" si="33"/>
        <v>Projektingenieur 8 (Bau)</v>
      </c>
      <c r="CY52" s="125">
        <v>772</v>
      </c>
      <c r="CZ52" s="33">
        <f>VLOOKUP($CY52,Funktionsbezeichnungen,3,0)</f>
        <v>8</v>
      </c>
      <c r="DA52" s="83" t="str">
        <f>VLOOKUP($CY52,Funktionsbezeichnungen,2,0)</f>
        <v>Projektingenieur 8 (Bau)</v>
      </c>
      <c r="DB52" s="125">
        <v>772</v>
      </c>
      <c r="DC52" s="33">
        <f>VLOOKUP($DB52,Funktionsbezeichnungen,3,0)</f>
        <v>8</v>
      </c>
      <c r="DD52" s="83" t="str">
        <f>VLOOKUP($DB52,Funktionsbezeichnungen,2,0)</f>
        <v>Projektingenieur 8 (Bau)</v>
      </c>
      <c r="DE52" s="125">
        <v>772</v>
      </c>
      <c r="DF52" s="33">
        <f>VLOOKUP($DE52,Funktionsbezeichnungen,3,0)</f>
        <v>8</v>
      </c>
      <c r="DG52" s="83" t="str">
        <f>VLOOKUP($DE52,Funktionsbezeichnungen,2,0)</f>
        <v>Projektingenieur 8 (Bau)</v>
      </c>
      <c r="DH52" s="125">
        <v>772</v>
      </c>
      <c r="DI52" s="33">
        <f>VLOOKUP($DH52,Funktionsbezeichnungen,3,0)</f>
        <v>8</v>
      </c>
      <c r="DJ52" s="83" t="str">
        <f>VLOOKUP($DH52,Funktionsbezeichnungen,2,0)</f>
        <v>Projektingenieur 8 (Bau)</v>
      </c>
      <c r="DK52" s="20"/>
      <c r="DL52" s="33">
        <v>772</v>
      </c>
      <c r="DM52" s="33">
        <f>VLOOKUP($DL52,Funktionsbezeichnungen,3,0)</f>
        <v>8</v>
      </c>
      <c r="DN52" s="83" t="str">
        <f>VLOOKUP($DL52,Funktionsbezeichnungen,2,0)</f>
        <v>Projektingenieur 8 (Bau)</v>
      </c>
      <c r="DS52" s="19">
        <f>+CU52</f>
        <v>3160</v>
      </c>
      <c r="DT52" s="153">
        <v>2</v>
      </c>
      <c r="DU52" s="19">
        <v>3</v>
      </c>
      <c r="DV52" s="19" t="s">
        <v>951</v>
      </c>
      <c r="EX52" s="154">
        <v>4293</v>
      </c>
      <c r="EY52" s="19" t="s">
        <v>105</v>
      </c>
    </row>
    <row r="53" spans="1:155" s="19" customFormat="1" ht="27" x14ac:dyDescent="0.2">
      <c r="A53" s="53">
        <v>0</v>
      </c>
      <c r="B53" s="53"/>
      <c r="C53" s="53">
        <f>IF(Z53&gt;=10,1,0)</f>
        <v>1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52" t="s">
        <v>566</v>
      </c>
      <c r="Q53" s="15">
        <v>49</v>
      </c>
      <c r="R53" s="42"/>
      <c r="S53" s="16" t="s">
        <v>561</v>
      </c>
      <c r="T53" s="21">
        <v>1975</v>
      </c>
      <c r="U53" s="28" t="s">
        <v>562</v>
      </c>
      <c r="V53" s="21">
        <v>2004</v>
      </c>
      <c r="W53" s="25"/>
      <c r="X53" s="21"/>
      <c r="Y53" s="28" t="s">
        <v>564</v>
      </c>
      <c r="Z53" s="118">
        <f>$AD$3-V53</f>
        <v>14</v>
      </c>
      <c r="AA53" s="169" t="s">
        <v>565</v>
      </c>
      <c r="AB53" s="21" t="s">
        <v>105</v>
      </c>
      <c r="AC53" s="21"/>
      <c r="AE53" s="90" t="s">
        <v>1084</v>
      </c>
      <c r="AF53" s="82"/>
      <c r="CO53" s="19" t="str">
        <f t="shared" si="19"/>
        <v/>
      </c>
      <c r="CP53" s="19" t="str">
        <f>+S53</f>
        <v>That Pueng</v>
      </c>
      <c r="CR53" s="19">
        <f>+Z53</f>
        <v>14</v>
      </c>
      <c r="CS53" s="19" t="str">
        <f>+AB53</f>
        <v>C</v>
      </c>
      <c r="CT53" s="260" t="str">
        <f t="shared" si="46"/>
        <v>C</v>
      </c>
      <c r="CU53" s="154">
        <v>4345</v>
      </c>
      <c r="CV53" s="125" t="s">
        <v>711</v>
      </c>
      <c r="CW53" s="33"/>
      <c r="CX53" s="83"/>
      <c r="CY53" s="125" t="s">
        <v>711</v>
      </c>
      <c r="CZ53" s="33"/>
      <c r="DA53" s="83"/>
      <c r="DB53" s="125">
        <v>782</v>
      </c>
      <c r="DC53" s="33">
        <f>VLOOKUP($DB53,Funktionsbezeichnungen,3,0)</f>
        <v>8</v>
      </c>
      <c r="DD53" s="83" t="str">
        <f>VLOOKUP($DB53,Funktionsbezeichnungen,2,0)</f>
        <v>Projektingenieur 8 (Umwelt)</v>
      </c>
      <c r="DE53" s="125">
        <v>782</v>
      </c>
      <c r="DF53" s="33">
        <f>VLOOKUP($DE53,Funktionsbezeichnungen,3,0)</f>
        <v>8</v>
      </c>
      <c r="DG53" s="83" t="str">
        <f>VLOOKUP($DE53,Funktionsbezeichnungen,2,0)</f>
        <v>Projektingenieur 8 (Umwelt)</v>
      </c>
      <c r="DH53" s="125">
        <v>782</v>
      </c>
      <c r="DI53" s="33">
        <f>VLOOKUP($DH53,Funktionsbezeichnungen,3,0)</f>
        <v>8</v>
      </c>
      <c r="DJ53" s="83" t="str">
        <f>VLOOKUP($DH53,Funktionsbezeichnungen,2,0)</f>
        <v>Projektingenieur 8 (Umwelt)</v>
      </c>
      <c r="DK53" s="20"/>
      <c r="DL53" s="33">
        <v>781</v>
      </c>
      <c r="DM53" s="33">
        <f>VLOOKUP($DL53,Funktionsbezeichnungen,3,0)</f>
        <v>7</v>
      </c>
      <c r="DN53" s="83" t="str">
        <f>VLOOKUP($DL53,Funktionsbezeichnungen,2,0)</f>
        <v>Projektingenieur 7 (Umwelt)</v>
      </c>
      <c r="DS53" s="19">
        <f>+CU53</f>
        <v>4345</v>
      </c>
      <c r="DT53" s="153">
        <v>1</v>
      </c>
      <c r="DU53" s="19">
        <v>2</v>
      </c>
      <c r="DV53" s="19" t="s">
        <v>952</v>
      </c>
      <c r="EX53" s="154">
        <v>4312</v>
      </c>
      <c r="EY53" s="19" t="s">
        <v>105</v>
      </c>
    </row>
    <row r="54" spans="1:155" s="19" customFormat="1" x14ac:dyDescent="0.2">
      <c r="A54" s="53">
        <v>0</v>
      </c>
      <c r="B54" s="53">
        <v>1</v>
      </c>
      <c r="C54" s="53">
        <f>IF(Z54&gt;=10,1,0)</f>
        <v>1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1262</v>
      </c>
      <c r="Q54" s="15">
        <v>50</v>
      </c>
      <c r="R54" s="42"/>
      <c r="S54" s="20" t="s">
        <v>1263</v>
      </c>
      <c r="T54" s="21">
        <v>1981</v>
      </c>
      <c r="U54" s="28" t="s">
        <v>1063</v>
      </c>
      <c r="V54" s="21">
        <v>2005</v>
      </c>
      <c r="W54" s="25"/>
      <c r="X54" s="21"/>
      <c r="Y54" s="28"/>
      <c r="Z54" s="118">
        <f>$AD$3-V54</f>
        <v>13</v>
      </c>
      <c r="AA54" s="25" t="s">
        <v>916</v>
      </c>
      <c r="AB54" s="118" t="s">
        <v>105</v>
      </c>
      <c r="AC54" s="21"/>
      <c r="AE54" s="90" t="s">
        <v>375</v>
      </c>
      <c r="AF54" s="82"/>
      <c r="CO54" s="262" t="e">
        <f t="shared" si="19"/>
        <v>#N/A</v>
      </c>
      <c r="CP54" s="192" t="str">
        <f>+S54</f>
        <v>Mendoza Maria</v>
      </c>
      <c r="CR54" s="153">
        <f>+Z54</f>
        <v>13</v>
      </c>
      <c r="CS54" s="153" t="str">
        <f>+AB54</f>
        <v>C</v>
      </c>
      <c r="CT54" s="260" t="e">
        <f t="shared" si="46"/>
        <v>#N/A</v>
      </c>
      <c r="CU54" s="222">
        <v>4326</v>
      </c>
      <c r="CV54" s="125">
        <v>772</v>
      </c>
      <c r="CW54" s="33">
        <f t="shared" ref="CW54:CW86" si="50">VLOOKUP($CV54,Funktionsbezeichnungen,3,0)</f>
        <v>8</v>
      </c>
      <c r="CX54" s="83" t="str">
        <f t="shared" ref="CX54:CX86" si="51">VLOOKUP($CV54,Funktionsbezeichnungen,2,0)</f>
        <v>Projektingenieur 8 (Bau)</v>
      </c>
      <c r="CY54" s="125"/>
      <c r="CZ54" s="33"/>
      <c r="DA54" s="83"/>
      <c r="DB54" s="125"/>
      <c r="DC54" s="33"/>
      <c r="DD54" s="83"/>
      <c r="DE54" s="125"/>
      <c r="DF54" s="33"/>
      <c r="DG54" s="83"/>
      <c r="DH54" s="125"/>
      <c r="DI54" s="33"/>
      <c r="DJ54" s="83"/>
      <c r="DK54" s="20"/>
      <c r="DL54" s="33"/>
      <c r="DM54" s="33"/>
      <c r="DN54" s="83"/>
      <c r="DS54" s="19">
        <f>+CU54</f>
        <v>4326</v>
      </c>
      <c r="DT54" s="153">
        <v>2</v>
      </c>
      <c r="DU54" s="19">
        <v>3</v>
      </c>
      <c r="DV54" s="19" t="s">
        <v>951</v>
      </c>
      <c r="EX54" s="154">
        <v>9677</v>
      </c>
      <c r="EY54" s="19" t="s">
        <v>105</v>
      </c>
    </row>
    <row r="55" spans="1:155" s="19" customFormat="1" ht="27" x14ac:dyDescent="0.2">
      <c r="A55" s="53">
        <v>0</v>
      </c>
      <c r="B55" s="53"/>
      <c r="C55" s="53">
        <f t="shared" si="0"/>
        <v>1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1140</v>
      </c>
      <c r="P55" s="15" t="s">
        <v>598</v>
      </c>
      <c r="Q55" s="15">
        <v>51</v>
      </c>
      <c r="R55" s="42"/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1505</v>
      </c>
      <c r="X55" s="21">
        <v>2009</v>
      </c>
      <c r="Y55" s="28" t="s">
        <v>1023</v>
      </c>
      <c r="Z55" s="21">
        <f t="shared" si="1"/>
        <v>10</v>
      </c>
      <c r="AA55" s="25" t="s">
        <v>1133</v>
      </c>
      <c r="AB55" s="118" t="s">
        <v>105</v>
      </c>
      <c r="AC55" s="21"/>
      <c r="AE55" s="90" t="s">
        <v>895</v>
      </c>
      <c r="AF55" s="82"/>
      <c r="CO55" s="19" t="str">
        <f t="shared" si="19"/>
        <v/>
      </c>
      <c r="CP55" s="19" t="str">
        <f t="shared" si="2"/>
        <v>Wieland Manuel</v>
      </c>
      <c r="CR55" s="153">
        <f t="shared" si="3"/>
        <v>10</v>
      </c>
      <c r="CS55" s="19" t="str">
        <f t="shared" si="18"/>
        <v>C</v>
      </c>
      <c r="CT55" s="260" t="str">
        <f t="shared" si="46"/>
        <v>C</v>
      </c>
      <c r="CU55" s="154">
        <v>9698</v>
      </c>
      <c r="CV55" s="125">
        <v>772</v>
      </c>
      <c r="CW55" s="33">
        <f t="shared" si="50"/>
        <v>8</v>
      </c>
      <c r="CX55" s="83" t="str">
        <f t="shared" si="51"/>
        <v>Projektingenieur 8 (Bau)</v>
      </c>
      <c r="CY55" s="125">
        <v>772</v>
      </c>
      <c r="CZ55" s="33">
        <f t="shared" si="48"/>
        <v>8</v>
      </c>
      <c r="DA55" s="83" t="str">
        <f t="shared" si="49"/>
        <v>Projektingenieur 8 (Bau)</v>
      </c>
      <c r="DB55" s="125">
        <v>772</v>
      </c>
      <c r="DC55" s="33">
        <f>VLOOKUP($DB55,Funktionsbezeichnungen,3,0)</f>
        <v>8</v>
      </c>
      <c r="DD55" s="83" t="str">
        <f>VLOOKUP($DB55,Funktionsbezeichnungen,2,0)</f>
        <v>Projektingenieur 8 (Bau)</v>
      </c>
      <c r="DE55" s="125">
        <v>771</v>
      </c>
      <c r="DF55" s="33">
        <f>VLOOKUP($DE55,Funktionsbezeichnungen,3,0)</f>
        <v>7</v>
      </c>
      <c r="DG55" s="83" t="str">
        <f>VLOOKUP($DE55,Funktionsbezeichnungen,2,0)</f>
        <v>Projektingenieur 7 (Bau)</v>
      </c>
      <c r="DH55" s="125">
        <v>771</v>
      </c>
      <c r="DI55" s="33">
        <f>VLOOKUP($DH55,Funktionsbezeichnungen,3,0)</f>
        <v>7</v>
      </c>
      <c r="DJ55" s="83" t="str">
        <f>VLOOKUP($DH55,Funktionsbezeichnungen,2,0)</f>
        <v>Projektingenieur 7 (Bau)</v>
      </c>
      <c r="DK55" s="20"/>
      <c r="DL55" s="33">
        <v>771</v>
      </c>
      <c r="DM55" s="33">
        <f>VLOOKUP($DL55,Funktionsbezeichnungen,3,0)</f>
        <v>7</v>
      </c>
      <c r="DN55" s="83" t="str">
        <f>VLOOKUP($DL55,Funktionsbezeichnungen,2,0)</f>
        <v>Projektingenieur 7 (Bau)</v>
      </c>
      <c r="DS55" s="19">
        <f t="shared" si="17"/>
        <v>9698</v>
      </c>
      <c r="DT55" s="153">
        <v>2</v>
      </c>
      <c r="DU55" s="19">
        <v>2</v>
      </c>
      <c r="DV55" s="19" t="s">
        <v>951</v>
      </c>
      <c r="EX55" s="154">
        <v>9698</v>
      </c>
      <c r="EY55" s="19" t="s">
        <v>105</v>
      </c>
    </row>
    <row r="56" spans="1:155" s="19" customFormat="1" x14ac:dyDescent="0.2">
      <c r="A56" s="53">
        <v>0</v>
      </c>
      <c r="B56" s="53"/>
      <c r="C56" s="53">
        <f t="shared" si="0"/>
        <v>1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1187</v>
      </c>
      <c r="Q56" s="15">
        <v>52</v>
      </c>
      <c r="R56" s="42"/>
      <c r="S56" s="20" t="s">
        <v>1188</v>
      </c>
      <c r="T56" s="21">
        <v>1983</v>
      </c>
      <c r="U56" s="28" t="s">
        <v>1189</v>
      </c>
      <c r="V56" s="21">
        <v>2008</v>
      </c>
      <c r="W56" s="25"/>
      <c r="X56" s="21"/>
      <c r="Y56" s="28"/>
      <c r="Z56" s="118">
        <f t="shared" si="1"/>
        <v>10</v>
      </c>
      <c r="AA56" s="25" t="s">
        <v>698</v>
      </c>
      <c r="AB56" s="118" t="s">
        <v>105</v>
      </c>
      <c r="AC56" s="21"/>
      <c r="AE56" s="90" t="s">
        <v>375</v>
      </c>
      <c r="AF56" s="82"/>
      <c r="CO56" s="262" t="str">
        <f t="shared" si="19"/>
        <v>anders</v>
      </c>
      <c r="CP56" s="19" t="str">
        <f t="shared" si="2"/>
        <v>Skucek Axel</v>
      </c>
      <c r="CR56" s="153">
        <f t="shared" si="3"/>
        <v>10</v>
      </c>
      <c r="CS56" s="153" t="str">
        <f t="shared" si="18"/>
        <v>C</v>
      </c>
      <c r="CT56" s="260" t="str">
        <f t="shared" si="46"/>
        <v>D</v>
      </c>
      <c r="CU56" s="154">
        <v>4322</v>
      </c>
      <c r="CV56" s="125">
        <v>772</v>
      </c>
      <c r="CW56" s="33">
        <f t="shared" si="50"/>
        <v>8</v>
      </c>
      <c r="CX56" s="83" t="str">
        <f t="shared" si="51"/>
        <v>Projektingenieur 8 (Bau)</v>
      </c>
      <c r="CY56" s="125"/>
      <c r="CZ56" s="33"/>
      <c r="DA56" s="83"/>
      <c r="DB56" s="125"/>
      <c r="DC56" s="33"/>
      <c r="DD56" s="83"/>
      <c r="DE56" s="125"/>
      <c r="DF56" s="33"/>
      <c r="DG56" s="83"/>
      <c r="DH56" s="125"/>
      <c r="DI56" s="33"/>
      <c r="DJ56" s="83"/>
      <c r="DK56" s="20"/>
      <c r="DL56" s="33"/>
      <c r="DM56" s="33"/>
      <c r="DN56" s="83"/>
      <c r="DS56" s="19">
        <f t="shared" si="17"/>
        <v>4322</v>
      </c>
      <c r="DT56" s="153">
        <v>2</v>
      </c>
      <c r="DU56" s="19">
        <v>3</v>
      </c>
      <c r="DV56" s="19" t="s">
        <v>951</v>
      </c>
      <c r="EX56" s="154">
        <v>4311</v>
      </c>
      <c r="EY56" s="19" t="s">
        <v>105</v>
      </c>
    </row>
    <row r="57" spans="1:155" s="19" customFormat="1" x14ac:dyDescent="0.2">
      <c r="A57" s="53">
        <v>0</v>
      </c>
      <c r="B57" s="53"/>
      <c r="C57" s="53">
        <f t="shared" si="0"/>
        <v>1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1303</v>
      </c>
      <c r="P57" s="15" t="s">
        <v>567</v>
      </c>
      <c r="Q57" s="15">
        <v>53</v>
      </c>
      <c r="R57" s="42"/>
      <c r="S57" s="20" t="s">
        <v>213</v>
      </c>
      <c r="T57" s="21">
        <v>1985</v>
      </c>
      <c r="U57" s="28" t="s">
        <v>1006</v>
      </c>
      <c r="V57" s="21">
        <v>2008</v>
      </c>
      <c r="W57" s="25" t="s">
        <v>1181</v>
      </c>
      <c r="X57" s="21">
        <v>2013</v>
      </c>
      <c r="Y57" s="28" t="s">
        <v>1023</v>
      </c>
      <c r="Z57" s="118">
        <f t="shared" si="1"/>
        <v>10</v>
      </c>
      <c r="AA57" s="25" t="s">
        <v>1079</v>
      </c>
      <c r="AB57" s="118" t="s">
        <v>105</v>
      </c>
      <c r="AC57" s="21"/>
      <c r="AE57" s="90" t="s">
        <v>895</v>
      </c>
      <c r="AF57" s="82"/>
      <c r="CO57" s="19" t="str">
        <f t="shared" si="19"/>
        <v/>
      </c>
      <c r="CP57" s="19" t="str">
        <f t="shared" si="2"/>
        <v>Imesch Reto</v>
      </c>
      <c r="CR57" s="153">
        <f t="shared" si="3"/>
        <v>10</v>
      </c>
      <c r="CS57" s="19" t="str">
        <f t="shared" si="18"/>
        <v>C</v>
      </c>
      <c r="CT57" s="260" t="str">
        <f t="shared" si="46"/>
        <v>C</v>
      </c>
      <c r="CU57" s="154">
        <v>9677</v>
      </c>
      <c r="CV57" s="125">
        <v>772</v>
      </c>
      <c r="CW57" s="33">
        <f t="shared" si="50"/>
        <v>8</v>
      </c>
      <c r="CX57" s="83" t="str">
        <f t="shared" si="51"/>
        <v>Projektingenieur 8 (Bau)</v>
      </c>
      <c r="CY57" s="125">
        <v>772</v>
      </c>
      <c r="CZ57" s="33">
        <f t="shared" si="48"/>
        <v>8</v>
      </c>
      <c r="DA57" s="83" t="str">
        <f t="shared" si="49"/>
        <v>Projektingenieur 8 (Bau)</v>
      </c>
      <c r="DB57" s="125">
        <v>772</v>
      </c>
      <c r="DC57" s="33">
        <f>VLOOKUP($DB57,Funktionsbezeichnungen,3,0)</f>
        <v>8</v>
      </c>
      <c r="DD57" s="83" t="str">
        <f>VLOOKUP($DB57,Funktionsbezeichnungen,2,0)</f>
        <v>Projektingenieur 8 (Bau)</v>
      </c>
      <c r="DE57" s="125">
        <v>772</v>
      </c>
      <c r="DF57" s="33">
        <f>VLOOKUP($DE57,Funktionsbezeichnungen,3,0)</f>
        <v>8</v>
      </c>
      <c r="DG57" s="83" t="str">
        <f>VLOOKUP($DE57,Funktionsbezeichnungen,2,0)</f>
        <v>Projektingenieur 8 (Bau)</v>
      </c>
      <c r="DH57" s="125">
        <v>771</v>
      </c>
      <c r="DI57" s="33">
        <f>VLOOKUP($DH57,Funktionsbezeichnungen,3,0)</f>
        <v>7</v>
      </c>
      <c r="DJ57" s="83" t="str">
        <f>VLOOKUP($DH57,Funktionsbezeichnungen,2,0)</f>
        <v>Projektingenieur 7 (Bau)</v>
      </c>
      <c r="DK57" s="20"/>
      <c r="DL57" s="33">
        <v>771</v>
      </c>
      <c r="DM57" s="33">
        <f>VLOOKUP($DL57,Funktionsbezeichnungen,3,0)</f>
        <v>7</v>
      </c>
      <c r="DN57" s="83" t="str">
        <f>VLOOKUP($DL57,Funktionsbezeichnungen,2,0)</f>
        <v>Projektingenieur 7 (Bau)</v>
      </c>
      <c r="DS57" s="19">
        <f t="shared" si="17"/>
        <v>9677</v>
      </c>
      <c r="DT57" s="153">
        <v>2</v>
      </c>
      <c r="DU57" s="19">
        <v>3</v>
      </c>
      <c r="DV57" s="19" t="s">
        <v>951</v>
      </c>
      <c r="EX57" s="154">
        <v>8565</v>
      </c>
      <c r="EY57" s="19" t="s">
        <v>105</v>
      </c>
    </row>
    <row r="58" spans="1:155" s="19" customFormat="1" ht="27" x14ac:dyDescent="0.2">
      <c r="A58" s="53">
        <v>0</v>
      </c>
      <c r="B58" s="53"/>
      <c r="C58" s="53">
        <f t="shared" si="0"/>
        <v>0</v>
      </c>
      <c r="D58" s="55">
        <v>1</v>
      </c>
      <c r="E58" s="55"/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361</v>
      </c>
      <c r="P58" s="15" t="s">
        <v>1046</v>
      </c>
      <c r="Q58" s="15">
        <v>54</v>
      </c>
      <c r="R58" s="42"/>
      <c r="S58" s="20" t="s">
        <v>930</v>
      </c>
      <c r="T58" s="21">
        <v>1972</v>
      </c>
      <c r="U58" s="28" t="s">
        <v>1007</v>
      </c>
      <c r="V58" s="21">
        <v>2009</v>
      </c>
      <c r="W58" s="25" t="s">
        <v>1066</v>
      </c>
      <c r="X58" s="21">
        <v>2012</v>
      </c>
      <c r="Y58" s="28" t="s">
        <v>1180</v>
      </c>
      <c r="Z58" s="118">
        <f t="shared" si="1"/>
        <v>9</v>
      </c>
      <c r="AA58" s="25" t="s">
        <v>931</v>
      </c>
      <c r="AB58" s="118" t="s">
        <v>105</v>
      </c>
      <c r="AC58" s="21"/>
      <c r="AE58" s="90" t="s">
        <v>373</v>
      </c>
      <c r="AF58" s="82"/>
      <c r="CO58" s="19" t="str">
        <f t="shared" si="19"/>
        <v/>
      </c>
      <c r="CP58" s="19" t="str">
        <f t="shared" si="2"/>
        <v>Baschong Clemens</v>
      </c>
      <c r="CR58" s="153">
        <f t="shared" si="3"/>
        <v>9</v>
      </c>
      <c r="CS58" s="19" t="str">
        <f t="shared" si="18"/>
        <v>C</v>
      </c>
      <c r="CT58" s="260" t="str">
        <f t="shared" si="46"/>
        <v>C</v>
      </c>
      <c r="CU58" s="154">
        <v>4311</v>
      </c>
      <c r="CV58" s="125">
        <v>782</v>
      </c>
      <c r="CW58" s="33">
        <f t="shared" si="50"/>
        <v>8</v>
      </c>
      <c r="CX58" s="83" t="str">
        <f t="shared" si="51"/>
        <v>Projektingenieur 8 (Umwelt)</v>
      </c>
      <c r="CY58" s="125">
        <v>782</v>
      </c>
      <c r="CZ58" s="33">
        <f t="shared" si="48"/>
        <v>8</v>
      </c>
      <c r="DA58" s="83" t="str">
        <f t="shared" si="49"/>
        <v>Projektingenieur 8 (Umwelt)</v>
      </c>
      <c r="DB58" s="125">
        <v>782</v>
      </c>
      <c r="DC58" s="33">
        <f>VLOOKUP($DB58,Funktionsbezeichnungen,3,0)</f>
        <v>8</v>
      </c>
      <c r="DD58" s="83" t="str">
        <f>VLOOKUP($DB58,Funktionsbezeichnungen,2,0)</f>
        <v>Projektingenieur 8 (Umwelt)</v>
      </c>
      <c r="DE58" s="125"/>
      <c r="DF58" s="33"/>
      <c r="DG58" s="83"/>
      <c r="DH58" s="125"/>
      <c r="DI58" s="33"/>
      <c r="DJ58" s="83"/>
      <c r="DK58" s="20"/>
      <c r="DL58" s="33"/>
      <c r="DM58" s="33"/>
      <c r="DN58" s="83"/>
      <c r="DS58" s="19">
        <f t="shared" si="17"/>
        <v>4311</v>
      </c>
      <c r="DT58" s="153">
        <v>2</v>
      </c>
      <c r="DU58" s="19">
        <v>2</v>
      </c>
      <c r="DV58" s="19" t="s">
        <v>952</v>
      </c>
      <c r="EX58" s="154">
        <v>8569</v>
      </c>
      <c r="EY58" s="19" t="s">
        <v>105</v>
      </c>
    </row>
    <row r="59" spans="1:155" s="19" customFormat="1" x14ac:dyDescent="0.2">
      <c r="A59" s="53">
        <v>0</v>
      </c>
      <c r="B59" s="53"/>
      <c r="C59" s="53">
        <f t="shared" si="0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1301</v>
      </c>
      <c r="P59" s="15" t="s">
        <v>528</v>
      </c>
      <c r="Q59" s="15">
        <v>55</v>
      </c>
      <c r="R59" s="42"/>
      <c r="S59" s="20" t="s">
        <v>529</v>
      </c>
      <c r="T59" s="21">
        <v>1984</v>
      </c>
      <c r="U59" s="28" t="s">
        <v>1006</v>
      </c>
      <c r="V59" s="21">
        <v>2009</v>
      </c>
      <c r="W59" s="25"/>
      <c r="X59" s="21"/>
      <c r="Y59" s="28"/>
      <c r="Z59" s="118">
        <f t="shared" si="1"/>
        <v>9</v>
      </c>
      <c r="AA59" s="25" t="s">
        <v>1079</v>
      </c>
      <c r="AB59" s="118" t="s">
        <v>105</v>
      </c>
      <c r="AC59" s="21"/>
      <c r="AE59" s="90" t="s">
        <v>373</v>
      </c>
      <c r="AF59" s="82"/>
      <c r="CO59" s="19" t="str">
        <f t="shared" si="19"/>
        <v/>
      </c>
      <c r="CP59" s="19" t="str">
        <f t="shared" si="2"/>
        <v>Jung Roman</v>
      </c>
      <c r="CR59" s="153">
        <f t="shared" si="3"/>
        <v>9</v>
      </c>
      <c r="CS59" s="19" t="str">
        <f t="shared" si="18"/>
        <v>C</v>
      </c>
      <c r="CT59" s="260" t="str">
        <f t="shared" si="46"/>
        <v>C</v>
      </c>
      <c r="CU59" s="154">
        <v>8565</v>
      </c>
      <c r="CV59" s="125">
        <v>772</v>
      </c>
      <c r="CW59" s="33">
        <f t="shared" si="50"/>
        <v>8</v>
      </c>
      <c r="CX59" s="83" t="str">
        <f t="shared" si="51"/>
        <v>Projektingenieur 8 (Bau)</v>
      </c>
      <c r="CY59" s="125">
        <v>772</v>
      </c>
      <c r="CZ59" s="33">
        <f t="shared" si="48"/>
        <v>8</v>
      </c>
      <c r="DA59" s="83" t="str">
        <f t="shared" si="49"/>
        <v>Projektingenieur 8 (Bau)</v>
      </c>
      <c r="DB59" s="125">
        <v>772</v>
      </c>
      <c r="DC59" s="33">
        <f>VLOOKUP($DB59,Funktionsbezeichnungen,3,0)</f>
        <v>8</v>
      </c>
      <c r="DD59" s="83" t="str">
        <f>VLOOKUP($DB59,Funktionsbezeichnungen,2,0)</f>
        <v>Projektingenieur 8 (Bau)</v>
      </c>
      <c r="DE59" s="125">
        <v>771</v>
      </c>
      <c r="DF59" s="33">
        <f>VLOOKUP($DE59,Funktionsbezeichnungen,3,0)</f>
        <v>7</v>
      </c>
      <c r="DG59" s="83" t="str">
        <f>VLOOKUP($DE59,Funktionsbezeichnungen,2,0)</f>
        <v>Projektingenieur 7 (Bau)</v>
      </c>
      <c r="DH59" s="125">
        <v>771</v>
      </c>
      <c r="DI59" s="33">
        <f>VLOOKUP($DH59,Funktionsbezeichnungen,3,0)</f>
        <v>7</v>
      </c>
      <c r="DJ59" s="83" t="str">
        <f>VLOOKUP($DH59,Funktionsbezeichnungen,2,0)</f>
        <v>Projektingenieur 7 (Bau)</v>
      </c>
      <c r="DK59" s="20"/>
      <c r="DL59" s="33">
        <v>771</v>
      </c>
      <c r="DM59" s="33">
        <f>VLOOKUP($DL59,Funktionsbezeichnungen,3,0)</f>
        <v>7</v>
      </c>
      <c r="DN59" s="83" t="str">
        <f>VLOOKUP($DL59,Funktionsbezeichnungen,2,0)</f>
        <v>Projektingenieur 7 (Bau)</v>
      </c>
      <c r="DS59" s="19">
        <f t="shared" si="17"/>
        <v>8565</v>
      </c>
      <c r="DT59" s="153">
        <v>2</v>
      </c>
      <c r="DU59" s="19">
        <v>3</v>
      </c>
      <c r="DV59" s="19" t="s">
        <v>951</v>
      </c>
      <c r="EX59" s="154">
        <v>4906</v>
      </c>
      <c r="EY59" s="19" t="s">
        <v>105</v>
      </c>
    </row>
    <row r="60" spans="1:155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1140</v>
      </c>
      <c r="P60" s="15" t="s">
        <v>546</v>
      </c>
      <c r="Q60" s="15">
        <v>56</v>
      </c>
      <c r="R60" s="42"/>
      <c r="S60" s="20" t="s">
        <v>295</v>
      </c>
      <c r="T60" s="21">
        <v>1987</v>
      </c>
      <c r="U60" s="28" t="s">
        <v>1006</v>
      </c>
      <c r="V60" s="21">
        <v>2009</v>
      </c>
      <c r="W60" s="25"/>
      <c r="X60" s="21"/>
      <c r="Y60" s="28"/>
      <c r="Z60" s="21">
        <f t="shared" si="1"/>
        <v>9</v>
      </c>
      <c r="AA60" s="25" t="s">
        <v>1082</v>
      </c>
      <c r="AB60" s="118" t="s">
        <v>105</v>
      </c>
      <c r="AC60" s="21"/>
      <c r="AE60" s="90" t="s">
        <v>373</v>
      </c>
      <c r="AF60" s="82"/>
      <c r="CO60" s="19" t="str">
        <f t="shared" si="19"/>
        <v/>
      </c>
      <c r="CP60" s="19" t="str">
        <f t="shared" si="2"/>
        <v>Schoeffel Daniel</v>
      </c>
      <c r="CR60" s="153">
        <f t="shared" si="3"/>
        <v>9</v>
      </c>
      <c r="CS60" s="19" t="str">
        <f t="shared" si="18"/>
        <v>C</v>
      </c>
      <c r="CT60" s="260" t="str">
        <f t="shared" si="46"/>
        <v>C</v>
      </c>
      <c r="CU60" s="154">
        <v>8569</v>
      </c>
      <c r="CV60" s="125">
        <v>772</v>
      </c>
      <c r="CW60" s="33">
        <f t="shared" si="50"/>
        <v>8</v>
      </c>
      <c r="CX60" s="83" t="str">
        <f t="shared" si="51"/>
        <v>Projektingenieur 8 (Bau)</v>
      </c>
      <c r="CY60" s="125">
        <v>772</v>
      </c>
      <c r="CZ60" s="33">
        <f t="shared" si="48"/>
        <v>8</v>
      </c>
      <c r="DA60" s="83" t="str">
        <f t="shared" si="49"/>
        <v>Projektingenieur 8 (Bau)</v>
      </c>
      <c r="DB60" s="125">
        <v>772</v>
      </c>
      <c r="DC60" s="33">
        <f>VLOOKUP($DB60,Funktionsbezeichnungen,3,0)</f>
        <v>8</v>
      </c>
      <c r="DD60" s="83" t="str">
        <f>VLOOKUP($DB60,Funktionsbezeichnungen,2,0)</f>
        <v>Projektingenieur 8 (Bau)</v>
      </c>
      <c r="DE60" s="125">
        <v>771</v>
      </c>
      <c r="DF60" s="33">
        <f>VLOOKUP($DE60,Funktionsbezeichnungen,3,0)</f>
        <v>7</v>
      </c>
      <c r="DG60" s="83" t="str">
        <f>VLOOKUP($DE60,Funktionsbezeichnungen,2,0)</f>
        <v>Projektingenieur 7 (Bau)</v>
      </c>
      <c r="DH60" s="125">
        <v>771</v>
      </c>
      <c r="DI60" s="33">
        <f>VLOOKUP($DH60,Funktionsbezeichnungen,3,0)</f>
        <v>7</v>
      </c>
      <c r="DJ60" s="83" t="str">
        <f>VLOOKUP($DH60,Funktionsbezeichnungen,2,0)</f>
        <v>Projektingenieur 7 (Bau)</v>
      </c>
      <c r="DK60" s="20"/>
      <c r="DL60" s="33">
        <v>771</v>
      </c>
      <c r="DM60" s="33">
        <f>VLOOKUP($DL60,Funktionsbezeichnungen,3,0)</f>
        <v>7</v>
      </c>
      <c r="DN60" s="83" t="str">
        <f>VLOOKUP($DL60,Funktionsbezeichnungen,2,0)</f>
        <v>Projektingenieur 7 (Bau)</v>
      </c>
      <c r="DS60" s="19">
        <f t="shared" si="17"/>
        <v>8569</v>
      </c>
      <c r="DT60" s="153">
        <v>2</v>
      </c>
      <c r="DU60" s="19">
        <v>3</v>
      </c>
      <c r="DV60" s="19" t="s">
        <v>951</v>
      </c>
      <c r="EX60" s="154">
        <v>4911</v>
      </c>
      <c r="EY60" s="153" t="s">
        <v>105</v>
      </c>
    </row>
    <row r="61" spans="1:155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1301</v>
      </c>
      <c r="P61" s="15" t="s">
        <v>1135</v>
      </c>
      <c r="Q61" s="15">
        <v>57</v>
      </c>
      <c r="R61" s="42"/>
      <c r="S61" s="20" t="s">
        <v>1136</v>
      </c>
      <c r="T61" s="21">
        <v>1986</v>
      </c>
      <c r="U61" s="28" t="s">
        <v>1191</v>
      </c>
      <c r="V61" s="21">
        <v>2010</v>
      </c>
      <c r="W61" s="25"/>
      <c r="X61" s="21"/>
      <c r="Y61" s="28"/>
      <c r="Z61" s="21">
        <f t="shared" si="1"/>
        <v>8</v>
      </c>
      <c r="AA61" s="25" t="s">
        <v>698</v>
      </c>
      <c r="AB61" s="118" t="s">
        <v>105</v>
      </c>
      <c r="AC61" s="21"/>
      <c r="AE61" s="90" t="s">
        <v>376</v>
      </c>
      <c r="AF61" s="82"/>
      <c r="CO61" s="19" t="str">
        <f t="shared" si="19"/>
        <v/>
      </c>
      <c r="CP61" s="19" t="str">
        <f t="shared" si="2"/>
        <v>Berzi Patrick</v>
      </c>
      <c r="CR61" s="153">
        <f t="shared" si="3"/>
        <v>8</v>
      </c>
      <c r="CS61" s="153" t="str">
        <f t="shared" si="18"/>
        <v>C</v>
      </c>
      <c r="CT61" s="260" t="str">
        <f t="shared" si="46"/>
        <v>C</v>
      </c>
      <c r="CU61" s="154">
        <v>4911</v>
      </c>
      <c r="CV61" s="125">
        <v>772</v>
      </c>
      <c r="CW61" s="33">
        <f t="shared" si="50"/>
        <v>8</v>
      </c>
      <c r="CX61" s="83" t="str">
        <f t="shared" si="51"/>
        <v>Projektingenieur 8 (Bau)</v>
      </c>
      <c r="CY61" s="125">
        <v>772</v>
      </c>
      <c r="CZ61" s="33">
        <f t="shared" si="48"/>
        <v>8</v>
      </c>
      <c r="DA61" s="83" t="str">
        <f t="shared" si="49"/>
        <v>Projektingenieur 8 (Bau)</v>
      </c>
      <c r="DB61" s="125"/>
      <c r="DC61" s="33"/>
      <c r="DD61" s="83"/>
      <c r="DE61" s="125"/>
      <c r="DF61" s="33"/>
      <c r="DG61" s="83"/>
      <c r="DH61" s="125"/>
      <c r="DI61" s="33"/>
      <c r="DJ61" s="83"/>
      <c r="DK61" s="20"/>
      <c r="DL61" s="33"/>
      <c r="DM61" s="33"/>
      <c r="DN61" s="83"/>
      <c r="DS61" s="19">
        <f t="shared" si="17"/>
        <v>4911</v>
      </c>
      <c r="DT61" s="153">
        <v>2</v>
      </c>
      <c r="DU61" s="19">
        <v>3</v>
      </c>
      <c r="DV61" s="19" t="s">
        <v>951</v>
      </c>
      <c r="EX61" s="154">
        <v>7706</v>
      </c>
      <c r="EY61" s="153" t="s">
        <v>105</v>
      </c>
    </row>
    <row r="62" spans="1:155" s="19" customFormat="1" x14ac:dyDescent="0.2">
      <c r="A62" s="53">
        <v>0</v>
      </c>
      <c r="B62" s="53">
        <v>1</v>
      </c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1301</v>
      </c>
      <c r="P62" s="15" t="s">
        <v>635</v>
      </c>
      <c r="Q62" s="15">
        <v>58</v>
      </c>
      <c r="R62" s="42"/>
      <c r="S62" s="20" t="s">
        <v>636</v>
      </c>
      <c r="T62" s="21">
        <v>1986</v>
      </c>
      <c r="U62" s="28" t="s">
        <v>1006</v>
      </c>
      <c r="V62" s="21">
        <v>2010</v>
      </c>
      <c r="W62" s="25"/>
      <c r="X62" s="21"/>
      <c r="Y62" s="28"/>
      <c r="Z62" s="118">
        <f t="shared" si="1"/>
        <v>8</v>
      </c>
      <c r="AA62" s="25" t="s">
        <v>916</v>
      </c>
      <c r="AB62" s="118" t="s">
        <v>105</v>
      </c>
      <c r="AC62" s="21"/>
      <c r="AE62" s="90" t="s">
        <v>375</v>
      </c>
      <c r="AF62" s="82"/>
      <c r="CO62" s="19" t="str">
        <f t="shared" si="19"/>
        <v/>
      </c>
      <c r="CP62" s="19" t="str">
        <f t="shared" si="2"/>
        <v>Bianchi Emmanuelle</v>
      </c>
      <c r="CR62" s="153">
        <f t="shared" si="3"/>
        <v>8</v>
      </c>
      <c r="CS62" s="153" t="str">
        <f t="shared" si="18"/>
        <v>C</v>
      </c>
      <c r="CT62" s="260" t="str">
        <f t="shared" si="46"/>
        <v>C</v>
      </c>
      <c r="CU62" s="154">
        <v>7706</v>
      </c>
      <c r="CV62" s="125">
        <v>772</v>
      </c>
      <c r="CW62" s="33">
        <f t="shared" si="50"/>
        <v>8</v>
      </c>
      <c r="CX62" s="83" t="str">
        <f t="shared" si="51"/>
        <v>Projektingenieur 8 (Bau)</v>
      </c>
      <c r="CY62" s="125">
        <v>772</v>
      </c>
      <c r="CZ62" s="33">
        <f t="shared" si="48"/>
        <v>8</v>
      </c>
      <c r="DA62" s="83" t="str">
        <f t="shared" si="49"/>
        <v>Projektingenieur 8 (Bau)</v>
      </c>
      <c r="DB62" s="125">
        <v>772</v>
      </c>
      <c r="DC62" s="33">
        <f>VLOOKUP($DB62,Funktionsbezeichnungen,3,0)</f>
        <v>8</v>
      </c>
      <c r="DD62" s="83" t="str">
        <f>VLOOKUP($DB62,Funktionsbezeichnungen,2,0)</f>
        <v>Projektingenieur 8 (Bau)</v>
      </c>
      <c r="DE62" s="125">
        <v>771</v>
      </c>
      <c r="DF62" s="33">
        <f>VLOOKUP($DE62,Funktionsbezeichnungen,3,0)</f>
        <v>7</v>
      </c>
      <c r="DG62" s="83" t="str">
        <f>VLOOKUP($DE62,Funktionsbezeichnungen,2,0)</f>
        <v>Projektingenieur 7 (Bau)</v>
      </c>
      <c r="DH62" s="125">
        <v>770</v>
      </c>
      <c r="DI62" s="33">
        <f>VLOOKUP($DH62,Funktionsbezeichnungen,3,0)</f>
        <v>6</v>
      </c>
      <c r="DJ62" s="83" t="str">
        <f>VLOOKUP($DH62,Funktionsbezeichnungen,2,0)</f>
        <v>Vorstufe Projektingenieur (Bau)</v>
      </c>
      <c r="DK62" s="20"/>
      <c r="DL62" s="33">
        <v>771</v>
      </c>
      <c r="DM62" s="33">
        <f>VLOOKUP($DL62,Funktionsbezeichnungen,3,0)</f>
        <v>7</v>
      </c>
      <c r="DN62" s="83" t="str">
        <f>VLOOKUP($DL62,Funktionsbezeichnungen,2,0)</f>
        <v>Projektingenieur 7 (Bau)</v>
      </c>
      <c r="DS62" s="19">
        <f t="shared" si="17"/>
        <v>7706</v>
      </c>
      <c r="DT62" s="153">
        <v>2</v>
      </c>
      <c r="DU62" s="19">
        <v>3</v>
      </c>
      <c r="DV62" s="19" t="s">
        <v>951</v>
      </c>
      <c r="EX62" s="154">
        <v>4901</v>
      </c>
      <c r="EY62" s="153" t="s">
        <v>105</v>
      </c>
    </row>
    <row r="63" spans="1:155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1301</v>
      </c>
      <c r="P63" s="15" t="s">
        <v>1138</v>
      </c>
      <c r="Q63" s="15">
        <v>59</v>
      </c>
      <c r="R63" s="42"/>
      <c r="S63" s="20" t="s">
        <v>1139</v>
      </c>
      <c r="T63" s="21">
        <v>1981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8</v>
      </c>
      <c r="AA63" s="25" t="s">
        <v>916</v>
      </c>
      <c r="AB63" s="118" t="s">
        <v>105</v>
      </c>
      <c r="AC63" s="21"/>
      <c r="AE63" s="90" t="s">
        <v>375</v>
      </c>
      <c r="AF63" s="82"/>
      <c r="CO63" s="19" t="str">
        <f t="shared" si="19"/>
        <v/>
      </c>
      <c r="CP63" s="19" t="str">
        <f t="shared" si="2"/>
        <v>Kanagasabai Manoja</v>
      </c>
      <c r="CR63" s="153">
        <f t="shared" si="3"/>
        <v>8</v>
      </c>
      <c r="CS63" s="153" t="str">
        <f t="shared" si="18"/>
        <v>C</v>
      </c>
      <c r="CT63" s="260" t="str">
        <f t="shared" si="46"/>
        <v>C</v>
      </c>
      <c r="CU63" s="154">
        <v>4910</v>
      </c>
      <c r="CV63" s="125">
        <v>772</v>
      </c>
      <c r="CW63" s="33">
        <f t="shared" si="50"/>
        <v>8</v>
      </c>
      <c r="CX63" s="83" t="str">
        <f t="shared" si="51"/>
        <v>Projektingenieur 8 (Bau)</v>
      </c>
      <c r="CY63" s="125">
        <v>772</v>
      </c>
      <c r="CZ63" s="33">
        <f t="shared" si="48"/>
        <v>8</v>
      </c>
      <c r="DA63" s="83" t="str">
        <f t="shared" si="49"/>
        <v>Projektingenieur 8 (Bau)</v>
      </c>
      <c r="DB63" s="125"/>
      <c r="DC63" s="33"/>
      <c r="DD63" s="83"/>
      <c r="DE63" s="125">
        <v>771</v>
      </c>
      <c r="DF63" s="33">
        <f>VLOOKUP($DE63,Funktionsbezeichnungen,3,0)</f>
        <v>7</v>
      </c>
      <c r="DG63" s="83" t="str">
        <f>VLOOKUP($DE63,Funktionsbezeichnungen,2,0)</f>
        <v>Projektingenieur 7 (Bau)</v>
      </c>
      <c r="DH63" s="125">
        <v>770</v>
      </c>
      <c r="DI63" s="33">
        <f>VLOOKUP($DH63,Funktionsbezeichnungen,3,0)</f>
        <v>6</v>
      </c>
      <c r="DJ63" s="83" t="str">
        <f>VLOOKUP($DH63,Funktionsbezeichnungen,2,0)</f>
        <v>Vorstufe Projektingenieur (Bau)</v>
      </c>
      <c r="DK63" s="20"/>
      <c r="DL63" s="33">
        <v>771</v>
      </c>
      <c r="DM63" s="33">
        <f>VLOOKUP($DL63,Funktionsbezeichnungen,3,0)</f>
        <v>7</v>
      </c>
      <c r="DN63" s="83" t="str">
        <f>VLOOKUP($DL63,Funktionsbezeichnungen,2,0)</f>
        <v>Projektingenieur 7 (Bau)</v>
      </c>
      <c r="DS63" s="19">
        <f t="shared" si="17"/>
        <v>4910</v>
      </c>
      <c r="DT63" s="153">
        <v>2</v>
      </c>
      <c r="DU63" s="19">
        <v>3</v>
      </c>
      <c r="DV63" s="19" t="s">
        <v>951</v>
      </c>
      <c r="EX63" s="154">
        <v>4910</v>
      </c>
      <c r="EY63" s="153" t="s">
        <v>105</v>
      </c>
    </row>
    <row r="64" spans="1:155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699</v>
      </c>
      <c r="Q64" s="15">
        <v>60</v>
      </c>
      <c r="R64" s="42"/>
      <c r="S64" s="20" t="s">
        <v>697</v>
      </c>
      <c r="T64" s="21">
        <v>1984</v>
      </c>
      <c r="U64" s="28" t="s">
        <v>1006</v>
      </c>
      <c r="V64" s="21">
        <v>2010</v>
      </c>
      <c r="W64" s="25"/>
      <c r="X64" s="21"/>
      <c r="Y64" s="28"/>
      <c r="Z64" s="21">
        <f t="shared" si="1"/>
        <v>8</v>
      </c>
      <c r="AA64" s="25" t="s">
        <v>698</v>
      </c>
      <c r="AB64" s="118" t="s">
        <v>105</v>
      </c>
      <c r="AC64" s="21"/>
      <c r="AE64" s="90" t="s">
        <v>375</v>
      </c>
      <c r="AF64" s="82"/>
      <c r="CO64" s="19" t="str">
        <f t="shared" si="19"/>
        <v/>
      </c>
      <c r="CP64" s="19" t="str">
        <f t="shared" si="2"/>
        <v>Indermitte Martin</v>
      </c>
      <c r="CR64" s="153">
        <f t="shared" si="3"/>
        <v>8</v>
      </c>
      <c r="CS64" s="153" t="str">
        <f t="shared" si="18"/>
        <v>C</v>
      </c>
      <c r="CT64" s="260" t="str">
        <f t="shared" si="46"/>
        <v>C</v>
      </c>
      <c r="CU64" s="154">
        <v>4901</v>
      </c>
      <c r="CV64" s="125">
        <v>772</v>
      </c>
      <c r="CW64" s="33">
        <f t="shared" si="50"/>
        <v>8</v>
      </c>
      <c r="CX64" s="83" t="str">
        <f t="shared" si="51"/>
        <v>Projektingenieur 8 (Bau)</v>
      </c>
      <c r="CY64" s="125">
        <v>772</v>
      </c>
      <c r="CZ64" s="33">
        <f t="shared" si="48"/>
        <v>8</v>
      </c>
      <c r="DA64" s="83" t="str">
        <f t="shared" si="49"/>
        <v>Projektingenieur 8 (Bau)</v>
      </c>
      <c r="DB64" s="125">
        <v>772</v>
      </c>
      <c r="DC64" s="33">
        <f>VLOOKUP($DB64,Funktionsbezeichnungen,3,0)</f>
        <v>8</v>
      </c>
      <c r="DD64" s="83" t="str">
        <f>VLOOKUP($DB64,Funktionsbezeichnungen,2,0)</f>
        <v>Projektingenieur 8 (Bau)</v>
      </c>
      <c r="DE64" s="125">
        <v>771</v>
      </c>
      <c r="DF64" s="33">
        <f>VLOOKUP($DE64,Funktionsbezeichnungen,3,0)</f>
        <v>7</v>
      </c>
      <c r="DG64" s="83" t="str">
        <f>VLOOKUP($DE64,Funktionsbezeichnungen,2,0)</f>
        <v>Projektingenieur 7 (Bau)</v>
      </c>
      <c r="DH64" s="125">
        <v>770</v>
      </c>
      <c r="DI64" s="33">
        <f>VLOOKUP($DH64,Funktionsbezeichnungen,3,0)</f>
        <v>6</v>
      </c>
      <c r="DJ64" s="83" t="str">
        <f>VLOOKUP($DH64,Funktionsbezeichnungen,2,0)</f>
        <v>Vorstufe Projektingenieur (Bau)</v>
      </c>
      <c r="DK64" s="20"/>
      <c r="DL64" s="33">
        <v>771</v>
      </c>
      <c r="DM64" s="33">
        <f>VLOOKUP($DL64,Funktionsbezeichnungen,3,0)</f>
        <v>7</v>
      </c>
      <c r="DN64" s="83" t="str">
        <f>VLOOKUP($DL64,Funktionsbezeichnungen,2,0)</f>
        <v>Projektingenieur 7 (Bau)</v>
      </c>
      <c r="DS64" s="19">
        <f t="shared" si="17"/>
        <v>4901</v>
      </c>
      <c r="DT64" s="153">
        <v>2</v>
      </c>
      <c r="DU64" s="19">
        <v>3</v>
      </c>
      <c r="DV64" s="19" t="s">
        <v>951</v>
      </c>
      <c r="EX64" s="154">
        <v>4356</v>
      </c>
      <c r="EY64" s="153" t="s">
        <v>121</v>
      </c>
    </row>
    <row r="65" spans="1:155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1094</v>
      </c>
      <c r="Q65" s="15">
        <v>61</v>
      </c>
      <c r="R65" s="42"/>
      <c r="S65" s="20" t="s">
        <v>1095</v>
      </c>
      <c r="T65" s="21">
        <v>1985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7</v>
      </c>
      <c r="AA65" s="25" t="s">
        <v>698</v>
      </c>
      <c r="AB65" s="118" t="s">
        <v>105</v>
      </c>
      <c r="AC65" s="21"/>
      <c r="AE65" s="90" t="s">
        <v>375</v>
      </c>
      <c r="AF65" s="82"/>
      <c r="CO65" s="262" t="str">
        <f>IF(CS65=CT65,"","anders")</f>
        <v>anders</v>
      </c>
      <c r="CP65" s="19" t="str">
        <f t="shared" si="2"/>
        <v>Brem Jakob</v>
      </c>
      <c r="CR65" s="153">
        <f t="shared" si="3"/>
        <v>7</v>
      </c>
      <c r="CS65" s="153" t="str">
        <f t="shared" si="18"/>
        <v>C</v>
      </c>
      <c r="CT65" s="260" t="str">
        <f t="shared" si="46"/>
        <v>D</v>
      </c>
      <c r="CU65" s="154">
        <v>4356</v>
      </c>
      <c r="CV65" s="125">
        <v>772</v>
      </c>
      <c r="CW65" s="33">
        <f t="shared" si="50"/>
        <v>8</v>
      </c>
      <c r="CX65" s="83" t="str">
        <f t="shared" si="51"/>
        <v>Projektingenieur 8 (Bau)</v>
      </c>
      <c r="CY65" s="125">
        <v>772</v>
      </c>
      <c r="CZ65" s="33">
        <f t="shared" si="48"/>
        <v>8</v>
      </c>
      <c r="DA65" s="83" t="str">
        <f t="shared" si="49"/>
        <v>Projektingenieur 8 (Bau)</v>
      </c>
      <c r="DB65" s="125"/>
      <c r="DC65" s="33"/>
      <c r="DD65" s="83"/>
      <c r="DE65" s="125"/>
      <c r="DF65" s="33"/>
      <c r="DG65" s="83"/>
      <c r="DH65" s="125"/>
      <c r="DI65" s="33"/>
      <c r="DJ65" s="83"/>
      <c r="DK65" s="20"/>
      <c r="DL65" s="33"/>
      <c r="DM65" s="33"/>
      <c r="DN65" s="83"/>
      <c r="DS65" s="19">
        <f t="shared" si="17"/>
        <v>4356</v>
      </c>
      <c r="DT65" s="153">
        <v>2</v>
      </c>
      <c r="DU65" s="19">
        <v>3</v>
      </c>
      <c r="DV65" s="19" t="s">
        <v>951</v>
      </c>
      <c r="EX65" s="154">
        <v>4907</v>
      </c>
      <c r="EY65" s="153" t="s">
        <v>121</v>
      </c>
    </row>
    <row r="66" spans="1:155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1008</v>
      </c>
      <c r="Q66" s="15">
        <v>62</v>
      </c>
      <c r="R66" s="42"/>
      <c r="S66" s="20" t="s">
        <v>1009</v>
      </c>
      <c r="T66" s="21">
        <v>1987</v>
      </c>
      <c r="U66" s="28" t="s">
        <v>1006</v>
      </c>
      <c r="V66" s="21">
        <v>2011</v>
      </c>
      <c r="W66" s="25"/>
      <c r="X66" s="21"/>
      <c r="Y66" s="28"/>
      <c r="Z66" s="118">
        <f t="shared" si="1"/>
        <v>7</v>
      </c>
      <c r="AA66" s="25" t="s">
        <v>698</v>
      </c>
      <c r="AB66" s="118" t="s">
        <v>105</v>
      </c>
      <c r="AC66" s="21"/>
      <c r="AE66" s="90" t="s">
        <v>375</v>
      </c>
      <c r="AF66" s="82"/>
      <c r="CO66" s="262" t="str">
        <f t="shared" si="19"/>
        <v>anders</v>
      </c>
      <c r="CP66" s="19" t="str">
        <f t="shared" si="2"/>
        <v>Bürgin Johannes</v>
      </c>
      <c r="CR66" s="153">
        <f t="shared" si="3"/>
        <v>7</v>
      </c>
      <c r="CS66" s="153" t="str">
        <f t="shared" si="18"/>
        <v>C</v>
      </c>
      <c r="CT66" s="260" t="str">
        <f t="shared" si="46"/>
        <v>D</v>
      </c>
      <c r="CU66" s="154">
        <v>4907</v>
      </c>
      <c r="CV66" s="125">
        <v>772</v>
      </c>
      <c r="CW66" s="33">
        <f t="shared" si="50"/>
        <v>8</v>
      </c>
      <c r="CX66" s="83" t="str">
        <f t="shared" si="51"/>
        <v>Projektingenieur 8 (Bau)</v>
      </c>
      <c r="CY66" s="125">
        <v>772</v>
      </c>
      <c r="CZ66" s="33">
        <f t="shared" ref="CZ66:CZ82" si="52">VLOOKUP($CY66,Funktionsbezeichnungen,3,0)</f>
        <v>8</v>
      </c>
      <c r="DA66" s="83" t="str">
        <f t="shared" ref="DA66:DA82" si="53">VLOOKUP($CY66,Funktionsbezeichnungen,2,0)</f>
        <v>Projektingenieur 8 (Bau)</v>
      </c>
      <c r="DB66" s="125">
        <v>771</v>
      </c>
      <c r="DC66" s="33">
        <f t="shared" ref="DC66:DC106" si="54">VLOOKUP($DB66,Funktionsbezeichnungen,3,0)</f>
        <v>7</v>
      </c>
      <c r="DD66" s="83" t="str">
        <f t="shared" ref="DD66:DD106" si="55">VLOOKUP($DB66,Funktionsbezeichnungen,2,0)</f>
        <v>Projektingenieur 7 (Bau)</v>
      </c>
      <c r="DE66" s="125"/>
      <c r="DF66" s="33"/>
      <c r="DG66" s="83"/>
      <c r="DH66" s="125"/>
      <c r="DI66" s="33"/>
      <c r="DJ66" s="83"/>
      <c r="DK66" s="20"/>
      <c r="DL66" s="33"/>
      <c r="DM66" s="33"/>
      <c r="DN66" s="83"/>
      <c r="DS66" s="19">
        <f t="shared" si="17"/>
        <v>4907</v>
      </c>
      <c r="DT66" s="153">
        <v>2</v>
      </c>
      <c r="DU66" s="19">
        <v>3</v>
      </c>
      <c r="DV66" s="19" t="s">
        <v>951</v>
      </c>
      <c r="EX66" s="154">
        <v>4308</v>
      </c>
      <c r="EY66" s="153" t="s">
        <v>121</v>
      </c>
    </row>
    <row r="67" spans="1:155" s="19" customFormat="1" x14ac:dyDescent="0.2">
      <c r="A67" s="53">
        <v>0</v>
      </c>
      <c r="B67" s="53"/>
      <c r="C67" s="53">
        <f>IF(Z67&gt;=10,1,0)</f>
        <v>0</v>
      </c>
      <c r="D67" s="55"/>
      <c r="E67" s="55"/>
      <c r="F67" s="56">
        <v>1</v>
      </c>
      <c r="G67" s="54">
        <v>1</v>
      </c>
      <c r="H67" s="54"/>
      <c r="I67" s="56"/>
      <c r="J67" s="54"/>
      <c r="K67" s="56"/>
      <c r="L67" s="56"/>
      <c r="M67" s="56"/>
      <c r="N67" s="58"/>
      <c r="O67" s="52" t="s">
        <v>1140</v>
      </c>
      <c r="P67" s="15" t="s">
        <v>1244</v>
      </c>
      <c r="Q67" s="15">
        <v>63</v>
      </c>
      <c r="R67" s="42"/>
      <c r="S67" s="20" t="s">
        <v>1245</v>
      </c>
      <c r="T67" s="21">
        <v>1976</v>
      </c>
      <c r="U67" s="28" t="s">
        <v>1252</v>
      </c>
      <c r="V67" s="21">
        <v>2012</v>
      </c>
      <c r="W67" s="25"/>
      <c r="X67" s="21"/>
      <c r="Y67" s="28"/>
      <c r="Z67" s="118">
        <f>$AD$3-V67</f>
        <v>6</v>
      </c>
      <c r="AA67" s="25" t="s">
        <v>1246</v>
      </c>
      <c r="AB67" s="118" t="s">
        <v>105</v>
      </c>
      <c r="AC67" s="21"/>
      <c r="AE67" s="90" t="s">
        <v>1247</v>
      </c>
      <c r="AF67" s="82"/>
      <c r="CO67" s="262" t="e">
        <f t="shared" si="19"/>
        <v>#N/A</v>
      </c>
      <c r="CP67" s="192" t="str">
        <f>+S67</f>
        <v>Armando Martin</v>
      </c>
      <c r="CQ67" s="192"/>
      <c r="CR67" s="242">
        <f>+Z67</f>
        <v>6</v>
      </c>
      <c r="CS67" s="242" t="str">
        <f>+AB67</f>
        <v>C</v>
      </c>
      <c r="CT67" s="260" t="e">
        <f t="shared" si="46"/>
        <v>#N/A</v>
      </c>
      <c r="CU67" s="222">
        <v>4324</v>
      </c>
      <c r="CV67" s="125">
        <v>542</v>
      </c>
      <c r="CW67" s="33">
        <f t="shared" si="50"/>
        <v>7</v>
      </c>
      <c r="CX67" s="83" t="str">
        <f t="shared" si="51"/>
        <v>Technischer Sachbearbeiter 7</v>
      </c>
      <c r="CY67" s="125"/>
      <c r="CZ67" s="33"/>
      <c r="DA67" s="83"/>
      <c r="DB67" s="125"/>
      <c r="DC67" s="33"/>
      <c r="DD67" s="83"/>
      <c r="DE67" s="125"/>
      <c r="DF67" s="33"/>
      <c r="DG67" s="83"/>
      <c r="DH67" s="125"/>
      <c r="DI67" s="33"/>
      <c r="DJ67" s="83"/>
      <c r="DK67" s="20"/>
      <c r="DL67" s="33"/>
      <c r="DM67" s="33"/>
      <c r="DN67" s="83"/>
      <c r="DS67" s="19">
        <f>+CU67</f>
        <v>4324</v>
      </c>
      <c r="DT67" s="153">
        <v>2</v>
      </c>
      <c r="DU67" s="19">
        <v>3</v>
      </c>
      <c r="DV67" s="19" t="s">
        <v>951</v>
      </c>
      <c r="EX67" s="154">
        <v>4310</v>
      </c>
      <c r="EY67" s="153" t="s">
        <v>121</v>
      </c>
    </row>
    <row r="68" spans="1:155" s="19" customFormat="1" x14ac:dyDescent="0.2">
      <c r="A68" s="53">
        <v>0</v>
      </c>
      <c r="B68" s="53"/>
      <c r="C68" s="53">
        <f>IF(Z68&gt;=10,1,0)</f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909</v>
      </c>
      <c r="Q68" s="15">
        <v>64</v>
      </c>
      <c r="R68" s="42"/>
      <c r="S68" s="20" t="s">
        <v>910</v>
      </c>
      <c r="T68" s="21">
        <v>1987</v>
      </c>
      <c r="U68" s="28" t="s">
        <v>1006</v>
      </c>
      <c r="V68" s="206">
        <v>2012</v>
      </c>
      <c r="W68" s="25"/>
      <c r="X68" s="21"/>
      <c r="Y68" s="28"/>
      <c r="Z68" s="118">
        <f>$AD$3-V68</f>
        <v>6</v>
      </c>
      <c r="AA68" s="25" t="s">
        <v>698</v>
      </c>
      <c r="AB68" s="118" t="s">
        <v>105</v>
      </c>
      <c r="AC68" s="21"/>
      <c r="AE68" s="90" t="s">
        <v>375</v>
      </c>
      <c r="AF68" s="82"/>
      <c r="CO68" s="262" t="str">
        <f t="shared" si="19"/>
        <v>anders</v>
      </c>
      <c r="CP68" s="19" t="str">
        <f>+S68</f>
        <v>Frei Lukas</v>
      </c>
      <c r="CR68" s="153">
        <f>+Z68</f>
        <v>6</v>
      </c>
      <c r="CS68" s="153" t="str">
        <f>+AB68</f>
        <v>C</v>
      </c>
      <c r="CT68" s="260" t="str">
        <f t="shared" si="46"/>
        <v>D</v>
      </c>
      <c r="CU68" s="154">
        <v>4308</v>
      </c>
      <c r="CV68" s="125">
        <v>772</v>
      </c>
      <c r="CW68" s="33">
        <f t="shared" si="50"/>
        <v>8</v>
      </c>
      <c r="CX68" s="83" t="str">
        <f t="shared" si="51"/>
        <v>Projektingenieur 8 (Bau)</v>
      </c>
      <c r="CY68" s="125">
        <v>772</v>
      </c>
      <c r="CZ68" s="33">
        <f>VLOOKUP($CY68,Funktionsbezeichnungen,3,0)</f>
        <v>8</v>
      </c>
      <c r="DA68" s="83" t="str">
        <f>VLOOKUP($CY68,Funktionsbezeichnungen,2,0)</f>
        <v>Projektingenieur 8 (Bau)</v>
      </c>
      <c r="DB68" s="125">
        <v>771</v>
      </c>
      <c r="DC68" s="33">
        <f>VLOOKUP($DB68,Funktionsbezeichnungen,3,0)</f>
        <v>7</v>
      </c>
      <c r="DD68" s="83" t="str">
        <f>VLOOKUP($DB68,Funktionsbezeichnungen,2,0)</f>
        <v>Projektingenieur 7 (Bau)</v>
      </c>
      <c r="DE68" s="125"/>
      <c r="DF68" s="33"/>
      <c r="DG68" s="83"/>
      <c r="DH68" s="125"/>
      <c r="DI68" s="33"/>
      <c r="DJ68" s="83"/>
      <c r="DK68" s="20"/>
      <c r="DL68" s="33"/>
      <c r="DM68" s="33"/>
      <c r="DN68" s="83"/>
      <c r="DS68" s="19">
        <f>+CU68</f>
        <v>4308</v>
      </c>
      <c r="DT68" s="153">
        <v>2</v>
      </c>
      <c r="DU68" s="19">
        <v>3</v>
      </c>
      <c r="DV68" s="19" t="s">
        <v>951</v>
      </c>
      <c r="EX68" s="154">
        <v>8579</v>
      </c>
      <c r="EY68" s="153" t="s">
        <v>121</v>
      </c>
    </row>
    <row r="69" spans="1:155" s="19" customFormat="1" x14ac:dyDescent="0.2">
      <c r="A69" s="53">
        <v>0</v>
      </c>
      <c r="B69" s="53"/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1301</v>
      </c>
      <c r="P69" s="15" t="s">
        <v>912</v>
      </c>
      <c r="Q69" s="15">
        <v>65</v>
      </c>
      <c r="R69" s="42"/>
      <c r="S69" s="20" t="s">
        <v>913</v>
      </c>
      <c r="T69" s="21">
        <v>1987</v>
      </c>
      <c r="U69" s="28" t="s">
        <v>1006</v>
      </c>
      <c r="V69" s="21">
        <v>2012</v>
      </c>
      <c r="W69" s="25" t="s">
        <v>1182</v>
      </c>
      <c r="X69" s="21">
        <v>2015</v>
      </c>
      <c r="Y69" s="28" t="s">
        <v>91</v>
      </c>
      <c r="Z69" s="118">
        <f>$AD$3-V69</f>
        <v>6</v>
      </c>
      <c r="AA69" s="25" t="s">
        <v>108</v>
      </c>
      <c r="AB69" s="118" t="s">
        <v>105</v>
      </c>
      <c r="AC69" s="21"/>
      <c r="AE69" s="90" t="s">
        <v>375</v>
      </c>
      <c r="AF69" s="82"/>
      <c r="CO69" s="262" t="str">
        <f t="shared" si="19"/>
        <v>anders</v>
      </c>
      <c r="CP69" s="19" t="str">
        <f>+S69</f>
        <v>D'Arco Marcel</v>
      </c>
      <c r="CR69" s="153">
        <f>+Z69</f>
        <v>6</v>
      </c>
      <c r="CS69" s="153" t="str">
        <f>+AB69</f>
        <v>C</v>
      </c>
      <c r="CT69" s="260" t="str">
        <f t="shared" ref="CT69:CT101" si="56">VLOOKUP(CU69,Kategorie,2,0)</f>
        <v>D</v>
      </c>
      <c r="CU69" s="154">
        <v>4310</v>
      </c>
      <c r="CV69" s="125">
        <v>772</v>
      </c>
      <c r="CW69" s="33">
        <f t="shared" si="50"/>
        <v>8</v>
      </c>
      <c r="CX69" s="83" t="str">
        <f t="shared" si="51"/>
        <v>Projektingenieur 8 (Bau)</v>
      </c>
      <c r="CY69" s="125">
        <v>772</v>
      </c>
      <c r="CZ69" s="33">
        <f>VLOOKUP($CY69,Funktionsbezeichnungen,3,0)</f>
        <v>8</v>
      </c>
      <c r="DA69" s="83" t="str">
        <f>VLOOKUP($CY69,Funktionsbezeichnungen,2,0)</f>
        <v>Projektingenieur 8 (Bau)</v>
      </c>
      <c r="DB69" s="125">
        <v>771</v>
      </c>
      <c r="DC69" s="33">
        <f>VLOOKUP($DB69,Funktionsbezeichnungen,3,0)</f>
        <v>7</v>
      </c>
      <c r="DD69" s="83" t="str">
        <f>VLOOKUP($DB69,Funktionsbezeichnungen,2,0)</f>
        <v>Projektingenieur 7 (Bau)</v>
      </c>
      <c r="DE69" s="125"/>
      <c r="DF69" s="33"/>
      <c r="DG69" s="83"/>
      <c r="DH69" s="125"/>
      <c r="DI69" s="33"/>
      <c r="DJ69" s="83"/>
      <c r="DK69" s="20"/>
      <c r="DL69" s="33"/>
      <c r="DM69" s="33"/>
      <c r="DN69" s="83"/>
      <c r="DS69" s="19">
        <f>+CU69</f>
        <v>4310</v>
      </c>
      <c r="DT69" s="153">
        <v>2</v>
      </c>
      <c r="DU69" s="19">
        <v>3</v>
      </c>
      <c r="DV69" s="19" t="s">
        <v>951</v>
      </c>
      <c r="EX69" s="154">
        <v>4322</v>
      </c>
      <c r="EY69" s="153" t="s">
        <v>121</v>
      </c>
    </row>
    <row r="70" spans="1:155" s="19" customFormat="1" x14ac:dyDescent="0.2">
      <c r="A70" s="53">
        <v>0</v>
      </c>
      <c r="B70" s="53"/>
      <c r="C70" s="53">
        <f t="shared" si="0"/>
        <v>1</v>
      </c>
      <c r="D70" s="55"/>
      <c r="E70" s="55"/>
      <c r="F70" s="56">
        <v>1</v>
      </c>
      <c r="G70" s="54">
        <v>1</v>
      </c>
      <c r="H70" s="54"/>
      <c r="I70" s="56"/>
      <c r="J70" s="54"/>
      <c r="K70" s="56"/>
      <c r="L70" s="56"/>
      <c r="M70" s="56"/>
      <c r="N70" s="58"/>
      <c r="O70" s="52" t="s">
        <v>1140</v>
      </c>
      <c r="P70" s="15" t="s">
        <v>1248</v>
      </c>
      <c r="Q70" s="15">
        <v>66</v>
      </c>
      <c r="R70" s="42"/>
      <c r="S70" s="20" t="s">
        <v>1249</v>
      </c>
      <c r="T70" s="21">
        <v>1967</v>
      </c>
      <c r="U70" s="28" t="s">
        <v>1252</v>
      </c>
      <c r="V70" s="21">
        <v>2002</v>
      </c>
      <c r="W70" s="25"/>
      <c r="X70" s="21"/>
      <c r="Y70" s="28"/>
      <c r="Z70" s="118">
        <f t="shared" si="1"/>
        <v>16</v>
      </c>
      <c r="AA70" s="25" t="s">
        <v>1250</v>
      </c>
      <c r="AB70" s="118" t="s">
        <v>121</v>
      </c>
      <c r="AC70" s="21"/>
      <c r="AE70" s="90" t="s">
        <v>375</v>
      </c>
      <c r="AF70" s="82"/>
      <c r="CO70" s="262" t="e">
        <f t="shared" si="19"/>
        <v>#N/A</v>
      </c>
      <c r="CP70" s="192" t="str">
        <f t="shared" si="2"/>
        <v>Gustin Patrick</v>
      </c>
      <c r="CQ70" s="192"/>
      <c r="CR70" s="242">
        <f t="shared" si="3"/>
        <v>16</v>
      </c>
      <c r="CS70" s="242" t="str">
        <f t="shared" si="18"/>
        <v>D</v>
      </c>
      <c r="CT70" s="260" t="e">
        <f t="shared" si="56"/>
        <v>#N/A</v>
      </c>
      <c r="CU70" s="222">
        <v>4338</v>
      </c>
      <c r="CV70" s="125">
        <v>542</v>
      </c>
      <c r="CW70" s="33">
        <f t="shared" si="50"/>
        <v>7</v>
      </c>
      <c r="CX70" s="83" t="str">
        <f t="shared" si="51"/>
        <v>Technischer Sachbearbeiter 7</v>
      </c>
      <c r="CY70" s="125"/>
      <c r="CZ70" s="33"/>
      <c r="DA70" s="83"/>
      <c r="DB70" s="125"/>
      <c r="DC70" s="33"/>
      <c r="DD70" s="83"/>
      <c r="DE70" s="125"/>
      <c r="DF70" s="33"/>
      <c r="DG70" s="83"/>
      <c r="DH70" s="125"/>
      <c r="DI70" s="33"/>
      <c r="DJ70" s="83"/>
      <c r="DK70" s="20"/>
      <c r="DL70" s="33"/>
      <c r="DM70" s="33"/>
      <c r="DN70" s="83"/>
      <c r="DS70" s="19">
        <f t="shared" si="17"/>
        <v>4338</v>
      </c>
      <c r="DT70" s="153">
        <v>2</v>
      </c>
      <c r="DU70" s="19">
        <v>3</v>
      </c>
      <c r="DV70" s="19" t="s">
        <v>951</v>
      </c>
      <c r="EX70" s="154">
        <v>4315</v>
      </c>
      <c r="EY70" s="153" t="s">
        <v>121</v>
      </c>
    </row>
    <row r="71" spans="1:155" s="19" customFormat="1" x14ac:dyDescent="0.2">
      <c r="A71" s="53">
        <v>0</v>
      </c>
      <c r="B71" s="53"/>
      <c r="C71" s="53">
        <f t="shared" ref="C71" si="57">IF(Z71&gt;=10,1,0)</f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1301</v>
      </c>
      <c r="P71" s="15" t="s">
        <v>1503</v>
      </c>
      <c r="Q71" s="15">
        <v>67</v>
      </c>
      <c r="R71" s="42"/>
      <c r="S71" s="20" t="s">
        <v>1504</v>
      </c>
      <c r="T71" s="21">
        <v>1975</v>
      </c>
      <c r="U71" s="28" t="s">
        <v>1006</v>
      </c>
      <c r="V71" s="21">
        <v>2010</v>
      </c>
      <c r="W71" s="25"/>
      <c r="X71" s="21"/>
      <c r="Y71" s="28"/>
      <c r="Z71" s="118">
        <f t="shared" ref="Z71" si="58">$AD$3-V71</f>
        <v>8</v>
      </c>
      <c r="AA71" s="25" t="s">
        <v>698</v>
      </c>
      <c r="AB71" s="118" t="s">
        <v>121</v>
      </c>
      <c r="AC71" s="21"/>
      <c r="AE71" s="90" t="s">
        <v>375</v>
      </c>
      <c r="AF71" s="82"/>
      <c r="CO71" s="262" t="e">
        <f t="shared" ref="CO71" si="59">IF(CS71=CT71,"","anders")</f>
        <v>#N/A</v>
      </c>
      <c r="CP71" s="265" t="str">
        <f>+S71</f>
        <v>Said Ari</v>
      </c>
      <c r="CR71" s="153">
        <f t="shared" ref="CR71" si="60">+Z71</f>
        <v>8</v>
      </c>
      <c r="CS71" s="153" t="str">
        <f t="shared" ref="CS71" si="61">+AB71</f>
        <v>D</v>
      </c>
      <c r="CT71" s="260" t="e">
        <f t="shared" si="56"/>
        <v>#N/A</v>
      </c>
      <c r="CU71" s="264">
        <v>4333</v>
      </c>
      <c r="CV71" s="125">
        <v>772</v>
      </c>
      <c r="CW71" s="33">
        <f t="shared" si="50"/>
        <v>8</v>
      </c>
      <c r="CX71" s="83" t="str">
        <f t="shared" si="51"/>
        <v>Projektingenieur 8 (Bau)</v>
      </c>
      <c r="CY71" s="125"/>
      <c r="CZ71" s="33"/>
      <c r="DA71" s="83"/>
      <c r="DB71" s="125"/>
      <c r="DC71" s="33"/>
      <c r="DD71" s="83"/>
      <c r="DE71" s="125"/>
      <c r="DF71" s="33"/>
      <c r="DG71" s="83"/>
      <c r="DH71" s="125"/>
      <c r="DI71" s="33"/>
      <c r="DJ71" s="83"/>
      <c r="DK71" s="20"/>
      <c r="DL71" s="33"/>
      <c r="DM71" s="33"/>
      <c r="DN71" s="83"/>
      <c r="DS71" s="19">
        <f t="shared" ref="DS71" si="62">+CU71</f>
        <v>4333</v>
      </c>
      <c r="DT71" s="153">
        <v>2</v>
      </c>
      <c r="DU71" s="19">
        <v>3</v>
      </c>
      <c r="DV71" s="19" t="s">
        <v>951</v>
      </c>
      <c r="EX71" s="154">
        <v>4308</v>
      </c>
      <c r="EY71" s="153" t="s">
        <v>121</v>
      </c>
    </row>
    <row r="72" spans="1:155" s="19" customFormat="1" x14ac:dyDescent="0.2">
      <c r="A72" s="53">
        <v>0</v>
      </c>
      <c r="B72" s="53">
        <v>1</v>
      </c>
      <c r="C72" s="53">
        <f t="shared" si="0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1301</v>
      </c>
      <c r="P72" s="15" t="s">
        <v>1014</v>
      </c>
      <c r="Q72" s="15">
        <v>68</v>
      </c>
      <c r="R72" s="42"/>
      <c r="S72" s="20" t="s">
        <v>1015</v>
      </c>
      <c r="T72" s="21">
        <v>1980</v>
      </c>
      <c r="U72" s="28" t="s">
        <v>1050</v>
      </c>
      <c r="V72" s="21">
        <v>2002</v>
      </c>
      <c r="W72" s="25" t="s">
        <v>1006</v>
      </c>
      <c r="X72" s="162">
        <v>2013</v>
      </c>
      <c r="Y72" s="28"/>
      <c r="Z72" s="163">
        <f>$AD$3-X72</f>
        <v>5</v>
      </c>
      <c r="AA72" s="25" t="s">
        <v>916</v>
      </c>
      <c r="AB72" s="21" t="s">
        <v>121</v>
      </c>
      <c r="AC72" s="21"/>
      <c r="AE72" s="90" t="s">
        <v>375</v>
      </c>
      <c r="AF72" s="82"/>
      <c r="CO72" s="19" t="str">
        <f t="shared" ref="CO72:CO135" si="63">IF(CS72=CT72,"","anders")</f>
        <v/>
      </c>
      <c r="CP72" s="19" t="str">
        <f t="shared" si="2"/>
        <v>Hochuli Antonina</v>
      </c>
      <c r="CR72" s="153">
        <f t="shared" si="3"/>
        <v>5</v>
      </c>
      <c r="CS72" s="153" t="str">
        <f t="shared" si="18"/>
        <v>D</v>
      </c>
      <c r="CT72" s="260" t="str">
        <f t="shared" si="56"/>
        <v>D</v>
      </c>
      <c r="CU72" s="154">
        <v>8579</v>
      </c>
      <c r="CV72" s="125">
        <v>771</v>
      </c>
      <c r="CW72" s="33">
        <f t="shared" si="50"/>
        <v>7</v>
      </c>
      <c r="CX72" s="83" t="str">
        <f t="shared" si="51"/>
        <v>Projektingenieur 7 (Bau)</v>
      </c>
      <c r="CY72" s="125">
        <v>771</v>
      </c>
      <c r="CZ72" s="33">
        <f t="shared" si="52"/>
        <v>7</v>
      </c>
      <c r="DA72" s="83" t="str">
        <f t="shared" si="53"/>
        <v>Projektingenieur 7 (Bau)</v>
      </c>
      <c r="DB72" s="125">
        <v>770</v>
      </c>
      <c r="DC72" s="33">
        <f t="shared" si="54"/>
        <v>6</v>
      </c>
      <c r="DD72" s="83" t="str">
        <f t="shared" si="55"/>
        <v>Vorstufe Projektingenieur (Bau)</v>
      </c>
      <c r="DE72" s="125"/>
      <c r="DF72" s="33"/>
      <c r="DG72" s="83"/>
      <c r="DH72" s="125"/>
      <c r="DI72" s="33"/>
      <c r="DJ72" s="83"/>
      <c r="DK72" s="20"/>
      <c r="DL72" s="33"/>
      <c r="DM72" s="33"/>
      <c r="DN72" s="83"/>
      <c r="DS72" s="19">
        <f t="shared" si="17"/>
        <v>8579</v>
      </c>
      <c r="DT72" s="153">
        <v>2</v>
      </c>
      <c r="DU72" s="19">
        <v>3</v>
      </c>
      <c r="DV72" s="19" t="s">
        <v>951</v>
      </c>
      <c r="EX72" s="154">
        <v>4313</v>
      </c>
      <c r="EY72" s="153" t="s">
        <v>121</v>
      </c>
    </row>
    <row r="73" spans="1:155" s="19" customFormat="1" x14ac:dyDescent="0.2">
      <c r="A73" s="53">
        <v>0</v>
      </c>
      <c r="B73" s="53"/>
      <c r="C73" s="53">
        <f t="shared" ref="C73:C133" si="64">IF(Z73&gt;=10,1,0)</f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1301</v>
      </c>
      <c r="P73" s="15" t="s">
        <v>1074</v>
      </c>
      <c r="Q73" s="15">
        <v>69</v>
      </c>
      <c r="R73" s="42"/>
      <c r="S73" s="20" t="s">
        <v>1075</v>
      </c>
      <c r="T73" s="21">
        <v>1987</v>
      </c>
      <c r="U73" s="28" t="s">
        <v>1302</v>
      </c>
      <c r="V73" s="21">
        <v>2013</v>
      </c>
      <c r="W73" s="25"/>
      <c r="X73" s="21"/>
      <c r="Y73" s="28"/>
      <c r="Z73" s="118">
        <f t="shared" ref="Z73:Z138" si="65">$AD$3-V73</f>
        <v>5</v>
      </c>
      <c r="AA73" s="25" t="s">
        <v>698</v>
      </c>
      <c r="AB73" s="21" t="s">
        <v>121</v>
      </c>
      <c r="AC73" s="21"/>
      <c r="AE73" s="90" t="s">
        <v>375</v>
      </c>
      <c r="AF73" s="82"/>
      <c r="CO73" s="19" t="str">
        <f t="shared" si="63"/>
        <v/>
      </c>
      <c r="CP73" s="19" t="str">
        <f t="shared" ref="CP73:CP141" si="66">+S73</f>
        <v>Meisch Raoul</v>
      </c>
      <c r="CR73" s="153">
        <f t="shared" ref="CR73:CR138" si="67">+Z73</f>
        <v>5</v>
      </c>
      <c r="CS73" s="153" t="str">
        <f t="shared" ref="CS73:CS138" si="68">+AB73</f>
        <v>D</v>
      </c>
      <c r="CT73" s="260" t="str">
        <f t="shared" si="56"/>
        <v>D</v>
      </c>
      <c r="CU73" s="154">
        <v>4315</v>
      </c>
      <c r="CV73" s="125">
        <v>771</v>
      </c>
      <c r="CW73" s="33">
        <f t="shared" si="50"/>
        <v>7</v>
      </c>
      <c r="CX73" s="83" t="str">
        <f t="shared" si="51"/>
        <v>Projektingenieur 7 (Bau)</v>
      </c>
      <c r="CY73" s="125">
        <v>771</v>
      </c>
      <c r="CZ73" s="33">
        <f t="shared" si="52"/>
        <v>7</v>
      </c>
      <c r="DA73" s="83" t="str">
        <f t="shared" si="53"/>
        <v>Projektingenieur 7 (Bau)</v>
      </c>
      <c r="DB73" s="125"/>
      <c r="DC73" s="33"/>
      <c r="DD73" s="83"/>
      <c r="DE73" s="125"/>
      <c r="DF73" s="33"/>
      <c r="DG73" s="83"/>
      <c r="DH73" s="125"/>
      <c r="DI73" s="33"/>
      <c r="DJ73" s="83"/>
      <c r="DK73" s="20"/>
      <c r="DL73" s="33"/>
      <c r="DM73" s="33"/>
      <c r="DN73" s="83"/>
      <c r="DS73" s="19">
        <f t="shared" ref="DS73:DS141" si="69">+CU73</f>
        <v>4315</v>
      </c>
      <c r="DT73" s="153">
        <v>2</v>
      </c>
      <c r="DU73" s="19">
        <v>3</v>
      </c>
      <c r="DV73" s="19" t="s">
        <v>951</v>
      </c>
      <c r="EX73" s="154">
        <v>4318</v>
      </c>
      <c r="EY73" s="153" t="s">
        <v>121</v>
      </c>
    </row>
    <row r="74" spans="1:155" s="19" customFormat="1" x14ac:dyDescent="0.2">
      <c r="A74" s="53">
        <v>0</v>
      </c>
      <c r="B74" s="53">
        <v>1</v>
      </c>
      <c r="C74" s="53">
        <f t="shared" si="64"/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359</v>
      </c>
      <c r="P74" s="15" t="s">
        <v>1029</v>
      </c>
      <c r="Q74" s="15">
        <v>70</v>
      </c>
      <c r="R74" s="42"/>
      <c r="S74" s="20" t="s">
        <v>1030</v>
      </c>
      <c r="T74" s="21">
        <v>1989</v>
      </c>
      <c r="U74" s="28" t="s">
        <v>1006</v>
      </c>
      <c r="V74" s="21">
        <v>2013</v>
      </c>
      <c r="W74" s="25"/>
      <c r="X74" s="21"/>
      <c r="Y74" s="28"/>
      <c r="Z74" s="118">
        <f t="shared" si="65"/>
        <v>5</v>
      </c>
      <c r="AA74" s="25" t="s">
        <v>916</v>
      </c>
      <c r="AB74" s="21" t="s">
        <v>121</v>
      </c>
      <c r="AC74" s="21"/>
      <c r="AE74" s="90" t="s">
        <v>375</v>
      </c>
      <c r="AF74" s="82"/>
      <c r="CO74" s="19" t="str">
        <f t="shared" si="63"/>
        <v/>
      </c>
      <c r="CP74" s="19" t="str">
        <f t="shared" si="66"/>
        <v>Stöhr Jessica</v>
      </c>
      <c r="CR74" s="153">
        <f t="shared" si="67"/>
        <v>5</v>
      </c>
      <c r="CS74" s="153" t="str">
        <f t="shared" si="68"/>
        <v>D</v>
      </c>
      <c r="CT74" s="260" t="str">
        <f t="shared" si="56"/>
        <v>D</v>
      </c>
      <c r="CU74" s="154">
        <v>4313</v>
      </c>
      <c r="CV74" s="125">
        <v>771</v>
      </c>
      <c r="CW74" s="33">
        <f t="shared" si="50"/>
        <v>7</v>
      </c>
      <c r="CX74" s="83" t="str">
        <f t="shared" si="51"/>
        <v>Projektingenieur 7 (Bau)</v>
      </c>
      <c r="CY74" s="125">
        <v>771</v>
      </c>
      <c r="CZ74" s="33">
        <f t="shared" si="52"/>
        <v>7</v>
      </c>
      <c r="DA74" s="83" t="str">
        <f t="shared" si="53"/>
        <v>Projektingenieur 7 (Bau)</v>
      </c>
      <c r="DB74" s="125">
        <v>770</v>
      </c>
      <c r="DC74" s="33">
        <f t="shared" si="54"/>
        <v>6</v>
      </c>
      <c r="DD74" s="83" t="str">
        <f t="shared" si="55"/>
        <v>Vorstufe Projektingenieur (Bau)</v>
      </c>
      <c r="DE74" s="125"/>
      <c r="DF74" s="33"/>
      <c r="DG74" s="83"/>
      <c r="DH74" s="125"/>
      <c r="DI74" s="33"/>
      <c r="DJ74" s="83"/>
      <c r="DK74" s="20"/>
      <c r="DL74" s="33"/>
      <c r="DM74" s="33"/>
      <c r="DN74" s="83"/>
      <c r="DS74" s="19">
        <f t="shared" si="69"/>
        <v>4313</v>
      </c>
      <c r="DT74" s="153">
        <v>2</v>
      </c>
      <c r="DU74" s="19">
        <v>3</v>
      </c>
      <c r="DV74" s="19" t="s">
        <v>951</v>
      </c>
      <c r="EX74" s="154">
        <v>4319</v>
      </c>
      <c r="EY74" s="153" t="s">
        <v>121</v>
      </c>
    </row>
    <row r="75" spans="1:155" s="19" customFormat="1" x14ac:dyDescent="0.2">
      <c r="A75" s="53">
        <v>0</v>
      </c>
      <c r="B75" s="53"/>
      <c r="C75" s="53">
        <f t="shared" si="64"/>
        <v>0</v>
      </c>
      <c r="D75" s="55"/>
      <c r="E75" s="55">
        <v>1</v>
      </c>
      <c r="F75" s="56"/>
      <c r="G75" s="54"/>
      <c r="H75" s="54"/>
      <c r="I75" s="56"/>
      <c r="J75" s="54"/>
      <c r="K75" s="56"/>
      <c r="L75" s="56"/>
      <c r="M75" s="56"/>
      <c r="N75" s="58"/>
      <c r="O75" s="52" t="s">
        <v>361</v>
      </c>
      <c r="P75" s="15" t="s">
        <v>1153</v>
      </c>
      <c r="Q75" s="15">
        <v>71</v>
      </c>
      <c r="R75" s="42"/>
      <c r="S75" s="20" t="s">
        <v>1154</v>
      </c>
      <c r="T75" s="21">
        <v>1984</v>
      </c>
      <c r="U75" s="28" t="s">
        <v>1061</v>
      </c>
      <c r="V75" s="21">
        <v>2014</v>
      </c>
      <c r="W75" s="25"/>
      <c r="X75" s="21"/>
      <c r="Y75" s="28"/>
      <c r="Z75" s="118">
        <f t="shared" si="65"/>
        <v>4</v>
      </c>
      <c r="AA75" s="25" t="s">
        <v>698</v>
      </c>
      <c r="AB75" s="21" t="s">
        <v>121</v>
      </c>
      <c r="AC75" s="21"/>
      <c r="AE75" s="90" t="s">
        <v>375</v>
      </c>
      <c r="AF75" s="82"/>
      <c r="CO75" s="19" t="str">
        <f t="shared" si="63"/>
        <v/>
      </c>
      <c r="CP75" s="19" t="str">
        <f t="shared" si="66"/>
        <v>Vitt Bernhard</v>
      </c>
      <c r="CR75" s="153">
        <f t="shared" si="67"/>
        <v>4</v>
      </c>
      <c r="CS75" s="153" t="str">
        <f t="shared" si="68"/>
        <v>D</v>
      </c>
      <c r="CT75" s="260" t="str">
        <f t="shared" si="56"/>
        <v>D</v>
      </c>
      <c r="CU75" s="154">
        <v>4318</v>
      </c>
      <c r="CV75" s="125">
        <v>770</v>
      </c>
      <c r="CW75" s="33">
        <f t="shared" si="50"/>
        <v>6</v>
      </c>
      <c r="CX75" s="83" t="str">
        <f t="shared" si="51"/>
        <v>Vorstufe Projektingenieur (Bau)</v>
      </c>
      <c r="CY75" s="125">
        <v>770</v>
      </c>
      <c r="CZ75" s="33">
        <f t="shared" si="52"/>
        <v>6</v>
      </c>
      <c r="DA75" s="83" t="str">
        <f t="shared" si="53"/>
        <v>Vorstufe Projektingenieur (Bau)</v>
      </c>
      <c r="DB75" s="125"/>
      <c r="DC75" s="33"/>
      <c r="DD75" s="83"/>
      <c r="DE75" s="125"/>
      <c r="DF75" s="33"/>
      <c r="DG75" s="83"/>
      <c r="DH75" s="125"/>
      <c r="DI75" s="33"/>
      <c r="DJ75" s="83"/>
      <c r="DK75" s="20"/>
      <c r="DL75" s="33"/>
      <c r="DM75" s="33"/>
      <c r="DN75" s="83"/>
      <c r="DS75" s="19">
        <f t="shared" si="69"/>
        <v>4318</v>
      </c>
      <c r="DT75" s="153">
        <v>2</v>
      </c>
      <c r="DU75" s="19">
        <v>3</v>
      </c>
      <c r="DV75" s="19" t="s">
        <v>951</v>
      </c>
      <c r="EX75" s="154">
        <v>9748</v>
      </c>
      <c r="EY75" s="19" t="s">
        <v>121</v>
      </c>
    </row>
    <row r="76" spans="1:155" s="19" customFormat="1" ht="25.5" x14ac:dyDescent="0.2">
      <c r="A76" s="53">
        <v>0</v>
      </c>
      <c r="B76" s="53"/>
      <c r="C76" s="53">
        <f>IF(Z76&gt;=10,1,0)</f>
        <v>0</v>
      </c>
      <c r="D76" s="55"/>
      <c r="E76" s="55">
        <v>1</v>
      </c>
      <c r="F76" s="56"/>
      <c r="G76" s="54"/>
      <c r="H76" s="54">
        <v>1</v>
      </c>
      <c r="I76" s="56"/>
      <c r="J76" s="54"/>
      <c r="K76" s="56"/>
      <c r="L76" s="56"/>
      <c r="M76" s="56"/>
      <c r="N76" s="58"/>
      <c r="O76" s="52" t="s">
        <v>358</v>
      </c>
      <c r="P76" s="15" t="s">
        <v>1173</v>
      </c>
      <c r="Q76" s="15">
        <v>72</v>
      </c>
      <c r="R76" s="42"/>
      <c r="S76" s="20" t="s">
        <v>1172</v>
      </c>
      <c r="T76" s="21">
        <v>1986</v>
      </c>
      <c r="U76" s="208" t="s">
        <v>1231</v>
      </c>
      <c r="V76" s="163">
        <v>2015</v>
      </c>
      <c r="W76" s="28"/>
      <c r="X76" s="21"/>
      <c r="Y76" s="28"/>
      <c r="Z76" s="163">
        <f t="shared" si="65"/>
        <v>3</v>
      </c>
      <c r="AA76" s="25" t="s">
        <v>1176</v>
      </c>
      <c r="AB76" s="21" t="s">
        <v>121</v>
      </c>
      <c r="AC76" s="21"/>
      <c r="AE76" s="90" t="s">
        <v>376</v>
      </c>
      <c r="AF76" s="82"/>
      <c r="CO76" s="19" t="str">
        <f t="shared" si="63"/>
        <v/>
      </c>
      <c r="CP76" s="19" t="str">
        <f t="shared" si="66"/>
        <v>Völlmin Daniel</v>
      </c>
      <c r="CR76" s="153">
        <f t="shared" si="67"/>
        <v>3</v>
      </c>
      <c r="CS76" s="153" t="str">
        <f t="shared" si="68"/>
        <v>D</v>
      </c>
      <c r="CT76" s="260" t="str">
        <f t="shared" si="56"/>
        <v>D</v>
      </c>
      <c r="CU76" s="154">
        <v>4319</v>
      </c>
      <c r="CV76" s="125">
        <v>771</v>
      </c>
      <c r="CW76" s="33">
        <f t="shared" si="50"/>
        <v>7</v>
      </c>
      <c r="CX76" s="83" t="str">
        <f t="shared" si="51"/>
        <v>Projektingenieur 7 (Bau)</v>
      </c>
      <c r="CY76" s="125">
        <v>771</v>
      </c>
      <c r="CZ76" s="33">
        <f t="shared" si="52"/>
        <v>7</v>
      </c>
      <c r="DA76" s="83" t="str">
        <f t="shared" si="53"/>
        <v>Projektingenieur 7 (Bau)</v>
      </c>
      <c r="DB76" s="125"/>
      <c r="DC76" s="33"/>
      <c r="DD76" s="83"/>
      <c r="DE76" s="125"/>
      <c r="DF76" s="33"/>
      <c r="DG76" s="83"/>
      <c r="DH76" s="125"/>
      <c r="DI76" s="33"/>
      <c r="DJ76" s="83"/>
      <c r="DK76" s="20"/>
      <c r="DL76" s="33"/>
      <c r="DM76" s="33"/>
      <c r="DN76" s="83"/>
      <c r="DS76" s="19">
        <f t="shared" si="69"/>
        <v>4319</v>
      </c>
      <c r="DT76" s="153">
        <v>2</v>
      </c>
      <c r="DU76" s="19">
        <v>3</v>
      </c>
      <c r="DV76" s="19" t="s">
        <v>951</v>
      </c>
      <c r="EX76" s="154">
        <v>3211</v>
      </c>
      <c r="EY76" s="19" t="s">
        <v>105</v>
      </c>
    </row>
    <row r="77" spans="1:155" s="19" customFormat="1" x14ac:dyDescent="0.2">
      <c r="A77" s="53">
        <v>0</v>
      </c>
      <c r="B77" s="53"/>
      <c r="C77" s="53">
        <f t="shared" ref="C77:C79" si="70">IF(Z77&gt;=10,1,0)</f>
        <v>0</v>
      </c>
      <c r="D77" s="55">
        <v>1</v>
      </c>
      <c r="E77" s="55"/>
      <c r="F77" s="56"/>
      <c r="G77" s="54"/>
      <c r="H77" s="54"/>
      <c r="I77" s="56"/>
      <c r="J77" s="54"/>
      <c r="K77" s="56"/>
      <c r="L77" s="56"/>
      <c r="M77" s="56"/>
      <c r="N77" s="58"/>
      <c r="O77" s="52" t="s">
        <v>1301</v>
      </c>
      <c r="P77" s="15" t="s">
        <v>1016</v>
      </c>
      <c r="Q77" s="15">
        <v>73</v>
      </c>
      <c r="R77" s="164"/>
      <c r="S77" s="20" t="s">
        <v>1017</v>
      </c>
      <c r="T77" s="21">
        <v>1988</v>
      </c>
      <c r="U77" s="28" t="s">
        <v>1230</v>
      </c>
      <c r="V77" s="21">
        <v>2016</v>
      </c>
      <c r="W77" s="25"/>
      <c r="X77" s="21"/>
      <c r="Y77" s="28"/>
      <c r="Z77" s="118">
        <f t="shared" si="65"/>
        <v>2</v>
      </c>
      <c r="AA77" s="25" t="s">
        <v>698</v>
      </c>
      <c r="AB77" s="21" t="s">
        <v>121</v>
      </c>
      <c r="AC77" s="21"/>
      <c r="AE77" s="90" t="s">
        <v>375</v>
      </c>
      <c r="AF77" s="82"/>
      <c r="CO77" s="19" t="str">
        <f t="shared" si="63"/>
        <v/>
      </c>
      <c r="CP77" s="19" t="str">
        <f t="shared" si="66"/>
        <v>Burger Stefan</v>
      </c>
      <c r="CR77" s="19">
        <f t="shared" si="67"/>
        <v>2</v>
      </c>
      <c r="CS77" s="19" t="str">
        <f t="shared" si="68"/>
        <v>D</v>
      </c>
      <c r="CT77" s="260" t="str">
        <f t="shared" si="56"/>
        <v>D</v>
      </c>
      <c r="CU77" s="154">
        <v>9748</v>
      </c>
      <c r="CV77" s="125">
        <v>771</v>
      </c>
      <c r="CW77" s="33">
        <f t="shared" si="50"/>
        <v>7</v>
      </c>
      <c r="CX77" s="83" t="str">
        <f t="shared" si="51"/>
        <v>Projektingenieur 7 (Bau)</v>
      </c>
      <c r="CY77" s="125">
        <v>771</v>
      </c>
      <c r="CZ77" s="33">
        <f t="shared" si="52"/>
        <v>7</v>
      </c>
      <c r="DA77" s="83" t="str">
        <f t="shared" si="53"/>
        <v>Projektingenieur 7 (Bau)</v>
      </c>
      <c r="DB77" s="125"/>
      <c r="DC77" s="33"/>
      <c r="DD77" s="83"/>
      <c r="DE77" s="125"/>
      <c r="DF77" s="33"/>
      <c r="DG77" s="83"/>
      <c r="DH77" s="125"/>
      <c r="DI77" s="33"/>
      <c r="DJ77" s="83"/>
      <c r="DK77" s="20"/>
      <c r="DL77" s="125"/>
      <c r="DM77" s="33"/>
      <c r="DN77" s="83"/>
      <c r="DS77" s="19">
        <f t="shared" si="69"/>
        <v>9748</v>
      </c>
      <c r="DT77" s="153">
        <v>2</v>
      </c>
      <c r="DU77" s="19">
        <v>3</v>
      </c>
      <c r="DV77" s="185" t="s">
        <v>951</v>
      </c>
      <c r="EX77" s="154">
        <v>6622</v>
      </c>
      <c r="EY77" s="19" t="s">
        <v>105</v>
      </c>
    </row>
    <row r="78" spans="1:155" s="19" customFormat="1" x14ac:dyDescent="0.2">
      <c r="A78" s="53">
        <v>0</v>
      </c>
      <c r="B78" s="53"/>
      <c r="C78" s="53">
        <f t="shared" si="70"/>
        <v>0</v>
      </c>
      <c r="D78" s="55">
        <v>1</v>
      </c>
      <c r="E78" s="55"/>
      <c r="F78" s="56"/>
      <c r="G78" s="54"/>
      <c r="H78" s="54"/>
      <c r="I78" s="56"/>
      <c r="J78" s="54"/>
      <c r="K78" s="56"/>
      <c r="L78" s="56"/>
      <c r="M78" s="56"/>
      <c r="N78" s="58"/>
      <c r="O78" s="52" t="s">
        <v>1301</v>
      </c>
      <c r="P78" s="15" t="s">
        <v>1255</v>
      </c>
      <c r="Q78" s="15">
        <v>74</v>
      </c>
      <c r="R78" s="164"/>
      <c r="S78" s="20" t="s">
        <v>1256</v>
      </c>
      <c r="T78" s="21">
        <v>1984</v>
      </c>
      <c r="U78" s="28" t="s">
        <v>1216</v>
      </c>
      <c r="V78" s="21">
        <v>2016</v>
      </c>
      <c r="W78" s="25"/>
      <c r="X78" s="21"/>
      <c r="Y78" s="28"/>
      <c r="Z78" s="118">
        <f t="shared" si="65"/>
        <v>2</v>
      </c>
      <c r="AA78" s="25" t="s">
        <v>698</v>
      </c>
      <c r="AB78" s="21" t="s">
        <v>121</v>
      </c>
      <c r="AC78" s="21"/>
      <c r="AE78" s="90" t="s">
        <v>375</v>
      </c>
      <c r="AF78" s="82"/>
      <c r="CO78" s="262" t="e">
        <f t="shared" si="63"/>
        <v>#N/A</v>
      </c>
      <c r="CP78" s="192" t="str">
        <f t="shared" si="66"/>
        <v>Aleinikov Dimitri</v>
      </c>
      <c r="CR78" s="19">
        <f t="shared" si="67"/>
        <v>2</v>
      </c>
      <c r="CS78" s="19" t="str">
        <f t="shared" si="68"/>
        <v>D</v>
      </c>
      <c r="CT78" s="260" t="e">
        <f t="shared" si="56"/>
        <v>#N/A</v>
      </c>
      <c r="CU78" s="222">
        <v>4327</v>
      </c>
      <c r="CV78" s="125">
        <v>771</v>
      </c>
      <c r="CW78" s="33">
        <f t="shared" si="50"/>
        <v>7</v>
      </c>
      <c r="CX78" s="83" t="str">
        <f t="shared" si="51"/>
        <v>Projektingenieur 7 (Bau)</v>
      </c>
      <c r="CY78" s="125"/>
      <c r="CZ78" s="33"/>
      <c r="DA78" s="83"/>
      <c r="DB78" s="125"/>
      <c r="DC78" s="33"/>
      <c r="DD78" s="83"/>
      <c r="DE78" s="125"/>
      <c r="DF78" s="33"/>
      <c r="DG78" s="83"/>
      <c r="DH78" s="125"/>
      <c r="DI78" s="33"/>
      <c r="DJ78" s="83"/>
      <c r="DK78" s="20"/>
      <c r="DL78" s="125"/>
      <c r="DM78" s="33"/>
      <c r="DN78" s="83"/>
      <c r="DS78" s="19">
        <f t="shared" si="69"/>
        <v>4327</v>
      </c>
      <c r="DT78" s="153">
        <v>2</v>
      </c>
      <c r="DU78" s="19">
        <v>3</v>
      </c>
      <c r="DV78" s="185" t="s">
        <v>951</v>
      </c>
      <c r="EX78" s="154">
        <v>7622</v>
      </c>
      <c r="EY78" s="19" t="s">
        <v>105</v>
      </c>
    </row>
    <row r="79" spans="1:155" s="19" customFormat="1" x14ac:dyDescent="0.2">
      <c r="A79" s="53">
        <v>0</v>
      </c>
      <c r="B79" s="53"/>
      <c r="C79" s="53">
        <f t="shared" si="70"/>
        <v>0</v>
      </c>
      <c r="D79" s="55">
        <v>1</v>
      </c>
      <c r="E79" s="55"/>
      <c r="F79" s="56"/>
      <c r="G79" s="54"/>
      <c r="H79" s="54"/>
      <c r="I79" s="56"/>
      <c r="J79" s="54"/>
      <c r="K79" s="56"/>
      <c r="L79" s="56"/>
      <c r="M79" s="56"/>
      <c r="N79" s="58"/>
      <c r="O79" s="52" t="s">
        <v>359</v>
      </c>
      <c r="P79" s="15" t="s">
        <v>897</v>
      </c>
      <c r="Q79" s="15">
        <v>75</v>
      </c>
      <c r="R79" s="164"/>
      <c r="S79" s="20" t="s">
        <v>896</v>
      </c>
      <c r="T79" s="21">
        <v>1990</v>
      </c>
      <c r="U79" s="28" t="s">
        <v>1216</v>
      </c>
      <c r="V79" s="21">
        <v>2017</v>
      </c>
      <c r="W79" s="25"/>
      <c r="X79" s="21"/>
      <c r="Y79" s="28"/>
      <c r="Z79" s="118">
        <f t="shared" si="65"/>
        <v>1</v>
      </c>
      <c r="AA79" s="25" t="s">
        <v>698</v>
      </c>
      <c r="AB79" s="21" t="s">
        <v>121</v>
      </c>
      <c r="AC79" s="21"/>
      <c r="AE79" s="90" t="s">
        <v>375</v>
      </c>
      <c r="AF79" s="82"/>
      <c r="CO79" s="262" t="e">
        <f t="shared" si="63"/>
        <v>#N/A</v>
      </c>
      <c r="CP79" s="192" t="str">
        <f t="shared" si="66"/>
        <v>Lüthi Tobias</v>
      </c>
      <c r="CR79" s="19">
        <f t="shared" si="67"/>
        <v>1</v>
      </c>
      <c r="CS79" s="19" t="str">
        <f t="shared" si="68"/>
        <v>D</v>
      </c>
      <c r="CT79" s="260" t="e">
        <f t="shared" si="56"/>
        <v>#N/A</v>
      </c>
      <c r="CU79" s="222">
        <v>8580</v>
      </c>
      <c r="CV79" s="125">
        <v>771</v>
      </c>
      <c r="CW79" s="33">
        <f t="shared" si="50"/>
        <v>7</v>
      </c>
      <c r="CX79" s="83" t="str">
        <f t="shared" si="51"/>
        <v>Projektingenieur 7 (Bau)</v>
      </c>
      <c r="CY79" s="125"/>
      <c r="CZ79" s="33"/>
      <c r="DA79" s="83"/>
      <c r="DB79" s="125"/>
      <c r="DC79" s="33"/>
      <c r="DD79" s="83"/>
      <c r="DE79" s="125"/>
      <c r="DF79" s="33"/>
      <c r="DG79" s="83"/>
      <c r="DH79" s="125"/>
      <c r="DI79" s="33"/>
      <c r="DJ79" s="83"/>
      <c r="DK79" s="20"/>
      <c r="DL79" s="125"/>
      <c r="DM79" s="33"/>
      <c r="DN79" s="83"/>
      <c r="DS79" s="19">
        <f t="shared" si="69"/>
        <v>8580</v>
      </c>
      <c r="DT79" s="153">
        <v>2</v>
      </c>
      <c r="DU79" s="19">
        <v>3</v>
      </c>
      <c r="DV79" s="185" t="s">
        <v>951</v>
      </c>
      <c r="EX79" s="154">
        <v>9658</v>
      </c>
      <c r="EY79" s="19" t="s">
        <v>105</v>
      </c>
    </row>
    <row r="80" spans="1:155" s="19" customFormat="1" x14ac:dyDescent="0.2">
      <c r="A80" s="53">
        <v>0</v>
      </c>
      <c r="B80" s="53">
        <v>1</v>
      </c>
      <c r="C80" s="53">
        <f t="shared" si="64"/>
        <v>0</v>
      </c>
      <c r="D80" s="55"/>
      <c r="E80" s="55">
        <v>1</v>
      </c>
      <c r="F80" s="56"/>
      <c r="G80" s="54"/>
      <c r="H80" s="54"/>
      <c r="I80" s="56"/>
      <c r="J80" s="54"/>
      <c r="K80" s="56"/>
      <c r="L80" s="56"/>
      <c r="M80" s="56"/>
      <c r="N80" s="58"/>
      <c r="O80" s="52" t="s">
        <v>359</v>
      </c>
      <c r="P80" s="15" t="s">
        <v>1271</v>
      </c>
      <c r="Q80" s="15">
        <v>76</v>
      </c>
      <c r="R80" s="164"/>
      <c r="S80" s="20" t="s">
        <v>1272</v>
      </c>
      <c r="T80" s="21">
        <v>1990</v>
      </c>
      <c r="U80" s="28" t="s">
        <v>1273</v>
      </c>
      <c r="V80" s="21">
        <v>2017</v>
      </c>
      <c r="W80" s="25"/>
      <c r="X80" s="21"/>
      <c r="Y80" s="28"/>
      <c r="Z80" s="118">
        <f t="shared" si="65"/>
        <v>1</v>
      </c>
      <c r="AA80" s="25" t="s">
        <v>916</v>
      </c>
      <c r="AB80" s="21" t="s">
        <v>121</v>
      </c>
      <c r="AC80" s="21"/>
      <c r="AE80" s="90" t="s">
        <v>375</v>
      </c>
      <c r="AF80" s="82"/>
      <c r="CO80" s="262" t="e">
        <f t="shared" si="63"/>
        <v>#N/A</v>
      </c>
      <c r="CP80" s="192" t="str">
        <f t="shared" si="66"/>
        <v>Schilliger Raphaela</v>
      </c>
      <c r="CR80" s="19">
        <f t="shared" si="67"/>
        <v>1</v>
      </c>
      <c r="CS80" s="19" t="str">
        <f t="shared" si="68"/>
        <v>D</v>
      </c>
      <c r="CT80" s="260" t="e">
        <f t="shared" si="56"/>
        <v>#N/A</v>
      </c>
      <c r="CU80" s="222">
        <v>4325</v>
      </c>
      <c r="CV80" s="125">
        <v>781</v>
      </c>
      <c r="CW80" s="33">
        <f t="shared" si="50"/>
        <v>7</v>
      </c>
      <c r="CX80" s="83" t="str">
        <f t="shared" si="51"/>
        <v>Projektingenieur 7 (Umwelt)</v>
      </c>
      <c r="CY80" s="125"/>
      <c r="CZ80" s="33"/>
      <c r="DA80" s="83"/>
      <c r="DB80" s="125"/>
      <c r="DC80" s="33"/>
      <c r="DD80" s="83"/>
      <c r="DE80" s="125"/>
      <c r="DF80" s="33"/>
      <c r="DG80" s="83"/>
      <c r="DH80" s="125"/>
      <c r="DI80" s="33"/>
      <c r="DJ80" s="83"/>
      <c r="DK80" s="20"/>
      <c r="DL80" s="125"/>
      <c r="DM80" s="33"/>
      <c r="DN80" s="83"/>
      <c r="DS80" s="19">
        <f t="shared" si="69"/>
        <v>4325</v>
      </c>
      <c r="DT80" s="153">
        <v>2</v>
      </c>
      <c r="DU80" s="19">
        <v>3</v>
      </c>
      <c r="DV80" s="185" t="s">
        <v>951</v>
      </c>
      <c r="EX80" s="154">
        <v>4249</v>
      </c>
      <c r="EY80" s="19" t="s">
        <v>1322</v>
      </c>
    </row>
    <row r="81" spans="1:155" s="19" customFormat="1" x14ac:dyDescent="0.2">
      <c r="A81" s="53">
        <v>0</v>
      </c>
      <c r="B81" s="53"/>
      <c r="C81" s="53">
        <f t="shared" si="64"/>
        <v>1</v>
      </c>
      <c r="D81" s="55"/>
      <c r="E81" s="55"/>
      <c r="F81" s="56"/>
      <c r="G81" s="54"/>
      <c r="H81" s="54">
        <v>1</v>
      </c>
      <c r="I81" s="56">
        <v>1</v>
      </c>
      <c r="J81" s="54"/>
      <c r="K81" s="56"/>
      <c r="L81" s="56"/>
      <c r="M81" s="56"/>
      <c r="N81" s="58"/>
      <c r="O81" s="52" t="s">
        <v>358</v>
      </c>
      <c r="P81" s="15" t="s">
        <v>1125</v>
      </c>
      <c r="Q81" s="15">
        <v>77</v>
      </c>
      <c r="R81" s="246" t="s">
        <v>928</v>
      </c>
      <c r="S81" s="20" t="s">
        <v>1126</v>
      </c>
      <c r="T81" s="21">
        <v>1954</v>
      </c>
      <c r="U81" s="28" t="s">
        <v>126</v>
      </c>
      <c r="V81" s="21">
        <v>1973</v>
      </c>
      <c r="W81" s="25" t="s">
        <v>1127</v>
      </c>
      <c r="X81" s="21">
        <v>1979</v>
      </c>
      <c r="Y81" s="28"/>
      <c r="Z81" s="21">
        <f t="shared" si="65"/>
        <v>45</v>
      </c>
      <c r="AA81" s="25" t="s">
        <v>110</v>
      </c>
      <c r="AB81" s="21" t="s">
        <v>105</v>
      </c>
      <c r="AC81" s="21"/>
      <c r="AE81" s="90" t="s">
        <v>376</v>
      </c>
      <c r="AF81" s="82"/>
      <c r="CO81" s="19" t="str">
        <f t="shared" si="63"/>
        <v/>
      </c>
      <c r="CP81" s="19" t="str">
        <f t="shared" si="66"/>
        <v>Reber Erich</v>
      </c>
      <c r="CR81" s="19">
        <f t="shared" si="67"/>
        <v>45</v>
      </c>
      <c r="CS81" s="19" t="str">
        <f t="shared" si="68"/>
        <v>C</v>
      </c>
      <c r="CT81" s="260" t="str">
        <f t="shared" si="56"/>
        <v>C</v>
      </c>
      <c r="CU81" s="154">
        <v>3211</v>
      </c>
      <c r="CV81" s="125">
        <v>772</v>
      </c>
      <c r="CW81" s="33">
        <f t="shared" si="50"/>
        <v>8</v>
      </c>
      <c r="CX81" s="83" t="str">
        <f t="shared" si="51"/>
        <v>Projektingenieur 8 (Bau)</v>
      </c>
      <c r="CY81" s="125">
        <v>772</v>
      </c>
      <c r="CZ81" s="33">
        <f t="shared" si="52"/>
        <v>8</v>
      </c>
      <c r="DA81" s="83" t="str">
        <f t="shared" si="53"/>
        <v>Projektingenieur 8 (Bau)</v>
      </c>
      <c r="DB81" s="125"/>
      <c r="DC81" s="33"/>
      <c r="DD81" s="83"/>
      <c r="DE81" s="125"/>
      <c r="DF81" s="33"/>
      <c r="DG81" s="83"/>
      <c r="DH81" s="125"/>
      <c r="DI81" s="33"/>
      <c r="DJ81" s="83"/>
      <c r="DK81" s="20"/>
      <c r="DL81" s="125"/>
      <c r="DM81" s="33"/>
      <c r="DN81" s="83"/>
      <c r="DS81" s="19">
        <f t="shared" si="69"/>
        <v>3211</v>
      </c>
      <c r="DT81" s="153">
        <v>6</v>
      </c>
      <c r="DU81" s="19">
        <v>0</v>
      </c>
      <c r="DV81" s="185" t="s">
        <v>968</v>
      </c>
      <c r="EX81" s="154">
        <v>4250</v>
      </c>
      <c r="EY81" s="19" t="s">
        <v>1322</v>
      </c>
    </row>
    <row r="82" spans="1:155" s="19" customFormat="1" x14ac:dyDescent="0.2">
      <c r="A82" s="53">
        <v>0</v>
      </c>
      <c r="B82" s="53"/>
      <c r="C82" s="53">
        <f t="shared" si="64"/>
        <v>1</v>
      </c>
      <c r="D82" s="55"/>
      <c r="E82" s="55"/>
      <c r="F82" s="56"/>
      <c r="G82" s="54"/>
      <c r="H82" s="54"/>
      <c r="I82" s="56">
        <v>1</v>
      </c>
      <c r="J82" s="54"/>
      <c r="K82" s="56"/>
      <c r="L82" s="56"/>
      <c r="M82" s="56"/>
      <c r="N82" s="58"/>
      <c r="O82" s="52" t="s">
        <v>361</v>
      </c>
      <c r="P82" s="15" t="s">
        <v>476</v>
      </c>
      <c r="Q82" s="15">
        <v>78</v>
      </c>
      <c r="R82" s="164"/>
      <c r="S82" s="29" t="s">
        <v>127</v>
      </c>
      <c r="T82" s="21">
        <v>1956</v>
      </c>
      <c r="U82" s="28" t="s">
        <v>126</v>
      </c>
      <c r="V82" s="21">
        <v>1976</v>
      </c>
      <c r="W82" s="25"/>
      <c r="X82" s="21"/>
      <c r="Y82" s="28" t="s">
        <v>242</v>
      </c>
      <c r="Z82" s="21">
        <f>$AD$3-V82</f>
        <v>42</v>
      </c>
      <c r="AA82" s="25" t="s">
        <v>686</v>
      </c>
      <c r="AB82" s="21" t="s">
        <v>105</v>
      </c>
      <c r="AC82" s="21"/>
      <c r="AE82" s="90" t="s">
        <v>423</v>
      </c>
      <c r="AF82" s="82"/>
      <c r="CO82" s="19" t="str">
        <f t="shared" si="63"/>
        <v/>
      </c>
      <c r="CP82" s="19" t="str">
        <f t="shared" si="66"/>
        <v>Aebi Roger</v>
      </c>
      <c r="CR82" s="19">
        <f t="shared" si="67"/>
        <v>42</v>
      </c>
      <c r="CS82" s="19" t="str">
        <f t="shared" si="68"/>
        <v>C</v>
      </c>
      <c r="CT82" s="260" t="str">
        <f t="shared" si="56"/>
        <v>C</v>
      </c>
      <c r="CU82" s="154">
        <v>6622</v>
      </c>
      <c r="CV82" s="125">
        <v>772</v>
      </c>
      <c r="CW82" s="33">
        <f t="shared" si="50"/>
        <v>8</v>
      </c>
      <c r="CX82" s="83" t="str">
        <f t="shared" si="51"/>
        <v>Projektingenieur 8 (Bau)</v>
      </c>
      <c r="CY82" s="125">
        <v>772</v>
      </c>
      <c r="CZ82" s="33">
        <f t="shared" si="52"/>
        <v>8</v>
      </c>
      <c r="DA82" s="83" t="str">
        <f t="shared" si="53"/>
        <v>Projektingenieur 8 (Bau)</v>
      </c>
      <c r="DB82" s="125">
        <v>772</v>
      </c>
      <c r="DC82" s="33">
        <f t="shared" si="54"/>
        <v>8</v>
      </c>
      <c r="DD82" s="83" t="str">
        <f t="shared" si="55"/>
        <v>Projektingenieur 8 (Bau)</v>
      </c>
      <c r="DE82" s="125">
        <v>772</v>
      </c>
      <c r="DF82" s="33">
        <f t="shared" ref="DF82:DF112" si="71">VLOOKUP($DE82,Funktionsbezeichnungen,3,0)</f>
        <v>8</v>
      </c>
      <c r="DG82" s="83" t="str">
        <f t="shared" ref="DG82:DG112" si="72">VLOOKUP($DE82,Funktionsbezeichnungen,2,0)</f>
        <v>Projektingenieur 8 (Bau)</v>
      </c>
      <c r="DH82" s="125">
        <v>772</v>
      </c>
      <c r="DI82" s="33">
        <f t="shared" ref="DI82:DI114" si="73">VLOOKUP($DH82,Funktionsbezeichnungen,3,0)</f>
        <v>8</v>
      </c>
      <c r="DJ82" s="83" t="str">
        <f t="shared" ref="DJ82:DJ114" si="74">VLOOKUP($DH82,Funktionsbezeichnungen,2,0)</f>
        <v>Projektingenieur 8 (Bau)</v>
      </c>
      <c r="DK82" s="20"/>
      <c r="DL82" s="33">
        <v>772</v>
      </c>
      <c r="DM82" s="33">
        <f t="shared" ref="DM82:DM112" si="75">VLOOKUP($DL82,Funktionsbezeichnungen,3,0)</f>
        <v>8</v>
      </c>
      <c r="DN82" s="83" t="str">
        <f t="shared" ref="DN82:DN112" si="76">VLOOKUP($DL82,Funktionsbezeichnungen,2,0)</f>
        <v>Projektingenieur 8 (Bau)</v>
      </c>
      <c r="DS82" s="19">
        <f t="shared" si="69"/>
        <v>6622</v>
      </c>
      <c r="DT82" s="153">
        <v>6</v>
      </c>
      <c r="DU82" s="19">
        <v>0</v>
      </c>
      <c r="DV82" s="185" t="s">
        <v>969</v>
      </c>
      <c r="EX82" s="154">
        <v>6765</v>
      </c>
      <c r="EY82" s="19" t="s">
        <v>121</v>
      </c>
    </row>
    <row r="83" spans="1:155" s="19" customFormat="1" x14ac:dyDescent="0.2">
      <c r="A83" s="53">
        <v>0</v>
      </c>
      <c r="B83" s="53"/>
      <c r="C83" s="53">
        <f t="shared" si="64"/>
        <v>1</v>
      </c>
      <c r="D83" s="55"/>
      <c r="E83" s="55"/>
      <c r="F83" s="56"/>
      <c r="G83" s="54"/>
      <c r="H83" s="54">
        <v>1</v>
      </c>
      <c r="I83" s="56">
        <v>1</v>
      </c>
      <c r="J83" s="54"/>
      <c r="K83" s="56"/>
      <c r="L83" s="56"/>
      <c r="M83" s="56"/>
      <c r="N83" s="58"/>
      <c r="O83" s="52" t="s">
        <v>358</v>
      </c>
      <c r="P83" s="15" t="s">
        <v>486</v>
      </c>
      <c r="Q83" s="15">
        <v>79</v>
      </c>
      <c r="R83" s="16"/>
      <c r="S83" s="20" t="s">
        <v>138</v>
      </c>
      <c r="T83" s="21">
        <v>1964</v>
      </c>
      <c r="U83" s="28" t="s">
        <v>126</v>
      </c>
      <c r="V83" s="21">
        <v>1985</v>
      </c>
      <c r="W83" s="25"/>
      <c r="X83" s="21"/>
      <c r="Y83" s="28" t="s">
        <v>203</v>
      </c>
      <c r="Z83" s="21">
        <f t="shared" si="65"/>
        <v>33</v>
      </c>
      <c r="AA83" s="25" t="s">
        <v>110</v>
      </c>
      <c r="AB83" s="21" t="s">
        <v>105</v>
      </c>
      <c r="AC83" s="21"/>
      <c r="AE83" s="90" t="s">
        <v>376</v>
      </c>
      <c r="AF83" s="82"/>
      <c r="CO83" s="19" t="str">
        <f t="shared" si="63"/>
        <v/>
      </c>
      <c r="CP83" s="19" t="str">
        <f t="shared" si="66"/>
        <v>Oehen Beat</v>
      </c>
      <c r="CR83" s="19">
        <f t="shared" si="67"/>
        <v>33</v>
      </c>
      <c r="CS83" s="19" t="str">
        <f t="shared" si="68"/>
        <v>C</v>
      </c>
      <c r="CT83" s="260" t="str">
        <f t="shared" si="56"/>
        <v>C</v>
      </c>
      <c r="CU83" s="154">
        <v>7622</v>
      </c>
      <c r="CV83" s="125">
        <v>772</v>
      </c>
      <c r="CW83" s="33">
        <f t="shared" si="50"/>
        <v>8</v>
      </c>
      <c r="CX83" s="83" t="str">
        <f t="shared" si="51"/>
        <v>Projektingenieur 8 (Bau)</v>
      </c>
      <c r="CY83" s="125">
        <v>772</v>
      </c>
      <c r="CZ83" s="33">
        <f t="shared" ref="CZ83:CZ115" si="77">VLOOKUP($CY83,Funktionsbezeichnungen,3,0)</f>
        <v>8</v>
      </c>
      <c r="DA83" s="83" t="str">
        <f t="shared" ref="DA83:DA115" si="78">VLOOKUP($CY83,Funktionsbezeichnungen,2,0)</f>
        <v>Projektingenieur 8 (Bau)</v>
      </c>
      <c r="DB83" s="125">
        <v>772</v>
      </c>
      <c r="DC83" s="33">
        <f t="shared" si="54"/>
        <v>8</v>
      </c>
      <c r="DD83" s="83" t="str">
        <f t="shared" si="55"/>
        <v>Projektingenieur 8 (Bau)</v>
      </c>
      <c r="DE83" s="125">
        <v>772</v>
      </c>
      <c r="DF83" s="33">
        <f t="shared" si="71"/>
        <v>8</v>
      </c>
      <c r="DG83" s="83" t="str">
        <f t="shared" si="72"/>
        <v>Projektingenieur 8 (Bau)</v>
      </c>
      <c r="DH83" s="125">
        <v>772</v>
      </c>
      <c r="DI83" s="33">
        <f t="shared" si="73"/>
        <v>8</v>
      </c>
      <c r="DJ83" s="83" t="str">
        <f t="shared" si="74"/>
        <v>Projektingenieur 8 (Bau)</v>
      </c>
      <c r="DK83" s="20"/>
      <c r="DL83" s="125">
        <v>772</v>
      </c>
      <c r="DM83" s="33">
        <f t="shared" si="75"/>
        <v>8</v>
      </c>
      <c r="DN83" s="83" t="str">
        <f t="shared" si="76"/>
        <v>Projektingenieur 8 (Bau)</v>
      </c>
      <c r="DS83" s="19">
        <f t="shared" si="69"/>
        <v>7622</v>
      </c>
      <c r="DT83" s="153">
        <v>6</v>
      </c>
      <c r="DU83" s="19">
        <v>0</v>
      </c>
      <c r="DV83" s="185" t="s">
        <v>968</v>
      </c>
      <c r="EX83" s="154">
        <v>5631</v>
      </c>
      <c r="EY83" s="19" t="s">
        <v>121</v>
      </c>
    </row>
    <row r="84" spans="1:155" s="19" customFormat="1" x14ac:dyDescent="0.2">
      <c r="A84" s="53">
        <v>0</v>
      </c>
      <c r="B84" s="53"/>
      <c r="C84" s="53">
        <f t="shared" si="64"/>
        <v>1</v>
      </c>
      <c r="D84" s="55"/>
      <c r="E84" s="55"/>
      <c r="F84" s="56">
        <v>1</v>
      </c>
      <c r="G84" s="54"/>
      <c r="H84" s="54">
        <v>1</v>
      </c>
      <c r="I84" s="56"/>
      <c r="J84" s="54"/>
      <c r="K84" s="56"/>
      <c r="L84" s="56"/>
      <c r="M84" s="56"/>
      <c r="N84" s="58"/>
      <c r="O84" s="52" t="s">
        <v>358</v>
      </c>
      <c r="P84" s="15" t="s">
        <v>1306</v>
      </c>
      <c r="Q84" s="15">
        <v>80</v>
      </c>
      <c r="R84" s="164"/>
      <c r="S84" s="29" t="s">
        <v>1307</v>
      </c>
      <c r="T84" s="21">
        <v>1961</v>
      </c>
      <c r="U84" s="28" t="s">
        <v>1308</v>
      </c>
      <c r="V84" s="21">
        <v>1997</v>
      </c>
      <c r="W84" s="25"/>
      <c r="X84" s="21"/>
      <c r="Y84" s="28"/>
      <c r="Z84" s="21">
        <f>$AD$3-V84</f>
        <v>21</v>
      </c>
      <c r="AA84" s="25" t="s">
        <v>110</v>
      </c>
      <c r="AB84" s="21" t="s">
        <v>105</v>
      </c>
      <c r="AC84" s="21"/>
      <c r="AE84" s="90" t="s">
        <v>376</v>
      </c>
      <c r="AF84" s="82"/>
      <c r="CO84" s="262" t="e">
        <f t="shared" si="63"/>
        <v>#N/A</v>
      </c>
      <c r="CP84" s="192" t="str">
        <f t="shared" si="66"/>
        <v>Blehs Claudio</v>
      </c>
      <c r="CR84" s="19">
        <f t="shared" si="67"/>
        <v>21</v>
      </c>
      <c r="CS84" s="19" t="str">
        <f t="shared" si="68"/>
        <v>C</v>
      </c>
      <c r="CT84" s="260" t="e">
        <f t="shared" si="56"/>
        <v>#N/A</v>
      </c>
      <c r="CU84" s="222">
        <v>4331</v>
      </c>
      <c r="CV84" s="125">
        <v>772</v>
      </c>
      <c r="CW84" s="33">
        <f t="shared" si="50"/>
        <v>8</v>
      </c>
      <c r="CX84" s="83" t="str">
        <f t="shared" si="51"/>
        <v>Projektingenieur 8 (Bau)</v>
      </c>
      <c r="CY84" s="125"/>
      <c r="CZ84" s="33"/>
      <c r="DA84" s="83"/>
      <c r="DB84" s="125"/>
      <c r="DC84" s="33"/>
      <c r="DD84" s="83"/>
      <c r="DE84" s="125"/>
      <c r="DF84" s="33"/>
      <c r="DG84" s="83"/>
      <c r="DH84" s="125"/>
      <c r="DI84" s="33"/>
      <c r="DJ84" s="83"/>
      <c r="DK84" s="20"/>
      <c r="DL84" s="33"/>
      <c r="DM84" s="33"/>
      <c r="DN84" s="83"/>
      <c r="DS84" s="19">
        <f t="shared" si="69"/>
        <v>4331</v>
      </c>
      <c r="DT84" s="153">
        <v>6</v>
      </c>
      <c r="DU84" s="19">
        <v>0</v>
      </c>
      <c r="DV84" s="185" t="s">
        <v>969</v>
      </c>
      <c r="EX84" s="154">
        <v>6628</v>
      </c>
      <c r="EY84" s="19" t="s">
        <v>121</v>
      </c>
    </row>
    <row r="85" spans="1:155" s="19" customFormat="1" x14ac:dyDescent="0.2">
      <c r="A85" s="53">
        <v>0</v>
      </c>
      <c r="B85" s="53"/>
      <c r="C85" s="53">
        <f>IF(Z85&gt;=10,1,0)</f>
        <v>1</v>
      </c>
      <c r="D85" s="55"/>
      <c r="E85" s="55"/>
      <c r="F85" s="56"/>
      <c r="G85" s="54"/>
      <c r="H85" s="54">
        <v>1</v>
      </c>
      <c r="I85" s="56">
        <v>1</v>
      </c>
      <c r="J85" s="54"/>
      <c r="K85" s="56"/>
      <c r="L85" s="56"/>
      <c r="M85" s="56"/>
      <c r="N85" s="58"/>
      <c r="O85" s="52" t="s">
        <v>358</v>
      </c>
      <c r="P85" s="15" t="s">
        <v>494</v>
      </c>
      <c r="Q85" s="15">
        <v>81</v>
      </c>
      <c r="R85" s="42"/>
      <c r="S85" s="27" t="s">
        <v>178</v>
      </c>
      <c r="T85" s="21">
        <v>1978</v>
      </c>
      <c r="U85" s="28" t="s">
        <v>235</v>
      </c>
      <c r="V85" s="21">
        <v>2001</v>
      </c>
      <c r="W85" s="25"/>
      <c r="X85" s="21"/>
      <c r="Y85" s="25" t="s">
        <v>289</v>
      </c>
      <c r="Z85" s="21">
        <f>$AD$3-V85</f>
        <v>17</v>
      </c>
      <c r="AA85" s="25" t="s">
        <v>110</v>
      </c>
      <c r="AB85" s="21" t="s">
        <v>105</v>
      </c>
      <c r="AC85" s="21"/>
      <c r="AE85" s="90" t="s">
        <v>376</v>
      </c>
      <c r="AF85" s="82"/>
      <c r="CO85" s="19" t="str">
        <f t="shared" si="63"/>
        <v/>
      </c>
      <c r="CP85" s="19" t="str">
        <f t="shared" si="66"/>
        <v>Thalmann Patric</v>
      </c>
      <c r="CR85" s="19">
        <f t="shared" si="67"/>
        <v>17</v>
      </c>
      <c r="CS85" s="19" t="str">
        <f t="shared" si="68"/>
        <v>C</v>
      </c>
      <c r="CT85" s="260" t="str">
        <f t="shared" si="56"/>
        <v>C</v>
      </c>
      <c r="CU85" s="154">
        <v>9658</v>
      </c>
      <c r="CV85" s="125">
        <v>772</v>
      </c>
      <c r="CW85" s="33">
        <f t="shared" si="50"/>
        <v>8</v>
      </c>
      <c r="CX85" s="83" t="str">
        <f t="shared" si="51"/>
        <v>Projektingenieur 8 (Bau)</v>
      </c>
      <c r="CY85" s="125">
        <v>772</v>
      </c>
      <c r="CZ85" s="33">
        <f t="shared" si="77"/>
        <v>8</v>
      </c>
      <c r="DA85" s="83" t="str">
        <f t="shared" si="78"/>
        <v>Projektingenieur 8 (Bau)</v>
      </c>
      <c r="DB85" s="125">
        <v>772</v>
      </c>
      <c r="DC85" s="33">
        <f>VLOOKUP($DB85,Funktionsbezeichnungen,3,0)</f>
        <v>8</v>
      </c>
      <c r="DD85" s="83" t="str">
        <f>VLOOKUP($DB85,Funktionsbezeichnungen,2,0)</f>
        <v>Projektingenieur 8 (Bau)</v>
      </c>
      <c r="DE85" s="125">
        <v>771</v>
      </c>
      <c r="DF85" s="33">
        <f>VLOOKUP($DE85,Funktionsbezeichnungen,3,0)</f>
        <v>7</v>
      </c>
      <c r="DG85" s="83" t="str">
        <f>VLOOKUP($DE85,Funktionsbezeichnungen,2,0)</f>
        <v>Projektingenieur 7 (Bau)</v>
      </c>
      <c r="DH85" s="125">
        <v>771</v>
      </c>
      <c r="DI85" s="33">
        <f>VLOOKUP($DH85,Funktionsbezeichnungen,3,0)</f>
        <v>7</v>
      </c>
      <c r="DJ85" s="83" t="str">
        <f>VLOOKUP($DH85,Funktionsbezeichnungen,2,0)</f>
        <v>Projektingenieur 7 (Bau)</v>
      </c>
      <c r="DK85" s="20"/>
      <c r="DL85" s="125">
        <v>771</v>
      </c>
      <c r="DM85" s="33">
        <f>VLOOKUP($DL85,Funktionsbezeichnungen,3,0)</f>
        <v>7</v>
      </c>
      <c r="DN85" s="83" t="str">
        <f>VLOOKUP($DL85,Funktionsbezeichnungen,2,0)</f>
        <v>Projektingenieur 7 (Bau)</v>
      </c>
      <c r="DS85" s="19">
        <f t="shared" si="69"/>
        <v>9658</v>
      </c>
      <c r="DT85" s="153">
        <v>6</v>
      </c>
      <c r="DU85" s="19">
        <v>0</v>
      </c>
      <c r="DV85" s="185" t="s">
        <v>968</v>
      </c>
      <c r="EX85" s="154">
        <v>6659</v>
      </c>
      <c r="EY85" s="19" t="s">
        <v>121</v>
      </c>
    </row>
    <row r="86" spans="1:155" s="226" customFormat="1" ht="27" x14ac:dyDescent="0.25">
      <c r="A86" s="218">
        <v>0</v>
      </c>
      <c r="B86" s="218"/>
      <c r="C86" s="218">
        <f>IF(Z86&gt;=10,1,0)</f>
        <v>0</v>
      </c>
      <c r="D86" s="219"/>
      <c r="E86" s="219">
        <v>1</v>
      </c>
      <c r="F86" s="220"/>
      <c r="G86" s="221"/>
      <c r="H86" s="221">
        <v>1</v>
      </c>
      <c r="I86" s="220"/>
      <c r="J86" s="221"/>
      <c r="K86" s="220"/>
      <c r="L86" s="220"/>
      <c r="M86" s="220"/>
      <c r="N86" s="256"/>
      <c r="O86" s="166" t="s">
        <v>1301</v>
      </c>
      <c r="P86" s="167" t="s">
        <v>1258</v>
      </c>
      <c r="Q86" s="15">
        <v>82</v>
      </c>
      <c r="R86" s="248"/>
      <c r="S86" s="216" t="s">
        <v>1259</v>
      </c>
      <c r="T86" s="118">
        <v>1972</v>
      </c>
      <c r="U86" s="247" t="s">
        <v>1260</v>
      </c>
      <c r="V86" s="118">
        <v>2009</v>
      </c>
      <c r="W86" s="225"/>
      <c r="X86" s="224"/>
      <c r="Y86" s="225"/>
      <c r="Z86" s="118">
        <f>$AD$3-V86</f>
        <v>9</v>
      </c>
      <c r="AA86" s="119" t="s">
        <v>1261</v>
      </c>
      <c r="AB86" s="118" t="s">
        <v>105</v>
      </c>
      <c r="AC86" s="118"/>
      <c r="AD86" s="118"/>
      <c r="AE86" s="255" t="s">
        <v>376</v>
      </c>
      <c r="AF86" s="249"/>
      <c r="CO86" s="262" t="e">
        <f t="shared" si="63"/>
        <v>#N/A</v>
      </c>
      <c r="CP86" s="261" t="str">
        <f t="shared" si="66"/>
        <v>Hagmann Andreas</v>
      </c>
      <c r="CR86" s="226">
        <f t="shared" si="67"/>
        <v>9</v>
      </c>
      <c r="CS86" s="226" t="str">
        <f t="shared" si="68"/>
        <v>C</v>
      </c>
      <c r="CT86" s="260" t="e">
        <f t="shared" si="56"/>
        <v>#N/A</v>
      </c>
      <c r="CU86" s="257">
        <v>3216</v>
      </c>
      <c r="CV86" s="125">
        <v>772</v>
      </c>
      <c r="CW86" s="33">
        <f t="shared" si="50"/>
        <v>8</v>
      </c>
      <c r="CX86" s="83" t="str">
        <f t="shared" si="51"/>
        <v>Projektingenieur 8 (Bau)</v>
      </c>
      <c r="CY86" s="250"/>
      <c r="CZ86" s="251"/>
      <c r="DA86" s="252"/>
      <c r="DB86" s="250"/>
      <c r="DC86" s="251"/>
      <c r="DD86" s="252"/>
      <c r="DE86" s="250"/>
      <c r="DF86" s="251"/>
      <c r="DG86" s="252"/>
      <c r="DH86" s="250"/>
      <c r="DI86" s="251"/>
      <c r="DJ86" s="252"/>
      <c r="DK86" s="249"/>
      <c r="DL86" s="250"/>
      <c r="DM86" s="251"/>
      <c r="DN86" s="252"/>
      <c r="DS86" s="226">
        <f t="shared" si="69"/>
        <v>3216</v>
      </c>
      <c r="DT86" s="253">
        <v>6</v>
      </c>
      <c r="DU86" s="226">
        <v>0</v>
      </c>
      <c r="DV86" s="254" t="s">
        <v>968</v>
      </c>
      <c r="EX86" s="154">
        <v>4354</v>
      </c>
      <c r="EY86" s="19" t="s">
        <v>121</v>
      </c>
    </row>
    <row r="87" spans="1:155" s="19" customFormat="1" ht="15.75" x14ac:dyDescent="0.2">
      <c r="A87" s="53">
        <v>0</v>
      </c>
      <c r="B87" s="53"/>
      <c r="C87" s="53">
        <f t="shared" si="64"/>
        <v>1</v>
      </c>
      <c r="D87" s="55"/>
      <c r="E87" s="55"/>
      <c r="F87" s="56"/>
      <c r="G87" s="54"/>
      <c r="H87" s="54">
        <v>1</v>
      </c>
      <c r="I87" s="56">
        <v>1</v>
      </c>
      <c r="J87" s="54"/>
      <c r="K87" s="56"/>
      <c r="L87" s="56"/>
      <c r="M87" s="56"/>
      <c r="N87" s="58"/>
      <c r="O87" s="52" t="s">
        <v>1303</v>
      </c>
      <c r="P87" s="15" t="s">
        <v>477</v>
      </c>
      <c r="Q87" s="15">
        <v>83</v>
      </c>
      <c r="R87" s="16"/>
      <c r="S87" s="20" t="s">
        <v>134</v>
      </c>
      <c r="T87" s="21">
        <v>1954</v>
      </c>
      <c r="U87" s="28" t="s">
        <v>126</v>
      </c>
      <c r="V87" s="21">
        <v>1974</v>
      </c>
      <c r="W87" s="25"/>
      <c r="X87" s="21"/>
      <c r="Y87" s="28" t="s">
        <v>135</v>
      </c>
      <c r="Z87" s="21">
        <f t="shared" si="65"/>
        <v>44</v>
      </c>
      <c r="AA87" s="25" t="s">
        <v>110</v>
      </c>
      <c r="AB87" s="21" t="s">
        <v>1040</v>
      </c>
      <c r="AC87" s="21"/>
      <c r="AE87" s="90" t="s">
        <v>404</v>
      </c>
      <c r="AF87" s="82"/>
      <c r="CO87" s="19" t="str">
        <f t="shared" si="63"/>
        <v/>
      </c>
      <c r="CP87" s="19" t="str">
        <f t="shared" si="66"/>
        <v>Imesch Robert</v>
      </c>
      <c r="CR87" s="19">
        <f t="shared" si="67"/>
        <v>44</v>
      </c>
      <c r="CS87" s="19" t="str">
        <f t="shared" si="68"/>
        <v xml:space="preserve"> D/C 2)</v>
      </c>
      <c r="CT87" s="260" t="str">
        <f t="shared" si="56"/>
        <v xml:space="preserve"> D/C 2)</v>
      </c>
      <c r="CU87" s="154">
        <v>4249</v>
      </c>
      <c r="CV87" s="125">
        <v>772</v>
      </c>
      <c r="CW87" s="33">
        <f t="shared" ref="CW87:CW118" si="79">VLOOKUP($CV87,Funktionsbezeichnungen,3,0)</f>
        <v>8</v>
      </c>
      <c r="CX87" s="83" t="str">
        <f t="shared" ref="CX87:CX118" si="80">VLOOKUP($CV87,Funktionsbezeichnungen,2,0)</f>
        <v>Projektingenieur 8 (Bau)</v>
      </c>
      <c r="CY87" s="125">
        <v>772</v>
      </c>
      <c r="CZ87" s="33">
        <f t="shared" si="77"/>
        <v>8</v>
      </c>
      <c r="DA87" s="83" t="str">
        <f t="shared" si="78"/>
        <v>Projektingenieur 8 (Bau)</v>
      </c>
      <c r="DB87" s="125">
        <v>772</v>
      </c>
      <c r="DC87" s="33">
        <f t="shared" si="54"/>
        <v>8</v>
      </c>
      <c r="DD87" s="83" t="str">
        <f t="shared" si="55"/>
        <v>Projektingenieur 8 (Bau)</v>
      </c>
      <c r="DE87" s="125">
        <v>772</v>
      </c>
      <c r="DF87" s="33">
        <f t="shared" si="71"/>
        <v>8</v>
      </c>
      <c r="DG87" s="83" t="str">
        <f t="shared" si="72"/>
        <v>Projektingenieur 8 (Bau)</v>
      </c>
      <c r="DH87" s="125">
        <v>772</v>
      </c>
      <c r="DI87" s="33">
        <f t="shared" si="73"/>
        <v>8</v>
      </c>
      <c r="DJ87" s="83" t="str">
        <f t="shared" si="74"/>
        <v>Projektingenieur 8 (Bau)</v>
      </c>
      <c r="DK87" s="20"/>
      <c r="DL87" s="33">
        <v>772</v>
      </c>
      <c r="DM87" s="33">
        <f t="shared" si="75"/>
        <v>8</v>
      </c>
      <c r="DN87" s="83" t="str">
        <f t="shared" si="76"/>
        <v>Projektingenieur 8 (Bau)</v>
      </c>
      <c r="DS87" s="19">
        <f t="shared" si="69"/>
        <v>4249</v>
      </c>
      <c r="DT87" s="153">
        <v>6</v>
      </c>
      <c r="DU87" s="19">
        <v>0</v>
      </c>
      <c r="DV87" s="185" t="s">
        <v>968</v>
      </c>
      <c r="EX87" s="154">
        <v>5630</v>
      </c>
      <c r="EY87" s="19" t="s">
        <v>121</v>
      </c>
    </row>
    <row r="88" spans="1:155" s="19" customFormat="1" ht="15.75" x14ac:dyDescent="0.2">
      <c r="A88" s="53">
        <v>0</v>
      </c>
      <c r="B88" s="53"/>
      <c r="C88" s="53">
        <f t="shared" si="64"/>
        <v>1</v>
      </c>
      <c r="D88" s="55"/>
      <c r="E88" s="55"/>
      <c r="F88" s="56"/>
      <c r="G88" s="54"/>
      <c r="H88" s="54">
        <v>1</v>
      </c>
      <c r="I88" s="56">
        <v>1</v>
      </c>
      <c r="J88" s="54">
        <v>1</v>
      </c>
      <c r="K88" s="56"/>
      <c r="L88" s="56"/>
      <c r="M88" s="56"/>
      <c r="N88" s="58"/>
      <c r="O88" s="52" t="s">
        <v>1303</v>
      </c>
      <c r="P88" s="15" t="s">
        <v>478</v>
      </c>
      <c r="Q88" s="15">
        <v>84</v>
      </c>
      <c r="R88" s="16"/>
      <c r="S88" s="20" t="s">
        <v>136</v>
      </c>
      <c r="T88" s="21">
        <v>1955</v>
      </c>
      <c r="U88" s="28" t="s">
        <v>126</v>
      </c>
      <c r="V88" s="21">
        <v>1975</v>
      </c>
      <c r="W88" s="25"/>
      <c r="X88" s="21"/>
      <c r="Y88" s="28" t="s">
        <v>135</v>
      </c>
      <c r="Z88" s="21">
        <f t="shared" si="65"/>
        <v>43</v>
      </c>
      <c r="AA88" s="25" t="s">
        <v>110</v>
      </c>
      <c r="AB88" s="21" t="s">
        <v>1040</v>
      </c>
      <c r="AC88" s="21"/>
      <c r="AE88" s="90" t="s">
        <v>404</v>
      </c>
      <c r="AF88" s="82"/>
      <c r="CO88" s="19" t="str">
        <f t="shared" si="63"/>
        <v/>
      </c>
      <c r="CP88" s="19" t="str">
        <f t="shared" si="66"/>
        <v>Flückiger Hans Peter</v>
      </c>
      <c r="CR88" s="19">
        <f t="shared" si="67"/>
        <v>43</v>
      </c>
      <c r="CS88" s="19" t="str">
        <f t="shared" si="68"/>
        <v xml:space="preserve"> D/C 2)</v>
      </c>
      <c r="CT88" s="260" t="str">
        <f t="shared" si="56"/>
        <v xml:space="preserve"> D/C 2)</v>
      </c>
      <c r="CU88" s="154">
        <v>4250</v>
      </c>
      <c r="CV88" s="125">
        <v>772</v>
      </c>
      <c r="CW88" s="33">
        <f t="shared" si="79"/>
        <v>8</v>
      </c>
      <c r="CX88" s="83" t="str">
        <f t="shared" si="80"/>
        <v>Projektingenieur 8 (Bau)</v>
      </c>
      <c r="CY88" s="125">
        <v>772</v>
      </c>
      <c r="CZ88" s="33">
        <f t="shared" si="77"/>
        <v>8</v>
      </c>
      <c r="DA88" s="83" t="str">
        <f t="shared" si="78"/>
        <v>Projektingenieur 8 (Bau)</v>
      </c>
      <c r="DB88" s="125">
        <v>772</v>
      </c>
      <c r="DC88" s="33">
        <f t="shared" si="54"/>
        <v>8</v>
      </c>
      <c r="DD88" s="83" t="str">
        <f t="shared" si="55"/>
        <v>Projektingenieur 8 (Bau)</v>
      </c>
      <c r="DE88" s="125">
        <v>772</v>
      </c>
      <c r="DF88" s="33">
        <f t="shared" si="71"/>
        <v>8</v>
      </c>
      <c r="DG88" s="83" t="str">
        <f t="shared" si="72"/>
        <v>Projektingenieur 8 (Bau)</v>
      </c>
      <c r="DH88" s="125">
        <v>772</v>
      </c>
      <c r="DI88" s="33">
        <f t="shared" si="73"/>
        <v>8</v>
      </c>
      <c r="DJ88" s="83" t="str">
        <f t="shared" si="74"/>
        <v>Projektingenieur 8 (Bau)</v>
      </c>
      <c r="DK88" s="20"/>
      <c r="DL88" s="33">
        <v>772</v>
      </c>
      <c r="DM88" s="33">
        <f t="shared" si="75"/>
        <v>8</v>
      </c>
      <c r="DN88" s="83" t="str">
        <f t="shared" si="76"/>
        <v>Projektingenieur 8 (Bau)</v>
      </c>
      <c r="DS88" s="19">
        <f t="shared" si="69"/>
        <v>4250</v>
      </c>
      <c r="DT88" s="153">
        <v>6</v>
      </c>
      <c r="DU88" s="19">
        <v>0</v>
      </c>
      <c r="DV88" s="185" t="s">
        <v>968</v>
      </c>
      <c r="EX88" s="154">
        <v>7641</v>
      </c>
      <c r="EY88" s="19" t="s">
        <v>121</v>
      </c>
    </row>
    <row r="89" spans="1:155" s="19" customFormat="1" ht="27" x14ac:dyDescent="0.25">
      <c r="A89" s="53">
        <v>0</v>
      </c>
      <c r="B89" s="53"/>
      <c r="C89" s="53">
        <f>IF(Z89&gt;=10,1,0)</f>
        <v>1</v>
      </c>
      <c r="D89" s="55"/>
      <c r="E89" s="55">
        <v>1</v>
      </c>
      <c r="F89" s="56"/>
      <c r="G89" s="54"/>
      <c r="H89" s="54"/>
      <c r="I89" s="56"/>
      <c r="J89" s="54"/>
      <c r="K89" s="56"/>
      <c r="L89" s="56"/>
      <c r="M89" s="56"/>
      <c r="N89" s="58"/>
      <c r="O89" s="52" t="s">
        <v>358</v>
      </c>
      <c r="P89" s="15" t="s">
        <v>617</v>
      </c>
      <c r="Q89" s="15">
        <v>85</v>
      </c>
      <c r="R89" s="42"/>
      <c r="S89" s="169" t="s">
        <v>618</v>
      </c>
      <c r="T89" s="118">
        <v>1985</v>
      </c>
      <c r="U89" s="169" t="s">
        <v>235</v>
      </c>
      <c r="V89" s="118">
        <v>2006</v>
      </c>
      <c r="W89" s="247" t="s">
        <v>1257</v>
      </c>
      <c r="X89" s="118">
        <v>2015</v>
      </c>
      <c r="Y89" s="225"/>
      <c r="Z89" s="118">
        <f>$AD$3-V89</f>
        <v>12</v>
      </c>
      <c r="AA89" s="119" t="s">
        <v>110</v>
      </c>
      <c r="AB89" s="118" t="s">
        <v>121</v>
      </c>
      <c r="AC89" s="224"/>
      <c r="AD89" s="226"/>
      <c r="AE89" s="255" t="s">
        <v>376</v>
      </c>
      <c r="AF89" s="82"/>
      <c r="CO89" s="19" t="str">
        <f t="shared" si="63"/>
        <v/>
      </c>
      <c r="CP89" s="19" t="str">
        <f t="shared" si="66"/>
        <v>Zeltner Viktor</v>
      </c>
      <c r="CR89" s="19">
        <f t="shared" si="67"/>
        <v>12</v>
      </c>
      <c r="CS89" s="19" t="str">
        <f t="shared" si="68"/>
        <v>D</v>
      </c>
      <c r="CT89" s="260" t="str">
        <f t="shared" si="56"/>
        <v>D</v>
      </c>
      <c r="CU89" s="154">
        <v>6765</v>
      </c>
      <c r="CV89" s="125">
        <v>771</v>
      </c>
      <c r="CW89" s="33">
        <f t="shared" si="79"/>
        <v>7</v>
      </c>
      <c r="CX89" s="83" t="str">
        <f t="shared" si="80"/>
        <v>Projektingenieur 7 (Bau)</v>
      </c>
      <c r="CY89" s="125">
        <v>771</v>
      </c>
      <c r="CZ89" s="33">
        <f t="shared" si="77"/>
        <v>7</v>
      </c>
      <c r="DA89" s="83" t="str">
        <f t="shared" si="78"/>
        <v>Projektingenieur 7 (Bau)</v>
      </c>
      <c r="DB89" s="125">
        <v>771</v>
      </c>
      <c r="DC89" s="33">
        <f>VLOOKUP($DB89,Funktionsbezeichnungen,3,0)</f>
        <v>7</v>
      </c>
      <c r="DD89" s="83" t="str">
        <f>VLOOKUP($DB89,Funktionsbezeichnungen,2,0)</f>
        <v>Projektingenieur 7 (Bau)</v>
      </c>
      <c r="DE89" s="125">
        <v>733</v>
      </c>
      <c r="DF89" s="33">
        <f>VLOOKUP($DE89,Funktionsbezeichnungen,3,0)</f>
        <v>6</v>
      </c>
      <c r="DG89" s="83" t="str">
        <f>VLOOKUP($DE89,Funktionsbezeichnungen,2,0)</f>
        <v>Konstrukteur 6 / -planer 6 / Gruppenchef 6</v>
      </c>
      <c r="DH89" s="125">
        <v>732</v>
      </c>
      <c r="DI89" s="33">
        <f>VLOOKUP($DH89,Funktionsbezeichnungen,3,0)</f>
        <v>5</v>
      </c>
      <c r="DJ89" s="83" t="str">
        <f>VLOOKUP($DH89,Funktionsbezeichnungen,2,0)</f>
        <v>Konstrukteur 5 / -planer 5</v>
      </c>
      <c r="DK89" s="20"/>
      <c r="DL89" s="33">
        <v>732</v>
      </c>
      <c r="DM89" s="33">
        <f>VLOOKUP($DL89,Funktionsbezeichnungen,3,0)</f>
        <v>5</v>
      </c>
      <c r="DN89" s="83" t="str">
        <f>VLOOKUP($DL89,Funktionsbezeichnungen,2,0)</f>
        <v>Konstrukteur 5 / -planer 5</v>
      </c>
      <c r="DS89" s="19">
        <f t="shared" si="69"/>
        <v>6765</v>
      </c>
      <c r="DT89" s="153">
        <v>6</v>
      </c>
      <c r="DU89" s="19">
        <v>0</v>
      </c>
      <c r="DV89" s="19" t="s">
        <v>964</v>
      </c>
      <c r="EX89" s="154">
        <v>6741</v>
      </c>
      <c r="EY89" s="19" t="s">
        <v>121</v>
      </c>
    </row>
    <row r="90" spans="1:155" s="19" customFormat="1" x14ac:dyDescent="0.2">
      <c r="A90" s="53">
        <v>0</v>
      </c>
      <c r="B90" s="53"/>
      <c r="C90" s="53">
        <f t="shared" si="64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358</v>
      </c>
      <c r="P90" s="15" t="s">
        <v>482</v>
      </c>
      <c r="Q90" s="15">
        <v>86</v>
      </c>
      <c r="R90" s="16"/>
      <c r="S90" s="20" t="s">
        <v>260</v>
      </c>
      <c r="T90" s="21">
        <v>1956</v>
      </c>
      <c r="U90" s="28" t="s">
        <v>126</v>
      </c>
      <c r="V90" s="21">
        <v>1973</v>
      </c>
      <c r="W90" s="25"/>
      <c r="X90" s="21"/>
      <c r="Y90" s="28"/>
      <c r="Z90" s="21">
        <f t="shared" si="65"/>
        <v>45</v>
      </c>
      <c r="AA90" s="25" t="s">
        <v>139</v>
      </c>
      <c r="AB90" s="21" t="s">
        <v>121</v>
      </c>
      <c r="AC90" s="21"/>
      <c r="AE90" s="90" t="s">
        <v>377</v>
      </c>
      <c r="AF90" s="82"/>
      <c r="CO90" s="19" t="str">
        <f t="shared" si="63"/>
        <v/>
      </c>
      <c r="CP90" s="19" t="str">
        <f t="shared" si="66"/>
        <v>Allemann  Bertrand</v>
      </c>
      <c r="CR90" s="19">
        <f t="shared" si="67"/>
        <v>45</v>
      </c>
      <c r="CS90" s="19" t="str">
        <f t="shared" si="68"/>
        <v>D</v>
      </c>
      <c r="CT90" s="260" t="str">
        <f t="shared" si="56"/>
        <v>D</v>
      </c>
      <c r="CU90" s="154">
        <v>5631</v>
      </c>
      <c r="CV90" s="125">
        <v>741</v>
      </c>
      <c r="CW90" s="33">
        <f t="shared" si="79"/>
        <v>7</v>
      </c>
      <c r="CX90" s="83" t="str">
        <f t="shared" si="80"/>
        <v>Konstrukteur 7 / Fachplaner 7 / Gruppenchef 7</v>
      </c>
      <c r="CY90" s="125">
        <v>741</v>
      </c>
      <c r="CZ90" s="33">
        <f t="shared" si="77"/>
        <v>7</v>
      </c>
      <c r="DA90" s="83" t="str">
        <f t="shared" si="78"/>
        <v>Konstrukteur 7 / Fachplaner 7 / Gruppenchef 7</v>
      </c>
      <c r="DB90" s="125">
        <v>741</v>
      </c>
      <c r="DC90" s="33">
        <f t="shared" si="54"/>
        <v>7</v>
      </c>
      <c r="DD90" s="83" t="str">
        <f t="shared" si="55"/>
        <v>Konstrukteur 7 / Fachplaner 7 / Gruppenchef 7</v>
      </c>
      <c r="DE90" s="125">
        <v>741</v>
      </c>
      <c r="DF90" s="33">
        <f t="shared" si="71"/>
        <v>7</v>
      </c>
      <c r="DG90" s="83" t="str">
        <f t="shared" si="72"/>
        <v>Konstrukteur 7 / Fachplaner 7 / Gruppenchef 7</v>
      </c>
      <c r="DH90" s="125">
        <v>741</v>
      </c>
      <c r="DI90" s="33">
        <f t="shared" si="73"/>
        <v>7</v>
      </c>
      <c r="DJ90" s="83" t="str">
        <f t="shared" si="74"/>
        <v>Konstrukteur 7 / Fachplaner 7 / Gruppenchef 7</v>
      </c>
      <c r="DK90" s="20"/>
      <c r="DL90" s="33">
        <v>742</v>
      </c>
      <c r="DM90" s="33">
        <f t="shared" si="75"/>
        <v>8</v>
      </c>
      <c r="DN90" s="83" t="str">
        <f t="shared" si="76"/>
        <v>Konstrukteur 8 / Fachplaner 8 / Gruppenchef 8</v>
      </c>
      <c r="DS90" s="19">
        <f t="shared" si="69"/>
        <v>5631</v>
      </c>
      <c r="DT90" s="153">
        <v>6</v>
      </c>
      <c r="DU90" s="19">
        <v>0</v>
      </c>
      <c r="DV90" s="19" t="s">
        <v>965</v>
      </c>
      <c r="EX90" s="154">
        <v>9618</v>
      </c>
      <c r="EY90" s="19" t="s">
        <v>121</v>
      </c>
    </row>
    <row r="91" spans="1:155" s="19" customFormat="1" x14ac:dyDescent="0.2">
      <c r="A91" s="53">
        <v>0</v>
      </c>
      <c r="B91" s="53"/>
      <c r="C91" s="53">
        <f>IF(Z91&gt;=10,1,0)</f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>$AD$3-V91</f>
        <v>45</v>
      </c>
      <c r="AA91" s="25" t="s">
        <v>129</v>
      </c>
      <c r="AB91" s="21" t="s">
        <v>121</v>
      </c>
      <c r="AC91" s="21"/>
      <c r="AE91" s="187" t="s">
        <v>377</v>
      </c>
      <c r="AF91" s="82"/>
      <c r="CO91" s="262" t="str">
        <f t="shared" si="63"/>
        <v>anders</v>
      </c>
      <c r="CP91" s="19" t="str">
        <f>+S91</f>
        <v>Wespiser Charles</v>
      </c>
      <c r="CR91" s="19">
        <f>+Z91</f>
        <v>45</v>
      </c>
      <c r="CS91" s="19" t="str">
        <f>+AB91</f>
        <v>D</v>
      </c>
      <c r="CT91" s="260" t="str">
        <f t="shared" si="56"/>
        <v xml:space="preserve"> E/D </v>
      </c>
      <c r="CU91" s="154">
        <v>5545</v>
      </c>
      <c r="CV91" s="125">
        <v>741</v>
      </c>
      <c r="CW91" s="33">
        <f t="shared" si="79"/>
        <v>7</v>
      </c>
      <c r="CX91" s="83" t="str">
        <f t="shared" si="80"/>
        <v>Konstrukteur 7 / Fachplaner 7 / Gruppenchef 7</v>
      </c>
      <c r="CY91" s="125">
        <v>741</v>
      </c>
      <c r="CZ91" s="33">
        <f>VLOOKUP($CY91,Funktionsbezeichnungen,3,0)</f>
        <v>7</v>
      </c>
      <c r="DA91" s="83" t="str">
        <f>VLOOKUP($CY91,Funktionsbezeichnungen,2,0)</f>
        <v>Konstrukteur 7 / Fachplaner 7 / Gruppenchef 7</v>
      </c>
      <c r="DB91" s="125">
        <v>741</v>
      </c>
      <c r="DC91" s="33">
        <f>VLOOKUP($DB91,Funktionsbezeichnungen,3,0)</f>
        <v>7</v>
      </c>
      <c r="DD91" s="83" t="str">
        <f>VLOOKUP($DB91,Funktionsbezeichnungen,2,0)</f>
        <v>Konstrukteur 7 / Fachplaner 7 / Gruppenchef 7</v>
      </c>
      <c r="DE91" s="125">
        <v>741</v>
      </c>
      <c r="DF91" s="33">
        <f>VLOOKUP($DE91,Funktionsbezeichnungen,3,0)</f>
        <v>7</v>
      </c>
      <c r="DG91" s="83" t="str">
        <f>VLOOKUP($DE91,Funktionsbezeichnungen,2,0)</f>
        <v>Konstrukteur 7 / Fachplaner 7 / Gruppenchef 7</v>
      </c>
      <c r="DH91" s="125">
        <v>741</v>
      </c>
      <c r="DI91" s="33">
        <f>VLOOKUP($DH91,Funktionsbezeichnungen,3,0)</f>
        <v>7</v>
      </c>
      <c r="DJ91" s="83" t="str">
        <f>VLOOKUP($DH91,Funktionsbezeichnungen,2,0)</f>
        <v>Konstrukteur 7 / Fachplaner 7 / Gruppenchef 7</v>
      </c>
      <c r="DK91" s="20"/>
      <c r="DL91" s="125">
        <v>741</v>
      </c>
      <c r="DM91" s="33">
        <f>VLOOKUP($DL91,Funktionsbezeichnungen,3,0)</f>
        <v>7</v>
      </c>
      <c r="DN91" s="83" t="str">
        <f>VLOOKUP($DL91,Funktionsbezeichnungen,2,0)</f>
        <v>Konstrukteur 7 / Fachplaner 7 / Gruppenchef 7</v>
      </c>
      <c r="DS91" s="19">
        <f>+CU91</f>
        <v>5545</v>
      </c>
      <c r="DT91" s="153">
        <v>6</v>
      </c>
      <c r="DU91" s="19">
        <v>0</v>
      </c>
      <c r="DV91" s="19" t="s">
        <v>965</v>
      </c>
      <c r="EX91" s="154">
        <v>9623</v>
      </c>
      <c r="EY91" s="19" t="s">
        <v>121</v>
      </c>
    </row>
    <row r="92" spans="1:155" s="19" customFormat="1" x14ac:dyDescent="0.2">
      <c r="A92" s="53">
        <v>0</v>
      </c>
      <c r="B92" s="53"/>
      <c r="C92" s="53">
        <f t="shared" si="64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1301</v>
      </c>
      <c r="P92" s="15" t="s">
        <v>483</v>
      </c>
      <c r="Q92" s="15">
        <v>88</v>
      </c>
      <c r="R92" s="16"/>
      <c r="S92" s="20" t="s">
        <v>137</v>
      </c>
      <c r="T92" s="21">
        <v>1958</v>
      </c>
      <c r="U92" s="28" t="s">
        <v>126</v>
      </c>
      <c r="V92" s="21">
        <v>1977</v>
      </c>
      <c r="W92" s="25"/>
      <c r="X92" s="21"/>
      <c r="Y92" s="28"/>
      <c r="Z92" s="21">
        <f t="shared" si="65"/>
        <v>41</v>
      </c>
      <c r="AA92" s="25" t="s">
        <v>129</v>
      </c>
      <c r="AB92" s="21" t="s">
        <v>121</v>
      </c>
      <c r="AC92" s="21"/>
      <c r="AE92" s="90" t="s">
        <v>377</v>
      </c>
      <c r="AF92" s="82"/>
      <c r="CO92" s="19" t="str">
        <f t="shared" si="63"/>
        <v/>
      </c>
      <c r="CP92" s="19" t="str">
        <f t="shared" si="66"/>
        <v>Lenherr Paul</v>
      </c>
      <c r="CR92" s="19">
        <f t="shared" si="67"/>
        <v>41</v>
      </c>
      <c r="CS92" s="19" t="str">
        <f t="shared" si="68"/>
        <v>D</v>
      </c>
      <c r="CT92" s="260" t="str">
        <f t="shared" si="56"/>
        <v>D</v>
      </c>
      <c r="CU92" s="154">
        <v>6628</v>
      </c>
      <c r="CV92" s="125">
        <v>741</v>
      </c>
      <c r="CW92" s="33">
        <f t="shared" si="79"/>
        <v>7</v>
      </c>
      <c r="CX92" s="83" t="str">
        <f t="shared" si="80"/>
        <v>Konstrukteur 7 / Fachplaner 7 / Gruppenchef 7</v>
      </c>
      <c r="CY92" s="125">
        <v>741</v>
      </c>
      <c r="CZ92" s="33">
        <f t="shared" si="77"/>
        <v>7</v>
      </c>
      <c r="DA92" s="83" t="str">
        <f t="shared" si="78"/>
        <v>Konstrukteur 7 / Fachplaner 7 / Gruppenchef 7</v>
      </c>
      <c r="DB92" s="125">
        <v>741</v>
      </c>
      <c r="DC92" s="33">
        <f t="shared" si="54"/>
        <v>7</v>
      </c>
      <c r="DD92" s="83" t="str">
        <f t="shared" si="55"/>
        <v>Konstrukteur 7 / Fachplaner 7 / Gruppenchef 7</v>
      </c>
      <c r="DE92" s="125">
        <v>741</v>
      </c>
      <c r="DF92" s="33">
        <f t="shared" si="71"/>
        <v>7</v>
      </c>
      <c r="DG92" s="83" t="str">
        <f t="shared" si="72"/>
        <v>Konstrukteur 7 / Fachplaner 7 / Gruppenchef 7</v>
      </c>
      <c r="DH92" s="125">
        <v>741</v>
      </c>
      <c r="DI92" s="33">
        <f t="shared" si="73"/>
        <v>7</v>
      </c>
      <c r="DJ92" s="83" t="str">
        <f t="shared" si="74"/>
        <v>Konstrukteur 7 / Fachplaner 7 / Gruppenchef 7</v>
      </c>
      <c r="DK92" s="20"/>
      <c r="DL92" s="33">
        <v>742</v>
      </c>
      <c r="DM92" s="33">
        <f t="shared" si="75"/>
        <v>8</v>
      </c>
      <c r="DN92" s="83" t="str">
        <f t="shared" si="76"/>
        <v>Konstrukteur 8 / Fachplaner 8 / Gruppenchef 8</v>
      </c>
      <c r="DS92" s="19">
        <f t="shared" si="69"/>
        <v>6628</v>
      </c>
      <c r="DT92" s="153">
        <v>6</v>
      </c>
      <c r="DU92" s="19">
        <v>0</v>
      </c>
      <c r="DV92" s="19" t="s">
        <v>965</v>
      </c>
      <c r="EX92" s="154">
        <v>4346</v>
      </c>
      <c r="EY92" s="19" t="s">
        <v>121</v>
      </c>
    </row>
    <row r="93" spans="1:155" s="19" customFormat="1" x14ac:dyDescent="0.2">
      <c r="A93" s="53">
        <v>0</v>
      </c>
      <c r="B93" s="53"/>
      <c r="C93" s="53">
        <f t="shared" si="64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358</v>
      </c>
      <c r="P93" s="15" t="s">
        <v>484</v>
      </c>
      <c r="Q93" s="15">
        <v>89</v>
      </c>
      <c r="R93" s="16"/>
      <c r="S93" s="20" t="s">
        <v>271</v>
      </c>
      <c r="T93" s="21">
        <v>1958</v>
      </c>
      <c r="U93" s="28" t="s">
        <v>126</v>
      </c>
      <c r="V93" s="21">
        <v>1978</v>
      </c>
      <c r="W93" s="25"/>
      <c r="X93" s="21"/>
      <c r="Y93" s="28"/>
      <c r="Z93" s="21">
        <f t="shared" si="65"/>
        <v>40</v>
      </c>
      <c r="AA93" s="25" t="s">
        <v>687</v>
      </c>
      <c r="AB93" s="21" t="s">
        <v>121</v>
      </c>
      <c r="AC93" s="21"/>
      <c r="AE93" s="90" t="s">
        <v>420</v>
      </c>
      <c r="AF93" s="82"/>
      <c r="CO93" s="19" t="str">
        <f t="shared" si="63"/>
        <v/>
      </c>
      <c r="CP93" s="19" t="str">
        <f t="shared" si="66"/>
        <v>von Schallen Urs</v>
      </c>
      <c r="CR93" s="19">
        <f t="shared" si="67"/>
        <v>40</v>
      </c>
      <c r="CS93" s="19" t="str">
        <f t="shared" si="68"/>
        <v>D</v>
      </c>
      <c r="CT93" s="260" t="str">
        <f t="shared" si="56"/>
        <v>D</v>
      </c>
      <c r="CU93" s="154">
        <v>6659</v>
      </c>
      <c r="CV93" s="125">
        <v>742</v>
      </c>
      <c r="CW93" s="33">
        <f t="shared" si="79"/>
        <v>8</v>
      </c>
      <c r="CX93" s="83" t="str">
        <f t="shared" si="80"/>
        <v>Konstrukteur 8 / Fachplaner 8 / Gruppenchef 8</v>
      </c>
      <c r="CY93" s="125">
        <v>742</v>
      </c>
      <c r="CZ93" s="33">
        <f t="shared" si="77"/>
        <v>8</v>
      </c>
      <c r="DA93" s="83" t="str">
        <f t="shared" si="78"/>
        <v>Konstrukteur 8 / Fachplaner 8 / Gruppenchef 8</v>
      </c>
      <c r="DB93" s="125">
        <v>742</v>
      </c>
      <c r="DC93" s="33">
        <f t="shared" si="54"/>
        <v>8</v>
      </c>
      <c r="DD93" s="83" t="str">
        <f t="shared" si="55"/>
        <v>Konstrukteur 8 / Fachplaner 8 / Gruppenchef 8</v>
      </c>
      <c r="DE93" s="125">
        <v>742</v>
      </c>
      <c r="DF93" s="33">
        <f t="shared" si="71"/>
        <v>8</v>
      </c>
      <c r="DG93" s="83" t="str">
        <f t="shared" si="72"/>
        <v>Konstrukteur 8 / Fachplaner 8 / Gruppenchef 8</v>
      </c>
      <c r="DH93" s="125">
        <v>742</v>
      </c>
      <c r="DI93" s="33">
        <f t="shared" si="73"/>
        <v>8</v>
      </c>
      <c r="DJ93" s="83" t="str">
        <f t="shared" si="74"/>
        <v>Konstrukteur 8 / Fachplaner 8 / Gruppenchef 8</v>
      </c>
      <c r="DK93" s="20"/>
      <c r="DL93" s="33">
        <v>742</v>
      </c>
      <c r="DM93" s="33">
        <f t="shared" si="75"/>
        <v>8</v>
      </c>
      <c r="DN93" s="83" t="str">
        <f t="shared" si="76"/>
        <v>Konstrukteur 8 / Fachplaner 8 / Gruppenchef 8</v>
      </c>
      <c r="DS93" s="19">
        <f t="shared" si="69"/>
        <v>6659</v>
      </c>
      <c r="DT93" s="153">
        <v>6</v>
      </c>
      <c r="DU93" s="19">
        <v>0</v>
      </c>
      <c r="DV93" s="19" t="s">
        <v>966</v>
      </c>
      <c r="EX93" s="154">
        <v>9654</v>
      </c>
      <c r="EY93" s="19" t="s">
        <v>121</v>
      </c>
    </row>
    <row r="94" spans="1:155" s="19" customFormat="1" x14ac:dyDescent="0.2">
      <c r="A94" s="53">
        <v>0</v>
      </c>
      <c r="B94" s="53"/>
      <c r="C94" s="53">
        <f t="shared" si="64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359</v>
      </c>
      <c r="P94" s="15" t="s">
        <v>632</v>
      </c>
      <c r="Q94" s="15">
        <v>90</v>
      </c>
      <c r="R94" s="16"/>
      <c r="S94" s="20" t="s">
        <v>633</v>
      </c>
      <c r="T94" s="21">
        <v>1958</v>
      </c>
      <c r="U94" s="28" t="s">
        <v>634</v>
      </c>
      <c r="V94" s="21">
        <v>1980</v>
      </c>
      <c r="W94" s="25"/>
      <c r="X94" s="21"/>
      <c r="Y94" s="28"/>
      <c r="Z94" s="21">
        <f t="shared" si="65"/>
        <v>38</v>
      </c>
      <c r="AA94" s="25" t="s">
        <v>107</v>
      </c>
      <c r="AB94" s="21" t="s">
        <v>121</v>
      </c>
      <c r="AC94" s="21"/>
      <c r="AE94" s="187" t="s">
        <v>1098</v>
      </c>
      <c r="AF94" s="82"/>
      <c r="CO94" s="19" t="str">
        <f t="shared" si="63"/>
        <v/>
      </c>
      <c r="CP94" s="19" t="str">
        <f t="shared" si="66"/>
        <v>Schneider Martin</v>
      </c>
      <c r="CR94" s="19">
        <f t="shared" si="67"/>
        <v>38</v>
      </c>
      <c r="CS94" s="19" t="str">
        <f t="shared" si="68"/>
        <v>D</v>
      </c>
      <c r="CT94" s="260" t="str">
        <f t="shared" si="56"/>
        <v>D</v>
      </c>
      <c r="CU94" s="154">
        <v>4354</v>
      </c>
      <c r="CV94" s="125">
        <v>741</v>
      </c>
      <c r="CW94" s="33">
        <f t="shared" si="79"/>
        <v>7</v>
      </c>
      <c r="CX94" s="83" t="str">
        <f t="shared" si="80"/>
        <v>Konstrukteur 7 / Fachplaner 7 / Gruppenchef 7</v>
      </c>
      <c r="CY94" s="125">
        <v>741</v>
      </c>
      <c r="CZ94" s="33">
        <f t="shared" si="77"/>
        <v>7</v>
      </c>
      <c r="DA94" s="83" t="str">
        <f t="shared" si="78"/>
        <v>Konstrukteur 7 / Fachplaner 7 / Gruppenchef 7</v>
      </c>
      <c r="DB94" s="125">
        <v>741</v>
      </c>
      <c r="DC94" s="33">
        <f t="shared" si="54"/>
        <v>7</v>
      </c>
      <c r="DD94" s="83" t="str">
        <f t="shared" si="55"/>
        <v>Konstrukteur 7 / Fachplaner 7 / Gruppenchef 7</v>
      </c>
      <c r="DE94" s="125">
        <v>741</v>
      </c>
      <c r="DF94" s="33">
        <f t="shared" si="71"/>
        <v>7</v>
      </c>
      <c r="DG94" s="83" t="str">
        <f t="shared" si="72"/>
        <v>Konstrukteur 7 / Fachplaner 7 / Gruppenchef 7</v>
      </c>
      <c r="DH94" s="125">
        <v>741</v>
      </c>
      <c r="DI94" s="33">
        <f t="shared" si="73"/>
        <v>7</v>
      </c>
      <c r="DJ94" s="83" t="str">
        <f t="shared" si="74"/>
        <v>Konstrukteur 7 / Fachplaner 7 / Gruppenchef 7</v>
      </c>
      <c r="DK94" s="20"/>
      <c r="DL94" s="33">
        <v>742</v>
      </c>
      <c r="DM94" s="33">
        <f t="shared" si="75"/>
        <v>8</v>
      </c>
      <c r="DN94" s="83" t="str">
        <f t="shared" si="76"/>
        <v>Konstrukteur 8 / Fachplaner 8 / Gruppenchef 8</v>
      </c>
      <c r="DS94" s="19">
        <f t="shared" si="69"/>
        <v>4354</v>
      </c>
      <c r="DT94" s="153">
        <v>6</v>
      </c>
      <c r="DU94" s="19">
        <v>0</v>
      </c>
      <c r="DV94" s="185" t="s">
        <v>970</v>
      </c>
      <c r="EX94" s="154">
        <v>9660</v>
      </c>
      <c r="EY94" s="19" t="s">
        <v>121</v>
      </c>
    </row>
    <row r="95" spans="1:155" s="19" customFormat="1" x14ac:dyDescent="0.2">
      <c r="A95" s="53">
        <v>0</v>
      </c>
      <c r="B95" s="53"/>
      <c r="C95" s="53">
        <f t="shared" si="64"/>
        <v>1</v>
      </c>
      <c r="D95" s="55"/>
      <c r="E95" s="55"/>
      <c r="F95" s="56"/>
      <c r="G95" s="54"/>
      <c r="H95" s="54">
        <v>1</v>
      </c>
      <c r="I95" s="56">
        <v>1</v>
      </c>
      <c r="J95" s="54">
        <v>1</v>
      </c>
      <c r="K95" s="56"/>
      <c r="L95" s="56"/>
      <c r="M95" s="56"/>
      <c r="N95" s="58"/>
      <c r="O95" s="52" t="s">
        <v>359</v>
      </c>
      <c r="P95" s="15" t="s">
        <v>485</v>
      </c>
      <c r="Q95" s="15">
        <v>91</v>
      </c>
      <c r="R95" s="16"/>
      <c r="S95" s="20" t="s">
        <v>261</v>
      </c>
      <c r="T95" s="21">
        <v>1959</v>
      </c>
      <c r="U95" s="28" t="s">
        <v>126</v>
      </c>
      <c r="V95" s="21">
        <v>1981</v>
      </c>
      <c r="W95" s="25"/>
      <c r="X95" s="21"/>
      <c r="Y95" s="28" t="s">
        <v>941</v>
      </c>
      <c r="Z95" s="21">
        <f t="shared" si="65"/>
        <v>37</v>
      </c>
      <c r="AA95" s="25" t="s">
        <v>1052</v>
      </c>
      <c r="AB95" s="21" t="s">
        <v>121</v>
      </c>
      <c r="AC95" s="21"/>
      <c r="AE95" s="187" t="s">
        <v>1099</v>
      </c>
      <c r="AF95" s="82"/>
      <c r="CO95" s="19" t="str">
        <f t="shared" si="63"/>
        <v/>
      </c>
      <c r="CP95" s="19" t="str">
        <f t="shared" si="66"/>
        <v>Ortlieb Hans-Rudi</v>
      </c>
      <c r="CR95" s="19">
        <f t="shared" si="67"/>
        <v>37</v>
      </c>
      <c r="CS95" s="19" t="str">
        <f t="shared" si="68"/>
        <v>D</v>
      </c>
      <c r="CT95" s="260" t="str">
        <f t="shared" si="56"/>
        <v>D</v>
      </c>
      <c r="CU95" s="154">
        <v>5630</v>
      </c>
      <c r="CV95" s="125">
        <v>771</v>
      </c>
      <c r="CW95" s="33">
        <f t="shared" si="79"/>
        <v>7</v>
      </c>
      <c r="CX95" s="83" t="str">
        <f t="shared" si="80"/>
        <v>Projektingenieur 7 (Bau)</v>
      </c>
      <c r="CY95" s="125">
        <v>771</v>
      </c>
      <c r="CZ95" s="33">
        <f t="shared" si="77"/>
        <v>7</v>
      </c>
      <c r="DA95" s="83" t="str">
        <f t="shared" si="78"/>
        <v>Projektingenieur 7 (Bau)</v>
      </c>
      <c r="DB95" s="125">
        <v>771</v>
      </c>
      <c r="DC95" s="33">
        <f t="shared" si="54"/>
        <v>7</v>
      </c>
      <c r="DD95" s="83" t="str">
        <f t="shared" si="55"/>
        <v>Projektingenieur 7 (Bau)</v>
      </c>
      <c r="DE95" s="125">
        <v>771</v>
      </c>
      <c r="DF95" s="33">
        <f t="shared" si="71"/>
        <v>7</v>
      </c>
      <c r="DG95" s="83" t="str">
        <f t="shared" si="72"/>
        <v>Projektingenieur 7 (Bau)</v>
      </c>
      <c r="DH95" s="125">
        <v>741</v>
      </c>
      <c r="DI95" s="33">
        <f t="shared" si="73"/>
        <v>7</v>
      </c>
      <c r="DJ95" s="83" t="str">
        <f t="shared" si="74"/>
        <v>Konstrukteur 7 / Fachplaner 7 / Gruppenchef 7</v>
      </c>
      <c r="DK95" s="20"/>
      <c r="DL95" s="33">
        <v>742</v>
      </c>
      <c r="DM95" s="33">
        <f t="shared" si="75"/>
        <v>8</v>
      </c>
      <c r="DN95" s="83" t="str">
        <f t="shared" si="76"/>
        <v>Konstrukteur 8 / Fachplaner 8 / Gruppenchef 8</v>
      </c>
      <c r="DS95" s="19">
        <f t="shared" si="69"/>
        <v>5630</v>
      </c>
      <c r="DT95" s="153">
        <v>6</v>
      </c>
      <c r="DU95" s="19">
        <v>0</v>
      </c>
      <c r="DV95" s="185" t="s">
        <v>968</v>
      </c>
      <c r="EX95" s="154">
        <v>5545</v>
      </c>
      <c r="EY95" s="19" t="s">
        <v>1042</v>
      </c>
    </row>
    <row r="96" spans="1:155" s="19" customFormat="1" x14ac:dyDescent="0.2">
      <c r="A96" s="53">
        <v>0</v>
      </c>
      <c r="B96" s="53"/>
      <c r="C96" s="53">
        <f t="shared" si="64"/>
        <v>1</v>
      </c>
      <c r="D96" s="55"/>
      <c r="E96" s="55"/>
      <c r="F96" s="56"/>
      <c r="G96" s="54"/>
      <c r="H96" s="54"/>
      <c r="I96" s="56">
        <v>1</v>
      </c>
      <c r="J96" s="54">
        <v>1</v>
      </c>
      <c r="K96" s="56"/>
      <c r="L96" s="56"/>
      <c r="M96" s="56"/>
      <c r="N96" s="58"/>
      <c r="O96" s="52" t="s">
        <v>358</v>
      </c>
      <c r="P96" s="15" t="s">
        <v>1309</v>
      </c>
      <c r="Q96" s="15">
        <v>92</v>
      </c>
      <c r="R96" s="16"/>
      <c r="S96" s="20" t="s">
        <v>1310</v>
      </c>
      <c r="T96" s="21">
        <v>1961</v>
      </c>
      <c r="U96" s="28" t="s">
        <v>126</v>
      </c>
      <c r="V96" s="21">
        <v>1985</v>
      </c>
      <c r="W96" s="25"/>
      <c r="X96" s="21"/>
      <c r="Y96" s="28" t="s">
        <v>1224</v>
      </c>
      <c r="Z96" s="21">
        <f t="shared" si="65"/>
        <v>33</v>
      </c>
      <c r="AA96" s="25" t="s">
        <v>129</v>
      </c>
      <c r="AB96" s="21" t="s">
        <v>121</v>
      </c>
      <c r="AC96" s="21"/>
      <c r="AE96" s="90" t="s">
        <v>377</v>
      </c>
      <c r="AF96" s="82"/>
      <c r="CO96" s="263" t="e">
        <f t="shared" si="63"/>
        <v>#N/A</v>
      </c>
      <c r="CP96" s="192" t="str">
        <f t="shared" si="66"/>
        <v>Di Maria Marcello</v>
      </c>
      <c r="CR96" s="19">
        <f t="shared" si="67"/>
        <v>33</v>
      </c>
      <c r="CS96" s="19" t="str">
        <f t="shared" si="68"/>
        <v>D</v>
      </c>
      <c r="CT96" s="260" t="e">
        <f t="shared" si="56"/>
        <v>#N/A</v>
      </c>
      <c r="CU96" s="222">
        <v>8585</v>
      </c>
      <c r="CV96" s="125">
        <v>742</v>
      </c>
      <c r="CW96" s="33">
        <f t="shared" si="79"/>
        <v>8</v>
      </c>
      <c r="CX96" s="83" t="str">
        <f t="shared" si="80"/>
        <v>Konstrukteur 8 / Fachplaner 8 / Gruppenchef 8</v>
      </c>
      <c r="CY96" s="125"/>
      <c r="CZ96" s="33"/>
      <c r="DA96" s="83"/>
      <c r="DB96" s="125"/>
      <c r="DC96" s="33"/>
      <c r="DD96" s="83"/>
      <c r="DE96" s="125"/>
      <c r="DF96" s="33"/>
      <c r="DG96" s="83"/>
      <c r="DH96" s="125"/>
      <c r="DI96" s="33"/>
      <c r="DJ96" s="83"/>
      <c r="DK96" s="20"/>
      <c r="DL96" s="125"/>
      <c r="DM96" s="33"/>
      <c r="DN96" s="83"/>
      <c r="DS96" s="19">
        <f t="shared" si="69"/>
        <v>8585</v>
      </c>
      <c r="DT96" s="153">
        <v>6</v>
      </c>
      <c r="DU96" s="19">
        <v>0</v>
      </c>
      <c r="DV96" s="19" t="s">
        <v>965</v>
      </c>
      <c r="EX96" s="154">
        <v>7637</v>
      </c>
      <c r="EY96" s="19" t="s">
        <v>1042</v>
      </c>
    </row>
    <row r="97" spans="1:155" s="19" customFormat="1" x14ac:dyDescent="0.2">
      <c r="A97" s="53">
        <v>0</v>
      </c>
      <c r="B97" s="53"/>
      <c r="C97" s="53">
        <f t="shared" si="64"/>
        <v>1</v>
      </c>
      <c r="D97" s="55"/>
      <c r="E97" s="55"/>
      <c r="F97" s="56"/>
      <c r="G97" s="54"/>
      <c r="H97" s="54"/>
      <c r="I97" s="56">
        <v>1</v>
      </c>
      <c r="J97" s="54">
        <v>1</v>
      </c>
      <c r="K97" s="56"/>
      <c r="L97" s="56"/>
      <c r="M97" s="56"/>
      <c r="N97" s="58"/>
      <c r="O97" s="52" t="s">
        <v>1140</v>
      </c>
      <c r="P97" s="15" t="s">
        <v>487</v>
      </c>
      <c r="Q97" s="15">
        <v>93</v>
      </c>
      <c r="R97" s="16"/>
      <c r="S97" s="20" t="s">
        <v>145</v>
      </c>
      <c r="T97" s="21">
        <v>1970</v>
      </c>
      <c r="U97" s="28" t="s">
        <v>126</v>
      </c>
      <c r="V97" s="21">
        <v>1988</v>
      </c>
      <c r="W97" s="25" t="s">
        <v>1215</v>
      </c>
      <c r="X97" s="21">
        <v>2017</v>
      </c>
      <c r="Y97" s="28" t="s">
        <v>1224</v>
      </c>
      <c r="Z97" s="21">
        <f t="shared" si="65"/>
        <v>30</v>
      </c>
      <c r="AA97" s="25" t="s">
        <v>129</v>
      </c>
      <c r="AB97" s="21" t="s">
        <v>121</v>
      </c>
      <c r="AC97" s="21"/>
      <c r="AE97" s="90" t="s">
        <v>377</v>
      </c>
      <c r="AF97" s="82"/>
      <c r="CO97" s="19" t="str">
        <f t="shared" si="63"/>
        <v/>
      </c>
      <c r="CP97" s="19" t="str">
        <f t="shared" si="66"/>
        <v>Bucher Oliver</v>
      </c>
      <c r="CR97" s="19">
        <f t="shared" si="67"/>
        <v>30</v>
      </c>
      <c r="CS97" s="19" t="str">
        <f t="shared" si="68"/>
        <v>D</v>
      </c>
      <c r="CT97" s="260" t="str">
        <f t="shared" si="56"/>
        <v>D</v>
      </c>
      <c r="CU97" s="154">
        <v>7641</v>
      </c>
      <c r="CV97" s="125">
        <v>741</v>
      </c>
      <c r="CW97" s="33">
        <f t="shared" si="79"/>
        <v>7</v>
      </c>
      <c r="CX97" s="83" t="str">
        <f t="shared" si="80"/>
        <v>Konstrukteur 7 / Fachplaner 7 / Gruppenchef 7</v>
      </c>
      <c r="CY97" s="125">
        <v>741</v>
      </c>
      <c r="CZ97" s="33">
        <f t="shared" si="77"/>
        <v>7</v>
      </c>
      <c r="DA97" s="83" t="str">
        <f t="shared" si="78"/>
        <v>Konstrukteur 7 / Fachplaner 7 / Gruppenchef 7</v>
      </c>
      <c r="DB97" s="125">
        <v>741</v>
      </c>
      <c r="DC97" s="33">
        <f t="shared" si="54"/>
        <v>7</v>
      </c>
      <c r="DD97" s="83" t="str">
        <f t="shared" si="55"/>
        <v>Konstrukteur 7 / Fachplaner 7 / Gruppenchef 7</v>
      </c>
      <c r="DE97" s="125">
        <v>741</v>
      </c>
      <c r="DF97" s="33">
        <f t="shared" si="71"/>
        <v>7</v>
      </c>
      <c r="DG97" s="83" t="str">
        <f t="shared" si="72"/>
        <v>Konstrukteur 7 / Fachplaner 7 / Gruppenchef 7</v>
      </c>
      <c r="DH97" s="125">
        <v>741</v>
      </c>
      <c r="DI97" s="33">
        <f t="shared" si="73"/>
        <v>7</v>
      </c>
      <c r="DJ97" s="83" t="str">
        <f t="shared" si="74"/>
        <v>Konstrukteur 7 / Fachplaner 7 / Gruppenchef 7</v>
      </c>
      <c r="DK97" s="20"/>
      <c r="DL97" s="125">
        <v>742</v>
      </c>
      <c r="DM97" s="33">
        <f t="shared" si="75"/>
        <v>8</v>
      </c>
      <c r="DN97" s="83" t="str">
        <f t="shared" si="76"/>
        <v>Konstrukteur 8 / Fachplaner 8 / Gruppenchef 8</v>
      </c>
      <c r="DS97" s="19">
        <f t="shared" si="69"/>
        <v>7641</v>
      </c>
      <c r="DT97" s="153">
        <v>6</v>
      </c>
      <c r="DU97" s="19">
        <v>0</v>
      </c>
      <c r="DV97" s="19" t="s">
        <v>965</v>
      </c>
      <c r="EX97" s="154">
        <v>5639</v>
      </c>
      <c r="EY97" s="19" t="s">
        <v>142</v>
      </c>
    </row>
    <row r="98" spans="1:155" s="19" customFormat="1" x14ac:dyDescent="0.2">
      <c r="A98" s="53">
        <v>0</v>
      </c>
      <c r="B98" s="53"/>
      <c r="C98" s="53">
        <f t="shared" si="64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361</v>
      </c>
      <c r="P98" s="15" t="s">
        <v>488</v>
      </c>
      <c r="Q98" s="15">
        <v>94</v>
      </c>
      <c r="R98" s="16"/>
      <c r="S98" s="20" t="s">
        <v>144</v>
      </c>
      <c r="T98" s="21">
        <v>1968</v>
      </c>
      <c r="U98" s="28" t="s">
        <v>126</v>
      </c>
      <c r="V98" s="21">
        <v>1989</v>
      </c>
      <c r="W98" s="25"/>
      <c r="X98" s="21"/>
      <c r="Y98" s="28" t="s">
        <v>940</v>
      </c>
      <c r="Z98" s="21">
        <f t="shared" si="65"/>
        <v>29</v>
      </c>
      <c r="AA98" s="25" t="s">
        <v>939</v>
      </c>
      <c r="AB98" s="21" t="s">
        <v>121</v>
      </c>
      <c r="AC98" s="21"/>
      <c r="AE98" s="90" t="s">
        <v>375</v>
      </c>
      <c r="AF98" s="82"/>
      <c r="CO98" s="19" t="str">
        <f t="shared" si="63"/>
        <v/>
      </c>
      <c r="CP98" s="19" t="str">
        <f t="shared" si="66"/>
        <v>Hagen Stefan</v>
      </c>
      <c r="CR98" s="19">
        <f t="shared" si="67"/>
        <v>29</v>
      </c>
      <c r="CS98" s="19" t="str">
        <f t="shared" si="68"/>
        <v>D</v>
      </c>
      <c r="CT98" s="260" t="str">
        <f t="shared" si="56"/>
        <v>D</v>
      </c>
      <c r="CU98" s="154">
        <v>6741</v>
      </c>
      <c r="CV98" s="125">
        <v>741</v>
      </c>
      <c r="CW98" s="33">
        <f t="shared" si="79"/>
        <v>7</v>
      </c>
      <c r="CX98" s="83" t="str">
        <f t="shared" si="80"/>
        <v>Konstrukteur 7 / Fachplaner 7 / Gruppenchef 7</v>
      </c>
      <c r="CY98" s="125">
        <v>741</v>
      </c>
      <c r="CZ98" s="33">
        <f t="shared" si="77"/>
        <v>7</v>
      </c>
      <c r="DA98" s="83" t="str">
        <f t="shared" si="78"/>
        <v>Konstrukteur 7 / Fachplaner 7 / Gruppenchef 7</v>
      </c>
      <c r="DB98" s="125">
        <v>741</v>
      </c>
      <c r="DC98" s="33">
        <f t="shared" si="54"/>
        <v>7</v>
      </c>
      <c r="DD98" s="83" t="str">
        <f t="shared" si="55"/>
        <v>Konstrukteur 7 / Fachplaner 7 / Gruppenchef 7</v>
      </c>
      <c r="DE98" s="125">
        <v>741</v>
      </c>
      <c r="DF98" s="33">
        <f t="shared" si="71"/>
        <v>7</v>
      </c>
      <c r="DG98" s="83" t="str">
        <f t="shared" si="72"/>
        <v>Konstrukteur 7 / Fachplaner 7 / Gruppenchef 7</v>
      </c>
      <c r="DH98" s="125">
        <v>741</v>
      </c>
      <c r="DI98" s="33">
        <f t="shared" si="73"/>
        <v>7</v>
      </c>
      <c r="DJ98" s="83" t="str">
        <f t="shared" si="74"/>
        <v>Konstrukteur 7 / Fachplaner 7 / Gruppenchef 7</v>
      </c>
      <c r="DK98" s="20"/>
      <c r="DL98" s="125">
        <v>742</v>
      </c>
      <c r="DM98" s="33">
        <f t="shared" si="75"/>
        <v>8</v>
      </c>
      <c r="DN98" s="83" t="str">
        <f t="shared" si="76"/>
        <v>Konstrukteur 8 / Fachplaner 8 / Gruppenchef 8</v>
      </c>
      <c r="DS98" s="19">
        <f t="shared" si="69"/>
        <v>6741</v>
      </c>
      <c r="DT98" s="153">
        <v>6</v>
      </c>
      <c r="DU98" s="19">
        <v>0</v>
      </c>
      <c r="DV98" s="19" t="s">
        <v>965</v>
      </c>
      <c r="EX98" s="154">
        <v>5636</v>
      </c>
      <c r="EY98" s="19" t="s">
        <v>142</v>
      </c>
    </row>
    <row r="99" spans="1:155" s="19" customFormat="1" x14ac:dyDescent="0.2">
      <c r="A99" s="53">
        <v>0</v>
      </c>
      <c r="B99" s="53">
        <v>1</v>
      </c>
      <c r="C99" s="53">
        <f>IF(Z99&gt;=10,1,0)</f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361</v>
      </c>
      <c r="P99" s="15" t="s">
        <v>492</v>
      </c>
      <c r="Q99" s="15">
        <v>95</v>
      </c>
      <c r="R99" s="16"/>
      <c r="S99" s="20" t="s">
        <v>143</v>
      </c>
      <c r="T99" s="21">
        <v>1968</v>
      </c>
      <c r="U99" s="28" t="s">
        <v>128</v>
      </c>
      <c r="V99" s="21">
        <v>1989</v>
      </c>
      <c r="W99" s="25"/>
      <c r="X99" s="21"/>
      <c r="Y99" s="28"/>
      <c r="Z99" s="21">
        <f>$AD$3-V99</f>
        <v>29</v>
      </c>
      <c r="AA99" s="25" t="s">
        <v>710</v>
      </c>
      <c r="AB99" s="21" t="s">
        <v>121</v>
      </c>
      <c r="AC99" s="21"/>
      <c r="AE99" s="187" t="s">
        <v>377</v>
      </c>
      <c r="AF99" s="82"/>
      <c r="CO99" s="262" t="str">
        <f t="shared" si="63"/>
        <v>anders</v>
      </c>
      <c r="CP99" s="19" t="str">
        <f>+S99</f>
        <v>Nicolosi Lucia</v>
      </c>
      <c r="CR99" s="19">
        <f>+Z99</f>
        <v>29</v>
      </c>
      <c r="CS99" s="19" t="str">
        <f>+AB99</f>
        <v>D</v>
      </c>
      <c r="CT99" s="260" t="str">
        <f t="shared" si="56"/>
        <v xml:space="preserve"> E/D </v>
      </c>
      <c r="CU99" s="154">
        <v>7637</v>
      </c>
      <c r="CV99" s="125">
        <v>741</v>
      </c>
      <c r="CW99" s="33">
        <f t="shared" si="79"/>
        <v>7</v>
      </c>
      <c r="CX99" s="83" t="str">
        <f t="shared" si="80"/>
        <v>Konstrukteur 7 / Fachplaner 7 / Gruppenchef 7</v>
      </c>
      <c r="CY99" s="125">
        <v>741</v>
      </c>
      <c r="CZ99" s="33">
        <f>VLOOKUP($CY99,Funktionsbezeichnungen,3,0)</f>
        <v>7</v>
      </c>
      <c r="DA99" s="83" t="str">
        <f>VLOOKUP($CY99,Funktionsbezeichnungen,2,0)</f>
        <v>Konstrukteur 7 / Fachplaner 7 / Gruppenchef 7</v>
      </c>
      <c r="DB99" s="125">
        <v>741</v>
      </c>
      <c r="DC99" s="33">
        <f>VLOOKUP($DB99,Funktionsbezeichnungen,3,0)</f>
        <v>7</v>
      </c>
      <c r="DD99" s="83" t="str">
        <f>VLOOKUP($DB99,Funktionsbezeichnungen,2,0)</f>
        <v>Konstrukteur 7 / Fachplaner 7 / Gruppenchef 7</v>
      </c>
      <c r="DE99" s="125">
        <v>741</v>
      </c>
      <c r="DF99" s="33">
        <f>VLOOKUP($DE99,Funktionsbezeichnungen,3,0)</f>
        <v>7</v>
      </c>
      <c r="DG99" s="83" t="str">
        <f>VLOOKUP($DE99,Funktionsbezeichnungen,2,0)</f>
        <v>Konstrukteur 7 / Fachplaner 7 / Gruppenchef 7</v>
      </c>
      <c r="DH99" s="125">
        <v>741</v>
      </c>
      <c r="DI99" s="33">
        <f>VLOOKUP($DH99,Funktionsbezeichnungen,3,0)</f>
        <v>7</v>
      </c>
      <c r="DJ99" s="83" t="str">
        <f>VLOOKUP($DH99,Funktionsbezeichnungen,2,0)</f>
        <v>Konstrukteur 7 / Fachplaner 7 / Gruppenchef 7</v>
      </c>
      <c r="DK99" s="20"/>
      <c r="DL99" s="125">
        <v>741</v>
      </c>
      <c r="DM99" s="33">
        <f>VLOOKUP($DL99,Funktionsbezeichnungen,3,0)</f>
        <v>7</v>
      </c>
      <c r="DN99" s="83" t="str">
        <f>VLOOKUP($DL99,Funktionsbezeichnungen,2,0)</f>
        <v>Konstrukteur 7 / Fachplaner 7 / Gruppenchef 7</v>
      </c>
      <c r="DS99" s="19">
        <f>+CU99</f>
        <v>7637</v>
      </c>
      <c r="DT99" s="153">
        <v>6</v>
      </c>
      <c r="DU99" s="19">
        <v>0</v>
      </c>
      <c r="DV99" s="19" t="s">
        <v>965</v>
      </c>
      <c r="EX99" s="154">
        <v>9661</v>
      </c>
      <c r="EY99" s="19" t="s">
        <v>142</v>
      </c>
    </row>
    <row r="100" spans="1:155" s="19" customFormat="1" x14ac:dyDescent="0.2">
      <c r="A100" s="53">
        <v>0</v>
      </c>
      <c r="B100" s="53"/>
      <c r="C100" s="53">
        <f t="shared" si="64"/>
        <v>1</v>
      </c>
      <c r="D100" s="55"/>
      <c r="E100" s="55"/>
      <c r="F100" s="56"/>
      <c r="G100" s="54"/>
      <c r="H100" s="54"/>
      <c r="I100" s="56">
        <v>1</v>
      </c>
      <c r="J100" s="54"/>
      <c r="K100" s="56"/>
      <c r="L100" s="56"/>
      <c r="M100" s="56"/>
      <c r="N100" s="58"/>
      <c r="O100" s="52" t="s">
        <v>359</v>
      </c>
      <c r="P100" s="15" t="s">
        <v>489</v>
      </c>
      <c r="Q100" s="15">
        <v>96</v>
      </c>
      <c r="R100" s="16"/>
      <c r="S100" s="20" t="s">
        <v>146</v>
      </c>
      <c r="T100" s="21">
        <v>1970</v>
      </c>
      <c r="U100" s="28" t="s">
        <v>126</v>
      </c>
      <c r="V100" s="21">
        <v>1991</v>
      </c>
      <c r="W100" s="25"/>
      <c r="X100" s="21"/>
      <c r="Y100" s="28"/>
      <c r="Z100" s="21">
        <f t="shared" si="65"/>
        <v>27</v>
      </c>
      <c r="AA100" s="25" t="s">
        <v>129</v>
      </c>
      <c r="AB100" s="21" t="s">
        <v>121</v>
      </c>
      <c r="AC100" s="21"/>
      <c r="AE100" s="90" t="s">
        <v>394</v>
      </c>
      <c r="AF100" s="82"/>
      <c r="CO100" s="19" t="str">
        <f t="shared" si="63"/>
        <v/>
      </c>
      <c r="CP100" s="19" t="str">
        <f t="shared" si="66"/>
        <v>Hardmeyer Christian</v>
      </c>
      <c r="CR100" s="19">
        <f t="shared" si="67"/>
        <v>27</v>
      </c>
      <c r="CS100" s="19" t="str">
        <f t="shared" si="68"/>
        <v>D</v>
      </c>
      <c r="CT100" s="260" t="str">
        <f t="shared" si="56"/>
        <v>D</v>
      </c>
      <c r="CU100" s="154">
        <v>9618</v>
      </c>
      <c r="CV100" s="125">
        <v>741</v>
      </c>
      <c r="CW100" s="33">
        <f t="shared" si="79"/>
        <v>7</v>
      </c>
      <c r="CX100" s="83" t="str">
        <f t="shared" si="80"/>
        <v>Konstrukteur 7 / Fachplaner 7 / Gruppenchef 7</v>
      </c>
      <c r="CY100" s="125">
        <v>741</v>
      </c>
      <c r="CZ100" s="33">
        <f t="shared" si="77"/>
        <v>7</v>
      </c>
      <c r="DA100" s="83" t="str">
        <f t="shared" si="78"/>
        <v>Konstrukteur 7 / Fachplaner 7 / Gruppenchef 7</v>
      </c>
      <c r="DB100" s="125">
        <v>741</v>
      </c>
      <c r="DC100" s="33">
        <f t="shared" si="54"/>
        <v>7</v>
      </c>
      <c r="DD100" s="83" t="str">
        <f t="shared" si="55"/>
        <v>Konstrukteur 7 / Fachplaner 7 / Gruppenchef 7</v>
      </c>
      <c r="DE100" s="125">
        <v>741</v>
      </c>
      <c r="DF100" s="33">
        <f t="shared" si="71"/>
        <v>7</v>
      </c>
      <c r="DG100" s="83" t="str">
        <f t="shared" si="72"/>
        <v>Konstrukteur 7 / Fachplaner 7 / Gruppenchef 7</v>
      </c>
      <c r="DH100" s="125">
        <v>741</v>
      </c>
      <c r="DI100" s="33">
        <f t="shared" si="73"/>
        <v>7</v>
      </c>
      <c r="DJ100" s="83" t="str">
        <f t="shared" si="74"/>
        <v>Konstrukteur 7 / Fachplaner 7 / Gruppenchef 7</v>
      </c>
      <c r="DK100" s="20"/>
      <c r="DL100" s="125">
        <v>742</v>
      </c>
      <c r="DM100" s="33">
        <f t="shared" si="75"/>
        <v>8</v>
      </c>
      <c r="DN100" s="83" t="str">
        <f t="shared" si="76"/>
        <v>Konstrukteur 8 / Fachplaner 8 / Gruppenchef 8</v>
      </c>
      <c r="DS100" s="19">
        <f t="shared" si="69"/>
        <v>9618</v>
      </c>
      <c r="DT100" s="153">
        <v>6</v>
      </c>
      <c r="DU100" s="19">
        <v>0</v>
      </c>
      <c r="DV100" s="19" t="s">
        <v>965</v>
      </c>
      <c r="EX100" s="154">
        <v>9664</v>
      </c>
      <c r="EY100" s="19" t="s">
        <v>142</v>
      </c>
    </row>
    <row r="101" spans="1:155" s="19" customFormat="1" x14ac:dyDescent="0.2">
      <c r="A101" s="53">
        <v>0</v>
      </c>
      <c r="B101" s="53"/>
      <c r="C101" s="53">
        <f t="shared" si="64"/>
        <v>1</v>
      </c>
      <c r="D101" s="55"/>
      <c r="E101" s="55"/>
      <c r="F101" s="56"/>
      <c r="G101" s="54"/>
      <c r="H101" s="54"/>
      <c r="I101" s="56">
        <v>1</v>
      </c>
      <c r="J101" s="54">
        <v>1</v>
      </c>
      <c r="K101" s="56"/>
      <c r="L101" s="56"/>
      <c r="M101" s="56"/>
      <c r="N101" s="58"/>
      <c r="O101" s="52" t="s">
        <v>1301</v>
      </c>
      <c r="P101" s="15" t="s">
        <v>490</v>
      </c>
      <c r="Q101" s="15">
        <v>97</v>
      </c>
      <c r="R101" s="16"/>
      <c r="S101" s="20" t="s">
        <v>148</v>
      </c>
      <c r="T101" s="21">
        <v>1970</v>
      </c>
      <c r="U101" s="28" t="s">
        <v>126</v>
      </c>
      <c r="V101" s="21">
        <v>1992</v>
      </c>
      <c r="W101" s="25"/>
      <c r="X101" s="21"/>
      <c r="Y101" s="28"/>
      <c r="Z101" s="21">
        <f t="shared" si="65"/>
        <v>26</v>
      </c>
      <c r="AA101" s="25" t="s">
        <v>129</v>
      </c>
      <c r="AB101" s="21" t="s">
        <v>121</v>
      </c>
      <c r="AC101" s="21"/>
      <c r="AE101" s="90" t="s">
        <v>421</v>
      </c>
      <c r="AF101" s="82"/>
      <c r="CO101" s="19" t="str">
        <f t="shared" si="63"/>
        <v/>
      </c>
      <c r="CP101" s="19" t="str">
        <f t="shared" si="66"/>
        <v>Wira Stephane</v>
      </c>
      <c r="CR101" s="19">
        <f t="shared" si="67"/>
        <v>26</v>
      </c>
      <c r="CS101" s="19" t="str">
        <f t="shared" si="68"/>
        <v>D</v>
      </c>
      <c r="CT101" s="260" t="str">
        <f t="shared" si="56"/>
        <v>D</v>
      </c>
      <c r="CU101" s="154">
        <v>9623</v>
      </c>
      <c r="CV101" s="125">
        <v>742</v>
      </c>
      <c r="CW101" s="33">
        <f t="shared" si="79"/>
        <v>8</v>
      </c>
      <c r="CX101" s="83" t="str">
        <f t="shared" si="80"/>
        <v>Konstrukteur 8 / Fachplaner 8 / Gruppenchef 8</v>
      </c>
      <c r="CY101" s="125">
        <v>742</v>
      </c>
      <c r="CZ101" s="33">
        <f t="shared" si="77"/>
        <v>8</v>
      </c>
      <c r="DA101" s="83" t="str">
        <f t="shared" si="78"/>
        <v>Konstrukteur 8 / Fachplaner 8 / Gruppenchef 8</v>
      </c>
      <c r="DB101" s="125">
        <v>742</v>
      </c>
      <c r="DC101" s="33">
        <f t="shared" si="54"/>
        <v>8</v>
      </c>
      <c r="DD101" s="83" t="str">
        <f t="shared" si="55"/>
        <v>Konstrukteur 8 / Fachplaner 8 / Gruppenchef 8</v>
      </c>
      <c r="DE101" s="125">
        <v>742</v>
      </c>
      <c r="DF101" s="33">
        <f t="shared" si="71"/>
        <v>8</v>
      </c>
      <c r="DG101" s="83" t="str">
        <f t="shared" si="72"/>
        <v>Konstrukteur 8 / Fachplaner 8 / Gruppenchef 8</v>
      </c>
      <c r="DH101" s="125">
        <v>742</v>
      </c>
      <c r="DI101" s="33">
        <f t="shared" si="73"/>
        <v>8</v>
      </c>
      <c r="DJ101" s="83" t="str">
        <f t="shared" si="74"/>
        <v>Konstrukteur 8 / Fachplaner 8 / Gruppenchef 8</v>
      </c>
      <c r="DK101" s="20"/>
      <c r="DL101" s="125">
        <v>742</v>
      </c>
      <c r="DM101" s="33">
        <f t="shared" si="75"/>
        <v>8</v>
      </c>
      <c r="DN101" s="83" t="str">
        <f t="shared" si="76"/>
        <v>Konstrukteur 8 / Fachplaner 8 / Gruppenchef 8</v>
      </c>
      <c r="DS101" s="19">
        <f t="shared" si="69"/>
        <v>9623</v>
      </c>
      <c r="DT101" s="153">
        <v>6</v>
      </c>
      <c r="DU101" s="19">
        <v>0</v>
      </c>
      <c r="DV101" s="19" t="s">
        <v>975</v>
      </c>
      <c r="EX101" s="154">
        <v>9688</v>
      </c>
      <c r="EY101" s="19" t="s">
        <v>142</v>
      </c>
    </row>
    <row r="102" spans="1:155" s="19" customFormat="1" x14ac:dyDescent="0.2">
      <c r="A102" s="53">
        <v>0</v>
      </c>
      <c r="B102" s="53"/>
      <c r="C102" s="53">
        <f t="shared" si="64"/>
        <v>1</v>
      </c>
      <c r="D102" s="55"/>
      <c r="E102" s="55"/>
      <c r="F102" s="56"/>
      <c r="G102" s="54"/>
      <c r="H102" s="54"/>
      <c r="I102" s="56">
        <v>1</v>
      </c>
      <c r="J102" s="54">
        <v>1</v>
      </c>
      <c r="K102" s="56"/>
      <c r="L102" s="56"/>
      <c r="M102" s="56"/>
      <c r="N102" s="58"/>
      <c r="O102" s="52" t="s">
        <v>1301</v>
      </c>
      <c r="P102" s="15" t="s">
        <v>568</v>
      </c>
      <c r="Q102" s="15">
        <v>98</v>
      </c>
      <c r="R102" s="16"/>
      <c r="S102" s="20" t="s">
        <v>569</v>
      </c>
      <c r="T102" s="21">
        <v>1973</v>
      </c>
      <c r="U102" s="28" t="s">
        <v>126</v>
      </c>
      <c r="V102" s="21">
        <v>1993</v>
      </c>
      <c r="W102" s="25"/>
      <c r="X102" s="21"/>
      <c r="Y102" s="28"/>
      <c r="Z102" s="21">
        <f t="shared" si="65"/>
        <v>25</v>
      </c>
      <c r="AA102" s="25" t="s">
        <v>129</v>
      </c>
      <c r="AB102" s="21" t="s">
        <v>121</v>
      </c>
      <c r="AC102" s="21"/>
      <c r="AE102" s="90" t="s">
        <v>377</v>
      </c>
      <c r="AF102" s="82"/>
      <c r="CO102" s="19" t="str">
        <f t="shared" si="63"/>
        <v/>
      </c>
      <c r="CP102" s="19" t="str">
        <f t="shared" si="66"/>
        <v>Heiniger Christoph</v>
      </c>
      <c r="CR102" s="19">
        <f t="shared" si="67"/>
        <v>25</v>
      </c>
      <c r="CS102" s="19" t="str">
        <f t="shared" si="68"/>
        <v>D</v>
      </c>
      <c r="CT102" s="260" t="str">
        <f t="shared" ref="CT102:CT133" si="81">VLOOKUP(CU102,Kategorie,2,0)</f>
        <v>D</v>
      </c>
      <c r="CU102" s="154">
        <v>4346</v>
      </c>
      <c r="CV102" s="125">
        <v>741</v>
      </c>
      <c r="CW102" s="33">
        <f t="shared" si="79"/>
        <v>7</v>
      </c>
      <c r="CX102" s="83" t="str">
        <f t="shared" si="80"/>
        <v>Konstrukteur 7 / Fachplaner 7 / Gruppenchef 7</v>
      </c>
      <c r="CY102" s="125">
        <v>741</v>
      </c>
      <c r="CZ102" s="33">
        <f t="shared" si="77"/>
        <v>7</v>
      </c>
      <c r="DA102" s="83" t="str">
        <f t="shared" si="78"/>
        <v>Konstrukteur 7 / Fachplaner 7 / Gruppenchef 7</v>
      </c>
      <c r="DB102" s="125">
        <v>741</v>
      </c>
      <c r="DC102" s="33">
        <f t="shared" si="54"/>
        <v>7</v>
      </c>
      <c r="DD102" s="83" t="str">
        <f t="shared" si="55"/>
        <v>Konstrukteur 7 / Fachplaner 7 / Gruppenchef 7</v>
      </c>
      <c r="DE102" s="125">
        <v>741</v>
      </c>
      <c r="DF102" s="33">
        <f t="shared" si="71"/>
        <v>7</v>
      </c>
      <c r="DG102" s="83" t="str">
        <f t="shared" si="72"/>
        <v>Konstrukteur 7 / Fachplaner 7 / Gruppenchef 7</v>
      </c>
      <c r="DH102" s="125">
        <v>741</v>
      </c>
      <c r="DI102" s="33">
        <f t="shared" si="73"/>
        <v>7</v>
      </c>
      <c r="DJ102" s="83" t="str">
        <f t="shared" si="74"/>
        <v>Konstrukteur 7 / Fachplaner 7 / Gruppenchef 7</v>
      </c>
      <c r="DK102" s="20"/>
      <c r="DL102" s="125">
        <v>742</v>
      </c>
      <c r="DM102" s="33">
        <f t="shared" si="75"/>
        <v>8</v>
      </c>
      <c r="DN102" s="83" t="str">
        <f t="shared" si="76"/>
        <v>Konstrukteur 8 / Fachplaner 8 / Gruppenchef 8</v>
      </c>
      <c r="DS102" s="19">
        <f t="shared" si="69"/>
        <v>4346</v>
      </c>
      <c r="DT102" s="153">
        <v>6</v>
      </c>
      <c r="DU102" s="19">
        <v>0</v>
      </c>
      <c r="DV102" s="19" t="s">
        <v>965</v>
      </c>
      <c r="EX102" s="154">
        <v>9687</v>
      </c>
      <c r="EY102" s="19" t="s">
        <v>142</v>
      </c>
    </row>
    <row r="103" spans="1:155" s="19" customFormat="1" x14ac:dyDescent="0.2">
      <c r="A103" s="53">
        <v>0</v>
      </c>
      <c r="B103" s="53"/>
      <c r="C103" s="53">
        <f>IF(Z103&gt;=10,1,0)</f>
        <v>1</v>
      </c>
      <c r="D103" s="55"/>
      <c r="E103" s="55"/>
      <c r="F103" s="56"/>
      <c r="G103" s="54"/>
      <c r="H103" s="54"/>
      <c r="I103" s="56">
        <v>1</v>
      </c>
      <c r="J103" s="54"/>
      <c r="K103" s="56"/>
      <c r="L103" s="56"/>
      <c r="M103" s="56"/>
      <c r="N103" s="58"/>
      <c r="O103" s="52" t="s">
        <v>358</v>
      </c>
      <c r="P103" s="15" t="s">
        <v>558</v>
      </c>
      <c r="Q103" s="15">
        <v>99</v>
      </c>
      <c r="R103" s="16"/>
      <c r="S103" s="20" t="s">
        <v>559</v>
      </c>
      <c r="T103" s="21">
        <v>1973</v>
      </c>
      <c r="U103" s="28" t="s">
        <v>560</v>
      </c>
      <c r="V103" s="21">
        <v>1994</v>
      </c>
      <c r="W103" s="25"/>
      <c r="X103" s="21"/>
      <c r="Y103" s="28"/>
      <c r="Z103" s="21">
        <f>$AD$3-V103</f>
        <v>24</v>
      </c>
      <c r="AA103" s="25" t="s">
        <v>235</v>
      </c>
      <c r="AB103" s="21" t="s">
        <v>121</v>
      </c>
      <c r="AC103" s="21"/>
      <c r="AE103" s="187" t="s">
        <v>378</v>
      </c>
      <c r="AF103" s="82"/>
      <c r="CO103" s="262" t="str">
        <f t="shared" si="63"/>
        <v>anders</v>
      </c>
      <c r="CP103" s="19" t="str">
        <f>+S103</f>
        <v>Enderlen Francois</v>
      </c>
      <c r="CR103" s="19">
        <f>+Z103</f>
        <v>24</v>
      </c>
      <c r="CS103" s="19" t="str">
        <f>+AB103</f>
        <v>D</v>
      </c>
      <c r="CT103" s="260" t="str">
        <f t="shared" si="81"/>
        <v>E</v>
      </c>
      <c r="CU103" s="154">
        <v>5636</v>
      </c>
      <c r="CV103" s="125">
        <v>741</v>
      </c>
      <c r="CW103" s="33">
        <f t="shared" si="79"/>
        <v>7</v>
      </c>
      <c r="CX103" s="83" t="str">
        <f t="shared" si="80"/>
        <v>Konstrukteur 7 / Fachplaner 7 / Gruppenchef 7</v>
      </c>
      <c r="CY103" s="125">
        <v>741</v>
      </c>
      <c r="CZ103" s="33">
        <f>VLOOKUP($CY103,Funktionsbezeichnungen,3,0)</f>
        <v>7</v>
      </c>
      <c r="DA103" s="83" t="str">
        <f>VLOOKUP($CY103,Funktionsbezeichnungen,2,0)</f>
        <v>Konstrukteur 7 / Fachplaner 7 / Gruppenchef 7</v>
      </c>
      <c r="DB103" s="125">
        <v>741</v>
      </c>
      <c r="DC103" s="33">
        <f>VLOOKUP($DB103,Funktionsbezeichnungen,3,0)</f>
        <v>7</v>
      </c>
      <c r="DD103" s="83" t="str">
        <f>VLOOKUP($DB103,Funktionsbezeichnungen,2,0)</f>
        <v>Konstrukteur 7 / Fachplaner 7 / Gruppenchef 7</v>
      </c>
      <c r="DE103" s="125">
        <v>741</v>
      </c>
      <c r="DF103" s="33">
        <f>VLOOKUP($DE103,Funktionsbezeichnungen,3,0)</f>
        <v>7</v>
      </c>
      <c r="DG103" s="83" t="str">
        <f>VLOOKUP($DE103,Funktionsbezeichnungen,2,0)</f>
        <v>Konstrukteur 7 / Fachplaner 7 / Gruppenchef 7</v>
      </c>
      <c r="DH103" s="125">
        <v>741</v>
      </c>
      <c r="DI103" s="33">
        <f>VLOOKUP($DH103,Funktionsbezeichnungen,3,0)</f>
        <v>7</v>
      </c>
      <c r="DJ103" s="83" t="str">
        <f>VLOOKUP($DH103,Funktionsbezeichnungen,2,0)</f>
        <v>Konstrukteur 7 / Fachplaner 7 / Gruppenchef 7</v>
      </c>
      <c r="DK103" s="20"/>
      <c r="DL103" s="125">
        <v>741</v>
      </c>
      <c r="DM103" s="33">
        <f>VLOOKUP($DL103,Funktionsbezeichnungen,3,0)</f>
        <v>7</v>
      </c>
      <c r="DN103" s="83" t="str">
        <f>VLOOKUP($DL103,Funktionsbezeichnungen,2,0)</f>
        <v>Konstrukteur 7 / Fachplaner 7 / Gruppenchef 7</v>
      </c>
      <c r="DS103" s="19">
        <f>+CU103</f>
        <v>5636</v>
      </c>
      <c r="DT103" s="153">
        <v>6</v>
      </c>
      <c r="DU103" s="19">
        <v>0</v>
      </c>
      <c r="DV103" s="19" t="s">
        <v>965</v>
      </c>
      <c r="EX103" s="154">
        <v>7702</v>
      </c>
      <c r="EY103" s="19" t="s">
        <v>142</v>
      </c>
    </row>
    <row r="104" spans="1:155" s="19" customFormat="1" x14ac:dyDescent="0.2">
      <c r="A104" s="53">
        <v>0</v>
      </c>
      <c r="B104" s="53"/>
      <c r="C104" s="53">
        <f t="shared" si="64"/>
        <v>1</v>
      </c>
      <c r="D104" s="55"/>
      <c r="E104" s="55"/>
      <c r="F104" s="56"/>
      <c r="G104" s="54"/>
      <c r="H104" s="54"/>
      <c r="I104" s="56">
        <v>1</v>
      </c>
      <c r="J104" s="54">
        <v>1</v>
      </c>
      <c r="K104" s="56"/>
      <c r="L104" s="56"/>
      <c r="M104" s="56"/>
      <c r="N104" s="58"/>
      <c r="O104" s="52" t="s">
        <v>1301</v>
      </c>
      <c r="P104" s="15" t="s">
        <v>493</v>
      </c>
      <c r="Q104" s="15">
        <v>100</v>
      </c>
      <c r="R104" s="16"/>
      <c r="S104" s="20" t="s">
        <v>294</v>
      </c>
      <c r="T104" s="21">
        <v>1976</v>
      </c>
      <c r="U104" s="28" t="s">
        <v>126</v>
      </c>
      <c r="V104" s="21">
        <v>1998</v>
      </c>
      <c r="W104" s="25"/>
      <c r="X104" s="21"/>
      <c r="Y104" s="28"/>
      <c r="Z104" s="21">
        <f t="shared" si="65"/>
        <v>20</v>
      </c>
      <c r="AA104" s="25" t="s">
        <v>129</v>
      </c>
      <c r="AB104" s="21" t="s">
        <v>121</v>
      </c>
      <c r="AC104" s="21"/>
      <c r="AE104" s="90" t="s">
        <v>377</v>
      </c>
      <c r="AF104" s="82"/>
      <c r="CO104" s="19" t="str">
        <f t="shared" si="63"/>
        <v/>
      </c>
      <c r="CP104" s="19" t="str">
        <f t="shared" si="66"/>
        <v>Humbel Sven</v>
      </c>
      <c r="CR104" s="19">
        <f t="shared" si="67"/>
        <v>20</v>
      </c>
      <c r="CS104" s="19" t="str">
        <f t="shared" si="68"/>
        <v>D</v>
      </c>
      <c r="CT104" s="260" t="str">
        <f t="shared" si="81"/>
        <v>D</v>
      </c>
      <c r="CU104" s="154">
        <v>9654</v>
      </c>
      <c r="CV104" s="125">
        <v>741</v>
      </c>
      <c r="CW104" s="33">
        <f t="shared" si="79"/>
        <v>7</v>
      </c>
      <c r="CX104" s="83" t="str">
        <f t="shared" si="80"/>
        <v>Konstrukteur 7 / Fachplaner 7 / Gruppenchef 7</v>
      </c>
      <c r="CY104" s="125">
        <v>741</v>
      </c>
      <c r="CZ104" s="33">
        <f t="shared" si="77"/>
        <v>7</v>
      </c>
      <c r="DA104" s="83" t="str">
        <f t="shared" si="78"/>
        <v>Konstrukteur 7 / Fachplaner 7 / Gruppenchef 7</v>
      </c>
      <c r="DB104" s="125">
        <v>741</v>
      </c>
      <c r="DC104" s="33">
        <f t="shared" si="54"/>
        <v>7</v>
      </c>
      <c r="DD104" s="83" t="str">
        <f t="shared" si="55"/>
        <v>Konstrukteur 7 / Fachplaner 7 / Gruppenchef 7</v>
      </c>
      <c r="DE104" s="125">
        <v>741</v>
      </c>
      <c r="DF104" s="33">
        <f t="shared" si="71"/>
        <v>7</v>
      </c>
      <c r="DG104" s="83" t="str">
        <f t="shared" si="72"/>
        <v>Konstrukteur 7 / Fachplaner 7 / Gruppenchef 7</v>
      </c>
      <c r="DH104" s="125">
        <v>741</v>
      </c>
      <c r="DI104" s="33">
        <f t="shared" si="73"/>
        <v>7</v>
      </c>
      <c r="DJ104" s="83" t="str">
        <f t="shared" si="74"/>
        <v>Konstrukteur 7 / Fachplaner 7 / Gruppenchef 7</v>
      </c>
      <c r="DK104" s="20"/>
      <c r="DL104" s="125">
        <v>742</v>
      </c>
      <c r="DM104" s="33">
        <f t="shared" si="75"/>
        <v>8</v>
      </c>
      <c r="DN104" s="83" t="str">
        <f t="shared" si="76"/>
        <v>Konstrukteur 8 / Fachplaner 8 / Gruppenchef 8</v>
      </c>
      <c r="DS104" s="19">
        <f t="shared" si="69"/>
        <v>9654</v>
      </c>
      <c r="DT104" s="153">
        <v>6</v>
      </c>
      <c r="DU104" s="19">
        <v>0</v>
      </c>
      <c r="DV104" s="19" t="s">
        <v>965</v>
      </c>
      <c r="EX104" s="222">
        <v>5641</v>
      </c>
      <c r="EY104" s="19" t="s">
        <v>142</v>
      </c>
    </row>
    <row r="105" spans="1:155" s="19" customFormat="1" x14ac:dyDescent="0.2">
      <c r="A105" s="53">
        <v>0</v>
      </c>
      <c r="B105" s="53"/>
      <c r="C105" s="53">
        <f>IF(Z105&gt;=10,1,0)</f>
        <v>1</v>
      </c>
      <c r="D105" s="55"/>
      <c r="E105" s="55"/>
      <c r="F105" s="56"/>
      <c r="G105" s="54"/>
      <c r="H105" s="54"/>
      <c r="I105" s="56">
        <v>1</v>
      </c>
      <c r="J105" s="54">
        <v>1</v>
      </c>
      <c r="K105" s="56"/>
      <c r="L105" s="56"/>
      <c r="M105" s="56"/>
      <c r="N105" s="58"/>
      <c r="O105" s="52" t="s">
        <v>1301</v>
      </c>
      <c r="P105" s="15" t="s">
        <v>1274</v>
      </c>
      <c r="Q105" s="15">
        <v>101</v>
      </c>
      <c r="R105" s="16"/>
      <c r="S105" s="20" t="s">
        <v>1275</v>
      </c>
      <c r="T105" s="21">
        <v>1960</v>
      </c>
      <c r="U105" s="28" t="s">
        <v>1276</v>
      </c>
      <c r="V105" s="21">
        <v>2001</v>
      </c>
      <c r="W105" s="25"/>
      <c r="X105" s="21"/>
      <c r="Y105" s="28"/>
      <c r="Z105" s="21">
        <f>$AD$3-V105</f>
        <v>17</v>
      </c>
      <c r="AA105" s="25" t="s">
        <v>139</v>
      </c>
      <c r="AB105" s="21" t="s">
        <v>121</v>
      </c>
      <c r="AC105" s="21"/>
      <c r="AE105" s="90" t="s">
        <v>377</v>
      </c>
      <c r="AF105" s="82"/>
      <c r="CO105" s="262" t="e">
        <f t="shared" si="63"/>
        <v>#N/A</v>
      </c>
      <c r="CP105" s="192" t="str">
        <f>+S105</f>
        <v>Widrig Daniel</v>
      </c>
      <c r="CQ105" s="192"/>
      <c r="CR105" s="192">
        <f>+Z105</f>
        <v>17</v>
      </c>
      <c r="CS105" s="192" t="str">
        <f>+AB105</f>
        <v>D</v>
      </c>
      <c r="CT105" s="260" t="e">
        <f t="shared" si="81"/>
        <v>#N/A</v>
      </c>
      <c r="CU105" s="222">
        <v>7711</v>
      </c>
      <c r="CV105" s="125">
        <v>741</v>
      </c>
      <c r="CW105" s="33">
        <f t="shared" si="79"/>
        <v>7</v>
      </c>
      <c r="CX105" s="83" t="str">
        <f t="shared" si="80"/>
        <v>Konstrukteur 7 / Fachplaner 7 / Gruppenchef 7</v>
      </c>
      <c r="CY105" s="125"/>
      <c r="CZ105" s="33"/>
      <c r="DA105" s="83"/>
      <c r="DB105" s="125"/>
      <c r="DC105" s="33"/>
      <c r="DD105" s="83"/>
      <c r="DE105" s="125"/>
      <c r="DF105" s="33"/>
      <c r="DG105" s="83"/>
      <c r="DH105" s="125"/>
      <c r="DI105" s="33"/>
      <c r="DJ105" s="83"/>
      <c r="DK105" s="20"/>
      <c r="DL105" s="33"/>
      <c r="DM105" s="33"/>
      <c r="DN105" s="83"/>
      <c r="DS105" s="19">
        <f>+CU105</f>
        <v>7711</v>
      </c>
      <c r="DT105" s="153">
        <v>6</v>
      </c>
      <c r="DU105" s="19">
        <v>0</v>
      </c>
      <c r="DV105" s="19" t="s">
        <v>965</v>
      </c>
      <c r="EX105" s="154">
        <v>9701</v>
      </c>
      <c r="EY105" s="19" t="s">
        <v>142</v>
      </c>
    </row>
    <row r="106" spans="1:155" s="19" customFormat="1" x14ac:dyDescent="0.2">
      <c r="A106" s="53">
        <v>0</v>
      </c>
      <c r="B106" s="53"/>
      <c r="C106" s="53">
        <f t="shared" si="64"/>
        <v>1</v>
      </c>
      <c r="D106" s="55"/>
      <c r="E106" s="55"/>
      <c r="F106" s="56"/>
      <c r="G106" s="54"/>
      <c r="H106" s="54"/>
      <c r="I106" s="56">
        <v>1</v>
      </c>
      <c r="J106" s="54"/>
      <c r="K106" s="56"/>
      <c r="L106" s="56"/>
      <c r="M106" s="56"/>
      <c r="N106" s="58"/>
      <c r="O106" s="52" t="s">
        <v>361</v>
      </c>
      <c r="P106" s="15" t="s">
        <v>497</v>
      </c>
      <c r="Q106" s="15">
        <v>102</v>
      </c>
      <c r="R106" s="16"/>
      <c r="S106" s="20" t="s">
        <v>179</v>
      </c>
      <c r="T106" s="21">
        <v>1982</v>
      </c>
      <c r="U106" s="28" t="s">
        <v>235</v>
      </c>
      <c r="V106" s="21">
        <v>2002</v>
      </c>
      <c r="W106" s="25"/>
      <c r="X106" s="21"/>
      <c r="Y106" s="25"/>
      <c r="Z106" s="21">
        <f t="shared" si="65"/>
        <v>16</v>
      </c>
      <c r="AA106" s="25" t="s">
        <v>129</v>
      </c>
      <c r="AB106" s="21" t="s">
        <v>121</v>
      </c>
      <c r="AC106" s="21"/>
      <c r="AE106" s="187" t="s">
        <v>894</v>
      </c>
      <c r="AF106" s="82"/>
      <c r="CO106" s="19" t="str">
        <f t="shared" si="63"/>
        <v/>
      </c>
      <c r="CP106" s="19" t="str">
        <f t="shared" si="66"/>
        <v>Delmas Marc</v>
      </c>
      <c r="CR106" s="19">
        <f t="shared" si="67"/>
        <v>16</v>
      </c>
      <c r="CS106" s="19" t="str">
        <f t="shared" si="68"/>
        <v>D</v>
      </c>
      <c r="CT106" s="260" t="str">
        <f t="shared" si="81"/>
        <v>D</v>
      </c>
      <c r="CU106" s="154">
        <v>9660</v>
      </c>
      <c r="CV106" s="125">
        <v>742</v>
      </c>
      <c r="CW106" s="33">
        <f t="shared" si="79"/>
        <v>8</v>
      </c>
      <c r="CX106" s="83" t="str">
        <f t="shared" si="80"/>
        <v>Konstrukteur 8 / Fachplaner 8 / Gruppenchef 8</v>
      </c>
      <c r="CY106" s="125">
        <v>742</v>
      </c>
      <c r="CZ106" s="33">
        <f t="shared" si="77"/>
        <v>8</v>
      </c>
      <c r="DA106" s="83" t="str">
        <f t="shared" si="78"/>
        <v>Konstrukteur 8 / Fachplaner 8 / Gruppenchef 8</v>
      </c>
      <c r="DB106" s="125">
        <v>742</v>
      </c>
      <c r="DC106" s="33">
        <f t="shared" si="54"/>
        <v>8</v>
      </c>
      <c r="DD106" s="83" t="str">
        <f t="shared" si="55"/>
        <v>Konstrukteur 8 / Fachplaner 8 / Gruppenchef 8</v>
      </c>
      <c r="DE106" s="125">
        <v>741</v>
      </c>
      <c r="DF106" s="33">
        <f t="shared" si="71"/>
        <v>7</v>
      </c>
      <c r="DG106" s="83" t="str">
        <f t="shared" si="72"/>
        <v>Konstrukteur 7 / Fachplaner 7 / Gruppenchef 7</v>
      </c>
      <c r="DH106" s="125">
        <v>733</v>
      </c>
      <c r="DI106" s="33">
        <f t="shared" si="73"/>
        <v>6</v>
      </c>
      <c r="DJ106" s="83" t="str">
        <f t="shared" si="74"/>
        <v>Konstrukteur 6 / -planer 6 / Gruppenchef 6</v>
      </c>
      <c r="DK106" s="20"/>
      <c r="DL106" s="125">
        <v>733</v>
      </c>
      <c r="DM106" s="125">
        <f t="shared" si="75"/>
        <v>6</v>
      </c>
      <c r="DN106" s="83" t="str">
        <f t="shared" si="76"/>
        <v>Konstrukteur 6 / -planer 6 / Gruppenchef 6</v>
      </c>
      <c r="DS106" s="19">
        <f t="shared" si="69"/>
        <v>9660</v>
      </c>
      <c r="DT106" s="153">
        <v>6</v>
      </c>
      <c r="DU106" s="19">
        <v>0</v>
      </c>
      <c r="DV106" s="19" t="s">
        <v>965</v>
      </c>
      <c r="EX106" s="154">
        <v>9733</v>
      </c>
      <c r="EY106" s="19" t="s">
        <v>147</v>
      </c>
    </row>
    <row r="107" spans="1:155" s="19" customFormat="1" x14ac:dyDescent="0.2">
      <c r="A107" s="53">
        <v>0</v>
      </c>
      <c r="B107" s="53">
        <v>1</v>
      </c>
      <c r="C107" s="53">
        <f>IF(Z107&gt;=10,1,0)</f>
        <v>1</v>
      </c>
      <c r="D107" s="55"/>
      <c r="E107" s="55"/>
      <c r="F107" s="56"/>
      <c r="G107" s="54"/>
      <c r="H107" s="54"/>
      <c r="I107" s="56">
        <v>1</v>
      </c>
      <c r="J107" s="54"/>
      <c r="K107" s="56"/>
      <c r="L107" s="56"/>
      <c r="M107" s="56"/>
      <c r="N107" s="58"/>
      <c r="O107" s="52" t="s">
        <v>358</v>
      </c>
      <c r="P107" s="15" t="s">
        <v>1116</v>
      </c>
      <c r="Q107" s="15">
        <v>103</v>
      </c>
      <c r="R107" s="16"/>
      <c r="S107" s="20" t="s">
        <v>1117</v>
      </c>
      <c r="T107" s="21">
        <v>1981</v>
      </c>
      <c r="U107" s="28" t="s">
        <v>239</v>
      </c>
      <c r="V107" s="21">
        <v>2002</v>
      </c>
      <c r="W107" s="25"/>
      <c r="X107" s="21"/>
      <c r="Y107" s="28"/>
      <c r="Z107" s="21">
        <f>$AD$3-V107</f>
        <v>16</v>
      </c>
      <c r="AA107" s="25" t="s">
        <v>239</v>
      </c>
      <c r="AB107" s="21" t="s">
        <v>121</v>
      </c>
      <c r="AC107" s="21"/>
      <c r="AE107" s="187" t="s">
        <v>378</v>
      </c>
      <c r="AF107" s="82"/>
      <c r="CO107" s="263" t="str">
        <f t="shared" si="63"/>
        <v>anders</v>
      </c>
      <c r="CP107" s="19" t="str">
        <f>+S107</f>
        <v>Iten Vanessa</v>
      </c>
      <c r="CQ107" s="259"/>
      <c r="CR107" s="19">
        <f>+Z107</f>
        <v>16</v>
      </c>
      <c r="CS107" s="19" t="str">
        <f>+AB107</f>
        <v>D</v>
      </c>
      <c r="CT107" s="260" t="str">
        <f t="shared" si="81"/>
        <v>E</v>
      </c>
      <c r="CU107" s="154">
        <v>9661</v>
      </c>
      <c r="CV107" s="125">
        <v>741</v>
      </c>
      <c r="CW107" s="33">
        <f t="shared" si="79"/>
        <v>7</v>
      </c>
      <c r="CX107" s="83" t="str">
        <f t="shared" si="80"/>
        <v>Konstrukteur 7 / Fachplaner 7 / Gruppenchef 7</v>
      </c>
      <c r="CY107" s="125">
        <v>733</v>
      </c>
      <c r="CZ107" s="33">
        <f>VLOOKUP($CY107,Funktionsbezeichnungen,3,0)</f>
        <v>6</v>
      </c>
      <c r="DA107" s="83" t="str">
        <f>VLOOKUP($CY107,Funktionsbezeichnungen,2,0)</f>
        <v>Konstrukteur 6 / -planer 6 / Gruppenchef 6</v>
      </c>
      <c r="DB107" s="125"/>
      <c r="DC107" s="33"/>
      <c r="DD107" s="83"/>
      <c r="DE107" s="125"/>
      <c r="DF107" s="33"/>
      <c r="DG107" s="83"/>
      <c r="DH107" s="125"/>
      <c r="DI107" s="33"/>
      <c r="DJ107" s="83"/>
      <c r="DK107" s="20"/>
      <c r="DL107" s="125"/>
      <c r="DM107" s="33"/>
      <c r="DN107" s="83"/>
      <c r="DS107" s="19">
        <f>+CU107</f>
        <v>9661</v>
      </c>
      <c r="DT107" s="153">
        <v>6</v>
      </c>
      <c r="DU107" s="19">
        <v>0</v>
      </c>
      <c r="DV107" s="19" t="s">
        <v>965</v>
      </c>
      <c r="EX107" s="154">
        <v>9715</v>
      </c>
      <c r="EY107" s="19" t="s">
        <v>147</v>
      </c>
    </row>
    <row r="108" spans="1:155" s="19" customFormat="1" x14ac:dyDescent="0.2">
      <c r="A108" s="53">
        <v>0</v>
      </c>
      <c r="B108" s="53">
        <v>1</v>
      </c>
      <c r="C108" s="53">
        <f>IF(Z108&gt;=10,1,0)</f>
        <v>1</v>
      </c>
      <c r="D108" s="55"/>
      <c r="E108" s="55">
        <v>1</v>
      </c>
      <c r="F108" s="56"/>
      <c r="G108" s="54"/>
      <c r="H108" s="54"/>
      <c r="I108" s="56"/>
      <c r="J108" s="54"/>
      <c r="K108" s="56"/>
      <c r="L108" s="56"/>
      <c r="M108" s="56"/>
      <c r="N108" s="58"/>
      <c r="O108" s="52" t="s">
        <v>359</v>
      </c>
      <c r="P108" s="15" t="s">
        <v>1183</v>
      </c>
      <c r="Q108" s="15">
        <v>104</v>
      </c>
      <c r="R108" s="16"/>
      <c r="S108" s="20" t="s">
        <v>1184</v>
      </c>
      <c r="T108" s="21">
        <v>1982</v>
      </c>
      <c r="U108" s="28" t="s">
        <v>239</v>
      </c>
      <c r="V108" s="21">
        <v>2007</v>
      </c>
      <c r="W108" s="25" t="s">
        <v>1185</v>
      </c>
      <c r="X108" s="21">
        <v>2012</v>
      </c>
      <c r="Y108" s="28"/>
      <c r="Z108" s="21">
        <f>$AD$3-V108</f>
        <v>11</v>
      </c>
      <c r="AA108" s="25" t="s">
        <v>1300</v>
      </c>
      <c r="AB108" s="118" t="s">
        <v>121</v>
      </c>
      <c r="AC108" s="21"/>
      <c r="AE108" s="187" t="s">
        <v>378</v>
      </c>
      <c r="AF108" s="82"/>
      <c r="CO108" s="262" t="str">
        <f t="shared" si="63"/>
        <v>anders</v>
      </c>
      <c r="CP108" s="19" t="str">
        <f>+S108</f>
        <v>Schaub Anja</v>
      </c>
      <c r="CR108" s="19">
        <f>+Z108</f>
        <v>11</v>
      </c>
      <c r="CS108" s="19" t="str">
        <f>+AB108</f>
        <v>D</v>
      </c>
      <c r="CT108" s="260" t="str">
        <f t="shared" si="81"/>
        <v>E</v>
      </c>
      <c r="CU108" s="154">
        <v>9664</v>
      </c>
      <c r="CV108" s="125">
        <v>748</v>
      </c>
      <c r="CW108" s="33">
        <f t="shared" si="79"/>
        <v>6</v>
      </c>
      <c r="CX108" s="83" t="str">
        <f t="shared" si="80"/>
        <v>Geomatiker 6</v>
      </c>
      <c r="CY108" s="125">
        <v>733</v>
      </c>
      <c r="CZ108" s="33">
        <f>VLOOKUP($CY108,Funktionsbezeichnungen,3,0)</f>
        <v>6</v>
      </c>
      <c r="DA108" s="83" t="str">
        <f>VLOOKUP($CY108,Funktionsbezeichnungen,2,0)</f>
        <v>Konstrukteur 6 / -planer 6 / Gruppenchef 6</v>
      </c>
      <c r="DB108" s="125"/>
      <c r="DC108" s="33"/>
      <c r="DD108" s="83"/>
      <c r="DE108" s="125"/>
      <c r="DF108" s="33"/>
      <c r="DG108" s="83"/>
      <c r="DH108" s="125"/>
      <c r="DI108" s="33"/>
      <c r="DJ108" s="83"/>
      <c r="DK108" s="20"/>
      <c r="DL108" s="125"/>
      <c r="DM108" s="33"/>
      <c r="DN108" s="83"/>
      <c r="DS108" s="19">
        <f>+CU108</f>
        <v>9664</v>
      </c>
      <c r="DT108" s="153">
        <v>6</v>
      </c>
      <c r="DU108" s="19">
        <v>0</v>
      </c>
      <c r="DV108" s="19" t="s">
        <v>965</v>
      </c>
      <c r="EX108" s="154">
        <v>9726</v>
      </c>
      <c r="EY108" s="19" t="s">
        <v>147</v>
      </c>
    </row>
    <row r="109" spans="1:155" s="19" customFormat="1" x14ac:dyDescent="0.2">
      <c r="A109" s="53">
        <v>0</v>
      </c>
      <c r="B109" s="53"/>
      <c r="C109" s="53">
        <f>IF(Z109&gt;=10,1,0)</f>
        <v>1</v>
      </c>
      <c r="D109" s="55"/>
      <c r="E109" s="55"/>
      <c r="F109" s="55"/>
      <c r="G109" s="53"/>
      <c r="H109" s="53"/>
      <c r="I109" s="55">
        <v>1</v>
      </c>
      <c r="J109" s="53"/>
      <c r="K109" s="55"/>
      <c r="L109" s="55"/>
      <c r="M109" s="55"/>
      <c r="N109" s="59"/>
      <c r="O109" s="19" t="s">
        <v>1303</v>
      </c>
      <c r="P109" s="15" t="s">
        <v>499</v>
      </c>
      <c r="Q109" s="15">
        <v>105</v>
      </c>
      <c r="R109" s="42"/>
      <c r="S109" s="20" t="s">
        <v>250</v>
      </c>
      <c r="T109" s="21">
        <v>1987</v>
      </c>
      <c r="U109" s="28" t="s">
        <v>235</v>
      </c>
      <c r="V109" s="21">
        <v>2007</v>
      </c>
      <c r="W109" s="25"/>
      <c r="X109" s="21"/>
      <c r="Y109" s="25"/>
      <c r="Z109" s="21">
        <f>$AD$3-V109</f>
        <v>11</v>
      </c>
      <c r="AA109" s="25" t="s">
        <v>129</v>
      </c>
      <c r="AB109" s="118" t="s">
        <v>121</v>
      </c>
      <c r="AC109" s="21"/>
      <c r="AE109" s="90" t="s">
        <v>378</v>
      </c>
      <c r="AF109" s="82"/>
      <c r="CO109" s="262" t="str">
        <f t="shared" si="63"/>
        <v>anders</v>
      </c>
      <c r="CP109" s="19" t="str">
        <f>+S109</f>
        <v>Wernli Sebastian</v>
      </c>
      <c r="CR109" s="19">
        <f>+Z109</f>
        <v>11</v>
      </c>
      <c r="CS109" s="19" t="str">
        <f>+AB109</f>
        <v>D</v>
      </c>
      <c r="CT109" s="260" t="str">
        <f t="shared" si="81"/>
        <v>E</v>
      </c>
      <c r="CU109" s="154">
        <v>9687</v>
      </c>
      <c r="CV109" s="125">
        <v>741</v>
      </c>
      <c r="CW109" s="33">
        <f t="shared" si="79"/>
        <v>7</v>
      </c>
      <c r="CX109" s="83" t="str">
        <f t="shared" si="80"/>
        <v>Konstrukteur 7 / Fachplaner 7 / Gruppenchef 7</v>
      </c>
      <c r="CY109" s="125">
        <v>733</v>
      </c>
      <c r="CZ109" s="33">
        <f>VLOOKUP($CY109,Funktionsbezeichnungen,3,0)</f>
        <v>6</v>
      </c>
      <c r="DA109" s="83" t="str">
        <f>VLOOKUP($CY109,Funktionsbezeichnungen,2,0)</f>
        <v>Konstrukteur 6 / -planer 6 / Gruppenchef 6</v>
      </c>
      <c r="DB109" s="125">
        <v>733</v>
      </c>
      <c r="DC109" s="33">
        <f>VLOOKUP($DB109,Funktionsbezeichnungen,3,0)</f>
        <v>6</v>
      </c>
      <c r="DD109" s="83" t="str">
        <f>VLOOKUP($DB109,Funktionsbezeichnungen,2,0)</f>
        <v>Konstrukteur 6 / -planer 6 / Gruppenchef 6</v>
      </c>
      <c r="DE109" s="125">
        <v>732</v>
      </c>
      <c r="DF109" s="33">
        <f>VLOOKUP($DE109,Funktionsbezeichnungen,3,0)</f>
        <v>5</v>
      </c>
      <c r="DG109" s="83" t="str">
        <f>VLOOKUP($DE109,Funktionsbezeichnungen,2,0)</f>
        <v>Konstrukteur 5 / -planer 5</v>
      </c>
      <c r="DH109" s="125">
        <v>732</v>
      </c>
      <c r="DI109" s="33">
        <f>VLOOKUP($DH109,Funktionsbezeichnungen,3,0)</f>
        <v>5</v>
      </c>
      <c r="DJ109" s="83" t="str">
        <f>VLOOKUP($DH109,Funktionsbezeichnungen,2,0)</f>
        <v>Konstrukteur 5 / -planer 5</v>
      </c>
      <c r="DK109" s="20"/>
      <c r="DL109" s="33">
        <v>732</v>
      </c>
      <c r="DM109" s="33">
        <f>VLOOKUP($DL109,Funktionsbezeichnungen,3,0)</f>
        <v>5</v>
      </c>
      <c r="DN109" s="83" t="str">
        <f>VLOOKUP($DL109,Funktionsbezeichnungen,2,0)</f>
        <v>Konstrukteur 5 / -planer 5</v>
      </c>
      <c r="DS109" s="19">
        <f>+CU109</f>
        <v>9687</v>
      </c>
      <c r="DT109" s="153">
        <v>6</v>
      </c>
      <c r="DU109" s="19">
        <v>0</v>
      </c>
      <c r="DV109" s="19" t="s">
        <v>964</v>
      </c>
      <c r="EX109" s="222">
        <v>9740</v>
      </c>
      <c r="EY109" s="19" t="s">
        <v>149</v>
      </c>
    </row>
    <row r="110" spans="1:155" s="19" customFormat="1" ht="27" x14ac:dyDescent="0.2">
      <c r="A110" s="218">
        <v>0</v>
      </c>
      <c r="B110" s="218"/>
      <c r="C110" s="218">
        <f>IF(Z110&gt;=10,1,0)</f>
        <v>0</v>
      </c>
      <c r="D110" s="219"/>
      <c r="E110" s="219">
        <v>1</v>
      </c>
      <c r="F110" s="220"/>
      <c r="G110" s="221"/>
      <c r="H110" s="221"/>
      <c r="I110" s="220"/>
      <c r="J110" s="221">
        <v>1</v>
      </c>
      <c r="K110" s="220"/>
      <c r="L110" s="220"/>
      <c r="M110" s="220"/>
      <c r="N110" s="211"/>
      <c r="O110" s="215" t="s">
        <v>1301</v>
      </c>
      <c r="P110" s="212" t="s">
        <v>1200</v>
      </c>
      <c r="Q110" s="15">
        <v>106</v>
      </c>
      <c r="R110" s="213"/>
      <c r="S110" s="20" t="s">
        <v>1201</v>
      </c>
      <c r="T110" s="118">
        <v>1985</v>
      </c>
      <c r="U110" s="120" t="s">
        <v>1202</v>
      </c>
      <c r="V110" s="118">
        <v>2009</v>
      </c>
      <c r="W110" s="214"/>
      <c r="X110" s="118"/>
      <c r="Y110" s="214"/>
      <c r="Z110" s="118">
        <f>$AD$3-V110</f>
        <v>9</v>
      </c>
      <c r="AA110" s="120" t="s">
        <v>129</v>
      </c>
      <c r="AB110" s="118" t="s">
        <v>121</v>
      </c>
      <c r="AC110" s="118"/>
      <c r="AD110" s="210"/>
      <c r="AE110" s="217" t="s">
        <v>377</v>
      </c>
      <c r="AF110" s="82"/>
      <c r="CO110" s="262" t="str">
        <f t="shared" si="63"/>
        <v>anders</v>
      </c>
      <c r="CP110" s="192" t="str">
        <f>+S110</f>
        <v>Grabherr Mathieu</v>
      </c>
      <c r="CR110" s="19">
        <f>+Z110</f>
        <v>9</v>
      </c>
      <c r="CS110" s="19" t="str">
        <f>+AB110</f>
        <v>D</v>
      </c>
      <c r="CT110" s="260" t="str">
        <f t="shared" si="81"/>
        <v>E</v>
      </c>
      <c r="CU110" s="222">
        <v>5641</v>
      </c>
      <c r="CV110" s="125">
        <v>741</v>
      </c>
      <c r="CW110" s="33">
        <f t="shared" si="79"/>
        <v>7</v>
      </c>
      <c r="CX110" s="83" t="str">
        <f t="shared" si="80"/>
        <v>Konstrukteur 7 / Fachplaner 7 / Gruppenchef 7</v>
      </c>
      <c r="CY110" s="125"/>
      <c r="CZ110" s="33"/>
      <c r="DA110" s="83"/>
      <c r="DB110" s="125"/>
      <c r="DC110" s="33"/>
      <c r="DD110" s="83"/>
      <c r="DE110" s="125"/>
      <c r="DF110" s="33"/>
      <c r="DG110" s="83"/>
      <c r="DH110" s="33"/>
      <c r="DI110" s="33"/>
      <c r="DJ110" s="83"/>
      <c r="DL110" s="33"/>
      <c r="DM110" s="33"/>
      <c r="DN110" s="83"/>
      <c r="DS110" s="19">
        <f>+CU110</f>
        <v>5641</v>
      </c>
      <c r="DT110" s="153">
        <v>6</v>
      </c>
      <c r="DU110" s="19">
        <v>0</v>
      </c>
      <c r="DV110" s="19" t="s">
        <v>965</v>
      </c>
      <c r="EX110" s="154">
        <v>6753</v>
      </c>
      <c r="EY110" s="19" t="s">
        <v>105</v>
      </c>
    </row>
    <row r="111" spans="1:155" s="19" customFormat="1" ht="15.75" x14ac:dyDescent="0.2">
      <c r="A111" s="53">
        <v>0</v>
      </c>
      <c r="B111" s="53">
        <v>1</v>
      </c>
      <c r="C111" s="53">
        <f>IF(Z111&gt;=10,1,0)</f>
        <v>0</v>
      </c>
      <c r="D111" s="55"/>
      <c r="E111" s="55"/>
      <c r="F111" s="55"/>
      <c r="G111" s="53"/>
      <c r="H111" s="53"/>
      <c r="I111" s="55">
        <v>1</v>
      </c>
      <c r="J111" s="53"/>
      <c r="K111" s="55"/>
      <c r="L111" s="55"/>
      <c r="M111" s="55"/>
      <c r="N111" s="59"/>
      <c r="O111" s="19" t="s">
        <v>358</v>
      </c>
      <c r="P111" s="15" t="s">
        <v>905</v>
      </c>
      <c r="Q111" s="15">
        <v>107</v>
      </c>
      <c r="R111" s="42"/>
      <c r="S111" s="20" t="s">
        <v>906</v>
      </c>
      <c r="T111" s="21">
        <v>1990</v>
      </c>
      <c r="U111" s="28" t="s">
        <v>239</v>
      </c>
      <c r="V111" s="21">
        <v>2012</v>
      </c>
      <c r="W111" s="25" t="s">
        <v>1290</v>
      </c>
      <c r="X111" s="21">
        <v>2016</v>
      </c>
      <c r="Y111" s="25"/>
      <c r="Z111" s="21">
        <f>$AD$3-V111</f>
        <v>6</v>
      </c>
      <c r="AA111" s="25" t="s">
        <v>1291</v>
      </c>
      <c r="AB111" s="21" t="s">
        <v>1289</v>
      </c>
      <c r="AC111" s="21"/>
      <c r="AE111" s="90" t="s">
        <v>1211</v>
      </c>
      <c r="AF111" s="82"/>
      <c r="CO111" s="262" t="str">
        <f t="shared" si="63"/>
        <v>anders</v>
      </c>
      <c r="CP111" s="19" t="str">
        <f>+S111</f>
        <v>Zymeri Shaha</v>
      </c>
      <c r="CR111" s="19">
        <f>+Z111</f>
        <v>6</v>
      </c>
      <c r="CS111" s="19" t="str">
        <f>+AB111</f>
        <v xml:space="preserve"> D/E 4)</v>
      </c>
      <c r="CT111" s="260" t="str">
        <f t="shared" si="81"/>
        <v>F</v>
      </c>
      <c r="CU111" s="154">
        <v>9733</v>
      </c>
      <c r="CV111" s="125">
        <v>771</v>
      </c>
      <c r="CW111" s="33">
        <f t="shared" si="79"/>
        <v>7</v>
      </c>
      <c r="CX111" s="83" t="str">
        <f t="shared" si="80"/>
        <v>Projektingenieur 7 (Bau)</v>
      </c>
      <c r="CY111" s="125">
        <v>732</v>
      </c>
      <c r="CZ111" s="33">
        <f>VLOOKUP($CY111,Funktionsbezeichnungen,3,0)</f>
        <v>5</v>
      </c>
      <c r="DA111" s="83" t="str">
        <f>VLOOKUP($CY111,Funktionsbezeichnungen,2,0)</f>
        <v>Konstrukteur 5 / -planer 5</v>
      </c>
      <c r="DB111" s="125">
        <v>731</v>
      </c>
      <c r="DC111" s="33">
        <f>VLOOKUP($DB111,Funktionsbezeichnungen,3,0)</f>
        <v>4</v>
      </c>
      <c r="DD111" s="83" t="str">
        <f>VLOOKUP($DB111,Funktionsbezeichnungen,2,0)</f>
        <v>Konstrukteur 4 / -planer 4</v>
      </c>
      <c r="DE111" s="125"/>
      <c r="DF111" s="33"/>
      <c r="DG111" s="83"/>
      <c r="DH111" s="125"/>
      <c r="DI111" s="33"/>
      <c r="DJ111" s="83"/>
      <c r="DK111" s="20"/>
      <c r="DL111" s="33">
        <v>731</v>
      </c>
      <c r="DM111" s="33">
        <f>VLOOKUP($DL111,Funktionsbezeichnungen,3,0)</f>
        <v>4</v>
      </c>
      <c r="DN111" s="83" t="str">
        <f>VLOOKUP($DL111,Funktionsbezeichnungen,2,0)</f>
        <v>Konstrukteur 4 / -planer 4</v>
      </c>
      <c r="DS111" s="19">
        <f>+CU111</f>
        <v>9733</v>
      </c>
      <c r="DT111" s="153">
        <v>7</v>
      </c>
      <c r="DU111" s="19">
        <v>0</v>
      </c>
      <c r="DV111" s="19" t="s">
        <v>964</v>
      </c>
      <c r="EX111" s="154">
        <v>4245</v>
      </c>
      <c r="EY111" s="19" t="s">
        <v>121</v>
      </c>
    </row>
    <row r="112" spans="1:155" s="19" customFormat="1" x14ac:dyDescent="0.2">
      <c r="A112" s="53">
        <v>0</v>
      </c>
      <c r="B112" s="53"/>
      <c r="C112" s="53">
        <f t="shared" si="64"/>
        <v>1</v>
      </c>
      <c r="D112" s="55"/>
      <c r="E112" s="55"/>
      <c r="F112" s="56"/>
      <c r="G112" s="54"/>
      <c r="H112" s="54"/>
      <c r="I112" s="56">
        <v>1</v>
      </c>
      <c r="J112" s="54"/>
      <c r="K112" s="56"/>
      <c r="L112" s="56"/>
      <c r="M112" s="56"/>
      <c r="N112" s="58"/>
      <c r="O112" s="52" t="s">
        <v>358</v>
      </c>
      <c r="P112" s="15" t="s">
        <v>652</v>
      </c>
      <c r="Q112" s="15">
        <v>108</v>
      </c>
      <c r="R112" s="16"/>
      <c r="S112" s="20" t="s">
        <v>651</v>
      </c>
      <c r="T112" s="21">
        <v>1967</v>
      </c>
      <c r="U112" s="28" t="s">
        <v>653</v>
      </c>
      <c r="V112" s="21">
        <v>1988</v>
      </c>
      <c r="W112" s="25"/>
      <c r="X112" s="21"/>
      <c r="Y112" s="28"/>
      <c r="Z112" s="21">
        <f t="shared" si="65"/>
        <v>30</v>
      </c>
      <c r="AA112" s="25" t="s">
        <v>653</v>
      </c>
      <c r="AB112" s="21" t="s">
        <v>142</v>
      </c>
      <c r="AC112" s="21"/>
      <c r="AE112" s="187" t="s">
        <v>378</v>
      </c>
      <c r="AF112" s="82"/>
      <c r="CO112" s="19" t="str">
        <f t="shared" si="63"/>
        <v/>
      </c>
      <c r="CP112" s="19" t="str">
        <f t="shared" si="66"/>
        <v>Dettwiler Markus</v>
      </c>
      <c r="CR112" s="19">
        <f t="shared" si="67"/>
        <v>30</v>
      </c>
      <c r="CS112" s="19" t="str">
        <f t="shared" si="68"/>
        <v>E</v>
      </c>
      <c r="CT112" s="260" t="str">
        <f t="shared" si="81"/>
        <v>E</v>
      </c>
      <c r="CU112" s="154">
        <v>5639</v>
      </c>
      <c r="CV112" s="125">
        <v>741</v>
      </c>
      <c r="CW112" s="33">
        <f t="shared" si="79"/>
        <v>7</v>
      </c>
      <c r="CX112" s="83" t="str">
        <f t="shared" si="80"/>
        <v>Konstrukteur 7 / Fachplaner 7 / Gruppenchef 7</v>
      </c>
      <c r="CY112" s="125">
        <v>741</v>
      </c>
      <c r="CZ112" s="33">
        <f t="shared" si="77"/>
        <v>7</v>
      </c>
      <c r="DA112" s="83" t="str">
        <f t="shared" si="78"/>
        <v>Konstrukteur 7 / Fachplaner 7 / Gruppenchef 7</v>
      </c>
      <c r="DB112" s="125">
        <v>741</v>
      </c>
      <c r="DC112" s="33">
        <f t="shared" ref="DC112:DC135" si="82">VLOOKUP($DB112,Funktionsbezeichnungen,3,0)</f>
        <v>7</v>
      </c>
      <c r="DD112" s="83" t="str">
        <f t="shared" ref="DD112:DD135" si="83">VLOOKUP($DB112,Funktionsbezeichnungen,2,0)</f>
        <v>Konstrukteur 7 / Fachplaner 7 / Gruppenchef 7</v>
      </c>
      <c r="DE112" s="125">
        <v>741</v>
      </c>
      <c r="DF112" s="33">
        <f t="shared" si="71"/>
        <v>7</v>
      </c>
      <c r="DG112" s="83" t="str">
        <f t="shared" si="72"/>
        <v>Konstrukteur 7 / Fachplaner 7 / Gruppenchef 7</v>
      </c>
      <c r="DH112" s="125">
        <v>741</v>
      </c>
      <c r="DI112" s="33">
        <f t="shared" si="73"/>
        <v>7</v>
      </c>
      <c r="DJ112" s="83" t="str">
        <f t="shared" si="74"/>
        <v>Konstrukteur 7 / Fachplaner 7 / Gruppenchef 7</v>
      </c>
      <c r="DK112" s="20"/>
      <c r="DL112" s="125">
        <v>741</v>
      </c>
      <c r="DM112" s="33">
        <f t="shared" si="75"/>
        <v>7</v>
      </c>
      <c r="DN112" s="83" t="str">
        <f t="shared" si="76"/>
        <v>Konstrukteur 7 / Fachplaner 7 / Gruppenchef 7</v>
      </c>
      <c r="DS112" s="19">
        <f t="shared" si="69"/>
        <v>5639</v>
      </c>
      <c r="DT112" s="153">
        <v>6</v>
      </c>
      <c r="DU112" s="19">
        <v>0</v>
      </c>
      <c r="DV112" s="19" t="s">
        <v>965</v>
      </c>
      <c r="EX112" s="154">
        <v>4266</v>
      </c>
      <c r="EY112" s="19" t="s">
        <v>121</v>
      </c>
    </row>
    <row r="113" spans="1:155" s="19" customFormat="1" x14ac:dyDescent="0.2">
      <c r="A113" s="53">
        <v>0</v>
      </c>
      <c r="B113" s="53"/>
      <c r="C113" s="53">
        <f t="shared" si="64"/>
        <v>1</v>
      </c>
      <c r="D113" s="55"/>
      <c r="E113" s="55"/>
      <c r="F113" s="55"/>
      <c r="G113" s="53"/>
      <c r="H113" s="53"/>
      <c r="I113" s="55">
        <v>1</v>
      </c>
      <c r="J113" s="53"/>
      <c r="K113" s="55"/>
      <c r="L113" s="55"/>
      <c r="M113" s="55"/>
      <c r="N113" s="59"/>
      <c r="O113" s="19" t="s">
        <v>358</v>
      </c>
      <c r="P113" s="15" t="s">
        <v>556</v>
      </c>
      <c r="Q113" s="15">
        <v>109</v>
      </c>
      <c r="R113" s="42"/>
      <c r="S113" s="20" t="s">
        <v>557</v>
      </c>
      <c r="T113" s="21">
        <v>1987</v>
      </c>
      <c r="U113" s="28" t="s">
        <v>235</v>
      </c>
      <c r="V113" s="21">
        <v>2008</v>
      </c>
      <c r="W113" s="25"/>
      <c r="X113" s="21"/>
      <c r="Y113" s="25"/>
      <c r="Z113" s="21">
        <f t="shared" si="65"/>
        <v>10</v>
      </c>
      <c r="AA113" s="25" t="s">
        <v>235</v>
      </c>
      <c r="AB113" s="21" t="s">
        <v>142</v>
      </c>
      <c r="AC113" s="21"/>
      <c r="AE113" s="90" t="s">
        <v>378</v>
      </c>
      <c r="AF113" s="82"/>
      <c r="CO113" s="19" t="str">
        <f t="shared" si="63"/>
        <v/>
      </c>
      <c r="CP113" s="19" t="str">
        <f t="shared" si="66"/>
        <v>Breiter Michael</v>
      </c>
      <c r="CR113" s="19">
        <f t="shared" si="67"/>
        <v>10</v>
      </c>
      <c r="CS113" s="19" t="str">
        <f t="shared" si="68"/>
        <v>E</v>
      </c>
      <c r="CT113" s="260" t="str">
        <f t="shared" si="81"/>
        <v>E</v>
      </c>
      <c r="CU113" s="154">
        <v>7702</v>
      </c>
      <c r="CV113" s="125">
        <v>733</v>
      </c>
      <c r="CW113" s="33">
        <f t="shared" si="79"/>
        <v>6</v>
      </c>
      <c r="CX113" s="83" t="str">
        <f t="shared" si="80"/>
        <v>Konstrukteur 6 / -planer 6 / Gruppenchef 6</v>
      </c>
      <c r="CY113" s="125">
        <v>733</v>
      </c>
      <c r="CZ113" s="33">
        <f t="shared" si="77"/>
        <v>6</v>
      </c>
      <c r="DA113" s="83" t="str">
        <f t="shared" si="78"/>
        <v>Konstrukteur 6 / -planer 6 / Gruppenchef 6</v>
      </c>
      <c r="DB113" s="125"/>
      <c r="DC113" s="33"/>
      <c r="DD113" s="83"/>
      <c r="DE113" s="125">
        <v>732</v>
      </c>
      <c r="DF113" s="33">
        <f>VLOOKUP($DE113,Funktionsbezeichnungen,3,0)</f>
        <v>5</v>
      </c>
      <c r="DG113" s="83" t="str">
        <f>VLOOKUP($DE113,Funktionsbezeichnungen,2,0)</f>
        <v>Konstrukteur 5 / -planer 5</v>
      </c>
      <c r="DH113" s="33">
        <v>732</v>
      </c>
      <c r="DI113" s="33">
        <f>VLOOKUP($DH113,Funktionsbezeichnungen,3,0)</f>
        <v>5</v>
      </c>
      <c r="DJ113" s="83" t="str">
        <f>VLOOKUP($DH113,Funktionsbezeichnungen,2,0)</f>
        <v>Konstrukteur 5 / -planer 5</v>
      </c>
      <c r="DL113" s="33">
        <v>732</v>
      </c>
      <c r="DM113" s="33">
        <f t="shared" ref="DM113:DM133" si="84">VLOOKUP($DL113,Funktionsbezeichnungen,3,0)</f>
        <v>5</v>
      </c>
      <c r="DN113" s="83" t="str">
        <f t="shared" ref="DN113:DN133" si="85">VLOOKUP($DL113,Funktionsbezeichnungen,2,0)</f>
        <v>Konstrukteur 5 / -planer 5</v>
      </c>
      <c r="DS113" s="19">
        <f t="shared" si="69"/>
        <v>7702</v>
      </c>
      <c r="DT113" s="153">
        <v>6</v>
      </c>
      <c r="DU113" s="19">
        <v>0</v>
      </c>
      <c r="DV113" s="19" t="s">
        <v>964</v>
      </c>
      <c r="EX113" s="154">
        <v>4216</v>
      </c>
      <c r="EY113" s="19" t="s">
        <v>121</v>
      </c>
    </row>
    <row r="114" spans="1:155" s="19" customFormat="1" x14ac:dyDescent="0.2">
      <c r="A114" s="53">
        <v>0</v>
      </c>
      <c r="B114" s="53"/>
      <c r="C114" s="53">
        <f t="shared" si="64"/>
        <v>0</v>
      </c>
      <c r="D114" s="55"/>
      <c r="E114" s="55"/>
      <c r="F114" s="55"/>
      <c r="G114" s="53"/>
      <c r="H114" s="53"/>
      <c r="I114" s="55">
        <v>1</v>
      </c>
      <c r="J114" s="53"/>
      <c r="K114" s="55"/>
      <c r="L114" s="55"/>
      <c r="M114" s="55"/>
      <c r="N114" s="59"/>
      <c r="O114" s="19" t="s">
        <v>1140</v>
      </c>
      <c r="P114" s="15" t="s">
        <v>524</v>
      </c>
      <c r="Q114" s="15">
        <v>110</v>
      </c>
      <c r="R114" s="42"/>
      <c r="S114" s="20" t="s">
        <v>283</v>
      </c>
      <c r="T114" s="21">
        <v>1988</v>
      </c>
      <c r="U114" s="28" t="s">
        <v>235</v>
      </c>
      <c r="V114" s="21">
        <v>2010</v>
      </c>
      <c r="W114" s="25"/>
      <c r="X114" s="21"/>
      <c r="Y114" s="25"/>
      <c r="Z114" s="21">
        <f t="shared" si="65"/>
        <v>8</v>
      </c>
      <c r="AA114" s="25" t="s">
        <v>235</v>
      </c>
      <c r="AB114" s="21" t="s">
        <v>142</v>
      </c>
      <c r="AC114" s="21"/>
      <c r="AE114" s="90" t="s">
        <v>378</v>
      </c>
      <c r="AF114" s="82"/>
      <c r="CO114" s="19" t="str">
        <f t="shared" si="63"/>
        <v/>
      </c>
      <c r="CP114" s="19" t="str">
        <f t="shared" si="66"/>
        <v>Niederberger Benjamin</v>
      </c>
      <c r="CR114" s="19">
        <f t="shared" si="67"/>
        <v>8</v>
      </c>
      <c r="CS114" s="19" t="str">
        <f t="shared" si="68"/>
        <v>E</v>
      </c>
      <c r="CT114" s="260" t="str">
        <f t="shared" si="81"/>
        <v>E</v>
      </c>
      <c r="CU114" s="154">
        <v>9701</v>
      </c>
      <c r="CV114" s="125">
        <v>733</v>
      </c>
      <c r="CW114" s="33">
        <f t="shared" si="79"/>
        <v>6</v>
      </c>
      <c r="CX114" s="83" t="str">
        <f t="shared" si="80"/>
        <v>Konstrukteur 6 / -planer 6 / Gruppenchef 6</v>
      </c>
      <c r="CY114" s="125">
        <v>733</v>
      </c>
      <c r="CZ114" s="33">
        <f t="shared" si="77"/>
        <v>6</v>
      </c>
      <c r="DA114" s="83" t="str">
        <f t="shared" si="78"/>
        <v>Konstrukteur 6 / -planer 6 / Gruppenchef 6</v>
      </c>
      <c r="DB114" s="125">
        <v>732</v>
      </c>
      <c r="DC114" s="33">
        <f t="shared" si="82"/>
        <v>5</v>
      </c>
      <c r="DD114" s="83" t="str">
        <f t="shared" si="83"/>
        <v>Konstrukteur 5 / -planer 5</v>
      </c>
      <c r="DE114" s="125">
        <v>731</v>
      </c>
      <c r="DF114" s="33">
        <f t="shared" ref="DF114:DF133" si="86">VLOOKUP($DE114,Funktionsbezeichnungen,3,0)</f>
        <v>4</v>
      </c>
      <c r="DG114" s="83" t="str">
        <f t="shared" ref="DG114:DG133" si="87">VLOOKUP($DE114,Funktionsbezeichnungen,2,0)</f>
        <v>Konstrukteur 4 / -planer 4</v>
      </c>
      <c r="DH114" s="125">
        <v>731</v>
      </c>
      <c r="DI114" s="33">
        <f t="shared" si="73"/>
        <v>4</v>
      </c>
      <c r="DJ114" s="83" t="str">
        <f t="shared" si="74"/>
        <v>Konstrukteur 4 / -planer 4</v>
      </c>
      <c r="DK114" s="20"/>
      <c r="DL114" s="33">
        <v>731</v>
      </c>
      <c r="DM114" s="33">
        <f t="shared" si="84"/>
        <v>4</v>
      </c>
      <c r="DN114" s="83" t="str">
        <f t="shared" si="85"/>
        <v>Konstrukteur 4 / -planer 4</v>
      </c>
      <c r="DS114" s="19">
        <f t="shared" si="69"/>
        <v>9701</v>
      </c>
      <c r="DT114" s="153">
        <v>6</v>
      </c>
      <c r="DU114" s="19">
        <v>0</v>
      </c>
      <c r="DV114" s="19" t="s">
        <v>964</v>
      </c>
      <c r="EX114" s="154">
        <v>4320</v>
      </c>
      <c r="EY114" s="19" t="s">
        <v>121</v>
      </c>
    </row>
    <row r="115" spans="1:155" s="19" customFormat="1" x14ac:dyDescent="0.2">
      <c r="A115" s="53">
        <v>0</v>
      </c>
      <c r="B115" s="53"/>
      <c r="C115" s="53">
        <f t="shared" si="64"/>
        <v>0</v>
      </c>
      <c r="D115" s="55"/>
      <c r="E115" s="55"/>
      <c r="F115" s="55"/>
      <c r="G115" s="53"/>
      <c r="H115" s="53"/>
      <c r="I115" s="55">
        <v>1</v>
      </c>
      <c r="J115" s="53"/>
      <c r="K115" s="55"/>
      <c r="L115" s="55"/>
      <c r="M115" s="55"/>
      <c r="N115" s="59"/>
      <c r="O115" s="19" t="s">
        <v>359</v>
      </c>
      <c r="P115" s="15" t="s">
        <v>594</v>
      </c>
      <c r="Q115" s="15">
        <v>111</v>
      </c>
      <c r="R115" s="42"/>
      <c r="S115" s="20" t="s">
        <v>595</v>
      </c>
      <c r="T115" s="21">
        <v>1992</v>
      </c>
      <c r="U115" s="28" t="s">
        <v>235</v>
      </c>
      <c r="V115" s="21">
        <v>2013</v>
      </c>
      <c r="W115" s="25"/>
      <c r="X115" s="21"/>
      <c r="Y115" s="25"/>
      <c r="Z115" s="21">
        <f t="shared" si="65"/>
        <v>5</v>
      </c>
      <c r="AA115" s="25" t="s">
        <v>235</v>
      </c>
      <c r="AB115" s="21" t="s">
        <v>147</v>
      </c>
      <c r="AC115" s="21"/>
      <c r="AE115" s="90" t="s">
        <v>378</v>
      </c>
      <c r="AF115" s="82"/>
      <c r="CO115" s="19" t="str">
        <f t="shared" si="63"/>
        <v/>
      </c>
      <c r="CP115" s="19" t="str">
        <f t="shared" si="66"/>
        <v>Schär Cedric</v>
      </c>
      <c r="CR115" s="19">
        <f t="shared" si="67"/>
        <v>5</v>
      </c>
      <c r="CS115" s="19" t="str">
        <f t="shared" si="68"/>
        <v>F</v>
      </c>
      <c r="CT115" s="260" t="str">
        <f t="shared" si="81"/>
        <v>F</v>
      </c>
      <c r="CU115" s="154">
        <v>9715</v>
      </c>
      <c r="CV115" s="125">
        <v>732</v>
      </c>
      <c r="CW115" s="33">
        <f t="shared" si="79"/>
        <v>5</v>
      </c>
      <c r="CX115" s="83" t="str">
        <f t="shared" si="80"/>
        <v>Konstrukteur 5 / -planer 5</v>
      </c>
      <c r="CY115" s="125">
        <v>732</v>
      </c>
      <c r="CZ115" s="33">
        <f t="shared" si="77"/>
        <v>5</v>
      </c>
      <c r="DA115" s="83" t="str">
        <f t="shared" si="78"/>
        <v>Konstrukteur 5 / -planer 5</v>
      </c>
      <c r="DB115" s="125">
        <v>731</v>
      </c>
      <c r="DC115" s="33">
        <f t="shared" si="82"/>
        <v>4</v>
      </c>
      <c r="DD115" s="83" t="str">
        <f t="shared" si="83"/>
        <v>Konstrukteur 4 / -planer 4</v>
      </c>
      <c r="DE115" s="125"/>
      <c r="DF115" s="33"/>
      <c r="DG115" s="83"/>
      <c r="DH115" s="125"/>
      <c r="DI115" s="33"/>
      <c r="DJ115" s="83"/>
      <c r="DK115" s="20"/>
      <c r="DL115" s="33">
        <v>731</v>
      </c>
      <c r="DM115" s="33">
        <f t="shared" si="84"/>
        <v>4</v>
      </c>
      <c r="DN115" s="83" t="str">
        <f t="shared" si="85"/>
        <v>Konstrukteur 4 / -planer 4</v>
      </c>
      <c r="DS115" s="19">
        <f t="shared" si="69"/>
        <v>9715</v>
      </c>
      <c r="DT115" s="153">
        <v>6</v>
      </c>
      <c r="DU115" s="19">
        <v>0</v>
      </c>
      <c r="DV115" s="19" t="s">
        <v>964</v>
      </c>
      <c r="EX115" s="154">
        <v>5581</v>
      </c>
      <c r="EY115" s="19" t="s">
        <v>121</v>
      </c>
    </row>
    <row r="116" spans="1:155" s="19" customFormat="1" x14ac:dyDescent="0.2">
      <c r="A116" s="53">
        <v>0</v>
      </c>
      <c r="B116" s="53"/>
      <c r="C116" s="53">
        <f t="shared" si="64"/>
        <v>0</v>
      </c>
      <c r="D116" s="55"/>
      <c r="E116" s="55"/>
      <c r="F116" s="55"/>
      <c r="G116" s="53"/>
      <c r="H116" s="53"/>
      <c r="I116" s="55">
        <v>1</v>
      </c>
      <c r="J116" s="53"/>
      <c r="K116" s="55"/>
      <c r="L116" s="55"/>
      <c r="M116" s="55"/>
      <c r="N116" s="59"/>
      <c r="O116" s="19" t="s">
        <v>359</v>
      </c>
      <c r="P116" s="15" t="s">
        <v>903</v>
      </c>
      <c r="Q116" s="15">
        <v>112</v>
      </c>
      <c r="R116" s="42"/>
      <c r="S116" s="20" t="s">
        <v>900</v>
      </c>
      <c r="T116" s="21">
        <v>1996</v>
      </c>
      <c r="U116" s="28" t="s">
        <v>235</v>
      </c>
      <c r="V116" s="21">
        <v>2016</v>
      </c>
      <c r="W116" s="25"/>
      <c r="X116" s="21"/>
      <c r="Y116" s="25"/>
      <c r="Z116" s="21">
        <f t="shared" si="65"/>
        <v>2</v>
      </c>
      <c r="AA116" s="25" t="s">
        <v>235</v>
      </c>
      <c r="AB116" s="21" t="s">
        <v>147</v>
      </c>
      <c r="AC116" s="21"/>
      <c r="AE116" s="90" t="s">
        <v>378</v>
      </c>
      <c r="AF116" s="82"/>
      <c r="CO116" s="262" t="str">
        <f t="shared" si="63"/>
        <v>anders</v>
      </c>
      <c r="CP116" s="192" t="str">
        <f t="shared" si="66"/>
        <v>Boschung Jan</v>
      </c>
      <c r="CR116" s="19">
        <f t="shared" si="67"/>
        <v>2</v>
      </c>
      <c r="CS116" s="19" t="str">
        <f t="shared" si="68"/>
        <v>F</v>
      </c>
      <c r="CT116" s="260" t="str">
        <f t="shared" si="81"/>
        <v>G</v>
      </c>
      <c r="CU116" s="154">
        <v>9740</v>
      </c>
      <c r="CV116" s="125">
        <v>731</v>
      </c>
      <c r="CW116" s="33">
        <f t="shared" si="79"/>
        <v>4</v>
      </c>
      <c r="CX116" s="83" t="str">
        <f t="shared" si="80"/>
        <v>Konstrukteur 4 / -planer 4</v>
      </c>
      <c r="CY116" s="125"/>
      <c r="CZ116" s="33"/>
      <c r="DA116" s="83" t="e">
        <f t="shared" ref="DA116:DA143" si="88">VLOOKUP($CY116,Funktionsbezeichnungen,2,0)</f>
        <v>#N/A</v>
      </c>
      <c r="DB116" s="125"/>
      <c r="DC116" s="33"/>
      <c r="DD116" s="83"/>
      <c r="DE116" s="125"/>
      <c r="DF116" s="33"/>
      <c r="DG116" s="83"/>
      <c r="DH116" s="125"/>
      <c r="DI116" s="33"/>
      <c r="DJ116" s="83"/>
      <c r="DK116" s="20"/>
      <c r="DL116" s="33"/>
      <c r="DM116" s="33"/>
      <c r="DN116" s="83"/>
      <c r="DS116" s="19">
        <f t="shared" si="69"/>
        <v>9740</v>
      </c>
      <c r="DT116" s="153">
        <v>8</v>
      </c>
      <c r="DU116" s="19">
        <v>0</v>
      </c>
      <c r="DV116" s="185" t="s">
        <v>976</v>
      </c>
      <c r="EX116" s="154">
        <v>4352</v>
      </c>
      <c r="EY116" s="19" t="s">
        <v>121</v>
      </c>
    </row>
    <row r="117" spans="1:155" s="19" customFormat="1" x14ac:dyDescent="0.2">
      <c r="A117" s="53">
        <v>0</v>
      </c>
      <c r="B117" s="53"/>
      <c r="C117" s="53">
        <f t="shared" si="64"/>
        <v>0</v>
      </c>
      <c r="D117" s="55"/>
      <c r="E117" s="55"/>
      <c r="F117" s="55"/>
      <c r="G117" s="53"/>
      <c r="H117" s="53"/>
      <c r="I117" s="55">
        <v>1</v>
      </c>
      <c r="J117" s="53"/>
      <c r="K117" s="55"/>
      <c r="L117" s="55"/>
      <c r="M117" s="55"/>
      <c r="N117" s="59"/>
      <c r="O117" s="19" t="s">
        <v>361</v>
      </c>
      <c r="P117" s="15" t="s">
        <v>1012</v>
      </c>
      <c r="Q117" s="15">
        <v>113</v>
      </c>
      <c r="R117" s="42"/>
      <c r="S117" s="20" t="s">
        <v>1085</v>
      </c>
      <c r="T117" s="21">
        <v>1997</v>
      </c>
      <c r="U117" s="28" t="s">
        <v>235</v>
      </c>
      <c r="V117" s="21">
        <v>2017</v>
      </c>
      <c r="W117" s="25"/>
      <c r="X117" s="21"/>
      <c r="Y117" s="25"/>
      <c r="Z117" s="21">
        <f t="shared" si="65"/>
        <v>1</v>
      </c>
      <c r="AA117" s="25" t="s">
        <v>235</v>
      </c>
      <c r="AB117" s="21" t="s">
        <v>147</v>
      </c>
      <c r="AC117" s="21"/>
      <c r="AE117" s="90" t="s">
        <v>378</v>
      </c>
      <c r="AF117" s="82"/>
      <c r="CO117" s="262" t="e">
        <f t="shared" si="63"/>
        <v>#N/A</v>
      </c>
      <c r="CP117" s="192" t="str">
        <f t="shared" si="66"/>
        <v>Stucki Tizian</v>
      </c>
      <c r="CR117" s="19">
        <f t="shared" si="67"/>
        <v>1</v>
      </c>
      <c r="CS117" s="19" t="str">
        <f t="shared" si="68"/>
        <v>F</v>
      </c>
      <c r="CT117" s="260" t="e">
        <f t="shared" si="81"/>
        <v>#N/A</v>
      </c>
      <c r="CU117" s="222">
        <v>9743</v>
      </c>
      <c r="CV117" s="125">
        <v>731</v>
      </c>
      <c r="CW117" s="33">
        <f t="shared" si="79"/>
        <v>4</v>
      </c>
      <c r="CX117" s="83" t="str">
        <f t="shared" si="80"/>
        <v>Konstrukteur 4 / -planer 4</v>
      </c>
      <c r="CY117" s="125"/>
      <c r="CZ117" s="33"/>
      <c r="DA117" s="83"/>
      <c r="DB117" s="125"/>
      <c r="DC117" s="33"/>
      <c r="DD117" s="83"/>
      <c r="DE117" s="125"/>
      <c r="DF117" s="33"/>
      <c r="DG117" s="83"/>
      <c r="DH117" s="125"/>
      <c r="DI117" s="33"/>
      <c r="DJ117" s="83"/>
      <c r="DK117" s="20"/>
      <c r="DL117" s="33"/>
      <c r="DM117" s="33"/>
      <c r="DN117" s="83"/>
      <c r="DS117" s="19">
        <f t="shared" si="69"/>
        <v>9743</v>
      </c>
      <c r="DT117" s="153">
        <v>8</v>
      </c>
      <c r="DU117" s="19">
        <v>0</v>
      </c>
      <c r="DV117" s="185" t="s">
        <v>976</v>
      </c>
      <c r="EX117" s="154">
        <v>5604</v>
      </c>
      <c r="EY117" s="19" t="s">
        <v>121</v>
      </c>
    </row>
    <row r="118" spans="1:155" s="19" customFormat="1" ht="40.5" x14ac:dyDescent="0.2">
      <c r="A118" s="53">
        <v>0</v>
      </c>
      <c r="B118" s="53"/>
      <c r="C118" s="53">
        <f t="shared" si="64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357</v>
      </c>
      <c r="P118" s="15" t="s">
        <v>504</v>
      </c>
      <c r="Q118" s="15">
        <v>114</v>
      </c>
      <c r="R118" s="245" t="s">
        <v>343</v>
      </c>
      <c r="S118" s="119" t="s">
        <v>157</v>
      </c>
      <c r="T118" s="118">
        <v>1976</v>
      </c>
      <c r="U118" s="119" t="s">
        <v>320</v>
      </c>
      <c r="V118" s="118">
        <v>2002</v>
      </c>
      <c r="W118" s="120" t="s">
        <v>321</v>
      </c>
      <c r="X118" s="118">
        <v>2005</v>
      </c>
      <c r="Y118" s="169"/>
      <c r="Z118" s="118">
        <f t="shared" si="65"/>
        <v>16</v>
      </c>
      <c r="AA118" s="120" t="s">
        <v>694</v>
      </c>
      <c r="AB118" s="118" t="s">
        <v>105</v>
      </c>
      <c r="AC118" s="21"/>
      <c r="AE118" s="90" t="s">
        <v>455</v>
      </c>
      <c r="AF118" s="82"/>
      <c r="CO118" s="19" t="str">
        <f t="shared" si="63"/>
        <v/>
      </c>
      <c r="CP118" s="19" t="str">
        <f t="shared" si="66"/>
        <v>Kiefer Patrick</v>
      </c>
      <c r="CR118" s="19">
        <f t="shared" si="67"/>
        <v>16</v>
      </c>
      <c r="CS118" s="19" t="str">
        <f t="shared" si="68"/>
        <v>C</v>
      </c>
      <c r="CT118" s="260" t="str">
        <f t="shared" si="81"/>
        <v>C</v>
      </c>
      <c r="CU118" s="154">
        <v>6753</v>
      </c>
      <c r="CV118" s="125">
        <v>223</v>
      </c>
      <c r="CW118" s="33">
        <f t="shared" si="79"/>
        <v>10</v>
      </c>
      <c r="CX118" s="83" t="str">
        <f t="shared" si="80"/>
        <v>Finanz-Fachspezialist / Controller 10</v>
      </c>
      <c r="CY118" s="125">
        <v>223</v>
      </c>
      <c r="CZ118" s="33">
        <f t="shared" ref="CZ118:CZ143" si="89">VLOOKUP($CY118,Funktionsbezeichnungen,3,0)</f>
        <v>10</v>
      </c>
      <c r="DA118" s="83" t="str">
        <f t="shared" si="88"/>
        <v>Finanz-Fachspezialist / Controller 10</v>
      </c>
      <c r="DB118" s="125">
        <v>223</v>
      </c>
      <c r="DC118" s="33">
        <f>VLOOKUP($DB118,Funktionsbezeichnungen,3,0)</f>
        <v>10</v>
      </c>
      <c r="DD118" s="83" t="str">
        <f>VLOOKUP($DB118,Funktionsbezeichnungen,2,0)</f>
        <v>Finanz-Fachspezialist / Controller 10</v>
      </c>
      <c r="DE118" s="125">
        <v>223</v>
      </c>
      <c r="DF118" s="33">
        <f>VLOOKUP($DE118,Funktionsbezeichnungen,3,0)</f>
        <v>10</v>
      </c>
      <c r="DG118" s="83" t="str">
        <f>VLOOKUP($DE118,Funktionsbezeichnungen,2,0)</f>
        <v>Finanz-Fachspezialist / Controller 10</v>
      </c>
      <c r="DH118" s="125">
        <v>223</v>
      </c>
      <c r="DI118" s="33">
        <f>VLOOKUP($DH118,Funktionsbezeichnungen,3,0)</f>
        <v>10</v>
      </c>
      <c r="DJ118" s="83" t="str">
        <f>VLOOKUP($DH118,Funktionsbezeichnungen,2,0)</f>
        <v>Finanz-Fachspezialist / Controller 10</v>
      </c>
      <c r="DK118" s="20"/>
      <c r="DL118" s="125">
        <v>223</v>
      </c>
      <c r="DM118" s="33">
        <f>VLOOKUP($DL118,Funktionsbezeichnungen,3,0)</f>
        <v>10</v>
      </c>
      <c r="DN118" s="83" t="str">
        <f>VLOOKUP($DL118,Funktionsbezeichnungen,2,0)</f>
        <v>Finanz-Fachspezialist / Controller 10</v>
      </c>
      <c r="DS118" s="19">
        <f t="shared" si="69"/>
        <v>6753</v>
      </c>
      <c r="DT118" s="153">
        <v>3</v>
      </c>
      <c r="DU118" s="19">
        <v>0</v>
      </c>
      <c r="DV118" s="185" t="s">
        <v>972</v>
      </c>
      <c r="EX118" s="154">
        <v>8655</v>
      </c>
      <c r="EY118" s="19" t="s">
        <v>121</v>
      </c>
    </row>
    <row r="119" spans="1:155" s="19" customFormat="1" x14ac:dyDescent="0.2">
      <c r="A119" s="53">
        <v>0</v>
      </c>
      <c r="B119" s="53">
        <v>1</v>
      </c>
      <c r="C119" s="53">
        <f t="shared" si="64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359</v>
      </c>
      <c r="P119" s="15" t="s">
        <v>500</v>
      </c>
      <c r="Q119" s="15">
        <v>115</v>
      </c>
      <c r="R119" s="42"/>
      <c r="S119" s="27" t="s">
        <v>152</v>
      </c>
      <c r="T119" s="21">
        <v>1952</v>
      </c>
      <c r="U119" s="28" t="s">
        <v>151</v>
      </c>
      <c r="V119" s="21">
        <v>1971</v>
      </c>
      <c r="W119" s="25"/>
      <c r="X119" s="21"/>
      <c r="Y119" s="25"/>
      <c r="Z119" s="21">
        <f t="shared" si="65"/>
        <v>47</v>
      </c>
      <c r="AA119" s="25" t="s">
        <v>696</v>
      </c>
      <c r="AB119" s="21" t="s">
        <v>121</v>
      </c>
      <c r="AC119" s="21"/>
      <c r="AE119" s="90" t="s">
        <v>1078</v>
      </c>
      <c r="AF119" s="82"/>
      <c r="CO119" s="19" t="str">
        <f t="shared" si="63"/>
        <v/>
      </c>
      <c r="CP119" s="19" t="str">
        <f t="shared" si="66"/>
        <v>Meister Christine</v>
      </c>
      <c r="CR119" s="19">
        <f t="shared" si="67"/>
        <v>47</v>
      </c>
      <c r="CS119" s="19" t="str">
        <f t="shared" si="68"/>
        <v>D</v>
      </c>
      <c r="CT119" s="260" t="str">
        <f t="shared" si="81"/>
        <v>D</v>
      </c>
      <c r="CU119" s="154">
        <v>4245</v>
      </c>
      <c r="CV119" s="125">
        <v>134</v>
      </c>
      <c r="CW119" s="33">
        <f t="shared" ref="CW119:CW143" si="90">VLOOKUP($CV119,Funktionsbezeichnungen,3,0)</f>
        <v>7</v>
      </c>
      <c r="CX119" s="83" t="str">
        <f t="shared" ref="CX119:CX143" si="91">VLOOKUP($CV119,Funktionsbezeichnungen,2,0)</f>
        <v>Kaufmännischer Mitarbeiter 7 / Gruppenchef 7</v>
      </c>
      <c r="CY119" s="125">
        <v>134</v>
      </c>
      <c r="CZ119" s="33">
        <f t="shared" si="89"/>
        <v>7</v>
      </c>
      <c r="DA119" s="83" t="str">
        <f t="shared" si="88"/>
        <v>Kaufmännischer Mitarbeiter 7 / Gruppenchef 7</v>
      </c>
      <c r="DB119" s="125">
        <v>134</v>
      </c>
      <c r="DC119" s="33">
        <f t="shared" si="82"/>
        <v>7</v>
      </c>
      <c r="DD119" s="83" t="str">
        <f t="shared" si="83"/>
        <v>Kaufmännischer Mitarbeiter 7 / Gruppenchef 7</v>
      </c>
      <c r="DE119" s="125">
        <v>134</v>
      </c>
      <c r="DF119" s="33">
        <f t="shared" si="86"/>
        <v>7</v>
      </c>
      <c r="DG119" s="83" t="str">
        <f t="shared" si="87"/>
        <v>Kaufmännischer Mitarbeiter 7 / Gruppenchef 7</v>
      </c>
      <c r="DH119" s="125">
        <v>134</v>
      </c>
      <c r="DI119" s="33">
        <f t="shared" ref="DI119:DI133" si="92">VLOOKUP($DH119,Funktionsbezeichnungen,3,0)</f>
        <v>7</v>
      </c>
      <c r="DJ119" s="83" t="str">
        <f t="shared" ref="DJ119:DJ133" si="93">VLOOKUP($DH119,Funktionsbezeichnungen,2,0)</f>
        <v>Kaufmännischer Mitarbeiter 7 / Gruppenchef 7</v>
      </c>
      <c r="DK119" s="20"/>
      <c r="DL119" s="125">
        <v>134</v>
      </c>
      <c r="DM119" s="33">
        <f t="shared" si="84"/>
        <v>7</v>
      </c>
      <c r="DN119" s="83" t="str">
        <f t="shared" si="85"/>
        <v>Kaufmännischer Mitarbeiter 7 / Gruppenchef 7</v>
      </c>
      <c r="DS119" s="19">
        <f t="shared" si="69"/>
        <v>4245</v>
      </c>
      <c r="DT119" s="153">
        <v>6</v>
      </c>
      <c r="DU119" s="19">
        <v>0</v>
      </c>
      <c r="DV119" s="19" t="s">
        <v>955</v>
      </c>
      <c r="EX119" s="154">
        <v>5637</v>
      </c>
      <c r="EY119" s="19" t="s">
        <v>142</v>
      </c>
    </row>
    <row r="120" spans="1:155" s="19" customFormat="1" x14ac:dyDescent="0.2">
      <c r="A120" s="53">
        <v>0</v>
      </c>
      <c r="B120" s="53">
        <v>1</v>
      </c>
      <c r="C120" s="53">
        <f t="shared" si="64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501</v>
      </c>
      <c r="Q120" s="15">
        <v>116</v>
      </c>
      <c r="R120" s="16"/>
      <c r="S120" s="20" t="s">
        <v>207</v>
      </c>
      <c r="T120" s="21">
        <v>1954</v>
      </c>
      <c r="U120" s="28" t="s">
        <v>210</v>
      </c>
      <c r="V120" s="21">
        <v>1971</v>
      </c>
      <c r="W120" s="25"/>
      <c r="X120" s="21"/>
      <c r="Y120" s="28"/>
      <c r="Z120" s="21">
        <f t="shared" si="65"/>
        <v>47</v>
      </c>
      <c r="AA120" s="25" t="s">
        <v>209</v>
      </c>
      <c r="AB120" s="21" t="s">
        <v>121</v>
      </c>
      <c r="AC120" s="21"/>
      <c r="AE120" s="90" t="s">
        <v>453</v>
      </c>
      <c r="AF120" s="82"/>
      <c r="CO120" s="19" t="str">
        <f t="shared" si="63"/>
        <v/>
      </c>
      <c r="CP120" s="19" t="str">
        <f t="shared" si="66"/>
        <v>Derezynski Françoise</v>
      </c>
      <c r="CR120" s="19">
        <f t="shared" si="67"/>
        <v>47</v>
      </c>
      <c r="CS120" s="19" t="str">
        <f t="shared" si="68"/>
        <v>D</v>
      </c>
      <c r="CT120" s="260" t="str">
        <f t="shared" si="81"/>
        <v>D</v>
      </c>
      <c r="CU120" s="154">
        <v>4266</v>
      </c>
      <c r="CV120" s="125">
        <v>141</v>
      </c>
      <c r="CW120" s="33">
        <f t="shared" si="90"/>
        <v>8</v>
      </c>
      <c r="CX120" s="83" t="str">
        <f t="shared" si="91"/>
        <v>Kaufmännischer Fachspezialist 8</v>
      </c>
      <c r="CY120" s="125">
        <v>141</v>
      </c>
      <c r="CZ120" s="33">
        <f t="shared" si="89"/>
        <v>8</v>
      </c>
      <c r="DA120" s="83" t="str">
        <f t="shared" si="88"/>
        <v>Kaufmännischer Fachspezialist 8</v>
      </c>
      <c r="DB120" s="125">
        <v>141</v>
      </c>
      <c r="DC120" s="33">
        <f>VLOOKUP($DB120,Funktionsbezeichnungen,3,0)</f>
        <v>8</v>
      </c>
      <c r="DD120" s="83" t="str">
        <f>VLOOKUP($DB120,Funktionsbezeichnungen,2,0)</f>
        <v>Kaufmännischer Fachspezialist 8</v>
      </c>
      <c r="DE120" s="125">
        <v>134</v>
      </c>
      <c r="DF120" s="33">
        <f>VLOOKUP($DE120,Funktionsbezeichnungen,3,0)</f>
        <v>7</v>
      </c>
      <c r="DG120" s="83" t="str">
        <f>VLOOKUP($DE120,Funktionsbezeichnungen,2,0)</f>
        <v>Kaufmännischer Mitarbeiter 7 / Gruppenchef 7</v>
      </c>
      <c r="DH120" s="125">
        <v>134</v>
      </c>
      <c r="DI120" s="33">
        <f>VLOOKUP($DH120,Funktionsbezeichnungen,3,0)</f>
        <v>7</v>
      </c>
      <c r="DJ120" s="83" t="str">
        <f>VLOOKUP($DH120,Funktionsbezeichnungen,2,0)</f>
        <v>Kaufmännischer Mitarbeiter 7 / Gruppenchef 7</v>
      </c>
      <c r="DK120" s="20"/>
      <c r="DL120" s="125">
        <v>134</v>
      </c>
      <c r="DM120" s="33">
        <f>VLOOKUP($DL120,Funktionsbezeichnungen,3,0)</f>
        <v>7</v>
      </c>
      <c r="DN120" s="83" t="str">
        <f>VLOOKUP($DL120,Funktionsbezeichnungen,2,0)</f>
        <v>Kaufmännischer Mitarbeiter 7 / Gruppenchef 7</v>
      </c>
      <c r="DS120" s="19">
        <f t="shared" si="69"/>
        <v>4266</v>
      </c>
      <c r="DT120" s="153">
        <v>6</v>
      </c>
      <c r="DU120" s="19">
        <v>0</v>
      </c>
      <c r="DV120" s="185" t="s">
        <v>955</v>
      </c>
      <c r="EX120" s="154">
        <v>5629</v>
      </c>
      <c r="EY120" s="19" t="s">
        <v>142</v>
      </c>
    </row>
    <row r="121" spans="1:155" s="19" customFormat="1" x14ac:dyDescent="0.2">
      <c r="A121" s="53">
        <v>0</v>
      </c>
      <c r="B121" s="53">
        <v>1</v>
      </c>
      <c r="C121" s="53">
        <f t="shared" si="64"/>
        <v>1</v>
      </c>
      <c r="D121" s="55"/>
      <c r="E121" s="55"/>
      <c r="F121" s="56"/>
      <c r="G121" s="54"/>
      <c r="H121" s="54"/>
      <c r="I121" s="56"/>
      <c r="J121" s="54"/>
      <c r="K121" s="56"/>
      <c r="L121" s="56">
        <v>1</v>
      </c>
      <c r="M121" s="56"/>
      <c r="N121" s="58"/>
      <c r="O121" s="52" t="s">
        <v>357</v>
      </c>
      <c r="P121" s="15" t="s">
        <v>502</v>
      </c>
      <c r="Q121" s="15">
        <v>117</v>
      </c>
      <c r="R121" s="16"/>
      <c r="S121" s="20" t="s">
        <v>153</v>
      </c>
      <c r="T121" s="21">
        <v>1953</v>
      </c>
      <c r="U121" s="28" t="s">
        <v>215</v>
      </c>
      <c r="V121" s="21">
        <v>1977</v>
      </c>
      <c r="W121" s="25" t="s">
        <v>318</v>
      </c>
      <c r="X121" s="21">
        <v>2000</v>
      </c>
      <c r="Y121" s="28" t="s">
        <v>319</v>
      </c>
      <c r="Z121" s="21">
        <f t="shared" si="65"/>
        <v>41</v>
      </c>
      <c r="AA121" s="25" t="s">
        <v>695</v>
      </c>
      <c r="AB121" s="21" t="s">
        <v>121</v>
      </c>
      <c r="AC121" s="21"/>
      <c r="AE121" s="90" t="s">
        <v>456</v>
      </c>
      <c r="AF121" s="82"/>
      <c r="CO121" s="19" t="str">
        <f t="shared" si="63"/>
        <v/>
      </c>
      <c r="CP121" s="19" t="str">
        <f t="shared" si="66"/>
        <v>Szirt Madeleine</v>
      </c>
      <c r="CR121" s="19">
        <f t="shared" si="67"/>
        <v>41</v>
      </c>
      <c r="CS121" s="19" t="str">
        <f t="shared" si="68"/>
        <v>D</v>
      </c>
      <c r="CT121" s="260" t="str">
        <f t="shared" si="81"/>
        <v>D</v>
      </c>
      <c r="CU121" s="154">
        <v>4216</v>
      </c>
      <c r="CV121" s="125">
        <v>162</v>
      </c>
      <c r="CW121" s="33">
        <f t="shared" si="90"/>
        <v>9</v>
      </c>
      <c r="CX121" s="83" t="str">
        <f t="shared" si="91"/>
        <v>Personal-Fachspezialist 9</v>
      </c>
      <c r="CY121" s="125">
        <v>162</v>
      </c>
      <c r="CZ121" s="33">
        <f t="shared" si="89"/>
        <v>9</v>
      </c>
      <c r="DA121" s="83" t="str">
        <f t="shared" si="88"/>
        <v>Personal-Fachspezialist 9</v>
      </c>
      <c r="DB121" s="125">
        <v>162</v>
      </c>
      <c r="DC121" s="33">
        <f>VLOOKUP($DB121,Funktionsbezeichnungen,3,0)</f>
        <v>9</v>
      </c>
      <c r="DD121" s="83" t="str">
        <f>VLOOKUP($DB121,Funktionsbezeichnungen,2,0)</f>
        <v>Personal-Fachspezialist 9</v>
      </c>
      <c r="DE121" s="125">
        <v>162</v>
      </c>
      <c r="DF121" s="33">
        <f>VLOOKUP($DE121,Funktionsbezeichnungen,3,0)</f>
        <v>9</v>
      </c>
      <c r="DG121" s="83" t="str">
        <f>VLOOKUP($DE121,Funktionsbezeichnungen,2,0)</f>
        <v>Personal-Fachspezialist 9</v>
      </c>
      <c r="DH121" s="125">
        <v>162</v>
      </c>
      <c r="DI121" s="33">
        <f>VLOOKUP($DH121,Funktionsbezeichnungen,3,0)</f>
        <v>9</v>
      </c>
      <c r="DJ121" s="83" t="str">
        <f>VLOOKUP($DH121,Funktionsbezeichnungen,2,0)</f>
        <v>Personal-Fachspezialist 9</v>
      </c>
      <c r="DK121" s="20"/>
      <c r="DL121" s="125">
        <v>162</v>
      </c>
      <c r="DM121" s="33">
        <f>VLOOKUP($DL121,Funktionsbezeichnungen,3,0)</f>
        <v>9</v>
      </c>
      <c r="DN121" s="83" t="str">
        <f>VLOOKUP($DL121,Funktionsbezeichnungen,2,0)</f>
        <v>Personal-Fachspezialist 9</v>
      </c>
      <c r="DS121" s="19">
        <f t="shared" si="69"/>
        <v>4216</v>
      </c>
      <c r="DT121" s="153">
        <v>3</v>
      </c>
      <c r="DU121" s="19">
        <v>0</v>
      </c>
      <c r="DV121" s="185" t="s">
        <v>971</v>
      </c>
      <c r="EX121" s="154">
        <v>7700</v>
      </c>
      <c r="EY121" s="19" t="s">
        <v>142</v>
      </c>
    </row>
    <row r="122" spans="1:155" s="19" customFormat="1" x14ac:dyDescent="0.2">
      <c r="A122" s="53">
        <v>0</v>
      </c>
      <c r="B122" s="53">
        <v>1</v>
      </c>
      <c r="C122" s="53">
        <f t="shared" si="64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359</v>
      </c>
      <c r="P122" s="15" t="s">
        <v>1155</v>
      </c>
      <c r="Q122" s="15">
        <v>118</v>
      </c>
      <c r="R122" s="42"/>
      <c r="S122" s="27" t="s">
        <v>1156</v>
      </c>
      <c r="T122" s="21">
        <v>1959</v>
      </c>
      <c r="U122" s="28" t="s">
        <v>151</v>
      </c>
      <c r="V122" s="21">
        <v>1977</v>
      </c>
      <c r="W122" s="25"/>
      <c r="X122" s="21"/>
      <c r="Y122" s="25"/>
      <c r="Z122" s="21">
        <f t="shared" si="65"/>
        <v>41</v>
      </c>
      <c r="AA122" s="25" t="s">
        <v>1157</v>
      </c>
      <c r="AB122" s="21" t="s">
        <v>121</v>
      </c>
      <c r="AC122" s="21"/>
      <c r="AE122" s="90" t="s">
        <v>1158</v>
      </c>
      <c r="AF122" s="82"/>
      <c r="CO122" s="19" t="str">
        <f t="shared" si="63"/>
        <v/>
      </c>
      <c r="CP122" s="19" t="str">
        <f t="shared" si="66"/>
        <v>Canetti Rosemarie</v>
      </c>
      <c r="CR122" s="19">
        <f t="shared" si="67"/>
        <v>41</v>
      </c>
      <c r="CS122" s="19" t="str">
        <f t="shared" si="68"/>
        <v>D</v>
      </c>
      <c r="CT122" s="260" t="str">
        <f t="shared" si="81"/>
        <v>D</v>
      </c>
      <c r="CU122" s="154">
        <v>4320</v>
      </c>
      <c r="CV122" s="125">
        <v>134</v>
      </c>
      <c r="CW122" s="33">
        <f t="shared" si="90"/>
        <v>7</v>
      </c>
      <c r="CX122" s="83" t="str">
        <f t="shared" si="91"/>
        <v>Kaufmännischer Mitarbeiter 7 / Gruppenchef 7</v>
      </c>
      <c r="CY122" s="125">
        <v>134</v>
      </c>
      <c r="CZ122" s="33">
        <f t="shared" si="89"/>
        <v>7</v>
      </c>
      <c r="DA122" s="83" t="str">
        <f t="shared" si="88"/>
        <v>Kaufmännischer Mitarbeiter 7 / Gruppenchef 7</v>
      </c>
      <c r="DB122" s="125"/>
      <c r="DC122" s="33"/>
      <c r="DD122" s="83"/>
      <c r="DE122" s="125">
        <v>134</v>
      </c>
      <c r="DF122" s="33">
        <f t="shared" si="86"/>
        <v>7</v>
      </c>
      <c r="DG122" s="83" t="str">
        <f t="shared" si="87"/>
        <v>Kaufmännischer Mitarbeiter 7 / Gruppenchef 7</v>
      </c>
      <c r="DH122" s="125">
        <v>134</v>
      </c>
      <c r="DI122" s="33">
        <f t="shared" si="92"/>
        <v>7</v>
      </c>
      <c r="DJ122" s="83" t="str">
        <f t="shared" si="93"/>
        <v>Kaufmännischer Mitarbeiter 7 / Gruppenchef 7</v>
      </c>
      <c r="DK122" s="20"/>
      <c r="DL122" s="125">
        <v>134</v>
      </c>
      <c r="DM122" s="33">
        <f t="shared" si="84"/>
        <v>7</v>
      </c>
      <c r="DN122" s="83" t="str">
        <f t="shared" si="85"/>
        <v>Kaufmännischer Mitarbeiter 7 / Gruppenchef 7</v>
      </c>
      <c r="DS122" s="19">
        <f t="shared" si="69"/>
        <v>4320</v>
      </c>
      <c r="DT122" s="153">
        <v>6</v>
      </c>
      <c r="DU122" s="19">
        <v>0</v>
      </c>
      <c r="DV122" s="19" t="s">
        <v>955</v>
      </c>
      <c r="EX122" s="154">
        <v>6762</v>
      </c>
      <c r="EY122" s="19" t="s">
        <v>142</v>
      </c>
    </row>
    <row r="123" spans="1:155" s="19" customFormat="1" x14ac:dyDescent="0.2">
      <c r="A123" s="53">
        <v>0</v>
      </c>
      <c r="B123" s="53">
        <v>1</v>
      </c>
      <c r="C123" s="53">
        <f t="shared" si="64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359</v>
      </c>
      <c r="P123" s="15" t="s">
        <v>1168</v>
      </c>
      <c r="Q123" s="15">
        <v>119</v>
      </c>
      <c r="R123" s="42"/>
      <c r="S123" s="27" t="s">
        <v>650</v>
      </c>
      <c r="T123" s="21">
        <v>1961</v>
      </c>
      <c r="U123" s="28" t="s">
        <v>155</v>
      </c>
      <c r="V123" s="21">
        <v>1982</v>
      </c>
      <c r="W123" s="25"/>
      <c r="X123" s="21"/>
      <c r="Y123" s="25" t="s">
        <v>323</v>
      </c>
      <c r="Z123" s="21">
        <f t="shared" si="65"/>
        <v>36</v>
      </c>
      <c r="AA123" s="25" t="s">
        <v>696</v>
      </c>
      <c r="AB123" s="21" t="s">
        <v>121</v>
      </c>
      <c r="AC123" s="21"/>
      <c r="AE123" s="90" t="s">
        <v>425</v>
      </c>
      <c r="AF123" s="82"/>
      <c r="CO123" s="19" t="str">
        <f t="shared" si="63"/>
        <v/>
      </c>
      <c r="CP123" s="19" t="str">
        <f t="shared" si="66"/>
        <v>Peier Doris</v>
      </c>
      <c r="CR123" s="19">
        <f t="shared" si="67"/>
        <v>36</v>
      </c>
      <c r="CS123" s="19" t="str">
        <f t="shared" si="68"/>
        <v>D</v>
      </c>
      <c r="CT123" s="260" t="str">
        <f t="shared" si="81"/>
        <v>D</v>
      </c>
      <c r="CU123" s="154">
        <v>5581</v>
      </c>
      <c r="CV123" s="125">
        <v>134</v>
      </c>
      <c r="CW123" s="33">
        <f t="shared" si="90"/>
        <v>7</v>
      </c>
      <c r="CX123" s="83" t="str">
        <f t="shared" si="91"/>
        <v>Kaufmännischer Mitarbeiter 7 / Gruppenchef 7</v>
      </c>
      <c r="CY123" s="125">
        <v>134</v>
      </c>
      <c r="CZ123" s="33">
        <f t="shared" si="89"/>
        <v>7</v>
      </c>
      <c r="DA123" s="83" t="str">
        <f t="shared" si="88"/>
        <v>Kaufmännischer Mitarbeiter 7 / Gruppenchef 7</v>
      </c>
      <c r="DB123" s="125">
        <v>134</v>
      </c>
      <c r="DC123" s="33">
        <f t="shared" si="82"/>
        <v>7</v>
      </c>
      <c r="DD123" s="83" t="str">
        <f t="shared" si="83"/>
        <v>Kaufmännischer Mitarbeiter 7 / Gruppenchef 7</v>
      </c>
      <c r="DE123" s="125">
        <v>134</v>
      </c>
      <c r="DF123" s="33">
        <f t="shared" si="86"/>
        <v>7</v>
      </c>
      <c r="DG123" s="83" t="str">
        <f t="shared" si="87"/>
        <v>Kaufmännischer Mitarbeiter 7 / Gruppenchef 7</v>
      </c>
      <c r="DH123" s="125">
        <v>134</v>
      </c>
      <c r="DI123" s="33">
        <f t="shared" si="92"/>
        <v>7</v>
      </c>
      <c r="DJ123" s="83" t="str">
        <f t="shared" si="93"/>
        <v>Kaufmännischer Mitarbeiter 7 / Gruppenchef 7</v>
      </c>
      <c r="DK123" s="20"/>
      <c r="DL123" s="125">
        <v>134</v>
      </c>
      <c r="DM123" s="33">
        <f t="shared" si="84"/>
        <v>7</v>
      </c>
      <c r="DN123" s="83" t="str">
        <f t="shared" si="85"/>
        <v>Kaufmännischer Mitarbeiter 7 / Gruppenchef 7</v>
      </c>
      <c r="DS123" s="19">
        <f t="shared" si="69"/>
        <v>5581</v>
      </c>
      <c r="DT123" s="153">
        <v>6</v>
      </c>
      <c r="DU123" s="19">
        <v>0</v>
      </c>
      <c r="DV123" s="19" t="s">
        <v>955</v>
      </c>
      <c r="EX123" s="154">
        <v>4226</v>
      </c>
      <c r="EY123" s="19" t="s">
        <v>105</v>
      </c>
    </row>
    <row r="124" spans="1:155" s="19" customFormat="1" x14ac:dyDescent="0.2">
      <c r="A124" s="53">
        <v>0</v>
      </c>
      <c r="B124" s="53">
        <v>1</v>
      </c>
      <c r="C124" s="53">
        <f t="shared" si="64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359</v>
      </c>
      <c r="P124" s="15" t="s">
        <v>607</v>
      </c>
      <c r="Q124" s="15">
        <v>120</v>
      </c>
      <c r="R124" s="42"/>
      <c r="S124" s="27" t="s">
        <v>608</v>
      </c>
      <c r="T124" s="21">
        <v>1966</v>
      </c>
      <c r="U124" s="28" t="s">
        <v>151</v>
      </c>
      <c r="V124" s="21">
        <v>1985</v>
      </c>
      <c r="W124" s="25"/>
      <c r="X124" s="21"/>
      <c r="Y124" s="25"/>
      <c r="Z124" s="21">
        <f t="shared" si="65"/>
        <v>33</v>
      </c>
      <c r="AA124" s="25" t="s">
        <v>696</v>
      </c>
      <c r="AB124" s="21" t="s">
        <v>121</v>
      </c>
      <c r="AC124" s="21"/>
      <c r="AE124" s="90" t="s">
        <v>425</v>
      </c>
      <c r="AF124" s="82"/>
      <c r="CO124" s="19" t="str">
        <f t="shared" si="63"/>
        <v/>
      </c>
      <c r="CP124" s="19" t="str">
        <f t="shared" si="66"/>
        <v>Beuret Agnès</v>
      </c>
      <c r="CR124" s="19">
        <f t="shared" si="67"/>
        <v>33</v>
      </c>
      <c r="CS124" s="19" t="str">
        <f t="shared" si="68"/>
        <v>D</v>
      </c>
      <c r="CT124" s="260" t="str">
        <f t="shared" si="81"/>
        <v>D</v>
      </c>
      <c r="CU124" s="154">
        <v>4352</v>
      </c>
      <c r="CV124" s="125">
        <v>134</v>
      </c>
      <c r="CW124" s="33">
        <f t="shared" si="90"/>
        <v>7</v>
      </c>
      <c r="CX124" s="83" t="str">
        <f t="shared" si="91"/>
        <v>Kaufmännischer Mitarbeiter 7 / Gruppenchef 7</v>
      </c>
      <c r="CY124" s="125">
        <v>134</v>
      </c>
      <c r="CZ124" s="33">
        <f t="shared" si="89"/>
        <v>7</v>
      </c>
      <c r="DA124" s="83" t="str">
        <f t="shared" si="88"/>
        <v>Kaufmännischer Mitarbeiter 7 / Gruppenchef 7</v>
      </c>
      <c r="DB124" s="125">
        <v>134</v>
      </c>
      <c r="DC124" s="33">
        <f t="shared" si="82"/>
        <v>7</v>
      </c>
      <c r="DD124" s="83" t="str">
        <f t="shared" si="83"/>
        <v>Kaufmännischer Mitarbeiter 7 / Gruppenchef 7</v>
      </c>
      <c r="DE124" s="125">
        <v>134</v>
      </c>
      <c r="DF124" s="33">
        <f t="shared" si="86"/>
        <v>7</v>
      </c>
      <c r="DG124" s="83" t="str">
        <f t="shared" si="87"/>
        <v>Kaufmännischer Mitarbeiter 7 / Gruppenchef 7</v>
      </c>
      <c r="DH124" s="125">
        <v>134</v>
      </c>
      <c r="DI124" s="33">
        <f t="shared" si="92"/>
        <v>7</v>
      </c>
      <c r="DJ124" s="83" t="str">
        <f t="shared" si="93"/>
        <v>Kaufmännischer Mitarbeiter 7 / Gruppenchef 7</v>
      </c>
      <c r="DK124" s="20"/>
      <c r="DL124" s="125">
        <v>134</v>
      </c>
      <c r="DM124" s="33">
        <f t="shared" si="84"/>
        <v>7</v>
      </c>
      <c r="DN124" s="83" t="str">
        <f t="shared" si="85"/>
        <v>Kaufmännischer Mitarbeiter 7 / Gruppenchef 7</v>
      </c>
      <c r="DS124" s="19">
        <f t="shared" si="69"/>
        <v>4352</v>
      </c>
      <c r="DT124" s="153">
        <v>6</v>
      </c>
      <c r="DU124" s="19">
        <v>0</v>
      </c>
      <c r="DV124" s="19" t="s">
        <v>955</v>
      </c>
      <c r="EX124" s="154">
        <v>3203</v>
      </c>
      <c r="EY124" s="19" t="s">
        <v>105</v>
      </c>
    </row>
    <row r="125" spans="1:155" s="19" customFormat="1" x14ac:dyDescent="0.2">
      <c r="A125" s="53">
        <v>0</v>
      </c>
      <c r="B125" s="53">
        <v>1</v>
      </c>
      <c r="C125" s="53">
        <f t="shared" si="64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359</v>
      </c>
      <c r="P125" s="15" t="s">
        <v>508</v>
      </c>
      <c r="Q125" s="15">
        <v>121</v>
      </c>
      <c r="R125" s="42"/>
      <c r="S125" s="27" t="s">
        <v>164</v>
      </c>
      <c r="T125" s="21">
        <v>1970</v>
      </c>
      <c r="U125" s="28" t="s">
        <v>165</v>
      </c>
      <c r="V125" s="21">
        <v>1990</v>
      </c>
      <c r="W125" s="25"/>
      <c r="X125" s="21"/>
      <c r="Y125" s="25"/>
      <c r="Z125" s="21">
        <f t="shared" si="65"/>
        <v>28</v>
      </c>
      <c r="AA125" s="25" t="s">
        <v>696</v>
      </c>
      <c r="AB125" s="21" t="s">
        <v>121</v>
      </c>
      <c r="AC125" s="21"/>
      <c r="AE125" s="90" t="s">
        <v>425</v>
      </c>
      <c r="AF125" s="82"/>
      <c r="CO125" s="19" t="str">
        <f t="shared" si="63"/>
        <v/>
      </c>
      <c r="CP125" s="19" t="str">
        <f t="shared" si="66"/>
        <v>Weider Noelle</v>
      </c>
      <c r="CR125" s="19">
        <f t="shared" si="67"/>
        <v>28</v>
      </c>
      <c r="CS125" s="19" t="str">
        <f t="shared" si="68"/>
        <v>D</v>
      </c>
      <c r="CT125" s="260" t="str">
        <f t="shared" si="81"/>
        <v>D</v>
      </c>
      <c r="CU125" s="154">
        <v>5604</v>
      </c>
      <c r="CV125" s="125">
        <v>134</v>
      </c>
      <c r="CW125" s="33">
        <f t="shared" si="90"/>
        <v>7</v>
      </c>
      <c r="CX125" s="83" t="str">
        <f t="shared" si="91"/>
        <v>Kaufmännischer Mitarbeiter 7 / Gruppenchef 7</v>
      </c>
      <c r="CY125" s="125">
        <v>134</v>
      </c>
      <c r="CZ125" s="33">
        <f t="shared" si="89"/>
        <v>7</v>
      </c>
      <c r="DA125" s="83" t="str">
        <f t="shared" si="88"/>
        <v>Kaufmännischer Mitarbeiter 7 / Gruppenchef 7</v>
      </c>
      <c r="DB125" s="125">
        <v>134</v>
      </c>
      <c r="DC125" s="33">
        <f t="shared" si="82"/>
        <v>7</v>
      </c>
      <c r="DD125" s="83" t="str">
        <f t="shared" si="83"/>
        <v>Kaufmännischer Mitarbeiter 7 / Gruppenchef 7</v>
      </c>
      <c r="DE125" s="125">
        <v>134</v>
      </c>
      <c r="DF125" s="33">
        <f t="shared" si="86"/>
        <v>7</v>
      </c>
      <c r="DG125" s="83" t="str">
        <f t="shared" si="87"/>
        <v>Kaufmännischer Mitarbeiter 7 / Gruppenchef 7</v>
      </c>
      <c r="DH125" s="125">
        <v>134</v>
      </c>
      <c r="DI125" s="33">
        <f t="shared" si="92"/>
        <v>7</v>
      </c>
      <c r="DJ125" s="83" t="str">
        <f t="shared" si="93"/>
        <v>Kaufmännischer Mitarbeiter 7 / Gruppenchef 7</v>
      </c>
      <c r="DK125" s="20"/>
      <c r="DL125" s="125">
        <v>134</v>
      </c>
      <c r="DM125" s="33">
        <f t="shared" si="84"/>
        <v>7</v>
      </c>
      <c r="DN125" s="83" t="str">
        <f t="shared" si="85"/>
        <v>Kaufmännischer Mitarbeiter 7 / Gruppenchef 7</v>
      </c>
      <c r="DS125" s="19">
        <f t="shared" si="69"/>
        <v>5604</v>
      </c>
      <c r="DT125" s="153">
        <v>6</v>
      </c>
      <c r="DU125" s="19">
        <v>0</v>
      </c>
      <c r="DV125" s="19" t="s">
        <v>955</v>
      </c>
      <c r="EX125" s="154">
        <v>6755</v>
      </c>
      <c r="EY125" s="19" t="s">
        <v>121</v>
      </c>
    </row>
    <row r="126" spans="1:155" s="19" customFormat="1" ht="27" x14ac:dyDescent="0.2">
      <c r="A126" s="53">
        <v>0</v>
      </c>
      <c r="B126" s="53"/>
      <c r="C126" s="53">
        <f t="shared" si="64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357</v>
      </c>
      <c r="P126" s="15" t="s">
        <v>509</v>
      </c>
      <c r="Q126" s="15">
        <v>122</v>
      </c>
      <c r="R126" s="42"/>
      <c r="S126" s="119" t="s">
        <v>244</v>
      </c>
      <c r="T126" s="118">
        <v>1976</v>
      </c>
      <c r="U126" s="119" t="s">
        <v>243</v>
      </c>
      <c r="V126" s="118">
        <v>2002</v>
      </c>
      <c r="W126" s="25"/>
      <c r="X126" s="21"/>
      <c r="Y126" s="25" t="s">
        <v>327</v>
      </c>
      <c r="Z126" s="118">
        <f t="shared" si="65"/>
        <v>16</v>
      </c>
      <c r="AA126" s="25" t="s">
        <v>326</v>
      </c>
      <c r="AB126" s="21" t="s">
        <v>121</v>
      </c>
      <c r="AC126" s="21"/>
      <c r="AE126" s="90" t="s">
        <v>375</v>
      </c>
      <c r="AF126" s="82"/>
      <c r="CO126" s="19" t="str">
        <f t="shared" si="63"/>
        <v/>
      </c>
      <c r="CP126" s="19" t="str">
        <f t="shared" si="66"/>
        <v>Fischer Michel</v>
      </c>
      <c r="CR126" s="19">
        <f t="shared" si="67"/>
        <v>16</v>
      </c>
      <c r="CS126" s="19" t="str">
        <f t="shared" si="68"/>
        <v>D</v>
      </c>
      <c r="CT126" s="260" t="str">
        <f t="shared" si="81"/>
        <v>D</v>
      </c>
      <c r="CU126" s="154">
        <v>8655</v>
      </c>
      <c r="CV126" s="125">
        <v>542</v>
      </c>
      <c r="CW126" s="33">
        <f t="shared" si="90"/>
        <v>7</v>
      </c>
      <c r="CX126" s="83" t="str">
        <f t="shared" si="91"/>
        <v>Technischer Sachbearbeiter 7</v>
      </c>
      <c r="CY126" s="125">
        <v>542</v>
      </c>
      <c r="CZ126" s="33">
        <f t="shared" si="89"/>
        <v>7</v>
      </c>
      <c r="DA126" s="83" t="str">
        <f t="shared" si="88"/>
        <v>Technischer Sachbearbeiter 7</v>
      </c>
      <c r="DB126" s="125">
        <v>542</v>
      </c>
      <c r="DC126" s="33">
        <f t="shared" si="82"/>
        <v>7</v>
      </c>
      <c r="DD126" s="83" t="str">
        <f t="shared" si="83"/>
        <v>Technischer Sachbearbeiter 7</v>
      </c>
      <c r="DE126" s="125">
        <v>542</v>
      </c>
      <c r="DF126" s="33">
        <f t="shared" si="86"/>
        <v>7</v>
      </c>
      <c r="DG126" s="83" t="str">
        <f t="shared" si="87"/>
        <v>Technischer Sachbearbeiter 7</v>
      </c>
      <c r="DH126" s="125">
        <v>541</v>
      </c>
      <c r="DI126" s="33">
        <f t="shared" si="92"/>
        <v>6</v>
      </c>
      <c r="DJ126" s="83" t="str">
        <f t="shared" si="93"/>
        <v>Technischer Sachbearbeiter 6</v>
      </c>
      <c r="DK126" s="20"/>
      <c r="DL126" s="125">
        <v>351</v>
      </c>
      <c r="DM126" s="33">
        <f t="shared" si="84"/>
        <v>7</v>
      </c>
      <c r="DN126" s="83" t="str">
        <f t="shared" si="85"/>
        <v>Marketing - / Product - Manager 7</v>
      </c>
      <c r="DS126" s="19">
        <f t="shared" si="69"/>
        <v>8655</v>
      </c>
      <c r="DT126" s="153">
        <v>6</v>
      </c>
      <c r="DU126" s="19">
        <v>0</v>
      </c>
      <c r="DV126" s="19" t="s">
        <v>967</v>
      </c>
      <c r="EX126" s="154">
        <v>7708</v>
      </c>
      <c r="EY126" s="19" t="s">
        <v>142</v>
      </c>
    </row>
    <row r="127" spans="1:155" s="19" customFormat="1" x14ac:dyDescent="0.2">
      <c r="A127" s="53">
        <v>0</v>
      </c>
      <c r="B127" s="53">
        <v>1</v>
      </c>
      <c r="C127" s="53">
        <f t="shared" si="64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1301</v>
      </c>
      <c r="P127" s="15" t="s">
        <v>582</v>
      </c>
      <c r="Q127" s="15">
        <v>123</v>
      </c>
      <c r="R127" s="42"/>
      <c r="S127" s="27" t="s">
        <v>583</v>
      </c>
      <c r="T127" s="21">
        <v>1959</v>
      </c>
      <c r="U127" s="28" t="s">
        <v>397</v>
      </c>
      <c r="V127" s="21">
        <v>1976</v>
      </c>
      <c r="W127" s="25"/>
      <c r="X127" s="21"/>
      <c r="Y127" s="25"/>
      <c r="Z127" s="21">
        <f t="shared" si="65"/>
        <v>42</v>
      </c>
      <c r="AA127" s="25" t="s">
        <v>584</v>
      </c>
      <c r="AB127" s="21" t="s">
        <v>142</v>
      </c>
      <c r="AC127" s="21"/>
      <c r="AE127" s="90" t="s">
        <v>585</v>
      </c>
      <c r="AF127" s="82"/>
      <c r="CO127" s="19" t="str">
        <f t="shared" si="63"/>
        <v/>
      </c>
      <c r="CP127" s="19" t="str">
        <f t="shared" si="66"/>
        <v>Willig Martine</v>
      </c>
      <c r="CR127" s="19">
        <f t="shared" si="67"/>
        <v>42</v>
      </c>
      <c r="CS127" s="19" t="str">
        <f t="shared" si="68"/>
        <v>E</v>
      </c>
      <c r="CT127" s="260" t="str">
        <f t="shared" si="81"/>
        <v>E</v>
      </c>
      <c r="CU127" s="154">
        <v>5637</v>
      </c>
      <c r="CV127" s="125">
        <v>133</v>
      </c>
      <c r="CW127" s="33">
        <f t="shared" si="90"/>
        <v>6</v>
      </c>
      <c r="CX127" s="83" t="str">
        <f t="shared" si="91"/>
        <v>Kaufmännischer Mitarbeiter 6 / Gruppenchef 6</v>
      </c>
      <c r="CY127" s="125">
        <v>133</v>
      </c>
      <c r="CZ127" s="33">
        <f t="shared" si="89"/>
        <v>6</v>
      </c>
      <c r="DA127" s="83" t="str">
        <f t="shared" si="88"/>
        <v>Kaufmännischer Mitarbeiter 6 / Gruppenchef 6</v>
      </c>
      <c r="DB127" s="125">
        <v>133</v>
      </c>
      <c r="DC127" s="33">
        <f t="shared" si="82"/>
        <v>6</v>
      </c>
      <c r="DD127" s="83" t="str">
        <f t="shared" si="83"/>
        <v>Kaufmännischer Mitarbeiter 6 / Gruppenchef 6</v>
      </c>
      <c r="DE127" s="125">
        <v>133</v>
      </c>
      <c r="DF127" s="33">
        <f t="shared" si="86"/>
        <v>6</v>
      </c>
      <c r="DG127" s="83" t="str">
        <f t="shared" si="87"/>
        <v>Kaufmännischer Mitarbeiter 6 / Gruppenchef 6</v>
      </c>
      <c r="DH127" s="125">
        <v>133</v>
      </c>
      <c r="DI127" s="33">
        <f t="shared" si="92"/>
        <v>6</v>
      </c>
      <c r="DJ127" s="83" t="str">
        <f t="shared" si="93"/>
        <v>Kaufmännischer Mitarbeiter 6 / Gruppenchef 6</v>
      </c>
      <c r="DK127" s="20"/>
      <c r="DL127" s="125">
        <v>133</v>
      </c>
      <c r="DM127" s="33">
        <f t="shared" si="84"/>
        <v>6</v>
      </c>
      <c r="DN127" s="83" t="str">
        <f t="shared" si="85"/>
        <v>Kaufmännischer Mitarbeiter 6 / Gruppenchef 6</v>
      </c>
      <c r="DS127" s="19">
        <f t="shared" si="69"/>
        <v>5637</v>
      </c>
      <c r="DT127" s="153">
        <v>6</v>
      </c>
      <c r="DU127" s="19">
        <v>0</v>
      </c>
      <c r="DV127" s="185" t="s">
        <v>973</v>
      </c>
      <c r="EX127" s="154">
        <v>5626</v>
      </c>
      <c r="EY127" s="19" t="s">
        <v>121</v>
      </c>
    </row>
    <row r="128" spans="1:155" s="19" customFormat="1" x14ac:dyDescent="0.2">
      <c r="A128" s="53">
        <v>0</v>
      </c>
      <c r="B128" s="53">
        <v>1</v>
      </c>
      <c r="C128" s="53">
        <f t="shared" si="64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579</v>
      </c>
      <c r="Q128" s="15">
        <v>124</v>
      </c>
      <c r="R128" s="245"/>
      <c r="S128" s="27" t="s">
        <v>580</v>
      </c>
      <c r="T128" s="21">
        <v>1965</v>
      </c>
      <c r="U128" s="28" t="s">
        <v>581</v>
      </c>
      <c r="V128" s="21">
        <v>1985</v>
      </c>
      <c r="W128" s="28" t="s">
        <v>1051</v>
      </c>
      <c r="X128" s="21">
        <v>2014</v>
      </c>
      <c r="Y128" s="25"/>
      <c r="Z128" s="21">
        <f t="shared" si="65"/>
        <v>33</v>
      </c>
      <c r="AA128" s="25" t="s">
        <v>156</v>
      </c>
      <c r="AB128" s="21" t="s">
        <v>142</v>
      </c>
      <c r="AC128" s="21"/>
      <c r="AE128" s="90" t="s">
        <v>457</v>
      </c>
      <c r="AF128" s="82"/>
      <c r="CO128" s="19" t="str">
        <f t="shared" si="63"/>
        <v/>
      </c>
      <c r="CP128" s="19" t="str">
        <f t="shared" si="66"/>
        <v>Boschung Brigitte</v>
      </c>
      <c r="CQ128" s="259"/>
      <c r="CR128" s="19">
        <f t="shared" si="67"/>
        <v>33</v>
      </c>
      <c r="CS128" s="19" t="str">
        <f t="shared" si="68"/>
        <v>E</v>
      </c>
      <c r="CT128" s="260" t="str">
        <f t="shared" si="81"/>
        <v>E</v>
      </c>
      <c r="CU128" s="154">
        <v>7703</v>
      </c>
      <c r="CV128" s="125">
        <v>133</v>
      </c>
      <c r="CW128" s="33">
        <f t="shared" si="90"/>
        <v>6</v>
      </c>
      <c r="CX128" s="83" t="str">
        <f t="shared" si="91"/>
        <v>Kaufmännischer Mitarbeiter 6 / Gruppenchef 6</v>
      </c>
      <c r="CY128" s="125">
        <v>133</v>
      </c>
      <c r="CZ128" s="33">
        <f t="shared" si="89"/>
        <v>6</v>
      </c>
      <c r="DA128" s="83" t="str">
        <f t="shared" si="88"/>
        <v>Kaufmännischer Mitarbeiter 6 / Gruppenchef 6</v>
      </c>
      <c r="DB128" s="125">
        <v>133</v>
      </c>
      <c r="DC128" s="33">
        <f>VLOOKUP($DB128,Funktionsbezeichnungen,3,0)</f>
        <v>6</v>
      </c>
      <c r="DD128" s="83" t="str">
        <f>VLOOKUP($DB128,Funktionsbezeichnungen,2,0)</f>
        <v>Kaufmännischer Mitarbeiter 6 / Gruppenchef 6</v>
      </c>
      <c r="DE128" s="125">
        <v>112</v>
      </c>
      <c r="DF128" s="33">
        <f>VLOOKUP($DE128,Funktionsbezeichnungen,3,0)</f>
        <v>5</v>
      </c>
      <c r="DG128" s="83" t="str">
        <f>VLOOKUP($DE128,Funktionsbezeichnungen,2,0)</f>
        <v>Réceptionist / Telefonist / Service-Disponent 5</v>
      </c>
      <c r="DH128" s="125">
        <v>112</v>
      </c>
      <c r="DI128" s="33">
        <f>VLOOKUP($DH128,Funktionsbezeichnungen,3,0)</f>
        <v>5</v>
      </c>
      <c r="DJ128" s="83" t="str">
        <f>VLOOKUP($DH128,Funktionsbezeichnungen,2,0)</f>
        <v>Réceptionist / Telefonist / Service-Disponent 5</v>
      </c>
      <c r="DK128" s="20"/>
      <c r="DL128" s="125">
        <v>112</v>
      </c>
      <c r="DM128" s="33">
        <f>VLOOKUP($DL128,Funktionsbezeichnungen,3,0)</f>
        <v>5</v>
      </c>
      <c r="DN128" s="83" t="str">
        <f>VLOOKUP($DL128,Funktionsbezeichnungen,2,0)</f>
        <v>Réceptionist / Telefonist / Service-Disponent 5</v>
      </c>
      <c r="DS128" s="19">
        <f t="shared" si="69"/>
        <v>7703</v>
      </c>
      <c r="DT128" s="153">
        <v>6</v>
      </c>
      <c r="DU128" s="19">
        <v>0</v>
      </c>
      <c r="DV128" s="19" t="s">
        <v>953</v>
      </c>
      <c r="EX128" s="154">
        <v>5633</v>
      </c>
      <c r="EY128" s="19" t="s">
        <v>121</v>
      </c>
    </row>
    <row r="129" spans="1:155" s="19" customFormat="1" x14ac:dyDescent="0.2">
      <c r="A129" s="53">
        <v>0</v>
      </c>
      <c r="B129" s="53">
        <v>1</v>
      </c>
      <c r="C129" s="53">
        <f t="shared" si="64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1167</v>
      </c>
      <c r="Q129" s="15">
        <v>125</v>
      </c>
      <c r="R129" s="42"/>
      <c r="S129" s="27" t="s">
        <v>1005</v>
      </c>
      <c r="T129" s="21">
        <v>1967</v>
      </c>
      <c r="U129" s="28" t="s">
        <v>151</v>
      </c>
      <c r="V129" s="21">
        <v>1987</v>
      </c>
      <c r="W129" s="25"/>
      <c r="X129" s="21"/>
      <c r="Y129" s="25"/>
      <c r="Z129" s="21">
        <f t="shared" si="65"/>
        <v>31</v>
      </c>
      <c r="AA129" s="25" t="s">
        <v>691</v>
      </c>
      <c r="AB129" s="21" t="s">
        <v>142</v>
      </c>
      <c r="AC129" s="21"/>
      <c r="AE129" s="90" t="s">
        <v>457</v>
      </c>
      <c r="AF129" s="82"/>
      <c r="CO129" s="19" t="str">
        <f t="shared" si="63"/>
        <v/>
      </c>
      <c r="CP129" s="19" t="str">
        <f t="shared" si="66"/>
        <v>Meier Jacqueline</v>
      </c>
      <c r="CR129" s="19">
        <f t="shared" si="67"/>
        <v>31</v>
      </c>
      <c r="CS129" s="19" t="str">
        <f t="shared" si="68"/>
        <v>E</v>
      </c>
      <c r="CT129" s="260" t="str">
        <f t="shared" si="81"/>
        <v>E</v>
      </c>
      <c r="CU129" s="154">
        <v>7700</v>
      </c>
      <c r="CV129" s="125">
        <v>212</v>
      </c>
      <c r="CW129" s="33">
        <f t="shared" si="90"/>
        <v>5</v>
      </c>
      <c r="CX129" s="83" t="str">
        <f t="shared" si="91"/>
        <v>Buchhalter 5</v>
      </c>
      <c r="CY129" s="125">
        <v>212</v>
      </c>
      <c r="CZ129" s="33">
        <f t="shared" si="89"/>
        <v>5</v>
      </c>
      <c r="DA129" s="83" t="str">
        <f t="shared" si="88"/>
        <v>Buchhalter 5</v>
      </c>
      <c r="DB129" s="125">
        <v>212</v>
      </c>
      <c r="DC129" s="33">
        <f t="shared" si="82"/>
        <v>5</v>
      </c>
      <c r="DD129" s="83" t="str">
        <f t="shared" si="83"/>
        <v>Buchhalter 5</v>
      </c>
      <c r="DE129" s="125">
        <v>212</v>
      </c>
      <c r="DF129" s="33">
        <f t="shared" si="86"/>
        <v>5</v>
      </c>
      <c r="DG129" s="83" t="str">
        <f t="shared" si="87"/>
        <v>Buchhalter 5</v>
      </c>
      <c r="DH129" s="125">
        <v>212</v>
      </c>
      <c r="DI129" s="33">
        <f t="shared" si="92"/>
        <v>5</v>
      </c>
      <c r="DJ129" s="83" t="str">
        <f t="shared" si="93"/>
        <v>Buchhalter 5</v>
      </c>
      <c r="DK129" s="20"/>
      <c r="DL129" s="125">
        <v>212</v>
      </c>
      <c r="DM129" s="33">
        <f t="shared" si="84"/>
        <v>5</v>
      </c>
      <c r="DN129" s="83" t="str">
        <f t="shared" si="85"/>
        <v>Buchhalter 5</v>
      </c>
      <c r="DS129" s="19">
        <f t="shared" si="69"/>
        <v>7700</v>
      </c>
      <c r="DT129" s="153">
        <v>6</v>
      </c>
      <c r="DU129" s="19">
        <v>0</v>
      </c>
      <c r="DV129" s="19" t="s">
        <v>958</v>
      </c>
      <c r="EX129" s="154">
        <v>4289</v>
      </c>
      <c r="EY129" s="19" t="s">
        <v>121</v>
      </c>
    </row>
    <row r="130" spans="1:155" s="19" customFormat="1" x14ac:dyDescent="0.2">
      <c r="A130" s="53">
        <v>0</v>
      </c>
      <c r="B130" s="53">
        <v>1</v>
      </c>
      <c r="C130" s="53">
        <f t="shared" si="64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357</v>
      </c>
      <c r="P130" s="15" t="s">
        <v>510</v>
      </c>
      <c r="Q130" s="15">
        <v>126</v>
      </c>
      <c r="R130" s="42"/>
      <c r="S130" s="27" t="s">
        <v>278</v>
      </c>
      <c r="T130" s="21">
        <v>1985</v>
      </c>
      <c r="U130" s="28" t="s">
        <v>279</v>
      </c>
      <c r="V130" s="21">
        <v>2005</v>
      </c>
      <c r="W130" s="25"/>
      <c r="X130" s="21"/>
      <c r="Y130" s="25"/>
      <c r="Z130" s="21">
        <f t="shared" si="65"/>
        <v>13</v>
      </c>
      <c r="AA130" s="25" t="s">
        <v>691</v>
      </c>
      <c r="AB130" s="21" t="s">
        <v>142</v>
      </c>
      <c r="AC130" s="21"/>
      <c r="AE130" s="90" t="s">
        <v>457</v>
      </c>
      <c r="AF130" s="82"/>
      <c r="CO130" s="19" t="str">
        <f t="shared" si="63"/>
        <v/>
      </c>
      <c r="CP130" s="19" t="str">
        <f t="shared" si="66"/>
        <v>Oruk Makbule</v>
      </c>
      <c r="CR130" s="19">
        <f t="shared" si="67"/>
        <v>13</v>
      </c>
      <c r="CS130" s="19" t="str">
        <f t="shared" si="68"/>
        <v>E</v>
      </c>
      <c r="CT130" s="260" t="str">
        <f t="shared" si="81"/>
        <v>E</v>
      </c>
      <c r="CU130" s="154">
        <v>6762</v>
      </c>
      <c r="CV130" s="125">
        <v>212</v>
      </c>
      <c r="CW130" s="33">
        <f t="shared" si="90"/>
        <v>5</v>
      </c>
      <c r="CX130" s="83" t="str">
        <f t="shared" si="91"/>
        <v>Buchhalter 5</v>
      </c>
      <c r="CY130" s="125">
        <v>212</v>
      </c>
      <c r="CZ130" s="33">
        <f t="shared" si="89"/>
        <v>5</v>
      </c>
      <c r="DA130" s="83" t="str">
        <f t="shared" si="88"/>
        <v>Buchhalter 5</v>
      </c>
      <c r="DB130" s="125">
        <v>212</v>
      </c>
      <c r="DC130" s="33">
        <f t="shared" si="82"/>
        <v>5</v>
      </c>
      <c r="DD130" s="83" t="str">
        <f t="shared" si="83"/>
        <v>Buchhalter 5</v>
      </c>
      <c r="DE130" s="125">
        <v>212</v>
      </c>
      <c r="DF130" s="33">
        <f t="shared" si="86"/>
        <v>5</v>
      </c>
      <c r="DG130" s="83" t="str">
        <f t="shared" si="87"/>
        <v>Buchhalter 5</v>
      </c>
      <c r="DH130" s="125">
        <v>212</v>
      </c>
      <c r="DI130" s="33">
        <f t="shared" si="92"/>
        <v>5</v>
      </c>
      <c r="DJ130" s="83" t="str">
        <f t="shared" si="93"/>
        <v>Buchhalter 5</v>
      </c>
      <c r="DK130" s="20"/>
      <c r="DL130" s="125">
        <v>212</v>
      </c>
      <c r="DM130" s="33">
        <f t="shared" si="84"/>
        <v>5</v>
      </c>
      <c r="DN130" s="83" t="str">
        <f t="shared" si="85"/>
        <v>Buchhalter 5</v>
      </c>
      <c r="DS130" s="19">
        <f t="shared" si="69"/>
        <v>6762</v>
      </c>
      <c r="DT130" s="153">
        <v>6</v>
      </c>
      <c r="DU130" s="19">
        <v>0</v>
      </c>
      <c r="DV130" s="19" t="s">
        <v>958</v>
      </c>
      <c r="EX130" s="154">
        <v>7703</v>
      </c>
      <c r="EY130" s="19" t="s">
        <v>142</v>
      </c>
    </row>
    <row r="131" spans="1:155" s="19" customFormat="1" x14ac:dyDescent="0.2">
      <c r="A131" s="53">
        <v>0</v>
      </c>
      <c r="B131" s="53"/>
      <c r="C131" s="53">
        <f t="shared" si="64"/>
        <v>1</v>
      </c>
      <c r="D131" s="55"/>
      <c r="E131" s="55"/>
      <c r="F131" s="55"/>
      <c r="G131" s="53"/>
      <c r="H131" s="53"/>
      <c r="I131" s="55"/>
      <c r="J131" s="53"/>
      <c r="K131" s="55"/>
      <c r="L131" s="55"/>
      <c r="M131" s="55">
        <v>1</v>
      </c>
      <c r="N131" s="59"/>
      <c r="O131" s="19" t="s">
        <v>361</v>
      </c>
      <c r="P131" s="15" t="s">
        <v>511</v>
      </c>
      <c r="Q131" s="15">
        <v>127</v>
      </c>
      <c r="R131" s="245" t="s">
        <v>341</v>
      </c>
      <c r="S131" s="27" t="s">
        <v>159</v>
      </c>
      <c r="T131" s="21">
        <v>1959</v>
      </c>
      <c r="U131" s="28" t="s">
        <v>126</v>
      </c>
      <c r="V131" s="21">
        <v>1979</v>
      </c>
      <c r="W131" s="25"/>
      <c r="X131" s="21"/>
      <c r="Y131" s="25" t="s">
        <v>340</v>
      </c>
      <c r="Z131" s="21">
        <f t="shared" si="65"/>
        <v>39</v>
      </c>
      <c r="AA131" s="25" t="s">
        <v>160</v>
      </c>
      <c r="AB131" s="21" t="s">
        <v>105</v>
      </c>
      <c r="AC131" s="21"/>
      <c r="AE131" s="90" t="s">
        <v>426</v>
      </c>
      <c r="AF131" s="82"/>
      <c r="CO131" s="19" t="str">
        <f t="shared" si="63"/>
        <v/>
      </c>
      <c r="CP131" s="19" t="str">
        <f t="shared" si="66"/>
        <v>Steg Günther</v>
      </c>
      <c r="CR131" s="19">
        <f t="shared" si="67"/>
        <v>39</v>
      </c>
      <c r="CS131" s="19" t="str">
        <f t="shared" si="68"/>
        <v>C</v>
      </c>
      <c r="CT131" s="260" t="str">
        <f t="shared" si="81"/>
        <v>C</v>
      </c>
      <c r="CU131" s="154">
        <v>4226</v>
      </c>
      <c r="CV131" s="125">
        <v>413</v>
      </c>
      <c r="CW131" s="33">
        <f t="shared" si="90"/>
        <v>8</v>
      </c>
      <c r="CX131" s="83" t="str">
        <f t="shared" si="91"/>
        <v>Senior System-Controller</v>
      </c>
      <c r="CY131" s="125">
        <v>413</v>
      </c>
      <c r="CZ131" s="33">
        <f t="shared" si="89"/>
        <v>8</v>
      </c>
      <c r="DA131" s="83" t="str">
        <f t="shared" si="88"/>
        <v>Senior System-Controller</v>
      </c>
      <c r="DB131" s="125">
        <v>413</v>
      </c>
      <c r="DC131" s="33">
        <f t="shared" si="82"/>
        <v>8</v>
      </c>
      <c r="DD131" s="83" t="str">
        <f t="shared" si="83"/>
        <v>Senior System-Controller</v>
      </c>
      <c r="DE131" s="125">
        <v>413</v>
      </c>
      <c r="DF131" s="33">
        <f t="shared" si="86"/>
        <v>8</v>
      </c>
      <c r="DG131" s="83" t="str">
        <f t="shared" si="87"/>
        <v>Senior System-Controller</v>
      </c>
      <c r="DH131" s="125">
        <v>413</v>
      </c>
      <c r="DI131" s="33">
        <f t="shared" si="92"/>
        <v>8</v>
      </c>
      <c r="DJ131" s="83" t="str">
        <f t="shared" si="93"/>
        <v>Senior System-Controller</v>
      </c>
      <c r="DK131" s="20"/>
      <c r="DL131" s="125">
        <v>413</v>
      </c>
      <c r="DM131" s="33">
        <f t="shared" si="84"/>
        <v>8</v>
      </c>
      <c r="DN131" s="83" t="str">
        <f t="shared" si="85"/>
        <v>Senior System-Controller</v>
      </c>
      <c r="DS131" s="19">
        <f t="shared" si="69"/>
        <v>4226</v>
      </c>
      <c r="DT131" s="153">
        <v>6</v>
      </c>
      <c r="DU131" s="19">
        <v>0</v>
      </c>
      <c r="DV131" s="19" t="s">
        <v>961</v>
      </c>
      <c r="EX131" s="154">
        <v>5627</v>
      </c>
      <c r="EY131" s="19" t="s">
        <v>142</v>
      </c>
    </row>
    <row r="132" spans="1:155" s="19" customFormat="1" x14ac:dyDescent="0.2">
      <c r="A132" s="53">
        <v>0</v>
      </c>
      <c r="B132" s="53"/>
      <c r="C132" s="53">
        <f t="shared" si="64"/>
        <v>1</v>
      </c>
      <c r="D132" s="55"/>
      <c r="E132" s="55"/>
      <c r="F132" s="55"/>
      <c r="G132" s="53">
        <v>1</v>
      </c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533</v>
      </c>
      <c r="Q132" s="15">
        <v>128</v>
      </c>
      <c r="R132" s="42"/>
      <c r="S132" s="20" t="s">
        <v>532</v>
      </c>
      <c r="T132" s="21">
        <v>1966</v>
      </c>
      <c r="U132" s="28" t="s">
        <v>534</v>
      </c>
      <c r="V132" s="21">
        <v>1992</v>
      </c>
      <c r="W132" s="25" t="s">
        <v>535</v>
      </c>
      <c r="X132" s="21">
        <v>1995</v>
      </c>
      <c r="Y132" s="28" t="s">
        <v>211</v>
      </c>
      <c r="Z132" s="118">
        <f t="shared" si="65"/>
        <v>26</v>
      </c>
      <c r="AA132" s="25" t="s">
        <v>1317</v>
      </c>
      <c r="AB132" s="21" t="s">
        <v>105</v>
      </c>
      <c r="AC132" s="21"/>
      <c r="AE132" s="90" t="s">
        <v>537</v>
      </c>
      <c r="AF132" s="82"/>
      <c r="CO132" s="19" t="str">
        <f t="shared" si="63"/>
        <v/>
      </c>
      <c r="CP132" s="19" t="str">
        <f t="shared" si="66"/>
        <v>Grimm Stephan</v>
      </c>
      <c r="CR132" s="19">
        <f t="shared" si="67"/>
        <v>26</v>
      </c>
      <c r="CS132" s="19" t="str">
        <f t="shared" si="68"/>
        <v>C</v>
      </c>
      <c r="CT132" s="260" t="str">
        <f t="shared" si="81"/>
        <v>C</v>
      </c>
      <c r="CU132" s="154">
        <v>3203</v>
      </c>
      <c r="CV132" s="125">
        <v>443</v>
      </c>
      <c r="CW132" s="33">
        <f t="shared" si="90"/>
        <v>9</v>
      </c>
      <c r="CX132" s="83" t="str">
        <f t="shared" si="91"/>
        <v>System-Spezialist 9</v>
      </c>
      <c r="CY132" s="125">
        <v>443</v>
      </c>
      <c r="CZ132" s="33">
        <f t="shared" si="89"/>
        <v>9</v>
      </c>
      <c r="DA132" s="83" t="str">
        <f t="shared" si="88"/>
        <v>System-Spezialist 9</v>
      </c>
      <c r="DB132" s="125">
        <v>443</v>
      </c>
      <c r="DC132" s="33">
        <f t="shared" si="82"/>
        <v>9</v>
      </c>
      <c r="DD132" s="83" t="str">
        <f t="shared" si="83"/>
        <v>System-Spezialist 9</v>
      </c>
      <c r="DE132" s="125">
        <v>443</v>
      </c>
      <c r="DF132" s="33">
        <f t="shared" si="86"/>
        <v>9</v>
      </c>
      <c r="DG132" s="83" t="str">
        <f t="shared" si="87"/>
        <v>System-Spezialist 9</v>
      </c>
      <c r="DH132" s="125">
        <v>443</v>
      </c>
      <c r="DI132" s="33">
        <f t="shared" si="92"/>
        <v>9</v>
      </c>
      <c r="DJ132" s="83" t="str">
        <f t="shared" si="93"/>
        <v>System-Spezialist 9</v>
      </c>
      <c r="DK132" s="20"/>
      <c r="DL132" s="125">
        <v>413</v>
      </c>
      <c r="DM132" s="33">
        <f t="shared" si="84"/>
        <v>8</v>
      </c>
      <c r="DN132" s="83" t="str">
        <f t="shared" si="85"/>
        <v>Senior System-Controller</v>
      </c>
      <c r="DS132" s="19">
        <f t="shared" si="69"/>
        <v>3203</v>
      </c>
      <c r="DT132" s="153">
        <v>3</v>
      </c>
      <c r="DU132" s="19">
        <v>0</v>
      </c>
      <c r="DV132" s="19" t="s">
        <v>962</v>
      </c>
      <c r="EX132" s="154">
        <v>5605</v>
      </c>
      <c r="EY132" s="19" t="s">
        <v>142</v>
      </c>
    </row>
    <row r="133" spans="1:155" s="19" customFormat="1" x14ac:dyDescent="0.2">
      <c r="A133" s="53">
        <v>0</v>
      </c>
      <c r="B133" s="53"/>
      <c r="C133" s="53">
        <f t="shared" si="64"/>
        <v>1</v>
      </c>
      <c r="D133" s="55"/>
      <c r="E133" s="55"/>
      <c r="F133" s="55"/>
      <c r="G133" s="53"/>
      <c r="H133" s="53"/>
      <c r="I133" s="55"/>
      <c r="J133" s="53"/>
      <c r="K133" s="55"/>
      <c r="L133" s="55"/>
      <c r="M133" s="55">
        <v>1</v>
      </c>
      <c r="N133" s="59"/>
      <c r="O133" s="19" t="s">
        <v>361</v>
      </c>
      <c r="P133" s="15" t="s">
        <v>512</v>
      </c>
      <c r="Q133" s="15">
        <v>129</v>
      </c>
      <c r="R133" s="42"/>
      <c r="S133" s="27" t="s">
        <v>204</v>
      </c>
      <c r="T133" s="21">
        <v>1978</v>
      </c>
      <c r="U133" s="28" t="s">
        <v>277</v>
      </c>
      <c r="V133" s="21">
        <v>1999</v>
      </c>
      <c r="W133" s="25"/>
      <c r="X133" s="21"/>
      <c r="Y133" s="25" t="s">
        <v>316</v>
      </c>
      <c r="Z133" s="21">
        <f t="shared" si="65"/>
        <v>19</v>
      </c>
      <c r="AA133" s="25" t="s">
        <v>205</v>
      </c>
      <c r="AB133" s="21" t="s">
        <v>121</v>
      </c>
      <c r="AC133" s="21"/>
      <c r="AE133" s="90" t="s">
        <v>427</v>
      </c>
      <c r="AF133" s="82"/>
      <c r="CO133" s="19" t="str">
        <f t="shared" si="63"/>
        <v/>
      </c>
      <c r="CP133" s="19" t="str">
        <f t="shared" si="66"/>
        <v>Hänni Alexander</v>
      </c>
      <c r="CR133" s="19">
        <f t="shared" si="67"/>
        <v>19</v>
      </c>
      <c r="CS133" s="19" t="str">
        <f t="shared" si="68"/>
        <v>D</v>
      </c>
      <c r="CT133" s="260" t="str">
        <f t="shared" si="81"/>
        <v>D</v>
      </c>
      <c r="CU133" s="154">
        <v>6755</v>
      </c>
      <c r="CV133" s="125">
        <v>423</v>
      </c>
      <c r="CW133" s="33">
        <f t="shared" si="90"/>
        <v>7</v>
      </c>
      <c r="CX133" s="83" t="str">
        <f t="shared" si="91"/>
        <v>Informatiker / ICT-Suporter / -Techniker 7</v>
      </c>
      <c r="CY133" s="125">
        <v>423</v>
      </c>
      <c r="CZ133" s="33">
        <f t="shared" si="89"/>
        <v>7</v>
      </c>
      <c r="DA133" s="83" t="str">
        <f t="shared" si="88"/>
        <v>Informatiker / ICT-Suporter / -Techniker 7</v>
      </c>
      <c r="DB133" s="125">
        <v>423</v>
      </c>
      <c r="DC133" s="33">
        <f t="shared" si="82"/>
        <v>7</v>
      </c>
      <c r="DD133" s="83" t="str">
        <f t="shared" si="83"/>
        <v>Informatiker / ICT-Suporter / -Techniker 7</v>
      </c>
      <c r="DE133" s="125">
        <v>423</v>
      </c>
      <c r="DF133" s="33">
        <f t="shared" si="86"/>
        <v>7</v>
      </c>
      <c r="DG133" s="83" t="str">
        <f t="shared" si="87"/>
        <v>Informatiker / ICT-Suporter / -Techniker 7</v>
      </c>
      <c r="DH133" s="125">
        <v>422</v>
      </c>
      <c r="DI133" s="33">
        <f t="shared" si="92"/>
        <v>6</v>
      </c>
      <c r="DJ133" s="83" t="str">
        <f t="shared" si="93"/>
        <v>Informatiker / ICT-Suporter / -Techniker 6</v>
      </c>
      <c r="DK133" s="20"/>
      <c r="DL133" s="125">
        <v>422</v>
      </c>
      <c r="DM133" s="33">
        <f t="shared" si="84"/>
        <v>6</v>
      </c>
      <c r="DN133" s="83" t="str">
        <f t="shared" si="85"/>
        <v>Informatiker / ICT-Suporter / -Techniker 6</v>
      </c>
      <c r="DS133" s="19">
        <f t="shared" si="69"/>
        <v>6755</v>
      </c>
      <c r="DT133" s="153">
        <v>6</v>
      </c>
      <c r="DU133" s="19">
        <v>0</v>
      </c>
      <c r="DV133" s="19" t="s">
        <v>960</v>
      </c>
      <c r="EX133" s="154">
        <v>6758</v>
      </c>
      <c r="EY133" s="19" t="s">
        <v>142</v>
      </c>
    </row>
    <row r="134" spans="1:155" s="19" customFormat="1" x14ac:dyDescent="0.2">
      <c r="A134" s="53">
        <v>0</v>
      </c>
      <c r="B134" s="53">
        <v>1</v>
      </c>
      <c r="C134" s="53">
        <f>IF(Z134&gt;=10,1,0)</f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1301</v>
      </c>
      <c r="P134" s="15" t="s">
        <v>514</v>
      </c>
      <c r="Q134" s="15">
        <v>130</v>
      </c>
      <c r="R134" s="245" t="s">
        <v>344</v>
      </c>
      <c r="S134" s="27" t="s">
        <v>230</v>
      </c>
      <c r="T134" s="21">
        <v>1965</v>
      </c>
      <c r="U134" s="28" t="s">
        <v>151</v>
      </c>
      <c r="V134" s="21">
        <v>1984</v>
      </c>
      <c r="W134" s="25"/>
      <c r="X134" s="21"/>
      <c r="Y134" s="25"/>
      <c r="Z134" s="21">
        <f>$AD$3-V134</f>
        <v>34</v>
      </c>
      <c r="AA134" s="25" t="s">
        <v>339</v>
      </c>
      <c r="AB134" s="21" t="s">
        <v>121</v>
      </c>
      <c r="AC134" s="21"/>
      <c r="AE134" s="90" t="s">
        <v>425</v>
      </c>
      <c r="AF134" s="82"/>
      <c r="CO134" s="19" t="str">
        <f t="shared" si="63"/>
        <v/>
      </c>
      <c r="CP134" s="19" t="str">
        <f t="shared" si="66"/>
        <v>Eichenberger Sylvia</v>
      </c>
      <c r="CR134" s="19">
        <f t="shared" si="67"/>
        <v>34</v>
      </c>
      <c r="CS134" s="19" t="str">
        <f t="shared" si="68"/>
        <v>D</v>
      </c>
      <c r="CT134" s="260" t="str">
        <f t="shared" ref="CT134:CT143" si="94">VLOOKUP(CU134,Kategorie,2,0)</f>
        <v>D</v>
      </c>
      <c r="CU134" s="154">
        <v>5626</v>
      </c>
      <c r="CV134" s="125">
        <v>134</v>
      </c>
      <c r="CW134" s="33">
        <f t="shared" si="90"/>
        <v>7</v>
      </c>
      <c r="CX134" s="83" t="str">
        <f t="shared" si="91"/>
        <v>Kaufmännischer Mitarbeiter 7 / Gruppenchef 7</v>
      </c>
      <c r="CY134" s="125">
        <v>134</v>
      </c>
      <c r="CZ134" s="33">
        <f t="shared" si="89"/>
        <v>7</v>
      </c>
      <c r="DA134" s="83" t="str">
        <f t="shared" si="88"/>
        <v>Kaufmännischer Mitarbeiter 7 / Gruppenchef 7</v>
      </c>
      <c r="DB134" s="125">
        <v>134</v>
      </c>
      <c r="DC134" s="33">
        <f t="shared" si="82"/>
        <v>7</v>
      </c>
      <c r="DD134" s="83" t="str">
        <f t="shared" si="83"/>
        <v>Kaufmännischer Mitarbeiter 7 / Gruppenchef 7</v>
      </c>
      <c r="DE134" s="125">
        <v>134</v>
      </c>
      <c r="DF134" s="33">
        <f t="shared" ref="DF134:DF143" si="95">VLOOKUP($DE134,Funktionsbezeichnungen,3,0)</f>
        <v>7</v>
      </c>
      <c r="DG134" s="83" t="str">
        <f t="shared" ref="DG134:DG143" si="96">VLOOKUP($DE134,Funktionsbezeichnungen,2,0)</f>
        <v>Kaufmännischer Mitarbeiter 7 / Gruppenchef 7</v>
      </c>
      <c r="DH134" s="125">
        <v>134</v>
      </c>
      <c r="DI134" s="33">
        <f t="shared" ref="DI134:DI143" si="97">VLOOKUP($DH134,Funktionsbezeichnungen,3,0)</f>
        <v>7</v>
      </c>
      <c r="DJ134" s="83" t="str">
        <f t="shared" ref="DJ134:DJ143" si="98">VLOOKUP($DH134,Funktionsbezeichnungen,2,0)</f>
        <v>Kaufmännischer Mitarbeiter 7 / Gruppenchef 7</v>
      </c>
      <c r="DK134" s="20"/>
      <c r="DL134" s="125">
        <v>134</v>
      </c>
      <c r="DM134" s="33">
        <f t="shared" ref="DM134:DM143" si="99">VLOOKUP($DL134,Funktionsbezeichnungen,3,0)</f>
        <v>7</v>
      </c>
      <c r="DN134" s="83" t="str">
        <f t="shared" ref="DN134:DN143" si="100">VLOOKUP($DL134,Funktionsbezeichnungen,2,0)</f>
        <v>Kaufmännischer Mitarbeiter 7 / Gruppenchef 7</v>
      </c>
      <c r="DS134" s="19">
        <f t="shared" si="69"/>
        <v>5626</v>
      </c>
      <c r="DT134" s="153">
        <v>6</v>
      </c>
      <c r="DU134" s="19">
        <v>0</v>
      </c>
      <c r="DV134" s="19" t="s">
        <v>955</v>
      </c>
      <c r="EX134" s="154">
        <v>6740</v>
      </c>
      <c r="EY134" s="19" t="s">
        <v>142</v>
      </c>
    </row>
    <row r="135" spans="1:155" s="19" customFormat="1" x14ac:dyDescent="0.2">
      <c r="A135" s="53">
        <v>0</v>
      </c>
      <c r="B135" s="53">
        <v>1</v>
      </c>
      <c r="C135" s="53">
        <f>IF(Z135&gt;=10,1,0)</f>
        <v>1</v>
      </c>
      <c r="D135" s="55"/>
      <c r="E135" s="55"/>
      <c r="F135" s="55"/>
      <c r="G135" s="53"/>
      <c r="H135" s="53"/>
      <c r="I135" s="55"/>
      <c r="J135" s="53"/>
      <c r="K135" s="55"/>
      <c r="L135" s="55">
        <v>1</v>
      </c>
      <c r="M135" s="55"/>
      <c r="N135" s="59"/>
      <c r="O135" s="19" t="s">
        <v>357</v>
      </c>
      <c r="P135" s="15" t="s">
        <v>513</v>
      </c>
      <c r="Q135" s="15">
        <v>131</v>
      </c>
      <c r="R135" s="245"/>
      <c r="S135" s="27" t="s">
        <v>272</v>
      </c>
      <c r="T135" s="21">
        <v>1967</v>
      </c>
      <c r="U135" s="28" t="s">
        <v>274</v>
      </c>
      <c r="V135" s="21">
        <v>1986</v>
      </c>
      <c r="W135" s="25" t="s">
        <v>1220</v>
      </c>
      <c r="X135" s="21">
        <v>2016</v>
      </c>
      <c r="Y135" s="25"/>
      <c r="Z135" s="21">
        <f>$AD$3-V135</f>
        <v>32</v>
      </c>
      <c r="AA135" s="25" t="s">
        <v>693</v>
      </c>
      <c r="AB135" s="21" t="s">
        <v>121</v>
      </c>
      <c r="AC135" s="21"/>
      <c r="AE135" s="90" t="s">
        <v>454</v>
      </c>
      <c r="AF135" s="82"/>
      <c r="CO135" s="19" t="str">
        <f t="shared" si="63"/>
        <v/>
      </c>
      <c r="CP135" s="19" t="str">
        <f t="shared" si="66"/>
        <v>Gerber Beatrice</v>
      </c>
      <c r="CR135" s="19">
        <f t="shared" si="67"/>
        <v>32</v>
      </c>
      <c r="CS135" s="19" t="str">
        <f t="shared" si="68"/>
        <v>D</v>
      </c>
      <c r="CT135" s="260" t="str">
        <f t="shared" si="94"/>
        <v>D</v>
      </c>
      <c r="CU135" s="154">
        <v>4289</v>
      </c>
      <c r="CV135" s="125">
        <v>141</v>
      </c>
      <c r="CW135" s="33">
        <f t="shared" si="90"/>
        <v>8</v>
      </c>
      <c r="CX135" s="83" t="str">
        <f t="shared" si="91"/>
        <v>Kaufmännischer Fachspezialist 8</v>
      </c>
      <c r="CY135" s="125">
        <v>141</v>
      </c>
      <c r="CZ135" s="33">
        <f t="shared" si="89"/>
        <v>8</v>
      </c>
      <c r="DA135" s="83" t="str">
        <f t="shared" si="88"/>
        <v>Kaufmännischer Fachspezialist 8</v>
      </c>
      <c r="DB135" s="125">
        <v>141</v>
      </c>
      <c r="DC135" s="33">
        <f t="shared" si="82"/>
        <v>8</v>
      </c>
      <c r="DD135" s="83" t="str">
        <f t="shared" si="83"/>
        <v>Kaufmännischer Fachspezialist 8</v>
      </c>
      <c r="DE135" s="125">
        <v>141</v>
      </c>
      <c r="DF135" s="33">
        <f t="shared" si="95"/>
        <v>8</v>
      </c>
      <c r="DG135" s="83" t="str">
        <f t="shared" si="96"/>
        <v>Kaufmännischer Fachspezialist 8</v>
      </c>
      <c r="DH135" s="125">
        <v>141</v>
      </c>
      <c r="DI135" s="33">
        <f t="shared" si="97"/>
        <v>8</v>
      </c>
      <c r="DJ135" s="83" t="str">
        <f t="shared" si="98"/>
        <v>Kaufmännischer Fachspezialist 8</v>
      </c>
      <c r="DK135" s="20"/>
      <c r="DL135" s="125">
        <v>141</v>
      </c>
      <c r="DM135" s="33">
        <f t="shared" si="99"/>
        <v>8</v>
      </c>
      <c r="DN135" s="83" t="str">
        <f t="shared" si="100"/>
        <v>Kaufmännischer Fachspezialist 8</v>
      </c>
      <c r="DS135" s="19">
        <f t="shared" si="69"/>
        <v>4289</v>
      </c>
      <c r="DT135" s="153">
        <v>6</v>
      </c>
      <c r="DU135" s="19">
        <v>0</v>
      </c>
      <c r="DV135" s="19" t="s">
        <v>956</v>
      </c>
      <c r="EX135" s="154">
        <v>7701</v>
      </c>
      <c r="EY135" s="19" t="s">
        <v>142</v>
      </c>
    </row>
    <row r="136" spans="1:155" s="19" customFormat="1" x14ac:dyDescent="0.2">
      <c r="A136" s="53">
        <v>0</v>
      </c>
      <c r="B136" s="53">
        <v>1</v>
      </c>
      <c r="C136" s="53">
        <f>IF(Z136&gt;=10,1,0)</f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358</v>
      </c>
      <c r="P136" s="15" t="s">
        <v>1313</v>
      </c>
      <c r="Q136" s="15">
        <v>132</v>
      </c>
      <c r="R136" s="245"/>
      <c r="S136" s="27" t="s">
        <v>1314</v>
      </c>
      <c r="T136" s="21">
        <v>1976</v>
      </c>
      <c r="U136" s="28" t="s">
        <v>279</v>
      </c>
      <c r="V136" s="21">
        <v>2000</v>
      </c>
      <c r="W136" s="25"/>
      <c r="X136" s="162"/>
      <c r="Y136" s="25"/>
      <c r="Z136" s="21">
        <f>$AD$3-V136</f>
        <v>18</v>
      </c>
      <c r="AA136" s="25" t="s">
        <v>339</v>
      </c>
      <c r="AB136" s="21" t="s">
        <v>121</v>
      </c>
      <c r="AC136" s="21"/>
      <c r="AE136" s="90" t="s">
        <v>425</v>
      </c>
      <c r="AF136" s="82"/>
      <c r="CO136" s="262" t="e">
        <f t="shared" ref="CO136:CO164" si="101">IF(CS136=CT136,"","anders")</f>
        <v>#N/A</v>
      </c>
      <c r="CP136" s="192" t="str">
        <f>+S136</f>
        <v>Suter Sarah</v>
      </c>
      <c r="CQ136" s="192"/>
      <c r="CR136" s="19">
        <f>+Z136</f>
        <v>18</v>
      </c>
      <c r="CS136" s="19" t="str">
        <f>+AB136</f>
        <v>D</v>
      </c>
      <c r="CT136" s="260" t="e">
        <f t="shared" si="94"/>
        <v>#N/A</v>
      </c>
      <c r="CU136" s="222">
        <v>4332</v>
      </c>
      <c r="CV136" s="125">
        <v>134</v>
      </c>
      <c r="CW136" s="33">
        <f t="shared" si="90"/>
        <v>7</v>
      </c>
      <c r="CX136" s="83" t="str">
        <f t="shared" si="91"/>
        <v>Kaufmännischer Mitarbeiter 7 / Gruppenchef 7</v>
      </c>
      <c r="CY136" s="125"/>
      <c r="CZ136" s="33"/>
      <c r="DA136" s="83"/>
      <c r="DB136" s="125"/>
      <c r="DC136" s="33"/>
      <c r="DD136" s="83"/>
      <c r="DE136" s="125"/>
      <c r="DF136" s="33"/>
      <c r="DG136" s="83"/>
      <c r="DH136" s="125"/>
      <c r="DI136" s="33"/>
      <c r="DJ136" s="83"/>
      <c r="DK136" s="20"/>
      <c r="DL136" s="125"/>
      <c r="DM136" s="33"/>
      <c r="DN136" s="83"/>
      <c r="DS136" s="19">
        <f>+CU136</f>
        <v>4332</v>
      </c>
      <c r="DT136" s="153">
        <v>6</v>
      </c>
      <c r="DU136" s="19">
        <v>0</v>
      </c>
      <c r="DV136" s="19" t="s">
        <v>955</v>
      </c>
      <c r="EX136" s="154">
        <v>7654</v>
      </c>
      <c r="EY136" s="19" t="s">
        <v>147</v>
      </c>
    </row>
    <row r="137" spans="1:155" s="19" customFormat="1" x14ac:dyDescent="0.2">
      <c r="A137" s="53">
        <v>0</v>
      </c>
      <c r="B137" s="53">
        <v>1</v>
      </c>
      <c r="C137" s="53">
        <f>IF(Z137&gt;=10,1,0)</f>
        <v>1</v>
      </c>
      <c r="D137" s="55"/>
      <c r="E137" s="55"/>
      <c r="F137" s="55"/>
      <c r="G137" s="53"/>
      <c r="H137" s="53"/>
      <c r="I137" s="55"/>
      <c r="J137" s="53"/>
      <c r="K137" s="55"/>
      <c r="L137" s="55">
        <v>1</v>
      </c>
      <c r="M137" s="55"/>
      <c r="N137" s="59"/>
      <c r="O137" s="19" t="s">
        <v>1303</v>
      </c>
      <c r="P137" s="15" t="s">
        <v>515</v>
      </c>
      <c r="Q137" s="15">
        <v>133</v>
      </c>
      <c r="R137" s="245"/>
      <c r="S137" s="27" t="s">
        <v>163</v>
      </c>
      <c r="T137" s="21">
        <v>1956</v>
      </c>
      <c r="U137" s="28"/>
      <c r="V137" s="21">
        <v>1989</v>
      </c>
      <c r="W137" s="25"/>
      <c r="X137" s="21"/>
      <c r="Y137" s="25"/>
      <c r="Z137" s="21">
        <f>$AD$3-V137</f>
        <v>29</v>
      </c>
      <c r="AA137" s="25" t="s">
        <v>339</v>
      </c>
      <c r="AB137" s="21" t="s">
        <v>142</v>
      </c>
      <c r="AC137" s="21"/>
      <c r="AE137" s="90" t="s">
        <v>425</v>
      </c>
      <c r="AF137" s="82"/>
      <c r="CO137" s="19" t="str">
        <f t="shared" si="101"/>
        <v/>
      </c>
      <c r="CP137" s="19" t="str">
        <f>+S137</f>
        <v>Körkel Agnes</v>
      </c>
      <c r="CR137" s="19">
        <f>+Z137</f>
        <v>29</v>
      </c>
      <c r="CS137" s="19" t="str">
        <f>+AB137</f>
        <v>E</v>
      </c>
      <c r="CT137" s="260" t="str">
        <f t="shared" si="94"/>
        <v>E</v>
      </c>
      <c r="CU137" s="154">
        <v>5605</v>
      </c>
      <c r="CV137" s="125">
        <v>132</v>
      </c>
      <c r="CW137" s="33">
        <f t="shared" si="90"/>
        <v>5</v>
      </c>
      <c r="CX137" s="83" t="str">
        <f t="shared" si="91"/>
        <v>Kaufmännischer Mitarbeiter 5</v>
      </c>
      <c r="CY137" s="125">
        <v>132</v>
      </c>
      <c r="CZ137" s="33">
        <f>VLOOKUP($CY137,Funktionsbezeichnungen,3,0)</f>
        <v>5</v>
      </c>
      <c r="DA137" s="83" t="str">
        <f>VLOOKUP($CY137,Funktionsbezeichnungen,2,0)</f>
        <v>Kaufmännischer Mitarbeiter 5</v>
      </c>
      <c r="DB137" s="125">
        <v>132</v>
      </c>
      <c r="DC137" s="33">
        <f>VLOOKUP($DB137,Funktionsbezeichnungen,3,0)</f>
        <v>5</v>
      </c>
      <c r="DD137" s="83" t="str">
        <f>VLOOKUP($DB137,Funktionsbezeichnungen,2,0)</f>
        <v>Kaufmännischer Mitarbeiter 5</v>
      </c>
      <c r="DE137" s="125">
        <v>132</v>
      </c>
      <c r="DF137" s="33">
        <f>VLOOKUP($DE137,Funktionsbezeichnungen,3,0)</f>
        <v>5</v>
      </c>
      <c r="DG137" s="83" t="str">
        <f>VLOOKUP($DE137,Funktionsbezeichnungen,2,0)</f>
        <v>Kaufmännischer Mitarbeiter 5</v>
      </c>
      <c r="DH137" s="125">
        <v>132</v>
      </c>
      <c r="DI137" s="33">
        <f>VLOOKUP($DH137,Funktionsbezeichnungen,3,0)</f>
        <v>5</v>
      </c>
      <c r="DJ137" s="83" t="str">
        <f>VLOOKUP($DH137,Funktionsbezeichnungen,2,0)</f>
        <v>Kaufmännischer Mitarbeiter 5</v>
      </c>
      <c r="DK137" s="20"/>
      <c r="DL137" s="125">
        <v>132</v>
      </c>
      <c r="DM137" s="33">
        <f>VLOOKUP($DL137,Funktionsbezeichnungen,3,0)</f>
        <v>5</v>
      </c>
      <c r="DN137" s="83" t="str">
        <f>VLOOKUP($DL137,Funktionsbezeichnungen,2,0)</f>
        <v>Kaufmännischer Mitarbeiter 5</v>
      </c>
      <c r="DS137" s="19">
        <f>+CU137</f>
        <v>5605</v>
      </c>
      <c r="DT137" s="153">
        <v>7</v>
      </c>
      <c r="DU137" s="19">
        <v>0</v>
      </c>
      <c r="DV137" s="19" t="s">
        <v>955</v>
      </c>
      <c r="EX137" s="154">
        <v>9765</v>
      </c>
    </row>
    <row r="138" spans="1:155" s="19" customFormat="1" x14ac:dyDescent="0.2">
      <c r="A138" s="53">
        <v>0</v>
      </c>
      <c r="B138" s="53">
        <v>1</v>
      </c>
      <c r="C138" s="53">
        <f t="shared" ref="C138:C155" si="102">IF(Z138&gt;=10,1,0)</f>
        <v>1</v>
      </c>
      <c r="D138" s="55"/>
      <c r="E138" s="55"/>
      <c r="F138" s="55"/>
      <c r="G138" s="53"/>
      <c r="H138" s="53"/>
      <c r="I138" s="55"/>
      <c r="J138" s="53"/>
      <c r="K138" s="55"/>
      <c r="L138" s="55">
        <v>1</v>
      </c>
      <c r="M138" s="55"/>
      <c r="N138" s="59"/>
      <c r="O138" s="19" t="s">
        <v>357</v>
      </c>
      <c r="P138" s="15" t="s">
        <v>1278</v>
      </c>
      <c r="Q138" s="15">
        <v>134</v>
      </c>
      <c r="R138" s="245"/>
      <c r="S138" s="27" t="s">
        <v>1277</v>
      </c>
      <c r="T138" s="21">
        <v>1964</v>
      </c>
      <c r="U138" s="28" t="s">
        <v>151</v>
      </c>
      <c r="V138" s="21">
        <v>1983</v>
      </c>
      <c r="W138" s="28"/>
      <c r="X138" s="21"/>
      <c r="Y138" s="25"/>
      <c r="Z138" s="21">
        <f t="shared" si="65"/>
        <v>35</v>
      </c>
      <c r="AA138" s="25" t="s">
        <v>414</v>
      </c>
      <c r="AB138" s="21" t="s">
        <v>142</v>
      </c>
      <c r="AC138" s="21"/>
      <c r="AE138" s="90" t="s">
        <v>428</v>
      </c>
      <c r="AF138" s="82"/>
      <c r="CO138" s="262" t="e">
        <f t="shared" si="101"/>
        <v>#N/A</v>
      </c>
      <c r="CP138" s="192" t="str">
        <f t="shared" si="66"/>
        <v>Halbeisen Gisela</v>
      </c>
      <c r="CQ138" s="192"/>
      <c r="CR138" s="192">
        <f t="shared" si="67"/>
        <v>35</v>
      </c>
      <c r="CS138" s="192" t="str">
        <f t="shared" si="68"/>
        <v>E</v>
      </c>
      <c r="CT138" s="260" t="e">
        <f t="shared" si="94"/>
        <v>#N/A</v>
      </c>
      <c r="CU138" s="222">
        <v>7710</v>
      </c>
      <c r="CV138" s="125">
        <v>112</v>
      </c>
      <c r="CW138" s="33">
        <f t="shared" si="90"/>
        <v>5</v>
      </c>
      <c r="CX138" s="83" t="str">
        <f t="shared" si="91"/>
        <v>Réceptionist / Telefonist / Service-Disponent 5</v>
      </c>
      <c r="CY138" s="125"/>
      <c r="CZ138" s="33"/>
      <c r="DA138" s="83"/>
      <c r="DB138" s="125"/>
      <c r="DC138" s="33"/>
      <c r="DD138" s="83"/>
      <c r="DE138" s="125"/>
      <c r="DF138" s="33"/>
      <c r="DG138" s="83"/>
      <c r="DH138" s="125"/>
      <c r="DI138" s="33"/>
      <c r="DJ138" s="83"/>
      <c r="DK138" s="20"/>
      <c r="DL138" s="125"/>
      <c r="DM138" s="33"/>
      <c r="DN138" s="83"/>
      <c r="DS138" s="19">
        <f t="shared" si="69"/>
        <v>7710</v>
      </c>
      <c r="DT138" s="153">
        <v>6</v>
      </c>
      <c r="DU138" s="19">
        <v>0</v>
      </c>
      <c r="DV138" s="19" t="s">
        <v>953</v>
      </c>
      <c r="EX138" s="154">
        <v>9740</v>
      </c>
    </row>
    <row r="139" spans="1:155" s="19" customFormat="1" x14ac:dyDescent="0.2">
      <c r="A139" s="53">
        <v>0</v>
      </c>
      <c r="B139" s="53">
        <v>1</v>
      </c>
      <c r="C139" s="53">
        <f t="shared" si="102"/>
        <v>1</v>
      </c>
      <c r="D139" s="55"/>
      <c r="E139" s="55"/>
      <c r="F139" s="55"/>
      <c r="G139" s="53"/>
      <c r="H139" s="53"/>
      <c r="I139" s="55"/>
      <c r="J139" s="53"/>
      <c r="K139" s="55"/>
      <c r="L139" s="55">
        <v>1</v>
      </c>
      <c r="M139" s="55"/>
      <c r="N139" s="59"/>
      <c r="O139" s="19" t="s">
        <v>357</v>
      </c>
      <c r="P139" s="15" t="s">
        <v>884</v>
      </c>
      <c r="Q139" s="15">
        <v>135</v>
      </c>
      <c r="R139" s="245"/>
      <c r="S139" s="27" t="s">
        <v>883</v>
      </c>
      <c r="T139" s="21">
        <v>1970</v>
      </c>
      <c r="U139" s="28" t="s">
        <v>264</v>
      </c>
      <c r="V139" s="21">
        <v>1987</v>
      </c>
      <c r="W139" s="25"/>
      <c r="X139" s="21"/>
      <c r="Y139" s="25"/>
      <c r="Z139" s="21">
        <f t="shared" ref="Z139" si="103">$AD$3-V139</f>
        <v>31</v>
      </c>
      <c r="AA139" s="25" t="s">
        <v>414</v>
      </c>
      <c r="AB139" s="21" t="s">
        <v>142</v>
      </c>
      <c r="AC139" s="21"/>
      <c r="AE139" s="90" t="s">
        <v>428</v>
      </c>
      <c r="AF139" s="82"/>
      <c r="CO139" s="19" t="str">
        <f t="shared" si="101"/>
        <v/>
      </c>
      <c r="CP139" s="19" t="str">
        <f t="shared" si="66"/>
        <v>Wirtz Christine</v>
      </c>
      <c r="CR139" s="19">
        <f t="shared" ref="CR139" si="104">+Z139</f>
        <v>31</v>
      </c>
      <c r="CS139" s="19" t="str">
        <f t="shared" ref="CS139" si="105">+AB139</f>
        <v>E</v>
      </c>
      <c r="CT139" s="260" t="str">
        <f t="shared" si="94"/>
        <v>E</v>
      </c>
      <c r="CU139" s="154">
        <v>5627</v>
      </c>
      <c r="CV139" s="125">
        <v>112</v>
      </c>
      <c r="CW139" s="33">
        <f t="shared" si="90"/>
        <v>5</v>
      </c>
      <c r="CX139" s="83" t="str">
        <f t="shared" si="91"/>
        <v>Réceptionist / Telefonist / Service-Disponent 5</v>
      </c>
      <c r="CY139" s="125">
        <v>112</v>
      </c>
      <c r="CZ139" s="33">
        <f t="shared" si="89"/>
        <v>5</v>
      </c>
      <c r="DA139" s="83" t="str">
        <f t="shared" si="88"/>
        <v>Réceptionist / Telefonist / Service-Disponent 5</v>
      </c>
      <c r="DB139" s="125">
        <v>112</v>
      </c>
      <c r="DC139" s="33">
        <f t="shared" ref="DC139:DC143" si="106">VLOOKUP($DB139,Funktionsbezeichnungen,3,0)</f>
        <v>5</v>
      </c>
      <c r="DD139" s="83" t="str">
        <f t="shared" ref="DD139:DD143" si="107">VLOOKUP($DB139,Funktionsbezeichnungen,2,0)</f>
        <v>Réceptionist / Telefonist / Service-Disponent 5</v>
      </c>
      <c r="DE139" s="125">
        <v>112</v>
      </c>
      <c r="DF139" s="33">
        <f t="shared" si="95"/>
        <v>5</v>
      </c>
      <c r="DG139" s="83" t="str">
        <f t="shared" si="96"/>
        <v>Réceptionist / Telefonist / Service-Disponent 5</v>
      </c>
      <c r="DH139" s="125">
        <v>112</v>
      </c>
      <c r="DI139" s="33">
        <f t="shared" si="97"/>
        <v>5</v>
      </c>
      <c r="DJ139" s="83" t="str">
        <f t="shared" si="98"/>
        <v>Réceptionist / Telefonist / Service-Disponent 5</v>
      </c>
      <c r="DK139" s="20"/>
      <c r="DL139" s="125">
        <v>112</v>
      </c>
      <c r="DM139" s="33">
        <f t="shared" si="99"/>
        <v>5</v>
      </c>
      <c r="DN139" s="83" t="str">
        <f t="shared" si="100"/>
        <v>Réceptionist / Telefonist / Service-Disponent 5</v>
      </c>
      <c r="DS139" s="19">
        <f t="shared" si="69"/>
        <v>5627</v>
      </c>
      <c r="DT139" s="153">
        <v>6</v>
      </c>
      <c r="DU139" s="19">
        <v>0</v>
      </c>
      <c r="DV139" s="19" t="s">
        <v>953</v>
      </c>
      <c r="EX139" s="154">
        <v>9739</v>
      </c>
    </row>
    <row r="140" spans="1:155" s="19" customFormat="1" x14ac:dyDescent="0.25">
      <c r="A140" s="53">
        <v>0</v>
      </c>
      <c r="B140" s="53">
        <v>1</v>
      </c>
      <c r="C140" s="53">
        <f t="shared" si="102"/>
        <v>0</v>
      </c>
      <c r="D140" s="55"/>
      <c r="E140" s="55"/>
      <c r="F140" s="55"/>
      <c r="G140" s="53"/>
      <c r="H140" s="53"/>
      <c r="I140" s="55"/>
      <c r="J140" s="53"/>
      <c r="K140" s="55"/>
      <c r="L140" s="55">
        <v>1</v>
      </c>
      <c r="M140" s="55"/>
      <c r="N140" s="59"/>
      <c r="O140" s="19" t="s">
        <v>361</v>
      </c>
      <c r="P140" s="15" t="s">
        <v>1237</v>
      </c>
      <c r="Q140" s="15">
        <v>136</v>
      </c>
      <c r="R140" s="245"/>
      <c r="S140" s="27" t="s">
        <v>1238</v>
      </c>
      <c r="T140" s="21">
        <v>1971</v>
      </c>
      <c r="U140" s="28" t="s">
        <v>1239</v>
      </c>
      <c r="V140" s="21">
        <v>1995</v>
      </c>
      <c r="W140" s="25" t="s">
        <v>1240</v>
      </c>
      <c r="X140" s="162">
        <v>2012</v>
      </c>
      <c r="Y140" s="25"/>
      <c r="Z140" s="162">
        <f>$AD$3-X140</f>
        <v>6</v>
      </c>
      <c r="AA140" s="25" t="s">
        <v>339</v>
      </c>
      <c r="AB140" s="21" t="s">
        <v>142</v>
      </c>
      <c r="AC140" s="21"/>
      <c r="AE140" s="90" t="s">
        <v>425</v>
      </c>
      <c r="AF140" s="82"/>
      <c r="CO140" s="262" t="e">
        <f t="shared" si="101"/>
        <v>#N/A</v>
      </c>
      <c r="CP140" s="192" t="str">
        <f t="shared" si="66"/>
        <v>Lazar Sonja</v>
      </c>
      <c r="CQ140" s="192"/>
      <c r="CR140" s="19">
        <f>+Z140</f>
        <v>6</v>
      </c>
      <c r="CS140" s="19" t="str">
        <f>+AB140</f>
        <v>E</v>
      </c>
      <c r="CT140" s="260" t="e">
        <f t="shared" si="94"/>
        <v>#N/A</v>
      </c>
      <c r="CU140" s="222">
        <v>6767</v>
      </c>
      <c r="CV140" s="125">
        <v>133</v>
      </c>
      <c r="CW140" s="33">
        <f t="shared" si="90"/>
        <v>6</v>
      </c>
      <c r="CX140" s="83" t="str">
        <f t="shared" si="91"/>
        <v>Kaufmännischer Mitarbeiter 6 / Gruppenchef 6</v>
      </c>
      <c r="CY140" s="125"/>
      <c r="CZ140" s="33"/>
      <c r="DA140" s="83"/>
      <c r="DB140" s="125"/>
      <c r="DC140" s="33"/>
      <c r="DD140" s="83"/>
      <c r="DE140" s="125"/>
      <c r="DF140" s="33"/>
      <c r="DG140" s="83"/>
      <c r="DH140" s="125"/>
      <c r="DI140" s="33"/>
      <c r="DJ140" s="83"/>
      <c r="DK140" s="20"/>
      <c r="DL140" s="125"/>
      <c r="DM140" s="33"/>
      <c r="DN140" s="83"/>
      <c r="DS140" s="19">
        <f t="shared" si="69"/>
        <v>6767</v>
      </c>
      <c r="DT140" s="153">
        <v>6</v>
      </c>
      <c r="DU140" s="19">
        <v>0</v>
      </c>
      <c r="DV140" s="19" t="s">
        <v>955</v>
      </c>
      <c r="EX140" s="154">
        <v>9740</v>
      </c>
      <c r="EY140" s="11"/>
    </row>
    <row r="141" spans="1:155" s="19" customFormat="1" x14ac:dyDescent="0.2">
      <c r="A141" s="53">
        <v>0</v>
      </c>
      <c r="B141" s="53">
        <v>1</v>
      </c>
      <c r="C141" s="53">
        <f t="shared" si="102"/>
        <v>1</v>
      </c>
      <c r="D141" s="55"/>
      <c r="E141" s="55"/>
      <c r="F141" s="55"/>
      <c r="G141" s="53"/>
      <c r="H141" s="53"/>
      <c r="I141" s="55"/>
      <c r="J141" s="53"/>
      <c r="K141" s="55"/>
      <c r="L141" s="55"/>
      <c r="M141" s="55">
        <v>1</v>
      </c>
      <c r="N141" s="59"/>
      <c r="O141" s="19" t="s">
        <v>361</v>
      </c>
      <c r="P141" s="15" t="s">
        <v>521</v>
      </c>
      <c r="Q141" s="15">
        <v>137</v>
      </c>
      <c r="R141" s="245" t="s">
        <v>345</v>
      </c>
      <c r="S141" s="27" t="s">
        <v>170</v>
      </c>
      <c r="T141" s="21">
        <v>1961</v>
      </c>
      <c r="U141" s="28" t="s">
        <v>169</v>
      </c>
      <c r="V141" s="21">
        <v>1980</v>
      </c>
      <c r="W141" s="25"/>
      <c r="X141" s="21"/>
      <c r="Y141" s="25"/>
      <c r="Z141" s="21">
        <f>$AD$3-V141</f>
        <v>38</v>
      </c>
      <c r="AA141" s="25" t="s">
        <v>169</v>
      </c>
      <c r="AB141" s="21" t="s">
        <v>142</v>
      </c>
      <c r="AC141" s="21"/>
      <c r="AE141" s="90" t="s">
        <v>429</v>
      </c>
      <c r="AF141" s="82"/>
      <c r="CO141" s="19" t="str">
        <f t="shared" si="101"/>
        <v/>
      </c>
      <c r="CP141" s="19" t="str">
        <f t="shared" si="66"/>
        <v>Eilers Brigitte</v>
      </c>
      <c r="CR141" s="19">
        <f>+Z141</f>
        <v>38</v>
      </c>
      <c r="CS141" s="19" t="str">
        <f>+AB141</f>
        <v>E</v>
      </c>
      <c r="CT141" s="260" t="str">
        <f t="shared" si="94"/>
        <v>E</v>
      </c>
      <c r="CU141" s="154">
        <v>6740</v>
      </c>
      <c r="CV141" s="125">
        <v>133</v>
      </c>
      <c r="CW141" s="33">
        <f t="shared" si="90"/>
        <v>6</v>
      </c>
      <c r="CX141" s="83" t="str">
        <f t="shared" si="91"/>
        <v>Kaufmännischer Mitarbeiter 6 / Gruppenchef 6</v>
      </c>
      <c r="CY141" s="125">
        <v>133</v>
      </c>
      <c r="CZ141" s="33">
        <f t="shared" si="89"/>
        <v>6</v>
      </c>
      <c r="DA141" s="83" t="str">
        <f t="shared" si="88"/>
        <v>Kaufmännischer Mitarbeiter 6 / Gruppenchef 6</v>
      </c>
      <c r="DB141" s="125">
        <v>133</v>
      </c>
      <c r="DC141" s="33">
        <f t="shared" si="106"/>
        <v>6</v>
      </c>
      <c r="DD141" s="83" t="str">
        <f t="shared" si="107"/>
        <v>Kaufmännischer Mitarbeiter 6 / Gruppenchef 6</v>
      </c>
      <c r="DE141" s="125">
        <v>133</v>
      </c>
      <c r="DF141" s="33">
        <f t="shared" si="95"/>
        <v>6</v>
      </c>
      <c r="DG141" s="83" t="str">
        <f t="shared" si="96"/>
        <v>Kaufmännischer Mitarbeiter 6 / Gruppenchef 6</v>
      </c>
      <c r="DH141" s="125">
        <v>133</v>
      </c>
      <c r="DI141" s="33">
        <f t="shared" si="97"/>
        <v>6</v>
      </c>
      <c r="DJ141" s="83" t="str">
        <f t="shared" si="98"/>
        <v>Kaufmännischer Mitarbeiter 6 / Gruppenchef 6</v>
      </c>
      <c r="DK141" s="20"/>
      <c r="DL141" s="125">
        <v>133</v>
      </c>
      <c r="DM141" s="33">
        <f t="shared" si="99"/>
        <v>6</v>
      </c>
      <c r="DN141" s="83" t="str">
        <f t="shared" si="100"/>
        <v>Kaufmännischer Mitarbeiter 6 / Gruppenchef 6</v>
      </c>
      <c r="DS141" s="19">
        <f t="shared" si="69"/>
        <v>6740</v>
      </c>
      <c r="DT141" s="153">
        <v>6</v>
      </c>
      <c r="DU141" s="19">
        <v>0</v>
      </c>
      <c r="DV141" s="185" t="s">
        <v>977</v>
      </c>
      <c r="EX141" s="154">
        <v>9742</v>
      </c>
    </row>
    <row r="142" spans="1:155" s="19" customFormat="1" x14ac:dyDescent="0.2">
      <c r="A142" s="53">
        <v>0</v>
      </c>
      <c r="B142" s="53">
        <v>1</v>
      </c>
      <c r="C142" s="53">
        <f t="shared" si="102"/>
        <v>1</v>
      </c>
      <c r="D142" s="55"/>
      <c r="E142" s="55"/>
      <c r="F142" s="55"/>
      <c r="G142" s="53"/>
      <c r="H142" s="53"/>
      <c r="I142" s="55"/>
      <c r="J142" s="53"/>
      <c r="K142" s="55"/>
      <c r="L142" s="55"/>
      <c r="M142" s="55">
        <v>1</v>
      </c>
      <c r="N142" s="59"/>
      <c r="O142" s="19" t="s">
        <v>361</v>
      </c>
      <c r="P142" s="15" t="s">
        <v>519</v>
      </c>
      <c r="Q142" s="15">
        <v>138</v>
      </c>
      <c r="R142" s="245"/>
      <c r="S142" s="27" t="s">
        <v>911</v>
      </c>
      <c r="T142" s="21">
        <v>1969</v>
      </c>
      <c r="U142" s="28" t="s">
        <v>245</v>
      </c>
      <c r="V142" s="21">
        <v>1988</v>
      </c>
      <c r="W142" s="25"/>
      <c r="X142" s="21"/>
      <c r="Y142" s="25"/>
      <c r="Z142" s="21">
        <f>$AD$3-V142</f>
        <v>30</v>
      </c>
      <c r="AA142" s="25" t="s">
        <v>169</v>
      </c>
      <c r="AB142" s="21" t="s">
        <v>142</v>
      </c>
      <c r="AC142" s="21"/>
      <c r="AE142" s="90" t="s">
        <v>429</v>
      </c>
      <c r="AF142" s="82"/>
      <c r="CO142" s="19" t="str">
        <f t="shared" si="101"/>
        <v/>
      </c>
      <c r="CP142" s="19" t="str">
        <f t="shared" ref="CP142:CP155" si="108">+S142</f>
        <v>Barth Sandra</v>
      </c>
      <c r="CR142" s="19">
        <f>+Z142</f>
        <v>30</v>
      </c>
      <c r="CS142" s="19" t="str">
        <f>+AB142</f>
        <v>E</v>
      </c>
      <c r="CT142" s="260" t="str">
        <f t="shared" si="94"/>
        <v>E</v>
      </c>
      <c r="CU142" s="154">
        <v>7701</v>
      </c>
      <c r="CV142" s="125">
        <v>132</v>
      </c>
      <c r="CW142" s="33">
        <f t="shared" si="90"/>
        <v>5</v>
      </c>
      <c r="CX142" s="83" t="str">
        <f t="shared" si="91"/>
        <v>Kaufmännischer Mitarbeiter 5</v>
      </c>
      <c r="CY142" s="125">
        <v>132</v>
      </c>
      <c r="CZ142" s="33">
        <f t="shared" si="89"/>
        <v>5</v>
      </c>
      <c r="DA142" s="83" t="str">
        <f t="shared" si="88"/>
        <v>Kaufmännischer Mitarbeiter 5</v>
      </c>
      <c r="DB142" s="125">
        <v>132</v>
      </c>
      <c r="DC142" s="33">
        <f t="shared" si="106"/>
        <v>5</v>
      </c>
      <c r="DD142" s="83" t="str">
        <f t="shared" si="107"/>
        <v>Kaufmännischer Mitarbeiter 5</v>
      </c>
      <c r="DE142" s="125">
        <v>132</v>
      </c>
      <c r="DF142" s="33">
        <f t="shared" si="95"/>
        <v>5</v>
      </c>
      <c r="DG142" s="83" t="str">
        <f t="shared" si="96"/>
        <v>Kaufmännischer Mitarbeiter 5</v>
      </c>
      <c r="DH142" s="125">
        <v>132</v>
      </c>
      <c r="DI142" s="33">
        <f t="shared" si="97"/>
        <v>5</v>
      </c>
      <c r="DJ142" s="83" t="str">
        <f t="shared" si="98"/>
        <v>Kaufmännischer Mitarbeiter 5</v>
      </c>
      <c r="DK142" s="20"/>
      <c r="DL142" s="125">
        <v>132</v>
      </c>
      <c r="DM142" s="33">
        <f t="shared" si="99"/>
        <v>5</v>
      </c>
      <c r="DN142" s="83" t="str">
        <f t="shared" si="100"/>
        <v>Kaufmännischer Mitarbeiter 5</v>
      </c>
      <c r="DS142" s="19">
        <f t="shared" ref="DS142:DS143" si="109">+CU142</f>
        <v>7701</v>
      </c>
      <c r="DT142" s="153">
        <v>7</v>
      </c>
      <c r="DU142" s="19">
        <v>0</v>
      </c>
      <c r="DV142" s="185" t="s">
        <v>977</v>
      </c>
      <c r="EX142" s="154">
        <v>9740</v>
      </c>
    </row>
    <row r="143" spans="1:155" s="19" customFormat="1" x14ac:dyDescent="0.2">
      <c r="A143" s="53">
        <v>0</v>
      </c>
      <c r="B143" s="53"/>
      <c r="C143" s="53">
        <f t="shared" si="102"/>
        <v>1</v>
      </c>
      <c r="D143" s="55"/>
      <c r="E143" s="55"/>
      <c r="F143" s="55"/>
      <c r="G143" s="53"/>
      <c r="H143" s="53"/>
      <c r="I143" s="55"/>
      <c r="J143" s="53"/>
      <c r="K143" s="55"/>
      <c r="L143" s="55"/>
      <c r="M143" s="55">
        <v>1</v>
      </c>
      <c r="N143" s="59"/>
      <c r="O143" s="19" t="s">
        <v>359</v>
      </c>
      <c r="P143" s="15" t="s">
        <v>522</v>
      </c>
      <c r="Q143" s="15">
        <v>139</v>
      </c>
      <c r="R143" s="245"/>
      <c r="S143" s="27" t="s">
        <v>171</v>
      </c>
      <c r="T143" s="21">
        <v>1960</v>
      </c>
      <c r="U143" s="28"/>
      <c r="V143" s="21">
        <v>1984</v>
      </c>
      <c r="W143" s="25"/>
      <c r="X143" s="21"/>
      <c r="Y143" s="25"/>
      <c r="Z143" s="21">
        <f>$AD$3-V143</f>
        <v>34</v>
      </c>
      <c r="AA143" s="25" t="s">
        <v>172</v>
      </c>
      <c r="AB143" s="21" t="s">
        <v>147</v>
      </c>
      <c r="AC143" s="21"/>
      <c r="AE143" s="90" t="s">
        <v>430</v>
      </c>
      <c r="AF143" s="82"/>
      <c r="CO143" s="19" t="str">
        <f t="shared" si="101"/>
        <v/>
      </c>
      <c r="CP143" s="19" t="str">
        <f t="shared" si="108"/>
        <v>Schurrer Gabriel</v>
      </c>
      <c r="CR143" s="19">
        <f>+Z143</f>
        <v>34</v>
      </c>
      <c r="CS143" s="19" t="str">
        <f>+AB143</f>
        <v>F</v>
      </c>
      <c r="CT143" s="260" t="str">
        <f t="shared" si="94"/>
        <v>F</v>
      </c>
      <c r="CU143" s="154">
        <v>7654</v>
      </c>
      <c r="CV143" s="125">
        <v>614</v>
      </c>
      <c r="CW143" s="33">
        <f t="shared" si="90"/>
        <v>4</v>
      </c>
      <c r="CX143" s="83" t="str">
        <f t="shared" si="91"/>
        <v>Laborassistenz 4</v>
      </c>
      <c r="CY143" s="125">
        <v>614</v>
      </c>
      <c r="CZ143" s="33">
        <f t="shared" si="89"/>
        <v>4</v>
      </c>
      <c r="DA143" s="83" t="str">
        <f t="shared" si="88"/>
        <v>Laborassistenz 4</v>
      </c>
      <c r="DB143" s="125">
        <v>614</v>
      </c>
      <c r="DC143" s="33">
        <f t="shared" si="106"/>
        <v>4</v>
      </c>
      <c r="DD143" s="83" t="str">
        <f t="shared" si="107"/>
        <v>Laborassistenz 4</v>
      </c>
      <c r="DE143" s="125">
        <v>614</v>
      </c>
      <c r="DF143" s="33">
        <f t="shared" si="95"/>
        <v>4</v>
      </c>
      <c r="DG143" s="83" t="str">
        <f t="shared" si="96"/>
        <v>Laborassistenz 4</v>
      </c>
      <c r="DH143" s="125">
        <v>614</v>
      </c>
      <c r="DI143" s="33">
        <f t="shared" si="97"/>
        <v>4</v>
      </c>
      <c r="DJ143" s="83" t="str">
        <f t="shared" si="98"/>
        <v>Laborassistenz 4</v>
      </c>
      <c r="DK143" s="20"/>
      <c r="DL143" s="125">
        <v>614</v>
      </c>
      <c r="DM143" s="33">
        <f t="shared" si="99"/>
        <v>4</v>
      </c>
      <c r="DN143" s="83" t="str">
        <f t="shared" si="100"/>
        <v>Laborassistenz 4</v>
      </c>
      <c r="DS143" s="19">
        <f t="shared" si="109"/>
        <v>7654</v>
      </c>
      <c r="DT143" s="153">
        <v>7</v>
      </c>
      <c r="DU143" s="19">
        <v>0</v>
      </c>
      <c r="DV143" s="19" t="s">
        <v>963</v>
      </c>
      <c r="EX143" s="154">
        <v>9740</v>
      </c>
    </row>
    <row r="144" spans="1:155" x14ac:dyDescent="0.25">
      <c r="A144" s="53">
        <v>0</v>
      </c>
      <c r="B144" s="53"/>
      <c r="C144" s="53">
        <f t="shared" ref="C144" si="110">IF(Z144&gt;=10,1,0)</f>
        <v>0</v>
      </c>
      <c r="D144" s="55"/>
      <c r="E144" s="55"/>
      <c r="F144" s="55"/>
      <c r="G144" s="53"/>
      <c r="H144" s="53"/>
      <c r="I144" s="55"/>
      <c r="J144" s="53"/>
      <c r="K144" s="55"/>
      <c r="L144" s="55"/>
      <c r="M144" s="55"/>
      <c r="N144" s="59">
        <v>1</v>
      </c>
      <c r="O144" s="19" t="s">
        <v>361</v>
      </c>
      <c r="P144" s="15" t="s">
        <v>1502</v>
      </c>
      <c r="Q144" s="15">
        <v>140</v>
      </c>
      <c r="R144" s="245" t="s">
        <v>365</v>
      </c>
      <c r="S144" s="27" t="s">
        <v>1500</v>
      </c>
      <c r="T144" s="21">
        <v>1987</v>
      </c>
      <c r="U144" s="28" t="s">
        <v>248</v>
      </c>
      <c r="V144" s="21"/>
      <c r="W144" s="25"/>
      <c r="X144" s="21"/>
      <c r="Y144" s="25"/>
      <c r="Z144" s="21"/>
      <c r="AA144" s="25" t="s">
        <v>248</v>
      </c>
      <c r="AB144" s="21" t="s">
        <v>149</v>
      </c>
      <c r="AC144" s="21"/>
      <c r="AD144" s="19"/>
      <c r="AE144" s="90" t="s">
        <v>380</v>
      </c>
      <c r="AF144" s="82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 t="str">
        <f t="shared" ref="CO144" si="111">IF(CS144=CT144,"","anders")</f>
        <v/>
      </c>
      <c r="CP144" s="19" t="str">
        <f t="shared" ref="CP144" si="112">+S144</f>
        <v>Markovic Maja</v>
      </c>
      <c r="CQ144" s="19"/>
      <c r="CT144" s="260"/>
      <c r="CU144" s="154">
        <v>9740</v>
      </c>
      <c r="CV144" s="125"/>
      <c r="CW144" s="33"/>
      <c r="CX144" s="83"/>
      <c r="CY144" s="125"/>
      <c r="CZ144" s="33"/>
      <c r="DA144" s="83"/>
      <c r="DB144" s="125"/>
      <c r="DC144" s="33"/>
      <c r="DD144" s="83"/>
      <c r="DE144" s="125"/>
      <c r="DF144" s="33"/>
      <c r="DG144" s="83"/>
      <c r="DH144" s="125"/>
      <c r="DI144" s="33"/>
      <c r="DJ144" s="83"/>
      <c r="DK144" s="20"/>
      <c r="DL144" s="33"/>
      <c r="DM144" s="33"/>
      <c r="DN144" s="83"/>
      <c r="EX144" s="154">
        <v>9739</v>
      </c>
      <c r="EY144" s="19"/>
    </row>
    <row r="145" spans="1:155" x14ac:dyDescent="0.25">
      <c r="A145" s="53">
        <v>0</v>
      </c>
      <c r="B145" s="53"/>
      <c r="C145" s="53">
        <f t="shared" si="102"/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1301</v>
      </c>
      <c r="P145" s="15" t="s">
        <v>1087</v>
      </c>
      <c r="Q145" s="15">
        <v>141</v>
      </c>
      <c r="R145" s="245"/>
      <c r="S145" s="27" t="s">
        <v>1088</v>
      </c>
      <c r="T145" s="21">
        <v>1997</v>
      </c>
      <c r="U145" s="28" t="s">
        <v>628</v>
      </c>
      <c r="V145" s="21"/>
      <c r="W145" s="25"/>
      <c r="X145" s="21"/>
      <c r="Y145" s="25" t="s">
        <v>173</v>
      </c>
      <c r="Z145" s="21"/>
      <c r="AA145" s="25" t="s">
        <v>1268</v>
      </c>
      <c r="AB145" s="21" t="s">
        <v>175</v>
      </c>
      <c r="AC145" s="21"/>
      <c r="AD145" s="19"/>
      <c r="AE145" s="90" t="s">
        <v>381</v>
      </c>
      <c r="AF145" s="82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/>
      <c r="BS145" s="19"/>
      <c r="BT145" s="19"/>
      <c r="BU145" s="19"/>
      <c r="BV145" s="19"/>
      <c r="BW145" s="19"/>
      <c r="BX145" s="19"/>
      <c r="BY145" s="19"/>
      <c r="BZ145" s="19"/>
      <c r="CA145" s="19"/>
      <c r="CB145" s="19"/>
      <c r="CC145" s="19"/>
      <c r="CD145" s="19"/>
      <c r="CE145" s="19"/>
      <c r="CF145" s="19"/>
      <c r="CG145" s="19"/>
      <c r="CH145" s="19"/>
      <c r="CI145" s="19"/>
      <c r="CJ145" s="19"/>
      <c r="CK145" s="19"/>
      <c r="CL145" s="19"/>
      <c r="CM145" s="19"/>
      <c r="CN145" s="19"/>
      <c r="CO145" s="19" t="str">
        <f t="shared" si="101"/>
        <v/>
      </c>
      <c r="CP145" s="19" t="str">
        <f t="shared" si="108"/>
        <v>Berger Noah</v>
      </c>
      <c r="CQ145" s="19"/>
      <c r="CT145" s="260"/>
      <c r="CU145" s="154">
        <v>9740</v>
      </c>
      <c r="CV145" s="125"/>
      <c r="CW145" s="33"/>
      <c r="CX145" s="83"/>
      <c r="CY145" s="125"/>
      <c r="CZ145" s="33"/>
      <c r="DA145" s="83"/>
      <c r="DB145" s="125"/>
      <c r="DC145" s="33"/>
      <c r="DD145" s="83"/>
      <c r="DE145" s="125"/>
      <c r="DF145" s="33"/>
      <c r="DG145" s="83"/>
      <c r="DH145" s="125"/>
      <c r="DI145" s="33"/>
      <c r="DJ145" s="83"/>
      <c r="DK145" s="20"/>
      <c r="DL145" s="33"/>
      <c r="DM145" s="33"/>
      <c r="DN145" s="83"/>
      <c r="EX145" s="154">
        <v>9751</v>
      </c>
      <c r="EY145" s="19"/>
    </row>
    <row r="146" spans="1:155" s="19" customFormat="1" x14ac:dyDescent="0.2">
      <c r="A146" s="53">
        <v>0</v>
      </c>
      <c r="B146" s="53"/>
      <c r="C146" s="53">
        <f t="shared" si="102"/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1301</v>
      </c>
      <c r="P146" s="15" t="s">
        <v>1091</v>
      </c>
      <c r="Q146" s="15">
        <v>142</v>
      </c>
      <c r="R146" s="42"/>
      <c r="S146" s="27" t="s">
        <v>1089</v>
      </c>
      <c r="T146" s="21">
        <v>1998</v>
      </c>
      <c r="U146" s="28" t="s">
        <v>628</v>
      </c>
      <c r="V146" s="21"/>
      <c r="W146" s="25"/>
      <c r="X146" s="21"/>
      <c r="Y146" s="25" t="s">
        <v>173</v>
      </c>
      <c r="Z146" s="21"/>
      <c r="AA146" s="25" t="s">
        <v>1268</v>
      </c>
      <c r="AB146" s="21" t="s">
        <v>175</v>
      </c>
      <c r="AC146" s="21"/>
      <c r="AE146" s="90" t="s">
        <v>381</v>
      </c>
      <c r="AF146" s="82"/>
      <c r="CO146" s="19" t="str">
        <f t="shared" si="101"/>
        <v/>
      </c>
      <c r="CP146" s="19" t="str">
        <f t="shared" si="108"/>
        <v>Pertoldi Noeh</v>
      </c>
      <c r="CT146" s="260"/>
      <c r="CU146" s="154">
        <v>9742</v>
      </c>
      <c r="CV146" s="125"/>
      <c r="CW146" s="33"/>
      <c r="CX146" s="83"/>
      <c r="CY146" s="125"/>
      <c r="CZ146" s="33"/>
      <c r="DA146" s="83"/>
      <c r="DB146" s="125"/>
      <c r="DC146" s="33"/>
      <c r="DD146" s="83"/>
      <c r="DE146" s="125"/>
      <c r="DF146" s="33"/>
      <c r="DG146" s="83"/>
      <c r="DH146" s="125"/>
      <c r="DI146" s="33"/>
      <c r="DJ146" s="83"/>
      <c r="DK146" s="20"/>
      <c r="DL146" s="33"/>
      <c r="DM146" s="33"/>
      <c r="DN146" s="83"/>
      <c r="DS146" s="19">
        <f t="shared" ref="DS146:DS155" si="113">+CU146</f>
        <v>9742</v>
      </c>
      <c r="DT146" s="153">
        <v>8</v>
      </c>
      <c r="DU146" s="19">
        <v>0</v>
      </c>
      <c r="DV146" s="185" t="s">
        <v>976</v>
      </c>
      <c r="EX146" s="154">
        <v>9750</v>
      </c>
    </row>
    <row r="147" spans="1:155" s="19" customFormat="1" x14ac:dyDescent="0.2">
      <c r="A147" s="53">
        <v>0</v>
      </c>
      <c r="B147" s="53"/>
      <c r="C147" s="53">
        <f>IF(Z147&gt;=10,1,0)</f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1301</v>
      </c>
      <c r="P147" s="15" t="s">
        <v>1092</v>
      </c>
      <c r="Q147" s="15">
        <v>143</v>
      </c>
      <c r="R147" s="42"/>
      <c r="S147" s="27" t="s">
        <v>1090</v>
      </c>
      <c r="T147" s="21">
        <v>1998</v>
      </c>
      <c r="U147" s="28" t="s">
        <v>628</v>
      </c>
      <c r="V147" s="21"/>
      <c r="W147" s="25"/>
      <c r="X147" s="21"/>
      <c r="Y147" s="25" t="s">
        <v>173</v>
      </c>
      <c r="Z147" s="21"/>
      <c r="AA147" s="25" t="s">
        <v>1268</v>
      </c>
      <c r="AB147" s="21" t="s">
        <v>175</v>
      </c>
      <c r="AC147" s="21"/>
      <c r="AE147" s="90" t="s">
        <v>381</v>
      </c>
      <c r="AF147" s="82"/>
      <c r="CO147" s="19" t="str">
        <f t="shared" si="101"/>
        <v/>
      </c>
      <c r="CP147" s="19" t="str">
        <f t="shared" si="108"/>
        <v>Thahiri Florian</v>
      </c>
      <c r="CT147" s="260"/>
      <c r="CU147" s="154">
        <v>9740</v>
      </c>
      <c r="CV147" s="125"/>
      <c r="CW147" s="33"/>
      <c r="CX147" s="83"/>
      <c r="CY147" s="125"/>
      <c r="CZ147" s="33"/>
      <c r="DA147" s="83"/>
      <c r="DB147" s="125"/>
      <c r="DC147" s="33"/>
      <c r="DD147" s="83"/>
      <c r="DE147" s="125"/>
      <c r="DF147" s="33"/>
      <c r="DG147" s="83"/>
      <c r="DH147" s="125"/>
      <c r="DI147" s="33"/>
      <c r="DJ147" s="83"/>
      <c r="DK147" s="20"/>
      <c r="DL147" s="33"/>
      <c r="DM147" s="33"/>
      <c r="DN147" s="83"/>
      <c r="DS147" s="19">
        <f>+CU147</f>
        <v>9740</v>
      </c>
      <c r="DT147" s="153">
        <v>8</v>
      </c>
      <c r="DU147" s="19">
        <v>0</v>
      </c>
      <c r="DV147" s="185" t="s">
        <v>976</v>
      </c>
      <c r="EX147" s="154">
        <v>9750</v>
      </c>
    </row>
    <row r="148" spans="1:155" s="19" customFormat="1" x14ac:dyDescent="0.2">
      <c r="A148" s="53">
        <v>0</v>
      </c>
      <c r="B148" s="53"/>
      <c r="C148" s="53">
        <f t="shared" si="102"/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358</v>
      </c>
      <c r="P148" s="15" t="s">
        <v>1162</v>
      </c>
      <c r="Q148" s="15">
        <v>144</v>
      </c>
      <c r="R148" s="42"/>
      <c r="S148" s="27" t="s">
        <v>1160</v>
      </c>
      <c r="T148" s="21">
        <v>1999</v>
      </c>
      <c r="U148" s="28" t="s">
        <v>628</v>
      </c>
      <c r="V148" s="21"/>
      <c r="W148" s="25"/>
      <c r="X148" s="21"/>
      <c r="Y148" s="25" t="s">
        <v>176</v>
      </c>
      <c r="Z148" s="21"/>
      <c r="AA148" s="25" t="s">
        <v>1268</v>
      </c>
      <c r="AB148" s="21" t="s">
        <v>175</v>
      </c>
      <c r="AC148" s="21"/>
      <c r="AE148" s="90" t="s">
        <v>381</v>
      </c>
      <c r="AF148" s="82"/>
      <c r="CO148" s="19" t="str">
        <f t="shared" si="101"/>
        <v/>
      </c>
      <c r="CP148" s="19" t="str">
        <f t="shared" si="108"/>
        <v>Hirsbrunner Nico</v>
      </c>
      <c r="CT148" s="260"/>
      <c r="CU148" s="154">
        <v>9740</v>
      </c>
      <c r="CV148" s="125"/>
      <c r="CW148" s="33"/>
      <c r="CX148" s="83"/>
      <c r="CY148" s="125"/>
      <c r="CZ148" s="33"/>
      <c r="DA148" s="83"/>
      <c r="DB148" s="125"/>
      <c r="DC148" s="33"/>
      <c r="DD148" s="83"/>
      <c r="DE148" s="125"/>
      <c r="DF148" s="33"/>
      <c r="DG148" s="83"/>
      <c r="DH148" s="125"/>
      <c r="DI148" s="33"/>
      <c r="DJ148" s="83"/>
      <c r="DK148" s="20"/>
      <c r="DL148" s="33"/>
      <c r="DM148" s="33"/>
      <c r="DN148" s="83"/>
      <c r="DS148" s="19">
        <f t="shared" si="113"/>
        <v>9740</v>
      </c>
      <c r="DT148" s="153">
        <v>8</v>
      </c>
      <c r="DU148" s="19">
        <v>0</v>
      </c>
      <c r="DV148" s="185" t="s">
        <v>976</v>
      </c>
      <c r="EX148" s="154">
        <v>9752</v>
      </c>
    </row>
    <row r="149" spans="1:155" s="19" customFormat="1" x14ac:dyDescent="0.2">
      <c r="A149" s="53">
        <v>0</v>
      </c>
      <c r="B149" s="53"/>
      <c r="C149" s="53">
        <f t="shared" si="102"/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361</v>
      </c>
      <c r="P149" s="15" t="s">
        <v>1161</v>
      </c>
      <c r="Q149" s="15">
        <v>145</v>
      </c>
      <c r="R149" s="42"/>
      <c r="S149" s="27" t="s">
        <v>1159</v>
      </c>
      <c r="T149" s="21">
        <v>1998</v>
      </c>
      <c r="U149" s="28" t="s">
        <v>628</v>
      </c>
      <c r="V149" s="21"/>
      <c r="W149" s="25"/>
      <c r="X149" s="21"/>
      <c r="Y149" s="25" t="s">
        <v>176</v>
      </c>
      <c r="Z149" s="21"/>
      <c r="AA149" s="25" t="s">
        <v>1268</v>
      </c>
      <c r="AB149" s="21" t="s">
        <v>175</v>
      </c>
      <c r="AC149" s="21"/>
      <c r="AE149" s="90" t="s">
        <v>381</v>
      </c>
      <c r="AF149" s="82"/>
      <c r="CO149" s="19" t="str">
        <f t="shared" si="101"/>
        <v/>
      </c>
      <c r="CP149" s="19" t="str">
        <f t="shared" si="108"/>
        <v>Christ Florian</v>
      </c>
      <c r="CT149" s="260"/>
      <c r="CU149" s="154">
        <v>9739</v>
      </c>
      <c r="CV149" s="125"/>
      <c r="CW149" s="33"/>
      <c r="CX149" s="83"/>
      <c r="CY149" s="125"/>
      <c r="CZ149" s="33"/>
      <c r="DA149" s="83"/>
      <c r="DB149" s="125"/>
      <c r="DC149" s="33"/>
      <c r="DD149" s="83"/>
      <c r="DE149" s="125"/>
      <c r="DF149" s="33"/>
      <c r="DG149" s="83"/>
      <c r="DH149" s="125"/>
      <c r="DI149" s="33"/>
      <c r="DJ149" s="83"/>
      <c r="DK149" s="20"/>
      <c r="DL149" s="33"/>
      <c r="DM149" s="33"/>
      <c r="DN149" s="83"/>
      <c r="DS149" s="19">
        <f t="shared" si="113"/>
        <v>9739</v>
      </c>
      <c r="DT149" s="153">
        <v>8</v>
      </c>
      <c r="DU149" s="19">
        <v>0</v>
      </c>
      <c r="DV149" s="185" t="s">
        <v>976</v>
      </c>
      <c r="EO149"/>
      <c r="EX149" s="126"/>
    </row>
    <row r="150" spans="1:155" s="19" customFormat="1" x14ac:dyDescent="0.25">
      <c r="A150" s="53">
        <v>0</v>
      </c>
      <c r="B150" s="53"/>
      <c r="C150" s="53">
        <f t="shared" si="102"/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361</v>
      </c>
      <c r="P150" s="15" t="s">
        <v>1163</v>
      </c>
      <c r="Q150" s="15">
        <v>146</v>
      </c>
      <c r="R150" s="42"/>
      <c r="S150" s="27" t="s">
        <v>1164</v>
      </c>
      <c r="T150" s="21">
        <v>1997</v>
      </c>
      <c r="U150" s="28" t="s">
        <v>628</v>
      </c>
      <c r="V150" s="21"/>
      <c r="W150" s="25"/>
      <c r="X150" s="21"/>
      <c r="Y150" s="25" t="s">
        <v>176</v>
      </c>
      <c r="Z150" s="21"/>
      <c r="AA150" s="25" t="s">
        <v>1268</v>
      </c>
      <c r="AB150" s="21" t="s">
        <v>175</v>
      </c>
      <c r="AC150" s="21"/>
      <c r="AE150" s="90" t="s">
        <v>381</v>
      </c>
      <c r="AF150" s="82"/>
      <c r="CO150" s="19" t="str">
        <f t="shared" si="101"/>
        <v/>
      </c>
      <c r="CP150" s="19" t="str">
        <f t="shared" si="108"/>
        <v>Sivasundaram Aschveni</v>
      </c>
      <c r="CT150" s="260"/>
      <c r="CU150" s="154">
        <v>9751</v>
      </c>
      <c r="CV150" s="125"/>
      <c r="CW150" s="33"/>
      <c r="CX150" s="83"/>
      <c r="CY150" s="125"/>
      <c r="CZ150" s="33"/>
      <c r="DA150" s="83"/>
      <c r="DB150" s="125"/>
      <c r="DC150" s="33"/>
      <c r="DD150" s="83"/>
      <c r="DE150" s="125"/>
      <c r="DF150" s="33"/>
      <c r="DG150" s="83"/>
      <c r="DH150" s="125"/>
      <c r="DI150" s="33"/>
      <c r="DJ150" s="83"/>
      <c r="DK150" s="20"/>
      <c r="DL150" s="33"/>
      <c r="DM150" s="33"/>
      <c r="DN150" s="83"/>
      <c r="DS150" s="19">
        <f>+CU150</f>
        <v>9751</v>
      </c>
      <c r="DT150" s="153">
        <v>8</v>
      </c>
      <c r="DU150" s="19">
        <v>0</v>
      </c>
      <c r="DV150" s="185" t="s">
        <v>976</v>
      </c>
      <c r="EO150"/>
      <c r="EX150" s="11"/>
      <c r="EY150" s="11"/>
    </row>
    <row r="151" spans="1:155" s="19" customFormat="1" x14ac:dyDescent="0.25">
      <c r="A151" s="53">
        <v>0</v>
      </c>
      <c r="B151" s="53"/>
      <c r="C151" s="53">
        <f t="shared" si="102"/>
        <v>0</v>
      </c>
      <c r="D151" s="55"/>
      <c r="E151" s="55"/>
      <c r="F151" s="55"/>
      <c r="G151" s="53"/>
      <c r="H151" s="53"/>
      <c r="I151" s="55"/>
      <c r="J151" s="53"/>
      <c r="K151" s="55">
        <v>1</v>
      </c>
      <c r="L151" s="55"/>
      <c r="M151" s="55"/>
      <c r="N151" s="59"/>
      <c r="O151" s="19" t="s">
        <v>358</v>
      </c>
      <c r="P151" s="15" t="s">
        <v>1208</v>
      </c>
      <c r="Q151" s="15">
        <v>147</v>
      </c>
      <c r="R151" s="42"/>
      <c r="S151" s="27" t="s">
        <v>1205</v>
      </c>
      <c r="T151" s="21">
        <v>1996</v>
      </c>
      <c r="U151" s="28" t="s">
        <v>628</v>
      </c>
      <c r="V151" s="21"/>
      <c r="W151" s="25"/>
      <c r="X151" s="21"/>
      <c r="Y151" s="25" t="s">
        <v>176</v>
      </c>
      <c r="Z151" s="21"/>
      <c r="AA151" s="25" t="s">
        <v>1268</v>
      </c>
      <c r="AB151" s="21" t="s">
        <v>175</v>
      </c>
      <c r="AC151" s="21"/>
      <c r="AE151" s="90" t="s">
        <v>381</v>
      </c>
      <c r="AF151" s="82"/>
      <c r="CO151" s="19" t="str">
        <f t="shared" si="101"/>
        <v/>
      </c>
      <c r="CP151" s="19" t="str">
        <f>+S151</f>
        <v>Leuch Georges</v>
      </c>
      <c r="CT151" s="260"/>
      <c r="CU151" s="154">
        <v>9750</v>
      </c>
      <c r="CV151" s="125"/>
      <c r="CW151" s="33"/>
      <c r="CX151" s="83"/>
      <c r="CY151" s="125"/>
      <c r="CZ151" s="33"/>
      <c r="DA151" s="83"/>
      <c r="DB151" s="125"/>
      <c r="DC151" s="33"/>
      <c r="DD151" s="83"/>
      <c r="DE151" s="125"/>
      <c r="DF151" s="33"/>
      <c r="DG151" s="83"/>
      <c r="DH151" s="125"/>
      <c r="DI151" s="33"/>
      <c r="DJ151" s="83"/>
      <c r="DK151" s="20"/>
      <c r="DL151" s="33"/>
      <c r="DM151" s="33"/>
      <c r="DN151" s="83"/>
      <c r="DS151" s="19">
        <f>+CU151</f>
        <v>9750</v>
      </c>
      <c r="DT151" s="153">
        <v>8</v>
      </c>
      <c r="DU151" s="19">
        <v>0</v>
      </c>
      <c r="DV151" s="185" t="s">
        <v>976</v>
      </c>
      <c r="EO151"/>
      <c r="EX151" s="11"/>
      <c r="EY151" s="11"/>
    </row>
    <row r="152" spans="1:155" s="19" customFormat="1" x14ac:dyDescent="0.25">
      <c r="A152" s="53">
        <v>0</v>
      </c>
      <c r="B152" s="53"/>
      <c r="C152" s="53">
        <f t="shared" si="102"/>
        <v>0</v>
      </c>
      <c r="D152" s="55"/>
      <c r="E152" s="55"/>
      <c r="F152" s="55"/>
      <c r="G152" s="53"/>
      <c r="H152" s="53"/>
      <c r="I152" s="55"/>
      <c r="J152" s="53"/>
      <c r="K152" s="55">
        <v>1</v>
      </c>
      <c r="L152" s="55"/>
      <c r="M152" s="55"/>
      <c r="N152" s="59"/>
      <c r="O152" s="19" t="s">
        <v>359</v>
      </c>
      <c r="P152" s="15" t="s">
        <v>1209</v>
      </c>
      <c r="Q152" s="15">
        <v>148</v>
      </c>
      <c r="R152" s="42"/>
      <c r="S152" s="27" t="s">
        <v>1206</v>
      </c>
      <c r="T152" s="21">
        <v>2000</v>
      </c>
      <c r="U152" s="28" t="s">
        <v>628</v>
      </c>
      <c r="V152" s="21"/>
      <c r="W152" s="25"/>
      <c r="X152" s="21"/>
      <c r="Y152" s="25" t="s">
        <v>180</v>
      </c>
      <c r="Z152" s="21"/>
      <c r="AA152" s="25" t="s">
        <v>1268</v>
      </c>
      <c r="AB152" s="21" t="s">
        <v>177</v>
      </c>
      <c r="AC152" s="21"/>
      <c r="AE152" s="90" t="s">
        <v>381</v>
      </c>
      <c r="AF152" s="82"/>
      <c r="CO152" s="19" t="str">
        <f t="shared" si="101"/>
        <v/>
      </c>
      <c r="CP152" s="19" t="str">
        <f t="shared" ref="CP152:CP153" si="114">+S152</f>
        <v>Boser Florian</v>
      </c>
      <c r="CT152" s="260"/>
      <c r="CU152" s="154">
        <v>9750</v>
      </c>
      <c r="CV152" s="125"/>
      <c r="CW152" s="33"/>
      <c r="CX152" s="83"/>
      <c r="CY152" s="125"/>
      <c r="CZ152" s="33"/>
      <c r="DA152" s="83"/>
      <c r="DB152" s="125"/>
      <c r="DC152" s="33"/>
      <c r="DD152" s="83"/>
      <c r="DE152" s="125"/>
      <c r="DF152" s="33"/>
      <c r="DG152" s="83"/>
      <c r="DH152" s="125"/>
      <c r="DI152" s="33"/>
      <c r="DJ152" s="83"/>
      <c r="DK152" s="20"/>
      <c r="DL152" s="33"/>
      <c r="DM152" s="33"/>
      <c r="DN152" s="83"/>
      <c r="DS152" s="19">
        <f t="shared" ref="DS152:DS153" si="115">+CU152</f>
        <v>9750</v>
      </c>
      <c r="DT152" s="153">
        <v>8</v>
      </c>
      <c r="DU152" s="19">
        <v>0</v>
      </c>
      <c r="DV152" s="185" t="s">
        <v>976</v>
      </c>
      <c r="EO152"/>
      <c r="EX152" s="11"/>
      <c r="EY152" s="11"/>
    </row>
    <row r="153" spans="1:155" s="19" customFormat="1" x14ac:dyDescent="0.25">
      <c r="A153" s="53">
        <v>0</v>
      </c>
      <c r="B153" s="53"/>
      <c r="C153" s="53">
        <f t="shared" si="102"/>
        <v>0</v>
      </c>
      <c r="D153" s="55"/>
      <c r="E153" s="55"/>
      <c r="F153" s="55"/>
      <c r="G153" s="53"/>
      <c r="H153" s="53"/>
      <c r="I153" s="55"/>
      <c r="J153" s="53"/>
      <c r="K153" s="55">
        <v>1</v>
      </c>
      <c r="L153" s="55"/>
      <c r="M153" s="55"/>
      <c r="N153" s="59"/>
      <c r="O153" s="19" t="s">
        <v>1303</v>
      </c>
      <c r="P153" s="15" t="s">
        <v>1210</v>
      </c>
      <c r="Q153" s="15">
        <v>149</v>
      </c>
      <c r="R153" s="42"/>
      <c r="S153" s="27" t="s">
        <v>1207</v>
      </c>
      <c r="T153" s="21">
        <v>1999</v>
      </c>
      <c r="U153" s="28" t="s">
        <v>628</v>
      </c>
      <c r="V153" s="21"/>
      <c r="W153" s="25"/>
      <c r="X153" s="21"/>
      <c r="Y153" s="25" t="s">
        <v>180</v>
      </c>
      <c r="Z153" s="21"/>
      <c r="AA153" s="25" t="s">
        <v>1268</v>
      </c>
      <c r="AB153" s="21" t="s">
        <v>177</v>
      </c>
      <c r="AC153" s="21"/>
      <c r="AE153" s="90" t="s">
        <v>381</v>
      </c>
      <c r="AF153" s="82"/>
      <c r="CO153" s="19" t="str">
        <f t="shared" si="101"/>
        <v/>
      </c>
      <c r="CP153" s="19" t="str">
        <f t="shared" si="114"/>
        <v>Kaupp Nicolas</v>
      </c>
      <c r="CT153" s="260"/>
      <c r="CU153" s="154">
        <v>9752</v>
      </c>
      <c r="CV153" s="125"/>
      <c r="CW153" s="33"/>
      <c r="CX153" s="83"/>
      <c r="CY153" s="125"/>
      <c r="CZ153" s="33"/>
      <c r="DA153" s="83"/>
      <c r="DB153" s="125"/>
      <c r="DC153" s="33"/>
      <c r="DD153" s="83"/>
      <c r="DE153" s="125"/>
      <c r="DF153" s="33"/>
      <c r="DG153" s="83"/>
      <c r="DH153" s="125"/>
      <c r="DI153" s="33"/>
      <c r="DJ153" s="83"/>
      <c r="DK153" s="20"/>
      <c r="DL153" s="33"/>
      <c r="DM153" s="33"/>
      <c r="DN153" s="83"/>
      <c r="DS153" s="19">
        <f t="shared" si="115"/>
        <v>9752</v>
      </c>
      <c r="DT153" s="153">
        <v>8</v>
      </c>
      <c r="DU153" s="19">
        <v>0</v>
      </c>
      <c r="DV153" s="185" t="s">
        <v>976</v>
      </c>
      <c r="EO153"/>
      <c r="EX153" s="11"/>
      <c r="EY153" s="11"/>
    </row>
    <row r="154" spans="1:155" s="19" customFormat="1" x14ac:dyDescent="0.25">
      <c r="A154" s="53">
        <v>0</v>
      </c>
      <c r="B154" s="53"/>
      <c r="C154" s="53">
        <f t="shared" si="102"/>
        <v>0</v>
      </c>
      <c r="D154" s="55"/>
      <c r="E154" s="55"/>
      <c r="F154" s="55"/>
      <c r="G154" s="53"/>
      <c r="H154" s="53"/>
      <c r="I154" s="55"/>
      <c r="J154" s="53"/>
      <c r="K154" s="55">
        <v>1</v>
      </c>
      <c r="L154" s="55"/>
      <c r="M154" s="55"/>
      <c r="N154" s="59"/>
      <c r="O154" s="19" t="s">
        <v>361</v>
      </c>
      <c r="P154" s="15" t="s">
        <v>1266</v>
      </c>
      <c r="Q154" s="15">
        <v>150</v>
      </c>
      <c r="R154" s="42"/>
      <c r="S154" s="27" t="s">
        <v>1264</v>
      </c>
      <c r="T154" s="21">
        <v>2000</v>
      </c>
      <c r="U154" s="28" t="s">
        <v>628</v>
      </c>
      <c r="V154" s="21"/>
      <c r="W154" s="25"/>
      <c r="X154" s="21"/>
      <c r="Y154" s="25" t="s">
        <v>182</v>
      </c>
      <c r="Z154" s="21"/>
      <c r="AA154" s="25" t="s">
        <v>1268</v>
      </c>
      <c r="AB154" s="21" t="s">
        <v>177</v>
      </c>
      <c r="AC154" s="21"/>
      <c r="AE154" s="90" t="s">
        <v>381</v>
      </c>
      <c r="AF154" s="82"/>
      <c r="CO154" s="19" t="str">
        <f t="shared" si="101"/>
        <v/>
      </c>
      <c r="CP154" s="192" t="str">
        <f t="shared" si="108"/>
        <v>Tesan Laila</v>
      </c>
      <c r="CQ154" s="192"/>
      <c r="CR154" s="192"/>
      <c r="CS154" s="192"/>
      <c r="CT154" s="260"/>
      <c r="CU154" s="222">
        <v>9776</v>
      </c>
      <c r="CV154" s="125"/>
      <c r="CW154" s="33"/>
      <c r="CX154" s="83"/>
      <c r="CY154" s="125"/>
      <c r="CZ154" s="33"/>
      <c r="DA154" s="83"/>
      <c r="DB154" s="125"/>
      <c r="DC154" s="33"/>
      <c r="DD154" s="83"/>
      <c r="DE154" s="125"/>
      <c r="DF154" s="33"/>
      <c r="DG154" s="83"/>
      <c r="DH154" s="125"/>
      <c r="DI154" s="33"/>
      <c r="DJ154" s="83"/>
      <c r="DK154" s="20"/>
      <c r="DL154" s="33"/>
      <c r="DM154" s="33"/>
      <c r="DN154" s="83"/>
      <c r="DS154" s="19">
        <f t="shared" si="113"/>
        <v>9776</v>
      </c>
      <c r="DT154" s="153">
        <v>8</v>
      </c>
      <c r="DU154" s="19">
        <v>0</v>
      </c>
      <c r="DV154" s="185" t="s">
        <v>976</v>
      </c>
      <c r="EO154"/>
      <c r="EX154" s="11"/>
      <c r="EY154" s="11"/>
    </row>
    <row r="155" spans="1:155" s="19" customFormat="1" x14ac:dyDescent="0.25">
      <c r="A155" s="53">
        <v>0</v>
      </c>
      <c r="B155" s="53"/>
      <c r="C155" s="53">
        <f t="shared" si="102"/>
        <v>0</v>
      </c>
      <c r="D155" s="55"/>
      <c r="E155" s="55"/>
      <c r="F155" s="55"/>
      <c r="G155" s="53"/>
      <c r="H155" s="53"/>
      <c r="I155" s="55"/>
      <c r="J155" s="53"/>
      <c r="K155" s="55">
        <v>1</v>
      </c>
      <c r="L155" s="55"/>
      <c r="M155" s="55"/>
      <c r="N155" s="59"/>
      <c r="O155" s="19" t="s">
        <v>361</v>
      </c>
      <c r="P155" s="15" t="s">
        <v>1267</v>
      </c>
      <c r="Q155" s="15">
        <v>151</v>
      </c>
      <c r="R155" s="42"/>
      <c r="S155" s="27" t="s">
        <v>1265</v>
      </c>
      <c r="T155" s="21">
        <v>2001</v>
      </c>
      <c r="U155" s="28" t="s">
        <v>628</v>
      </c>
      <c r="V155" s="21"/>
      <c r="W155" s="25"/>
      <c r="X155" s="21"/>
      <c r="Y155" s="25" t="s">
        <v>182</v>
      </c>
      <c r="Z155" s="21"/>
      <c r="AA155" s="25" t="s">
        <v>1268</v>
      </c>
      <c r="AB155" s="21" t="s">
        <v>177</v>
      </c>
      <c r="AC155" s="21"/>
      <c r="AE155" s="90" t="s">
        <v>381</v>
      </c>
      <c r="AF155" s="82"/>
      <c r="CO155" s="19" t="str">
        <f t="shared" si="101"/>
        <v/>
      </c>
      <c r="CP155" s="192" t="str">
        <f t="shared" si="108"/>
        <v>Davet Kilian</v>
      </c>
      <c r="CQ155" s="192"/>
      <c r="CR155" s="192"/>
      <c r="CS155" s="192"/>
      <c r="CT155" s="260"/>
      <c r="CU155" s="222">
        <v>9775</v>
      </c>
      <c r="CV155" s="125"/>
      <c r="CW155" s="33"/>
      <c r="CX155" s="83"/>
      <c r="CY155" s="125"/>
      <c r="CZ155" s="33"/>
      <c r="DA155" s="83"/>
      <c r="DB155" s="125"/>
      <c r="DC155" s="33"/>
      <c r="DD155" s="83"/>
      <c r="DE155" s="125"/>
      <c r="DF155" s="33"/>
      <c r="DG155" s="83"/>
      <c r="DH155" s="125"/>
      <c r="DI155" s="33"/>
      <c r="DJ155" s="83"/>
      <c r="DK155" s="20"/>
      <c r="DL155" s="33"/>
      <c r="DM155" s="33"/>
      <c r="DN155" s="83"/>
      <c r="DS155" s="19">
        <f t="shared" si="113"/>
        <v>9775</v>
      </c>
      <c r="DT155" s="153">
        <v>8</v>
      </c>
      <c r="DU155" s="19">
        <v>0</v>
      </c>
      <c r="DV155" s="185" t="s">
        <v>976</v>
      </c>
      <c r="EO155"/>
      <c r="EX155" s="11"/>
      <c r="EY155" s="11"/>
    </row>
    <row r="156" spans="1:155" s="19" customFormat="1" x14ac:dyDescent="0.25">
      <c r="A156" s="66"/>
      <c r="B156" s="66"/>
      <c r="C156" s="66"/>
      <c r="D156" s="66"/>
      <c r="E156" s="66"/>
      <c r="F156" s="60"/>
      <c r="G156" s="60"/>
      <c r="H156" s="60"/>
      <c r="I156" s="60"/>
      <c r="J156" s="60"/>
      <c r="K156" s="60"/>
      <c r="L156" s="60"/>
      <c r="M156" s="60"/>
      <c r="N156" s="60"/>
      <c r="O156" s="67"/>
      <c r="P156" s="68"/>
      <c r="Q156" s="68"/>
      <c r="R156" s="44"/>
      <c r="S156" s="30" t="s">
        <v>183</v>
      </c>
      <c r="T156" s="31">
        <f>+Q155</f>
        <v>151</v>
      </c>
      <c r="U156" s="65" t="s">
        <v>700</v>
      </c>
      <c r="V156" s="32"/>
      <c r="W156" s="34"/>
      <c r="X156" s="32"/>
      <c r="Y156" s="40"/>
      <c r="Z156" s="33"/>
      <c r="AA156" s="34"/>
      <c r="AB156" s="33"/>
      <c r="AC156" s="35"/>
      <c r="AE156" s="84"/>
      <c r="AF156" s="83"/>
      <c r="CO156" s="19" t="str">
        <f t="shared" si="101"/>
        <v/>
      </c>
      <c r="CT156" s="260"/>
      <c r="CU156" s="126"/>
      <c r="CV156" s="141"/>
      <c r="CW156" s="141"/>
      <c r="CX156" s="126"/>
      <c r="CY156" s="141"/>
      <c r="CZ156" s="141"/>
      <c r="DA156" s="126"/>
      <c r="DB156" s="141"/>
      <c r="DC156" s="141"/>
      <c r="DD156" s="126"/>
      <c r="DE156" s="141"/>
      <c r="DF156" s="141"/>
      <c r="DG156" s="126"/>
      <c r="DH156" s="141"/>
      <c r="DI156" s="141"/>
      <c r="DJ156" s="126"/>
      <c r="DK156" s="126"/>
      <c r="DL156" s="138"/>
      <c r="DM156" s="138"/>
      <c r="EO156"/>
      <c r="EX156" s="11"/>
      <c r="EY156" s="11"/>
    </row>
    <row r="157" spans="1:155" customFormat="1" x14ac:dyDescent="0.25">
      <c r="A157" s="48">
        <f t="shared" ref="A157:N157" si="116">SUM(A5:A155)</f>
        <v>8</v>
      </c>
      <c r="B157" s="48">
        <f t="shared" si="116"/>
        <v>36</v>
      </c>
      <c r="C157" s="48">
        <f t="shared" si="116"/>
        <v>108</v>
      </c>
      <c r="D157" s="48">
        <f t="shared" si="116"/>
        <v>28</v>
      </c>
      <c r="E157" s="48">
        <f t="shared" si="116"/>
        <v>48</v>
      </c>
      <c r="F157" s="48">
        <f t="shared" si="116"/>
        <v>5</v>
      </c>
      <c r="G157" s="48">
        <f t="shared" si="116"/>
        <v>4</v>
      </c>
      <c r="H157" s="48">
        <f t="shared" si="116"/>
        <v>34</v>
      </c>
      <c r="I157" s="48">
        <f t="shared" si="116"/>
        <v>32</v>
      </c>
      <c r="J157" s="48">
        <f t="shared" si="116"/>
        <v>13</v>
      </c>
      <c r="K157" s="48">
        <f t="shared" si="116"/>
        <v>11</v>
      </c>
      <c r="L157" s="48">
        <f t="shared" si="116"/>
        <v>20</v>
      </c>
      <c r="M157" s="48">
        <f t="shared" si="116"/>
        <v>6</v>
      </c>
      <c r="N157" s="48">
        <f t="shared" si="116"/>
        <v>1</v>
      </c>
      <c r="O157" s="64">
        <f>SUM(D157+E157+F157+I157+K157+L157+M157)</f>
        <v>150</v>
      </c>
      <c r="P157" s="12"/>
      <c r="Q157" s="12" t="s">
        <v>224</v>
      </c>
      <c r="R157" s="45" t="s">
        <v>342</v>
      </c>
      <c r="S157" s="11" t="s">
        <v>88</v>
      </c>
      <c r="T157" s="13"/>
      <c r="U157" s="37"/>
      <c r="V157" s="13"/>
      <c r="W157" s="123"/>
      <c r="X157" s="13"/>
      <c r="Y157" s="37"/>
      <c r="Z157" s="13"/>
      <c r="AA157" s="14" t="s">
        <v>1036</v>
      </c>
      <c r="AB157" s="13"/>
      <c r="AC157" s="13"/>
      <c r="AD157" s="11"/>
      <c r="AE157" s="87" t="s">
        <v>382</v>
      </c>
      <c r="AF157" s="88" t="s">
        <v>385</v>
      </c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9"/>
      <c r="CO157" s="19" t="str">
        <f t="shared" si="101"/>
        <v/>
      </c>
      <c r="CP157" s="11"/>
      <c r="CQ157" s="11"/>
      <c r="CR157" s="11"/>
      <c r="CS157" s="11"/>
      <c r="CT157" s="13"/>
      <c r="CU157" s="11"/>
      <c r="CV157" s="49"/>
      <c r="CW157" s="49"/>
      <c r="CX157" s="11"/>
      <c r="CY157" s="49"/>
      <c r="CZ157" s="49"/>
      <c r="DA157" s="11"/>
      <c r="DB157" s="49"/>
      <c r="DC157" s="49"/>
      <c r="DD157" s="11"/>
      <c r="DE157" s="49"/>
      <c r="DF157" s="49"/>
      <c r="DG157" s="11"/>
      <c r="DH157" s="49"/>
      <c r="DI157" s="49"/>
      <c r="DJ157" s="11"/>
      <c r="DK157" s="115"/>
      <c r="DL157" s="13"/>
      <c r="DM157" s="13"/>
      <c r="DN157" s="11"/>
      <c r="DQ157" s="11"/>
      <c r="DR157" s="11"/>
      <c r="DS157" s="11"/>
      <c r="DZ157" s="19"/>
      <c r="EX157" s="11"/>
      <c r="EY157" s="11"/>
    </row>
    <row r="158" spans="1:155" customFormat="1" x14ac:dyDescent="0.25">
      <c r="A158" s="11">
        <f t="shared" ref="A158:N158" si="117">SUBTOTAL(9,A5:A155)</f>
        <v>8</v>
      </c>
      <c r="B158" s="11">
        <f t="shared" si="117"/>
        <v>36</v>
      </c>
      <c r="C158" s="11">
        <f t="shared" si="117"/>
        <v>108</v>
      </c>
      <c r="D158" s="11">
        <f t="shared" si="117"/>
        <v>28</v>
      </c>
      <c r="E158" s="11">
        <f t="shared" si="117"/>
        <v>48</v>
      </c>
      <c r="F158" s="11">
        <f t="shared" si="117"/>
        <v>5</v>
      </c>
      <c r="G158" s="11">
        <f t="shared" si="117"/>
        <v>4</v>
      </c>
      <c r="H158" s="11">
        <f t="shared" si="117"/>
        <v>34</v>
      </c>
      <c r="I158" s="11">
        <f t="shared" si="117"/>
        <v>32</v>
      </c>
      <c r="J158" s="11">
        <f t="shared" si="117"/>
        <v>13</v>
      </c>
      <c r="K158" s="11">
        <f t="shared" si="117"/>
        <v>11</v>
      </c>
      <c r="L158" s="11">
        <f t="shared" si="117"/>
        <v>20</v>
      </c>
      <c r="M158" s="11">
        <f t="shared" si="117"/>
        <v>6</v>
      </c>
      <c r="N158" s="11">
        <f t="shared" si="117"/>
        <v>1</v>
      </c>
      <c r="O158" s="64">
        <f>SUM(D158+E158+F158+I158+K158+L158+M158)</f>
        <v>150</v>
      </c>
      <c r="P158" s="12"/>
      <c r="Q158" s="12" t="s">
        <v>224</v>
      </c>
      <c r="R158" s="45" t="s">
        <v>370</v>
      </c>
      <c r="S158" s="11" t="s">
        <v>371</v>
      </c>
      <c r="T158" s="13"/>
      <c r="U158" s="37"/>
      <c r="V158" s="13"/>
      <c r="W158" s="123"/>
      <c r="X158" s="13"/>
      <c r="Y158" s="37"/>
      <c r="Z158" s="13" t="s">
        <v>185</v>
      </c>
      <c r="AA158" s="14" t="s">
        <v>886</v>
      </c>
      <c r="AB158" s="13"/>
      <c r="AC158" s="13"/>
      <c r="AD158" s="11"/>
      <c r="AE158" s="87" t="s">
        <v>373</v>
      </c>
      <c r="AF158" s="88" t="s">
        <v>97</v>
      </c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9"/>
      <c r="CO158" s="19" t="str">
        <f t="shared" si="101"/>
        <v/>
      </c>
      <c r="CP158" s="11"/>
      <c r="CQ158" s="11"/>
      <c r="CR158" s="11"/>
      <c r="CS158" s="11"/>
      <c r="CT158" s="13"/>
      <c r="CU158" s="11"/>
      <c r="CV158" s="49"/>
      <c r="CW158" s="49"/>
      <c r="CX158" s="11"/>
      <c r="CY158" s="49"/>
      <c r="CZ158" s="49"/>
      <c r="DA158" s="11"/>
      <c r="DB158" s="49"/>
      <c r="DC158" s="49"/>
      <c r="DD158" s="11"/>
      <c r="DE158" s="49"/>
      <c r="DF158" s="49"/>
      <c r="DG158" s="11"/>
      <c r="DH158" s="49"/>
      <c r="DI158" s="49"/>
      <c r="DJ158" s="11"/>
      <c r="DK158" s="115"/>
      <c r="DL158" s="13"/>
      <c r="DM158" s="13"/>
      <c r="DN158" s="11"/>
      <c r="DQ158" s="11"/>
      <c r="DR158" s="11"/>
      <c r="DS158" s="11"/>
      <c r="DT158" s="45" t="s">
        <v>980</v>
      </c>
      <c r="DZ158" s="19"/>
      <c r="EX158" s="11"/>
      <c r="EY158" s="11"/>
    </row>
    <row r="159" spans="1:155" customFormat="1" x14ac:dyDescent="0.25">
      <c r="A159" s="11"/>
      <c r="B159" s="11"/>
      <c r="C159" s="11"/>
      <c r="D159" s="49"/>
      <c r="E159" s="49"/>
      <c r="F159" s="50"/>
      <c r="G159" s="51"/>
      <c r="H159" s="51"/>
      <c r="I159" s="50"/>
      <c r="J159" s="51"/>
      <c r="K159" s="50"/>
      <c r="L159" s="50"/>
      <c r="M159" s="50"/>
      <c r="N159" s="50"/>
      <c r="O159" s="48"/>
      <c r="P159" s="12"/>
      <c r="Q159" s="12"/>
      <c r="R159" s="45" t="s">
        <v>369</v>
      </c>
      <c r="S159" s="11" t="s">
        <v>150</v>
      </c>
      <c r="T159" s="13"/>
      <c r="U159" s="37"/>
      <c r="V159" s="13"/>
      <c r="W159" s="123"/>
      <c r="X159" s="13"/>
      <c r="Y159" s="37"/>
      <c r="Z159" s="13" t="s">
        <v>186</v>
      </c>
      <c r="AA159" s="14" t="s">
        <v>1226</v>
      </c>
      <c r="AB159" s="13"/>
      <c r="AC159" s="13"/>
      <c r="AD159" s="11"/>
      <c r="AE159" s="87" t="s">
        <v>375</v>
      </c>
      <c r="AF159" s="88" t="s">
        <v>386</v>
      </c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9"/>
      <c r="CO159" s="19" t="str">
        <f t="shared" si="101"/>
        <v/>
      </c>
      <c r="CP159" s="11"/>
      <c r="CQ159" s="11"/>
      <c r="CR159" s="11"/>
      <c r="CS159" s="11"/>
      <c r="CT159" s="13"/>
      <c r="CU159" s="11"/>
      <c r="CV159" s="49"/>
      <c r="CW159" s="49"/>
      <c r="CX159" s="11"/>
      <c r="CY159" s="49"/>
      <c r="CZ159" s="49"/>
      <c r="DA159" s="11"/>
      <c r="DB159" s="49"/>
      <c r="DC159" s="49"/>
      <c r="DD159" s="11"/>
      <c r="DE159" s="49"/>
      <c r="DF159" s="49"/>
      <c r="DG159" s="11"/>
      <c r="DH159" s="49"/>
      <c r="DI159" s="49"/>
      <c r="DJ159" s="11"/>
      <c r="DK159" s="115"/>
      <c r="DL159" s="13"/>
      <c r="DM159" s="13"/>
      <c r="DN159" s="11"/>
      <c r="DQ159" s="11"/>
      <c r="DR159" s="11"/>
      <c r="DS159" s="11"/>
      <c r="DT159" s="11" t="s">
        <v>986</v>
      </c>
      <c r="DZ159" s="19"/>
      <c r="EO159" s="11"/>
      <c r="EX159" s="11"/>
      <c r="EY159" s="11"/>
    </row>
    <row r="160" spans="1:155" customFormat="1" x14ac:dyDescent="0.25">
      <c r="A160" s="11"/>
      <c r="B160" s="11"/>
      <c r="C160" s="11"/>
      <c r="D160" s="49"/>
      <c r="E160" s="49"/>
      <c r="F160" s="50"/>
      <c r="G160" s="51"/>
      <c r="H160" s="51"/>
      <c r="I160" s="50"/>
      <c r="J160" s="11"/>
      <c r="K160" s="50"/>
      <c r="L160" s="50"/>
      <c r="M160" s="50"/>
      <c r="N160" s="50"/>
      <c r="O160" s="48"/>
      <c r="P160" s="69" t="s">
        <v>366</v>
      </c>
      <c r="Q160" s="69" t="s">
        <v>366</v>
      </c>
      <c r="R160" s="45" t="s">
        <v>341</v>
      </c>
      <c r="S160" s="11" t="s">
        <v>158</v>
      </c>
      <c r="T160" s="13"/>
      <c r="U160" s="37"/>
      <c r="V160" s="13"/>
      <c r="W160" s="123"/>
      <c r="X160" s="13"/>
      <c r="Y160" s="37"/>
      <c r="Z160" s="13" t="s">
        <v>189</v>
      </c>
      <c r="AA160" s="14" t="s">
        <v>888</v>
      </c>
      <c r="AB160" s="13"/>
      <c r="AC160" s="13"/>
      <c r="AD160" s="11"/>
      <c r="AE160" s="87" t="s">
        <v>376</v>
      </c>
      <c r="AF160" s="88" t="s">
        <v>110</v>
      </c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9"/>
      <c r="CO160" s="19" t="str">
        <f t="shared" si="101"/>
        <v/>
      </c>
      <c r="CP160" s="11"/>
      <c r="CQ160" s="11"/>
      <c r="CR160" s="11"/>
      <c r="CS160" s="11"/>
      <c r="CT160" s="13"/>
      <c r="CU160" s="11"/>
      <c r="CV160" s="49"/>
      <c r="CW160" s="49"/>
      <c r="CX160" s="11"/>
      <c r="CY160" s="49"/>
      <c r="CZ160" s="49"/>
      <c r="DA160" s="11"/>
      <c r="DB160" s="49"/>
      <c r="DC160" s="49"/>
      <c r="DD160" s="11"/>
      <c r="DE160" s="49"/>
      <c r="DF160" s="49"/>
      <c r="DG160" s="11"/>
      <c r="DH160" s="49"/>
      <c r="DI160" s="49"/>
      <c r="DJ160" s="11"/>
      <c r="DK160" s="115"/>
      <c r="DL160" s="13"/>
      <c r="DM160" s="13"/>
      <c r="DN160" s="11"/>
      <c r="DQ160" s="11"/>
      <c r="DR160" s="11"/>
      <c r="DS160" s="11"/>
      <c r="DT160" s="11" t="s">
        <v>987</v>
      </c>
      <c r="DZ160" s="19"/>
      <c r="EO160" s="11"/>
      <c r="EX160" s="11"/>
      <c r="EY160" s="11"/>
    </row>
    <row r="161" spans="1:155" customFormat="1" x14ac:dyDescent="0.25">
      <c r="A161" s="11"/>
      <c r="B161" s="11"/>
      <c r="C161" s="11"/>
      <c r="D161" s="49"/>
      <c r="E161" s="49"/>
      <c r="F161" s="50"/>
      <c r="G161" s="51"/>
      <c r="H161" s="51"/>
      <c r="I161" s="50"/>
      <c r="J161" s="11"/>
      <c r="K161" s="50"/>
      <c r="L161" s="50"/>
      <c r="M161" s="50"/>
      <c r="N161" s="50"/>
      <c r="O161" s="48"/>
      <c r="P161" s="12"/>
      <c r="Q161" s="12"/>
      <c r="R161" s="45" t="s">
        <v>368</v>
      </c>
      <c r="S161" s="11" t="s">
        <v>161</v>
      </c>
      <c r="T161" s="13"/>
      <c r="U161" s="37"/>
      <c r="V161" s="13"/>
      <c r="W161" s="123"/>
      <c r="X161" s="13"/>
      <c r="Y161" s="37"/>
      <c r="Z161" s="13" t="s">
        <v>876</v>
      </c>
      <c r="AA161" s="14" t="s">
        <v>1227</v>
      </c>
      <c r="AB161" s="13"/>
      <c r="AC161" s="13"/>
      <c r="AD161" s="11"/>
      <c r="AE161" s="87" t="s">
        <v>379</v>
      </c>
      <c r="AF161" s="88" t="s">
        <v>387</v>
      </c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9"/>
      <c r="CO161" s="19" t="str">
        <f t="shared" si="101"/>
        <v/>
      </c>
      <c r="CP161" s="11"/>
      <c r="CQ161" s="11"/>
      <c r="CR161" s="11"/>
      <c r="CS161" s="11"/>
      <c r="CT161" s="13"/>
      <c r="CU161" s="11"/>
      <c r="CV161" s="49"/>
      <c r="CW161" s="49"/>
      <c r="CX161" s="11"/>
      <c r="CY161" s="49"/>
      <c r="CZ161" s="49"/>
      <c r="DA161" s="11"/>
      <c r="DB161" s="49"/>
      <c r="DC161" s="49"/>
      <c r="DD161" s="11"/>
      <c r="DE161" s="49"/>
      <c r="DF161" s="49"/>
      <c r="DG161" s="11"/>
      <c r="DH161" s="49"/>
      <c r="DI161" s="49"/>
      <c r="DJ161" s="11"/>
      <c r="DK161" s="115"/>
      <c r="DL161" s="13"/>
      <c r="DM161" s="13"/>
      <c r="DN161" s="11"/>
      <c r="DQ161" s="11"/>
      <c r="DR161" s="11"/>
      <c r="DS161" s="11"/>
      <c r="DT161" s="11" t="s">
        <v>988</v>
      </c>
      <c r="DZ161" s="19"/>
      <c r="EO161" s="11"/>
      <c r="EX161" s="11"/>
      <c r="EY161" s="11"/>
    </row>
    <row r="162" spans="1:155" x14ac:dyDescent="0.25">
      <c r="R162" s="45" t="s">
        <v>367</v>
      </c>
      <c r="S162" s="11" t="s">
        <v>166</v>
      </c>
      <c r="Z162" s="13" t="s">
        <v>887</v>
      </c>
      <c r="AA162" s="14" t="s">
        <v>1288</v>
      </c>
      <c r="AE162" s="87" t="s">
        <v>394</v>
      </c>
      <c r="AF162" s="88" t="s">
        <v>395</v>
      </c>
      <c r="CN162" s="19"/>
      <c r="CO162" s="19" t="str">
        <f t="shared" si="101"/>
        <v/>
      </c>
      <c r="DT162" s="11" t="s">
        <v>981</v>
      </c>
      <c r="DZ162" s="19"/>
    </row>
    <row r="163" spans="1:155" x14ac:dyDescent="0.25">
      <c r="R163" s="45" t="s">
        <v>365</v>
      </c>
      <c r="S163" s="11" t="s">
        <v>249</v>
      </c>
      <c r="Z163" s="223" t="s">
        <v>1228</v>
      </c>
      <c r="AA163" s="14" t="s">
        <v>1229</v>
      </c>
      <c r="AE163" s="87" t="s">
        <v>383</v>
      </c>
      <c r="AF163" s="88" t="s">
        <v>388</v>
      </c>
      <c r="CN163" s="19"/>
      <c r="CO163" s="19" t="str">
        <f t="shared" si="101"/>
        <v/>
      </c>
      <c r="DT163" s="11" t="s">
        <v>982</v>
      </c>
      <c r="DZ163" s="19"/>
    </row>
    <row r="164" spans="1:155" x14ac:dyDescent="0.25">
      <c r="AE164" s="91" t="s">
        <v>365</v>
      </c>
      <c r="AF164" s="89" t="s">
        <v>249</v>
      </c>
      <c r="CN164" s="19"/>
      <c r="CO164" s="19" t="str">
        <f t="shared" si="101"/>
        <v/>
      </c>
      <c r="DT164" s="11" t="s">
        <v>989</v>
      </c>
      <c r="DZ164" s="19"/>
    </row>
    <row r="165" spans="1:155" x14ac:dyDescent="0.25">
      <c r="AE165" s="80"/>
      <c r="DT165" s="11" t="s">
        <v>990</v>
      </c>
    </row>
    <row r="166" spans="1:155" x14ac:dyDescent="0.25">
      <c r="AE166" s="80" t="s">
        <v>408</v>
      </c>
      <c r="DT166" s="11" t="s">
        <v>991</v>
      </c>
    </row>
    <row r="167" spans="1:155" x14ac:dyDescent="0.25">
      <c r="O167" s="109"/>
      <c r="P167" s="110"/>
      <c r="Q167" s="111"/>
      <c r="R167" s="112"/>
      <c r="S167" s="113"/>
      <c r="AE167" s="80" t="s">
        <v>410</v>
      </c>
      <c r="DT167" s="11" t="s">
        <v>983</v>
      </c>
    </row>
    <row r="168" spans="1:155" x14ac:dyDescent="0.25">
      <c r="O168" s="109"/>
      <c r="P168" s="110"/>
      <c r="Q168" s="111"/>
      <c r="R168" s="112"/>
      <c r="S168" s="113"/>
      <c r="AE168" s="80" t="s">
        <v>409</v>
      </c>
      <c r="DT168" s="11" t="s">
        <v>984</v>
      </c>
    </row>
    <row r="169" spans="1:155" x14ac:dyDescent="0.25">
      <c r="O169" s="109"/>
      <c r="P169" s="110"/>
      <c r="Q169" s="111"/>
      <c r="R169" s="112"/>
      <c r="S169" s="113"/>
      <c r="AE169" s="80"/>
      <c r="DT169" s="11" t="s">
        <v>992</v>
      </c>
    </row>
    <row r="170" spans="1:155" x14ac:dyDescent="0.25">
      <c r="O170" s="114"/>
      <c r="P170" s="111"/>
      <c r="Q170" s="111"/>
      <c r="R170" s="112"/>
      <c r="S170" s="115"/>
      <c r="AE170" s="80" t="s">
        <v>411</v>
      </c>
      <c r="DT170" s="11" t="s">
        <v>985</v>
      </c>
    </row>
    <row r="171" spans="1:155" x14ac:dyDescent="0.25">
      <c r="AE171" s="80" t="s">
        <v>413</v>
      </c>
    </row>
    <row r="172" spans="1:155" x14ac:dyDescent="0.25">
      <c r="AE172" s="80" t="s">
        <v>412</v>
      </c>
      <c r="DU172" s="45" t="s">
        <v>993</v>
      </c>
    </row>
    <row r="173" spans="1:155" x14ac:dyDescent="0.25">
      <c r="AE173" s="80"/>
      <c r="DU173" s="11" t="s">
        <v>994</v>
      </c>
    </row>
    <row r="174" spans="1:155" x14ac:dyDescent="0.25">
      <c r="AE174" s="80"/>
      <c r="DU174" s="11" t="s">
        <v>995</v>
      </c>
    </row>
    <row r="175" spans="1:155" x14ac:dyDescent="0.25">
      <c r="AE175" s="80"/>
      <c r="DU175" s="11" t="s">
        <v>996</v>
      </c>
    </row>
    <row r="176" spans="1:155" x14ac:dyDescent="0.25">
      <c r="AE176" s="80"/>
      <c r="DU176" s="11" t="s">
        <v>997</v>
      </c>
    </row>
    <row r="177" spans="31:128" x14ac:dyDescent="0.25">
      <c r="AE177" s="80"/>
    </row>
    <row r="178" spans="31:128" x14ac:dyDescent="0.25">
      <c r="AE178" s="80"/>
    </row>
    <row r="179" spans="31:128" x14ac:dyDescent="0.25">
      <c r="AE179" s="80"/>
    </row>
    <row r="180" spans="31:128" x14ac:dyDescent="0.25">
      <c r="AE180" s="80"/>
    </row>
    <row r="181" spans="31:128" x14ac:dyDescent="0.25">
      <c r="AE181" s="80"/>
      <c r="DX181" s="11" t="s">
        <v>998</v>
      </c>
    </row>
    <row r="182" spans="31:128" x14ac:dyDescent="0.25">
      <c r="AE182" s="80"/>
    </row>
    <row r="183" spans="31:128" x14ac:dyDescent="0.25">
      <c r="AE183" s="80"/>
    </row>
    <row r="184" spans="31:128" x14ac:dyDescent="0.25">
      <c r="AE184" s="80"/>
      <c r="DQ184" s="856" t="s">
        <v>78</v>
      </c>
      <c r="DR184" s="857"/>
      <c r="DS184" s="858"/>
      <c r="DT184" s="173" t="s">
        <v>950</v>
      </c>
    </row>
    <row r="185" spans="31:128" x14ac:dyDescent="0.25">
      <c r="AE185" s="80"/>
      <c r="DQ185" s="174" t="s">
        <v>76</v>
      </c>
      <c r="DR185" s="175" t="s">
        <v>77</v>
      </c>
      <c r="DS185" s="176" t="s">
        <v>701</v>
      </c>
      <c r="DT185" s="171"/>
    </row>
    <row r="186" spans="31:128" x14ac:dyDescent="0.25">
      <c r="AE186" s="80"/>
      <c r="DQ186" s="177">
        <v>101</v>
      </c>
      <c r="DR186" s="178" t="s">
        <v>713</v>
      </c>
      <c r="DS186" s="179">
        <v>2</v>
      </c>
      <c r="DT186" s="171"/>
    </row>
    <row r="187" spans="31:128" x14ac:dyDescent="0.25">
      <c r="AE187" s="80"/>
      <c r="DQ187" s="177">
        <v>102</v>
      </c>
      <c r="DR187" s="178" t="s">
        <v>714</v>
      </c>
      <c r="DS187" s="179">
        <v>3</v>
      </c>
      <c r="DT187" s="171"/>
    </row>
    <row r="188" spans="31:128" x14ac:dyDescent="0.25">
      <c r="AE188" s="80"/>
      <c r="DQ188" s="177">
        <v>103</v>
      </c>
      <c r="DR188" s="178" t="s">
        <v>715</v>
      </c>
      <c r="DS188" s="179">
        <v>4</v>
      </c>
      <c r="DT188" s="171"/>
    </row>
    <row r="189" spans="31:128" x14ac:dyDescent="0.25">
      <c r="AE189" s="80"/>
      <c r="DQ189" s="177">
        <v>104</v>
      </c>
      <c r="DR189" s="178" t="s">
        <v>1323</v>
      </c>
      <c r="DS189" s="179">
        <v>5</v>
      </c>
      <c r="DT189" s="171"/>
    </row>
    <row r="190" spans="31:128" x14ac:dyDescent="0.25">
      <c r="AE190" s="80"/>
      <c r="DQ190" s="177">
        <v>111</v>
      </c>
      <c r="DR190" s="178" t="s">
        <v>1324</v>
      </c>
      <c r="DS190" s="179">
        <v>4</v>
      </c>
      <c r="DT190" s="171" t="s">
        <v>953</v>
      </c>
    </row>
    <row r="191" spans="31:128" x14ac:dyDescent="0.25">
      <c r="AE191" s="80"/>
      <c r="DQ191" s="177">
        <v>112</v>
      </c>
      <c r="DR191" s="178" t="s">
        <v>1325</v>
      </c>
      <c r="DS191" s="179">
        <v>5</v>
      </c>
      <c r="DT191" s="171" t="s">
        <v>953</v>
      </c>
    </row>
    <row r="192" spans="31:128" x14ac:dyDescent="0.25">
      <c r="AE192" s="80"/>
      <c r="DQ192" s="177">
        <v>121</v>
      </c>
      <c r="DR192" s="178" t="s">
        <v>721</v>
      </c>
      <c r="DS192" s="179">
        <v>4</v>
      </c>
      <c r="DT192" s="171" t="s">
        <v>954</v>
      </c>
    </row>
    <row r="193" spans="31:124" x14ac:dyDescent="0.25">
      <c r="AE193" s="80"/>
      <c r="DQ193" s="177">
        <v>122</v>
      </c>
      <c r="DR193" s="178" t="s">
        <v>1326</v>
      </c>
      <c r="DS193" s="179">
        <v>5</v>
      </c>
      <c r="DT193" s="171" t="s">
        <v>954</v>
      </c>
    </row>
    <row r="194" spans="31:124" x14ac:dyDescent="0.25">
      <c r="DQ194" s="177">
        <v>123</v>
      </c>
      <c r="DR194" s="178" t="s">
        <v>1327</v>
      </c>
      <c r="DS194" s="179">
        <v>6</v>
      </c>
      <c r="DT194" s="171" t="s">
        <v>954</v>
      </c>
    </row>
    <row r="195" spans="31:124" x14ac:dyDescent="0.25">
      <c r="DQ195" s="177">
        <v>124</v>
      </c>
      <c r="DR195" s="178" t="s">
        <v>1328</v>
      </c>
      <c r="DS195" s="179">
        <v>7</v>
      </c>
      <c r="DT195" s="171" t="s">
        <v>954</v>
      </c>
    </row>
    <row r="196" spans="31:124" x14ac:dyDescent="0.25">
      <c r="DQ196" s="177">
        <v>131</v>
      </c>
      <c r="DR196" s="178" t="s">
        <v>1329</v>
      </c>
      <c r="DS196" s="179">
        <v>4</v>
      </c>
      <c r="DT196" s="171" t="s">
        <v>955</v>
      </c>
    </row>
    <row r="197" spans="31:124" x14ac:dyDescent="0.25">
      <c r="DQ197" s="177">
        <v>132</v>
      </c>
      <c r="DR197" s="178" t="s">
        <v>1330</v>
      </c>
      <c r="DS197" s="179">
        <v>5</v>
      </c>
      <c r="DT197" s="171" t="s">
        <v>955</v>
      </c>
    </row>
    <row r="198" spans="31:124" x14ac:dyDescent="0.25">
      <c r="DQ198" s="177">
        <v>133</v>
      </c>
      <c r="DR198" s="178" t="s">
        <v>1331</v>
      </c>
      <c r="DS198" s="179">
        <v>6</v>
      </c>
      <c r="DT198" s="171" t="s">
        <v>955</v>
      </c>
    </row>
    <row r="199" spans="31:124" x14ac:dyDescent="0.25">
      <c r="DQ199" s="177">
        <v>134</v>
      </c>
      <c r="DR199" s="178" t="s">
        <v>1332</v>
      </c>
      <c r="DS199" s="179">
        <v>7</v>
      </c>
      <c r="DT199" s="171" t="s">
        <v>955</v>
      </c>
    </row>
    <row r="200" spans="31:124" x14ac:dyDescent="0.25">
      <c r="DQ200" s="177">
        <v>138</v>
      </c>
      <c r="DR200" s="178" t="s">
        <v>1333</v>
      </c>
      <c r="DS200" s="179">
        <v>6</v>
      </c>
      <c r="DT200" s="171"/>
    </row>
    <row r="201" spans="31:124" x14ac:dyDescent="0.25">
      <c r="DQ201" s="177">
        <v>139</v>
      </c>
      <c r="DR201" s="178" t="s">
        <v>1334</v>
      </c>
      <c r="DS201" s="179">
        <v>7</v>
      </c>
      <c r="DT201" s="171"/>
    </row>
    <row r="202" spans="31:124" x14ac:dyDescent="0.25">
      <c r="DQ202" s="177">
        <v>141</v>
      </c>
      <c r="DR202" s="178" t="s">
        <v>1335</v>
      </c>
      <c r="DS202" s="179">
        <v>8</v>
      </c>
      <c r="DT202" s="171" t="s">
        <v>956</v>
      </c>
    </row>
    <row r="203" spans="31:124" x14ac:dyDescent="0.25">
      <c r="DQ203" s="177">
        <v>142</v>
      </c>
      <c r="DR203" s="178" t="s">
        <v>1336</v>
      </c>
      <c r="DS203" s="179">
        <v>9</v>
      </c>
      <c r="DT203" s="171" t="s">
        <v>956</v>
      </c>
    </row>
    <row r="204" spans="31:124" x14ac:dyDescent="0.25">
      <c r="DQ204" s="177">
        <v>143</v>
      </c>
      <c r="DR204" s="178" t="s">
        <v>1337</v>
      </c>
      <c r="DS204" s="179">
        <v>10</v>
      </c>
      <c r="DT204" s="171" t="s">
        <v>956</v>
      </c>
    </row>
    <row r="205" spans="31:124" x14ac:dyDescent="0.25">
      <c r="DQ205" s="177">
        <v>144</v>
      </c>
      <c r="DR205" s="178" t="s">
        <v>1338</v>
      </c>
      <c r="DS205" s="179">
        <v>11</v>
      </c>
      <c r="DT205" s="171" t="s">
        <v>956</v>
      </c>
    </row>
    <row r="206" spans="31:124" x14ac:dyDescent="0.25">
      <c r="DQ206" s="177">
        <v>150</v>
      </c>
      <c r="DR206" s="178" t="s">
        <v>1491</v>
      </c>
      <c r="DS206" s="179">
        <v>8</v>
      </c>
      <c r="DT206" s="171"/>
    </row>
    <row r="207" spans="31:124" x14ac:dyDescent="0.25">
      <c r="DQ207" s="177">
        <v>151</v>
      </c>
      <c r="DR207" s="178" t="s">
        <v>1492</v>
      </c>
      <c r="DS207" s="179">
        <v>9</v>
      </c>
      <c r="DT207" s="171"/>
    </row>
    <row r="208" spans="31:124" x14ac:dyDescent="0.25">
      <c r="DQ208" s="177">
        <v>152</v>
      </c>
      <c r="DR208" s="178" t="s">
        <v>1493</v>
      </c>
      <c r="DS208" s="179">
        <v>10</v>
      </c>
      <c r="DT208" s="171"/>
    </row>
    <row r="209" spans="121:124" x14ac:dyDescent="0.25">
      <c r="DQ209" s="177">
        <v>153</v>
      </c>
      <c r="DR209" s="178" t="s">
        <v>1494</v>
      </c>
      <c r="DS209" s="179">
        <v>11</v>
      </c>
      <c r="DT209" s="171"/>
    </row>
    <row r="210" spans="121:124" x14ac:dyDescent="0.25">
      <c r="DQ210" s="177">
        <v>154</v>
      </c>
      <c r="DR210" s="178" t="s">
        <v>1495</v>
      </c>
      <c r="DS210" s="179">
        <v>12</v>
      </c>
      <c r="DT210" s="171"/>
    </row>
    <row r="211" spans="121:124" x14ac:dyDescent="0.25">
      <c r="DQ211" s="177">
        <v>161</v>
      </c>
      <c r="DR211" s="178" t="s">
        <v>1339</v>
      </c>
      <c r="DS211" s="179">
        <v>8</v>
      </c>
      <c r="DT211" s="171" t="s">
        <v>957</v>
      </c>
    </row>
    <row r="212" spans="121:124" x14ac:dyDescent="0.25">
      <c r="DQ212" s="177">
        <v>162</v>
      </c>
      <c r="DR212" s="178" t="s">
        <v>1340</v>
      </c>
      <c r="DS212" s="179">
        <v>9</v>
      </c>
      <c r="DT212" s="171" t="s">
        <v>957</v>
      </c>
    </row>
    <row r="213" spans="121:124" x14ac:dyDescent="0.25">
      <c r="DQ213" s="177">
        <v>163</v>
      </c>
      <c r="DR213" s="178" t="s">
        <v>739</v>
      </c>
      <c r="DS213" s="179">
        <v>10</v>
      </c>
      <c r="DT213" s="171"/>
    </row>
    <row r="214" spans="121:124" x14ac:dyDescent="0.25">
      <c r="DQ214" s="177">
        <v>164</v>
      </c>
      <c r="DR214" s="178" t="s">
        <v>740</v>
      </c>
      <c r="DS214" s="179">
        <v>11</v>
      </c>
      <c r="DT214" s="171"/>
    </row>
    <row r="215" spans="121:124" x14ac:dyDescent="0.25">
      <c r="DQ215" s="177">
        <v>171</v>
      </c>
      <c r="DR215" s="178" t="s">
        <v>741</v>
      </c>
      <c r="DS215" s="179">
        <v>9</v>
      </c>
      <c r="DT215" s="171"/>
    </row>
    <row r="216" spans="121:124" x14ac:dyDescent="0.25">
      <c r="DQ216" s="177">
        <v>172</v>
      </c>
      <c r="DR216" s="178" t="s">
        <v>1341</v>
      </c>
      <c r="DS216" s="179">
        <v>10</v>
      </c>
      <c r="DT216" s="171"/>
    </row>
    <row r="217" spans="121:124" x14ac:dyDescent="0.25">
      <c r="DQ217" s="177">
        <v>173</v>
      </c>
      <c r="DR217" s="178" t="s">
        <v>1342</v>
      </c>
      <c r="DS217" s="179">
        <v>11</v>
      </c>
      <c r="DT217" s="171"/>
    </row>
    <row r="218" spans="121:124" x14ac:dyDescent="0.25">
      <c r="DQ218" s="177">
        <v>174</v>
      </c>
      <c r="DR218" s="178" t="s">
        <v>1343</v>
      </c>
      <c r="DS218" s="179">
        <v>12</v>
      </c>
      <c r="DT218" s="171"/>
    </row>
    <row r="219" spans="121:124" x14ac:dyDescent="0.25">
      <c r="DQ219" s="177">
        <v>181</v>
      </c>
      <c r="DR219" s="178" t="s">
        <v>745</v>
      </c>
      <c r="DS219" s="179">
        <v>10</v>
      </c>
      <c r="DT219" s="171"/>
    </row>
    <row r="220" spans="121:124" x14ac:dyDescent="0.25">
      <c r="DQ220" s="177">
        <v>183</v>
      </c>
      <c r="DR220" s="178" t="s">
        <v>746</v>
      </c>
      <c r="DS220" s="179">
        <v>12</v>
      </c>
      <c r="DT220" s="171"/>
    </row>
    <row r="221" spans="121:124" x14ac:dyDescent="0.25">
      <c r="DQ221" s="177">
        <v>191</v>
      </c>
      <c r="DR221" s="178" t="s">
        <v>1344</v>
      </c>
      <c r="DS221" s="179">
        <v>7</v>
      </c>
      <c r="DT221" s="171"/>
    </row>
    <row r="222" spans="121:124" x14ac:dyDescent="0.25">
      <c r="DQ222" s="177">
        <v>192</v>
      </c>
      <c r="DR222" s="178" t="s">
        <v>1345</v>
      </c>
      <c r="DS222" s="179">
        <v>8</v>
      </c>
      <c r="DT222" s="171"/>
    </row>
    <row r="223" spans="121:124" x14ac:dyDescent="0.25">
      <c r="DQ223" s="177">
        <v>193</v>
      </c>
      <c r="DR223" s="178" t="s">
        <v>1346</v>
      </c>
      <c r="DS223" s="179">
        <v>9</v>
      </c>
      <c r="DT223" s="171"/>
    </row>
    <row r="224" spans="121:124" x14ac:dyDescent="0.25">
      <c r="DQ224" s="177">
        <v>201</v>
      </c>
      <c r="DR224" s="178" t="s">
        <v>751</v>
      </c>
      <c r="DS224" s="179">
        <v>2</v>
      </c>
      <c r="DT224" s="171"/>
    </row>
    <row r="225" spans="121:124" x14ac:dyDescent="0.25">
      <c r="DQ225" s="177">
        <v>202</v>
      </c>
      <c r="DR225" s="178" t="s">
        <v>1347</v>
      </c>
      <c r="DS225" s="179">
        <v>3</v>
      </c>
      <c r="DT225" s="171"/>
    </row>
    <row r="226" spans="121:124" x14ac:dyDescent="0.25">
      <c r="DQ226" s="177">
        <v>211</v>
      </c>
      <c r="DR226" s="178" t="s">
        <v>1348</v>
      </c>
      <c r="DS226" s="179">
        <v>4</v>
      </c>
      <c r="DT226" s="171" t="s">
        <v>958</v>
      </c>
    </row>
    <row r="227" spans="121:124" x14ac:dyDescent="0.25">
      <c r="DQ227" s="177">
        <v>212</v>
      </c>
      <c r="DR227" s="178" t="s">
        <v>1349</v>
      </c>
      <c r="DS227" s="179">
        <v>5</v>
      </c>
      <c r="DT227" s="171" t="s">
        <v>958</v>
      </c>
    </row>
    <row r="228" spans="121:124" x14ac:dyDescent="0.25">
      <c r="DQ228" s="177">
        <v>213</v>
      </c>
      <c r="DR228" s="178" t="s">
        <v>1350</v>
      </c>
      <c r="DS228" s="179">
        <v>6</v>
      </c>
      <c r="DT228" s="171" t="s">
        <v>958</v>
      </c>
    </row>
    <row r="229" spans="121:124" x14ac:dyDescent="0.25">
      <c r="DQ229" s="177">
        <v>214</v>
      </c>
      <c r="DR229" s="178" t="s">
        <v>1351</v>
      </c>
      <c r="DS229" s="179">
        <v>7</v>
      </c>
      <c r="DT229" s="171" t="s">
        <v>958</v>
      </c>
    </row>
    <row r="230" spans="121:124" x14ac:dyDescent="0.25">
      <c r="DQ230" s="177">
        <v>221</v>
      </c>
      <c r="DR230" s="178" t="s">
        <v>1352</v>
      </c>
      <c r="DS230" s="179">
        <v>8</v>
      </c>
      <c r="DT230" s="171" t="s">
        <v>959</v>
      </c>
    </row>
    <row r="231" spans="121:124" x14ac:dyDescent="0.25">
      <c r="DQ231" s="177">
        <v>222</v>
      </c>
      <c r="DR231" s="178" t="s">
        <v>1353</v>
      </c>
      <c r="DS231" s="179">
        <v>9</v>
      </c>
      <c r="DT231" s="171" t="s">
        <v>959</v>
      </c>
    </row>
    <row r="232" spans="121:124" x14ac:dyDescent="0.25">
      <c r="DQ232" s="177">
        <v>223</v>
      </c>
      <c r="DR232" s="178" t="s">
        <v>1354</v>
      </c>
      <c r="DS232" s="179">
        <v>10</v>
      </c>
      <c r="DT232" s="171" t="s">
        <v>959</v>
      </c>
    </row>
    <row r="233" spans="121:124" x14ac:dyDescent="0.25">
      <c r="DQ233" s="177">
        <v>224</v>
      </c>
      <c r="DR233" s="178" t="s">
        <v>1355</v>
      </c>
      <c r="DS233" s="179">
        <v>11</v>
      </c>
      <c r="DT233" s="171" t="s">
        <v>959</v>
      </c>
    </row>
    <row r="234" spans="121:124" x14ac:dyDescent="0.25">
      <c r="DQ234" s="177">
        <v>241</v>
      </c>
      <c r="DR234" s="178" t="s">
        <v>1356</v>
      </c>
      <c r="DS234" s="179">
        <v>8</v>
      </c>
      <c r="DT234" s="171"/>
    </row>
    <row r="235" spans="121:124" x14ac:dyDescent="0.25">
      <c r="DQ235" s="177">
        <v>242</v>
      </c>
      <c r="DR235" s="178" t="s">
        <v>1357</v>
      </c>
      <c r="DS235" s="179">
        <v>9</v>
      </c>
      <c r="DT235" s="171"/>
    </row>
    <row r="236" spans="121:124" x14ac:dyDescent="0.25">
      <c r="DQ236" s="177">
        <v>243</v>
      </c>
      <c r="DR236" s="178" t="s">
        <v>1358</v>
      </c>
      <c r="DS236" s="179">
        <v>10</v>
      </c>
      <c r="DT236" s="171"/>
    </row>
    <row r="237" spans="121:124" x14ac:dyDescent="0.25">
      <c r="DQ237" s="177">
        <v>244</v>
      </c>
      <c r="DR237" s="178" t="s">
        <v>1359</v>
      </c>
      <c r="DS237" s="179">
        <v>11</v>
      </c>
      <c r="DT237" s="171"/>
    </row>
    <row r="238" spans="121:124" x14ac:dyDescent="0.25">
      <c r="DQ238" s="177">
        <v>250</v>
      </c>
      <c r="DR238" s="178" t="s">
        <v>764</v>
      </c>
      <c r="DS238" s="179">
        <v>8</v>
      </c>
      <c r="DT238" s="171"/>
    </row>
    <row r="239" spans="121:124" x14ac:dyDescent="0.25">
      <c r="DQ239" s="177">
        <v>251</v>
      </c>
      <c r="DR239" s="178" t="s">
        <v>1496</v>
      </c>
      <c r="DS239" s="179">
        <v>9</v>
      </c>
      <c r="DT239" s="171"/>
    </row>
    <row r="240" spans="121:124" x14ac:dyDescent="0.25">
      <c r="DQ240" s="177">
        <v>252</v>
      </c>
      <c r="DR240" s="178" t="s">
        <v>1497</v>
      </c>
      <c r="DS240" s="179">
        <v>10</v>
      </c>
      <c r="DT240" s="171"/>
    </row>
    <row r="241" spans="121:124" x14ac:dyDescent="0.25">
      <c r="DQ241" s="177">
        <v>253</v>
      </c>
      <c r="DR241" s="178" t="s">
        <v>1498</v>
      </c>
      <c r="DS241" s="179">
        <v>11</v>
      </c>
      <c r="DT241" s="171"/>
    </row>
    <row r="242" spans="121:124" x14ac:dyDescent="0.25">
      <c r="DQ242" s="177">
        <v>254</v>
      </c>
      <c r="DR242" s="178" t="s">
        <v>1499</v>
      </c>
      <c r="DS242" s="179">
        <v>12</v>
      </c>
      <c r="DT242" s="171"/>
    </row>
    <row r="243" spans="121:124" x14ac:dyDescent="0.25">
      <c r="DQ243" s="177">
        <v>351</v>
      </c>
      <c r="DR243" s="178" t="s">
        <v>1360</v>
      </c>
      <c r="DS243" s="179">
        <v>7</v>
      </c>
      <c r="DT243" s="171"/>
    </row>
    <row r="244" spans="121:124" x14ac:dyDescent="0.25">
      <c r="DQ244" s="177">
        <v>352</v>
      </c>
      <c r="DR244" s="178" t="s">
        <v>1361</v>
      </c>
      <c r="DS244" s="179">
        <v>8</v>
      </c>
      <c r="DT244" s="171"/>
    </row>
    <row r="245" spans="121:124" x14ac:dyDescent="0.25">
      <c r="DQ245" s="177">
        <v>353</v>
      </c>
      <c r="DR245" s="178" t="s">
        <v>1362</v>
      </c>
      <c r="DS245" s="179">
        <v>9</v>
      </c>
      <c r="DT245" s="171"/>
    </row>
    <row r="246" spans="121:124" x14ac:dyDescent="0.25">
      <c r="DQ246" s="177">
        <v>354</v>
      </c>
      <c r="DR246" s="178" t="s">
        <v>1363</v>
      </c>
      <c r="DS246" s="179">
        <v>10</v>
      </c>
      <c r="DT246" s="171"/>
    </row>
    <row r="247" spans="121:124" x14ac:dyDescent="0.25">
      <c r="DQ247" s="177">
        <v>355</v>
      </c>
      <c r="DR247" s="178" t="s">
        <v>1364</v>
      </c>
      <c r="DS247" s="179">
        <v>11</v>
      </c>
      <c r="DT247" s="171"/>
    </row>
    <row r="248" spans="121:124" x14ac:dyDescent="0.25">
      <c r="DQ248" s="177">
        <v>356</v>
      </c>
      <c r="DR248" s="178" t="s">
        <v>774</v>
      </c>
      <c r="DS248" s="179">
        <v>12</v>
      </c>
      <c r="DT248" s="171"/>
    </row>
    <row r="249" spans="121:124" x14ac:dyDescent="0.25">
      <c r="DQ249" s="177">
        <v>361</v>
      </c>
      <c r="DR249" s="178" t="s">
        <v>1365</v>
      </c>
      <c r="DS249" s="179">
        <v>6</v>
      </c>
      <c r="DT249" s="171"/>
    </row>
    <row r="250" spans="121:124" x14ac:dyDescent="0.25">
      <c r="DQ250" s="177">
        <v>362</v>
      </c>
      <c r="DR250" s="178" t="s">
        <v>1366</v>
      </c>
      <c r="DS250" s="179">
        <v>7</v>
      </c>
      <c r="DT250" s="171"/>
    </row>
    <row r="251" spans="121:124" x14ac:dyDescent="0.25">
      <c r="DQ251" s="177">
        <v>363</v>
      </c>
      <c r="DR251" s="178" t="s">
        <v>1367</v>
      </c>
      <c r="DS251" s="179">
        <v>8</v>
      </c>
      <c r="DT251" s="171"/>
    </row>
    <row r="252" spans="121:124" x14ac:dyDescent="0.25">
      <c r="DQ252" s="177">
        <v>364</v>
      </c>
      <c r="DR252" s="178" t="s">
        <v>1368</v>
      </c>
      <c r="DS252" s="179">
        <v>9</v>
      </c>
      <c r="DT252" s="171"/>
    </row>
    <row r="253" spans="121:124" x14ac:dyDescent="0.25">
      <c r="DQ253" s="177">
        <v>366</v>
      </c>
      <c r="DR253" s="178" t="s">
        <v>1369</v>
      </c>
      <c r="DS253" s="179">
        <v>8</v>
      </c>
      <c r="DT253" s="171"/>
    </row>
    <row r="254" spans="121:124" x14ac:dyDescent="0.25">
      <c r="DQ254" s="177">
        <v>367</v>
      </c>
      <c r="DR254" s="178" t="s">
        <v>1370</v>
      </c>
      <c r="DS254" s="179">
        <v>9</v>
      </c>
      <c r="DT254" s="171"/>
    </row>
    <row r="255" spans="121:124" x14ac:dyDescent="0.25">
      <c r="DQ255" s="177">
        <v>368</v>
      </c>
      <c r="DR255" s="178" t="s">
        <v>781</v>
      </c>
      <c r="DS255" s="179">
        <v>10</v>
      </c>
      <c r="DT255" s="171"/>
    </row>
    <row r="256" spans="121:124" x14ac:dyDescent="0.25">
      <c r="DQ256" s="177">
        <v>371</v>
      </c>
      <c r="DR256" s="178" t="s">
        <v>1371</v>
      </c>
      <c r="DS256" s="179">
        <v>7</v>
      </c>
      <c r="DT256" s="171"/>
    </row>
    <row r="257" spans="121:124" x14ac:dyDescent="0.25">
      <c r="DQ257" s="177">
        <v>372</v>
      </c>
      <c r="DR257" s="178" t="s">
        <v>1372</v>
      </c>
      <c r="DS257" s="179">
        <v>8</v>
      </c>
      <c r="DT257" s="171"/>
    </row>
    <row r="258" spans="121:124" x14ac:dyDescent="0.25">
      <c r="DQ258" s="177">
        <v>373</v>
      </c>
      <c r="DR258" s="178" t="s">
        <v>1373</v>
      </c>
      <c r="DS258" s="179">
        <v>9</v>
      </c>
      <c r="DT258" s="171"/>
    </row>
    <row r="259" spans="121:124" x14ac:dyDescent="0.25">
      <c r="DQ259" s="177">
        <v>374</v>
      </c>
      <c r="DR259" s="178" t="s">
        <v>1374</v>
      </c>
      <c r="DS259" s="179">
        <v>10</v>
      </c>
      <c r="DT259" s="171"/>
    </row>
    <row r="260" spans="121:124" x14ac:dyDescent="0.25">
      <c r="DQ260" s="177">
        <v>375</v>
      </c>
      <c r="DR260" s="178" t="s">
        <v>786</v>
      </c>
      <c r="DS260" s="179">
        <v>11</v>
      </c>
      <c r="DT260" s="171"/>
    </row>
    <row r="261" spans="121:124" x14ac:dyDescent="0.25">
      <c r="DQ261" s="177">
        <v>376</v>
      </c>
      <c r="DR261" s="178" t="s">
        <v>1375</v>
      </c>
      <c r="DS261" s="179">
        <v>8</v>
      </c>
      <c r="DT261" s="171"/>
    </row>
    <row r="262" spans="121:124" x14ac:dyDescent="0.25">
      <c r="DQ262" s="177">
        <v>377</v>
      </c>
      <c r="DR262" s="178" t="s">
        <v>1376</v>
      </c>
      <c r="DS262" s="179">
        <v>9</v>
      </c>
      <c r="DT262" s="171"/>
    </row>
    <row r="263" spans="121:124" x14ac:dyDescent="0.25">
      <c r="DQ263" s="177">
        <v>378</v>
      </c>
      <c r="DR263" s="178" t="s">
        <v>789</v>
      </c>
      <c r="DS263" s="179">
        <v>11</v>
      </c>
      <c r="DT263" s="171"/>
    </row>
    <row r="264" spans="121:124" x14ac:dyDescent="0.25">
      <c r="DQ264" s="177">
        <v>381</v>
      </c>
      <c r="DR264" s="178" t="s">
        <v>1493</v>
      </c>
      <c r="DS264" s="179">
        <v>10</v>
      </c>
      <c r="DT264" s="171"/>
    </row>
    <row r="265" spans="121:124" x14ac:dyDescent="0.25">
      <c r="DQ265" s="177">
        <v>382</v>
      </c>
      <c r="DR265" s="178" t="s">
        <v>1494</v>
      </c>
      <c r="DS265" s="179">
        <v>11</v>
      </c>
      <c r="DT265" s="171"/>
    </row>
    <row r="266" spans="121:124" x14ac:dyDescent="0.25">
      <c r="DQ266" s="177">
        <v>383</v>
      </c>
      <c r="DR266" s="178" t="s">
        <v>1495</v>
      </c>
      <c r="DS266" s="179">
        <v>12</v>
      </c>
      <c r="DT266" s="171"/>
    </row>
    <row r="267" spans="121:124" x14ac:dyDescent="0.25">
      <c r="DQ267" s="177">
        <v>410</v>
      </c>
      <c r="DR267" s="178" t="s">
        <v>1377</v>
      </c>
      <c r="DS267" s="179">
        <v>5</v>
      </c>
      <c r="DT267" s="171"/>
    </row>
    <row r="268" spans="121:124" x14ac:dyDescent="0.25">
      <c r="DQ268" s="177">
        <v>411</v>
      </c>
      <c r="DR268" s="178" t="s">
        <v>1378</v>
      </c>
      <c r="DS268" s="179">
        <v>6</v>
      </c>
      <c r="DT268" s="171" t="s">
        <v>961</v>
      </c>
    </row>
    <row r="269" spans="121:124" x14ac:dyDescent="0.25">
      <c r="DQ269" s="177">
        <v>412</v>
      </c>
      <c r="DR269" s="178" t="s">
        <v>1379</v>
      </c>
      <c r="DS269" s="179">
        <v>7</v>
      </c>
      <c r="DT269" s="171" t="s">
        <v>961</v>
      </c>
    </row>
    <row r="270" spans="121:124" x14ac:dyDescent="0.25">
      <c r="DQ270" s="177">
        <v>413</v>
      </c>
      <c r="DR270" s="178" t="s">
        <v>793</v>
      </c>
      <c r="DS270" s="179">
        <v>8</v>
      </c>
      <c r="DT270" s="171" t="s">
        <v>961</v>
      </c>
    </row>
    <row r="271" spans="121:124" x14ac:dyDescent="0.25">
      <c r="DQ271" s="177">
        <v>420</v>
      </c>
      <c r="DR271" s="178" t="s">
        <v>794</v>
      </c>
      <c r="DS271" s="179">
        <v>4</v>
      </c>
      <c r="DT271" s="171" t="s">
        <v>960</v>
      </c>
    </row>
    <row r="272" spans="121:124" x14ac:dyDescent="0.25">
      <c r="DQ272" s="177">
        <v>421</v>
      </c>
      <c r="DR272" s="178" t="s">
        <v>1380</v>
      </c>
      <c r="DS272" s="179">
        <v>5</v>
      </c>
      <c r="DT272" s="171" t="s">
        <v>960</v>
      </c>
    </row>
    <row r="273" spans="121:124" x14ac:dyDescent="0.25">
      <c r="DQ273" s="177">
        <v>422</v>
      </c>
      <c r="DR273" s="178" t="s">
        <v>1381</v>
      </c>
      <c r="DS273" s="179">
        <v>6</v>
      </c>
      <c r="DT273" s="171" t="s">
        <v>960</v>
      </c>
    </row>
    <row r="274" spans="121:124" x14ac:dyDescent="0.25">
      <c r="DQ274" s="177">
        <v>423</v>
      </c>
      <c r="DR274" s="178" t="s">
        <v>1382</v>
      </c>
      <c r="DS274" s="179">
        <v>7</v>
      </c>
      <c r="DT274" s="171" t="s">
        <v>960</v>
      </c>
    </row>
    <row r="275" spans="121:124" x14ac:dyDescent="0.25">
      <c r="DQ275" s="177">
        <v>424</v>
      </c>
      <c r="DR275" s="178" t="s">
        <v>1383</v>
      </c>
      <c r="DS275" s="179">
        <v>8</v>
      </c>
      <c r="DT275" s="171" t="s">
        <v>960</v>
      </c>
    </row>
    <row r="276" spans="121:124" x14ac:dyDescent="0.25">
      <c r="DQ276" s="177">
        <v>430</v>
      </c>
      <c r="DR276" s="178" t="s">
        <v>1384</v>
      </c>
      <c r="DS276" s="179">
        <v>6</v>
      </c>
      <c r="DT276" s="171"/>
    </row>
    <row r="277" spans="121:124" x14ac:dyDescent="0.25">
      <c r="DQ277" s="177">
        <v>431</v>
      </c>
      <c r="DR277" s="178" t="s">
        <v>1385</v>
      </c>
      <c r="DS277" s="179">
        <v>7</v>
      </c>
      <c r="DT277" s="171"/>
    </row>
    <row r="278" spans="121:124" x14ac:dyDescent="0.25">
      <c r="DQ278" s="177">
        <v>432</v>
      </c>
      <c r="DR278" s="178" t="s">
        <v>1386</v>
      </c>
      <c r="DS278" s="179">
        <v>8</v>
      </c>
      <c r="DT278" s="171"/>
    </row>
    <row r="279" spans="121:124" x14ac:dyDescent="0.25">
      <c r="DQ279" s="177">
        <v>433</v>
      </c>
      <c r="DR279" s="178" t="s">
        <v>1387</v>
      </c>
      <c r="DS279" s="179">
        <v>9</v>
      </c>
      <c r="DT279" s="171"/>
    </row>
    <row r="280" spans="121:124" x14ac:dyDescent="0.25">
      <c r="DQ280" s="177">
        <v>434</v>
      </c>
      <c r="DR280" s="178" t="s">
        <v>803</v>
      </c>
      <c r="DS280" s="179">
        <v>10</v>
      </c>
      <c r="DT280" s="171"/>
    </row>
    <row r="281" spans="121:124" x14ac:dyDescent="0.25">
      <c r="DQ281" s="177">
        <v>441</v>
      </c>
      <c r="DR281" s="178" t="s">
        <v>1388</v>
      </c>
      <c r="DS281" s="179">
        <v>7</v>
      </c>
      <c r="DT281" s="171" t="s">
        <v>962</v>
      </c>
    </row>
    <row r="282" spans="121:124" x14ac:dyDescent="0.25">
      <c r="DQ282" s="177">
        <v>442</v>
      </c>
      <c r="DR282" s="178" t="s">
        <v>1389</v>
      </c>
      <c r="DS282" s="179">
        <v>8</v>
      </c>
      <c r="DT282" s="171" t="s">
        <v>962</v>
      </c>
    </row>
    <row r="283" spans="121:124" x14ac:dyDescent="0.25">
      <c r="DQ283" s="177">
        <v>443</v>
      </c>
      <c r="DR283" s="178" t="s">
        <v>1390</v>
      </c>
      <c r="DS283" s="179">
        <v>9</v>
      </c>
      <c r="DT283" s="171" t="s">
        <v>962</v>
      </c>
    </row>
    <row r="284" spans="121:124" x14ac:dyDescent="0.25">
      <c r="DQ284" s="177">
        <v>444</v>
      </c>
      <c r="DR284" s="178" t="s">
        <v>807</v>
      </c>
      <c r="DS284" s="179">
        <v>10</v>
      </c>
      <c r="DT284" s="171" t="s">
        <v>962</v>
      </c>
    </row>
    <row r="285" spans="121:124" x14ac:dyDescent="0.25">
      <c r="DQ285" s="177">
        <v>451</v>
      </c>
      <c r="DR285" s="178" t="s">
        <v>1391</v>
      </c>
      <c r="DS285" s="179">
        <v>7</v>
      </c>
      <c r="DT285" s="171"/>
    </row>
    <row r="286" spans="121:124" x14ac:dyDescent="0.25">
      <c r="DQ286" s="177">
        <v>452</v>
      </c>
      <c r="DR286" s="178" t="s">
        <v>1392</v>
      </c>
      <c r="DS286" s="179">
        <v>8</v>
      </c>
      <c r="DT286" s="171"/>
    </row>
    <row r="287" spans="121:124" x14ac:dyDescent="0.25">
      <c r="DQ287" s="177">
        <v>453</v>
      </c>
      <c r="DR287" s="178" t="s">
        <v>1393</v>
      </c>
      <c r="DS287" s="179">
        <v>9</v>
      </c>
      <c r="DT287" s="171"/>
    </row>
    <row r="288" spans="121:124" x14ac:dyDescent="0.25">
      <c r="DQ288" s="177">
        <v>454</v>
      </c>
      <c r="DR288" s="178" t="s">
        <v>811</v>
      </c>
      <c r="DS288" s="179">
        <v>10</v>
      </c>
      <c r="DT288" s="171"/>
    </row>
    <row r="289" spans="121:124" x14ac:dyDescent="0.25">
      <c r="DQ289" s="177">
        <v>460</v>
      </c>
      <c r="DR289" s="178" t="s">
        <v>812</v>
      </c>
      <c r="DS289" s="179">
        <v>6</v>
      </c>
      <c r="DT289" s="171"/>
    </row>
    <row r="290" spans="121:124" x14ac:dyDescent="0.25">
      <c r="DQ290" s="177">
        <v>461</v>
      </c>
      <c r="DR290" s="178" t="s">
        <v>1394</v>
      </c>
      <c r="DS290" s="179">
        <v>7</v>
      </c>
      <c r="DT290" s="171"/>
    </row>
    <row r="291" spans="121:124" x14ac:dyDescent="0.25">
      <c r="DQ291" s="177">
        <v>462</v>
      </c>
      <c r="DR291" s="178" t="s">
        <v>1395</v>
      </c>
      <c r="DS291" s="179">
        <v>8</v>
      </c>
      <c r="DT291" s="171"/>
    </row>
    <row r="292" spans="121:124" x14ac:dyDescent="0.25">
      <c r="DQ292" s="177">
        <v>463</v>
      </c>
      <c r="DR292" s="178" t="s">
        <v>1396</v>
      </c>
      <c r="DS292" s="179">
        <v>9</v>
      </c>
      <c r="DT292" s="171"/>
    </row>
    <row r="293" spans="121:124" x14ac:dyDescent="0.25">
      <c r="DQ293" s="177">
        <v>464</v>
      </c>
      <c r="DR293" s="178" t="s">
        <v>816</v>
      </c>
      <c r="DS293" s="179">
        <v>10</v>
      </c>
      <c r="DT293" s="171"/>
    </row>
    <row r="294" spans="121:124" x14ac:dyDescent="0.25">
      <c r="DQ294" s="177">
        <v>490</v>
      </c>
      <c r="DR294" s="178" t="s">
        <v>1491</v>
      </c>
      <c r="DS294" s="179">
        <v>8</v>
      </c>
      <c r="DT294" s="171"/>
    </row>
    <row r="295" spans="121:124" x14ac:dyDescent="0.25">
      <c r="DQ295" s="177">
        <v>491</v>
      </c>
      <c r="DR295" s="178" t="s">
        <v>1492</v>
      </c>
      <c r="DS295" s="179">
        <v>9</v>
      </c>
      <c r="DT295" s="171"/>
    </row>
    <row r="296" spans="121:124" x14ac:dyDescent="0.25">
      <c r="DQ296" s="177">
        <v>492</v>
      </c>
      <c r="DR296" s="178" t="s">
        <v>1493</v>
      </c>
      <c r="DS296" s="179">
        <v>10</v>
      </c>
      <c r="DT296" s="171"/>
    </row>
    <row r="297" spans="121:124" x14ac:dyDescent="0.25">
      <c r="DQ297" s="177">
        <v>493</v>
      </c>
      <c r="DR297" s="178" t="s">
        <v>1494</v>
      </c>
      <c r="DS297" s="179">
        <v>11</v>
      </c>
      <c r="DT297" s="171"/>
    </row>
    <row r="298" spans="121:124" x14ac:dyDescent="0.25">
      <c r="DQ298" s="177">
        <v>494</v>
      </c>
      <c r="DR298" s="178" t="s">
        <v>1495</v>
      </c>
      <c r="DS298" s="179">
        <v>12</v>
      </c>
      <c r="DT298" s="171"/>
    </row>
    <row r="299" spans="121:124" x14ac:dyDescent="0.25">
      <c r="DQ299" s="177">
        <v>501</v>
      </c>
      <c r="DR299" s="178" t="s">
        <v>818</v>
      </c>
      <c r="DS299" s="179">
        <v>1</v>
      </c>
      <c r="DT299" s="171"/>
    </row>
    <row r="300" spans="121:124" x14ac:dyDescent="0.25">
      <c r="DQ300" s="177">
        <v>502</v>
      </c>
      <c r="DR300" s="178" t="s">
        <v>819</v>
      </c>
      <c r="DS300" s="179">
        <v>2</v>
      </c>
      <c r="DT300" s="171"/>
    </row>
    <row r="301" spans="121:124" x14ac:dyDescent="0.25">
      <c r="DQ301" s="177">
        <v>504</v>
      </c>
      <c r="DR301" s="178" t="s">
        <v>821</v>
      </c>
      <c r="DS301" s="179">
        <v>4</v>
      </c>
      <c r="DT301" s="171"/>
    </row>
    <row r="302" spans="121:124" x14ac:dyDescent="0.25">
      <c r="DQ302" s="177">
        <v>506</v>
      </c>
      <c r="DR302" s="178" t="s">
        <v>1397</v>
      </c>
      <c r="DS302" s="179">
        <v>3</v>
      </c>
      <c r="DT302" s="171"/>
    </row>
    <row r="303" spans="121:124" x14ac:dyDescent="0.25">
      <c r="DQ303" s="177">
        <v>507</v>
      </c>
      <c r="DR303" s="178" t="s">
        <v>1398</v>
      </c>
      <c r="DS303" s="179">
        <v>4</v>
      </c>
      <c r="DT303" s="171"/>
    </row>
    <row r="304" spans="121:124" x14ac:dyDescent="0.25">
      <c r="DQ304" s="177">
        <v>503</v>
      </c>
      <c r="DR304" s="178" t="s">
        <v>820</v>
      </c>
      <c r="DS304" s="179">
        <v>3</v>
      </c>
      <c r="DT304" s="171"/>
    </row>
    <row r="305" spans="121:124" x14ac:dyDescent="0.25">
      <c r="DQ305" s="177">
        <v>508</v>
      </c>
      <c r="DR305" s="178" t="s">
        <v>1399</v>
      </c>
      <c r="DS305" s="179">
        <v>5</v>
      </c>
      <c r="DT305" s="171"/>
    </row>
    <row r="306" spans="121:124" x14ac:dyDescent="0.25">
      <c r="DQ306" s="177">
        <v>509</v>
      </c>
      <c r="DR306" s="178" t="s">
        <v>1400</v>
      </c>
      <c r="DS306" s="179">
        <v>6</v>
      </c>
      <c r="DT306" s="171"/>
    </row>
    <row r="307" spans="121:124" x14ac:dyDescent="0.25">
      <c r="DQ307" s="177">
        <v>511</v>
      </c>
      <c r="DR307" s="178" t="s">
        <v>1401</v>
      </c>
      <c r="DS307" s="179">
        <v>4</v>
      </c>
      <c r="DT307" s="171"/>
    </row>
    <row r="308" spans="121:124" x14ac:dyDescent="0.25">
      <c r="DQ308" s="177">
        <v>512</v>
      </c>
      <c r="DR308" s="178" t="s">
        <v>1402</v>
      </c>
      <c r="DS308" s="179">
        <v>5</v>
      </c>
      <c r="DT308" s="171"/>
    </row>
    <row r="309" spans="121:124" x14ac:dyDescent="0.25">
      <c r="DQ309" s="177">
        <v>513</v>
      </c>
      <c r="DR309" s="178" t="s">
        <v>1403</v>
      </c>
      <c r="DS309" s="179">
        <v>6</v>
      </c>
      <c r="DT309" s="171"/>
    </row>
    <row r="310" spans="121:124" x14ac:dyDescent="0.25">
      <c r="DQ310" s="177">
        <v>514</v>
      </c>
      <c r="DR310" s="178" t="s">
        <v>1404</v>
      </c>
      <c r="DS310" s="179">
        <v>7</v>
      </c>
      <c r="DT310" s="171"/>
    </row>
    <row r="311" spans="121:124" x14ac:dyDescent="0.25">
      <c r="DQ311" s="177">
        <v>516</v>
      </c>
      <c r="DR311" s="178" t="s">
        <v>1405</v>
      </c>
      <c r="DS311" s="179">
        <v>4</v>
      </c>
      <c r="DT311" s="171"/>
    </row>
    <row r="312" spans="121:124" x14ac:dyDescent="0.25">
      <c r="DQ312" s="177">
        <v>517</v>
      </c>
      <c r="DR312" s="178" t="s">
        <v>1406</v>
      </c>
      <c r="DS312" s="179">
        <v>5</v>
      </c>
      <c r="DT312" s="171"/>
    </row>
    <row r="313" spans="121:124" x14ac:dyDescent="0.25">
      <c r="DQ313" s="177">
        <v>518</v>
      </c>
      <c r="DR313" s="178" t="s">
        <v>1407</v>
      </c>
      <c r="DS313" s="179">
        <v>6</v>
      </c>
      <c r="DT313" s="171"/>
    </row>
    <row r="314" spans="121:124" x14ac:dyDescent="0.25">
      <c r="DQ314" s="177">
        <v>521</v>
      </c>
      <c r="DR314" s="178" t="s">
        <v>1408</v>
      </c>
      <c r="DS314" s="179">
        <v>4</v>
      </c>
      <c r="DT314" s="171"/>
    </row>
    <row r="315" spans="121:124" x14ac:dyDescent="0.25">
      <c r="DQ315" s="177">
        <v>522</v>
      </c>
      <c r="DR315" s="178" t="s">
        <v>1409</v>
      </c>
      <c r="DS315" s="179">
        <v>5</v>
      </c>
      <c r="DT315" s="171"/>
    </row>
    <row r="316" spans="121:124" x14ac:dyDescent="0.25">
      <c r="DQ316" s="177">
        <v>523</v>
      </c>
      <c r="DR316" s="178" t="s">
        <v>1410</v>
      </c>
      <c r="DS316" s="179">
        <v>6</v>
      </c>
      <c r="DT316" s="171"/>
    </row>
    <row r="317" spans="121:124" x14ac:dyDescent="0.25">
      <c r="DQ317" s="177">
        <v>524</v>
      </c>
      <c r="DR317" s="178" t="s">
        <v>1411</v>
      </c>
      <c r="DS317" s="179">
        <v>7</v>
      </c>
      <c r="DT317" s="171"/>
    </row>
    <row r="318" spans="121:124" x14ac:dyDescent="0.25">
      <c r="DQ318" s="177">
        <v>531</v>
      </c>
      <c r="DR318" s="178" t="s">
        <v>1412</v>
      </c>
      <c r="DS318" s="179">
        <v>5</v>
      </c>
      <c r="DT318" s="171"/>
    </row>
    <row r="319" spans="121:124" x14ac:dyDescent="0.25">
      <c r="DQ319" s="177">
        <v>532</v>
      </c>
      <c r="DR319" s="178" t="s">
        <v>1413</v>
      </c>
      <c r="DS319" s="179">
        <v>6</v>
      </c>
      <c r="DT319" s="171"/>
    </row>
    <row r="320" spans="121:124" x14ac:dyDescent="0.25">
      <c r="DQ320" s="177">
        <v>533</v>
      </c>
      <c r="DR320" s="178" t="s">
        <v>1414</v>
      </c>
      <c r="DS320" s="179">
        <v>6</v>
      </c>
      <c r="DT320" s="171"/>
    </row>
    <row r="321" spans="121:124" x14ac:dyDescent="0.25">
      <c r="DQ321" s="177">
        <v>534</v>
      </c>
      <c r="DR321" s="178" t="s">
        <v>1415</v>
      </c>
      <c r="DS321" s="179">
        <v>7</v>
      </c>
      <c r="DT321" s="171"/>
    </row>
    <row r="322" spans="121:124" x14ac:dyDescent="0.25">
      <c r="DQ322" s="177">
        <v>541</v>
      </c>
      <c r="DR322" s="178" t="s">
        <v>1416</v>
      </c>
      <c r="DS322" s="179">
        <v>6</v>
      </c>
      <c r="DT322" s="171"/>
    </row>
    <row r="323" spans="121:124" x14ac:dyDescent="0.25">
      <c r="DQ323" s="177">
        <v>542</v>
      </c>
      <c r="DR323" s="178" t="s">
        <v>1417</v>
      </c>
      <c r="DS323" s="179">
        <v>7</v>
      </c>
      <c r="DT323" s="171" t="s">
        <v>967</v>
      </c>
    </row>
    <row r="324" spans="121:124" x14ac:dyDescent="0.25">
      <c r="DQ324" s="177">
        <v>543</v>
      </c>
      <c r="DR324" s="178" t="s">
        <v>1418</v>
      </c>
      <c r="DS324" s="179">
        <v>8</v>
      </c>
      <c r="DT324" s="171"/>
    </row>
    <row r="325" spans="121:124" x14ac:dyDescent="0.25">
      <c r="DQ325" s="177">
        <v>544</v>
      </c>
      <c r="DR325" s="178" t="s">
        <v>1419</v>
      </c>
      <c r="DS325" s="179">
        <v>9</v>
      </c>
      <c r="DT325" s="171"/>
    </row>
    <row r="326" spans="121:124" x14ac:dyDescent="0.25">
      <c r="DQ326" s="177">
        <v>545</v>
      </c>
      <c r="DR326" s="178" t="s">
        <v>1420</v>
      </c>
      <c r="DS326" s="179">
        <v>10</v>
      </c>
      <c r="DT326" s="171"/>
    </row>
    <row r="327" spans="121:124" x14ac:dyDescent="0.25">
      <c r="DQ327" s="177">
        <v>550</v>
      </c>
      <c r="DR327" s="178" t="s">
        <v>846</v>
      </c>
      <c r="DS327" s="179">
        <v>7</v>
      </c>
      <c r="DT327" s="171"/>
    </row>
    <row r="328" spans="121:124" x14ac:dyDescent="0.25">
      <c r="DQ328" s="177">
        <v>551</v>
      </c>
      <c r="DR328" s="178" t="s">
        <v>1491</v>
      </c>
      <c r="DS328" s="179">
        <v>8</v>
      </c>
      <c r="DT328" s="171"/>
    </row>
    <row r="329" spans="121:124" x14ac:dyDescent="0.25">
      <c r="DQ329" s="177">
        <v>552</v>
      </c>
      <c r="DR329" s="178" t="s">
        <v>1492</v>
      </c>
      <c r="DS329" s="179">
        <v>9</v>
      </c>
      <c r="DT329" s="171"/>
    </row>
    <row r="330" spans="121:124" x14ac:dyDescent="0.25">
      <c r="DQ330" s="177">
        <v>553</v>
      </c>
      <c r="DR330" s="178" t="s">
        <v>1493</v>
      </c>
      <c r="DS330" s="179">
        <v>10</v>
      </c>
      <c r="DT330" s="171"/>
    </row>
    <row r="331" spans="121:124" x14ac:dyDescent="0.25">
      <c r="DQ331" s="177">
        <v>554</v>
      </c>
      <c r="DR331" s="178" t="s">
        <v>1494</v>
      </c>
      <c r="DS331" s="179">
        <v>11</v>
      </c>
      <c r="DT331" s="171"/>
    </row>
    <row r="332" spans="121:124" x14ac:dyDescent="0.25">
      <c r="DQ332" s="177">
        <v>555</v>
      </c>
      <c r="DR332" s="180" t="s">
        <v>1495</v>
      </c>
      <c r="DS332" s="179">
        <v>12</v>
      </c>
      <c r="DT332" s="171"/>
    </row>
    <row r="333" spans="121:124" x14ac:dyDescent="0.25">
      <c r="DQ333" s="177">
        <v>561</v>
      </c>
      <c r="DR333" s="178" t="s">
        <v>847</v>
      </c>
      <c r="DS333" s="179">
        <v>3</v>
      </c>
      <c r="DT333" s="171"/>
    </row>
    <row r="334" spans="121:124" x14ac:dyDescent="0.25">
      <c r="DQ334" s="177">
        <v>562</v>
      </c>
      <c r="DR334" s="178" t="s">
        <v>1421</v>
      </c>
      <c r="DS334" s="179">
        <v>4</v>
      </c>
      <c r="DT334" s="171"/>
    </row>
    <row r="335" spans="121:124" x14ac:dyDescent="0.25">
      <c r="DQ335" s="177">
        <v>563</v>
      </c>
      <c r="DR335" s="178" t="s">
        <v>1422</v>
      </c>
      <c r="DS335" s="179">
        <v>5</v>
      </c>
      <c r="DT335" s="171"/>
    </row>
    <row r="336" spans="121:124" x14ac:dyDescent="0.25">
      <c r="DQ336" s="177">
        <v>564</v>
      </c>
      <c r="DR336" s="178" t="s">
        <v>1423</v>
      </c>
      <c r="DS336" s="179">
        <v>6</v>
      </c>
      <c r="DT336" s="171"/>
    </row>
    <row r="337" spans="121:124" x14ac:dyDescent="0.25">
      <c r="DQ337" s="177">
        <v>565</v>
      </c>
      <c r="DR337" s="178" t="s">
        <v>1424</v>
      </c>
      <c r="DS337" s="179">
        <v>7</v>
      </c>
      <c r="DT337" s="171"/>
    </row>
    <row r="338" spans="121:124" x14ac:dyDescent="0.25">
      <c r="DQ338" s="177">
        <v>566</v>
      </c>
      <c r="DR338" s="178" t="s">
        <v>1425</v>
      </c>
      <c r="DS338" s="179">
        <v>8</v>
      </c>
      <c r="DT338" s="171"/>
    </row>
    <row r="339" spans="121:124" x14ac:dyDescent="0.25">
      <c r="DQ339" s="177">
        <v>571</v>
      </c>
      <c r="DR339" s="178" t="s">
        <v>1</v>
      </c>
      <c r="DS339" s="179">
        <v>3</v>
      </c>
      <c r="DT339" s="171"/>
    </row>
    <row r="340" spans="121:124" x14ac:dyDescent="0.25">
      <c r="DQ340" s="177">
        <v>572</v>
      </c>
      <c r="DR340" s="178" t="s">
        <v>1426</v>
      </c>
      <c r="DS340" s="179">
        <v>4</v>
      </c>
      <c r="DT340" s="171"/>
    </row>
    <row r="341" spans="121:124" x14ac:dyDescent="0.25">
      <c r="DQ341" s="177">
        <v>573</v>
      </c>
      <c r="DR341" s="178" t="s">
        <v>1427</v>
      </c>
      <c r="DS341" s="179">
        <v>5</v>
      </c>
      <c r="DT341" s="171"/>
    </row>
    <row r="342" spans="121:124" x14ac:dyDescent="0.25">
      <c r="DQ342" s="177">
        <v>574</v>
      </c>
      <c r="DR342" s="178" t="s">
        <v>1428</v>
      </c>
      <c r="DS342" s="179">
        <v>6</v>
      </c>
      <c r="DT342" s="171"/>
    </row>
    <row r="343" spans="121:124" x14ac:dyDescent="0.25">
      <c r="DQ343" s="177">
        <v>575</v>
      </c>
      <c r="DR343" s="178" t="s">
        <v>1429</v>
      </c>
      <c r="DS343" s="179">
        <v>7</v>
      </c>
      <c r="DT343" s="171"/>
    </row>
    <row r="344" spans="121:124" x14ac:dyDescent="0.25">
      <c r="DQ344" s="177">
        <v>576</v>
      </c>
      <c r="DR344" s="178" t="s">
        <v>6</v>
      </c>
      <c r="DS344" s="179">
        <v>8</v>
      </c>
      <c r="DT344" s="171"/>
    </row>
    <row r="345" spans="121:124" x14ac:dyDescent="0.25">
      <c r="DQ345" s="177">
        <v>577</v>
      </c>
      <c r="DR345" s="178" t="s">
        <v>7</v>
      </c>
      <c r="DS345" s="181"/>
      <c r="DT345" s="171"/>
    </row>
    <row r="346" spans="121:124" x14ac:dyDescent="0.25">
      <c r="DQ346" s="177">
        <v>578</v>
      </c>
      <c r="DR346" s="178" t="s">
        <v>8</v>
      </c>
      <c r="DS346" s="179">
        <v>7</v>
      </c>
      <c r="DT346" s="171"/>
    </row>
    <row r="347" spans="121:124" x14ac:dyDescent="0.25">
      <c r="DQ347" s="177">
        <v>580</v>
      </c>
      <c r="DR347" s="178" t="s">
        <v>9</v>
      </c>
      <c r="DS347" s="179">
        <v>2</v>
      </c>
      <c r="DT347" s="171"/>
    </row>
    <row r="348" spans="121:124" x14ac:dyDescent="0.25">
      <c r="DQ348" s="177">
        <v>581</v>
      </c>
      <c r="DR348" s="178" t="s">
        <v>10</v>
      </c>
      <c r="DS348" s="179">
        <v>3</v>
      </c>
      <c r="DT348" s="171"/>
    </row>
    <row r="349" spans="121:124" x14ac:dyDescent="0.25">
      <c r="DQ349" s="177">
        <v>582</v>
      </c>
      <c r="DR349" s="178" t="s">
        <v>11</v>
      </c>
      <c r="DS349" s="179">
        <v>4</v>
      </c>
      <c r="DT349" s="171"/>
    </row>
    <row r="350" spans="121:124" x14ac:dyDescent="0.25">
      <c r="DQ350" s="177">
        <v>583</v>
      </c>
      <c r="DR350" s="178" t="s">
        <v>12</v>
      </c>
      <c r="DS350" s="179">
        <v>4</v>
      </c>
      <c r="DT350" s="171"/>
    </row>
    <row r="351" spans="121:124" x14ac:dyDescent="0.25">
      <c r="DQ351" s="177">
        <v>584</v>
      </c>
      <c r="DR351" s="178" t="s">
        <v>13</v>
      </c>
      <c r="DS351" s="179">
        <v>5</v>
      </c>
      <c r="DT351" s="171"/>
    </row>
    <row r="352" spans="121:124" x14ac:dyDescent="0.25">
      <c r="DQ352" s="177">
        <v>585</v>
      </c>
      <c r="DR352" s="178" t="s">
        <v>14</v>
      </c>
      <c r="DS352" s="179">
        <v>6</v>
      </c>
      <c r="DT352" s="171"/>
    </row>
    <row r="353" spans="121:124" x14ac:dyDescent="0.25">
      <c r="DQ353" s="177">
        <v>586</v>
      </c>
      <c r="DR353" s="178" t="s">
        <v>1430</v>
      </c>
      <c r="DS353" s="179">
        <v>7</v>
      </c>
      <c r="DT353" s="171"/>
    </row>
    <row r="354" spans="121:124" x14ac:dyDescent="0.25">
      <c r="DQ354" s="177">
        <v>587</v>
      </c>
      <c r="DR354" s="178" t="s">
        <v>1431</v>
      </c>
      <c r="DS354" s="179">
        <v>8</v>
      </c>
      <c r="DT354" s="171"/>
    </row>
    <row r="355" spans="121:124" x14ac:dyDescent="0.25">
      <c r="DQ355" s="177">
        <v>590</v>
      </c>
      <c r="DR355" s="178" t="s">
        <v>846</v>
      </c>
      <c r="DS355" s="179">
        <v>7</v>
      </c>
      <c r="DT355" s="171"/>
    </row>
    <row r="356" spans="121:124" x14ac:dyDescent="0.25">
      <c r="DQ356" s="177">
        <v>591</v>
      </c>
      <c r="DR356" s="178" t="s">
        <v>17</v>
      </c>
      <c r="DS356" s="179">
        <v>8</v>
      </c>
      <c r="DT356" s="171"/>
    </row>
    <row r="357" spans="121:124" x14ac:dyDescent="0.25">
      <c r="DQ357" s="177">
        <v>592</v>
      </c>
      <c r="DR357" s="178" t="s">
        <v>18</v>
      </c>
      <c r="DS357" s="179">
        <v>9</v>
      </c>
      <c r="DT357" s="171"/>
    </row>
    <row r="358" spans="121:124" x14ac:dyDescent="0.25">
      <c r="DQ358" s="177">
        <v>593</v>
      </c>
      <c r="DR358" s="178" t="s">
        <v>19</v>
      </c>
      <c r="DS358" s="179">
        <v>10</v>
      </c>
      <c r="DT358" s="171"/>
    </row>
    <row r="359" spans="121:124" x14ac:dyDescent="0.25">
      <c r="DQ359" s="177">
        <v>594</v>
      </c>
      <c r="DR359" s="178" t="s">
        <v>20</v>
      </c>
      <c r="DS359" s="179">
        <v>11</v>
      </c>
      <c r="DT359" s="171"/>
    </row>
    <row r="360" spans="121:124" x14ac:dyDescent="0.25">
      <c r="DQ360" s="177">
        <v>601</v>
      </c>
      <c r="DR360" s="178" t="s">
        <v>1432</v>
      </c>
      <c r="DS360" s="179">
        <v>4</v>
      </c>
      <c r="DT360" s="171"/>
    </row>
    <row r="361" spans="121:124" x14ac:dyDescent="0.25">
      <c r="DQ361" s="177">
        <v>602</v>
      </c>
      <c r="DR361" s="178" t="s">
        <v>1433</v>
      </c>
      <c r="DS361" s="179">
        <v>5</v>
      </c>
      <c r="DT361" s="171"/>
    </row>
    <row r="362" spans="121:124" x14ac:dyDescent="0.25">
      <c r="DQ362" s="177">
        <v>603</v>
      </c>
      <c r="DR362" s="178" t="s">
        <v>1434</v>
      </c>
      <c r="DS362" s="179">
        <v>6</v>
      </c>
      <c r="DT362" s="171"/>
    </row>
    <row r="363" spans="121:124" x14ac:dyDescent="0.25">
      <c r="DQ363" s="177">
        <v>604</v>
      </c>
      <c r="DR363" s="178" t="s">
        <v>1435</v>
      </c>
      <c r="DS363" s="179">
        <v>7</v>
      </c>
      <c r="DT363" s="171"/>
    </row>
    <row r="364" spans="121:124" x14ac:dyDescent="0.25">
      <c r="DQ364" s="177">
        <v>611</v>
      </c>
      <c r="DR364" s="178" t="s">
        <v>25</v>
      </c>
      <c r="DS364" s="179">
        <v>1</v>
      </c>
      <c r="DT364" s="171"/>
    </row>
    <row r="365" spans="121:124" x14ac:dyDescent="0.25">
      <c r="DQ365" s="177">
        <v>612</v>
      </c>
      <c r="DR365" s="178" t="s">
        <v>26</v>
      </c>
      <c r="DS365" s="179">
        <v>2</v>
      </c>
      <c r="DT365" s="171"/>
    </row>
    <row r="366" spans="121:124" x14ac:dyDescent="0.25">
      <c r="DQ366" s="177">
        <v>613</v>
      </c>
      <c r="DR366" s="178" t="s">
        <v>1436</v>
      </c>
      <c r="DS366" s="179">
        <v>3</v>
      </c>
      <c r="DT366" s="171" t="s">
        <v>963</v>
      </c>
    </row>
    <row r="367" spans="121:124" x14ac:dyDescent="0.25">
      <c r="DQ367" s="177">
        <v>614</v>
      </c>
      <c r="DR367" s="178" t="s">
        <v>1437</v>
      </c>
      <c r="DS367" s="179">
        <v>4</v>
      </c>
      <c r="DT367" s="171" t="s">
        <v>963</v>
      </c>
    </row>
    <row r="368" spans="121:124" x14ac:dyDescent="0.25">
      <c r="DQ368" s="177">
        <v>631</v>
      </c>
      <c r="DR368" s="178" t="s">
        <v>29</v>
      </c>
      <c r="DS368" s="179">
        <v>8</v>
      </c>
      <c r="DT368" s="171"/>
    </row>
    <row r="369" spans="121:124" x14ac:dyDescent="0.25">
      <c r="DQ369" s="177">
        <v>632</v>
      </c>
      <c r="DR369" s="178" t="s">
        <v>30</v>
      </c>
      <c r="DS369" s="179">
        <v>9</v>
      </c>
      <c r="DT369" s="171"/>
    </row>
    <row r="370" spans="121:124" x14ac:dyDescent="0.25">
      <c r="DQ370" s="177">
        <v>633</v>
      </c>
      <c r="DR370" s="178" t="s">
        <v>31</v>
      </c>
      <c r="DS370" s="179">
        <v>10</v>
      </c>
      <c r="DT370" s="171"/>
    </row>
    <row r="371" spans="121:124" x14ac:dyDescent="0.25">
      <c r="DQ371" s="177">
        <v>634</v>
      </c>
      <c r="DR371" s="178" t="s">
        <v>32</v>
      </c>
      <c r="DS371" s="179">
        <v>11</v>
      </c>
      <c r="DT371" s="171"/>
    </row>
    <row r="372" spans="121:124" x14ac:dyDescent="0.25">
      <c r="DQ372" s="177">
        <v>690</v>
      </c>
      <c r="DR372" s="178" t="s">
        <v>1491</v>
      </c>
      <c r="DS372" s="179">
        <v>8</v>
      </c>
      <c r="DT372" s="171"/>
    </row>
    <row r="373" spans="121:124" x14ac:dyDescent="0.25">
      <c r="DQ373" s="177">
        <v>691</v>
      </c>
      <c r="DR373" s="178" t="s">
        <v>1492</v>
      </c>
      <c r="DS373" s="179">
        <v>9</v>
      </c>
      <c r="DT373" s="171"/>
    </row>
    <row r="374" spans="121:124" x14ac:dyDescent="0.25">
      <c r="DQ374" s="177">
        <v>692</v>
      </c>
      <c r="DR374" s="178" t="s">
        <v>1493</v>
      </c>
      <c r="DS374" s="179">
        <v>10</v>
      </c>
      <c r="DT374" s="171"/>
    </row>
    <row r="375" spans="121:124" x14ac:dyDescent="0.25">
      <c r="DQ375" s="177">
        <v>693</v>
      </c>
      <c r="DR375" s="178" t="s">
        <v>1494</v>
      </c>
      <c r="DS375" s="179">
        <v>11</v>
      </c>
      <c r="DT375" s="171"/>
    </row>
    <row r="376" spans="121:124" x14ac:dyDescent="0.25">
      <c r="DQ376" s="177">
        <v>694</v>
      </c>
      <c r="DR376" s="178" t="s">
        <v>1495</v>
      </c>
      <c r="DS376" s="179">
        <v>12</v>
      </c>
      <c r="DT376" s="171"/>
    </row>
    <row r="377" spans="121:124" x14ac:dyDescent="0.25">
      <c r="DQ377" s="177">
        <v>706</v>
      </c>
      <c r="DR377" s="178" t="s">
        <v>1438</v>
      </c>
      <c r="DS377" s="179">
        <v>4</v>
      </c>
      <c r="DT377" s="171"/>
    </row>
    <row r="378" spans="121:124" x14ac:dyDescent="0.25">
      <c r="DQ378" s="177">
        <v>707</v>
      </c>
      <c r="DR378" s="178" t="s">
        <v>1439</v>
      </c>
      <c r="DS378" s="179">
        <v>5</v>
      </c>
      <c r="DT378" s="171"/>
    </row>
    <row r="379" spans="121:124" x14ac:dyDescent="0.25">
      <c r="DQ379" s="177">
        <v>708</v>
      </c>
      <c r="DR379" s="178" t="s">
        <v>1440</v>
      </c>
      <c r="DS379" s="179">
        <v>6</v>
      </c>
      <c r="DT379" s="171"/>
    </row>
    <row r="380" spans="121:124" x14ac:dyDescent="0.25">
      <c r="DQ380" s="177">
        <v>709</v>
      </c>
      <c r="DR380" s="178" t="s">
        <v>1441</v>
      </c>
      <c r="DS380" s="179">
        <v>7</v>
      </c>
      <c r="DT380" s="171"/>
    </row>
    <row r="381" spans="121:124" x14ac:dyDescent="0.25">
      <c r="DQ381" s="177">
        <v>710</v>
      </c>
      <c r="DR381" s="178" t="s">
        <v>37</v>
      </c>
      <c r="DS381" s="179">
        <v>6</v>
      </c>
      <c r="DT381" s="171"/>
    </row>
    <row r="382" spans="121:124" x14ac:dyDescent="0.25">
      <c r="DQ382" s="177">
        <v>711</v>
      </c>
      <c r="DR382" s="178" t="s">
        <v>1442</v>
      </c>
      <c r="DS382" s="179">
        <v>7</v>
      </c>
      <c r="DT382" s="171"/>
    </row>
    <row r="383" spans="121:124" x14ac:dyDescent="0.25">
      <c r="DQ383" s="177">
        <v>712</v>
      </c>
      <c r="DR383" s="178" t="s">
        <v>1443</v>
      </c>
      <c r="DS383" s="179">
        <v>8</v>
      </c>
      <c r="DT383" s="171"/>
    </row>
    <row r="384" spans="121:124" x14ac:dyDescent="0.25">
      <c r="DQ384" s="177">
        <v>713</v>
      </c>
      <c r="DR384" s="178" t="s">
        <v>1444</v>
      </c>
      <c r="DS384" s="179">
        <v>9</v>
      </c>
      <c r="DT384" s="171"/>
    </row>
    <row r="385" spans="121:124" x14ac:dyDescent="0.25">
      <c r="DQ385" s="177">
        <v>714</v>
      </c>
      <c r="DR385" s="178" t="s">
        <v>41</v>
      </c>
      <c r="DS385" s="179">
        <v>10</v>
      </c>
      <c r="DT385" s="171"/>
    </row>
    <row r="386" spans="121:124" x14ac:dyDescent="0.25">
      <c r="DQ386" s="177">
        <v>720</v>
      </c>
      <c r="DR386" s="178" t="s">
        <v>1445</v>
      </c>
      <c r="DS386" s="179">
        <v>6</v>
      </c>
      <c r="DT386" s="171"/>
    </row>
    <row r="387" spans="121:124" x14ac:dyDescent="0.25">
      <c r="DQ387" s="177">
        <v>721</v>
      </c>
      <c r="DR387" s="178" t="s">
        <v>1446</v>
      </c>
      <c r="DS387" s="179">
        <v>7</v>
      </c>
      <c r="DT387" s="171"/>
    </row>
    <row r="388" spans="121:124" x14ac:dyDescent="0.25">
      <c r="DQ388" s="177">
        <v>722</v>
      </c>
      <c r="DR388" s="178" t="s">
        <v>1447</v>
      </c>
      <c r="DS388" s="179">
        <v>8</v>
      </c>
      <c r="DT388" s="171"/>
    </row>
    <row r="389" spans="121:124" x14ac:dyDescent="0.25">
      <c r="DQ389" s="177">
        <v>723</v>
      </c>
      <c r="DR389" s="178" t="s">
        <v>1448</v>
      </c>
      <c r="DS389" s="179">
        <v>9</v>
      </c>
      <c r="DT389" s="171"/>
    </row>
    <row r="390" spans="121:124" x14ac:dyDescent="0.25">
      <c r="DQ390" s="177">
        <v>724</v>
      </c>
      <c r="DR390" s="178" t="s">
        <v>1449</v>
      </c>
      <c r="DS390" s="179">
        <v>10</v>
      </c>
      <c r="DT390" s="171"/>
    </row>
    <row r="391" spans="121:124" x14ac:dyDescent="0.25">
      <c r="DQ391" s="177">
        <v>731</v>
      </c>
      <c r="DR391" s="178" t="s">
        <v>1450</v>
      </c>
      <c r="DS391" s="179">
        <v>4</v>
      </c>
      <c r="DT391" s="171" t="s">
        <v>964</v>
      </c>
    </row>
    <row r="392" spans="121:124" x14ac:dyDescent="0.25">
      <c r="DQ392" s="177">
        <v>732</v>
      </c>
      <c r="DR392" s="178" t="s">
        <v>1451</v>
      </c>
      <c r="DS392" s="179">
        <v>5</v>
      </c>
      <c r="DT392" s="171" t="s">
        <v>964</v>
      </c>
    </row>
    <row r="393" spans="121:124" x14ac:dyDescent="0.25">
      <c r="DQ393" s="177">
        <v>733</v>
      </c>
      <c r="DR393" s="178" t="s">
        <v>1452</v>
      </c>
      <c r="DS393" s="179">
        <v>6</v>
      </c>
      <c r="DT393" s="171" t="s">
        <v>964</v>
      </c>
    </row>
    <row r="394" spans="121:124" x14ac:dyDescent="0.25">
      <c r="DQ394" s="177">
        <v>741</v>
      </c>
      <c r="DR394" s="178" t="s">
        <v>1453</v>
      </c>
      <c r="DS394" s="179">
        <v>7</v>
      </c>
      <c r="DT394" s="171" t="s">
        <v>965</v>
      </c>
    </row>
    <row r="395" spans="121:124" x14ac:dyDescent="0.25">
      <c r="DQ395" s="177">
        <v>742</v>
      </c>
      <c r="DR395" s="178" t="s">
        <v>1454</v>
      </c>
      <c r="DS395" s="179">
        <v>8</v>
      </c>
      <c r="DT395" s="171" t="s">
        <v>966</v>
      </c>
    </row>
    <row r="396" spans="121:124" x14ac:dyDescent="0.25">
      <c r="DQ396" s="177">
        <v>743</v>
      </c>
      <c r="DR396" s="178" t="s">
        <v>52</v>
      </c>
      <c r="DS396" s="179">
        <v>9</v>
      </c>
      <c r="DT396" s="171"/>
    </row>
    <row r="397" spans="121:124" x14ac:dyDescent="0.25">
      <c r="DQ397" s="177">
        <v>746</v>
      </c>
      <c r="DR397" s="178" t="s">
        <v>1455</v>
      </c>
      <c r="DS397" s="179">
        <v>4</v>
      </c>
      <c r="DT397" s="171"/>
    </row>
    <row r="398" spans="121:124" x14ac:dyDescent="0.25">
      <c r="DQ398" s="177">
        <v>747</v>
      </c>
      <c r="DR398" s="178" t="s">
        <v>1456</v>
      </c>
      <c r="DS398" s="179">
        <v>5</v>
      </c>
      <c r="DT398" s="171"/>
    </row>
    <row r="399" spans="121:124" x14ac:dyDescent="0.25">
      <c r="DQ399" s="177">
        <v>748</v>
      </c>
      <c r="DR399" s="178" t="s">
        <v>1457</v>
      </c>
      <c r="DS399" s="179">
        <v>6</v>
      </c>
      <c r="DT399" s="171"/>
    </row>
    <row r="400" spans="121:124" x14ac:dyDescent="0.25">
      <c r="DQ400" s="177">
        <v>749</v>
      </c>
      <c r="DR400" s="178" t="s">
        <v>1458</v>
      </c>
      <c r="DS400" s="179">
        <v>7</v>
      </c>
      <c r="DT400" s="171"/>
    </row>
    <row r="401" spans="121:124" x14ac:dyDescent="0.25">
      <c r="DQ401" s="177">
        <v>750</v>
      </c>
      <c r="DR401" s="178" t="s">
        <v>1492</v>
      </c>
      <c r="DS401" s="179">
        <v>9</v>
      </c>
      <c r="DT401" s="171" t="s">
        <v>951</v>
      </c>
    </row>
    <row r="402" spans="121:124" x14ac:dyDescent="0.25">
      <c r="DQ402" s="177">
        <v>751</v>
      </c>
      <c r="DR402" s="178" t="s">
        <v>1493</v>
      </c>
      <c r="DS402" s="179">
        <v>10</v>
      </c>
      <c r="DT402" s="171" t="s">
        <v>951</v>
      </c>
    </row>
    <row r="403" spans="121:124" x14ac:dyDescent="0.25">
      <c r="DQ403" s="177">
        <v>752</v>
      </c>
      <c r="DR403" s="178" t="s">
        <v>1494</v>
      </c>
      <c r="DS403" s="179">
        <v>11</v>
      </c>
      <c r="DT403" s="171" t="s">
        <v>951</v>
      </c>
    </row>
    <row r="404" spans="121:124" x14ac:dyDescent="0.25">
      <c r="DQ404" s="177">
        <v>753</v>
      </c>
      <c r="DR404" s="178" t="s">
        <v>1495</v>
      </c>
      <c r="DS404" s="179">
        <v>12</v>
      </c>
      <c r="DT404" s="171" t="s">
        <v>951</v>
      </c>
    </row>
    <row r="405" spans="121:124" x14ac:dyDescent="0.25">
      <c r="DQ405" s="177">
        <v>755</v>
      </c>
      <c r="DR405" s="178" t="s">
        <v>1459</v>
      </c>
      <c r="DS405" s="179">
        <v>6</v>
      </c>
      <c r="DT405" s="171"/>
    </row>
    <row r="406" spans="121:124" x14ac:dyDescent="0.25">
      <c r="DQ406" s="177">
        <v>756</v>
      </c>
      <c r="DR406" s="178" t="s">
        <v>1460</v>
      </c>
      <c r="DS406" s="179">
        <v>7</v>
      </c>
      <c r="DT406" s="171"/>
    </row>
    <row r="407" spans="121:124" x14ac:dyDescent="0.25">
      <c r="DQ407" s="177">
        <v>757</v>
      </c>
      <c r="DR407" s="178" t="s">
        <v>1461</v>
      </c>
      <c r="DS407" s="179">
        <v>8</v>
      </c>
      <c r="DT407" s="171"/>
    </row>
    <row r="408" spans="121:124" x14ac:dyDescent="0.25">
      <c r="DQ408" s="177">
        <v>758</v>
      </c>
      <c r="DR408" s="178" t="s">
        <v>1462</v>
      </c>
      <c r="DS408" s="179">
        <v>9</v>
      </c>
      <c r="DT408" s="171"/>
    </row>
    <row r="409" spans="121:124" x14ac:dyDescent="0.25">
      <c r="DQ409" s="177">
        <v>759</v>
      </c>
      <c r="DR409" s="178" t="s">
        <v>1463</v>
      </c>
      <c r="DS409" s="179">
        <v>10</v>
      </c>
      <c r="DT409" s="171"/>
    </row>
    <row r="410" spans="121:124" x14ac:dyDescent="0.25">
      <c r="DQ410" s="177">
        <v>760</v>
      </c>
      <c r="DR410" s="178" t="s">
        <v>1464</v>
      </c>
      <c r="DS410" s="179">
        <v>6</v>
      </c>
      <c r="DT410" s="171"/>
    </row>
    <row r="411" spans="121:124" x14ac:dyDescent="0.25">
      <c r="DQ411" s="177">
        <v>761</v>
      </c>
      <c r="DR411" s="178" t="s">
        <v>1465</v>
      </c>
      <c r="DS411" s="179">
        <v>7</v>
      </c>
      <c r="DT411" s="171"/>
    </row>
    <row r="412" spans="121:124" x14ac:dyDescent="0.25">
      <c r="DQ412" s="177">
        <v>762</v>
      </c>
      <c r="DR412" s="178" t="s">
        <v>1466</v>
      </c>
      <c r="DS412" s="179">
        <v>8</v>
      </c>
      <c r="DT412" s="171"/>
    </row>
    <row r="413" spans="121:124" x14ac:dyDescent="0.25">
      <c r="DQ413" s="177">
        <v>763</v>
      </c>
      <c r="DR413" s="178" t="s">
        <v>1467</v>
      </c>
      <c r="DS413" s="179">
        <v>9</v>
      </c>
      <c r="DT413" s="171"/>
    </row>
    <row r="414" spans="121:124" x14ac:dyDescent="0.25">
      <c r="DQ414" s="177">
        <v>764</v>
      </c>
      <c r="DR414" s="178" t="s">
        <v>1468</v>
      </c>
      <c r="DS414" s="179">
        <v>10</v>
      </c>
      <c r="DT414" s="171"/>
    </row>
    <row r="415" spans="121:124" x14ac:dyDescent="0.25">
      <c r="DQ415" s="177">
        <v>770</v>
      </c>
      <c r="DR415" s="178" t="s">
        <v>1469</v>
      </c>
      <c r="DS415" s="179">
        <v>6</v>
      </c>
      <c r="DT415" s="171"/>
    </row>
    <row r="416" spans="121:124" x14ac:dyDescent="0.25">
      <c r="DQ416" s="177">
        <v>771</v>
      </c>
      <c r="DR416" s="178" t="s">
        <v>1470</v>
      </c>
      <c r="DS416" s="179">
        <v>7</v>
      </c>
      <c r="DT416" s="171" t="s">
        <v>951</v>
      </c>
    </row>
    <row r="417" spans="121:124" x14ac:dyDescent="0.25">
      <c r="DQ417" s="177">
        <v>772</v>
      </c>
      <c r="DR417" s="178" t="s">
        <v>1471</v>
      </c>
      <c r="DS417" s="179">
        <v>8</v>
      </c>
      <c r="DT417" s="171" t="s">
        <v>951</v>
      </c>
    </row>
    <row r="418" spans="121:124" x14ac:dyDescent="0.25">
      <c r="DQ418" s="177">
        <v>773</v>
      </c>
      <c r="DR418" s="178" t="s">
        <v>1472</v>
      </c>
      <c r="DS418" s="179">
        <v>9</v>
      </c>
      <c r="DT418" s="171" t="s">
        <v>951</v>
      </c>
    </row>
    <row r="419" spans="121:124" x14ac:dyDescent="0.25">
      <c r="DQ419" s="177">
        <v>774</v>
      </c>
      <c r="DR419" s="178" t="s">
        <v>1473</v>
      </c>
      <c r="DS419" s="179">
        <v>10</v>
      </c>
      <c r="DT419" s="171" t="s">
        <v>951</v>
      </c>
    </row>
    <row r="420" spans="121:124" x14ac:dyDescent="0.25">
      <c r="DQ420" s="177">
        <v>775</v>
      </c>
      <c r="DR420" s="178" t="s">
        <v>1474</v>
      </c>
      <c r="DS420" s="179">
        <v>11</v>
      </c>
      <c r="DT420" s="171" t="s">
        <v>951</v>
      </c>
    </row>
    <row r="421" spans="121:124" x14ac:dyDescent="0.25">
      <c r="DQ421" s="177">
        <v>780</v>
      </c>
      <c r="DR421" s="178" t="s">
        <v>1475</v>
      </c>
      <c r="DS421" s="179">
        <v>6</v>
      </c>
      <c r="DT421" s="171"/>
    </row>
    <row r="422" spans="121:124" x14ac:dyDescent="0.25">
      <c r="DQ422" s="177">
        <v>781</v>
      </c>
      <c r="DR422" s="178" t="s">
        <v>1476</v>
      </c>
      <c r="DS422" s="179">
        <v>7</v>
      </c>
      <c r="DT422" s="171" t="s">
        <v>952</v>
      </c>
    </row>
    <row r="423" spans="121:124" x14ac:dyDescent="0.25">
      <c r="DQ423" s="177">
        <v>782</v>
      </c>
      <c r="DR423" s="178" t="s">
        <v>1477</v>
      </c>
      <c r="DS423" s="179">
        <v>8</v>
      </c>
      <c r="DT423" s="171" t="s">
        <v>952</v>
      </c>
    </row>
    <row r="424" spans="121:124" x14ac:dyDescent="0.25">
      <c r="DQ424" s="177">
        <v>783</v>
      </c>
      <c r="DR424" s="178" t="s">
        <v>1478</v>
      </c>
      <c r="DS424" s="179">
        <v>9</v>
      </c>
      <c r="DT424" s="171" t="s">
        <v>952</v>
      </c>
    </row>
    <row r="425" spans="121:124" x14ac:dyDescent="0.25">
      <c r="DQ425" s="177">
        <v>784</v>
      </c>
      <c r="DR425" s="178" t="s">
        <v>1479</v>
      </c>
      <c r="DS425" s="179">
        <v>10</v>
      </c>
      <c r="DT425" s="171" t="s">
        <v>952</v>
      </c>
    </row>
    <row r="426" spans="121:124" x14ac:dyDescent="0.25">
      <c r="DQ426" s="177">
        <v>785</v>
      </c>
      <c r="DR426" s="178" t="s">
        <v>1480</v>
      </c>
      <c r="DS426" s="179">
        <v>11</v>
      </c>
      <c r="DT426" s="171" t="s">
        <v>952</v>
      </c>
    </row>
    <row r="427" spans="121:124" x14ac:dyDescent="0.25">
      <c r="DQ427" s="177">
        <v>811</v>
      </c>
      <c r="DR427" s="178" t="s">
        <v>1481</v>
      </c>
      <c r="DS427" s="179">
        <v>4</v>
      </c>
      <c r="DT427" s="171"/>
    </row>
    <row r="428" spans="121:124" x14ac:dyDescent="0.25">
      <c r="DQ428" s="177">
        <v>812</v>
      </c>
      <c r="DR428" s="178" t="s">
        <v>1482</v>
      </c>
      <c r="DS428" s="179">
        <v>5</v>
      </c>
      <c r="DT428" s="171"/>
    </row>
    <row r="429" spans="121:124" x14ac:dyDescent="0.25">
      <c r="DQ429" s="177">
        <v>813</v>
      </c>
      <c r="DR429" s="178" t="s">
        <v>1483</v>
      </c>
      <c r="DS429" s="179">
        <v>6</v>
      </c>
      <c r="DT429" s="171"/>
    </row>
    <row r="430" spans="121:124" x14ac:dyDescent="0.25">
      <c r="DQ430" s="177">
        <v>814</v>
      </c>
      <c r="DR430" s="178" t="s">
        <v>1484</v>
      </c>
      <c r="DS430" s="179">
        <v>7</v>
      </c>
      <c r="DT430" s="171"/>
    </row>
    <row r="431" spans="121:124" x14ac:dyDescent="0.25">
      <c r="DQ431" s="177">
        <v>821</v>
      </c>
      <c r="DR431" s="178" t="s">
        <v>1485</v>
      </c>
      <c r="DS431" s="179">
        <v>7</v>
      </c>
      <c r="DT431" s="171"/>
    </row>
    <row r="432" spans="121:124" x14ac:dyDescent="0.25">
      <c r="DQ432" s="177">
        <v>822</v>
      </c>
      <c r="DR432" s="178" t="s">
        <v>1486</v>
      </c>
      <c r="DS432" s="179">
        <v>8</v>
      </c>
      <c r="DT432" s="171"/>
    </row>
    <row r="433" spans="121:124" x14ac:dyDescent="0.25">
      <c r="DQ433" s="177">
        <v>823</v>
      </c>
      <c r="DR433" s="178" t="s">
        <v>1487</v>
      </c>
      <c r="DS433" s="179">
        <v>9</v>
      </c>
      <c r="DT433" s="171"/>
    </row>
    <row r="434" spans="121:124" x14ac:dyDescent="0.25">
      <c r="DQ434" s="177">
        <v>824</v>
      </c>
      <c r="DR434" s="178" t="s">
        <v>1488</v>
      </c>
      <c r="DS434" s="179">
        <v>10</v>
      </c>
      <c r="DT434" s="171"/>
    </row>
    <row r="435" spans="121:124" x14ac:dyDescent="0.25">
      <c r="DQ435" s="177">
        <v>850</v>
      </c>
      <c r="DR435" s="178" t="s">
        <v>1491</v>
      </c>
      <c r="DS435" s="179">
        <v>8</v>
      </c>
      <c r="DT435" s="171"/>
    </row>
    <row r="436" spans="121:124" x14ac:dyDescent="0.25">
      <c r="DQ436" s="177">
        <v>851</v>
      </c>
      <c r="DR436" s="178" t="s">
        <v>1492</v>
      </c>
      <c r="DS436" s="179">
        <v>9</v>
      </c>
      <c r="DT436" s="171"/>
    </row>
    <row r="437" spans="121:124" x14ac:dyDescent="0.25">
      <c r="DQ437" s="177">
        <v>852</v>
      </c>
      <c r="DR437" s="178" t="s">
        <v>1493</v>
      </c>
      <c r="DS437" s="179">
        <v>10</v>
      </c>
      <c r="DT437" s="171"/>
    </row>
    <row r="438" spans="121:124" x14ac:dyDescent="0.25">
      <c r="DQ438" s="177">
        <v>853</v>
      </c>
      <c r="DR438" s="178" t="s">
        <v>1494</v>
      </c>
      <c r="DS438" s="179">
        <v>11</v>
      </c>
      <c r="DT438" s="171"/>
    </row>
    <row r="439" spans="121:124" x14ac:dyDescent="0.25">
      <c r="DQ439" s="177">
        <v>951</v>
      </c>
      <c r="DR439" s="178" t="s">
        <v>66</v>
      </c>
      <c r="DS439" s="179">
        <v>6</v>
      </c>
      <c r="DT439" s="171"/>
    </row>
    <row r="440" spans="121:124" x14ac:dyDescent="0.25">
      <c r="DQ440" s="177">
        <v>952</v>
      </c>
      <c r="DR440" s="178" t="s">
        <v>67</v>
      </c>
      <c r="DS440" s="179">
        <v>7</v>
      </c>
      <c r="DT440" s="171"/>
    </row>
    <row r="441" spans="121:124" x14ac:dyDescent="0.25">
      <c r="DQ441" s="177">
        <v>953</v>
      </c>
      <c r="DR441" s="178" t="s">
        <v>68</v>
      </c>
      <c r="DS441" s="179">
        <v>8</v>
      </c>
      <c r="DT441" s="171"/>
    </row>
    <row r="442" spans="121:124" x14ac:dyDescent="0.25">
      <c r="DQ442" s="177">
        <v>954</v>
      </c>
      <c r="DR442" s="178" t="s">
        <v>1489</v>
      </c>
      <c r="DS442" s="179">
        <v>8</v>
      </c>
      <c r="DT442" s="171"/>
    </row>
    <row r="443" spans="121:124" x14ac:dyDescent="0.25">
      <c r="DQ443" s="177">
        <v>955</v>
      </c>
      <c r="DR443" s="178" t="s">
        <v>1490</v>
      </c>
      <c r="DS443" s="179">
        <v>9</v>
      </c>
      <c r="DT443" s="171"/>
    </row>
    <row r="444" spans="121:124" x14ac:dyDescent="0.25">
      <c r="DQ444" s="177">
        <v>961</v>
      </c>
      <c r="DR444" s="178" t="s">
        <v>71</v>
      </c>
      <c r="DS444" s="179">
        <v>6</v>
      </c>
      <c r="DT444" s="171"/>
    </row>
    <row r="445" spans="121:124" x14ac:dyDescent="0.25">
      <c r="DQ445" s="177">
        <v>962</v>
      </c>
      <c r="DR445" s="178" t="s">
        <v>72</v>
      </c>
      <c r="DS445" s="179">
        <v>7</v>
      </c>
      <c r="DT445" s="171"/>
    </row>
    <row r="446" spans="121:124" x14ac:dyDescent="0.25">
      <c r="DQ446" s="177">
        <v>963</v>
      </c>
      <c r="DR446" s="178" t="s">
        <v>73</v>
      </c>
      <c r="DS446" s="179">
        <v>8</v>
      </c>
      <c r="DT446" s="171"/>
    </row>
    <row r="447" spans="121:124" x14ac:dyDescent="0.25">
      <c r="DQ447" s="177">
        <v>971</v>
      </c>
      <c r="DR447" s="178" t="s">
        <v>74</v>
      </c>
      <c r="DS447" s="179">
        <v>6</v>
      </c>
      <c r="DT447" s="171"/>
    </row>
    <row r="448" spans="121:124" x14ac:dyDescent="0.25">
      <c r="DQ448" s="182">
        <v>972</v>
      </c>
      <c r="DR448" s="183" t="s">
        <v>75</v>
      </c>
      <c r="DS448" s="184">
        <v>7</v>
      </c>
      <c r="DT448" s="172"/>
    </row>
  </sheetData>
  <autoFilter ref="A4:EP164"/>
  <mergeCells count="18">
    <mergeCell ref="DQ184:DS18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DE12 DE146 DH121 DH123:DH125 DH73 DH146:DH150 DH118 DE117 DH75:DH77 DH154:DH155 DE24 DH59:DH65 DH127:DH133 DH20:DH33 DH8:DH10 DH12:DH17 DH114:DH115 DH67:DH69 DH111:DH112 DH87:DH95 DH36:DH57 DH83:DH85 DH97:DH109 DH141:DH143 DH136:DH139 DE148:DE155">
    <cfRule type="cellIs" dxfId="1411" priority="152" stopIfTrue="1" operator="notEqual">
      <formula>$DL8</formula>
    </cfRule>
  </conditionalFormatting>
  <conditionalFormatting sqref="DE14:DE17 DE121 DE123:DE125 DE118 DE73 DE75:DE77 DE20:DE23 DE59:DE65 DE127:DE133 DE25:DE33 DE8:DE10 DE67:DE69 DE87:DE95 DE35:DE57 DE83:DE85 DE97:DE115 DE141:DE143 DE136:DE139">
    <cfRule type="cellIs" dxfId="1410" priority="153" stopIfTrue="1" operator="notEqual">
      <formula>$DH8</formula>
    </cfRule>
  </conditionalFormatting>
  <conditionalFormatting sqref="DH34">
    <cfRule type="cellIs" dxfId="1409" priority="150" stopIfTrue="1" operator="notEqual">
      <formula>$DL34</formula>
    </cfRule>
  </conditionalFormatting>
  <conditionalFormatting sqref="DE34">
    <cfRule type="cellIs" dxfId="1408" priority="151" stopIfTrue="1" operator="notEqual">
      <formula>$DH34</formula>
    </cfRule>
  </conditionalFormatting>
  <conditionalFormatting sqref="DH66">
    <cfRule type="cellIs" dxfId="1407" priority="148" stopIfTrue="1" operator="notEqual">
      <formula>$DL66</formula>
    </cfRule>
  </conditionalFormatting>
  <conditionalFormatting sqref="DE66">
    <cfRule type="cellIs" dxfId="1406" priority="149" stopIfTrue="1" operator="notEqual">
      <formula>$DH66</formula>
    </cfRule>
  </conditionalFormatting>
  <conditionalFormatting sqref="DE13">
    <cfRule type="cellIs" dxfId="1405" priority="145" stopIfTrue="1" operator="notEqual">
      <formula>$DL13</formula>
    </cfRule>
  </conditionalFormatting>
  <conditionalFormatting sqref="DB121:DB125 DB73:DB77 DB127 DB6:DB17 DB59:DB69 DB87:DB95 DB19:DB57 DB80:DB85 DB97:DB119 DB141:DB143 DB129:DB139">
    <cfRule type="cellIs" dxfId="1404" priority="147" operator="notEqual">
      <formula>$DB6</formula>
    </cfRule>
  </conditionalFormatting>
  <conditionalFormatting sqref="DB146 CY148:CY150 CY154:CY155 DB148:DB155 CV154:CV155">
    <cfRule type="cellIs" dxfId="1403" priority="146" stopIfTrue="1" operator="notEqual">
      <formula>$DE146</formula>
    </cfRule>
  </conditionalFormatting>
  <conditionalFormatting sqref="DH74">
    <cfRule type="cellIs" dxfId="1402" priority="143" stopIfTrue="1" operator="notEqual">
      <formula>$DL74</formula>
    </cfRule>
  </conditionalFormatting>
  <conditionalFormatting sqref="DE74">
    <cfRule type="cellIs" dxfId="1401" priority="144" stopIfTrue="1" operator="notEqual">
      <formula>$DH74</formula>
    </cfRule>
  </conditionalFormatting>
  <conditionalFormatting sqref="DE149">
    <cfRule type="cellIs" dxfId="1400" priority="142" stopIfTrue="1" operator="notEqual">
      <formula>$DL149</formula>
    </cfRule>
  </conditionalFormatting>
  <conditionalFormatting sqref="DH116">
    <cfRule type="cellIs" dxfId="1399" priority="140" stopIfTrue="1" operator="notEqual">
      <formula>$DL116</formula>
    </cfRule>
  </conditionalFormatting>
  <conditionalFormatting sqref="DE116">
    <cfRule type="cellIs" dxfId="1398" priority="141" stopIfTrue="1" operator="notEqual">
      <formula>$DH116</formula>
    </cfRule>
  </conditionalFormatting>
  <conditionalFormatting sqref="DH145">
    <cfRule type="cellIs" dxfId="1397" priority="139" stopIfTrue="1" operator="notEqual">
      <formula>$DL145</formula>
    </cfRule>
  </conditionalFormatting>
  <conditionalFormatting sqref="DE145">
    <cfRule type="cellIs" dxfId="1396" priority="138" stopIfTrue="1" operator="notEqual">
      <formula>$DL145</formula>
    </cfRule>
  </conditionalFormatting>
  <conditionalFormatting sqref="DB145">
    <cfRule type="cellIs" dxfId="1395" priority="137" stopIfTrue="1" operator="notEqual">
      <formula>$DE145</formula>
    </cfRule>
  </conditionalFormatting>
  <conditionalFormatting sqref="DH82">
    <cfRule type="cellIs" dxfId="1394" priority="135" stopIfTrue="1" operator="notEqual">
      <formula>$DL82</formula>
    </cfRule>
  </conditionalFormatting>
  <conditionalFormatting sqref="DE82">
    <cfRule type="cellIs" dxfId="1393" priority="136" stopIfTrue="1" operator="notEqual">
      <formula>$DH82</formula>
    </cfRule>
  </conditionalFormatting>
  <conditionalFormatting sqref="DH81">
    <cfRule type="cellIs" dxfId="1392" priority="133" stopIfTrue="1" operator="notEqual">
      <formula>$DL81</formula>
    </cfRule>
  </conditionalFormatting>
  <conditionalFormatting sqref="DE81">
    <cfRule type="cellIs" dxfId="1391" priority="134" stopIfTrue="1" operator="notEqual">
      <formula>$DH81</formula>
    </cfRule>
  </conditionalFormatting>
  <conditionalFormatting sqref="DH73">
    <cfRule type="cellIs" dxfId="1390" priority="131" stopIfTrue="1" operator="notEqual">
      <formula>$DL73</formula>
    </cfRule>
  </conditionalFormatting>
  <conditionalFormatting sqref="DE73">
    <cfRule type="cellIs" dxfId="1389" priority="132" stopIfTrue="1" operator="notEqual">
      <formula>$DH73</formula>
    </cfRule>
  </conditionalFormatting>
  <conditionalFormatting sqref="DH74">
    <cfRule type="cellIs" dxfId="1388" priority="129" stopIfTrue="1" operator="notEqual">
      <formula>$DL74</formula>
    </cfRule>
  </conditionalFormatting>
  <conditionalFormatting sqref="DE74">
    <cfRule type="cellIs" dxfId="1387" priority="130" stopIfTrue="1" operator="notEqual">
      <formula>$DH74</formula>
    </cfRule>
  </conditionalFormatting>
  <conditionalFormatting sqref="DH117">
    <cfRule type="cellIs" dxfId="1386" priority="128" stopIfTrue="1" operator="notEqual">
      <formula>$DL117</formula>
    </cfRule>
  </conditionalFormatting>
  <conditionalFormatting sqref="DH122">
    <cfRule type="cellIs" dxfId="1385" priority="126" stopIfTrue="1" operator="notEqual">
      <formula>$DL122</formula>
    </cfRule>
  </conditionalFormatting>
  <conditionalFormatting sqref="DE122">
    <cfRule type="cellIs" dxfId="1384" priority="127" stopIfTrue="1" operator="notEqual">
      <formula>$DH122</formula>
    </cfRule>
  </conditionalFormatting>
  <conditionalFormatting sqref="DE147">
    <cfRule type="cellIs" dxfId="1383" priority="125" stopIfTrue="1" operator="notEqual">
      <formula>$DL147</formula>
    </cfRule>
  </conditionalFormatting>
  <conditionalFormatting sqref="DB147">
    <cfRule type="cellIs" dxfId="1382" priority="124" stopIfTrue="1" operator="notEqual">
      <formula>$DE147</formula>
    </cfRule>
  </conditionalFormatting>
  <conditionalFormatting sqref="DH135">
    <cfRule type="cellIs" dxfId="1381" priority="122" stopIfTrue="1" operator="notEqual">
      <formula>$DL135</formula>
    </cfRule>
  </conditionalFormatting>
  <conditionalFormatting sqref="DE135">
    <cfRule type="cellIs" dxfId="1380" priority="123" stopIfTrue="1" operator="notEqual">
      <formula>$DH135</formula>
    </cfRule>
  </conditionalFormatting>
  <conditionalFormatting sqref="DH134">
    <cfRule type="cellIs" dxfId="1379" priority="120" stopIfTrue="1" operator="notEqual">
      <formula>$DL134</formula>
    </cfRule>
  </conditionalFormatting>
  <conditionalFormatting sqref="DE134">
    <cfRule type="cellIs" dxfId="1378" priority="121" stopIfTrue="1" operator="notEqual">
      <formula>$DH134</formula>
    </cfRule>
  </conditionalFormatting>
  <conditionalFormatting sqref="DH76:DH77">
    <cfRule type="cellIs" dxfId="1377" priority="118" stopIfTrue="1" operator="notEqual">
      <formula>$DL76</formula>
    </cfRule>
  </conditionalFormatting>
  <conditionalFormatting sqref="DE76:DE77">
    <cfRule type="cellIs" dxfId="1376" priority="119" stopIfTrue="1" operator="notEqual">
      <formula>$DH76</formula>
    </cfRule>
  </conditionalFormatting>
  <conditionalFormatting sqref="DH76:DH77">
    <cfRule type="cellIs" dxfId="1375" priority="116" stopIfTrue="1" operator="notEqual">
      <formula>$DL76</formula>
    </cfRule>
  </conditionalFormatting>
  <conditionalFormatting sqref="DE76:DE77">
    <cfRule type="cellIs" dxfId="1374" priority="117" stopIfTrue="1" operator="notEqual">
      <formula>$DH76</formula>
    </cfRule>
  </conditionalFormatting>
  <conditionalFormatting sqref="DH80">
    <cfRule type="cellIs" dxfId="1373" priority="114" stopIfTrue="1" operator="notEqual">
      <formula>$DL80</formula>
    </cfRule>
  </conditionalFormatting>
  <conditionalFormatting sqref="DE80">
    <cfRule type="cellIs" dxfId="1372" priority="115" stopIfTrue="1" operator="notEqual">
      <formula>$DH80</formula>
    </cfRule>
  </conditionalFormatting>
  <conditionalFormatting sqref="DH119">
    <cfRule type="cellIs" dxfId="1371" priority="112" stopIfTrue="1" operator="notEqual">
      <formula>$DL119</formula>
    </cfRule>
  </conditionalFormatting>
  <conditionalFormatting sqref="DE119">
    <cfRule type="cellIs" dxfId="1370" priority="113" stopIfTrue="1" operator="notEqual">
      <formula>$DH119</formula>
    </cfRule>
  </conditionalFormatting>
  <conditionalFormatting sqref="DH19">
    <cfRule type="cellIs" dxfId="1369" priority="110" stopIfTrue="1" operator="notEqual">
      <formula>$DL19</formula>
    </cfRule>
  </conditionalFormatting>
  <conditionalFormatting sqref="DE19">
    <cfRule type="cellIs" dxfId="1368" priority="111" stopIfTrue="1" operator="notEqual">
      <formula>$DH19</formula>
    </cfRule>
  </conditionalFormatting>
  <conditionalFormatting sqref="CY146">
    <cfRule type="cellIs" dxfId="1367" priority="109" stopIfTrue="1" operator="notEqual">
      <formula>$DE146</formula>
    </cfRule>
  </conditionalFormatting>
  <conditionalFormatting sqref="CY145">
    <cfRule type="cellIs" dxfId="1366" priority="108" stopIfTrue="1" operator="notEqual">
      <formula>$DE145</formula>
    </cfRule>
  </conditionalFormatting>
  <conditionalFormatting sqref="CY147">
    <cfRule type="cellIs" dxfId="1365" priority="107" stopIfTrue="1" operator="notEqual">
      <formula>$DE147</formula>
    </cfRule>
  </conditionalFormatting>
  <conditionalFormatting sqref="CY121:CY125 CY73:CY77 CY6:CY17 CY59:CY69 CY87:CY95 CY19:CY57 CY80:CY85 CY97:CY119 CY141:CY143 CY127:CY139">
    <cfRule type="expression" dxfId="1364" priority="105" stopIfTrue="1">
      <formula>$DB6=""</formula>
    </cfRule>
    <cfRule type="cellIs" dxfId="1363" priority="106" stopIfTrue="1" operator="notEqual">
      <formula>$DB6</formula>
    </cfRule>
  </conditionalFormatting>
  <conditionalFormatting sqref="CY5">
    <cfRule type="expression" dxfId="1362" priority="102" stopIfTrue="1">
      <formula>$DB5=""</formula>
    </cfRule>
    <cfRule type="cellIs" dxfId="1361" priority="103" stopIfTrue="1" operator="notEqual">
      <formula>$DB5</formula>
    </cfRule>
  </conditionalFormatting>
  <conditionalFormatting sqref="DB5">
    <cfRule type="cellIs" dxfId="1360" priority="104" operator="notEqual">
      <formula>$DB5</formula>
    </cfRule>
  </conditionalFormatting>
  <conditionalFormatting sqref="DH70">
    <cfRule type="cellIs" dxfId="1359" priority="100" stopIfTrue="1" operator="notEqual">
      <formula>$DL70</formula>
    </cfRule>
  </conditionalFormatting>
  <conditionalFormatting sqref="DE70">
    <cfRule type="cellIs" dxfId="1358" priority="101" stopIfTrue="1" operator="notEqual">
      <formula>$DH70</formula>
    </cfRule>
  </conditionalFormatting>
  <conditionalFormatting sqref="DB70">
    <cfRule type="cellIs" dxfId="1357" priority="99" operator="notEqual">
      <formula>$DB70</formula>
    </cfRule>
  </conditionalFormatting>
  <conditionalFormatting sqref="CY70">
    <cfRule type="expression" dxfId="1356" priority="97" stopIfTrue="1">
      <formula>$DB70=""</formula>
    </cfRule>
    <cfRule type="cellIs" dxfId="1355" priority="98" stopIfTrue="1" operator="notEqual">
      <formula>$DB70</formula>
    </cfRule>
  </conditionalFormatting>
  <conditionalFormatting sqref="DH72">
    <cfRule type="cellIs" dxfId="1354" priority="95" stopIfTrue="1" operator="notEqual">
      <formula>$DL72</formula>
    </cfRule>
  </conditionalFormatting>
  <conditionalFormatting sqref="DE72">
    <cfRule type="cellIs" dxfId="1353" priority="96" stopIfTrue="1" operator="notEqual">
      <formula>$DH72</formula>
    </cfRule>
  </conditionalFormatting>
  <conditionalFormatting sqref="DB72">
    <cfRule type="cellIs" dxfId="1352" priority="94" operator="notEqual">
      <formula>$DB72</formula>
    </cfRule>
  </conditionalFormatting>
  <conditionalFormatting sqref="CY72">
    <cfRule type="expression" dxfId="1351" priority="92" stopIfTrue="1">
      <formula>$DB72=""</formula>
    </cfRule>
    <cfRule type="cellIs" dxfId="1350" priority="93" stopIfTrue="1" operator="notEqual">
      <formula>$DB72</formula>
    </cfRule>
  </conditionalFormatting>
  <conditionalFormatting sqref="DH58">
    <cfRule type="cellIs" dxfId="1349" priority="90" stopIfTrue="1" operator="notEqual">
      <formula>$DL58</formula>
    </cfRule>
  </conditionalFormatting>
  <conditionalFormatting sqref="DE58">
    <cfRule type="cellIs" dxfId="1348" priority="91" stopIfTrue="1" operator="notEqual">
      <formula>$DH58</formula>
    </cfRule>
  </conditionalFormatting>
  <conditionalFormatting sqref="DB58">
    <cfRule type="cellIs" dxfId="1347" priority="89" operator="notEqual">
      <formula>$DB58</formula>
    </cfRule>
  </conditionalFormatting>
  <conditionalFormatting sqref="CY58">
    <cfRule type="expression" dxfId="1346" priority="87" stopIfTrue="1">
      <formula>$DB58=""</formula>
    </cfRule>
    <cfRule type="cellIs" dxfId="1345" priority="88" stopIfTrue="1" operator="notEqual">
      <formula>$DB58</formula>
    </cfRule>
  </conditionalFormatting>
  <conditionalFormatting sqref="DH120">
    <cfRule type="cellIs" dxfId="1344" priority="85" stopIfTrue="1" operator="notEqual">
      <formula>$DL120</formula>
    </cfRule>
  </conditionalFormatting>
  <conditionalFormatting sqref="DE120">
    <cfRule type="cellIs" dxfId="1343" priority="86" stopIfTrue="1" operator="notEqual">
      <formula>$DH120</formula>
    </cfRule>
  </conditionalFormatting>
  <conditionalFormatting sqref="DB120">
    <cfRule type="cellIs" dxfId="1342" priority="84" operator="notEqual">
      <formula>$DB120</formula>
    </cfRule>
  </conditionalFormatting>
  <conditionalFormatting sqref="CY120">
    <cfRule type="expression" dxfId="1341" priority="82" stopIfTrue="1">
      <formula>$DB120=""</formula>
    </cfRule>
    <cfRule type="cellIs" dxfId="1340" priority="83" stopIfTrue="1" operator="notEqual">
      <formula>$DB120</formula>
    </cfRule>
  </conditionalFormatting>
  <conditionalFormatting sqref="DH126">
    <cfRule type="cellIs" dxfId="1339" priority="80" stopIfTrue="1" operator="notEqual">
      <formula>$DL126</formula>
    </cfRule>
  </conditionalFormatting>
  <conditionalFormatting sqref="DE126">
    <cfRule type="cellIs" dxfId="1338" priority="81" stopIfTrue="1" operator="notEqual">
      <formula>$DH126</formula>
    </cfRule>
  </conditionalFormatting>
  <conditionalFormatting sqref="DB126">
    <cfRule type="cellIs" dxfId="1337" priority="79" operator="notEqual">
      <formula>$DB126</formula>
    </cfRule>
  </conditionalFormatting>
  <conditionalFormatting sqref="CY126">
    <cfRule type="expression" dxfId="1336" priority="77" stopIfTrue="1">
      <formula>$DB126=""</formula>
    </cfRule>
    <cfRule type="cellIs" dxfId="1335" priority="78" stopIfTrue="1" operator="notEqual">
      <formula>$DB126</formula>
    </cfRule>
  </conditionalFormatting>
  <conditionalFormatting sqref="DB78">
    <cfRule type="cellIs" dxfId="1334" priority="76" operator="notEqual">
      <formula>$DB78</formula>
    </cfRule>
  </conditionalFormatting>
  <conditionalFormatting sqref="DH78">
    <cfRule type="cellIs" dxfId="1333" priority="74" stopIfTrue="1" operator="notEqual">
      <formula>$DL78</formula>
    </cfRule>
  </conditionalFormatting>
  <conditionalFormatting sqref="DE78">
    <cfRule type="cellIs" dxfId="1332" priority="75" stopIfTrue="1" operator="notEqual">
      <formula>$DH78</formula>
    </cfRule>
  </conditionalFormatting>
  <conditionalFormatting sqref="CY78">
    <cfRule type="expression" dxfId="1331" priority="72" stopIfTrue="1">
      <formula>$DB78=""</formula>
    </cfRule>
    <cfRule type="cellIs" dxfId="1330" priority="73" stopIfTrue="1" operator="notEqual">
      <formula>$DB78</formula>
    </cfRule>
  </conditionalFormatting>
  <conditionalFormatting sqref="DH86">
    <cfRule type="cellIs" dxfId="1329" priority="70" stopIfTrue="1" operator="notEqual">
      <formula>$DL86</formula>
    </cfRule>
  </conditionalFormatting>
  <conditionalFormatting sqref="DE86">
    <cfRule type="cellIs" dxfId="1328" priority="71" stopIfTrue="1" operator="notEqual">
      <formula>$DH86</formula>
    </cfRule>
  </conditionalFormatting>
  <conditionalFormatting sqref="DB86">
    <cfRule type="cellIs" dxfId="1327" priority="69" operator="notEqual">
      <formula>$DB86</formula>
    </cfRule>
  </conditionalFormatting>
  <conditionalFormatting sqref="CY86">
    <cfRule type="expression" dxfId="1326" priority="67" stopIfTrue="1">
      <formula>$DB86=""</formula>
    </cfRule>
    <cfRule type="cellIs" dxfId="1325" priority="68" stopIfTrue="1" operator="notEqual">
      <formula>$DB86</formula>
    </cfRule>
  </conditionalFormatting>
  <conditionalFormatting sqref="DE116">
    <cfRule type="cellIs" dxfId="1324" priority="66" stopIfTrue="1" operator="notEqual">
      <formula>$DL116</formula>
    </cfRule>
  </conditionalFormatting>
  <conditionalFormatting sqref="DH115">
    <cfRule type="cellIs" dxfId="1323" priority="64" stopIfTrue="1" operator="notEqual">
      <formula>$DL115</formula>
    </cfRule>
  </conditionalFormatting>
  <conditionalFormatting sqref="DE115">
    <cfRule type="cellIs" dxfId="1322" priority="65" stopIfTrue="1" operator="notEqual">
      <formula>$DH115</formula>
    </cfRule>
  </conditionalFormatting>
  <conditionalFormatting sqref="DH116">
    <cfRule type="cellIs" dxfId="1321" priority="63" stopIfTrue="1" operator="notEqual">
      <formula>$DL116</formula>
    </cfRule>
  </conditionalFormatting>
  <conditionalFormatting sqref="DH152:DH153">
    <cfRule type="cellIs" dxfId="1320" priority="62" stopIfTrue="1" operator="notEqual">
      <formula>$DL152</formula>
    </cfRule>
  </conditionalFormatting>
  <conditionalFormatting sqref="CY152:CY153">
    <cfRule type="cellIs" dxfId="1319" priority="61" stopIfTrue="1" operator="notEqual">
      <formula>$DE152</formula>
    </cfRule>
  </conditionalFormatting>
  <conditionalFormatting sqref="DH151">
    <cfRule type="cellIs" dxfId="1318" priority="60" stopIfTrue="1" operator="notEqual">
      <formula>$DL151</formula>
    </cfRule>
  </conditionalFormatting>
  <conditionalFormatting sqref="CY151">
    <cfRule type="cellIs" dxfId="1317" priority="59" stopIfTrue="1" operator="notEqual">
      <formula>$DE151</formula>
    </cfRule>
  </conditionalFormatting>
  <conditionalFormatting sqref="DB78">
    <cfRule type="cellIs" dxfId="1316" priority="58" operator="notEqual">
      <formula>$DB78</formula>
    </cfRule>
  </conditionalFormatting>
  <conditionalFormatting sqref="DH78">
    <cfRule type="cellIs" dxfId="1315" priority="56" stopIfTrue="1" operator="notEqual">
      <formula>$DL78</formula>
    </cfRule>
  </conditionalFormatting>
  <conditionalFormatting sqref="DE78">
    <cfRule type="cellIs" dxfId="1314" priority="57" stopIfTrue="1" operator="notEqual">
      <formula>$DH78</formula>
    </cfRule>
  </conditionalFormatting>
  <conditionalFormatting sqref="CY78">
    <cfRule type="expression" dxfId="1313" priority="54" stopIfTrue="1">
      <formula>$DB78=""</formula>
    </cfRule>
    <cfRule type="cellIs" dxfId="1312" priority="55" stopIfTrue="1" operator="notEqual">
      <formula>$DB78</formula>
    </cfRule>
  </conditionalFormatting>
  <conditionalFormatting sqref="DB77">
    <cfRule type="cellIs" dxfId="1311" priority="53" operator="notEqual">
      <formula>$DB77</formula>
    </cfRule>
  </conditionalFormatting>
  <conditionalFormatting sqref="DH77">
    <cfRule type="cellIs" dxfId="1310" priority="51" stopIfTrue="1" operator="notEqual">
      <formula>$DL77</formula>
    </cfRule>
  </conditionalFormatting>
  <conditionalFormatting sqref="DE77">
    <cfRule type="cellIs" dxfId="1309" priority="52" stopIfTrue="1" operator="notEqual">
      <formula>$DH77</formula>
    </cfRule>
  </conditionalFormatting>
  <conditionalFormatting sqref="CY77">
    <cfRule type="expression" dxfId="1308" priority="49" stopIfTrue="1">
      <formula>$DB77=""</formula>
    </cfRule>
    <cfRule type="cellIs" dxfId="1307" priority="50" stopIfTrue="1" operator="notEqual">
      <formula>$DB77</formula>
    </cfRule>
  </conditionalFormatting>
  <conditionalFormatting sqref="DB79">
    <cfRule type="cellIs" dxfId="1306" priority="48" operator="notEqual">
      <formula>$DB79</formula>
    </cfRule>
  </conditionalFormatting>
  <conditionalFormatting sqref="DH79">
    <cfRule type="cellIs" dxfId="1305" priority="46" stopIfTrue="1" operator="notEqual">
      <formula>$DL79</formula>
    </cfRule>
  </conditionalFormatting>
  <conditionalFormatting sqref="DE79">
    <cfRule type="cellIs" dxfId="1304" priority="47" stopIfTrue="1" operator="notEqual">
      <formula>$DH79</formula>
    </cfRule>
  </conditionalFormatting>
  <conditionalFormatting sqref="CY79">
    <cfRule type="expression" dxfId="1303" priority="44" stopIfTrue="1">
      <formula>$DB79=""</formula>
    </cfRule>
    <cfRule type="cellIs" dxfId="1302" priority="45" stopIfTrue="1" operator="notEqual">
      <formula>$DB79</formula>
    </cfRule>
  </conditionalFormatting>
  <conditionalFormatting sqref="DH18">
    <cfRule type="cellIs" dxfId="1301" priority="42" stopIfTrue="1" operator="notEqual">
      <formula>$DL18</formula>
    </cfRule>
  </conditionalFormatting>
  <conditionalFormatting sqref="DE18">
    <cfRule type="cellIs" dxfId="1300" priority="43" stopIfTrue="1" operator="notEqual">
      <formula>$DH18</formula>
    </cfRule>
  </conditionalFormatting>
  <conditionalFormatting sqref="DB18">
    <cfRule type="cellIs" dxfId="1299" priority="41" operator="notEqual">
      <formula>$DB18</formula>
    </cfRule>
  </conditionalFormatting>
  <conditionalFormatting sqref="CY18">
    <cfRule type="expression" dxfId="1298" priority="39" stopIfTrue="1">
      <formula>$DB18=""</formula>
    </cfRule>
    <cfRule type="cellIs" dxfId="1297" priority="40" stopIfTrue="1" operator="notEqual">
      <formula>$DB18</formula>
    </cfRule>
  </conditionalFormatting>
  <conditionalFormatting sqref="DB128">
    <cfRule type="cellIs" dxfId="1296" priority="38" operator="notEqual">
      <formula>$DB128</formula>
    </cfRule>
  </conditionalFormatting>
  <conditionalFormatting sqref="DH96">
    <cfRule type="cellIs" dxfId="1295" priority="36" stopIfTrue="1" operator="notEqual">
      <formula>$DL96</formula>
    </cfRule>
  </conditionalFormatting>
  <conditionalFormatting sqref="DE96">
    <cfRule type="cellIs" dxfId="1294" priority="37" stopIfTrue="1" operator="notEqual">
      <formula>$DH96</formula>
    </cfRule>
  </conditionalFormatting>
  <conditionalFormatting sqref="DB96">
    <cfRule type="cellIs" dxfId="1293" priority="35" operator="notEqual">
      <formula>$DB96</formula>
    </cfRule>
  </conditionalFormatting>
  <conditionalFormatting sqref="CY96">
    <cfRule type="expression" dxfId="1292" priority="33" stopIfTrue="1">
      <formula>$DB96=""</formula>
    </cfRule>
    <cfRule type="cellIs" dxfId="1291" priority="34" stopIfTrue="1" operator="notEqual">
      <formula>$DB96</formula>
    </cfRule>
  </conditionalFormatting>
  <conditionalFormatting sqref="DH140">
    <cfRule type="cellIs" dxfId="1290" priority="31" stopIfTrue="1" operator="notEqual">
      <formula>$DL140</formula>
    </cfRule>
  </conditionalFormatting>
  <conditionalFormatting sqref="DE140">
    <cfRule type="cellIs" dxfId="1289" priority="32" stopIfTrue="1" operator="notEqual">
      <formula>$DH140</formula>
    </cfRule>
  </conditionalFormatting>
  <conditionalFormatting sqref="DB140">
    <cfRule type="cellIs" dxfId="1288" priority="30" operator="notEqual">
      <formula>$DB140</formula>
    </cfRule>
  </conditionalFormatting>
  <conditionalFormatting sqref="CY140">
    <cfRule type="expression" dxfId="1287" priority="28" stopIfTrue="1">
      <formula>$DB140=""</formula>
    </cfRule>
    <cfRule type="cellIs" dxfId="1286" priority="29" stopIfTrue="1" operator="notEqual">
      <formula>$DB140</formula>
    </cfRule>
  </conditionalFormatting>
  <conditionalFormatting sqref="CV148:CV150">
    <cfRule type="cellIs" dxfId="1285" priority="23" stopIfTrue="1" operator="notEqual">
      <formula>$DE148</formula>
    </cfRule>
  </conditionalFormatting>
  <conditionalFormatting sqref="CV146">
    <cfRule type="cellIs" dxfId="1284" priority="22" stopIfTrue="1" operator="notEqual">
      <formula>$DE146</formula>
    </cfRule>
  </conditionalFormatting>
  <conditionalFormatting sqref="CV145">
    <cfRule type="cellIs" dxfId="1283" priority="21" stopIfTrue="1" operator="notEqual">
      <formula>$DE145</formula>
    </cfRule>
  </conditionalFormatting>
  <conditionalFormatting sqref="CV147">
    <cfRule type="cellIs" dxfId="1282" priority="20" stopIfTrue="1" operator="notEqual">
      <formula>$DE147</formula>
    </cfRule>
  </conditionalFormatting>
  <conditionalFormatting sqref="CV5">
    <cfRule type="expression" dxfId="1281" priority="18" stopIfTrue="1">
      <formula>$CY5=""</formula>
    </cfRule>
    <cfRule type="cellIs" dxfId="1280" priority="19" stopIfTrue="1" operator="notEqual">
      <formula>$CY5</formula>
    </cfRule>
  </conditionalFormatting>
  <conditionalFormatting sqref="CV152:CV153">
    <cfRule type="cellIs" dxfId="1279" priority="17" stopIfTrue="1" operator="notEqual">
      <formula>$DE152</formula>
    </cfRule>
  </conditionalFormatting>
  <conditionalFormatting sqref="CV151">
    <cfRule type="cellIs" dxfId="1278" priority="16" stopIfTrue="1" operator="notEqual">
      <formula>$DE151</formula>
    </cfRule>
  </conditionalFormatting>
  <conditionalFormatting sqref="CV6:CV70 CV72:CV143">
    <cfRule type="expression" dxfId="1277" priority="13" stopIfTrue="1">
      <formula>$CY6=""</formula>
    </cfRule>
    <cfRule type="cellIs" dxfId="1276" priority="14" stopIfTrue="1" operator="notEqual">
      <formula>$CY6</formula>
    </cfRule>
  </conditionalFormatting>
  <conditionalFormatting sqref="DH144">
    <cfRule type="cellIs" dxfId="1275" priority="12" stopIfTrue="1" operator="notEqual">
      <formula>$DL144</formula>
    </cfRule>
  </conditionalFormatting>
  <conditionalFormatting sqref="DE144">
    <cfRule type="cellIs" dxfId="1274" priority="11" stopIfTrue="1" operator="notEqual">
      <formula>$DL144</formula>
    </cfRule>
  </conditionalFormatting>
  <conditionalFormatting sqref="DB144">
    <cfRule type="cellIs" dxfId="1273" priority="10" stopIfTrue="1" operator="notEqual">
      <formula>$DE144</formula>
    </cfRule>
  </conditionalFormatting>
  <conditionalFormatting sqref="CY144">
    <cfRule type="cellIs" dxfId="1272" priority="9" stopIfTrue="1" operator="notEqual">
      <formula>$DE144</formula>
    </cfRule>
  </conditionalFormatting>
  <conditionalFormatting sqref="CV144">
    <cfRule type="cellIs" dxfId="1271" priority="8" stopIfTrue="1" operator="notEqual">
      <formula>$DE144</formula>
    </cfRule>
  </conditionalFormatting>
  <conditionalFormatting sqref="DH71">
    <cfRule type="cellIs" dxfId="1270" priority="6" stopIfTrue="1" operator="notEqual">
      <formula>$DL71</formula>
    </cfRule>
  </conditionalFormatting>
  <conditionalFormatting sqref="DE71">
    <cfRule type="cellIs" dxfId="1269" priority="7" stopIfTrue="1" operator="notEqual">
      <formula>$DH71</formula>
    </cfRule>
  </conditionalFormatting>
  <conditionalFormatting sqref="DB71">
    <cfRule type="cellIs" dxfId="1268" priority="5" operator="notEqual">
      <formula>$DB71</formula>
    </cfRule>
  </conditionalFormatting>
  <conditionalFormatting sqref="CY71">
    <cfRule type="expression" dxfId="1267" priority="3" stopIfTrue="1">
      <formula>$DB71=""</formula>
    </cfRule>
    <cfRule type="cellIs" dxfId="1266" priority="4" stopIfTrue="1" operator="notEqual">
      <formula>$DB71</formula>
    </cfRule>
  </conditionalFormatting>
  <conditionalFormatting sqref="CV71">
    <cfRule type="expression" dxfId="1265" priority="1" stopIfTrue="1">
      <formula>$CY71=""</formula>
    </cfRule>
    <cfRule type="cellIs" dxfId="1264" priority="2" stopIfTrue="1" operator="notEqual">
      <formula>$CY71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81.0 / Gültig ab: 01.04.18 / Seite &amp;P (&amp;N)</oddFooter>
  </headerFooter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447"/>
  <sheetViews>
    <sheetView zoomScaleNormal="100" zoomScaleSheetLayoutView="75" workbookViewId="0"/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4.85546875" style="45" customWidth="1"/>
    <col min="19" max="19" width="15.42578125" style="11" customWidth="1"/>
    <col min="20" max="20" width="5" style="13" bestFit="1" customWidth="1"/>
    <col min="21" max="21" width="23.28515625" style="37" customWidth="1"/>
    <col min="22" max="22" width="6.85546875" style="13" customWidth="1"/>
    <col min="23" max="23" width="19.7109375" style="123" customWidth="1"/>
    <col min="24" max="24" width="5" style="13" customWidth="1"/>
    <col min="25" max="25" width="29.85546875" style="37" customWidth="1"/>
    <col min="26" max="26" width="5.140625" style="13" customWidth="1"/>
    <col min="27" max="27" width="32.42578125" style="14" customWidth="1"/>
    <col min="28" max="28" width="7.28515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5.42578125" style="13" customWidth="1"/>
    <col min="99" max="99" width="8.5703125" style="11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28515625" style="11" customWidth="1"/>
    <col min="106" max="106" width="9.28515625" style="49" customWidth="1"/>
    <col min="107" max="107" width="4.7109375" style="49" customWidth="1"/>
    <col min="108" max="108" width="29.28515625" style="11" customWidth="1"/>
    <col min="109" max="109" width="9.28515625" style="49" customWidth="1"/>
    <col min="110" max="110" width="4.7109375" style="49" customWidth="1"/>
    <col min="111" max="111" width="29.85546875" style="11" customWidth="1"/>
    <col min="112" max="112" width="9.28515625" style="49" customWidth="1"/>
    <col min="113" max="113" width="4.7109375" style="49" customWidth="1"/>
    <col min="114" max="114" width="29.85546875" style="11" customWidth="1"/>
    <col min="115" max="115" width="1.5703125" style="115" customWidth="1"/>
    <col min="116" max="116" width="9.28515625" style="13" customWidth="1"/>
    <col min="117" max="117" width="4.7109375" style="13" customWidth="1"/>
    <col min="118" max="118" width="29.85546875" style="11" customWidth="1"/>
    <col min="119" max="120" width="11.42578125" customWidth="1"/>
    <col min="121" max="121" width="3.7109375" style="11" customWidth="1"/>
    <col min="122" max="122" width="34.7109375" style="11" customWidth="1"/>
    <col min="123" max="123" width="18.42578125" style="11" customWidth="1"/>
    <col min="124" max="124" width="14.28515625" style="11" customWidth="1"/>
    <col min="125" max="125" width="11.42578125" style="11" bestFit="1" customWidth="1"/>
    <col min="126" max="126" width="15.42578125" style="11" customWidth="1"/>
    <col min="127" max="153" width="3.7109375" style="11"/>
    <col min="154" max="154" width="8.5703125" style="11" customWidth="1"/>
    <col min="155" max="155" width="5.42578125" style="11" customWidth="1"/>
    <col min="156" max="16384" width="3.7109375" style="11"/>
  </cols>
  <sheetData>
    <row r="1" spans="1:155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2" t="s">
        <v>1318</v>
      </c>
      <c r="CW1" s="143"/>
      <c r="CX1" s="144"/>
      <c r="CY1" s="142" t="s">
        <v>1197</v>
      </c>
      <c r="CZ1" s="143"/>
      <c r="DA1" s="144"/>
      <c r="DB1" s="142" t="s">
        <v>1053</v>
      </c>
      <c r="DC1" s="143"/>
      <c r="DD1" s="144"/>
      <c r="DE1" s="143" t="s">
        <v>890</v>
      </c>
      <c r="DF1" s="143"/>
      <c r="DG1" s="144"/>
      <c r="DH1" s="142" t="s">
        <v>889</v>
      </c>
      <c r="DI1" s="143"/>
      <c r="DJ1" s="144"/>
      <c r="DL1" s="142" t="s">
        <v>857</v>
      </c>
      <c r="DM1" s="143"/>
      <c r="DN1" s="144"/>
      <c r="DQ1" s="186" t="s">
        <v>979</v>
      </c>
      <c r="DR1" s="186"/>
      <c r="DT1" s="11" t="s">
        <v>947</v>
      </c>
    </row>
    <row r="2" spans="1:155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1312</v>
      </c>
      <c r="AC2" s="196"/>
      <c r="CT2" s="2"/>
      <c r="CV2" s="140"/>
      <c r="CW2" s="140"/>
      <c r="CY2" s="140"/>
      <c r="CZ2" s="140"/>
      <c r="DB2" s="140"/>
      <c r="DC2" s="140"/>
      <c r="DE2" s="140"/>
      <c r="DF2" s="140"/>
      <c r="DH2" s="140"/>
      <c r="DI2" s="140"/>
      <c r="DK2" s="145"/>
      <c r="DL2" s="2"/>
      <c r="DM2" s="2"/>
      <c r="EO2" s="19"/>
      <c r="EP2" s="19"/>
    </row>
    <row r="3" spans="1:155" s="19" customFormat="1" ht="15.75" x14ac:dyDescent="0.2">
      <c r="A3" s="880" t="s">
        <v>346</v>
      </c>
      <c r="B3" s="880" t="s">
        <v>347</v>
      </c>
      <c r="C3" s="880" t="s">
        <v>348</v>
      </c>
      <c r="D3" s="879" t="s">
        <v>349</v>
      </c>
      <c r="E3" s="879" t="s">
        <v>350</v>
      </c>
      <c r="F3" s="879" t="s">
        <v>351</v>
      </c>
      <c r="G3" s="880" t="s">
        <v>352</v>
      </c>
      <c r="H3" s="880" t="s">
        <v>110</v>
      </c>
      <c r="I3" s="879" t="s">
        <v>141</v>
      </c>
      <c r="J3" s="880" t="s">
        <v>353</v>
      </c>
      <c r="K3" s="881" t="s">
        <v>354</v>
      </c>
      <c r="L3" s="881" t="s">
        <v>355</v>
      </c>
      <c r="M3" s="881" t="s">
        <v>356</v>
      </c>
      <c r="N3" s="882" t="s">
        <v>265</v>
      </c>
      <c r="O3" s="880" t="s">
        <v>363</v>
      </c>
      <c r="P3" s="880" t="s">
        <v>431</v>
      </c>
      <c r="Q3" s="880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2018</v>
      </c>
      <c r="AE3" s="81" t="s">
        <v>384</v>
      </c>
      <c r="AF3" s="83"/>
      <c r="CT3" s="260"/>
      <c r="CU3" s="154" t="s">
        <v>703</v>
      </c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33" t="s">
        <v>702</v>
      </c>
      <c r="DF3" s="33" t="s">
        <v>701</v>
      </c>
      <c r="DG3" s="139" t="s">
        <v>78</v>
      </c>
      <c r="DH3" s="33" t="s">
        <v>702</v>
      </c>
      <c r="DI3" s="33" t="s">
        <v>701</v>
      </c>
      <c r="DJ3" s="139" t="s">
        <v>78</v>
      </c>
      <c r="DK3" s="146"/>
      <c r="DL3" s="33" t="s">
        <v>702</v>
      </c>
      <c r="DM3" s="33" t="s">
        <v>701</v>
      </c>
      <c r="DN3" s="139" t="s">
        <v>78</v>
      </c>
      <c r="EX3" s="154" t="s">
        <v>703</v>
      </c>
    </row>
    <row r="4" spans="1:155" s="19" customFormat="1" ht="39.200000000000003" customHeight="1" x14ac:dyDescent="0.2">
      <c r="A4" s="880"/>
      <c r="B4" s="880"/>
      <c r="C4" s="880"/>
      <c r="D4" s="879"/>
      <c r="E4" s="879"/>
      <c r="F4" s="879"/>
      <c r="G4" s="880"/>
      <c r="H4" s="880"/>
      <c r="I4" s="879"/>
      <c r="J4" s="880"/>
      <c r="K4" s="881"/>
      <c r="L4" s="881"/>
      <c r="M4" s="881"/>
      <c r="N4" s="882"/>
      <c r="O4" s="880"/>
      <c r="P4" s="880"/>
      <c r="Q4" s="880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S4" s="19">
        <v>2018</v>
      </c>
      <c r="CT4" s="260">
        <v>2016</v>
      </c>
      <c r="CU4" s="154"/>
      <c r="CV4" s="125"/>
      <c r="CW4" s="125"/>
      <c r="CX4" s="83"/>
      <c r="CY4" s="125"/>
      <c r="CZ4" s="125"/>
      <c r="DA4" s="83"/>
      <c r="DB4" s="125"/>
      <c r="DC4" s="125"/>
      <c r="DD4" s="83"/>
      <c r="DE4" s="125"/>
      <c r="DF4" s="125"/>
      <c r="DG4" s="83"/>
      <c r="DH4" s="125"/>
      <c r="DI4" s="125"/>
      <c r="DJ4" s="83"/>
      <c r="DK4" s="20"/>
      <c r="DL4" s="33"/>
      <c r="DM4" s="33"/>
      <c r="DN4" s="83"/>
      <c r="DS4" s="19" t="s">
        <v>978</v>
      </c>
      <c r="DT4" s="19" t="s">
        <v>948</v>
      </c>
      <c r="DU4" s="19" t="s">
        <v>949</v>
      </c>
      <c r="DV4" s="19" t="s">
        <v>950</v>
      </c>
      <c r="EX4" s="154">
        <v>2016</v>
      </c>
      <c r="EY4" s="19">
        <v>2016</v>
      </c>
    </row>
    <row r="5" spans="1:155" s="19" customFormat="1" ht="27" x14ac:dyDescent="0.2">
      <c r="A5" s="53">
        <v>1</v>
      </c>
      <c r="B5" s="53"/>
      <c r="C5" s="53">
        <f t="shared" ref="C5:C71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357</v>
      </c>
      <c r="P5" s="15" t="s">
        <v>433</v>
      </c>
      <c r="Q5" s="15">
        <v>1</v>
      </c>
      <c r="R5" s="16" t="s">
        <v>342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:Z70" si="1">$AD$3-V5</f>
        <v>36</v>
      </c>
      <c r="AA5" s="25" t="s">
        <v>1292</v>
      </c>
      <c r="AB5" s="21" t="s">
        <v>1286</v>
      </c>
      <c r="AC5" s="21"/>
      <c r="AE5" s="90" t="s">
        <v>399</v>
      </c>
      <c r="AF5" s="82"/>
      <c r="CO5" s="262" t="str">
        <f>IF(CS5=CT5,"","anders")</f>
        <v>anders</v>
      </c>
      <c r="CP5" s="19" t="str">
        <f t="shared" ref="CP5:CP71" si="2">+S5</f>
        <v>Chiaverio Flavio</v>
      </c>
      <c r="CR5" s="19">
        <f t="shared" ref="CR5:CR71" si="3">+Z5</f>
        <v>36</v>
      </c>
      <c r="CS5" s="19" t="str">
        <f>+AB5</f>
        <v>B/A 5)</v>
      </c>
      <c r="CT5" s="260" t="str">
        <f t="shared" ref="CT5:CT36" si="4">VLOOKUP(CU5,Kategorie,2,0)</f>
        <v>A</v>
      </c>
      <c r="CU5" s="154">
        <v>5558</v>
      </c>
      <c r="CV5" s="125">
        <v>753</v>
      </c>
      <c r="CW5" s="33">
        <f t="shared" ref="CW5:CW11" si="5">VLOOKUP($CV5,Funktionsbezeichnungen,3,0)</f>
        <v>12</v>
      </c>
      <c r="CX5" s="83" t="str">
        <f t="shared" ref="CX5:CX11" si="6">VLOOKUP($CV5,Funktionsbezeichnungen,2,0)</f>
        <v>Vorgesetzter  12</v>
      </c>
      <c r="CY5" s="125">
        <v>753</v>
      </c>
      <c r="CZ5" s="33">
        <f t="shared" ref="CZ5:CZ11" si="7">VLOOKUP($CY5,Funktionsbezeichnungen,3,0)</f>
        <v>12</v>
      </c>
      <c r="DA5" s="83" t="str">
        <f t="shared" ref="DA5:DA11" si="8">VLOOKUP($CY5,Funktionsbezeichnungen,2,0)</f>
        <v>Vorgesetzter  12</v>
      </c>
      <c r="DB5" s="125">
        <v>753</v>
      </c>
      <c r="DC5" s="33">
        <f t="shared" ref="DC5:DC8" si="9">VLOOKUP($DB5,Funktionsbezeichnungen,3,0)</f>
        <v>12</v>
      </c>
      <c r="DD5" s="83" t="str">
        <f t="shared" ref="DD5:DD8" si="10">VLOOKUP($DB5,Funktionsbezeichnungen,2,0)</f>
        <v>Vorgesetzter  12</v>
      </c>
      <c r="DE5" s="125">
        <v>753</v>
      </c>
      <c r="DF5" s="33">
        <f t="shared" ref="DF5:DF8" si="11">VLOOKUP($DE5,Funktionsbezeichnungen,3,0)</f>
        <v>12</v>
      </c>
      <c r="DG5" s="83" t="str">
        <f t="shared" ref="DG5:DG8" si="12">VLOOKUP($DE5,Funktionsbezeichnungen,2,0)</f>
        <v>Vorgesetzter  12</v>
      </c>
      <c r="DH5" s="124">
        <v>753</v>
      </c>
      <c r="DI5" s="33">
        <f t="shared" ref="DI5:DI8" si="13">VLOOKUP($DH5,Funktionsbezeichnungen,3,0)</f>
        <v>12</v>
      </c>
      <c r="DJ5" s="83" t="str">
        <f t="shared" ref="DJ5:DJ8" si="14">VLOOKUP($DH5,Funktionsbezeichnungen,2,0)</f>
        <v>Vorgesetzter  12</v>
      </c>
      <c r="DK5" s="20"/>
      <c r="DL5" s="124">
        <v>753</v>
      </c>
      <c r="DM5" s="33">
        <f t="shared" ref="DM5:DM8" si="15">VLOOKUP($DL5,Funktionsbezeichnungen,3,0)</f>
        <v>12</v>
      </c>
      <c r="DN5" s="83" t="str">
        <f t="shared" ref="DN5:DN8" si="16">VLOOKUP($DL5,Funktionsbezeichnungen,2,0)</f>
        <v>Vorgesetzter  12</v>
      </c>
      <c r="DS5" s="19">
        <f t="shared" ref="DS5:DS71" si="17">+CU5</f>
        <v>5558</v>
      </c>
      <c r="DT5" s="153">
        <v>1</v>
      </c>
      <c r="DU5" s="19">
        <v>2</v>
      </c>
      <c r="DV5" s="19" t="s">
        <v>951</v>
      </c>
      <c r="EX5" s="154">
        <v>2139</v>
      </c>
      <c r="EY5" s="19" t="s">
        <v>89</v>
      </c>
    </row>
    <row r="6" spans="1:155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si="1"/>
        <v>35</v>
      </c>
      <c r="AA6" s="25" t="s">
        <v>1293</v>
      </c>
      <c r="AB6" s="21" t="s">
        <v>1286</v>
      </c>
      <c r="AC6" s="21"/>
      <c r="AE6" s="90" t="s">
        <v>399</v>
      </c>
      <c r="AF6" s="82"/>
      <c r="CO6" s="262" t="str">
        <f>IF(CS6=CT6,"","anders")</f>
        <v>anders</v>
      </c>
      <c r="CP6" s="19" t="str">
        <f t="shared" si="2"/>
        <v>Schädler Beat</v>
      </c>
      <c r="CR6" s="19">
        <f t="shared" si="3"/>
        <v>35</v>
      </c>
      <c r="CS6" s="19" t="str">
        <f t="shared" ref="CS6:CS71" si="18">+AB6</f>
        <v>B/A 5)</v>
      </c>
      <c r="CT6" s="260" t="str">
        <f t="shared" si="4"/>
        <v>A</v>
      </c>
      <c r="CU6" s="154">
        <v>4155</v>
      </c>
      <c r="CV6" s="125">
        <v>753</v>
      </c>
      <c r="CW6" s="33">
        <f t="shared" si="5"/>
        <v>12</v>
      </c>
      <c r="CX6" s="83" t="str">
        <f t="shared" si="6"/>
        <v>Vorgesetzter  12</v>
      </c>
      <c r="CY6" s="125">
        <v>753</v>
      </c>
      <c r="CZ6" s="33">
        <f t="shared" si="7"/>
        <v>12</v>
      </c>
      <c r="DA6" s="83" t="str">
        <f t="shared" si="8"/>
        <v>Vorgesetzter  12</v>
      </c>
      <c r="DB6" s="125">
        <v>753</v>
      </c>
      <c r="DC6" s="33">
        <f t="shared" si="9"/>
        <v>12</v>
      </c>
      <c r="DD6" s="83" t="str">
        <f t="shared" si="10"/>
        <v>Vorgesetzter  12</v>
      </c>
      <c r="DE6" s="125">
        <v>753</v>
      </c>
      <c r="DF6" s="33">
        <f t="shared" si="11"/>
        <v>12</v>
      </c>
      <c r="DG6" s="83" t="str">
        <f t="shared" si="12"/>
        <v>Vorgesetzter  12</v>
      </c>
      <c r="DH6" s="124">
        <v>753</v>
      </c>
      <c r="DI6" s="33">
        <f t="shared" si="13"/>
        <v>12</v>
      </c>
      <c r="DJ6" s="83" t="str">
        <f t="shared" si="14"/>
        <v>Vorgesetzter  12</v>
      </c>
      <c r="DK6" s="20"/>
      <c r="DL6" s="124">
        <v>753</v>
      </c>
      <c r="DM6" s="33">
        <f t="shared" si="15"/>
        <v>12</v>
      </c>
      <c r="DN6" s="83" t="str">
        <f t="shared" si="16"/>
        <v>Vorgesetzter  12</v>
      </c>
      <c r="DS6" s="19">
        <f t="shared" si="17"/>
        <v>4155</v>
      </c>
      <c r="DT6" s="153">
        <v>1</v>
      </c>
      <c r="DU6" s="19">
        <v>2</v>
      </c>
      <c r="DV6" s="19" t="s">
        <v>951</v>
      </c>
      <c r="EX6" s="154">
        <v>5558</v>
      </c>
      <c r="EY6" s="19" t="s">
        <v>89</v>
      </c>
    </row>
    <row r="7" spans="1:155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52" t="s">
        <v>361</v>
      </c>
      <c r="P7" s="15" t="s">
        <v>436</v>
      </c>
      <c r="Q7" s="15">
        <v>3</v>
      </c>
      <c r="R7" s="16"/>
      <c r="S7" s="20" t="s">
        <v>101</v>
      </c>
      <c r="T7" s="21">
        <v>1961</v>
      </c>
      <c r="U7" s="28" t="s">
        <v>197</v>
      </c>
      <c r="V7" s="21">
        <v>1987</v>
      </c>
      <c r="W7" s="25"/>
      <c r="X7" s="21"/>
      <c r="Y7" s="28" t="s">
        <v>102</v>
      </c>
      <c r="Z7" s="118">
        <f t="shared" si="1"/>
        <v>31</v>
      </c>
      <c r="AA7" s="25" t="s">
        <v>1294</v>
      </c>
      <c r="AB7" s="21" t="s">
        <v>1286</v>
      </c>
      <c r="AC7" s="21"/>
      <c r="AE7" s="90" t="s">
        <v>401</v>
      </c>
      <c r="AF7" s="82"/>
      <c r="CO7" s="262" t="str">
        <f t="shared" ref="CO7:CO70" si="19">IF(CS7=CT7,"","anders")</f>
        <v>anders</v>
      </c>
      <c r="CP7" s="19" t="str">
        <f t="shared" si="2"/>
        <v>Zenners Guy</v>
      </c>
      <c r="CR7" s="19">
        <f t="shared" si="3"/>
        <v>31</v>
      </c>
      <c r="CS7" s="19" t="str">
        <f t="shared" si="18"/>
        <v>B/A 5)</v>
      </c>
      <c r="CT7" s="260" t="str">
        <f t="shared" si="4"/>
        <v xml:space="preserve"> A</v>
      </c>
      <c r="CU7" s="154">
        <v>4182</v>
      </c>
      <c r="CV7" s="125">
        <v>753</v>
      </c>
      <c r="CW7" s="33">
        <f t="shared" si="5"/>
        <v>12</v>
      </c>
      <c r="CX7" s="83" t="str">
        <f t="shared" si="6"/>
        <v>Vorgesetzter  12</v>
      </c>
      <c r="CY7" s="125">
        <v>753</v>
      </c>
      <c r="CZ7" s="33">
        <f t="shared" si="7"/>
        <v>12</v>
      </c>
      <c r="DA7" s="83" t="str">
        <f t="shared" si="8"/>
        <v>Vorgesetzter  12</v>
      </c>
      <c r="DB7" s="125">
        <v>753</v>
      </c>
      <c r="DC7" s="33">
        <f t="shared" si="9"/>
        <v>12</v>
      </c>
      <c r="DD7" s="83" t="str">
        <f t="shared" si="10"/>
        <v>Vorgesetzter  12</v>
      </c>
      <c r="DE7" s="125">
        <v>753</v>
      </c>
      <c r="DF7" s="33">
        <f t="shared" si="11"/>
        <v>12</v>
      </c>
      <c r="DG7" s="83" t="str">
        <f t="shared" si="12"/>
        <v>Vorgesetzter  12</v>
      </c>
      <c r="DH7" s="124">
        <v>753</v>
      </c>
      <c r="DI7" s="33">
        <f t="shared" si="13"/>
        <v>12</v>
      </c>
      <c r="DJ7" s="83" t="str">
        <f t="shared" si="14"/>
        <v>Vorgesetzter  12</v>
      </c>
      <c r="DK7" s="20"/>
      <c r="DL7" s="124">
        <v>753</v>
      </c>
      <c r="DM7" s="33">
        <f t="shared" si="15"/>
        <v>12</v>
      </c>
      <c r="DN7" s="83" t="str">
        <f t="shared" si="16"/>
        <v>Vorgesetzter  12</v>
      </c>
      <c r="DS7" s="19">
        <f t="shared" si="17"/>
        <v>4182</v>
      </c>
      <c r="DT7" s="153">
        <v>1</v>
      </c>
      <c r="DU7" s="19">
        <v>2</v>
      </c>
      <c r="DV7" s="19" t="s">
        <v>951</v>
      </c>
      <c r="EX7" s="154">
        <v>4155</v>
      </c>
      <c r="EY7" s="19" t="s">
        <v>89</v>
      </c>
    </row>
    <row r="8" spans="1:155" s="19" customFormat="1" ht="27" x14ac:dyDescent="0.2">
      <c r="A8" s="53">
        <v>0</v>
      </c>
      <c r="B8" s="53"/>
      <c r="C8" s="53">
        <f>IF(Z8&gt;=10,1,0)</f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1301</v>
      </c>
      <c r="P8" s="15" t="s">
        <v>443</v>
      </c>
      <c r="Q8" s="15">
        <v>4</v>
      </c>
      <c r="R8" s="42"/>
      <c r="S8" s="20" t="s">
        <v>253</v>
      </c>
      <c r="T8" s="21">
        <v>1967</v>
      </c>
      <c r="U8" s="28" t="s">
        <v>194</v>
      </c>
      <c r="V8" s="21">
        <v>1992</v>
      </c>
      <c r="W8" s="25" t="s">
        <v>314</v>
      </c>
      <c r="X8" s="21">
        <v>1999</v>
      </c>
      <c r="Y8" s="28" t="s">
        <v>315</v>
      </c>
      <c r="Z8" s="21">
        <f t="shared" si="1"/>
        <v>26</v>
      </c>
      <c r="AA8" s="25" t="s">
        <v>1295</v>
      </c>
      <c r="AB8" s="21" t="s">
        <v>1286</v>
      </c>
      <c r="AC8" s="21"/>
      <c r="AE8" s="90" t="s">
        <v>399</v>
      </c>
      <c r="AF8" s="82"/>
      <c r="CO8" s="262" t="str">
        <f t="shared" si="19"/>
        <v>anders</v>
      </c>
      <c r="CP8" s="19" t="str">
        <f t="shared" si="2"/>
        <v>Suter Thomas</v>
      </c>
      <c r="CR8" s="19">
        <f t="shared" si="3"/>
        <v>26</v>
      </c>
      <c r="CS8" s="19" t="str">
        <f t="shared" si="18"/>
        <v>B/A 5)</v>
      </c>
      <c r="CT8" s="260" t="str">
        <f t="shared" si="4"/>
        <v>A</v>
      </c>
      <c r="CU8" s="154">
        <v>3201</v>
      </c>
      <c r="CV8" s="125">
        <v>753</v>
      </c>
      <c r="CW8" s="33">
        <f t="shared" si="5"/>
        <v>12</v>
      </c>
      <c r="CX8" s="83" t="str">
        <f t="shared" si="6"/>
        <v>Vorgesetzter  12</v>
      </c>
      <c r="CY8" s="125">
        <v>753</v>
      </c>
      <c r="CZ8" s="33">
        <f t="shared" si="7"/>
        <v>12</v>
      </c>
      <c r="DA8" s="83" t="str">
        <f t="shared" si="8"/>
        <v>Vorgesetzter  12</v>
      </c>
      <c r="DB8" s="125">
        <v>774</v>
      </c>
      <c r="DC8" s="33">
        <f t="shared" si="9"/>
        <v>10</v>
      </c>
      <c r="DD8" s="83" t="str">
        <f t="shared" si="10"/>
        <v>Senior Projektingenieur (Bau)</v>
      </c>
      <c r="DE8" s="125">
        <v>774</v>
      </c>
      <c r="DF8" s="33">
        <f t="shared" si="11"/>
        <v>10</v>
      </c>
      <c r="DG8" s="83" t="str">
        <f t="shared" si="12"/>
        <v>Senior Projektingenieur (Bau)</v>
      </c>
      <c r="DH8" s="125">
        <v>774</v>
      </c>
      <c r="DI8" s="33">
        <f t="shared" si="13"/>
        <v>10</v>
      </c>
      <c r="DJ8" s="83" t="str">
        <f t="shared" si="14"/>
        <v>Senior Projektingenieur (Bau)</v>
      </c>
      <c r="DK8" s="20"/>
      <c r="DL8" s="33">
        <v>773</v>
      </c>
      <c r="DM8" s="33">
        <f t="shared" si="15"/>
        <v>9</v>
      </c>
      <c r="DN8" s="83" t="str">
        <f t="shared" si="16"/>
        <v>Projektingenieur 9 (Bau)</v>
      </c>
      <c r="DS8" s="19">
        <f t="shared" si="17"/>
        <v>3201</v>
      </c>
      <c r="DT8" s="153">
        <v>1</v>
      </c>
      <c r="DU8" s="19">
        <v>2</v>
      </c>
      <c r="DV8" s="19" t="s">
        <v>951</v>
      </c>
      <c r="EX8" s="154">
        <v>5574</v>
      </c>
      <c r="EY8" s="19" t="s">
        <v>89</v>
      </c>
    </row>
    <row r="9" spans="1:155" s="19" customFormat="1" ht="27" x14ac:dyDescent="0.2">
      <c r="A9" s="53">
        <v>1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207" t="s">
        <v>1140</v>
      </c>
      <c r="P9" s="52" t="s">
        <v>467</v>
      </c>
      <c r="Q9" s="15">
        <v>5</v>
      </c>
      <c r="R9" s="16"/>
      <c r="S9" s="20" t="s">
        <v>124</v>
      </c>
      <c r="T9" s="21">
        <v>1971</v>
      </c>
      <c r="U9" s="28" t="s">
        <v>197</v>
      </c>
      <c r="V9" s="21">
        <v>1997</v>
      </c>
      <c r="W9" s="25" t="s">
        <v>324</v>
      </c>
      <c r="X9" s="21">
        <v>2007</v>
      </c>
      <c r="Y9" s="28" t="s">
        <v>317</v>
      </c>
      <c r="Z9" s="170">
        <f>$AD$3-V9</f>
        <v>21</v>
      </c>
      <c r="AA9" s="25" t="s">
        <v>1298</v>
      </c>
      <c r="AB9" s="21" t="s">
        <v>1286</v>
      </c>
      <c r="AC9" s="21"/>
      <c r="AE9" s="90" t="s">
        <v>399</v>
      </c>
      <c r="AF9" s="82" t="s">
        <v>1083</v>
      </c>
      <c r="CO9" s="262" t="str">
        <f t="shared" si="19"/>
        <v>anders</v>
      </c>
      <c r="CP9" s="19" t="str">
        <f>+S9</f>
        <v>Brunkhorst Marc</v>
      </c>
      <c r="CR9" s="19">
        <f>+Z9</f>
        <v>21</v>
      </c>
      <c r="CS9" s="19" t="str">
        <f>+AB9</f>
        <v>B/A 5)</v>
      </c>
      <c r="CT9" s="260" t="str">
        <f t="shared" si="4"/>
        <v>B</v>
      </c>
      <c r="CU9" s="154">
        <v>7679</v>
      </c>
      <c r="CV9" s="125">
        <v>753</v>
      </c>
      <c r="CW9" s="33">
        <f t="shared" si="5"/>
        <v>12</v>
      </c>
      <c r="CX9" s="83" t="str">
        <f t="shared" si="6"/>
        <v>Vorgesetzter  12</v>
      </c>
      <c r="CY9" s="125">
        <v>774</v>
      </c>
      <c r="CZ9" s="33">
        <f t="shared" si="7"/>
        <v>10</v>
      </c>
      <c r="DA9" s="83" t="str">
        <f t="shared" si="8"/>
        <v>Senior Projektingenieur (Bau)</v>
      </c>
      <c r="DB9" s="125">
        <v>774</v>
      </c>
      <c r="DC9" s="33">
        <f>VLOOKUP($DB9,Funktionsbezeichnungen,3,0)</f>
        <v>10</v>
      </c>
      <c r="DD9" s="83" t="str">
        <f>VLOOKUP($DB9,Funktionsbezeichnungen,2,0)</f>
        <v>Senior Projektingenieur (Bau)</v>
      </c>
      <c r="DE9" s="125">
        <v>773</v>
      </c>
      <c r="DF9" s="33">
        <f>VLOOKUP($DE9,Funktionsbezeichnungen,3,0)</f>
        <v>9</v>
      </c>
      <c r="DG9" s="83" t="str">
        <f>VLOOKUP($DE9,Funktionsbezeichnungen,2,0)</f>
        <v>Projektingenieur 9 (Bau)</v>
      </c>
      <c r="DH9" s="125">
        <v>773</v>
      </c>
      <c r="DI9" s="33">
        <f>VLOOKUP($DH9,Funktionsbezeichnungen,3,0)</f>
        <v>9</v>
      </c>
      <c r="DJ9" s="83" t="str">
        <f>VLOOKUP($DH9,Funktionsbezeichnungen,2,0)</f>
        <v>Projektingenieur 9 (Bau)</v>
      </c>
      <c r="DK9" s="20"/>
      <c r="DL9" s="33">
        <v>772</v>
      </c>
      <c r="DM9" s="33">
        <f>VLOOKUP($DL9,Funktionsbezeichnungen,3,0)</f>
        <v>8</v>
      </c>
      <c r="DN9" s="83" t="str">
        <f>VLOOKUP($DL9,Funktionsbezeichnungen,2,0)</f>
        <v>Projektingenieur 8 (Bau)</v>
      </c>
      <c r="DS9" s="19">
        <f>+CU9</f>
        <v>7679</v>
      </c>
      <c r="DT9" s="153">
        <v>1</v>
      </c>
      <c r="DU9" s="19">
        <v>2</v>
      </c>
      <c r="DV9" s="19" t="s">
        <v>951</v>
      </c>
      <c r="EX9" s="154">
        <v>4182</v>
      </c>
      <c r="EY9" s="19" t="s">
        <v>1035</v>
      </c>
    </row>
    <row r="10" spans="1:155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358</v>
      </c>
      <c r="P10" s="15" t="s">
        <v>463</v>
      </c>
      <c r="Q10" s="15">
        <v>6</v>
      </c>
      <c r="R10" s="42"/>
      <c r="S10" s="20" t="s">
        <v>190</v>
      </c>
      <c r="T10" s="21">
        <v>1972</v>
      </c>
      <c r="U10" s="28" t="s">
        <v>194</v>
      </c>
      <c r="V10" s="21">
        <v>1997</v>
      </c>
      <c r="W10" s="25"/>
      <c r="X10" s="21"/>
      <c r="Y10" s="28" t="s">
        <v>1021</v>
      </c>
      <c r="Z10" s="118">
        <f>$AD$3-V10</f>
        <v>21</v>
      </c>
      <c r="AA10" s="25" t="s">
        <v>1299</v>
      </c>
      <c r="AB10" s="21" t="s">
        <v>1286</v>
      </c>
      <c r="AC10" s="21"/>
      <c r="AE10" s="90" t="s">
        <v>399</v>
      </c>
      <c r="AF10" s="82"/>
      <c r="CO10" s="262" t="str">
        <f t="shared" si="19"/>
        <v>anders</v>
      </c>
      <c r="CP10" s="19" t="str">
        <f>+S10</f>
        <v>Stoffel Patric</v>
      </c>
      <c r="CR10" s="19">
        <f>+Z10</f>
        <v>21</v>
      </c>
      <c r="CS10" s="19" t="str">
        <f>+AB10</f>
        <v>B/A 5)</v>
      </c>
      <c r="CT10" s="260" t="str">
        <f t="shared" si="4"/>
        <v>B</v>
      </c>
      <c r="CU10" s="154">
        <v>4258</v>
      </c>
      <c r="CV10" s="125">
        <v>753</v>
      </c>
      <c r="CW10" s="33">
        <f t="shared" si="5"/>
        <v>12</v>
      </c>
      <c r="CX10" s="83" t="str">
        <f t="shared" si="6"/>
        <v>Vorgesetzter  12</v>
      </c>
      <c r="CY10" s="125">
        <v>774</v>
      </c>
      <c r="CZ10" s="33">
        <f t="shared" si="7"/>
        <v>10</v>
      </c>
      <c r="DA10" s="83" t="str">
        <f t="shared" si="8"/>
        <v>Senior Projektingenieur (Bau)</v>
      </c>
      <c r="DB10" s="125">
        <v>773</v>
      </c>
      <c r="DC10" s="33">
        <f>VLOOKUP($DB10,Funktionsbezeichnungen,3,0)</f>
        <v>9</v>
      </c>
      <c r="DD10" s="83" t="str">
        <f>VLOOKUP($DB10,Funktionsbezeichnungen,2,0)</f>
        <v>Projektingenieur 9 (Bau)</v>
      </c>
      <c r="DE10" s="125">
        <v>773</v>
      </c>
      <c r="DF10" s="33">
        <f>VLOOKUP($DE10,Funktionsbezeichnungen,3,0)</f>
        <v>9</v>
      </c>
      <c r="DG10" s="83" t="str">
        <f>VLOOKUP($DE10,Funktionsbezeichnungen,2,0)</f>
        <v>Projektingenieur 9 (Bau)</v>
      </c>
      <c r="DH10" s="125">
        <v>773</v>
      </c>
      <c r="DI10" s="33">
        <f>VLOOKUP($DH10,Funktionsbezeichnungen,3,0)</f>
        <v>9</v>
      </c>
      <c r="DJ10" s="83" t="str">
        <f>VLOOKUP($DH10,Funktionsbezeichnungen,2,0)</f>
        <v>Projektingenieur 9 (Bau)</v>
      </c>
      <c r="DK10" s="20"/>
      <c r="DL10" s="33">
        <v>772</v>
      </c>
      <c r="DM10" s="33">
        <f>VLOOKUP($DL10,Funktionsbezeichnungen,3,0)</f>
        <v>8</v>
      </c>
      <c r="DN10" s="83" t="str">
        <f>VLOOKUP($DL10,Funktionsbezeichnungen,2,0)</f>
        <v>Projektingenieur 8 (Bau)</v>
      </c>
      <c r="DS10" s="19">
        <f>+CU10</f>
        <v>4258</v>
      </c>
      <c r="DT10" s="153">
        <v>1</v>
      </c>
      <c r="DU10" s="19">
        <v>2</v>
      </c>
      <c r="DV10" s="19" t="s">
        <v>951</v>
      </c>
      <c r="EX10" s="154">
        <v>3201</v>
      </c>
      <c r="EY10" s="19" t="s">
        <v>89</v>
      </c>
    </row>
    <row r="11" spans="1:155" s="19" customFormat="1" ht="27" x14ac:dyDescent="0.2">
      <c r="A11" s="53">
        <v>1</v>
      </c>
      <c r="B11" s="53"/>
      <c r="C11" s="53">
        <f>IF(Z11&gt;=10,1,0)</f>
        <v>1</v>
      </c>
      <c r="D11" s="55">
        <v>1</v>
      </c>
      <c r="E11" s="55"/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435</v>
      </c>
      <c r="Q11" s="15">
        <v>7</v>
      </c>
      <c r="R11" s="16"/>
      <c r="S11" s="20" t="s">
        <v>94</v>
      </c>
      <c r="T11" s="21">
        <v>1962</v>
      </c>
      <c r="U11" s="28" t="s">
        <v>194</v>
      </c>
      <c r="V11" s="21">
        <v>1987</v>
      </c>
      <c r="W11" s="25" t="s">
        <v>314</v>
      </c>
      <c r="X11" s="21">
        <v>2000</v>
      </c>
      <c r="Y11" s="28" t="s">
        <v>333</v>
      </c>
      <c r="Z11" s="118">
        <f>$AD$3-V11</f>
        <v>31</v>
      </c>
      <c r="AA11" s="25" t="s">
        <v>1311</v>
      </c>
      <c r="AB11" s="21" t="s">
        <v>1287</v>
      </c>
      <c r="AC11" s="21"/>
      <c r="AE11" s="82" t="s">
        <v>1304</v>
      </c>
      <c r="AF11" s="82"/>
      <c r="CO11" s="262" t="str">
        <f t="shared" si="19"/>
        <v>anders</v>
      </c>
      <c r="CP11" s="19" t="str">
        <f>+S11</f>
        <v>Rentsch Lucas</v>
      </c>
      <c r="CR11" s="19">
        <f>+Z11</f>
        <v>31</v>
      </c>
      <c r="CS11" s="19" t="str">
        <f>+AB11</f>
        <v xml:space="preserve">B/A </v>
      </c>
      <c r="CT11" s="260" t="str">
        <f t="shared" si="4"/>
        <v>A</v>
      </c>
      <c r="CU11" s="154">
        <v>5574</v>
      </c>
      <c r="CV11" s="125">
        <v>774</v>
      </c>
      <c r="CW11" s="33">
        <f t="shared" si="5"/>
        <v>10</v>
      </c>
      <c r="CX11" s="83" t="str">
        <f t="shared" si="6"/>
        <v>Senior Projektingenieur (Bau)</v>
      </c>
      <c r="CY11" s="125">
        <v>753</v>
      </c>
      <c r="CZ11" s="33">
        <f t="shared" si="7"/>
        <v>12</v>
      </c>
      <c r="DA11" s="83" t="str">
        <f t="shared" si="8"/>
        <v>Vorgesetzter  12</v>
      </c>
      <c r="DB11" s="125">
        <v>753</v>
      </c>
      <c r="DC11" s="33">
        <f>VLOOKUP($DB11,Funktionsbezeichnungen,3,0)</f>
        <v>12</v>
      </c>
      <c r="DD11" s="83" t="str">
        <f>VLOOKUP($DB11,Funktionsbezeichnungen,2,0)</f>
        <v>Vorgesetzter  12</v>
      </c>
      <c r="DE11" s="125">
        <v>753</v>
      </c>
      <c r="DF11" s="33">
        <f>VLOOKUP($DE11,Funktionsbezeichnungen,3,0)</f>
        <v>12</v>
      </c>
      <c r="DG11" s="83" t="str">
        <f>VLOOKUP($DE11,Funktionsbezeichnungen,2,0)</f>
        <v>Vorgesetzter  12</v>
      </c>
      <c r="DH11" s="124">
        <v>753</v>
      </c>
      <c r="DI11" s="33">
        <f>VLOOKUP($DH11,Funktionsbezeichnungen,3,0)</f>
        <v>12</v>
      </c>
      <c r="DJ11" s="83" t="str">
        <f>VLOOKUP($DH11,Funktionsbezeichnungen,2,0)</f>
        <v>Vorgesetzter  12</v>
      </c>
      <c r="DK11" s="20"/>
      <c r="DL11" s="124">
        <v>753</v>
      </c>
      <c r="DM11" s="33">
        <f>VLOOKUP($DL11,Funktionsbezeichnungen,3,0)</f>
        <v>12</v>
      </c>
      <c r="DN11" s="83" t="str">
        <f>VLOOKUP($DL11,Funktionsbezeichnungen,2,0)</f>
        <v>Vorgesetzter  12</v>
      </c>
      <c r="DS11" s="19">
        <f>+CU11</f>
        <v>5574</v>
      </c>
      <c r="DT11" s="153">
        <v>1</v>
      </c>
      <c r="DU11" s="19">
        <v>2</v>
      </c>
      <c r="DV11" s="19" t="s">
        <v>951</v>
      </c>
      <c r="EX11" s="154">
        <v>3136</v>
      </c>
      <c r="EY11" s="19" t="s">
        <v>1319</v>
      </c>
    </row>
    <row r="12" spans="1:155" s="19" customFormat="1" ht="15.75" x14ac:dyDescent="0.2">
      <c r="A12" s="53">
        <v>1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1301</v>
      </c>
      <c r="P12" s="15" t="s">
        <v>437</v>
      </c>
      <c r="Q12" s="15">
        <v>8</v>
      </c>
      <c r="R12" s="16"/>
      <c r="S12" s="20" t="s">
        <v>96</v>
      </c>
      <c r="T12" s="21">
        <v>1944</v>
      </c>
      <c r="U12" s="28" t="s">
        <v>196</v>
      </c>
      <c r="V12" s="21">
        <v>1969</v>
      </c>
      <c r="W12" s="25"/>
      <c r="X12" s="21"/>
      <c r="Y12" s="26" t="s">
        <v>91</v>
      </c>
      <c r="Z12" s="21">
        <f t="shared" si="1"/>
        <v>49</v>
      </c>
      <c r="AA12" s="25" t="s">
        <v>659</v>
      </c>
      <c r="AB12" s="21" t="s">
        <v>1037</v>
      </c>
      <c r="AC12" s="21"/>
      <c r="AE12" s="193" t="s">
        <v>1078</v>
      </c>
      <c r="AF12" s="82"/>
      <c r="CO12" s="19" t="str">
        <f t="shared" si="19"/>
        <v/>
      </c>
      <c r="CP12" s="19" t="str">
        <f t="shared" si="2"/>
        <v>Kalak Josef</v>
      </c>
      <c r="CR12" s="19">
        <f t="shared" si="3"/>
        <v>49</v>
      </c>
      <c r="CS12" s="19" t="str">
        <f t="shared" si="18"/>
        <v>B/A 1)</v>
      </c>
      <c r="CT12" s="260" t="str">
        <f t="shared" si="4"/>
        <v>B/A 1)</v>
      </c>
      <c r="CU12" s="154">
        <v>3136</v>
      </c>
      <c r="CV12" s="125" t="s">
        <v>711</v>
      </c>
      <c r="CW12" s="33"/>
      <c r="CX12" s="83"/>
      <c r="CY12" s="125" t="s">
        <v>711</v>
      </c>
      <c r="CZ12" s="33"/>
      <c r="DA12" s="83"/>
      <c r="DB12" s="125" t="s">
        <v>711</v>
      </c>
      <c r="DC12" s="33"/>
      <c r="DD12" s="83"/>
      <c r="DE12" s="125" t="s">
        <v>711</v>
      </c>
      <c r="DF12" s="33"/>
      <c r="DG12" s="83"/>
      <c r="DH12" s="125" t="s">
        <v>711</v>
      </c>
      <c r="DI12" s="33"/>
      <c r="DJ12" s="83"/>
      <c r="DK12" s="20"/>
      <c r="DL12" s="125" t="s">
        <v>711</v>
      </c>
      <c r="DM12" s="125" t="s">
        <v>711</v>
      </c>
      <c r="DN12" s="83"/>
      <c r="DS12" s="19">
        <f t="shared" si="17"/>
        <v>3136</v>
      </c>
      <c r="DT12" s="153">
        <v>1</v>
      </c>
      <c r="DU12" s="19">
        <v>2</v>
      </c>
      <c r="DV12" s="185" t="s">
        <v>951</v>
      </c>
      <c r="EX12" s="154">
        <v>3148</v>
      </c>
      <c r="EY12" s="19" t="s">
        <v>95</v>
      </c>
    </row>
    <row r="13" spans="1:155" s="19" customFormat="1" x14ac:dyDescent="0.2">
      <c r="A13" s="53">
        <v>0</v>
      </c>
      <c r="B13" s="53"/>
      <c r="C13" s="53">
        <f t="shared" si="0"/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438</v>
      </c>
      <c r="Q13" s="15">
        <v>9</v>
      </c>
      <c r="R13" s="16"/>
      <c r="S13" s="20" t="s">
        <v>98</v>
      </c>
      <c r="T13" s="21">
        <v>1948</v>
      </c>
      <c r="U13" s="28" t="s">
        <v>195</v>
      </c>
      <c r="V13" s="21">
        <v>1974</v>
      </c>
      <c r="W13" s="25"/>
      <c r="X13" s="21"/>
      <c r="Y13" s="26" t="s">
        <v>668</v>
      </c>
      <c r="Z13" s="206">
        <f t="shared" si="1"/>
        <v>44</v>
      </c>
      <c r="AA13" s="25" t="s">
        <v>97</v>
      </c>
      <c r="AB13" s="21" t="s">
        <v>95</v>
      </c>
      <c r="AC13" s="21"/>
      <c r="AE13" s="193" t="s">
        <v>1078</v>
      </c>
      <c r="AF13" s="82"/>
      <c r="CO13" s="19" t="str">
        <f t="shared" si="19"/>
        <v/>
      </c>
      <c r="CP13" s="19" t="str">
        <f t="shared" si="2"/>
        <v>Hausammann Erich</v>
      </c>
      <c r="CR13" s="19">
        <f t="shared" si="3"/>
        <v>44</v>
      </c>
      <c r="CS13" s="19" t="str">
        <f t="shared" si="18"/>
        <v>B</v>
      </c>
      <c r="CT13" s="260" t="str">
        <f t="shared" si="4"/>
        <v>B</v>
      </c>
      <c r="CU13" s="154">
        <v>3148</v>
      </c>
      <c r="CV13" s="125" t="s">
        <v>711</v>
      </c>
      <c r="CW13" s="33"/>
      <c r="CX13" s="83"/>
      <c r="CY13" s="125" t="s">
        <v>711</v>
      </c>
      <c r="CZ13" s="33"/>
      <c r="DA13" s="83"/>
      <c r="DB13" s="125" t="s">
        <v>711</v>
      </c>
      <c r="DC13" s="33"/>
      <c r="DD13" s="83"/>
      <c r="DE13" s="125" t="s">
        <v>711</v>
      </c>
      <c r="DF13" s="33"/>
      <c r="DG13" s="83"/>
      <c r="DH13" s="125">
        <v>774</v>
      </c>
      <c r="DI13" s="33">
        <f t="shared" ref="DI13:DI28" si="20">VLOOKUP($DH13,Funktionsbezeichnungen,3,0)</f>
        <v>10</v>
      </c>
      <c r="DJ13" s="83" t="str">
        <f t="shared" ref="DJ13:DJ28" si="21">VLOOKUP($DH13,Funktionsbezeichnungen,2,0)</f>
        <v>Senior Projektingenieur (Bau)</v>
      </c>
      <c r="DK13" s="20"/>
      <c r="DL13" s="125">
        <v>773</v>
      </c>
      <c r="DM13" s="33">
        <f t="shared" ref="DM13:DM28" si="22">VLOOKUP($DL13,Funktionsbezeichnungen,3,0)</f>
        <v>9</v>
      </c>
      <c r="DN13" s="83" t="str">
        <f t="shared" ref="DN13:DN28" si="23">VLOOKUP($DL13,Funktionsbezeichnungen,2,0)</f>
        <v>Projektingenieur 9 (Bau)</v>
      </c>
      <c r="DS13" s="19">
        <f t="shared" si="17"/>
        <v>3148</v>
      </c>
      <c r="DT13" s="153">
        <v>2</v>
      </c>
      <c r="DU13" s="19">
        <v>3</v>
      </c>
      <c r="DV13" s="185" t="s">
        <v>951</v>
      </c>
      <c r="EX13" s="154">
        <v>3205</v>
      </c>
      <c r="EY13" s="19" t="s">
        <v>95</v>
      </c>
    </row>
    <row r="14" spans="1:155" s="19" customFormat="1" x14ac:dyDescent="0.2">
      <c r="A14" s="53">
        <v>0</v>
      </c>
      <c r="B14" s="53"/>
      <c r="C14" s="53">
        <f>IF(Z14&gt;=10,1,0)</f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574</v>
      </c>
      <c r="Q14" s="15">
        <v>10</v>
      </c>
      <c r="R14" s="16"/>
      <c r="S14" s="20" t="s">
        <v>571</v>
      </c>
      <c r="T14" s="21">
        <v>1953</v>
      </c>
      <c r="U14" s="28" t="s">
        <v>572</v>
      </c>
      <c r="V14" s="21">
        <v>1978</v>
      </c>
      <c r="W14" s="25"/>
      <c r="X14" s="21"/>
      <c r="Y14" s="28" t="s">
        <v>573</v>
      </c>
      <c r="Z14" s="21">
        <f t="shared" si="1"/>
        <v>40</v>
      </c>
      <c r="AA14" s="25" t="s">
        <v>97</v>
      </c>
      <c r="AB14" s="21" t="s">
        <v>95</v>
      </c>
      <c r="AC14" s="21"/>
      <c r="AE14" s="90" t="s">
        <v>373</v>
      </c>
      <c r="AF14" s="82"/>
      <c r="CO14" s="19" t="str">
        <f t="shared" si="19"/>
        <v/>
      </c>
      <c r="CP14" s="19" t="str">
        <f t="shared" si="2"/>
        <v>Bosshard Heinz</v>
      </c>
      <c r="CR14" s="19">
        <f t="shared" si="3"/>
        <v>40</v>
      </c>
      <c r="CS14" s="19" t="str">
        <f t="shared" si="18"/>
        <v>B</v>
      </c>
      <c r="CT14" s="260" t="str">
        <f t="shared" si="4"/>
        <v>B</v>
      </c>
      <c r="CU14" s="154">
        <v>3205</v>
      </c>
      <c r="CV14" s="125">
        <v>773</v>
      </c>
      <c r="CW14" s="33">
        <f t="shared" ref="CW14:CW33" si="24">VLOOKUP($CV14,Funktionsbezeichnungen,3,0)</f>
        <v>9</v>
      </c>
      <c r="CX14" s="83" t="str">
        <f t="shared" ref="CX14:CX33" si="25">VLOOKUP($CV14,Funktionsbezeichnungen,2,0)</f>
        <v>Projektingenieur 9 (Bau)</v>
      </c>
      <c r="CY14" s="125">
        <v>773</v>
      </c>
      <c r="CZ14" s="33">
        <f t="shared" ref="CZ14:CZ28" si="26">VLOOKUP($CY14,Funktionsbezeichnungen,3,0)</f>
        <v>9</v>
      </c>
      <c r="DA14" s="83" t="str">
        <f t="shared" ref="DA14:DA28" si="27">VLOOKUP($CY14,Funktionsbezeichnungen,2,0)</f>
        <v>Projektingenieur 9 (Bau)</v>
      </c>
      <c r="DB14" s="125">
        <v>773</v>
      </c>
      <c r="DC14" s="33">
        <f>VLOOKUP($DB14,Funktionsbezeichnungen,3,0)</f>
        <v>9</v>
      </c>
      <c r="DD14" s="83" t="str">
        <f>VLOOKUP($DB14,Funktionsbezeichnungen,2,0)</f>
        <v>Projektingenieur 9 (Bau)</v>
      </c>
      <c r="DE14" s="125">
        <v>773</v>
      </c>
      <c r="DF14" s="33">
        <f t="shared" ref="DF14:DF28" si="28">VLOOKUP($DE14,Funktionsbezeichnungen,3,0)</f>
        <v>9</v>
      </c>
      <c r="DG14" s="83" t="str">
        <f t="shared" ref="DG14:DG28" si="29">VLOOKUP($DE14,Funktionsbezeichnungen,2,0)</f>
        <v>Projektingenieur 9 (Bau)</v>
      </c>
      <c r="DH14" s="125">
        <v>773</v>
      </c>
      <c r="DI14" s="33">
        <f t="shared" si="20"/>
        <v>9</v>
      </c>
      <c r="DJ14" s="83" t="str">
        <f t="shared" si="21"/>
        <v>Projektingenieur 9 (Bau)</v>
      </c>
      <c r="DK14" s="20"/>
      <c r="DL14" s="33">
        <v>772</v>
      </c>
      <c r="DM14" s="33">
        <f t="shared" si="22"/>
        <v>8</v>
      </c>
      <c r="DN14" s="83" t="str">
        <f t="shared" si="23"/>
        <v>Projektingenieur 8 (Bau)</v>
      </c>
      <c r="DS14" s="19">
        <f t="shared" si="17"/>
        <v>3205</v>
      </c>
      <c r="DT14" s="153">
        <v>1</v>
      </c>
      <c r="DU14" s="19">
        <v>2</v>
      </c>
      <c r="DV14" s="19" t="s">
        <v>951</v>
      </c>
      <c r="EX14" s="154">
        <v>5557</v>
      </c>
      <c r="EY14" s="19" t="s">
        <v>95</v>
      </c>
    </row>
    <row r="15" spans="1:155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37</v>
      </c>
      <c r="AA15" s="25" t="s">
        <v>1253</v>
      </c>
      <c r="AB15" s="21" t="s">
        <v>95</v>
      </c>
      <c r="AC15" s="21"/>
      <c r="AE15" s="90" t="s">
        <v>402</v>
      </c>
      <c r="AF15" s="82"/>
      <c r="CO15" s="19" t="str">
        <f t="shared" si="19"/>
        <v/>
      </c>
      <c r="CP15" s="19" t="str">
        <f t="shared" si="2"/>
        <v>Schär Robert</v>
      </c>
      <c r="CR15" s="19">
        <f t="shared" si="3"/>
        <v>37</v>
      </c>
      <c r="CS15" s="19" t="str">
        <f t="shared" si="18"/>
        <v>B</v>
      </c>
      <c r="CT15" s="260" t="str">
        <f t="shared" si="4"/>
        <v>B</v>
      </c>
      <c r="CU15" s="154">
        <v>5557</v>
      </c>
      <c r="CV15" s="125">
        <v>773</v>
      </c>
      <c r="CW15" s="33">
        <f t="shared" si="24"/>
        <v>9</v>
      </c>
      <c r="CX15" s="83" t="str">
        <f t="shared" si="25"/>
        <v>Projektingenieur 9 (Bau)</v>
      </c>
      <c r="CY15" s="125">
        <v>773</v>
      </c>
      <c r="CZ15" s="33">
        <f t="shared" si="26"/>
        <v>9</v>
      </c>
      <c r="DA15" s="83" t="str">
        <f t="shared" si="27"/>
        <v>Projektingenieur 9 (Bau)</v>
      </c>
      <c r="DB15" s="125">
        <v>773</v>
      </c>
      <c r="DC15" s="33">
        <f>VLOOKUP($DB15,Funktionsbezeichnungen,3,0)</f>
        <v>9</v>
      </c>
      <c r="DD15" s="83" t="str">
        <f>VLOOKUP($DB15,Funktionsbezeichnungen,2,0)</f>
        <v>Projektingenieur 9 (Bau)</v>
      </c>
      <c r="DE15" s="125">
        <v>773</v>
      </c>
      <c r="DF15" s="33">
        <f t="shared" si="28"/>
        <v>9</v>
      </c>
      <c r="DG15" s="83" t="str">
        <f t="shared" si="29"/>
        <v>Projektingenieur 9 (Bau)</v>
      </c>
      <c r="DH15" s="125">
        <v>773</v>
      </c>
      <c r="DI15" s="33">
        <f t="shared" si="20"/>
        <v>9</v>
      </c>
      <c r="DJ15" s="83" t="str">
        <f t="shared" si="21"/>
        <v>Projektingenieur 9 (Bau)</v>
      </c>
      <c r="DK15" s="20"/>
      <c r="DL15" s="33">
        <v>773</v>
      </c>
      <c r="DM15" s="33">
        <f t="shared" si="22"/>
        <v>9</v>
      </c>
      <c r="DN15" s="83" t="str">
        <f t="shared" si="23"/>
        <v>Projektingenieur 9 (Bau)</v>
      </c>
      <c r="DS15" s="19">
        <f t="shared" si="17"/>
        <v>5557</v>
      </c>
      <c r="DT15" s="153">
        <v>2</v>
      </c>
      <c r="DU15" s="19">
        <v>3</v>
      </c>
      <c r="DV15" s="19" t="s">
        <v>951</v>
      </c>
      <c r="EX15" s="154">
        <v>4209</v>
      </c>
      <c r="EY15" s="19" t="s">
        <v>95</v>
      </c>
    </row>
    <row r="16" spans="1:155" s="19" customFormat="1" x14ac:dyDescent="0.2">
      <c r="A16" s="53">
        <v>0</v>
      </c>
      <c r="B16" s="53"/>
      <c r="C16" s="53">
        <f>IF(Z16&gt;=10,1,0)</f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8" t="s">
        <v>90</v>
      </c>
      <c r="Z16" s="21">
        <f t="shared" si="1"/>
        <v>34</v>
      </c>
      <c r="AA16" s="25" t="s">
        <v>663</v>
      </c>
      <c r="AB16" s="21" t="s">
        <v>95</v>
      </c>
      <c r="AC16" s="21"/>
      <c r="AE16" s="90" t="s">
        <v>1212</v>
      </c>
      <c r="AF16" s="82"/>
      <c r="CO16" s="19" t="str">
        <f t="shared" si="19"/>
        <v/>
      </c>
      <c r="CP16" s="19" t="str">
        <f t="shared" si="2"/>
        <v xml:space="preserve">Spieler Daniel </v>
      </c>
      <c r="CR16" s="19">
        <f t="shared" si="3"/>
        <v>34</v>
      </c>
      <c r="CS16" s="19" t="str">
        <f t="shared" si="18"/>
        <v>B</v>
      </c>
      <c r="CT16" s="260" t="str">
        <f t="shared" si="4"/>
        <v>B</v>
      </c>
      <c r="CU16" s="154">
        <v>4209</v>
      </c>
      <c r="CV16" s="125">
        <v>773</v>
      </c>
      <c r="CW16" s="33">
        <f t="shared" si="24"/>
        <v>9</v>
      </c>
      <c r="CX16" s="83" t="str">
        <f t="shared" si="25"/>
        <v>Projektingenieur 9 (Bau)</v>
      </c>
      <c r="CY16" s="125">
        <v>773</v>
      </c>
      <c r="CZ16" s="33">
        <f t="shared" si="26"/>
        <v>9</v>
      </c>
      <c r="DA16" s="83" t="str">
        <f t="shared" si="27"/>
        <v>Projektingenieur 9 (Bau)</v>
      </c>
      <c r="DB16" s="125">
        <v>773</v>
      </c>
      <c r="DC16" s="33">
        <f>VLOOKUP($DB16,Funktionsbezeichnungen,3,0)</f>
        <v>9</v>
      </c>
      <c r="DD16" s="83" t="str">
        <f>VLOOKUP($DB16,Funktionsbezeichnungen,2,0)</f>
        <v>Projektingenieur 9 (Bau)</v>
      </c>
      <c r="DE16" s="125">
        <v>773</v>
      </c>
      <c r="DF16" s="33">
        <f t="shared" si="28"/>
        <v>9</v>
      </c>
      <c r="DG16" s="83" t="str">
        <f t="shared" si="29"/>
        <v>Projektingenieur 9 (Bau)</v>
      </c>
      <c r="DH16" s="125">
        <v>773</v>
      </c>
      <c r="DI16" s="33">
        <f t="shared" si="20"/>
        <v>9</v>
      </c>
      <c r="DJ16" s="83" t="str">
        <f t="shared" si="21"/>
        <v>Projektingenieur 9 (Bau)</v>
      </c>
      <c r="DK16" s="20"/>
      <c r="DL16" s="33">
        <v>773</v>
      </c>
      <c r="DM16" s="33">
        <f t="shared" si="22"/>
        <v>9</v>
      </c>
      <c r="DN16" s="83" t="str">
        <f t="shared" si="23"/>
        <v>Projektingenieur 9 (Bau)</v>
      </c>
      <c r="DS16" s="19">
        <f t="shared" si="17"/>
        <v>4209</v>
      </c>
      <c r="DT16" s="153">
        <v>2</v>
      </c>
      <c r="DU16" s="19">
        <v>3</v>
      </c>
      <c r="DV16" s="19" t="s">
        <v>951</v>
      </c>
      <c r="EX16" s="154">
        <v>5625</v>
      </c>
      <c r="EY16" s="19" t="s">
        <v>95</v>
      </c>
    </row>
    <row r="17" spans="1:155" s="19" customFormat="1" ht="27" x14ac:dyDescent="0.2">
      <c r="A17" s="53">
        <v>0</v>
      </c>
      <c r="B17" s="53"/>
      <c r="C17" s="53">
        <f t="shared" si="0"/>
        <v>1</v>
      </c>
      <c r="D17" s="55">
        <v>1</v>
      </c>
      <c r="E17" s="55"/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439</v>
      </c>
      <c r="Q17" s="15">
        <v>13</v>
      </c>
      <c r="R17" s="16"/>
      <c r="S17" s="20" t="s">
        <v>115</v>
      </c>
      <c r="T17" s="21">
        <v>1959</v>
      </c>
      <c r="U17" s="28" t="s">
        <v>100</v>
      </c>
      <c r="V17" s="21">
        <v>1985</v>
      </c>
      <c r="W17" s="25"/>
      <c r="X17" s="21"/>
      <c r="Y17" s="28" t="s">
        <v>335</v>
      </c>
      <c r="Z17" s="118">
        <f t="shared" si="1"/>
        <v>33</v>
      </c>
      <c r="AA17" s="25" t="s">
        <v>946</v>
      </c>
      <c r="AB17" s="21" t="s">
        <v>95</v>
      </c>
      <c r="AC17" s="21"/>
      <c r="AE17" s="90" t="s">
        <v>373</v>
      </c>
      <c r="AF17" s="82"/>
      <c r="CO17" s="19" t="str">
        <f t="shared" si="19"/>
        <v/>
      </c>
      <c r="CP17" s="19" t="str">
        <f t="shared" si="2"/>
        <v>Gysin Daniel</v>
      </c>
      <c r="CR17" s="19">
        <f t="shared" si="3"/>
        <v>33</v>
      </c>
      <c r="CS17" s="19" t="str">
        <f t="shared" si="18"/>
        <v>B</v>
      </c>
      <c r="CT17" s="260" t="str">
        <f t="shared" si="4"/>
        <v>B</v>
      </c>
      <c r="CU17" s="154">
        <v>5625</v>
      </c>
      <c r="CV17" s="125">
        <v>784</v>
      </c>
      <c r="CW17" s="33">
        <f t="shared" si="24"/>
        <v>10</v>
      </c>
      <c r="CX17" s="83" t="str">
        <f t="shared" si="25"/>
        <v>Senior Projektingenieur (Umwelt)</v>
      </c>
      <c r="CY17" s="125">
        <v>784</v>
      </c>
      <c r="CZ17" s="33">
        <f t="shared" si="26"/>
        <v>10</v>
      </c>
      <c r="DA17" s="83" t="str">
        <f t="shared" si="27"/>
        <v>Senior Projektingenieur (Umwelt)</v>
      </c>
      <c r="DB17" s="125">
        <v>784</v>
      </c>
      <c r="DC17" s="33">
        <f t="shared" ref="DC17:DC23" si="30">VLOOKUP($DB17,Funktionsbezeichnungen,3,0)</f>
        <v>10</v>
      </c>
      <c r="DD17" s="83" t="str">
        <f t="shared" ref="DD17:DD23" si="31">VLOOKUP($DB17,Funktionsbezeichnungen,2,0)</f>
        <v>Senior Projektingenieur (Umwelt)</v>
      </c>
      <c r="DE17" s="125">
        <v>784</v>
      </c>
      <c r="DF17" s="33">
        <f t="shared" si="28"/>
        <v>10</v>
      </c>
      <c r="DG17" s="83" t="str">
        <f t="shared" si="29"/>
        <v>Senior Projektingenieur (Umwelt)</v>
      </c>
      <c r="DH17" s="125">
        <v>784</v>
      </c>
      <c r="DI17" s="33">
        <f t="shared" si="20"/>
        <v>10</v>
      </c>
      <c r="DJ17" s="83" t="str">
        <f t="shared" si="21"/>
        <v>Senior Projektingenieur (Umwelt)</v>
      </c>
      <c r="DK17" s="20"/>
      <c r="DL17" s="33">
        <v>783</v>
      </c>
      <c r="DM17" s="33">
        <f t="shared" si="22"/>
        <v>9</v>
      </c>
      <c r="DN17" s="83" t="str">
        <f t="shared" si="23"/>
        <v>Projektingenieur 9 (Umwelt)</v>
      </c>
      <c r="DS17" s="19">
        <f t="shared" si="17"/>
        <v>5625</v>
      </c>
      <c r="DT17" s="153">
        <v>1</v>
      </c>
      <c r="DU17" s="19">
        <v>2</v>
      </c>
      <c r="DV17" s="19" t="s">
        <v>952</v>
      </c>
      <c r="EX17" s="154">
        <v>3214</v>
      </c>
      <c r="EY17" s="19" t="s">
        <v>95</v>
      </c>
    </row>
    <row r="18" spans="1:155" s="19" customFormat="1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/>
      <c r="I18" s="56"/>
      <c r="J18" s="54"/>
      <c r="K18" s="56"/>
      <c r="L18" s="56"/>
      <c r="M18" s="56"/>
      <c r="N18" s="58"/>
      <c r="O18" s="52" t="s">
        <v>1301</v>
      </c>
      <c r="P18" s="15" t="s">
        <v>1281</v>
      </c>
      <c r="Q18" s="15">
        <v>14</v>
      </c>
      <c r="R18" s="16"/>
      <c r="S18" s="20" t="s">
        <v>1282</v>
      </c>
      <c r="T18" s="21">
        <v>1959</v>
      </c>
      <c r="U18" s="28" t="s">
        <v>194</v>
      </c>
      <c r="V18" s="21">
        <v>1985</v>
      </c>
      <c r="W18" s="25"/>
      <c r="X18" s="21"/>
      <c r="Y18" s="28" t="s">
        <v>1284</v>
      </c>
      <c r="Z18" s="118">
        <f t="shared" si="1"/>
        <v>33</v>
      </c>
      <c r="AA18" s="25" t="s">
        <v>1283</v>
      </c>
      <c r="AB18" s="21" t="s">
        <v>95</v>
      </c>
      <c r="AC18" s="21"/>
      <c r="AE18" s="90" t="s">
        <v>373</v>
      </c>
      <c r="AF18" s="82"/>
      <c r="CO18" s="262" t="e">
        <f>IF(CS18=CT18,"","anders")</f>
        <v>#N/A</v>
      </c>
      <c r="CP18" s="192" t="str">
        <f t="shared" si="2"/>
        <v>Koch Urs-Martin</v>
      </c>
      <c r="CQ18" s="192"/>
      <c r="CR18" s="192">
        <f t="shared" si="3"/>
        <v>33</v>
      </c>
      <c r="CS18" s="192" t="str">
        <f t="shared" si="18"/>
        <v>B</v>
      </c>
      <c r="CT18" s="260" t="e">
        <f>VLOOKUP(CU18,Kategorie,2,0)</f>
        <v>#N/A</v>
      </c>
      <c r="CU18" s="222">
        <v>3218</v>
      </c>
      <c r="CV18" s="125">
        <v>774</v>
      </c>
      <c r="CW18" s="33">
        <f t="shared" si="24"/>
        <v>10</v>
      </c>
      <c r="CX18" s="83" t="str">
        <f t="shared" si="25"/>
        <v>Senior Projektingenieur (Bau)</v>
      </c>
      <c r="CY18" s="125"/>
      <c r="CZ18" s="33"/>
      <c r="DA18" s="83"/>
      <c r="DB18" s="125"/>
      <c r="DC18" s="33"/>
      <c r="DD18" s="83"/>
      <c r="DE18" s="125"/>
      <c r="DF18" s="33"/>
      <c r="DG18" s="83"/>
      <c r="DH18" s="125"/>
      <c r="DI18" s="33"/>
      <c r="DJ18" s="83"/>
      <c r="DK18" s="20"/>
      <c r="DL18" s="33"/>
      <c r="DM18" s="33"/>
      <c r="DN18" s="83"/>
      <c r="DS18" s="19">
        <f t="shared" si="17"/>
        <v>3218</v>
      </c>
      <c r="DT18" s="153">
        <v>1</v>
      </c>
      <c r="DU18" s="19">
        <v>2</v>
      </c>
      <c r="DV18" s="19" t="s">
        <v>951</v>
      </c>
      <c r="EX18" s="154">
        <v>4187</v>
      </c>
      <c r="EY18" s="19" t="s">
        <v>95</v>
      </c>
    </row>
    <row r="19" spans="1:155" s="19" customFormat="1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/>
      <c r="I19" s="56"/>
      <c r="J19" s="54"/>
      <c r="K19" s="56"/>
      <c r="L19" s="56"/>
      <c r="M19" s="56"/>
      <c r="N19" s="58"/>
      <c r="O19" s="52" t="s">
        <v>1140</v>
      </c>
      <c r="P19" s="15" t="s">
        <v>1193</v>
      </c>
      <c r="Q19" s="15">
        <v>15</v>
      </c>
      <c r="R19" s="16"/>
      <c r="S19" s="20" t="s">
        <v>1194</v>
      </c>
      <c r="T19" s="21">
        <v>1962</v>
      </c>
      <c r="U19" s="28" t="s">
        <v>195</v>
      </c>
      <c r="V19" s="21">
        <v>1986</v>
      </c>
      <c r="W19" s="25"/>
      <c r="X19" s="21"/>
      <c r="Y19" s="28" t="s">
        <v>1196</v>
      </c>
      <c r="Z19" s="21">
        <f>$AD$3-V19</f>
        <v>32</v>
      </c>
      <c r="AA19" s="25" t="s">
        <v>1195</v>
      </c>
      <c r="AB19" s="21" t="s">
        <v>95</v>
      </c>
      <c r="AC19" s="21"/>
      <c r="AE19" s="90" t="s">
        <v>373</v>
      </c>
      <c r="AF19" s="82"/>
      <c r="CO19" s="19" t="str">
        <f t="shared" si="19"/>
        <v/>
      </c>
      <c r="CP19" s="19" t="str">
        <f t="shared" si="2"/>
        <v>Jann Roger</v>
      </c>
      <c r="CR19" s="19">
        <f t="shared" si="3"/>
        <v>32</v>
      </c>
      <c r="CS19" s="19" t="str">
        <f t="shared" si="18"/>
        <v>B</v>
      </c>
      <c r="CT19" s="260" t="str">
        <f t="shared" si="4"/>
        <v>B</v>
      </c>
      <c r="CU19" s="154">
        <v>3214</v>
      </c>
      <c r="CV19" s="125">
        <v>774</v>
      </c>
      <c r="CW19" s="33">
        <f t="shared" si="24"/>
        <v>10</v>
      </c>
      <c r="CX19" s="83" t="str">
        <f t="shared" si="25"/>
        <v>Senior Projektingenieur (Bau)</v>
      </c>
      <c r="CY19" s="125">
        <v>774</v>
      </c>
      <c r="CZ19" s="33">
        <f t="shared" si="26"/>
        <v>10</v>
      </c>
      <c r="DA19" s="83" t="str">
        <f t="shared" si="27"/>
        <v>Senior Projektingenieur (Bau)</v>
      </c>
      <c r="DB19" s="125"/>
      <c r="DC19" s="33"/>
      <c r="DD19" s="83"/>
      <c r="DE19" s="125"/>
      <c r="DF19" s="33"/>
      <c r="DG19" s="83"/>
      <c r="DH19" s="125"/>
      <c r="DI19" s="33"/>
      <c r="DJ19" s="83"/>
      <c r="DK19" s="20"/>
      <c r="DL19" s="33"/>
      <c r="DM19" s="33"/>
      <c r="DN19" s="83"/>
      <c r="DS19" s="19">
        <f t="shared" si="17"/>
        <v>3214</v>
      </c>
      <c r="DT19" s="153">
        <v>2</v>
      </c>
      <c r="DU19" s="19">
        <v>3</v>
      </c>
      <c r="DV19" s="19" t="s">
        <v>951</v>
      </c>
      <c r="EX19" s="154">
        <v>4179</v>
      </c>
      <c r="EY19" s="19" t="s">
        <v>95</v>
      </c>
    </row>
    <row r="20" spans="1:155" s="19" customFormat="1" x14ac:dyDescent="0.2">
      <c r="A20" s="53">
        <v>0</v>
      </c>
      <c r="B20" s="53"/>
      <c r="C20" s="53">
        <f>IF(Z20&gt;=10,1,0)</f>
        <v>1</v>
      </c>
      <c r="D20" s="55"/>
      <c r="E20" s="55">
        <v>1</v>
      </c>
      <c r="F20" s="56"/>
      <c r="G20" s="54"/>
      <c r="H20" s="54"/>
      <c r="I20" s="56"/>
      <c r="J20" s="54"/>
      <c r="K20" s="56"/>
      <c r="L20" s="56"/>
      <c r="M20" s="56"/>
      <c r="N20" s="58"/>
      <c r="O20" s="52" t="s">
        <v>358</v>
      </c>
      <c r="P20" s="15" t="s">
        <v>442</v>
      </c>
      <c r="Q20" s="15">
        <v>16</v>
      </c>
      <c r="R20" s="16"/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21"/>
      <c r="Y20" s="28" t="s">
        <v>222</v>
      </c>
      <c r="Z20" s="21">
        <f t="shared" si="1"/>
        <v>31</v>
      </c>
      <c r="AA20" s="25" t="s">
        <v>664</v>
      </c>
      <c r="AB20" s="21" t="s">
        <v>95</v>
      </c>
      <c r="AC20" s="21"/>
      <c r="AE20" s="90" t="s">
        <v>373</v>
      </c>
      <c r="AF20" s="82"/>
      <c r="CO20" s="19" t="str">
        <f t="shared" si="19"/>
        <v/>
      </c>
      <c r="CP20" s="19" t="str">
        <f t="shared" si="2"/>
        <v>Wecke Jürgen</v>
      </c>
      <c r="CR20" s="19">
        <f t="shared" si="3"/>
        <v>31</v>
      </c>
      <c r="CS20" s="19" t="str">
        <f t="shared" si="18"/>
        <v>B</v>
      </c>
      <c r="CT20" s="260" t="str">
        <f t="shared" si="4"/>
        <v>B</v>
      </c>
      <c r="CU20" s="154">
        <v>4187</v>
      </c>
      <c r="CV20" s="125">
        <v>774</v>
      </c>
      <c r="CW20" s="33">
        <f t="shared" si="24"/>
        <v>10</v>
      </c>
      <c r="CX20" s="83" t="str">
        <f t="shared" si="25"/>
        <v>Senior Projektingenieur (Bau)</v>
      </c>
      <c r="CY20" s="125">
        <v>774</v>
      </c>
      <c r="CZ20" s="33">
        <f t="shared" si="26"/>
        <v>10</v>
      </c>
      <c r="DA20" s="83" t="str">
        <f t="shared" si="27"/>
        <v>Senior Projektingenieur (Bau)</v>
      </c>
      <c r="DB20" s="125">
        <v>774</v>
      </c>
      <c r="DC20" s="33">
        <f>VLOOKUP($DB20,Funktionsbezeichnungen,3,0)</f>
        <v>10</v>
      </c>
      <c r="DD20" s="83" t="str">
        <f>VLOOKUP($DB20,Funktionsbezeichnungen,2,0)</f>
        <v>Senior Projektingenieur (Bau)</v>
      </c>
      <c r="DE20" s="125">
        <v>774</v>
      </c>
      <c r="DF20" s="33">
        <f t="shared" si="28"/>
        <v>10</v>
      </c>
      <c r="DG20" s="83" t="str">
        <f t="shared" si="29"/>
        <v>Senior Projektingenieur (Bau)</v>
      </c>
      <c r="DH20" s="125">
        <v>773</v>
      </c>
      <c r="DI20" s="33">
        <f t="shared" si="20"/>
        <v>9</v>
      </c>
      <c r="DJ20" s="83" t="str">
        <f t="shared" si="21"/>
        <v>Projektingenieur 9 (Bau)</v>
      </c>
      <c r="DK20" s="20"/>
      <c r="DL20" s="33">
        <v>773</v>
      </c>
      <c r="DM20" s="33">
        <f t="shared" si="22"/>
        <v>9</v>
      </c>
      <c r="DN20" s="83" t="str">
        <f t="shared" si="23"/>
        <v>Projektingenieur 9 (Bau)</v>
      </c>
      <c r="DS20" s="19">
        <f t="shared" si="17"/>
        <v>4187</v>
      </c>
      <c r="DT20" s="153">
        <v>2</v>
      </c>
      <c r="DU20" s="19">
        <v>3</v>
      </c>
      <c r="DV20" s="19" t="s">
        <v>951</v>
      </c>
      <c r="EX20" s="154">
        <v>4168</v>
      </c>
      <c r="EY20" s="19" t="s">
        <v>95</v>
      </c>
    </row>
    <row r="21" spans="1:155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445</v>
      </c>
      <c r="Q21" s="15">
        <v>17</v>
      </c>
      <c r="R21" s="16"/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21"/>
      <c r="Y21" s="28" t="s">
        <v>223</v>
      </c>
      <c r="Z21" s="118">
        <f t="shared" si="1"/>
        <v>31</v>
      </c>
      <c r="AA21" s="25" t="s">
        <v>704</v>
      </c>
      <c r="AB21" s="21" t="s">
        <v>95</v>
      </c>
      <c r="AC21" s="21"/>
      <c r="AE21" s="90" t="s">
        <v>373</v>
      </c>
      <c r="AF21" s="82"/>
      <c r="CO21" s="19" t="str">
        <f t="shared" si="19"/>
        <v/>
      </c>
      <c r="CP21" s="19" t="str">
        <f t="shared" si="2"/>
        <v>Bäumle Michael</v>
      </c>
      <c r="CR21" s="19">
        <f t="shared" si="3"/>
        <v>31</v>
      </c>
      <c r="CS21" s="19" t="str">
        <f t="shared" si="18"/>
        <v>B</v>
      </c>
      <c r="CT21" s="260" t="str">
        <f t="shared" si="4"/>
        <v>B</v>
      </c>
      <c r="CU21" s="154">
        <v>4179</v>
      </c>
      <c r="CV21" s="125">
        <v>773</v>
      </c>
      <c r="CW21" s="33">
        <f t="shared" si="24"/>
        <v>9</v>
      </c>
      <c r="CX21" s="83" t="str">
        <f t="shared" si="25"/>
        <v>Projektingenieur 9 (Bau)</v>
      </c>
      <c r="CY21" s="125">
        <v>773</v>
      </c>
      <c r="CZ21" s="33">
        <f t="shared" si="26"/>
        <v>9</v>
      </c>
      <c r="DA21" s="83" t="str">
        <f t="shared" si="27"/>
        <v>Projektingenieur 9 (Bau)</v>
      </c>
      <c r="DB21" s="125">
        <v>773</v>
      </c>
      <c r="DC21" s="33">
        <f>VLOOKUP($DB21,Funktionsbezeichnungen,3,0)</f>
        <v>9</v>
      </c>
      <c r="DD21" s="83" t="str">
        <f>VLOOKUP($DB21,Funktionsbezeichnungen,2,0)</f>
        <v>Projektingenieur 9 (Bau)</v>
      </c>
      <c r="DE21" s="125">
        <v>773</v>
      </c>
      <c r="DF21" s="33">
        <f t="shared" si="28"/>
        <v>9</v>
      </c>
      <c r="DG21" s="83" t="str">
        <f t="shared" si="29"/>
        <v>Projektingenieur 9 (Bau)</v>
      </c>
      <c r="DH21" s="125">
        <v>773</v>
      </c>
      <c r="DI21" s="33">
        <f t="shared" si="20"/>
        <v>9</v>
      </c>
      <c r="DJ21" s="83" t="str">
        <f t="shared" si="21"/>
        <v>Projektingenieur 9 (Bau)</v>
      </c>
      <c r="DK21" s="20"/>
      <c r="DL21" s="33">
        <v>772</v>
      </c>
      <c r="DM21" s="33">
        <f t="shared" si="22"/>
        <v>8</v>
      </c>
      <c r="DN21" s="83" t="str">
        <f t="shared" si="23"/>
        <v>Projektingenieur 8 (Bau)</v>
      </c>
      <c r="DS21" s="19">
        <f t="shared" si="17"/>
        <v>4179</v>
      </c>
      <c r="DT21" s="153">
        <v>2</v>
      </c>
      <c r="DU21" s="19">
        <v>3</v>
      </c>
      <c r="DV21" s="19" t="s">
        <v>951</v>
      </c>
      <c r="EX21" s="154">
        <v>4176</v>
      </c>
      <c r="EY21" s="19" t="s">
        <v>95</v>
      </c>
    </row>
    <row r="22" spans="1:155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361</v>
      </c>
      <c r="P22" s="15" t="s">
        <v>440</v>
      </c>
      <c r="Q22" s="15">
        <v>18</v>
      </c>
      <c r="R22" s="16"/>
      <c r="S22" s="20" t="s">
        <v>119</v>
      </c>
      <c r="T22" s="21">
        <v>1960</v>
      </c>
      <c r="U22" s="28" t="s">
        <v>197</v>
      </c>
      <c r="V22" s="21">
        <v>1988</v>
      </c>
      <c r="W22" s="25"/>
      <c r="X22" s="21"/>
      <c r="Y22" s="28" t="s">
        <v>238</v>
      </c>
      <c r="Z22" s="118">
        <f t="shared" si="1"/>
        <v>30</v>
      </c>
      <c r="AA22" s="25" t="s">
        <v>1130</v>
      </c>
      <c r="AB22" s="21" t="s">
        <v>95</v>
      </c>
      <c r="AC22" s="21"/>
      <c r="AE22" s="90" t="s">
        <v>418</v>
      </c>
      <c r="AF22" s="82"/>
      <c r="CO22" s="19" t="str">
        <f t="shared" si="19"/>
        <v/>
      </c>
      <c r="CP22" s="19" t="str">
        <f t="shared" si="2"/>
        <v>Riecke Heino</v>
      </c>
      <c r="CR22" s="19">
        <f t="shared" si="3"/>
        <v>30</v>
      </c>
      <c r="CS22" s="19" t="str">
        <f t="shared" si="18"/>
        <v>B</v>
      </c>
      <c r="CT22" s="260" t="str">
        <f t="shared" si="4"/>
        <v>B</v>
      </c>
      <c r="CU22" s="154">
        <v>4168</v>
      </c>
      <c r="CV22" s="125">
        <v>774</v>
      </c>
      <c r="CW22" s="33">
        <f t="shared" si="24"/>
        <v>10</v>
      </c>
      <c r="CX22" s="83" t="str">
        <f t="shared" si="25"/>
        <v>Senior Projektingenieur (Bau)</v>
      </c>
      <c r="CY22" s="125">
        <v>774</v>
      </c>
      <c r="CZ22" s="33">
        <f t="shared" si="26"/>
        <v>10</v>
      </c>
      <c r="DA22" s="83" t="str">
        <f t="shared" si="27"/>
        <v>Senior Projektingenieur (Bau)</v>
      </c>
      <c r="DB22" s="125">
        <v>774</v>
      </c>
      <c r="DC22" s="33">
        <f t="shared" si="30"/>
        <v>10</v>
      </c>
      <c r="DD22" s="83" t="str">
        <f t="shared" si="31"/>
        <v>Senior Projektingenieur (Bau)</v>
      </c>
      <c r="DE22" s="125">
        <v>774</v>
      </c>
      <c r="DF22" s="33">
        <f t="shared" si="28"/>
        <v>10</v>
      </c>
      <c r="DG22" s="83" t="str">
        <f t="shared" si="29"/>
        <v>Senior Projektingenieur (Bau)</v>
      </c>
      <c r="DH22" s="125">
        <v>774</v>
      </c>
      <c r="DI22" s="33">
        <f t="shared" si="20"/>
        <v>10</v>
      </c>
      <c r="DJ22" s="83" t="str">
        <f t="shared" si="21"/>
        <v>Senior Projektingenieur (Bau)</v>
      </c>
      <c r="DK22" s="20"/>
      <c r="DL22" s="33">
        <v>773</v>
      </c>
      <c r="DM22" s="33">
        <f t="shared" si="22"/>
        <v>9</v>
      </c>
      <c r="DN22" s="83" t="str">
        <f t="shared" si="23"/>
        <v>Projektingenieur 9 (Bau)</v>
      </c>
      <c r="DS22" s="19">
        <f t="shared" si="17"/>
        <v>4168</v>
      </c>
      <c r="DT22" s="153">
        <v>1</v>
      </c>
      <c r="DU22" s="19">
        <v>2</v>
      </c>
      <c r="DV22" s="19" t="s">
        <v>951</v>
      </c>
      <c r="EX22" s="154">
        <v>4276</v>
      </c>
      <c r="EY22" s="19" t="s">
        <v>95</v>
      </c>
    </row>
    <row r="23" spans="1:155" s="19" customFormat="1" x14ac:dyDescent="0.2">
      <c r="A23" s="53">
        <v>0</v>
      </c>
      <c r="B23" s="53">
        <v>1</v>
      </c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1140</v>
      </c>
      <c r="P23" s="15" t="s">
        <v>451</v>
      </c>
      <c r="Q23" s="15">
        <v>19</v>
      </c>
      <c r="R23" s="16"/>
      <c r="S23" s="20" t="s">
        <v>120</v>
      </c>
      <c r="T23" s="21">
        <v>1961</v>
      </c>
      <c r="U23" s="28" t="s">
        <v>197</v>
      </c>
      <c r="V23" s="21">
        <v>1988</v>
      </c>
      <c r="W23" s="25"/>
      <c r="X23" s="21"/>
      <c r="Y23" s="28" t="s">
        <v>91</v>
      </c>
      <c r="Z23" s="21">
        <f t="shared" si="1"/>
        <v>30</v>
      </c>
      <c r="AA23" s="25" t="s">
        <v>669</v>
      </c>
      <c r="AB23" s="21" t="s">
        <v>95</v>
      </c>
      <c r="AC23" s="21"/>
      <c r="AE23" s="90" t="s">
        <v>373</v>
      </c>
      <c r="AF23" s="82"/>
      <c r="CO23" s="19" t="str">
        <f t="shared" si="19"/>
        <v/>
      </c>
      <c r="CP23" s="19" t="str">
        <f t="shared" si="2"/>
        <v>Thomas Anette</v>
      </c>
      <c r="CR23" s="19">
        <f t="shared" si="3"/>
        <v>30</v>
      </c>
      <c r="CS23" s="19" t="str">
        <f t="shared" si="18"/>
        <v>B</v>
      </c>
      <c r="CT23" s="260" t="str">
        <f t="shared" si="4"/>
        <v>B</v>
      </c>
      <c r="CU23" s="154">
        <v>4176</v>
      </c>
      <c r="CV23" s="125">
        <v>774</v>
      </c>
      <c r="CW23" s="33">
        <f t="shared" si="24"/>
        <v>10</v>
      </c>
      <c r="CX23" s="83" t="str">
        <f t="shared" si="25"/>
        <v>Senior Projektingenieur (Bau)</v>
      </c>
      <c r="CY23" s="125">
        <v>774</v>
      </c>
      <c r="CZ23" s="33">
        <f t="shared" si="26"/>
        <v>10</v>
      </c>
      <c r="DA23" s="83" t="str">
        <f t="shared" si="27"/>
        <v>Senior Projektingenieur (Bau)</v>
      </c>
      <c r="DB23" s="125">
        <v>774</v>
      </c>
      <c r="DC23" s="33">
        <f t="shared" si="30"/>
        <v>10</v>
      </c>
      <c r="DD23" s="83" t="str">
        <f t="shared" si="31"/>
        <v>Senior Projektingenieur (Bau)</v>
      </c>
      <c r="DE23" s="125">
        <v>774</v>
      </c>
      <c r="DF23" s="33">
        <f t="shared" si="28"/>
        <v>10</v>
      </c>
      <c r="DG23" s="83" t="str">
        <f t="shared" si="29"/>
        <v>Senior Projektingenieur (Bau)</v>
      </c>
      <c r="DH23" s="125">
        <v>773</v>
      </c>
      <c r="DI23" s="33">
        <f t="shared" si="20"/>
        <v>9</v>
      </c>
      <c r="DJ23" s="83" t="str">
        <f t="shared" si="21"/>
        <v>Projektingenieur 9 (Bau)</v>
      </c>
      <c r="DK23" s="20"/>
      <c r="DL23" s="33">
        <v>773</v>
      </c>
      <c r="DM23" s="33">
        <f t="shared" si="22"/>
        <v>9</v>
      </c>
      <c r="DN23" s="83" t="str">
        <f t="shared" si="23"/>
        <v>Projektingenieur 9 (Bau)</v>
      </c>
      <c r="DS23" s="19">
        <f t="shared" si="17"/>
        <v>4176</v>
      </c>
      <c r="DT23" s="153">
        <v>1</v>
      </c>
      <c r="DU23" s="19">
        <v>2</v>
      </c>
      <c r="DV23" s="19" t="s">
        <v>951</v>
      </c>
      <c r="EX23" s="154">
        <v>7679</v>
      </c>
      <c r="EY23" s="19" t="s">
        <v>95</v>
      </c>
    </row>
    <row r="24" spans="1:155" s="230" customFormat="1" x14ac:dyDescent="0.2">
      <c r="A24" s="218">
        <v>0</v>
      </c>
      <c r="C24" s="218">
        <f t="shared" si="0"/>
        <v>1</v>
      </c>
      <c r="D24" s="231"/>
      <c r="E24" s="231"/>
      <c r="F24" s="220">
        <v>1</v>
      </c>
      <c r="G24" s="221">
        <v>1</v>
      </c>
      <c r="H24" s="215"/>
      <c r="I24" s="232"/>
      <c r="J24" s="215"/>
      <c r="K24" s="232"/>
      <c r="L24" s="232"/>
      <c r="M24" s="232"/>
      <c r="N24" s="233"/>
      <c r="O24" s="234" t="s">
        <v>1140</v>
      </c>
      <c r="P24" s="235" t="s">
        <v>1241</v>
      </c>
      <c r="Q24" s="15">
        <v>20</v>
      </c>
      <c r="R24" s="168"/>
      <c r="S24" s="216" t="s">
        <v>1242</v>
      </c>
      <c r="T24" s="118">
        <v>1951</v>
      </c>
      <c r="U24" s="120" t="s">
        <v>1252</v>
      </c>
      <c r="V24" s="118">
        <v>1993</v>
      </c>
      <c r="W24" s="120" t="s">
        <v>1251</v>
      </c>
      <c r="X24" s="118">
        <v>1999</v>
      </c>
      <c r="Y24" s="236"/>
      <c r="Z24" s="228">
        <f t="shared" si="1"/>
        <v>25</v>
      </c>
      <c r="AA24" s="120" t="s">
        <v>1243</v>
      </c>
      <c r="AB24" s="118" t="s">
        <v>95</v>
      </c>
      <c r="AC24" s="119"/>
      <c r="AE24" s="237" t="s">
        <v>1078</v>
      </c>
      <c r="AF24" s="216"/>
      <c r="CO24" s="262" t="e">
        <f t="shared" si="19"/>
        <v>#N/A</v>
      </c>
      <c r="CP24" s="243" t="str">
        <f t="shared" si="2"/>
        <v>Gmür Peter</v>
      </c>
      <c r="CR24" s="218">
        <f t="shared" si="3"/>
        <v>25</v>
      </c>
      <c r="CS24" s="230" t="str">
        <f t="shared" si="18"/>
        <v>B</v>
      </c>
      <c r="CT24" s="260" t="e">
        <f t="shared" si="4"/>
        <v>#N/A</v>
      </c>
      <c r="CU24" s="244">
        <v>4323</v>
      </c>
      <c r="CV24" s="125">
        <v>544</v>
      </c>
      <c r="CW24" s="33">
        <f t="shared" si="24"/>
        <v>9</v>
      </c>
      <c r="CX24" s="83" t="str">
        <f t="shared" si="25"/>
        <v>Technischer Fachspezialist 9</v>
      </c>
      <c r="CY24" s="229" t="s">
        <v>711</v>
      </c>
      <c r="CZ24" s="239"/>
      <c r="DA24" s="239"/>
      <c r="DB24" s="238"/>
      <c r="DC24" s="239"/>
      <c r="DD24" s="239"/>
      <c r="DE24" s="238"/>
      <c r="DF24" s="239"/>
      <c r="DG24" s="239"/>
      <c r="DH24" s="238"/>
      <c r="DI24" s="239"/>
      <c r="DJ24" s="239"/>
      <c r="DK24" s="216"/>
      <c r="DL24" s="238"/>
      <c r="DM24" s="239"/>
      <c r="DN24" s="239"/>
      <c r="DS24" s="230">
        <f t="shared" si="17"/>
        <v>4323</v>
      </c>
      <c r="DT24" s="240">
        <v>2</v>
      </c>
      <c r="DU24" s="230">
        <v>3</v>
      </c>
      <c r="DV24" s="241" t="s">
        <v>951</v>
      </c>
      <c r="EX24" s="154">
        <v>4254</v>
      </c>
      <c r="EY24" s="19" t="s">
        <v>95</v>
      </c>
    </row>
    <row r="25" spans="1:155" s="19" customFormat="1" ht="27" x14ac:dyDescent="0.2">
      <c r="A25" s="53">
        <v>0</v>
      </c>
      <c r="B25" s="53"/>
      <c r="C25" s="53">
        <f>IF(Z25&gt;=10,1,0)</f>
        <v>1</v>
      </c>
      <c r="D25" s="55"/>
      <c r="E25" s="55">
        <v>1</v>
      </c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1301</v>
      </c>
      <c r="P25" s="15" t="s">
        <v>461</v>
      </c>
      <c r="Q25" s="15">
        <v>21</v>
      </c>
      <c r="R25" s="42"/>
      <c r="S25" s="20" t="s">
        <v>234</v>
      </c>
      <c r="T25" s="21">
        <v>1972</v>
      </c>
      <c r="U25" s="28" t="s">
        <v>195</v>
      </c>
      <c r="V25" s="21">
        <v>1996</v>
      </c>
      <c r="W25" s="25" t="s">
        <v>314</v>
      </c>
      <c r="X25" s="21">
        <v>2002</v>
      </c>
      <c r="Y25" s="28" t="s">
        <v>547</v>
      </c>
      <c r="Z25" s="118">
        <f t="shared" si="1"/>
        <v>22</v>
      </c>
      <c r="AA25" s="25" t="s">
        <v>676</v>
      </c>
      <c r="AB25" s="21" t="s">
        <v>95</v>
      </c>
      <c r="AC25" s="21"/>
      <c r="AE25" s="90" t="s">
        <v>373</v>
      </c>
      <c r="AF25" s="82"/>
      <c r="CO25" s="19" t="str">
        <f t="shared" si="19"/>
        <v/>
      </c>
      <c r="CP25" s="19" t="str">
        <f t="shared" si="2"/>
        <v>Müller Thomas</v>
      </c>
      <c r="CR25" s="19">
        <f t="shared" si="3"/>
        <v>22</v>
      </c>
      <c r="CS25" s="19" t="str">
        <f t="shared" si="18"/>
        <v>B</v>
      </c>
      <c r="CT25" s="260" t="str">
        <f t="shared" si="4"/>
        <v>B</v>
      </c>
      <c r="CU25" s="154">
        <v>4276</v>
      </c>
      <c r="CV25" s="125">
        <v>774</v>
      </c>
      <c r="CW25" s="33">
        <f t="shared" si="24"/>
        <v>10</v>
      </c>
      <c r="CX25" s="83" t="str">
        <f t="shared" si="25"/>
        <v>Senior Projektingenieur (Bau)</v>
      </c>
      <c r="CY25" s="125">
        <v>774</v>
      </c>
      <c r="CZ25" s="33">
        <f t="shared" si="26"/>
        <v>10</v>
      </c>
      <c r="DA25" s="83" t="str">
        <f t="shared" si="27"/>
        <v>Senior Projektingenieur (Bau)</v>
      </c>
      <c r="DB25" s="125">
        <v>773</v>
      </c>
      <c r="DC25" s="33">
        <f>VLOOKUP($DB25,Funktionsbezeichnungen,3,0)</f>
        <v>9</v>
      </c>
      <c r="DD25" s="83" t="str">
        <f>VLOOKUP($DB25,Funktionsbezeichnungen,2,0)</f>
        <v>Projektingenieur 9 (Bau)</v>
      </c>
      <c r="DE25" s="125">
        <v>773</v>
      </c>
      <c r="DF25" s="33">
        <f t="shared" si="28"/>
        <v>9</v>
      </c>
      <c r="DG25" s="83" t="str">
        <f t="shared" si="29"/>
        <v>Projektingenieur 9 (Bau)</v>
      </c>
      <c r="DH25" s="125">
        <v>773</v>
      </c>
      <c r="DI25" s="33">
        <f t="shared" si="20"/>
        <v>9</v>
      </c>
      <c r="DJ25" s="83" t="str">
        <f t="shared" si="21"/>
        <v>Projektingenieur 9 (Bau)</v>
      </c>
      <c r="DK25" s="20"/>
      <c r="DL25" s="33">
        <v>772</v>
      </c>
      <c r="DM25" s="33">
        <f t="shared" si="22"/>
        <v>8</v>
      </c>
      <c r="DN25" s="83" t="str">
        <f t="shared" si="23"/>
        <v>Projektingenieur 8 (Bau)</v>
      </c>
      <c r="DS25" s="19">
        <f t="shared" si="17"/>
        <v>4276</v>
      </c>
      <c r="DT25" s="153">
        <v>2</v>
      </c>
      <c r="DU25" s="19">
        <v>3</v>
      </c>
      <c r="DV25" s="19" t="s">
        <v>951</v>
      </c>
      <c r="EX25" s="154">
        <v>4258</v>
      </c>
      <c r="EY25" s="19" t="s">
        <v>95</v>
      </c>
    </row>
    <row r="26" spans="1:155" s="19" customFormat="1" ht="27" x14ac:dyDescent="0.2">
      <c r="A26" s="53">
        <v>0</v>
      </c>
      <c r="B26" s="53"/>
      <c r="C26" s="53">
        <f>IF(Z26&gt;=10,1,0)</f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358</v>
      </c>
      <c r="P26" s="15" t="s">
        <v>462</v>
      </c>
      <c r="Q26" s="15">
        <v>22</v>
      </c>
      <c r="R26" s="42"/>
      <c r="S26" s="20" t="s">
        <v>125</v>
      </c>
      <c r="T26" s="21">
        <v>1969</v>
      </c>
      <c r="U26" s="28" t="s">
        <v>194</v>
      </c>
      <c r="V26" s="21">
        <v>1997</v>
      </c>
      <c r="W26" s="25"/>
      <c r="X26" s="21"/>
      <c r="Y26" s="28" t="s">
        <v>336</v>
      </c>
      <c r="Z26" s="118">
        <f t="shared" si="1"/>
        <v>21</v>
      </c>
      <c r="AA26" s="25" t="s">
        <v>677</v>
      </c>
      <c r="AB26" s="21" t="s">
        <v>95</v>
      </c>
      <c r="AC26" s="21"/>
      <c r="AE26" s="90" t="s">
        <v>373</v>
      </c>
      <c r="AF26" s="82"/>
      <c r="CO26" s="19" t="str">
        <f t="shared" si="19"/>
        <v/>
      </c>
      <c r="CP26" s="19" t="str">
        <f t="shared" si="2"/>
        <v>Rauchfleisch Alexander</v>
      </c>
      <c r="CR26" s="19">
        <f t="shared" si="3"/>
        <v>21</v>
      </c>
      <c r="CS26" s="19" t="str">
        <f t="shared" si="18"/>
        <v>B</v>
      </c>
      <c r="CT26" s="260" t="str">
        <f t="shared" si="4"/>
        <v>B</v>
      </c>
      <c r="CU26" s="154">
        <v>4254</v>
      </c>
      <c r="CV26" s="125">
        <v>774</v>
      </c>
      <c r="CW26" s="33">
        <f t="shared" si="24"/>
        <v>10</v>
      </c>
      <c r="CX26" s="83" t="str">
        <f t="shared" si="25"/>
        <v>Senior Projektingenieur (Bau)</v>
      </c>
      <c r="CY26" s="125">
        <v>774</v>
      </c>
      <c r="CZ26" s="33">
        <f t="shared" si="26"/>
        <v>10</v>
      </c>
      <c r="DA26" s="83" t="str">
        <f t="shared" si="27"/>
        <v>Senior Projektingenieur (Bau)</v>
      </c>
      <c r="DB26" s="125">
        <v>773</v>
      </c>
      <c r="DC26" s="33">
        <f>VLOOKUP($DB26,Funktionsbezeichnungen,3,0)</f>
        <v>9</v>
      </c>
      <c r="DD26" s="83" t="str">
        <f>VLOOKUP($DB26,Funktionsbezeichnungen,2,0)</f>
        <v>Projektingenieur 9 (Bau)</v>
      </c>
      <c r="DE26" s="125">
        <v>773</v>
      </c>
      <c r="DF26" s="33">
        <f t="shared" si="28"/>
        <v>9</v>
      </c>
      <c r="DG26" s="83" t="str">
        <f t="shared" si="29"/>
        <v>Projektingenieur 9 (Bau)</v>
      </c>
      <c r="DH26" s="125">
        <v>773</v>
      </c>
      <c r="DI26" s="33">
        <f t="shared" si="20"/>
        <v>9</v>
      </c>
      <c r="DJ26" s="83" t="str">
        <f t="shared" si="21"/>
        <v>Projektingenieur 9 (Bau)</v>
      </c>
      <c r="DK26" s="20"/>
      <c r="DL26" s="33">
        <v>772</v>
      </c>
      <c r="DM26" s="33">
        <f t="shared" si="22"/>
        <v>8</v>
      </c>
      <c r="DN26" s="83" t="str">
        <f t="shared" si="23"/>
        <v>Projektingenieur 8 (Bau)</v>
      </c>
      <c r="DS26" s="19">
        <f t="shared" si="17"/>
        <v>4254</v>
      </c>
      <c r="DT26" s="153">
        <v>1</v>
      </c>
      <c r="DU26" s="19">
        <v>2</v>
      </c>
      <c r="DV26" s="19" t="s">
        <v>951</v>
      </c>
      <c r="EX26" s="154">
        <v>4288</v>
      </c>
      <c r="EY26" s="19" t="s">
        <v>95</v>
      </c>
    </row>
    <row r="27" spans="1:155" s="19" customFormat="1" ht="27" x14ac:dyDescent="0.2">
      <c r="A27" s="53">
        <v>0</v>
      </c>
      <c r="B27" s="53">
        <v>1</v>
      </c>
      <c r="C27" s="53">
        <f>IF(Z27&gt;=10,1,0)</f>
        <v>1</v>
      </c>
      <c r="D27" s="55"/>
      <c r="E27" s="55">
        <v>1</v>
      </c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361</v>
      </c>
      <c r="P27" s="15" t="s">
        <v>465</v>
      </c>
      <c r="Q27" s="15">
        <v>23</v>
      </c>
      <c r="R27" s="42"/>
      <c r="S27" s="20" t="s">
        <v>262</v>
      </c>
      <c r="T27" s="21">
        <v>1969</v>
      </c>
      <c r="U27" s="28" t="s">
        <v>1072</v>
      </c>
      <c r="V27" s="21">
        <v>1998</v>
      </c>
      <c r="W27" s="25"/>
      <c r="X27" s="21"/>
      <c r="Y27" s="28" t="s">
        <v>335</v>
      </c>
      <c r="Z27" s="21">
        <f t="shared" si="1"/>
        <v>20</v>
      </c>
      <c r="AA27" s="25" t="s">
        <v>680</v>
      </c>
      <c r="AB27" s="21" t="s">
        <v>95</v>
      </c>
      <c r="AC27" s="21"/>
      <c r="AE27" s="90" t="s">
        <v>373</v>
      </c>
      <c r="AF27" s="82"/>
      <c r="CO27" s="19" t="str">
        <f t="shared" si="19"/>
        <v/>
      </c>
      <c r="CP27" s="19" t="str">
        <f t="shared" si="2"/>
        <v>Haas Gabi</v>
      </c>
      <c r="CR27" s="19">
        <f t="shared" si="3"/>
        <v>20</v>
      </c>
      <c r="CS27" s="19" t="str">
        <f t="shared" si="18"/>
        <v>B</v>
      </c>
      <c r="CT27" s="260" t="str">
        <f t="shared" si="4"/>
        <v>B</v>
      </c>
      <c r="CU27" s="154">
        <v>4288</v>
      </c>
      <c r="CV27" s="125">
        <v>784</v>
      </c>
      <c r="CW27" s="33">
        <f t="shared" si="24"/>
        <v>10</v>
      </c>
      <c r="CX27" s="83" t="str">
        <f t="shared" si="25"/>
        <v>Senior Projektingenieur (Umwelt)</v>
      </c>
      <c r="CY27" s="125">
        <v>784</v>
      </c>
      <c r="CZ27" s="33">
        <f t="shared" si="26"/>
        <v>10</v>
      </c>
      <c r="DA27" s="83" t="str">
        <f t="shared" si="27"/>
        <v>Senior Projektingenieur (Umwelt)</v>
      </c>
      <c r="DB27" s="125">
        <v>783</v>
      </c>
      <c r="DC27" s="33">
        <f>VLOOKUP($DB27,Funktionsbezeichnungen,3,0)</f>
        <v>9</v>
      </c>
      <c r="DD27" s="83" t="str">
        <f>VLOOKUP($DB27,Funktionsbezeichnungen,2,0)</f>
        <v>Projektingenieur 9 (Umwelt)</v>
      </c>
      <c r="DE27" s="125">
        <v>772</v>
      </c>
      <c r="DF27" s="33">
        <f t="shared" si="28"/>
        <v>8</v>
      </c>
      <c r="DG27" s="83" t="str">
        <f t="shared" si="29"/>
        <v>Projektingenieur 8 (Bau)</v>
      </c>
      <c r="DH27" s="125">
        <v>772</v>
      </c>
      <c r="DI27" s="33">
        <f t="shared" si="20"/>
        <v>8</v>
      </c>
      <c r="DJ27" s="83" t="str">
        <f t="shared" si="21"/>
        <v>Projektingenieur 8 (Bau)</v>
      </c>
      <c r="DK27" s="20"/>
      <c r="DL27" s="33">
        <v>772</v>
      </c>
      <c r="DM27" s="33">
        <f t="shared" si="22"/>
        <v>8</v>
      </c>
      <c r="DN27" s="83" t="str">
        <f t="shared" si="23"/>
        <v>Projektingenieur 8 (Bau)</v>
      </c>
      <c r="DS27" s="19">
        <f t="shared" si="17"/>
        <v>4288</v>
      </c>
      <c r="DT27" s="153">
        <v>2</v>
      </c>
      <c r="DU27" s="19">
        <v>3</v>
      </c>
      <c r="DV27" s="19" t="s">
        <v>951</v>
      </c>
      <c r="EX27" s="154">
        <v>4263</v>
      </c>
      <c r="EY27" s="19" t="s">
        <v>95</v>
      </c>
    </row>
    <row r="28" spans="1:155" s="19" customFormat="1" ht="27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/>
      <c r="I28" s="56"/>
      <c r="J28" s="54"/>
      <c r="K28" s="56"/>
      <c r="L28" s="56"/>
      <c r="M28" s="56"/>
      <c r="N28" s="58"/>
      <c r="O28" s="52" t="s">
        <v>359</v>
      </c>
      <c r="P28" s="15" t="s">
        <v>464</v>
      </c>
      <c r="Q28" s="15">
        <v>24</v>
      </c>
      <c r="R28" s="42"/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21"/>
      <c r="Y28" s="28" t="s">
        <v>548</v>
      </c>
      <c r="Z28" s="118">
        <f t="shared" si="1"/>
        <v>20</v>
      </c>
      <c r="AA28" s="25" t="s">
        <v>1131</v>
      </c>
      <c r="AB28" s="21" t="s">
        <v>95</v>
      </c>
      <c r="AC28" s="21"/>
      <c r="AE28" s="90" t="s">
        <v>402</v>
      </c>
      <c r="AF28" s="82"/>
      <c r="CO28" s="19" t="str">
        <f t="shared" si="19"/>
        <v/>
      </c>
      <c r="CP28" s="19" t="str">
        <f t="shared" si="2"/>
        <v>Fuchs Christian</v>
      </c>
      <c r="CR28" s="19">
        <f t="shared" si="3"/>
        <v>20</v>
      </c>
      <c r="CS28" s="19" t="str">
        <f t="shared" si="18"/>
        <v>B</v>
      </c>
      <c r="CT28" s="260" t="str">
        <f t="shared" si="4"/>
        <v>B</v>
      </c>
      <c r="CU28" s="154">
        <v>4263</v>
      </c>
      <c r="CV28" s="125">
        <v>774</v>
      </c>
      <c r="CW28" s="33">
        <f t="shared" si="24"/>
        <v>10</v>
      </c>
      <c r="CX28" s="83" t="str">
        <f t="shared" si="25"/>
        <v>Senior Projektingenieur (Bau)</v>
      </c>
      <c r="CY28" s="125">
        <v>774</v>
      </c>
      <c r="CZ28" s="33">
        <f t="shared" si="26"/>
        <v>10</v>
      </c>
      <c r="DA28" s="83" t="str">
        <f t="shared" si="27"/>
        <v>Senior Projektingenieur (Bau)</v>
      </c>
      <c r="DB28" s="125">
        <v>773</v>
      </c>
      <c r="DC28" s="33">
        <f>VLOOKUP($DB28,Funktionsbezeichnungen,3,0)</f>
        <v>9</v>
      </c>
      <c r="DD28" s="83" t="str">
        <f>VLOOKUP($DB28,Funktionsbezeichnungen,2,0)</f>
        <v>Projektingenieur 9 (Bau)</v>
      </c>
      <c r="DE28" s="125">
        <v>773</v>
      </c>
      <c r="DF28" s="33">
        <f t="shared" si="28"/>
        <v>9</v>
      </c>
      <c r="DG28" s="83" t="str">
        <f t="shared" si="29"/>
        <v>Projektingenieur 9 (Bau)</v>
      </c>
      <c r="DH28" s="125">
        <v>773</v>
      </c>
      <c r="DI28" s="33">
        <f t="shared" si="20"/>
        <v>9</v>
      </c>
      <c r="DJ28" s="83" t="str">
        <f t="shared" si="21"/>
        <v>Projektingenieur 9 (Bau)</v>
      </c>
      <c r="DK28" s="20"/>
      <c r="DL28" s="33">
        <v>772</v>
      </c>
      <c r="DM28" s="33">
        <f t="shared" si="22"/>
        <v>8</v>
      </c>
      <c r="DN28" s="83" t="str">
        <f t="shared" si="23"/>
        <v>Projektingenieur 8 (Bau)</v>
      </c>
      <c r="DS28" s="19">
        <f t="shared" si="17"/>
        <v>4263</v>
      </c>
      <c r="DT28" s="153">
        <v>1</v>
      </c>
      <c r="DU28" s="19">
        <v>2</v>
      </c>
      <c r="DV28" s="19" t="s">
        <v>951</v>
      </c>
      <c r="EX28" s="154">
        <v>3206</v>
      </c>
      <c r="EY28" s="19" t="s">
        <v>95</v>
      </c>
    </row>
    <row r="29" spans="1:155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1301</v>
      </c>
      <c r="P29" s="15" t="s">
        <v>1145</v>
      </c>
      <c r="Q29" s="15">
        <v>25</v>
      </c>
      <c r="R29" s="42"/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21"/>
      <c r="Y29" s="28" t="s">
        <v>1148</v>
      </c>
      <c r="Z29" s="21">
        <f>$AD$3-V29</f>
        <v>17</v>
      </c>
      <c r="AA29" s="25" t="s">
        <v>1147</v>
      </c>
      <c r="AB29" s="162" t="s">
        <v>95</v>
      </c>
      <c r="AC29" s="21"/>
      <c r="AE29" s="90" t="s">
        <v>373</v>
      </c>
      <c r="AF29" s="82"/>
      <c r="CO29" s="263" t="str">
        <f t="shared" si="19"/>
        <v>anders</v>
      </c>
      <c r="CP29" s="19" t="str">
        <f>+S29</f>
        <v>Häner David</v>
      </c>
      <c r="CR29" s="19">
        <f>+Z29</f>
        <v>17</v>
      </c>
      <c r="CS29" s="19" t="str">
        <f>+AB29</f>
        <v>B</v>
      </c>
      <c r="CT29" s="260" t="str">
        <f t="shared" si="4"/>
        <v xml:space="preserve"> C/B 2)</v>
      </c>
      <c r="CU29" s="154">
        <v>4317</v>
      </c>
      <c r="CV29" s="125">
        <v>774</v>
      </c>
      <c r="CW29" s="33">
        <f t="shared" si="24"/>
        <v>10</v>
      </c>
      <c r="CX29" s="83" t="str">
        <f t="shared" si="25"/>
        <v>Senior Projektingenieur (Bau)</v>
      </c>
      <c r="CY29" s="125">
        <v>773</v>
      </c>
      <c r="CZ29" s="33">
        <f>VLOOKUP($CY29,Funktionsbezeichnungen,3,0)</f>
        <v>9</v>
      </c>
      <c r="DA29" s="83" t="str">
        <f>VLOOKUP($CY29,Funktionsbezeichnungen,2,0)</f>
        <v>Projektingenieur 9 (Bau)</v>
      </c>
      <c r="DB29" s="125"/>
      <c r="DC29" s="33"/>
      <c r="DD29" s="83"/>
      <c r="DE29" s="125"/>
      <c r="DF29" s="33"/>
      <c r="DG29" s="83"/>
      <c r="DH29" s="125"/>
      <c r="DI29" s="33"/>
      <c r="DJ29" s="83"/>
      <c r="DK29" s="20"/>
      <c r="DL29" s="33"/>
      <c r="DM29" s="33"/>
      <c r="DN29" s="83"/>
      <c r="DS29" s="19">
        <f>+CU29</f>
        <v>4317</v>
      </c>
      <c r="DT29" s="153">
        <v>2</v>
      </c>
      <c r="DU29" s="19">
        <v>3</v>
      </c>
      <c r="DV29" s="19" t="s">
        <v>951</v>
      </c>
      <c r="EX29" s="154">
        <v>4162</v>
      </c>
      <c r="EY29" s="153" t="s">
        <v>1320</v>
      </c>
    </row>
    <row r="30" spans="1:155" s="19" customFormat="1" ht="27" x14ac:dyDescent="0.2">
      <c r="A30" s="53">
        <v>0</v>
      </c>
      <c r="B30" s="53"/>
      <c r="C30" s="53">
        <f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361</v>
      </c>
      <c r="P30" s="15" t="s">
        <v>469</v>
      </c>
      <c r="Q30" s="15">
        <v>26</v>
      </c>
      <c r="R30" s="42"/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21"/>
      <c r="Y30" s="28" t="s">
        <v>303</v>
      </c>
      <c r="Z30" s="118">
        <f>$AD$3-V30</f>
        <v>17</v>
      </c>
      <c r="AA30" s="169" t="s">
        <v>682</v>
      </c>
      <c r="AB30" s="163" t="s">
        <v>95</v>
      </c>
      <c r="AC30" s="21"/>
      <c r="AE30" s="90" t="s">
        <v>373</v>
      </c>
      <c r="AF30" s="82"/>
      <c r="CO30" s="263" t="str">
        <f t="shared" si="19"/>
        <v>anders</v>
      </c>
      <c r="CP30" s="19" t="str">
        <f>+S30</f>
        <v>Rey Lionel</v>
      </c>
      <c r="CR30" s="19">
        <f>+Z30</f>
        <v>17</v>
      </c>
      <c r="CS30" s="19" t="str">
        <f>+AB30</f>
        <v>B</v>
      </c>
      <c r="CT30" s="260" t="str">
        <f t="shared" si="4"/>
        <v>C</v>
      </c>
      <c r="CU30" s="154">
        <v>4299</v>
      </c>
      <c r="CV30" s="125">
        <v>784</v>
      </c>
      <c r="CW30" s="33">
        <f t="shared" si="24"/>
        <v>10</v>
      </c>
      <c r="CX30" s="83" t="str">
        <f t="shared" si="25"/>
        <v>Senior Projektingenieur (Umwelt)</v>
      </c>
      <c r="CY30" s="125">
        <v>782</v>
      </c>
      <c r="CZ30" s="33">
        <f>VLOOKUP($CY30,Funktionsbezeichnungen,3,0)</f>
        <v>8</v>
      </c>
      <c r="DA30" s="83" t="str">
        <f>VLOOKUP($CY30,Funktionsbezeichnungen,2,0)</f>
        <v>Projektingenieur 8 (Umwelt)</v>
      </c>
      <c r="DB30" s="125">
        <v>782</v>
      </c>
      <c r="DC30" s="33">
        <f>VLOOKUP($DB30,Funktionsbezeichnungen,3,0)</f>
        <v>8</v>
      </c>
      <c r="DD30" s="83" t="str">
        <f>VLOOKUP($DB30,Funktionsbezeichnungen,2,0)</f>
        <v>Projektingenieur 8 (Umwelt)</v>
      </c>
      <c r="DE30" s="125">
        <v>782</v>
      </c>
      <c r="DF30" s="33">
        <f>VLOOKUP($DE30,Funktionsbezeichnungen,3,0)</f>
        <v>8</v>
      </c>
      <c r="DG30" s="83" t="str">
        <f>VLOOKUP($DE30,Funktionsbezeichnungen,2,0)</f>
        <v>Projektingenieur 8 (Umwelt)</v>
      </c>
      <c r="DH30" s="125">
        <v>782</v>
      </c>
      <c r="DI30" s="33">
        <f>VLOOKUP($DH30,Funktionsbezeichnungen,3,0)</f>
        <v>8</v>
      </c>
      <c r="DJ30" s="83" t="str">
        <f>VLOOKUP($DH30,Funktionsbezeichnungen,2,0)</f>
        <v>Projektingenieur 8 (Umwelt)</v>
      </c>
      <c r="DK30" s="20"/>
      <c r="DL30" s="33">
        <v>782</v>
      </c>
      <c r="DM30" s="33">
        <f>VLOOKUP($DL30,Funktionsbezeichnungen,3,0)</f>
        <v>8</v>
      </c>
      <c r="DN30" s="83" t="str">
        <f>VLOOKUP($DL30,Funktionsbezeichnungen,2,0)</f>
        <v>Projektingenieur 8 (Umwelt)</v>
      </c>
      <c r="DS30" s="19">
        <f>+CU30</f>
        <v>4299</v>
      </c>
      <c r="DT30" s="153">
        <v>2</v>
      </c>
      <c r="DU30" s="19">
        <v>3</v>
      </c>
      <c r="DV30" s="19" t="s">
        <v>952</v>
      </c>
      <c r="EX30" s="154">
        <v>2143</v>
      </c>
      <c r="EY30" s="19" t="s">
        <v>1321</v>
      </c>
    </row>
    <row r="31" spans="1:155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471</v>
      </c>
      <c r="Q31" s="15">
        <v>27</v>
      </c>
      <c r="R31" s="42"/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21"/>
      <c r="Y31" s="28" t="s">
        <v>337</v>
      </c>
      <c r="Z31" s="21">
        <f>$AD$3-V31</f>
        <v>17</v>
      </c>
      <c r="AA31" s="25" t="s">
        <v>683</v>
      </c>
      <c r="AB31" s="162" t="s">
        <v>95</v>
      </c>
      <c r="AC31" s="21"/>
      <c r="AE31" s="90" t="s">
        <v>1213</v>
      </c>
      <c r="AF31" s="82"/>
      <c r="CO31" s="263" t="str">
        <f t="shared" si="19"/>
        <v>anders</v>
      </c>
      <c r="CP31" s="19" t="str">
        <f>+S31</f>
        <v>Falzone Lorenzo</v>
      </c>
      <c r="CR31" s="19">
        <f>+Z31</f>
        <v>17</v>
      </c>
      <c r="CS31" s="19" t="str">
        <f>+AB31</f>
        <v>B</v>
      </c>
      <c r="CT31" s="260" t="str">
        <f t="shared" si="4"/>
        <v xml:space="preserve"> C/B 2)</v>
      </c>
      <c r="CU31" s="154">
        <v>7695</v>
      </c>
      <c r="CV31" s="125">
        <v>774</v>
      </c>
      <c r="CW31" s="33">
        <f t="shared" si="24"/>
        <v>10</v>
      </c>
      <c r="CX31" s="83" t="str">
        <f t="shared" si="25"/>
        <v>Senior Projektingenieur (Bau)</v>
      </c>
      <c r="CY31" s="125">
        <v>773</v>
      </c>
      <c r="CZ31" s="33">
        <f>VLOOKUP($CY31,Funktionsbezeichnungen,3,0)</f>
        <v>9</v>
      </c>
      <c r="DA31" s="83" t="str">
        <f>VLOOKUP($CY31,Funktionsbezeichnungen,2,0)</f>
        <v>Projektingenieur 9 (Bau)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8 (Bau)</v>
      </c>
      <c r="DE31" s="125">
        <v>772</v>
      </c>
      <c r="DF31" s="33">
        <f>VLOOKUP($DE31,Funktionsbezeichnungen,3,0)</f>
        <v>8</v>
      </c>
      <c r="DG31" s="83" t="str">
        <f>VLOOKUP($DE31,Funktionsbezeichnungen,2,0)</f>
        <v>Projektingenieur 8 (Bau)</v>
      </c>
      <c r="DH31" s="125">
        <v>772</v>
      </c>
      <c r="DI31" s="33">
        <f>VLOOKUP($DH31,Funktionsbezeichnungen,3,0)</f>
        <v>8</v>
      </c>
      <c r="DJ31" s="83" t="str">
        <f>VLOOKUP($DH31,Funktionsbezeichnungen,2,0)</f>
        <v>Projektingenieur 8 (Bau)</v>
      </c>
      <c r="DK31" s="20"/>
      <c r="DL31" s="33">
        <v>771</v>
      </c>
      <c r="DM31" s="33">
        <f>VLOOKUP($DL31,Funktionsbezeichnungen,3,0)</f>
        <v>7</v>
      </c>
      <c r="DN31" s="83" t="str">
        <f>VLOOKUP($DL31,Funktionsbezeichnungen,2,0)</f>
        <v>Projektingenieur 7 (Bau)</v>
      </c>
      <c r="DS31" s="19">
        <f>+CU31</f>
        <v>7695</v>
      </c>
      <c r="DT31" s="153">
        <v>1</v>
      </c>
      <c r="DU31" s="19">
        <v>2</v>
      </c>
      <c r="DV31" s="19" t="s">
        <v>951</v>
      </c>
      <c r="EX31" s="154">
        <v>4269</v>
      </c>
      <c r="EY31" s="19" t="s">
        <v>1321</v>
      </c>
    </row>
    <row r="32" spans="1:155" s="19" customFormat="1" x14ac:dyDescent="0.2">
      <c r="A32" s="53">
        <v>0</v>
      </c>
      <c r="B32" s="53">
        <v>1</v>
      </c>
      <c r="C32" s="53">
        <f>IF(Z32&gt;=10,1,0)</f>
        <v>1</v>
      </c>
      <c r="D32" s="55">
        <v>1</v>
      </c>
      <c r="E32" s="55"/>
      <c r="F32" s="56"/>
      <c r="G32" s="54"/>
      <c r="H32" s="54"/>
      <c r="I32" s="56"/>
      <c r="J32" s="54"/>
      <c r="K32" s="56"/>
      <c r="L32" s="56"/>
      <c r="M32" s="56"/>
      <c r="N32" s="58"/>
      <c r="O32" s="52" t="s">
        <v>1301</v>
      </c>
      <c r="P32" s="15" t="s">
        <v>588</v>
      </c>
      <c r="Q32" s="15">
        <v>28</v>
      </c>
      <c r="R32" s="42"/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21"/>
      <c r="Y32" s="28" t="s">
        <v>1024</v>
      </c>
      <c r="Z32" s="21">
        <f>$AD$3-V32</f>
        <v>17</v>
      </c>
      <c r="AA32" s="25" t="s">
        <v>684</v>
      </c>
      <c r="AB32" s="162" t="s">
        <v>95</v>
      </c>
      <c r="AC32" s="21"/>
      <c r="AE32" s="90" t="s">
        <v>373</v>
      </c>
      <c r="AF32" s="82"/>
      <c r="CO32" s="263" t="str">
        <f t="shared" si="19"/>
        <v>anders</v>
      </c>
      <c r="CP32" s="19" t="str">
        <f>+S32</f>
        <v>Weber Madeleine</v>
      </c>
      <c r="CR32" s="19">
        <f>+Z32</f>
        <v>17</v>
      </c>
      <c r="CS32" s="19" t="str">
        <f>+AB32</f>
        <v>B</v>
      </c>
      <c r="CT32" s="260" t="str">
        <f t="shared" si="4"/>
        <v xml:space="preserve"> C/B 2)</v>
      </c>
      <c r="CU32" s="154">
        <v>4350</v>
      </c>
      <c r="CV32" s="125">
        <v>774</v>
      </c>
      <c r="CW32" s="33">
        <f t="shared" si="24"/>
        <v>10</v>
      </c>
      <c r="CX32" s="83" t="str">
        <f t="shared" si="25"/>
        <v>Senior Projektingenieur (Bau)</v>
      </c>
      <c r="CY32" s="125">
        <v>773</v>
      </c>
      <c r="CZ32" s="33">
        <f>VLOOKUP($CY32,Funktionsbezeichnungen,3,0)</f>
        <v>9</v>
      </c>
      <c r="DA32" s="83" t="str">
        <f>VLOOKUP($CY32,Funktionsbezeichnungen,2,0)</f>
        <v>Projektingenieur 9 (Bau)</v>
      </c>
      <c r="DB32" s="125">
        <v>772</v>
      </c>
      <c r="DC32" s="33">
        <f>VLOOKUP($DB32,Funktionsbezeichnungen,3,0)</f>
        <v>8</v>
      </c>
      <c r="DD32" s="83" t="str">
        <f>VLOOKUP($DB32,Funktionsbezeichnungen,2,0)</f>
        <v>Projektingenieur 8 (Bau)</v>
      </c>
      <c r="DE32" s="125">
        <v>772</v>
      </c>
      <c r="DF32" s="33">
        <f>VLOOKUP($DE32,Funktionsbezeichnungen,3,0)</f>
        <v>8</v>
      </c>
      <c r="DG32" s="83" t="str">
        <f>VLOOKUP($DE32,Funktionsbezeichnungen,2,0)</f>
        <v>Projektingenieur 8 (Bau)</v>
      </c>
      <c r="DH32" s="125">
        <v>772</v>
      </c>
      <c r="DI32" s="33">
        <f>VLOOKUP($DH32,Funktionsbezeichnungen,3,0)</f>
        <v>8</v>
      </c>
      <c r="DJ32" s="83" t="str">
        <f>VLOOKUP($DH32,Funktionsbezeichnungen,2,0)</f>
        <v>Projektingenieur 8 (Bau)</v>
      </c>
      <c r="DK32" s="20"/>
      <c r="DL32" s="33">
        <v>771</v>
      </c>
      <c r="DM32" s="33">
        <f>VLOOKUP($DL32,Funktionsbezeichnungen,3,0)</f>
        <v>7</v>
      </c>
      <c r="DN32" s="83" t="str">
        <f>VLOOKUP($DL32,Funktionsbezeichnungen,2,0)</f>
        <v>Projektingenieur 7 (Bau)</v>
      </c>
      <c r="DS32" s="19">
        <f>+CU32</f>
        <v>4350</v>
      </c>
      <c r="DT32" s="153">
        <v>1</v>
      </c>
      <c r="DU32" s="19">
        <v>2</v>
      </c>
      <c r="DV32" s="19" t="s">
        <v>951</v>
      </c>
      <c r="EX32" s="154">
        <v>4246</v>
      </c>
      <c r="EY32" s="19" t="s">
        <v>1321</v>
      </c>
    </row>
    <row r="33" spans="1:155" s="19" customFormat="1" x14ac:dyDescent="0.2">
      <c r="A33" s="53">
        <v>0</v>
      </c>
      <c r="B33" s="53"/>
      <c r="C33" s="53">
        <f>IF(Z33&gt;=10,1,0)</f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1301</v>
      </c>
      <c r="P33" s="15" t="s">
        <v>602</v>
      </c>
      <c r="Q33" s="15">
        <v>29</v>
      </c>
      <c r="R33" s="42"/>
      <c r="S33" s="20" t="s">
        <v>599</v>
      </c>
      <c r="T33" s="21">
        <v>1977</v>
      </c>
      <c r="U33" s="28" t="s">
        <v>1111</v>
      </c>
      <c r="V33" s="21">
        <v>2000</v>
      </c>
      <c r="W33" s="25"/>
      <c r="X33" s="21"/>
      <c r="Y33" s="28" t="s">
        <v>601</v>
      </c>
      <c r="Z33" s="21">
        <f>$AD$3-V33</f>
        <v>18</v>
      </c>
      <c r="AA33" s="25" t="s">
        <v>1134</v>
      </c>
      <c r="AB33" s="21" t="s">
        <v>95</v>
      </c>
      <c r="AC33" s="21"/>
      <c r="AE33" s="90" t="s">
        <v>620</v>
      </c>
      <c r="AF33" s="82"/>
      <c r="CO33" s="263" t="str">
        <f t="shared" si="19"/>
        <v/>
      </c>
      <c r="CP33" s="19" t="str">
        <f>+S33</f>
        <v>Trouillet Jean-Georges</v>
      </c>
      <c r="CR33" s="19">
        <f>+Z33</f>
        <v>18</v>
      </c>
      <c r="CS33" s="19" t="str">
        <f>+AB33</f>
        <v>B</v>
      </c>
      <c r="CT33" s="260" t="str">
        <f t="shared" si="4"/>
        <v>B</v>
      </c>
      <c r="CU33" s="154">
        <v>3206</v>
      </c>
      <c r="CV33" s="125">
        <v>773</v>
      </c>
      <c r="CW33" s="33">
        <f t="shared" si="24"/>
        <v>9</v>
      </c>
      <c r="CX33" s="83" t="str">
        <f t="shared" si="25"/>
        <v>Projektingenieur 9 (Bau)</v>
      </c>
      <c r="CY33" s="125">
        <v>773</v>
      </c>
      <c r="CZ33" s="33">
        <f>VLOOKUP($CY33,Funktionsbezeichnungen,3,0)</f>
        <v>9</v>
      </c>
      <c r="DA33" s="83" t="str">
        <f>VLOOKUP($CY33,Funktionsbezeichnungen,2,0)</f>
        <v>Projektingenieur 9 (Bau)</v>
      </c>
      <c r="DB33" s="125">
        <v>772</v>
      </c>
      <c r="DC33" s="33">
        <f>VLOOKUP($DB33,Funktionsbezeichnungen,3,0)</f>
        <v>8</v>
      </c>
      <c r="DD33" s="83" t="str">
        <f>VLOOKUP($DB33,Funktionsbezeichnungen,2,0)</f>
        <v>Projektingenieur 8 (Bau)</v>
      </c>
      <c r="DE33" s="125">
        <v>772</v>
      </c>
      <c r="DF33" s="33">
        <f>VLOOKUP($DE33,Funktionsbezeichnungen,3,0)</f>
        <v>8</v>
      </c>
      <c r="DG33" s="83" t="str">
        <f>VLOOKUP($DE33,Funktionsbezeichnungen,2,0)</f>
        <v>Projektingenieur 8 (Bau)</v>
      </c>
      <c r="DH33" s="125">
        <v>772</v>
      </c>
      <c r="DI33" s="33">
        <f>VLOOKUP($DH33,Funktionsbezeichnungen,3,0)</f>
        <v>8</v>
      </c>
      <c r="DJ33" s="83" t="str">
        <f>VLOOKUP($DH33,Funktionsbezeichnungen,2,0)</f>
        <v>Projektingenieur 8 (Bau)</v>
      </c>
      <c r="DK33" s="20"/>
      <c r="DL33" s="33">
        <v>772</v>
      </c>
      <c r="DM33" s="33">
        <f>VLOOKUP($DL33,Funktionsbezeichnungen,3,0)</f>
        <v>8</v>
      </c>
      <c r="DN33" s="83" t="str">
        <f>VLOOKUP($DL33,Funktionsbezeichnungen,2,0)</f>
        <v>Projektingenieur 8 (Bau)</v>
      </c>
      <c r="DS33" s="19">
        <f>+CU33</f>
        <v>3206</v>
      </c>
      <c r="DT33" s="153">
        <v>1</v>
      </c>
      <c r="DU33" s="19">
        <v>2</v>
      </c>
      <c r="DV33" s="19" t="s">
        <v>951</v>
      </c>
      <c r="EX33" s="154">
        <v>4277</v>
      </c>
      <c r="EY33" s="19" t="s">
        <v>1321</v>
      </c>
    </row>
    <row r="34" spans="1:155" s="19" customFormat="1" ht="15.75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/>
      <c r="I34" s="56"/>
      <c r="J34" s="54"/>
      <c r="K34" s="56"/>
      <c r="L34" s="56"/>
      <c r="M34" s="56"/>
      <c r="N34" s="58"/>
      <c r="O34" s="52" t="s">
        <v>1301</v>
      </c>
      <c r="P34" s="15" t="s">
        <v>446</v>
      </c>
      <c r="Q34" s="15">
        <v>30</v>
      </c>
      <c r="R34" s="16"/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21"/>
      <c r="Y34" s="28" t="s">
        <v>1020</v>
      </c>
      <c r="Z34" s="21">
        <f t="shared" si="1"/>
        <v>47</v>
      </c>
      <c r="AA34" s="25" t="s">
        <v>938</v>
      </c>
      <c r="AB34" s="21" t="s">
        <v>309</v>
      </c>
      <c r="AC34" s="21"/>
      <c r="AE34" s="193" t="s">
        <v>1078</v>
      </c>
      <c r="AF34" s="82"/>
      <c r="CO34" s="19" t="str">
        <f t="shared" si="19"/>
        <v/>
      </c>
      <c r="CP34" s="19" t="str">
        <f t="shared" si="2"/>
        <v>Yelman Mahir</v>
      </c>
      <c r="CR34" s="19">
        <f t="shared" si="3"/>
        <v>47</v>
      </c>
      <c r="CS34" s="153" t="str">
        <f t="shared" si="18"/>
        <v xml:space="preserve"> C/B 3)</v>
      </c>
      <c r="CT34" s="260" t="str">
        <f t="shared" si="4"/>
        <v xml:space="preserve"> C/B 3)</v>
      </c>
      <c r="CU34" s="154">
        <v>4162</v>
      </c>
      <c r="CV34" s="125" t="s">
        <v>711</v>
      </c>
      <c r="CW34" s="33"/>
      <c r="CX34" s="83"/>
      <c r="CY34" s="125" t="s">
        <v>711</v>
      </c>
      <c r="CZ34" s="33"/>
      <c r="DA34" s="83"/>
      <c r="DB34" s="125" t="s">
        <v>711</v>
      </c>
      <c r="DC34" s="33"/>
      <c r="DD34" s="83"/>
      <c r="DE34" s="125" t="s">
        <v>711</v>
      </c>
      <c r="DF34" s="33"/>
      <c r="DG34" s="83"/>
      <c r="DH34" s="125" t="s">
        <v>711</v>
      </c>
      <c r="DI34" s="33"/>
      <c r="DJ34" s="83"/>
      <c r="DK34" s="20"/>
      <c r="DL34" s="33" t="s">
        <v>711</v>
      </c>
      <c r="DM34" s="33" t="s">
        <v>711</v>
      </c>
      <c r="DN34" s="83"/>
      <c r="DS34" s="19">
        <f t="shared" si="17"/>
        <v>4162</v>
      </c>
      <c r="DT34" s="153">
        <v>2</v>
      </c>
      <c r="DU34" s="19">
        <v>3</v>
      </c>
      <c r="DV34" s="185" t="s">
        <v>951</v>
      </c>
      <c r="EX34" s="154">
        <v>4317</v>
      </c>
      <c r="EY34" s="19" t="s">
        <v>1321</v>
      </c>
    </row>
    <row r="35" spans="1:155" s="19" customFormat="1" ht="15.75" x14ac:dyDescent="0.2">
      <c r="A35" s="53">
        <v>0</v>
      </c>
      <c r="B35" s="53"/>
      <c r="C35" s="53">
        <f t="shared" si="0"/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1303</v>
      </c>
      <c r="P35" s="15" t="s">
        <v>444</v>
      </c>
      <c r="Q35" s="15">
        <v>31</v>
      </c>
      <c r="R35" s="16"/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21"/>
      <c r="Y35" s="28" t="s">
        <v>104</v>
      </c>
      <c r="Z35" s="21">
        <f t="shared" si="1"/>
        <v>42</v>
      </c>
      <c r="AA35" s="25" t="s">
        <v>666</v>
      </c>
      <c r="AB35" s="21" t="s">
        <v>1039</v>
      </c>
      <c r="AC35" s="21"/>
      <c r="AE35" s="90" t="s">
        <v>373</v>
      </c>
      <c r="AF35" s="82"/>
      <c r="CO35" s="19" t="str">
        <f t="shared" si="19"/>
        <v/>
      </c>
      <c r="CP35" s="19" t="str">
        <f t="shared" si="2"/>
        <v>Freiermuth Fritz</v>
      </c>
      <c r="CR35" s="19">
        <f t="shared" si="3"/>
        <v>42</v>
      </c>
      <c r="CS35" s="19" t="str">
        <f t="shared" si="18"/>
        <v xml:space="preserve"> C/B 2)</v>
      </c>
      <c r="CT35" s="260" t="str">
        <f t="shared" si="4"/>
        <v xml:space="preserve"> C/B 2)</v>
      </c>
      <c r="CU35" s="154">
        <v>2143</v>
      </c>
      <c r="CV35" s="125">
        <v>751</v>
      </c>
      <c r="CW35" s="33">
        <f t="shared" ref="CW35:CW52" si="32">VLOOKUP($CV35,Funktionsbezeichnungen,3,0)</f>
        <v>10</v>
      </c>
      <c r="CX35" s="83" t="str">
        <f t="shared" ref="CX35:CX52" si="33">VLOOKUP($CV35,Funktionsbezeichnungen,2,0)</f>
        <v>Vorgesetzter  10</v>
      </c>
      <c r="CY35" s="125">
        <v>751</v>
      </c>
      <c r="CZ35" s="33">
        <f t="shared" ref="CZ35" si="34">VLOOKUP($CY35,Funktionsbezeichnungen,3,0)</f>
        <v>10</v>
      </c>
      <c r="DA35" s="83" t="str">
        <f t="shared" ref="DA35" si="35">VLOOKUP($CY35,Funktionsbezeichnungen,2,0)</f>
        <v>Vorgesetzter  10</v>
      </c>
      <c r="DB35" s="125">
        <v>751</v>
      </c>
      <c r="DC35" s="33">
        <f t="shared" ref="DC35" si="36">VLOOKUP($DB35,Funktionsbezeichnungen,3,0)</f>
        <v>10</v>
      </c>
      <c r="DD35" s="83" t="str">
        <f t="shared" ref="DD35" si="37">VLOOKUP($DB35,Funktionsbezeichnungen,2,0)</f>
        <v>Vorgesetzter  10</v>
      </c>
      <c r="DE35" s="125">
        <v>751</v>
      </c>
      <c r="DF35" s="33">
        <f t="shared" ref="DF35" si="38">VLOOKUP($DE35,Funktionsbezeichnungen,3,0)</f>
        <v>10</v>
      </c>
      <c r="DG35" s="83" t="str">
        <f t="shared" ref="DG35" si="39">VLOOKUP($DE35,Funktionsbezeichnungen,2,0)</f>
        <v>Vorgesetzter  10</v>
      </c>
      <c r="DH35" s="124">
        <v>751</v>
      </c>
      <c r="DI35" s="33">
        <f>VLOOKUP($DH35,Funktionsbezeichnungen,3,0)</f>
        <v>10</v>
      </c>
      <c r="DJ35" s="83" t="str">
        <f>VLOOKUP($DH35,Funktionsbezeichnungen,2,0)</f>
        <v>Vorgesetzter  10</v>
      </c>
      <c r="DK35" s="20"/>
      <c r="DL35" s="124">
        <v>751</v>
      </c>
      <c r="DM35" s="33">
        <f t="shared" ref="DM35" si="40">VLOOKUP($DL35,Funktionsbezeichnungen,3,0)</f>
        <v>10</v>
      </c>
      <c r="DN35" s="83" t="str">
        <f t="shared" ref="DN35" si="41">VLOOKUP($DL35,Funktionsbezeichnungen,2,0)</f>
        <v>Vorgesetzter  10</v>
      </c>
      <c r="DS35" s="19">
        <f t="shared" si="17"/>
        <v>2143</v>
      </c>
      <c r="DT35" s="153">
        <v>2</v>
      </c>
      <c r="DU35" s="19">
        <v>3</v>
      </c>
      <c r="DV35" s="19" t="s">
        <v>951</v>
      </c>
      <c r="EX35" s="154">
        <v>7695</v>
      </c>
      <c r="EY35" s="19" t="s">
        <v>1321</v>
      </c>
    </row>
    <row r="36" spans="1:155" s="19" customFormat="1" ht="15.75" x14ac:dyDescent="0.2">
      <c r="A36" s="53">
        <v>0</v>
      </c>
      <c r="B36" s="53"/>
      <c r="C36" s="53">
        <f>IF(Z36&gt;=10,1,0)</f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448</v>
      </c>
      <c r="Q36" s="15">
        <v>32</v>
      </c>
      <c r="R36" s="16"/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21">
        <v>1990</v>
      </c>
      <c r="Y36" s="28" t="s">
        <v>329</v>
      </c>
      <c r="Z36" s="21">
        <f t="shared" si="1"/>
        <v>37</v>
      </c>
      <c r="AA36" s="25" t="s">
        <v>671</v>
      </c>
      <c r="AB36" s="162" t="s">
        <v>1043</v>
      </c>
      <c r="AC36" s="21"/>
      <c r="AE36" s="90" t="s">
        <v>1214</v>
      </c>
      <c r="AF36" s="82"/>
      <c r="CO36" s="263" t="str">
        <f t="shared" si="19"/>
        <v>anders</v>
      </c>
      <c r="CP36" s="19" t="str">
        <f t="shared" si="2"/>
        <v>Bergmann Georg</v>
      </c>
      <c r="CR36" s="19">
        <f t="shared" si="3"/>
        <v>37</v>
      </c>
      <c r="CS36" s="19" t="str">
        <f t="shared" si="18"/>
        <v xml:space="preserve"> C/B 2)</v>
      </c>
      <c r="CT36" s="260" t="str">
        <f t="shared" si="4"/>
        <v>C</v>
      </c>
      <c r="CU36" s="154">
        <v>4185</v>
      </c>
      <c r="CV36" s="125">
        <v>773</v>
      </c>
      <c r="CW36" s="33">
        <f t="shared" si="32"/>
        <v>9</v>
      </c>
      <c r="CX36" s="83" t="str">
        <f t="shared" si="33"/>
        <v>Projektingenieur 9 (Bau)</v>
      </c>
      <c r="CY36" s="125">
        <v>772</v>
      </c>
      <c r="CZ36" s="33">
        <f t="shared" ref="CZ36:CZ50" si="42">VLOOKUP($CY36,Funktionsbezeichnungen,3,0)</f>
        <v>8</v>
      </c>
      <c r="DA36" s="83" t="str">
        <f t="shared" ref="DA36:DA50" si="43">VLOOKUP($CY36,Funktionsbezeichnungen,2,0)</f>
        <v>Projektingenieur 8 (Bau)</v>
      </c>
      <c r="DB36" s="125">
        <v>772</v>
      </c>
      <c r="DC36" s="33">
        <f t="shared" ref="DC36:DC44" si="44">VLOOKUP($DB36,Funktionsbezeichnungen,3,0)</f>
        <v>8</v>
      </c>
      <c r="DD36" s="83" t="str">
        <f t="shared" ref="DD36:DD44" si="45">VLOOKUP($DB36,Funktionsbezeichnungen,2,0)</f>
        <v>Projektingenieur 8 (Bau)</v>
      </c>
      <c r="DE36" s="125">
        <v>772</v>
      </c>
      <c r="DF36" s="33">
        <f>VLOOKUP($DE36,Funktionsbezeichnungen,3,0)</f>
        <v>8</v>
      </c>
      <c r="DG36" s="83" t="str">
        <f>VLOOKUP($DE36,Funktionsbezeichnungen,2,0)</f>
        <v>Projektingenieur 8 (Bau)</v>
      </c>
      <c r="DH36" s="125">
        <v>772</v>
      </c>
      <c r="DI36" s="33">
        <f>VLOOKUP($DH36,Funktionsbezeichnungen,3,0)</f>
        <v>8</v>
      </c>
      <c r="DJ36" s="83" t="str">
        <f>VLOOKUP($DH36,Funktionsbezeichnungen,2,0)</f>
        <v>Projektingenieur 8 (Bau)</v>
      </c>
      <c r="DK36" s="20"/>
      <c r="DL36" s="33">
        <v>772</v>
      </c>
      <c r="DM36" s="33">
        <f>VLOOKUP($DL36,Funktionsbezeichnungen,3,0)</f>
        <v>8</v>
      </c>
      <c r="DN36" s="83" t="str">
        <f>VLOOKUP($DL36,Funktionsbezeichnungen,2,0)</f>
        <v>Projektingenieur 8 (Bau)</v>
      </c>
      <c r="DS36" s="19">
        <f t="shared" si="17"/>
        <v>4185</v>
      </c>
      <c r="DT36" s="153">
        <v>1</v>
      </c>
      <c r="DU36" s="19">
        <v>2</v>
      </c>
      <c r="DV36" s="19" t="s">
        <v>951</v>
      </c>
      <c r="EX36" s="154">
        <v>4350</v>
      </c>
      <c r="EY36" s="19" t="s">
        <v>1321</v>
      </c>
    </row>
    <row r="37" spans="1:155" s="19" customFormat="1" ht="15.75" x14ac:dyDescent="0.2">
      <c r="A37" s="53">
        <v>0</v>
      </c>
      <c r="B37" s="53"/>
      <c r="C37" s="53">
        <f>IF(Z37&gt;=10,1,0)</f>
        <v>1</v>
      </c>
      <c r="D37" s="55"/>
      <c r="E37" s="55">
        <v>1</v>
      </c>
      <c r="F37" s="56"/>
      <c r="G37" s="54"/>
      <c r="H37" s="54"/>
      <c r="I37" s="56"/>
      <c r="J37" s="54"/>
      <c r="K37" s="56"/>
      <c r="L37" s="56"/>
      <c r="M37" s="56"/>
      <c r="N37" s="58"/>
      <c r="O37" s="52" t="s">
        <v>359</v>
      </c>
      <c r="P37" s="15" t="s">
        <v>450</v>
      </c>
      <c r="Q37" s="15">
        <v>33</v>
      </c>
      <c r="R37" s="16"/>
      <c r="S37" s="20" t="s">
        <v>214</v>
      </c>
      <c r="T37" s="21">
        <v>1960</v>
      </c>
      <c r="U37" s="28" t="s">
        <v>237</v>
      </c>
      <c r="V37" s="21">
        <v>1986</v>
      </c>
      <c r="W37" s="25"/>
      <c r="X37" s="21"/>
      <c r="Y37" s="28" t="s">
        <v>228</v>
      </c>
      <c r="Z37" s="21">
        <f t="shared" si="1"/>
        <v>32</v>
      </c>
      <c r="AA37" s="25" t="s">
        <v>672</v>
      </c>
      <c r="AB37" s="162" t="s">
        <v>1043</v>
      </c>
      <c r="AC37" s="21"/>
      <c r="AE37" s="90" t="s">
        <v>1213</v>
      </c>
      <c r="AF37" s="82"/>
      <c r="CO37" s="19" t="str">
        <f t="shared" si="19"/>
        <v/>
      </c>
      <c r="CP37" s="19" t="str">
        <f t="shared" si="2"/>
        <v>Beck Peter</v>
      </c>
      <c r="CR37" s="19">
        <f t="shared" si="3"/>
        <v>32</v>
      </c>
      <c r="CS37" s="19" t="str">
        <f t="shared" si="18"/>
        <v xml:space="preserve"> C/B 2)</v>
      </c>
      <c r="CT37" s="260" t="str">
        <f t="shared" ref="CT37:CT68" si="46">VLOOKUP(CU37,Kategorie,2,0)</f>
        <v xml:space="preserve"> C/B 2)</v>
      </c>
      <c r="CU37" s="154">
        <v>4269</v>
      </c>
      <c r="CV37" s="125">
        <v>773</v>
      </c>
      <c r="CW37" s="33">
        <f t="shared" si="32"/>
        <v>9</v>
      </c>
      <c r="CX37" s="83" t="str">
        <f t="shared" si="33"/>
        <v>Projektingenieur 9 (Bau)</v>
      </c>
      <c r="CY37" s="125">
        <v>773</v>
      </c>
      <c r="CZ37" s="33">
        <f t="shared" si="42"/>
        <v>9</v>
      </c>
      <c r="DA37" s="83" t="str">
        <f t="shared" si="43"/>
        <v>Projektingenieur 9 (Bau)</v>
      </c>
      <c r="DB37" s="125">
        <v>773</v>
      </c>
      <c r="DC37" s="33">
        <f t="shared" si="44"/>
        <v>9</v>
      </c>
      <c r="DD37" s="83" t="str">
        <f t="shared" si="45"/>
        <v>Projektingenieur 9 (Bau)</v>
      </c>
      <c r="DE37" s="125">
        <v>773</v>
      </c>
      <c r="DF37" s="33">
        <f>VLOOKUP($DE37,Funktionsbezeichnungen,3,0)</f>
        <v>9</v>
      </c>
      <c r="DG37" s="83" t="str">
        <f>VLOOKUP($DE37,Funktionsbezeichnungen,2,0)</f>
        <v>Projektingenieur 9 (Bau)</v>
      </c>
      <c r="DH37" s="125">
        <v>772</v>
      </c>
      <c r="DI37" s="33">
        <f>VLOOKUP($DH37,Funktionsbezeichnungen,3,0)</f>
        <v>8</v>
      </c>
      <c r="DJ37" s="83" t="str">
        <f>VLOOKUP($DH37,Funktionsbezeichnungen,2,0)</f>
        <v>Projektingenieur 8 (Bau)</v>
      </c>
      <c r="DK37" s="20"/>
      <c r="DL37" s="33">
        <v>772</v>
      </c>
      <c r="DM37" s="33">
        <f>VLOOKUP($DL37,Funktionsbezeichnungen,3,0)</f>
        <v>8</v>
      </c>
      <c r="DN37" s="83" t="str">
        <f>VLOOKUP($DL37,Funktionsbezeichnungen,2,0)</f>
        <v>Projektingenieur 8 (Bau)</v>
      </c>
      <c r="DS37" s="19">
        <f t="shared" si="17"/>
        <v>4269</v>
      </c>
      <c r="DT37" s="153">
        <v>2</v>
      </c>
      <c r="DU37" s="19">
        <v>3</v>
      </c>
      <c r="DV37" s="19" t="s">
        <v>951</v>
      </c>
      <c r="EX37" s="154">
        <v>3160</v>
      </c>
      <c r="EY37" s="19" t="s">
        <v>105</v>
      </c>
    </row>
    <row r="38" spans="1:155" s="19" customFormat="1" ht="27" x14ac:dyDescent="0.2">
      <c r="A38" s="53">
        <v>0</v>
      </c>
      <c r="B38" s="53"/>
      <c r="C38" s="53">
        <f>IF(Z38&gt;=10,1,0)</f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1140</v>
      </c>
      <c r="P38" s="15" t="s">
        <v>873</v>
      </c>
      <c r="Q38" s="15">
        <v>34</v>
      </c>
      <c r="R38" s="16"/>
      <c r="S38" s="20" t="s">
        <v>874</v>
      </c>
      <c r="T38" s="21">
        <v>1959</v>
      </c>
      <c r="U38" s="26" t="s">
        <v>1070</v>
      </c>
      <c r="V38" s="21">
        <v>1990</v>
      </c>
      <c r="W38" s="25"/>
      <c r="X38" s="21"/>
      <c r="Y38" s="28" t="s">
        <v>1141</v>
      </c>
      <c r="Z38" s="21">
        <f t="shared" si="1"/>
        <v>28</v>
      </c>
      <c r="AA38" s="25" t="s">
        <v>1142</v>
      </c>
      <c r="AB38" s="162" t="s">
        <v>1043</v>
      </c>
      <c r="AC38" s="21"/>
      <c r="AE38" s="90" t="s">
        <v>389</v>
      </c>
      <c r="AF38" s="82" t="s">
        <v>1083</v>
      </c>
      <c r="CO38" s="263" t="str">
        <f t="shared" si="19"/>
        <v>anders</v>
      </c>
      <c r="CP38" s="19" t="str">
        <f t="shared" si="2"/>
        <v>Wick Bernd</v>
      </c>
      <c r="CR38" s="19">
        <f t="shared" si="3"/>
        <v>28</v>
      </c>
      <c r="CS38" s="19" t="str">
        <f t="shared" si="18"/>
        <v xml:space="preserve"> C/B 2)</v>
      </c>
      <c r="CT38" s="260" t="str">
        <f t="shared" si="46"/>
        <v>C</v>
      </c>
      <c r="CU38" s="154">
        <v>3208</v>
      </c>
      <c r="CV38" s="125">
        <v>773</v>
      </c>
      <c r="CW38" s="33">
        <f t="shared" si="32"/>
        <v>9</v>
      </c>
      <c r="CX38" s="83" t="str">
        <f t="shared" si="33"/>
        <v>Projektingenieur 9 (Bau)</v>
      </c>
      <c r="CY38" s="125">
        <v>772</v>
      </c>
      <c r="CZ38" s="33">
        <f t="shared" si="42"/>
        <v>8</v>
      </c>
      <c r="DA38" s="83" t="str">
        <f t="shared" si="43"/>
        <v>Projektingenieur 8 (Bau)</v>
      </c>
      <c r="DB38" s="125">
        <v>772</v>
      </c>
      <c r="DC38" s="33">
        <f t="shared" si="44"/>
        <v>8</v>
      </c>
      <c r="DD38" s="83" t="str">
        <f t="shared" si="45"/>
        <v>Projektingenieur 8 (Bau)</v>
      </c>
      <c r="DE38" s="125">
        <v>772</v>
      </c>
      <c r="DF38" s="33">
        <f>VLOOKUP($DE38,Funktionsbezeichnungen,3,0)</f>
        <v>8</v>
      </c>
      <c r="DG38" s="83" t="str">
        <f>VLOOKUP($DE38,Funktionsbezeichnungen,2,0)</f>
        <v>Projektingenieur 8 (Bau)</v>
      </c>
      <c r="DH38" s="125"/>
      <c r="DI38" s="33"/>
      <c r="DJ38" s="83"/>
      <c r="DK38" s="20"/>
      <c r="DL38" s="33">
        <v>772</v>
      </c>
      <c r="DM38" s="33">
        <f>VLOOKUP($DL38,Funktionsbezeichnungen,3,0)</f>
        <v>8</v>
      </c>
      <c r="DN38" s="83" t="str">
        <f>VLOOKUP($DL38,Funktionsbezeichnungen,2,0)</f>
        <v>Projektingenieur 8 (Bau)</v>
      </c>
      <c r="DS38" s="19">
        <f t="shared" si="17"/>
        <v>3208</v>
      </c>
      <c r="DT38" s="153">
        <v>2</v>
      </c>
      <c r="DU38" s="19">
        <v>3</v>
      </c>
      <c r="DV38" s="19" t="s">
        <v>951</v>
      </c>
      <c r="EX38" s="154">
        <v>4185</v>
      </c>
      <c r="EY38" s="19" t="s">
        <v>105</v>
      </c>
    </row>
    <row r="39" spans="1:155" s="19" customFormat="1" ht="15.75" x14ac:dyDescent="0.2">
      <c r="A39" s="53">
        <v>0</v>
      </c>
      <c r="B39" s="53">
        <v>1</v>
      </c>
      <c r="C39" s="53"/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361</v>
      </c>
      <c r="P39" s="15" t="s">
        <v>918</v>
      </c>
      <c r="Q39" s="15">
        <v>35</v>
      </c>
      <c r="R39" s="42"/>
      <c r="S39" s="20" t="s">
        <v>919</v>
      </c>
      <c r="T39" s="21">
        <v>1962</v>
      </c>
      <c r="U39" s="28" t="s">
        <v>1058</v>
      </c>
      <c r="V39" s="21">
        <v>1992</v>
      </c>
      <c r="W39" s="25" t="s">
        <v>921</v>
      </c>
      <c r="X39" s="21">
        <v>2002</v>
      </c>
      <c r="Y39" s="28" t="s">
        <v>922</v>
      </c>
      <c r="Z39" s="118">
        <f t="shared" si="1"/>
        <v>26</v>
      </c>
      <c r="AA39" s="169" t="s">
        <v>1190</v>
      </c>
      <c r="AB39" s="162" t="s">
        <v>1043</v>
      </c>
      <c r="AC39" s="21"/>
      <c r="AE39" s="90" t="s">
        <v>373</v>
      </c>
      <c r="AF39" s="82"/>
      <c r="CO39" s="263" t="str">
        <f t="shared" si="19"/>
        <v>anders</v>
      </c>
      <c r="CP39" s="19" t="str">
        <f t="shared" si="2"/>
        <v>Niedermeyer Friederike</v>
      </c>
      <c r="CR39" s="19">
        <f t="shared" si="3"/>
        <v>26</v>
      </c>
      <c r="CS39" s="19" t="str">
        <f t="shared" si="18"/>
        <v xml:space="preserve"> C/B 2)</v>
      </c>
      <c r="CT39" s="260" t="str">
        <f t="shared" si="46"/>
        <v>C</v>
      </c>
      <c r="CU39" s="154">
        <v>4307</v>
      </c>
      <c r="CV39" s="125">
        <v>783</v>
      </c>
      <c r="CW39" s="33">
        <f t="shared" si="32"/>
        <v>9</v>
      </c>
      <c r="CX39" s="83" t="str">
        <f t="shared" si="33"/>
        <v>Projektingenieur 9 (Umwelt)</v>
      </c>
      <c r="CY39" s="125">
        <v>782</v>
      </c>
      <c r="CZ39" s="33">
        <f t="shared" si="42"/>
        <v>8</v>
      </c>
      <c r="DA39" s="83" t="str">
        <f t="shared" si="43"/>
        <v>Projektingenieur 8 (Umwelt)</v>
      </c>
      <c r="DB39" s="125">
        <v>782</v>
      </c>
      <c r="DC39" s="33">
        <f t="shared" si="44"/>
        <v>8</v>
      </c>
      <c r="DD39" s="83" t="str">
        <f t="shared" si="45"/>
        <v>Projektingenieur 8 (Umwelt)</v>
      </c>
      <c r="DE39" s="125"/>
      <c r="DF39" s="33"/>
      <c r="DG39" s="83"/>
      <c r="DH39" s="125"/>
      <c r="DI39" s="33"/>
      <c r="DJ39" s="83"/>
      <c r="DK39" s="20"/>
      <c r="DL39" s="33"/>
      <c r="DM39" s="33"/>
      <c r="DN39" s="83"/>
      <c r="DS39" s="19">
        <f t="shared" si="17"/>
        <v>4307</v>
      </c>
      <c r="DT39" s="153">
        <v>1</v>
      </c>
      <c r="DU39" s="19">
        <v>2</v>
      </c>
      <c r="DV39" s="19" t="s">
        <v>952</v>
      </c>
      <c r="EX39" s="154">
        <v>3208</v>
      </c>
      <c r="EY39" s="19" t="s">
        <v>105</v>
      </c>
    </row>
    <row r="40" spans="1:155" s="19" customFormat="1" ht="15.75" x14ac:dyDescent="0.2">
      <c r="A40" s="53">
        <v>1</v>
      </c>
      <c r="B40" s="53"/>
      <c r="C40" s="53">
        <f t="shared" ref="C40:C50" si="47">IF(Z40&gt;=10,1,0)</f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359</v>
      </c>
      <c r="P40" s="15" t="s">
        <v>452</v>
      </c>
      <c r="Q40" s="15">
        <v>36</v>
      </c>
      <c r="R40" s="42"/>
      <c r="S40" s="27" t="s">
        <v>122</v>
      </c>
      <c r="T40" s="21">
        <v>1968</v>
      </c>
      <c r="U40" s="28" t="s">
        <v>201</v>
      </c>
      <c r="V40" s="21">
        <v>1994</v>
      </c>
      <c r="W40" s="25"/>
      <c r="X40" s="21"/>
      <c r="Y40" s="26" t="s">
        <v>123</v>
      </c>
      <c r="Z40" s="21">
        <f t="shared" si="1"/>
        <v>24</v>
      </c>
      <c r="AA40" s="25" t="s">
        <v>673</v>
      </c>
      <c r="AB40" s="162" t="s">
        <v>1043</v>
      </c>
      <c r="AC40" s="21"/>
      <c r="AE40" s="90" t="s">
        <v>1213</v>
      </c>
      <c r="AF40" s="82"/>
      <c r="CO40" s="19" t="str">
        <f t="shared" si="19"/>
        <v/>
      </c>
      <c r="CP40" s="19" t="str">
        <f t="shared" si="2"/>
        <v>Kern Etienne</v>
      </c>
      <c r="CR40" s="19">
        <f t="shared" si="3"/>
        <v>24</v>
      </c>
      <c r="CS40" s="19" t="str">
        <f t="shared" si="18"/>
        <v xml:space="preserve"> C/B 2)</v>
      </c>
      <c r="CT40" s="260" t="str">
        <f t="shared" si="46"/>
        <v xml:space="preserve"> C/B 2)</v>
      </c>
      <c r="CU40" s="154">
        <v>4246</v>
      </c>
      <c r="CV40" s="125">
        <v>772</v>
      </c>
      <c r="CW40" s="33">
        <f t="shared" si="32"/>
        <v>8</v>
      </c>
      <c r="CX40" s="83" t="str">
        <f t="shared" si="33"/>
        <v>Projektingenieur 8 (Bau)</v>
      </c>
      <c r="CY40" s="125">
        <v>772</v>
      </c>
      <c r="CZ40" s="33">
        <f t="shared" si="42"/>
        <v>8</v>
      </c>
      <c r="DA40" s="83" t="str">
        <f t="shared" si="43"/>
        <v>Projektingenieur 8 (Bau)</v>
      </c>
      <c r="DB40" s="125">
        <v>772</v>
      </c>
      <c r="DC40" s="33">
        <f t="shared" si="44"/>
        <v>8</v>
      </c>
      <c r="DD40" s="83" t="str">
        <f t="shared" si="45"/>
        <v>Projektingenieur 8 (Bau)</v>
      </c>
      <c r="DE40" s="125">
        <v>772</v>
      </c>
      <c r="DF40" s="33">
        <f>VLOOKUP($DE40,Funktionsbezeichnungen,3,0)</f>
        <v>8</v>
      </c>
      <c r="DG40" s="83" t="str">
        <f>VLOOKUP($DE40,Funktionsbezeichnungen,2,0)</f>
        <v>Projektingenieur 8 (Bau)</v>
      </c>
      <c r="DH40" s="125">
        <v>772</v>
      </c>
      <c r="DI40" s="33">
        <f>VLOOKUP($DH40,Funktionsbezeichnungen,3,0)</f>
        <v>8</v>
      </c>
      <c r="DJ40" s="83" t="str">
        <f>VLOOKUP($DH40,Funktionsbezeichnungen,2,0)</f>
        <v>Projektingenieur 8 (Bau)</v>
      </c>
      <c r="DK40" s="20"/>
      <c r="DL40" s="33">
        <v>772</v>
      </c>
      <c r="DM40" s="33">
        <f>VLOOKUP($DL40,Funktionsbezeichnungen,3,0)</f>
        <v>8</v>
      </c>
      <c r="DN40" s="83" t="str">
        <f>VLOOKUP($DL40,Funktionsbezeichnungen,2,0)</f>
        <v>Projektingenieur 8 (Bau)</v>
      </c>
      <c r="DS40" s="19">
        <f t="shared" si="17"/>
        <v>4246</v>
      </c>
      <c r="DT40" s="153">
        <v>1</v>
      </c>
      <c r="DU40" s="19">
        <v>2</v>
      </c>
      <c r="DV40" s="19" t="s">
        <v>951</v>
      </c>
      <c r="EX40" s="154">
        <v>4307</v>
      </c>
      <c r="EY40" s="19" t="s">
        <v>105</v>
      </c>
    </row>
    <row r="41" spans="1:155" s="19" customFormat="1" ht="27" x14ac:dyDescent="0.2">
      <c r="A41" s="53">
        <v>0</v>
      </c>
      <c r="B41" s="53">
        <v>1</v>
      </c>
      <c r="C41" s="53">
        <f t="shared" si="47"/>
        <v>1</v>
      </c>
      <c r="D41" s="55"/>
      <c r="E41" s="55"/>
      <c r="F41" s="56">
        <v>1</v>
      </c>
      <c r="G41" s="54"/>
      <c r="H41" s="54"/>
      <c r="I41" s="56"/>
      <c r="J41" s="54"/>
      <c r="K41" s="56"/>
      <c r="L41" s="56"/>
      <c r="M41" s="56"/>
      <c r="N41" s="58"/>
      <c r="O41" s="166" t="s">
        <v>359</v>
      </c>
      <c r="P41" s="167" t="s">
        <v>460</v>
      </c>
      <c r="Q41" s="15">
        <v>37</v>
      </c>
      <c r="R41" s="168"/>
      <c r="S41" s="20" t="s">
        <v>231</v>
      </c>
      <c r="T41" s="21">
        <v>1967</v>
      </c>
      <c r="U41" s="28" t="s">
        <v>1065</v>
      </c>
      <c r="V41" s="21">
        <v>1996</v>
      </c>
      <c r="W41" s="25" t="s">
        <v>1254</v>
      </c>
      <c r="X41" s="21">
        <v>2002</v>
      </c>
      <c r="Y41" s="28" t="s">
        <v>233</v>
      </c>
      <c r="Z41" s="118">
        <f t="shared" si="1"/>
        <v>22</v>
      </c>
      <c r="AA41" s="25" t="s">
        <v>675</v>
      </c>
      <c r="AB41" s="162" t="s">
        <v>1043</v>
      </c>
      <c r="AC41" s="21"/>
      <c r="AE41" s="90" t="s">
        <v>1213</v>
      </c>
      <c r="AF41" s="82"/>
      <c r="CO41" s="19" t="str">
        <f t="shared" si="19"/>
        <v/>
      </c>
      <c r="CP41" s="19" t="str">
        <f t="shared" si="2"/>
        <v>Ruff Ute</v>
      </c>
      <c r="CR41" s="19">
        <f t="shared" si="3"/>
        <v>22</v>
      </c>
      <c r="CS41" s="19" t="str">
        <f t="shared" si="18"/>
        <v xml:space="preserve"> C/B 2)</v>
      </c>
      <c r="CT41" s="260" t="str">
        <f t="shared" si="46"/>
        <v xml:space="preserve"> C/B 2)</v>
      </c>
      <c r="CU41" s="154">
        <v>4277</v>
      </c>
      <c r="CV41" s="125">
        <v>783</v>
      </c>
      <c r="CW41" s="33">
        <f t="shared" si="32"/>
        <v>9</v>
      </c>
      <c r="CX41" s="83" t="str">
        <f t="shared" si="33"/>
        <v>Projektingenieur 9 (Umwelt)</v>
      </c>
      <c r="CY41" s="125">
        <v>783</v>
      </c>
      <c r="CZ41" s="33">
        <f t="shared" si="42"/>
        <v>9</v>
      </c>
      <c r="DA41" s="83" t="str">
        <f t="shared" si="43"/>
        <v>Projektingenieur 9 (Umwelt)</v>
      </c>
      <c r="DB41" s="125">
        <v>782</v>
      </c>
      <c r="DC41" s="33">
        <f t="shared" si="44"/>
        <v>8</v>
      </c>
      <c r="DD41" s="83" t="str">
        <f t="shared" si="45"/>
        <v>Projektingenieur 8 (Umwelt)</v>
      </c>
      <c r="DE41" s="125">
        <v>782</v>
      </c>
      <c r="DF41" s="33">
        <f>VLOOKUP($DE41,Funktionsbezeichnungen,3,0)</f>
        <v>8</v>
      </c>
      <c r="DG41" s="83" t="str">
        <f>VLOOKUP($DE41,Funktionsbezeichnungen,2,0)</f>
        <v>Projektingenieur 8 (Umwelt)</v>
      </c>
      <c r="DH41" s="125">
        <v>782</v>
      </c>
      <c r="DI41" s="33">
        <f>VLOOKUP($DH41,Funktionsbezeichnungen,3,0)</f>
        <v>8</v>
      </c>
      <c r="DJ41" s="83" t="str">
        <f>VLOOKUP($DH41,Funktionsbezeichnungen,2,0)</f>
        <v>Projektingenieur 8 (Umwelt)</v>
      </c>
      <c r="DK41" s="20"/>
      <c r="DL41" s="33">
        <v>782</v>
      </c>
      <c r="DM41" s="33">
        <f>VLOOKUP($DL41,Funktionsbezeichnungen,3,0)</f>
        <v>8</v>
      </c>
      <c r="DN41" s="83" t="str">
        <f>VLOOKUP($DL41,Funktionsbezeichnungen,2,0)</f>
        <v>Projektingenieur 8 (Umwelt)</v>
      </c>
      <c r="DS41" s="19">
        <f t="shared" si="17"/>
        <v>4277</v>
      </c>
      <c r="DT41" s="153">
        <v>3</v>
      </c>
      <c r="DU41" s="19">
        <v>2</v>
      </c>
      <c r="DV41" s="19" t="s">
        <v>952</v>
      </c>
      <c r="EX41" s="154">
        <v>4291</v>
      </c>
      <c r="EY41" s="19" t="s">
        <v>105</v>
      </c>
    </row>
    <row r="42" spans="1:155" s="19" customFormat="1" ht="15.75" x14ac:dyDescent="0.2">
      <c r="A42" s="53">
        <v>0</v>
      </c>
      <c r="B42" s="53"/>
      <c r="C42" s="53">
        <f t="shared" si="47"/>
        <v>1</v>
      </c>
      <c r="D42" s="55">
        <v>1</v>
      </c>
      <c r="E42" s="55"/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1301</v>
      </c>
      <c r="P42" s="15" t="s">
        <v>458</v>
      </c>
      <c r="Q42" s="15">
        <v>38</v>
      </c>
      <c r="R42" s="16"/>
      <c r="S42" s="20" t="s">
        <v>275</v>
      </c>
      <c r="T42" s="21">
        <v>1969</v>
      </c>
      <c r="U42" s="28" t="s">
        <v>299</v>
      </c>
      <c r="V42" s="21">
        <v>1996</v>
      </c>
      <c r="W42" s="25"/>
      <c r="X42" s="21"/>
      <c r="Y42" s="25" t="s">
        <v>276</v>
      </c>
      <c r="Z42" s="21">
        <f t="shared" si="1"/>
        <v>22</v>
      </c>
      <c r="AA42" s="25" t="s">
        <v>671</v>
      </c>
      <c r="AB42" s="162" t="s">
        <v>1043</v>
      </c>
      <c r="AC42" s="21"/>
      <c r="AE42" s="90" t="s">
        <v>376</v>
      </c>
      <c r="AF42" s="82"/>
      <c r="CO42" s="263" t="str">
        <f t="shared" si="19"/>
        <v>anders</v>
      </c>
      <c r="CP42" s="19" t="str">
        <f t="shared" si="2"/>
        <v>Knoll Bernd</v>
      </c>
      <c r="CR42" s="19">
        <f t="shared" si="3"/>
        <v>22</v>
      </c>
      <c r="CS42" s="19" t="str">
        <f t="shared" si="18"/>
        <v xml:space="preserve"> C/B 2)</v>
      </c>
      <c r="CT42" s="260" t="str">
        <f t="shared" si="46"/>
        <v>C</v>
      </c>
      <c r="CU42" s="154">
        <v>4291</v>
      </c>
      <c r="CV42" s="125">
        <v>773</v>
      </c>
      <c r="CW42" s="33">
        <f t="shared" si="32"/>
        <v>9</v>
      </c>
      <c r="CX42" s="83" t="str">
        <f t="shared" si="33"/>
        <v>Projektingenieur 9 (Bau)</v>
      </c>
      <c r="CY42" s="125">
        <v>772</v>
      </c>
      <c r="CZ42" s="33">
        <f t="shared" si="42"/>
        <v>8</v>
      </c>
      <c r="DA42" s="83" t="str">
        <f t="shared" si="43"/>
        <v>Projektingenieur 8 (Bau)</v>
      </c>
      <c r="DB42" s="125">
        <v>772</v>
      </c>
      <c r="DC42" s="33">
        <f t="shared" si="44"/>
        <v>8</v>
      </c>
      <c r="DD42" s="83" t="str">
        <f t="shared" si="45"/>
        <v>Projektingenieur 8 (Bau)</v>
      </c>
      <c r="DE42" s="125">
        <v>772</v>
      </c>
      <c r="DF42" s="33">
        <f>VLOOKUP($DE42,Funktionsbezeichnungen,3,0)</f>
        <v>8</v>
      </c>
      <c r="DG42" s="83" t="str">
        <f>VLOOKUP($DE42,Funktionsbezeichnungen,2,0)</f>
        <v>Projektingenieur 8 (Bau)</v>
      </c>
      <c r="DH42" s="125">
        <v>772</v>
      </c>
      <c r="DI42" s="33">
        <f>VLOOKUP($DH42,Funktionsbezeichnungen,3,0)</f>
        <v>8</v>
      </c>
      <c r="DJ42" s="83" t="str">
        <f>VLOOKUP($DH42,Funktionsbezeichnungen,2,0)</f>
        <v>Projektingenieur 8 (Bau)</v>
      </c>
      <c r="DK42" s="20"/>
      <c r="DL42" s="33">
        <v>772</v>
      </c>
      <c r="DM42" s="33">
        <f>VLOOKUP($DL42,Funktionsbezeichnungen,3,0)</f>
        <v>8</v>
      </c>
      <c r="DN42" s="83" t="str">
        <f>VLOOKUP($DL42,Funktionsbezeichnungen,2,0)</f>
        <v>Projektingenieur 8 (Bau)</v>
      </c>
      <c r="DS42" s="19">
        <f t="shared" si="17"/>
        <v>4291</v>
      </c>
      <c r="DT42" s="153">
        <v>1</v>
      </c>
      <c r="DU42" s="19">
        <v>2</v>
      </c>
      <c r="DV42" s="185" t="s">
        <v>968</v>
      </c>
      <c r="EX42" s="154">
        <v>7696</v>
      </c>
      <c r="EY42" s="19" t="s">
        <v>105</v>
      </c>
    </row>
    <row r="43" spans="1:155" s="19" customFormat="1" ht="15.75" x14ac:dyDescent="0.2">
      <c r="A43" s="53">
        <v>0</v>
      </c>
      <c r="B43" s="53"/>
      <c r="C43" s="53">
        <f t="shared" si="47"/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359</v>
      </c>
      <c r="P43" s="15" t="s">
        <v>466</v>
      </c>
      <c r="Q43" s="15">
        <v>39</v>
      </c>
      <c r="R43" s="42"/>
      <c r="S43" s="20" t="s">
        <v>246</v>
      </c>
      <c r="T43" s="21">
        <v>1972</v>
      </c>
      <c r="U43" s="28" t="s">
        <v>1064</v>
      </c>
      <c r="V43" s="21">
        <v>1998</v>
      </c>
      <c r="W43" s="25"/>
      <c r="X43" s="21"/>
      <c r="Y43" s="28" t="s">
        <v>247</v>
      </c>
      <c r="Z43" s="21">
        <f t="shared" si="1"/>
        <v>20</v>
      </c>
      <c r="AA43" s="25" t="s">
        <v>671</v>
      </c>
      <c r="AB43" s="162" t="s">
        <v>1043</v>
      </c>
      <c r="AC43" s="21"/>
      <c r="AE43" s="90" t="s">
        <v>404</v>
      </c>
      <c r="AF43" s="82"/>
      <c r="CO43" s="263" t="str">
        <f t="shared" si="19"/>
        <v>anders</v>
      </c>
      <c r="CP43" s="19" t="str">
        <f t="shared" si="2"/>
        <v>Martin Dirk</v>
      </c>
      <c r="CR43" s="19">
        <f t="shared" si="3"/>
        <v>20</v>
      </c>
      <c r="CS43" s="19" t="str">
        <f t="shared" si="18"/>
        <v xml:space="preserve"> C/B 2)</v>
      </c>
      <c r="CT43" s="260" t="str">
        <f t="shared" si="46"/>
        <v>C</v>
      </c>
      <c r="CU43" s="154">
        <v>7696</v>
      </c>
      <c r="CV43" s="125">
        <v>773</v>
      </c>
      <c r="CW43" s="33">
        <f t="shared" si="32"/>
        <v>9</v>
      </c>
      <c r="CX43" s="83" t="str">
        <f t="shared" si="33"/>
        <v>Projektingenieur 9 (Bau)</v>
      </c>
      <c r="CY43" s="125">
        <v>772</v>
      </c>
      <c r="CZ43" s="33">
        <f t="shared" si="42"/>
        <v>8</v>
      </c>
      <c r="DA43" s="83" t="str">
        <f t="shared" si="43"/>
        <v>Projektingenieur 8 (Bau)</v>
      </c>
      <c r="DB43" s="125">
        <v>772</v>
      </c>
      <c r="DC43" s="33">
        <f t="shared" si="44"/>
        <v>8</v>
      </c>
      <c r="DD43" s="83" t="str">
        <f t="shared" si="45"/>
        <v>Projektingenieur 8 (Bau)</v>
      </c>
      <c r="DE43" s="125">
        <v>772</v>
      </c>
      <c r="DF43" s="33">
        <f>VLOOKUP($DE43,Funktionsbezeichnungen,3,0)</f>
        <v>8</v>
      </c>
      <c r="DG43" s="83" t="str">
        <f>VLOOKUP($DE43,Funktionsbezeichnungen,2,0)</f>
        <v>Projektingenieur 8 (Bau)</v>
      </c>
      <c r="DH43" s="125">
        <v>772</v>
      </c>
      <c r="DI43" s="33">
        <f>VLOOKUP($DH43,Funktionsbezeichnungen,3,0)</f>
        <v>8</v>
      </c>
      <c r="DJ43" s="83" t="str">
        <f>VLOOKUP($DH43,Funktionsbezeichnungen,2,0)</f>
        <v>Projektingenieur 8 (Bau)</v>
      </c>
      <c r="DK43" s="20"/>
      <c r="DL43" s="33">
        <v>772</v>
      </c>
      <c r="DM43" s="33">
        <f>VLOOKUP($DL43,Funktionsbezeichnungen,3,0)</f>
        <v>8</v>
      </c>
      <c r="DN43" s="83" t="str">
        <f>VLOOKUP($DL43,Funktionsbezeichnungen,2,0)</f>
        <v>Projektingenieur 8 (Bau)</v>
      </c>
      <c r="DS43" s="19">
        <f t="shared" si="17"/>
        <v>7696</v>
      </c>
      <c r="DT43" s="153">
        <v>2</v>
      </c>
      <c r="DU43" s="19">
        <v>3</v>
      </c>
      <c r="DV43" s="19" t="s">
        <v>951</v>
      </c>
      <c r="EX43" s="154">
        <v>4306</v>
      </c>
      <c r="EY43" s="19" t="s">
        <v>105</v>
      </c>
    </row>
    <row r="44" spans="1:155" s="19" customFormat="1" ht="27" x14ac:dyDescent="0.2">
      <c r="A44" s="53">
        <v>0</v>
      </c>
      <c r="B44" s="53"/>
      <c r="C44" s="53">
        <f t="shared" si="47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865</v>
      </c>
      <c r="Q44" s="15">
        <v>40</v>
      </c>
      <c r="R44" s="42"/>
      <c r="S44" s="20" t="s">
        <v>866</v>
      </c>
      <c r="T44" s="21">
        <v>1969</v>
      </c>
      <c r="U44" s="28" t="s">
        <v>943</v>
      </c>
      <c r="V44" s="21">
        <v>1999</v>
      </c>
      <c r="W44" s="25" t="s">
        <v>1047</v>
      </c>
      <c r="X44" s="21">
        <v>2011</v>
      </c>
      <c r="Y44" s="28" t="s">
        <v>944</v>
      </c>
      <c r="Z44" s="21">
        <f t="shared" si="1"/>
        <v>19</v>
      </c>
      <c r="AA44" s="25" t="s">
        <v>1296</v>
      </c>
      <c r="AB44" s="162" t="s">
        <v>1043</v>
      </c>
      <c r="AC44" s="21"/>
      <c r="AE44" s="90" t="s">
        <v>373</v>
      </c>
      <c r="AF44" s="82"/>
      <c r="CO44" s="263" t="str">
        <f t="shared" si="19"/>
        <v>anders</v>
      </c>
      <c r="CP44" s="19" t="str">
        <f t="shared" si="2"/>
        <v>Betzold Alexander</v>
      </c>
      <c r="CR44" s="19">
        <f t="shared" si="3"/>
        <v>19</v>
      </c>
      <c r="CS44" s="19" t="str">
        <f t="shared" si="18"/>
        <v xml:space="preserve"> C/B 2)</v>
      </c>
      <c r="CT44" s="260" t="str">
        <f t="shared" si="46"/>
        <v>C</v>
      </c>
      <c r="CU44" s="154">
        <v>4306</v>
      </c>
      <c r="CV44" s="125">
        <v>783</v>
      </c>
      <c r="CW44" s="33">
        <f t="shared" si="32"/>
        <v>9</v>
      </c>
      <c r="CX44" s="83" t="str">
        <f t="shared" si="33"/>
        <v>Projektingenieur 9 (Umwelt)</v>
      </c>
      <c r="CY44" s="125">
        <v>782</v>
      </c>
      <c r="CZ44" s="33">
        <f t="shared" si="42"/>
        <v>8</v>
      </c>
      <c r="DA44" s="83" t="str">
        <f t="shared" si="43"/>
        <v>Projektingenieur 8 (Umwelt)</v>
      </c>
      <c r="DB44" s="125">
        <v>782</v>
      </c>
      <c r="DC44" s="33">
        <f t="shared" si="44"/>
        <v>8</v>
      </c>
      <c r="DD44" s="83" t="str">
        <f t="shared" si="45"/>
        <v>Projektingenieur 8 (Umwelt)</v>
      </c>
      <c r="DE44" s="125">
        <v>782</v>
      </c>
      <c r="DF44" s="33">
        <f>VLOOKUP($DE44,Funktionsbezeichnungen,3,0)</f>
        <v>8</v>
      </c>
      <c r="DG44" s="83" t="str">
        <f>VLOOKUP($DE44,Funktionsbezeichnungen,2,0)</f>
        <v>Projektingenieur 8 (Umwelt)</v>
      </c>
      <c r="DH44" s="125">
        <v>782</v>
      </c>
      <c r="DI44" s="33">
        <f>VLOOKUP($DH44,Funktionsbezeichnungen,3,0)</f>
        <v>8</v>
      </c>
      <c r="DJ44" s="83" t="str">
        <f>VLOOKUP($DH44,Funktionsbezeichnungen,2,0)</f>
        <v>Projektingenieur 8 (Umwelt)</v>
      </c>
      <c r="DK44" s="20"/>
      <c r="DL44" s="33">
        <v>781</v>
      </c>
      <c r="DM44" s="33">
        <f>VLOOKUP($DL44,Funktionsbezeichnungen,3,0)</f>
        <v>7</v>
      </c>
      <c r="DN44" s="83" t="str">
        <f>VLOOKUP($DL44,Funktionsbezeichnungen,2,0)</f>
        <v>Projektingenieur 7 (Umwelt)</v>
      </c>
      <c r="DS44" s="19">
        <f t="shared" si="17"/>
        <v>4306</v>
      </c>
      <c r="DT44" s="153">
        <v>2</v>
      </c>
      <c r="DU44" s="19">
        <v>2</v>
      </c>
      <c r="DV44" s="19" t="s">
        <v>952</v>
      </c>
      <c r="EX44" s="154">
        <v>4275</v>
      </c>
      <c r="EY44" s="19" t="s">
        <v>105</v>
      </c>
    </row>
    <row r="45" spans="1:155" s="19" customFormat="1" ht="15.75" x14ac:dyDescent="0.2">
      <c r="A45" s="53">
        <v>0</v>
      </c>
      <c r="B45" s="53"/>
      <c r="C45" s="53">
        <f t="shared" si="47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1140</v>
      </c>
      <c r="P45" s="15" t="s">
        <v>1223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si="1"/>
        <v>17</v>
      </c>
      <c r="AA45" s="169" t="s">
        <v>1144</v>
      </c>
      <c r="AB45" s="162" t="s">
        <v>1043</v>
      </c>
      <c r="AC45" s="21"/>
      <c r="AE45" s="90" t="s">
        <v>373</v>
      </c>
      <c r="AF45" s="82"/>
      <c r="CO45" s="263" t="str">
        <f t="shared" si="19"/>
        <v>anders</v>
      </c>
      <c r="CP45" s="19" t="str">
        <f t="shared" si="2"/>
        <v>Igual Lorenzo</v>
      </c>
      <c r="CR45" s="19">
        <f t="shared" si="3"/>
        <v>17</v>
      </c>
      <c r="CS45" s="19" t="str">
        <f t="shared" si="18"/>
        <v xml:space="preserve"> C/B 2)</v>
      </c>
      <c r="CT45" s="260" t="str">
        <f t="shared" si="46"/>
        <v>C</v>
      </c>
      <c r="CU45" s="154">
        <v>3215</v>
      </c>
      <c r="CV45" s="125">
        <v>773</v>
      </c>
      <c r="CW45" s="33">
        <f t="shared" si="32"/>
        <v>9</v>
      </c>
      <c r="CX45" s="83" t="str">
        <f t="shared" si="33"/>
        <v>Projektingenieur 9 (Bau)</v>
      </c>
      <c r="CY45" s="125">
        <v>772</v>
      </c>
      <c r="CZ45" s="33">
        <f t="shared" si="42"/>
        <v>8</v>
      </c>
      <c r="DA45" s="83" t="str">
        <f t="shared" si="43"/>
        <v>Projektingenieur 8 (Bau)</v>
      </c>
      <c r="DB45" s="125"/>
      <c r="DC45" s="33"/>
      <c r="DD45" s="83"/>
      <c r="DE45" s="125"/>
      <c r="DF45" s="33"/>
      <c r="DG45" s="83"/>
      <c r="DH45" s="125"/>
      <c r="DI45" s="33"/>
      <c r="DJ45" s="83"/>
      <c r="DK45" s="20"/>
      <c r="DL45" s="33"/>
      <c r="DM45" s="33"/>
      <c r="DN45" s="83"/>
      <c r="DS45" s="19">
        <f t="shared" si="17"/>
        <v>3215</v>
      </c>
      <c r="DT45" s="153">
        <v>2</v>
      </c>
      <c r="DU45" s="19">
        <v>3</v>
      </c>
      <c r="DV45" s="19" t="s">
        <v>952</v>
      </c>
      <c r="EX45" s="154">
        <v>3215</v>
      </c>
      <c r="EY45" s="19" t="s">
        <v>105</v>
      </c>
    </row>
    <row r="46" spans="1:155" s="19" customFormat="1" ht="15.75" x14ac:dyDescent="0.2">
      <c r="A46" s="53">
        <v>0</v>
      </c>
      <c r="B46" s="53"/>
      <c r="C46" s="53">
        <f t="shared" si="47"/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358</v>
      </c>
      <c r="P46" s="15" t="s">
        <v>852</v>
      </c>
      <c r="Q46" s="15">
        <v>42</v>
      </c>
      <c r="R46" s="42"/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21"/>
      <c r="Y46" s="28" t="s">
        <v>853</v>
      </c>
      <c r="Z46" s="21">
        <f t="shared" si="1"/>
        <v>14</v>
      </c>
      <c r="AA46" s="25" t="s">
        <v>671</v>
      </c>
      <c r="AB46" s="162" t="s">
        <v>1043</v>
      </c>
      <c r="AC46" s="21"/>
      <c r="AE46" s="90" t="s">
        <v>373</v>
      </c>
      <c r="AF46" s="82"/>
      <c r="CO46" s="263" t="str">
        <f t="shared" si="19"/>
        <v>anders</v>
      </c>
      <c r="CP46" s="19" t="str">
        <f t="shared" si="2"/>
        <v>Hausammann Cédric</v>
      </c>
      <c r="CR46" s="19">
        <f t="shared" si="3"/>
        <v>14</v>
      </c>
      <c r="CS46" s="19" t="str">
        <f t="shared" si="18"/>
        <v xml:space="preserve"> C/B 2)</v>
      </c>
      <c r="CT46" s="260" t="str">
        <f t="shared" si="46"/>
        <v>C</v>
      </c>
      <c r="CU46" s="154">
        <v>9648</v>
      </c>
      <c r="CV46" s="125">
        <v>773</v>
      </c>
      <c r="CW46" s="33">
        <f t="shared" si="32"/>
        <v>9</v>
      </c>
      <c r="CX46" s="83" t="str">
        <f t="shared" si="33"/>
        <v>Projektingenieur 9 (Bau)</v>
      </c>
      <c r="CY46" s="125">
        <v>772</v>
      </c>
      <c r="CZ46" s="33">
        <f t="shared" si="42"/>
        <v>8</v>
      </c>
      <c r="DA46" s="83" t="str">
        <f t="shared" si="43"/>
        <v>Projektingenieur 8 (Bau)</v>
      </c>
      <c r="DB46" s="125">
        <v>772</v>
      </c>
      <c r="DC46" s="33">
        <f>VLOOKUP($DB46,Funktionsbezeichnungen,3,0)</f>
        <v>8</v>
      </c>
      <c r="DD46" s="83" t="str">
        <f>VLOOKUP($DB46,Funktionsbezeichnungen,2,0)</f>
        <v>Projektingenieur 8 (Bau)</v>
      </c>
      <c r="DE46" s="125">
        <v>772</v>
      </c>
      <c r="DF46" s="33">
        <f>VLOOKUP($DE46,Funktionsbezeichnungen,3,0)</f>
        <v>8</v>
      </c>
      <c r="DG46" s="83" t="str">
        <f>VLOOKUP($DE46,Funktionsbezeichnungen,2,0)</f>
        <v>Projektingenieur 8 (Bau)</v>
      </c>
      <c r="DH46" s="125">
        <v>772</v>
      </c>
      <c r="DI46" s="33">
        <f>VLOOKUP($DH46,Funktionsbezeichnungen,3,0)</f>
        <v>8</v>
      </c>
      <c r="DJ46" s="83" t="str">
        <f>VLOOKUP($DH46,Funktionsbezeichnungen,2,0)</f>
        <v>Projektingenieur 8 (Bau)</v>
      </c>
      <c r="DK46" s="20"/>
      <c r="DL46" s="33">
        <v>771</v>
      </c>
      <c r="DM46" s="33">
        <f>VLOOKUP($DL46,Funktionsbezeichnungen,3,0)</f>
        <v>7</v>
      </c>
      <c r="DN46" s="83" t="str">
        <f>VLOOKUP($DL46,Funktionsbezeichnungen,2,0)</f>
        <v>Projektingenieur 7 (Bau)</v>
      </c>
      <c r="DS46" s="19">
        <f t="shared" si="17"/>
        <v>9648</v>
      </c>
      <c r="DT46" s="153">
        <v>2</v>
      </c>
      <c r="DU46" s="19">
        <v>3</v>
      </c>
      <c r="DV46" s="19" t="s">
        <v>951</v>
      </c>
      <c r="EX46" s="154">
        <v>4299</v>
      </c>
      <c r="EY46" s="19" t="s">
        <v>105</v>
      </c>
    </row>
    <row r="47" spans="1:155" s="19" customFormat="1" ht="15.75" x14ac:dyDescent="0.2">
      <c r="A47" s="53">
        <v>0</v>
      </c>
      <c r="B47" s="53"/>
      <c r="C47" s="53">
        <f t="shared" si="47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358</v>
      </c>
      <c r="P47" s="15" t="s">
        <v>1149</v>
      </c>
      <c r="Q47" s="15">
        <v>43</v>
      </c>
      <c r="R47" s="42"/>
      <c r="S47" s="20" t="s">
        <v>1150</v>
      </c>
      <c r="T47" s="21">
        <v>1976</v>
      </c>
      <c r="U47" s="28" t="s">
        <v>1069</v>
      </c>
      <c r="V47" s="21">
        <v>2004</v>
      </c>
      <c r="W47" s="25" t="s">
        <v>1151</v>
      </c>
      <c r="X47" s="21">
        <v>2011</v>
      </c>
      <c r="Y47" s="28" t="s">
        <v>1152</v>
      </c>
      <c r="Z47" s="21">
        <f t="shared" si="1"/>
        <v>14</v>
      </c>
      <c r="AA47" s="25" t="s">
        <v>671</v>
      </c>
      <c r="AB47" s="162" t="s">
        <v>1043</v>
      </c>
      <c r="AC47" s="21"/>
      <c r="AE47" s="90" t="s">
        <v>375</v>
      </c>
      <c r="AF47" s="82"/>
      <c r="CO47" s="263" t="str">
        <f t="shared" si="19"/>
        <v>anders</v>
      </c>
      <c r="CP47" s="19" t="str">
        <f t="shared" si="2"/>
        <v>Titz Markus</v>
      </c>
      <c r="CR47" s="153">
        <f t="shared" si="3"/>
        <v>14</v>
      </c>
      <c r="CS47" s="19" t="str">
        <f t="shared" si="18"/>
        <v xml:space="preserve"> C/B 2)</v>
      </c>
      <c r="CT47" s="260" t="str">
        <f t="shared" si="46"/>
        <v>C</v>
      </c>
      <c r="CU47" s="154">
        <v>4912</v>
      </c>
      <c r="CV47" s="125">
        <v>773</v>
      </c>
      <c r="CW47" s="33">
        <f t="shared" si="32"/>
        <v>9</v>
      </c>
      <c r="CX47" s="83" t="str">
        <f t="shared" si="33"/>
        <v>Projektingenieur 9 (Bau)</v>
      </c>
      <c r="CY47" s="125">
        <v>772</v>
      </c>
      <c r="CZ47" s="33">
        <f t="shared" si="42"/>
        <v>8</v>
      </c>
      <c r="DA47" s="83" t="str">
        <f t="shared" si="43"/>
        <v>Projektingenieur 8 (Bau)</v>
      </c>
      <c r="DB47" s="125"/>
      <c r="DC47" s="33"/>
      <c r="DD47" s="83"/>
      <c r="DE47" s="125"/>
      <c r="DF47" s="33"/>
      <c r="DG47" s="83"/>
      <c r="DH47" s="125"/>
      <c r="DI47" s="33"/>
      <c r="DJ47" s="83"/>
      <c r="DK47" s="20"/>
      <c r="DL47" s="33"/>
      <c r="DM47" s="33"/>
      <c r="DN47" s="83"/>
      <c r="DS47" s="19">
        <f t="shared" si="17"/>
        <v>4912</v>
      </c>
      <c r="DT47" s="153">
        <v>2</v>
      </c>
      <c r="DU47" s="19">
        <v>3</v>
      </c>
      <c r="DV47" s="19" t="s">
        <v>951</v>
      </c>
      <c r="EX47" s="154">
        <v>4345</v>
      </c>
      <c r="EY47" s="19" t="s">
        <v>105</v>
      </c>
    </row>
    <row r="48" spans="1:155" s="19" customFormat="1" ht="15.75" x14ac:dyDescent="0.2">
      <c r="A48" s="53">
        <v>0</v>
      </c>
      <c r="B48" s="53">
        <v>1</v>
      </c>
      <c r="C48" s="53">
        <f t="shared" si="47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1301</v>
      </c>
      <c r="P48" s="15" t="s">
        <v>612</v>
      </c>
      <c r="Q48" s="15">
        <v>44</v>
      </c>
      <c r="R48" s="42"/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21"/>
      <c r="Y48" s="28"/>
      <c r="Z48" s="21">
        <f t="shared" si="1"/>
        <v>13</v>
      </c>
      <c r="AA48" s="25" t="s">
        <v>1297</v>
      </c>
      <c r="AB48" s="162" t="s">
        <v>1043</v>
      </c>
      <c r="AC48" s="21"/>
      <c r="AE48" s="90" t="s">
        <v>376</v>
      </c>
      <c r="AF48" s="82"/>
      <c r="CO48" s="263" t="str">
        <f t="shared" si="19"/>
        <v>anders</v>
      </c>
      <c r="CP48" s="19" t="str">
        <f t="shared" si="2"/>
        <v>Penning Rebecca</v>
      </c>
      <c r="CR48" s="19">
        <f t="shared" si="3"/>
        <v>13</v>
      </c>
      <c r="CS48" s="19" t="str">
        <f t="shared" si="18"/>
        <v xml:space="preserve"> C/B 2)</v>
      </c>
      <c r="CT48" s="260" t="str">
        <f t="shared" si="46"/>
        <v>C</v>
      </c>
      <c r="CU48" s="154">
        <v>4353</v>
      </c>
      <c r="CV48" s="125">
        <v>773</v>
      </c>
      <c r="CW48" s="33">
        <f t="shared" si="32"/>
        <v>9</v>
      </c>
      <c r="CX48" s="83" t="str">
        <f t="shared" si="33"/>
        <v>Projektingenieur 9 (Bau)</v>
      </c>
      <c r="CY48" s="125">
        <v>772</v>
      </c>
      <c r="CZ48" s="33">
        <f t="shared" si="42"/>
        <v>8</v>
      </c>
      <c r="DA48" s="83" t="str">
        <f t="shared" si="43"/>
        <v>Projektingenieur 8 (Bau)</v>
      </c>
      <c r="DB48" s="125">
        <v>772</v>
      </c>
      <c r="DC48" s="33">
        <f>VLOOKUP($DB48,Funktionsbezeichnungen,3,0)</f>
        <v>8</v>
      </c>
      <c r="DD48" s="83" t="str">
        <f>VLOOKUP($DB48,Funktionsbezeichnungen,2,0)</f>
        <v>Projektingenieur 8 (Bau)</v>
      </c>
      <c r="DE48" s="125">
        <v>772</v>
      </c>
      <c r="DF48" s="33">
        <f>VLOOKUP($DE48,Funktionsbezeichnungen,3,0)</f>
        <v>8</v>
      </c>
      <c r="DG48" s="83" t="str">
        <f>VLOOKUP($DE48,Funktionsbezeichnungen,2,0)</f>
        <v>Projektingenieur 8 (Bau)</v>
      </c>
      <c r="DH48" s="125">
        <v>771</v>
      </c>
      <c r="DI48" s="33">
        <f>VLOOKUP($DH48,Funktionsbezeichnungen,3,0)</f>
        <v>7</v>
      </c>
      <c r="DJ48" s="83" t="str">
        <f>VLOOKUP($DH48,Funktionsbezeichnungen,2,0)</f>
        <v>Projektingenieur 7 (Bau)</v>
      </c>
      <c r="DK48" s="20"/>
      <c r="DL48" s="33">
        <v>771</v>
      </c>
      <c r="DM48" s="33">
        <f>VLOOKUP($DL48,Funktionsbezeichnungen,3,0)</f>
        <v>7</v>
      </c>
      <c r="DN48" s="83" t="str">
        <f>VLOOKUP($DL48,Funktionsbezeichnungen,2,0)</f>
        <v>Projektingenieur 7 (Bau)</v>
      </c>
      <c r="DS48" s="19">
        <f t="shared" si="17"/>
        <v>4353</v>
      </c>
      <c r="DT48" s="153">
        <v>2</v>
      </c>
      <c r="DU48" s="19">
        <v>3</v>
      </c>
      <c r="DV48" s="185" t="s">
        <v>968</v>
      </c>
      <c r="EX48" s="154">
        <v>9648</v>
      </c>
      <c r="EY48" s="19" t="s">
        <v>105</v>
      </c>
    </row>
    <row r="49" spans="1:155" s="19" customFormat="1" ht="15.75" x14ac:dyDescent="0.2">
      <c r="A49" s="53">
        <v>0</v>
      </c>
      <c r="B49" s="53"/>
      <c r="C49" s="53">
        <f t="shared" si="47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1140</v>
      </c>
      <c r="P49" s="15" t="s">
        <v>1120</v>
      </c>
      <c r="Q49" s="15">
        <v>45</v>
      </c>
      <c r="R49" s="42"/>
      <c r="S49" s="20" t="s">
        <v>1118</v>
      </c>
      <c r="T49" s="21">
        <v>1976</v>
      </c>
      <c r="U49" s="28" t="s">
        <v>1119</v>
      </c>
      <c r="V49" s="21">
        <v>2005</v>
      </c>
      <c r="W49" s="25"/>
      <c r="X49" s="21"/>
      <c r="Y49" s="28"/>
      <c r="Z49" s="118">
        <f t="shared" si="1"/>
        <v>13</v>
      </c>
      <c r="AA49" s="169" t="s">
        <v>1144</v>
      </c>
      <c r="AB49" s="162" t="s">
        <v>1043</v>
      </c>
      <c r="AC49" s="21"/>
      <c r="AE49" s="90" t="s">
        <v>373</v>
      </c>
      <c r="AF49" s="82"/>
      <c r="CO49" s="263" t="str">
        <f t="shared" si="19"/>
        <v>anders</v>
      </c>
      <c r="CP49" s="19" t="str">
        <f t="shared" si="2"/>
        <v>Dick David</v>
      </c>
      <c r="CR49" s="19">
        <f t="shared" si="3"/>
        <v>13</v>
      </c>
      <c r="CS49" s="19" t="str">
        <f t="shared" si="18"/>
        <v xml:space="preserve"> C/B 2)</v>
      </c>
      <c r="CT49" s="260" t="str">
        <f t="shared" si="46"/>
        <v>C</v>
      </c>
      <c r="CU49" s="154">
        <v>4909</v>
      </c>
      <c r="CV49" s="125">
        <v>773</v>
      </c>
      <c r="CW49" s="33">
        <f t="shared" si="32"/>
        <v>9</v>
      </c>
      <c r="CX49" s="83" t="str">
        <f t="shared" si="33"/>
        <v>Projektingenieur 9 (Bau)</v>
      </c>
      <c r="CY49" s="125">
        <v>772</v>
      </c>
      <c r="CZ49" s="33">
        <f t="shared" si="42"/>
        <v>8</v>
      </c>
      <c r="DA49" s="83" t="str">
        <f t="shared" si="43"/>
        <v>Projektingenieur 8 (Bau)</v>
      </c>
      <c r="DB49" s="125"/>
      <c r="DC49" s="33"/>
      <c r="DD49" s="83"/>
      <c r="DE49" s="125"/>
      <c r="DF49" s="33"/>
      <c r="DG49" s="83"/>
      <c r="DH49" s="125"/>
      <c r="DI49" s="33"/>
      <c r="DJ49" s="83"/>
      <c r="DK49" s="20"/>
      <c r="DL49" s="33"/>
      <c r="DM49" s="33"/>
      <c r="DN49" s="83"/>
      <c r="DS49" s="19">
        <f t="shared" si="17"/>
        <v>4909</v>
      </c>
      <c r="DT49" s="153">
        <v>2</v>
      </c>
      <c r="DU49" s="19">
        <v>3</v>
      </c>
      <c r="DV49" s="19" t="s">
        <v>952</v>
      </c>
      <c r="EX49" s="154">
        <v>4912</v>
      </c>
      <c r="EY49" s="19" t="s">
        <v>105</v>
      </c>
    </row>
    <row r="50" spans="1:155" s="19" customFormat="1" ht="15.75" x14ac:dyDescent="0.2">
      <c r="A50" s="53">
        <v>0</v>
      </c>
      <c r="B50" s="53"/>
      <c r="C50" s="53">
        <f t="shared" si="47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21"/>
      <c r="Y50" s="28"/>
      <c r="Z50" s="21">
        <f t="shared" si="1"/>
        <v>12</v>
      </c>
      <c r="AA50" s="25" t="s">
        <v>671</v>
      </c>
      <c r="AB50" s="162" t="s">
        <v>1043</v>
      </c>
      <c r="AC50" s="21"/>
      <c r="AE50" s="90" t="s">
        <v>373</v>
      </c>
      <c r="AF50" s="82"/>
      <c r="CO50" s="263" t="str">
        <f t="shared" si="19"/>
        <v>anders</v>
      </c>
      <c r="CP50" s="19" t="str">
        <f t="shared" si="2"/>
        <v>Akdeniz Veysel</v>
      </c>
      <c r="CR50" s="153">
        <f t="shared" si="3"/>
        <v>12</v>
      </c>
      <c r="CS50" s="19" t="str">
        <f t="shared" si="18"/>
        <v xml:space="preserve"> C/B 2)</v>
      </c>
      <c r="CT50" s="260" t="str">
        <f t="shared" si="46"/>
        <v>C</v>
      </c>
      <c r="CU50" s="154">
        <v>4293</v>
      </c>
      <c r="CV50" s="125">
        <v>773</v>
      </c>
      <c r="CW50" s="33">
        <f t="shared" si="32"/>
        <v>9</v>
      </c>
      <c r="CX50" s="83" t="str">
        <f t="shared" si="33"/>
        <v>Projektingenieur 9 (Bau)</v>
      </c>
      <c r="CY50" s="125">
        <v>772</v>
      </c>
      <c r="CZ50" s="33">
        <f t="shared" si="42"/>
        <v>8</v>
      </c>
      <c r="DA50" s="83" t="str">
        <f t="shared" si="43"/>
        <v>Projektingenieur 8 (Bau)</v>
      </c>
      <c r="DB50" s="125">
        <v>772</v>
      </c>
      <c r="DC50" s="33">
        <f>VLOOKUP($DB50,Funktionsbezeichnungen,3,0)</f>
        <v>8</v>
      </c>
      <c r="DD50" s="83" t="str">
        <f>VLOOKUP($DB50,Funktionsbezeichnungen,2,0)</f>
        <v>Projektingenieur 8 (Bau)</v>
      </c>
      <c r="DE50" s="125">
        <v>772</v>
      </c>
      <c r="DF50" s="33">
        <f>VLOOKUP($DE50,Funktionsbezeichnungen,3,0)</f>
        <v>8</v>
      </c>
      <c r="DG50" s="83" t="str">
        <f>VLOOKUP($DE50,Funktionsbezeichnungen,2,0)</f>
        <v>Projektingenieur 8 (Bau)</v>
      </c>
      <c r="DH50" s="125">
        <v>772</v>
      </c>
      <c r="DI50" s="33">
        <f>VLOOKUP($DH50,Funktionsbezeichnungen,3,0)</f>
        <v>8</v>
      </c>
      <c r="DJ50" s="83" t="str">
        <f>VLOOKUP($DH50,Funktionsbezeichnungen,2,0)</f>
        <v>Projektingenieur 8 (Bau)</v>
      </c>
      <c r="DK50" s="20"/>
      <c r="DL50" s="33">
        <v>771</v>
      </c>
      <c r="DM50" s="33">
        <f>VLOOKUP($DL50,Funktionsbezeichnungen,3,0)</f>
        <v>7</v>
      </c>
      <c r="DN50" s="83" t="str">
        <f>VLOOKUP($DL50,Funktionsbezeichnungen,2,0)</f>
        <v>Projektingenieur 7 (Bau)</v>
      </c>
      <c r="DS50" s="19">
        <f t="shared" si="17"/>
        <v>4293</v>
      </c>
      <c r="DT50" s="153">
        <v>2</v>
      </c>
      <c r="DU50" s="19">
        <v>3</v>
      </c>
      <c r="DV50" s="19" t="s">
        <v>951</v>
      </c>
      <c r="EX50" s="154">
        <v>4909</v>
      </c>
      <c r="EY50" s="19" t="s">
        <v>105</v>
      </c>
    </row>
    <row r="51" spans="1:155" s="19" customFormat="1" ht="15.75" x14ac:dyDescent="0.2">
      <c r="A51" s="53">
        <v>0</v>
      </c>
      <c r="B51" s="53"/>
      <c r="C51" s="53">
        <f t="shared" si="0"/>
        <v>1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358</v>
      </c>
      <c r="P51" s="15" t="s">
        <v>932</v>
      </c>
      <c r="Q51" s="15">
        <v>47</v>
      </c>
      <c r="R51" s="42"/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21">
        <v>2008</v>
      </c>
      <c r="Y51" s="28"/>
      <c r="Z51" s="21">
        <f t="shared" si="1"/>
        <v>11</v>
      </c>
      <c r="AA51" s="25" t="s">
        <v>1079</v>
      </c>
      <c r="AB51" s="162" t="s">
        <v>1043</v>
      </c>
      <c r="AC51" s="21"/>
      <c r="AE51" s="90" t="s">
        <v>373</v>
      </c>
      <c r="AF51" s="82"/>
      <c r="CO51" s="263" t="str">
        <f t="shared" si="19"/>
        <v>anders</v>
      </c>
      <c r="CP51" s="19" t="str">
        <f t="shared" si="2"/>
        <v>Noordam Philipp</v>
      </c>
      <c r="CR51" s="153">
        <f t="shared" si="3"/>
        <v>11</v>
      </c>
      <c r="CS51" s="19" t="str">
        <f t="shared" si="18"/>
        <v xml:space="preserve"> C/B 2)</v>
      </c>
      <c r="CT51" s="260" t="str">
        <f t="shared" si="46"/>
        <v>C</v>
      </c>
      <c r="CU51" s="154">
        <v>4312</v>
      </c>
      <c r="CV51" s="125">
        <v>773</v>
      </c>
      <c r="CW51" s="33">
        <f t="shared" si="32"/>
        <v>9</v>
      </c>
      <c r="CX51" s="83" t="str">
        <f t="shared" si="33"/>
        <v>Projektingenieur 9 (Bau)</v>
      </c>
      <c r="CY51" s="125">
        <v>772</v>
      </c>
      <c r="CZ51" s="33">
        <f t="shared" ref="CZ51:CZ65" si="48">VLOOKUP($CY51,Funktionsbezeichnungen,3,0)</f>
        <v>8</v>
      </c>
      <c r="DA51" s="83" t="str">
        <f t="shared" ref="DA51:DA65" si="49">VLOOKUP($CY51,Funktionsbezeichnungen,2,0)</f>
        <v>Projektingenieur 8 (Bau)</v>
      </c>
      <c r="DB51" s="125">
        <v>772</v>
      </c>
      <c r="DC51" s="33">
        <f>VLOOKUP($DB51,Funktionsbezeichnungen,3,0)</f>
        <v>8</v>
      </c>
      <c r="DD51" s="83" t="str">
        <f>VLOOKUP($DB51,Funktionsbezeichnungen,2,0)</f>
        <v>Projektingenieur 8 (Bau)</v>
      </c>
      <c r="DE51" s="125"/>
      <c r="DF51" s="33"/>
      <c r="DG51" s="83"/>
      <c r="DH51" s="125"/>
      <c r="DI51" s="33"/>
      <c r="DJ51" s="83"/>
      <c r="DK51" s="20"/>
      <c r="DL51" s="33"/>
      <c r="DM51" s="33"/>
      <c r="DN51" s="83"/>
      <c r="DS51" s="19">
        <f t="shared" si="17"/>
        <v>4312</v>
      </c>
      <c r="DT51" s="153">
        <v>2</v>
      </c>
      <c r="DU51" s="19">
        <v>2</v>
      </c>
      <c r="DV51" s="19" t="s">
        <v>951</v>
      </c>
      <c r="EX51" s="154">
        <v>4353</v>
      </c>
      <c r="EY51" s="19" t="s">
        <v>105</v>
      </c>
    </row>
    <row r="52" spans="1:155" s="19" customFormat="1" x14ac:dyDescent="0.2">
      <c r="A52" s="53">
        <v>0</v>
      </c>
      <c r="B52" s="53"/>
      <c r="C52" s="53">
        <f>IF(Z52&gt;=10,1,0)</f>
        <v>1</v>
      </c>
      <c r="D52" s="55"/>
      <c r="E52" s="55">
        <v>1</v>
      </c>
      <c r="F52" s="56"/>
      <c r="G52" s="54"/>
      <c r="H52" s="54">
        <v>1</v>
      </c>
      <c r="I52" s="56"/>
      <c r="J52" s="54"/>
      <c r="K52" s="56"/>
      <c r="L52" s="56"/>
      <c r="M52" s="56"/>
      <c r="N52" s="58"/>
      <c r="O52" s="52" t="s">
        <v>361</v>
      </c>
      <c r="P52" s="15" t="s">
        <v>447</v>
      </c>
      <c r="Q52" s="15">
        <v>48</v>
      </c>
      <c r="R52" s="16"/>
      <c r="S52" s="20" t="s">
        <v>111</v>
      </c>
      <c r="T52" s="21">
        <v>1954</v>
      </c>
      <c r="U52" s="28" t="s">
        <v>195</v>
      </c>
      <c r="V52" s="21">
        <v>1976</v>
      </c>
      <c r="W52" s="25"/>
      <c r="X52" s="21"/>
      <c r="Y52" s="28" t="s">
        <v>547</v>
      </c>
      <c r="Z52" s="21">
        <f>$AD$3-V52</f>
        <v>42</v>
      </c>
      <c r="AA52" s="25" t="s">
        <v>671</v>
      </c>
      <c r="AB52" s="21" t="s">
        <v>105</v>
      </c>
      <c r="AC52" s="21"/>
      <c r="AE52" s="90" t="s">
        <v>415</v>
      </c>
      <c r="AF52" s="82"/>
      <c r="CO52" s="19" t="str">
        <f>IF(CS52=CT52,"","anders")</f>
        <v/>
      </c>
      <c r="CP52" s="19" t="str">
        <f>+S52</f>
        <v>Buser Edi</v>
      </c>
      <c r="CR52" s="19">
        <f>+Z52</f>
        <v>42</v>
      </c>
      <c r="CS52" s="19" t="str">
        <f>+AB52</f>
        <v>C</v>
      </c>
      <c r="CT52" s="260" t="str">
        <f t="shared" si="46"/>
        <v>C</v>
      </c>
      <c r="CU52" s="154">
        <v>3160</v>
      </c>
      <c r="CV52" s="125">
        <v>772</v>
      </c>
      <c r="CW52" s="33">
        <f t="shared" si="32"/>
        <v>8</v>
      </c>
      <c r="CX52" s="83" t="str">
        <f t="shared" si="33"/>
        <v>Projektingenieur 8 (Bau)</v>
      </c>
      <c r="CY52" s="125">
        <v>772</v>
      </c>
      <c r="CZ52" s="33">
        <f>VLOOKUP($CY52,Funktionsbezeichnungen,3,0)</f>
        <v>8</v>
      </c>
      <c r="DA52" s="83" t="str">
        <f>VLOOKUP($CY52,Funktionsbezeichnungen,2,0)</f>
        <v>Projektingenieur 8 (Bau)</v>
      </c>
      <c r="DB52" s="125">
        <v>772</v>
      </c>
      <c r="DC52" s="33">
        <f>VLOOKUP($DB52,Funktionsbezeichnungen,3,0)</f>
        <v>8</v>
      </c>
      <c r="DD52" s="83" t="str">
        <f>VLOOKUP($DB52,Funktionsbezeichnungen,2,0)</f>
        <v>Projektingenieur 8 (Bau)</v>
      </c>
      <c r="DE52" s="125">
        <v>772</v>
      </c>
      <c r="DF52" s="33">
        <f>VLOOKUP($DE52,Funktionsbezeichnungen,3,0)</f>
        <v>8</v>
      </c>
      <c r="DG52" s="83" t="str">
        <f>VLOOKUP($DE52,Funktionsbezeichnungen,2,0)</f>
        <v>Projektingenieur 8 (Bau)</v>
      </c>
      <c r="DH52" s="125">
        <v>772</v>
      </c>
      <c r="DI52" s="33">
        <f>VLOOKUP($DH52,Funktionsbezeichnungen,3,0)</f>
        <v>8</v>
      </c>
      <c r="DJ52" s="83" t="str">
        <f>VLOOKUP($DH52,Funktionsbezeichnungen,2,0)</f>
        <v>Projektingenieur 8 (Bau)</v>
      </c>
      <c r="DK52" s="20"/>
      <c r="DL52" s="33">
        <v>772</v>
      </c>
      <c r="DM52" s="33">
        <f>VLOOKUP($DL52,Funktionsbezeichnungen,3,0)</f>
        <v>8</v>
      </c>
      <c r="DN52" s="83" t="str">
        <f>VLOOKUP($DL52,Funktionsbezeichnungen,2,0)</f>
        <v>Projektingenieur 8 (Bau)</v>
      </c>
      <c r="DS52" s="19">
        <f>+CU52</f>
        <v>3160</v>
      </c>
      <c r="DT52" s="153">
        <v>2</v>
      </c>
      <c r="DU52" s="19">
        <v>3</v>
      </c>
      <c r="DV52" s="19" t="s">
        <v>951</v>
      </c>
      <c r="EX52" s="154">
        <v>4293</v>
      </c>
      <c r="EY52" s="19" t="s">
        <v>105</v>
      </c>
    </row>
    <row r="53" spans="1:155" s="19" customFormat="1" ht="27" x14ac:dyDescent="0.2">
      <c r="A53" s="53">
        <v>0</v>
      </c>
      <c r="B53" s="53"/>
      <c r="C53" s="53">
        <f>IF(Z53&gt;=10,1,0)</f>
        <v>1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52" t="s">
        <v>566</v>
      </c>
      <c r="Q53" s="15">
        <v>49</v>
      </c>
      <c r="R53" s="42"/>
      <c r="S53" s="16" t="s">
        <v>561</v>
      </c>
      <c r="T53" s="21">
        <v>1975</v>
      </c>
      <c r="U53" s="28" t="s">
        <v>562</v>
      </c>
      <c r="V53" s="21">
        <v>2004</v>
      </c>
      <c r="W53" s="25"/>
      <c r="X53" s="21"/>
      <c r="Y53" s="28" t="s">
        <v>564</v>
      </c>
      <c r="Z53" s="118">
        <f>$AD$3-V53</f>
        <v>14</v>
      </c>
      <c r="AA53" s="169" t="s">
        <v>565</v>
      </c>
      <c r="AB53" s="21" t="s">
        <v>105</v>
      </c>
      <c r="AC53" s="21"/>
      <c r="AE53" s="90" t="s">
        <v>1084</v>
      </c>
      <c r="AF53" s="82"/>
      <c r="CO53" s="19" t="str">
        <f t="shared" si="19"/>
        <v/>
      </c>
      <c r="CP53" s="19" t="str">
        <f>+S53</f>
        <v>That Pueng</v>
      </c>
      <c r="CR53" s="19">
        <f>+Z53</f>
        <v>14</v>
      </c>
      <c r="CS53" s="19" t="str">
        <f>+AB53</f>
        <v>C</v>
      </c>
      <c r="CT53" s="260" t="str">
        <f t="shared" si="46"/>
        <v>C</v>
      </c>
      <c r="CU53" s="154">
        <v>4345</v>
      </c>
      <c r="CV53" s="125" t="s">
        <v>711</v>
      </c>
      <c r="CW53" s="33"/>
      <c r="CX53" s="83"/>
      <c r="CY53" s="125" t="s">
        <v>711</v>
      </c>
      <c r="CZ53" s="33"/>
      <c r="DA53" s="83"/>
      <c r="DB53" s="125">
        <v>782</v>
      </c>
      <c r="DC53" s="33">
        <f>VLOOKUP($DB53,Funktionsbezeichnungen,3,0)</f>
        <v>8</v>
      </c>
      <c r="DD53" s="83" t="str">
        <f>VLOOKUP($DB53,Funktionsbezeichnungen,2,0)</f>
        <v>Projektingenieur 8 (Umwelt)</v>
      </c>
      <c r="DE53" s="125">
        <v>782</v>
      </c>
      <c r="DF53" s="33">
        <f>VLOOKUP($DE53,Funktionsbezeichnungen,3,0)</f>
        <v>8</v>
      </c>
      <c r="DG53" s="83" t="str">
        <f>VLOOKUP($DE53,Funktionsbezeichnungen,2,0)</f>
        <v>Projektingenieur 8 (Umwelt)</v>
      </c>
      <c r="DH53" s="125">
        <v>782</v>
      </c>
      <c r="DI53" s="33">
        <f>VLOOKUP($DH53,Funktionsbezeichnungen,3,0)</f>
        <v>8</v>
      </c>
      <c r="DJ53" s="83" t="str">
        <f>VLOOKUP($DH53,Funktionsbezeichnungen,2,0)</f>
        <v>Projektingenieur 8 (Umwelt)</v>
      </c>
      <c r="DK53" s="20"/>
      <c r="DL53" s="33">
        <v>781</v>
      </c>
      <c r="DM53" s="33">
        <f>VLOOKUP($DL53,Funktionsbezeichnungen,3,0)</f>
        <v>7</v>
      </c>
      <c r="DN53" s="83" t="str">
        <f>VLOOKUP($DL53,Funktionsbezeichnungen,2,0)</f>
        <v>Projektingenieur 7 (Umwelt)</v>
      </c>
      <c r="DS53" s="19">
        <f>+CU53</f>
        <v>4345</v>
      </c>
      <c r="DT53" s="153">
        <v>1</v>
      </c>
      <c r="DU53" s="19">
        <v>2</v>
      </c>
      <c r="DV53" s="19" t="s">
        <v>952</v>
      </c>
      <c r="EX53" s="154">
        <v>4312</v>
      </c>
      <c r="EY53" s="19" t="s">
        <v>105</v>
      </c>
    </row>
    <row r="54" spans="1:155" s="19" customFormat="1" x14ac:dyDescent="0.2">
      <c r="A54" s="53">
        <v>0</v>
      </c>
      <c r="B54" s="53">
        <v>1</v>
      </c>
      <c r="C54" s="53">
        <f>IF(Z54&gt;=10,1,0)</f>
        <v>1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1262</v>
      </c>
      <c r="Q54" s="15">
        <v>50</v>
      </c>
      <c r="R54" s="42"/>
      <c r="S54" s="20" t="s">
        <v>1263</v>
      </c>
      <c r="T54" s="21">
        <v>1981</v>
      </c>
      <c r="U54" s="28" t="s">
        <v>1063</v>
      </c>
      <c r="V54" s="21">
        <v>2005</v>
      </c>
      <c r="W54" s="25"/>
      <c r="X54" s="21"/>
      <c r="Y54" s="28"/>
      <c r="Z54" s="118">
        <f>$AD$3-V54</f>
        <v>13</v>
      </c>
      <c r="AA54" s="25" t="s">
        <v>916</v>
      </c>
      <c r="AB54" s="118" t="s">
        <v>105</v>
      </c>
      <c r="AC54" s="21"/>
      <c r="AE54" s="90" t="s">
        <v>375</v>
      </c>
      <c r="AF54" s="82"/>
      <c r="CO54" s="262" t="e">
        <f t="shared" si="19"/>
        <v>#N/A</v>
      </c>
      <c r="CP54" s="192" t="str">
        <f>+S54</f>
        <v>Mendoza Maria</v>
      </c>
      <c r="CR54" s="153">
        <f>+Z54</f>
        <v>13</v>
      </c>
      <c r="CS54" s="153" t="str">
        <f>+AB54</f>
        <v>C</v>
      </c>
      <c r="CT54" s="260" t="e">
        <f t="shared" si="46"/>
        <v>#N/A</v>
      </c>
      <c r="CU54" s="222">
        <v>4326</v>
      </c>
      <c r="CV54" s="125">
        <v>772</v>
      </c>
      <c r="CW54" s="33">
        <f t="shared" ref="CW54:CW85" si="50">VLOOKUP($CV54,Funktionsbezeichnungen,3,0)</f>
        <v>8</v>
      </c>
      <c r="CX54" s="83" t="str">
        <f t="shared" ref="CX54:CX85" si="51">VLOOKUP($CV54,Funktionsbezeichnungen,2,0)</f>
        <v>Projektingenieur 8 (Bau)</v>
      </c>
      <c r="CY54" s="125"/>
      <c r="CZ54" s="33"/>
      <c r="DA54" s="83"/>
      <c r="DB54" s="125"/>
      <c r="DC54" s="33"/>
      <c r="DD54" s="83"/>
      <c r="DE54" s="125"/>
      <c r="DF54" s="33"/>
      <c r="DG54" s="83"/>
      <c r="DH54" s="125"/>
      <c r="DI54" s="33"/>
      <c r="DJ54" s="83"/>
      <c r="DK54" s="20"/>
      <c r="DL54" s="33"/>
      <c r="DM54" s="33"/>
      <c r="DN54" s="83"/>
      <c r="DS54" s="19">
        <f>+CU54</f>
        <v>4326</v>
      </c>
      <c r="DT54" s="153">
        <v>2</v>
      </c>
      <c r="DU54" s="19">
        <v>3</v>
      </c>
      <c r="DV54" s="19" t="s">
        <v>951</v>
      </c>
      <c r="EX54" s="154">
        <v>9677</v>
      </c>
      <c r="EY54" s="19" t="s">
        <v>105</v>
      </c>
    </row>
    <row r="55" spans="1:155" s="19" customFormat="1" x14ac:dyDescent="0.2">
      <c r="A55" s="53">
        <v>0</v>
      </c>
      <c r="B55" s="53"/>
      <c r="C55" s="53">
        <f t="shared" si="0"/>
        <v>1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1140</v>
      </c>
      <c r="P55" s="15" t="s">
        <v>598</v>
      </c>
      <c r="Q55" s="15">
        <v>51</v>
      </c>
      <c r="R55" s="42"/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1060</v>
      </c>
      <c r="X55" s="21">
        <v>2009</v>
      </c>
      <c r="Y55" s="28" t="s">
        <v>1023</v>
      </c>
      <c r="Z55" s="21">
        <f t="shared" si="1"/>
        <v>10</v>
      </c>
      <c r="AA55" s="25" t="s">
        <v>1133</v>
      </c>
      <c r="AB55" s="118" t="s">
        <v>105</v>
      </c>
      <c r="AC55" s="21"/>
      <c r="AE55" s="90" t="s">
        <v>895</v>
      </c>
      <c r="AF55" s="82"/>
      <c r="CO55" s="19" t="str">
        <f t="shared" si="19"/>
        <v/>
      </c>
      <c r="CP55" s="19" t="str">
        <f t="shared" si="2"/>
        <v>Wieland Manuel</v>
      </c>
      <c r="CR55" s="153">
        <f t="shared" si="3"/>
        <v>10</v>
      </c>
      <c r="CS55" s="19" t="str">
        <f t="shared" si="18"/>
        <v>C</v>
      </c>
      <c r="CT55" s="260" t="str">
        <f t="shared" si="46"/>
        <v>C</v>
      </c>
      <c r="CU55" s="154">
        <v>9698</v>
      </c>
      <c r="CV55" s="125">
        <v>772</v>
      </c>
      <c r="CW55" s="33">
        <f t="shared" si="50"/>
        <v>8</v>
      </c>
      <c r="CX55" s="83" t="str">
        <f t="shared" si="51"/>
        <v>Projektingenieur 8 (Bau)</v>
      </c>
      <c r="CY55" s="125">
        <v>772</v>
      </c>
      <c r="CZ55" s="33">
        <f t="shared" si="48"/>
        <v>8</v>
      </c>
      <c r="DA55" s="83" t="str">
        <f t="shared" si="49"/>
        <v>Projektingenieur 8 (Bau)</v>
      </c>
      <c r="DB55" s="125">
        <v>772</v>
      </c>
      <c r="DC55" s="33">
        <f>VLOOKUP($DB55,Funktionsbezeichnungen,3,0)</f>
        <v>8</v>
      </c>
      <c r="DD55" s="83" t="str">
        <f>VLOOKUP($DB55,Funktionsbezeichnungen,2,0)</f>
        <v>Projektingenieur 8 (Bau)</v>
      </c>
      <c r="DE55" s="125">
        <v>771</v>
      </c>
      <c r="DF55" s="33">
        <f>VLOOKUP($DE55,Funktionsbezeichnungen,3,0)</f>
        <v>7</v>
      </c>
      <c r="DG55" s="83" t="str">
        <f>VLOOKUP($DE55,Funktionsbezeichnungen,2,0)</f>
        <v>Projektingenieur 7 (Bau)</v>
      </c>
      <c r="DH55" s="125">
        <v>771</v>
      </c>
      <c r="DI55" s="33">
        <f>VLOOKUP($DH55,Funktionsbezeichnungen,3,0)</f>
        <v>7</v>
      </c>
      <c r="DJ55" s="83" t="str">
        <f>VLOOKUP($DH55,Funktionsbezeichnungen,2,0)</f>
        <v>Projektingenieur 7 (Bau)</v>
      </c>
      <c r="DK55" s="20"/>
      <c r="DL55" s="33">
        <v>771</v>
      </c>
      <c r="DM55" s="33">
        <f>VLOOKUP($DL55,Funktionsbezeichnungen,3,0)</f>
        <v>7</v>
      </c>
      <c r="DN55" s="83" t="str">
        <f>VLOOKUP($DL55,Funktionsbezeichnungen,2,0)</f>
        <v>Projektingenieur 7 (Bau)</v>
      </c>
      <c r="DS55" s="19">
        <f t="shared" si="17"/>
        <v>9698</v>
      </c>
      <c r="DT55" s="153">
        <v>2</v>
      </c>
      <c r="DU55" s="19">
        <v>2</v>
      </c>
      <c r="DV55" s="19" t="s">
        <v>951</v>
      </c>
      <c r="EX55" s="154">
        <v>9698</v>
      </c>
      <c r="EY55" s="19" t="s">
        <v>105</v>
      </c>
    </row>
    <row r="56" spans="1:155" s="19" customFormat="1" x14ac:dyDescent="0.2">
      <c r="A56" s="53">
        <v>0</v>
      </c>
      <c r="B56" s="53"/>
      <c r="C56" s="53">
        <f t="shared" si="0"/>
        <v>1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1187</v>
      </c>
      <c r="Q56" s="15">
        <v>52</v>
      </c>
      <c r="R56" s="42"/>
      <c r="S56" s="20" t="s">
        <v>1188</v>
      </c>
      <c r="T56" s="21">
        <v>1983</v>
      </c>
      <c r="U56" s="28" t="s">
        <v>1189</v>
      </c>
      <c r="V56" s="21">
        <v>2008</v>
      </c>
      <c r="W56" s="25"/>
      <c r="X56" s="21"/>
      <c r="Y56" s="28"/>
      <c r="Z56" s="118">
        <f t="shared" si="1"/>
        <v>10</v>
      </c>
      <c r="AA56" s="25" t="s">
        <v>698</v>
      </c>
      <c r="AB56" s="118" t="s">
        <v>105</v>
      </c>
      <c r="AC56" s="21"/>
      <c r="AE56" s="90" t="s">
        <v>375</v>
      </c>
      <c r="AF56" s="82"/>
      <c r="CO56" s="262" t="str">
        <f t="shared" si="19"/>
        <v>anders</v>
      </c>
      <c r="CP56" s="19" t="str">
        <f t="shared" si="2"/>
        <v>Skucek Axel</v>
      </c>
      <c r="CR56" s="153">
        <f t="shared" si="3"/>
        <v>10</v>
      </c>
      <c r="CS56" s="153" t="str">
        <f t="shared" si="18"/>
        <v>C</v>
      </c>
      <c r="CT56" s="260" t="str">
        <f t="shared" si="46"/>
        <v>D</v>
      </c>
      <c r="CU56" s="154">
        <v>4322</v>
      </c>
      <c r="CV56" s="125">
        <v>772</v>
      </c>
      <c r="CW56" s="33">
        <f t="shared" si="50"/>
        <v>8</v>
      </c>
      <c r="CX56" s="83" t="str">
        <f t="shared" si="51"/>
        <v>Projektingenieur 8 (Bau)</v>
      </c>
      <c r="CY56" s="125"/>
      <c r="CZ56" s="33"/>
      <c r="DA56" s="83"/>
      <c r="DB56" s="125"/>
      <c r="DC56" s="33"/>
      <c r="DD56" s="83"/>
      <c r="DE56" s="125"/>
      <c r="DF56" s="33"/>
      <c r="DG56" s="83"/>
      <c r="DH56" s="125"/>
      <c r="DI56" s="33"/>
      <c r="DJ56" s="83"/>
      <c r="DK56" s="20"/>
      <c r="DL56" s="33"/>
      <c r="DM56" s="33"/>
      <c r="DN56" s="83"/>
      <c r="DS56" s="19">
        <f t="shared" si="17"/>
        <v>4322</v>
      </c>
      <c r="DT56" s="153">
        <v>2</v>
      </c>
      <c r="DU56" s="19">
        <v>3</v>
      </c>
      <c r="DV56" s="19" t="s">
        <v>951</v>
      </c>
      <c r="EX56" s="154">
        <v>4311</v>
      </c>
      <c r="EY56" s="19" t="s">
        <v>105</v>
      </c>
    </row>
    <row r="57" spans="1:155" s="19" customFormat="1" x14ac:dyDescent="0.2">
      <c r="A57" s="53">
        <v>0</v>
      </c>
      <c r="B57" s="53"/>
      <c r="C57" s="53">
        <f t="shared" si="0"/>
        <v>1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1303</v>
      </c>
      <c r="P57" s="15" t="s">
        <v>567</v>
      </c>
      <c r="Q57" s="15">
        <v>53</v>
      </c>
      <c r="R57" s="42"/>
      <c r="S57" s="20" t="s">
        <v>213</v>
      </c>
      <c r="T57" s="21">
        <v>1985</v>
      </c>
      <c r="U57" s="28" t="s">
        <v>1006</v>
      </c>
      <c r="V57" s="21">
        <v>2008</v>
      </c>
      <c r="W57" s="25" t="s">
        <v>1181</v>
      </c>
      <c r="X57" s="21">
        <v>2013</v>
      </c>
      <c r="Y57" s="28" t="s">
        <v>1023</v>
      </c>
      <c r="Z57" s="118">
        <f t="shared" si="1"/>
        <v>10</v>
      </c>
      <c r="AA57" s="25" t="s">
        <v>1079</v>
      </c>
      <c r="AB57" s="118" t="s">
        <v>105</v>
      </c>
      <c r="AC57" s="21"/>
      <c r="AE57" s="90" t="s">
        <v>895</v>
      </c>
      <c r="AF57" s="82"/>
      <c r="CO57" s="19" t="str">
        <f t="shared" si="19"/>
        <v/>
      </c>
      <c r="CP57" s="19" t="str">
        <f t="shared" si="2"/>
        <v>Imesch Reto</v>
      </c>
      <c r="CR57" s="153">
        <f t="shared" si="3"/>
        <v>10</v>
      </c>
      <c r="CS57" s="19" t="str">
        <f t="shared" si="18"/>
        <v>C</v>
      </c>
      <c r="CT57" s="260" t="str">
        <f t="shared" si="46"/>
        <v>C</v>
      </c>
      <c r="CU57" s="154">
        <v>9677</v>
      </c>
      <c r="CV57" s="125">
        <v>772</v>
      </c>
      <c r="CW57" s="33">
        <f t="shared" si="50"/>
        <v>8</v>
      </c>
      <c r="CX57" s="83" t="str">
        <f t="shared" si="51"/>
        <v>Projektingenieur 8 (Bau)</v>
      </c>
      <c r="CY57" s="125">
        <v>772</v>
      </c>
      <c r="CZ57" s="33">
        <f t="shared" si="48"/>
        <v>8</v>
      </c>
      <c r="DA57" s="83" t="str">
        <f t="shared" si="49"/>
        <v>Projektingenieur 8 (Bau)</v>
      </c>
      <c r="DB57" s="125">
        <v>772</v>
      </c>
      <c r="DC57" s="33">
        <f>VLOOKUP($DB57,Funktionsbezeichnungen,3,0)</f>
        <v>8</v>
      </c>
      <c r="DD57" s="83" t="str">
        <f>VLOOKUP($DB57,Funktionsbezeichnungen,2,0)</f>
        <v>Projektingenieur 8 (Bau)</v>
      </c>
      <c r="DE57" s="125">
        <v>772</v>
      </c>
      <c r="DF57" s="33">
        <f>VLOOKUP($DE57,Funktionsbezeichnungen,3,0)</f>
        <v>8</v>
      </c>
      <c r="DG57" s="83" t="str">
        <f>VLOOKUP($DE57,Funktionsbezeichnungen,2,0)</f>
        <v>Projektingenieur 8 (Bau)</v>
      </c>
      <c r="DH57" s="125">
        <v>771</v>
      </c>
      <c r="DI57" s="33">
        <f>VLOOKUP($DH57,Funktionsbezeichnungen,3,0)</f>
        <v>7</v>
      </c>
      <c r="DJ57" s="83" t="str">
        <f>VLOOKUP($DH57,Funktionsbezeichnungen,2,0)</f>
        <v>Projektingenieur 7 (Bau)</v>
      </c>
      <c r="DK57" s="20"/>
      <c r="DL57" s="33">
        <v>771</v>
      </c>
      <c r="DM57" s="33">
        <f>VLOOKUP($DL57,Funktionsbezeichnungen,3,0)</f>
        <v>7</v>
      </c>
      <c r="DN57" s="83" t="str">
        <f>VLOOKUP($DL57,Funktionsbezeichnungen,2,0)</f>
        <v>Projektingenieur 7 (Bau)</v>
      </c>
      <c r="DS57" s="19">
        <f t="shared" si="17"/>
        <v>9677</v>
      </c>
      <c r="DT57" s="153">
        <v>2</v>
      </c>
      <c r="DU57" s="19">
        <v>3</v>
      </c>
      <c r="DV57" s="19" t="s">
        <v>951</v>
      </c>
      <c r="EX57" s="154">
        <v>8565</v>
      </c>
      <c r="EY57" s="19" t="s">
        <v>105</v>
      </c>
    </row>
    <row r="58" spans="1:155" s="19" customFormat="1" ht="27" x14ac:dyDescent="0.2">
      <c r="A58" s="53">
        <v>0</v>
      </c>
      <c r="B58" s="53"/>
      <c r="C58" s="53">
        <f t="shared" si="0"/>
        <v>0</v>
      </c>
      <c r="D58" s="55">
        <v>1</v>
      </c>
      <c r="E58" s="55"/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361</v>
      </c>
      <c r="P58" s="15" t="s">
        <v>1046</v>
      </c>
      <c r="Q58" s="15">
        <v>54</v>
      </c>
      <c r="R58" s="42"/>
      <c r="S58" s="20" t="s">
        <v>930</v>
      </c>
      <c r="T58" s="21">
        <v>1972</v>
      </c>
      <c r="U58" s="28" t="s">
        <v>1007</v>
      </c>
      <c r="V58" s="21">
        <v>2009</v>
      </c>
      <c r="W58" s="25" t="s">
        <v>1066</v>
      </c>
      <c r="X58" s="21">
        <v>2012</v>
      </c>
      <c r="Y58" s="28" t="s">
        <v>1180</v>
      </c>
      <c r="Z58" s="118">
        <f t="shared" si="1"/>
        <v>9</v>
      </c>
      <c r="AA58" s="25" t="s">
        <v>931</v>
      </c>
      <c r="AB58" s="118" t="s">
        <v>105</v>
      </c>
      <c r="AC58" s="21"/>
      <c r="AE58" s="90" t="s">
        <v>373</v>
      </c>
      <c r="AF58" s="82"/>
      <c r="CO58" s="19" t="str">
        <f t="shared" si="19"/>
        <v/>
      </c>
      <c r="CP58" s="19" t="str">
        <f t="shared" si="2"/>
        <v>Baschong Clemens</v>
      </c>
      <c r="CR58" s="153">
        <f t="shared" si="3"/>
        <v>9</v>
      </c>
      <c r="CS58" s="19" t="str">
        <f t="shared" si="18"/>
        <v>C</v>
      </c>
      <c r="CT58" s="260" t="str">
        <f t="shared" si="46"/>
        <v>C</v>
      </c>
      <c r="CU58" s="154">
        <v>4311</v>
      </c>
      <c r="CV58" s="125">
        <v>782</v>
      </c>
      <c r="CW58" s="33">
        <f t="shared" si="50"/>
        <v>8</v>
      </c>
      <c r="CX58" s="83" t="str">
        <f t="shared" si="51"/>
        <v>Projektingenieur 8 (Umwelt)</v>
      </c>
      <c r="CY58" s="125">
        <v>782</v>
      </c>
      <c r="CZ58" s="33">
        <f t="shared" si="48"/>
        <v>8</v>
      </c>
      <c r="DA58" s="83" t="str">
        <f t="shared" si="49"/>
        <v>Projektingenieur 8 (Umwelt)</v>
      </c>
      <c r="DB58" s="125">
        <v>782</v>
      </c>
      <c r="DC58" s="33">
        <f>VLOOKUP($DB58,Funktionsbezeichnungen,3,0)</f>
        <v>8</v>
      </c>
      <c r="DD58" s="83" t="str">
        <f>VLOOKUP($DB58,Funktionsbezeichnungen,2,0)</f>
        <v>Projektingenieur 8 (Umwelt)</v>
      </c>
      <c r="DE58" s="125"/>
      <c r="DF58" s="33"/>
      <c r="DG58" s="83"/>
      <c r="DH58" s="125"/>
      <c r="DI58" s="33"/>
      <c r="DJ58" s="83"/>
      <c r="DK58" s="20"/>
      <c r="DL58" s="33"/>
      <c r="DM58" s="33"/>
      <c r="DN58" s="83"/>
      <c r="DS58" s="19">
        <f t="shared" si="17"/>
        <v>4311</v>
      </c>
      <c r="DT58" s="153">
        <v>2</v>
      </c>
      <c r="DU58" s="19">
        <v>2</v>
      </c>
      <c r="DV58" s="19" t="s">
        <v>952</v>
      </c>
      <c r="EX58" s="154">
        <v>8569</v>
      </c>
      <c r="EY58" s="19" t="s">
        <v>105</v>
      </c>
    </row>
    <row r="59" spans="1:155" s="19" customFormat="1" x14ac:dyDescent="0.2">
      <c r="A59" s="53">
        <v>0</v>
      </c>
      <c r="B59" s="53"/>
      <c r="C59" s="53">
        <f t="shared" si="0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1301</v>
      </c>
      <c r="P59" s="15" t="s">
        <v>528</v>
      </c>
      <c r="Q59" s="15">
        <v>55</v>
      </c>
      <c r="R59" s="42"/>
      <c r="S59" s="20" t="s">
        <v>529</v>
      </c>
      <c r="T59" s="21">
        <v>1984</v>
      </c>
      <c r="U59" s="28" t="s">
        <v>1006</v>
      </c>
      <c r="V59" s="21">
        <v>2009</v>
      </c>
      <c r="W59" s="25"/>
      <c r="X59" s="21"/>
      <c r="Y59" s="28"/>
      <c r="Z59" s="118">
        <f t="shared" si="1"/>
        <v>9</v>
      </c>
      <c r="AA59" s="25" t="s">
        <v>1079</v>
      </c>
      <c r="AB59" s="118" t="s">
        <v>105</v>
      </c>
      <c r="AC59" s="21"/>
      <c r="AE59" s="90" t="s">
        <v>373</v>
      </c>
      <c r="AF59" s="82"/>
      <c r="CO59" s="19" t="str">
        <f t="shared" si="19"/>
        <v/>
      </c>
      <c r="CP59" s="19" t="str">
        <f t="shared" si="2"/>
        <v>Jung Roman</v>
      </c>
      <c r="CR59" s="153">
        <f t="shared" si="3"/>
        <v>9</v>
      </c>
      <c r="CS59" s="19" t="str">
        <f t="shared" si="18"/>
        <v>C</v>
      </c>
      <c r="CT59" s="260" t="str">
        <f t="shared" si="46"/>
        <v>C</v>
      </c>
      <c r="CU59" s="154">
        <v>8565</v>
      </c>
      <c r="CV59" s="125">
        <v>772</v>
      </c>
      <c r="CW59" s="33">
        <f t="shared" si="50"/>
        <v>8</v>
      </c>
      <c r="CX59" s="83" t="str">
        <f t="shared" si="51"/>
        <v>Projektingenieur 8 (Bau)</v>
      </c>
      <c r="CY59" s="125">
        <v>772</v>
      </c>
      <c r="CZ59" s="33">
        <f t="shared" si="48"/>
        <v>8</v>
      </c>
      <c r="DA59" s="83" t="str">
        <f t="shared" si="49"/>
        <v>Projektingenieur 8 (Bau)</v>
      </c>
      <c r="DB59" s="125">
        <v>772</v>
      </c>
      <c r="DC59" s="33">
        <f>VLOOKUP($DB59,Funktionsbezeichnungen,3,0)</f>
        <v>8</v>
      </c>
      <c r="DD59" s="83" t="str">
        <f>VLOOKUP($DB59,Funktionsbezeichnungen,2,0)</f>
        <v>Projektingenieur 8 (Bau)</v>
      </c>
      <c r="DE59" s="125">
        <v>771</v>
      </c>
      <c r="DF59" s="33">
        <f>VLOOKUP($DE59,Funktionsbezeichnungen,3,0)</f>
        <v>7</v>
      </c>
      <c r="DG59" s="83" t="str">
        <f>VLOOKUP($DE59,Funktionsbezeichnungen,2,0)</f>
        <v>Projektingenieur 7 (Bau)</v>
      </c>
      <c r="DH59" s="125">
        <v>771</v>
      </c>
      <c r="DI59" s="33">
        <f>VLOOKUP($DH59,Funktionsbezeichnungen,3,0)</f>
        <v>7</v>
      </c>
      <c r="DJ59" s="83" t="str">
        <f>VLOOKUP($DH59,Funktionsbezeichnungen,2,0)</f>
        <v>Projektingenieur 7 (Bau)</v>
      </c>
      <c r="DK59" s="20"/>
      <c r="DL59" s="33">
        <v>771</v>
      </c>
      <c r="DM59" s="33">
        <f>VLOOKUP($DL59,Funktionsbezeichnungen,3,0)</f>
        <v>7</v>
      </c>
      <c r="DN59" s="83" t="str">
        <f>VLOOKUP($DL59,Funktionsbezeichnungen,2,0)</f>
        <v>Projektingenieur 7 (Bau)</v>
      </c>
      <c r="DS59" s="19">
        <f t="shared" si="17"/>
        <v>8565</v>
      </c>
      <c r="DT59" s="153">
        <v>2</v>
      </c>
      <c r="DU59" s="19">
        <v>3</v>
      </c>
      <c r="DV59" s="19" t="s">
        <v>951</v>
      </c>
      <c r="EX59" s="154">
        <v>4906</v>
      </c>
      <c r="EY59" s="19" t="s">
        <v>105</v>
      </c>
    </row>
    <row r="60" spans="1:155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1140</v>
      </c>
      <c r="P60" s="15" t="s">
        <v>546</v>
      </c>
      <c r="Q60" s="15">
        <v>56</v>
      </c>
      <c r="R60" s="42"/>
      <c r="S60" s="20" t="s">
        <v>295</v>
      </c>
      <c r="T60" s="21">
        <v>1987</v>
      </c>
      <c r="U60" s="28" t="s">
        <v>1006</v>
      </c>
      <c r="V60" s="21">
        <v>2009</v>
      </c>
      <c r="W60" s="25"/>
      <c r="X60" s="21"/>
      <c r="Y60" s="28"/>
      <c r="Z60" s="21">
        <f t="shared" si="1"/>
        <v>9</v>
      </c>
      <c r="AA60" s="25" t="s">
        <v>1082</v>
      </c>
      <c r="AB60" s="118" t="s">
        <v>105</v>
      </c>
      <c r="AC60" s="21"/>
      <c r="AE60" s="90" t="s">
        <v>373</v>
      </c>
      <c r="AF60" s="82"/>
      <c r="CO60" s="19" t="str">
        <f t="shared" si="19"/>
        <v/>
      </c>
      <c r="CP60" s="19" t="str">
        <f t="shared" si="2"/>
        <v>Schoeffel Daniel</v>
      </c>
      <c r="CR60" s="153">
        <f t="shared" si="3"/>
        <v>9</v>
      </c>
      <c r="CS60" s="19" t="str">
        <f t="shared" si="18"/>
        <v>C</v>
      </c>
      <c r="CT60" s="260" t="str">
        <f t="shared" si="46"/>
        <v>C</v>
      </c>
      <c r="CU60" s="154">
        <v>8569</v>
      </c>
      <c r="CV60" s="125">
        <v>772</v>
      </c>
      <c r="CW60" s="33">
        <f t="shared" si="50"/>
        <v>8</v>
      </c>
      <c r="CX60" s="83" t="str">
        <f t="shared" si="51"/>
        <v>Projektingenieur 8 (Bau)</v>
      </c>
      <c r="CY60" s="125">
        <v>772</v>
      </c>
      <c r="CZ60" s="33">
        <f t="shared" si="48"/>
        <v>8</v>
      </c>
      <c r="DA60" s="83" t="str">
        <f t="shared" si="49"/>
        <v>Projektingenieur 8 (Bau)</v>
      </c>
      <c r="DB60" s="125">
        <v>772</v>
      </c>
      <c r="DC60" s="33">
        <f>VLOOKUP($DB60,Funktionsbezeichnungen,3,0)</f>
        <v>8</v>
      </c>
      <c r="DD60" s="83" t="str">
        <f>VLOOKUP($DB60,Funktionsbezeichnungen,2,0)</f>
        <v>Projektingenieur 8 (Bau)</v>
      </c>
      <c r="DE60" s="125">
        <v>771</v>
      </c>
      <c r="DF60" s="33">
        <f>VLOOKUP($DE60,Funktionsbezeichnungen,3,0)</f>
        <v>7</v>
      </c>
      <c r="DG60" s="83" t="str">
        <f>VLOOKUP($DE60,Funktionsbezeichnungen,2,0)</f>
        <v>Projektingenieur 7 (Bau)</v>
      </c>
      <c r="DH60" s="125">
        <v>771</v>
      </c>
      <c r="DI60" s="33">
        <f>VLOOKUP($DH60,Funktionsbezeichnungen,3,0)</f>
        <v>7</v>
      </c>
      <c r="DJ60" s="83" t="str">
        <f>VLOOKUP($DH60,Funktionsbezeichnungen,2,0)</f>
        <v>Projektingenieur 7 (Bau)</v>
      </c>
      <c r="DK60" s="20"/>
      <c r="DL60" s="33">
        <v>771</v>
      </c>
      <c r="DM60" s="33">
        <f>VLOOKUP($DL60,Funktionsbezeichnungen,3,0)</f>
        <v>7</v>
      </c>
      <c r="DN60" s="83" t="str">
        <f>VLOOKUP($DL60,Funktionsbezeichnungen,2,0)</f>
        <v>Projektingenieur 7 (Bau)</v>
      </c>
      <c r="DS60" s="19">
        <f t="shared" si="17"/>
        <v>8569</v>
      </c>
      <c r="DT60" s="153">
        <v>2</v>
      </c>
      <c r="DU60" s="19">
        <v>3</v>
      </c>
      <c r="DV60" s="19" t="s">
        <v>951</v>
      </c>
      <c r="EX60" s="154">
        <v>4911</v>
      </c>
      <c r="EY60" s="153" t="s">
        <v>105</v>
      </c>
    </row>
    <row r="61" spans="1:155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1301</v>
      </c>
      <c r="P61" s="15" t="s">
        <v>1135</v>
      </c>
      <c r="Q61" s="15">
        <v>57</v>
      </c>
      <c r="R61" s="42"/>
      <c r="S61" s="20" t="s">
        <v>1136</v>
      </c>
      <c r="T61" s="21">
        <v>1986</v>
      </c>
      <c r="U61" s="28" t="s">
        <v>1191</v>
      </c>
      <c r="V61" s="21">
        <v>2010</v>
      </c>
      <c r="W61" s="25"/>
      <c r="X61" s="21"/>
      <c r="Y61" s="28"/>
      <c r="Z61" s="21">
        <f t="shared" si="1"/>
        <v>8</v>
      </c>
      <c r="AA61" s="25" t="s">
        <v>698</v>
      </c>
      <c r="AB61" s="118" t="s">
        <v>105</v>
      </c>
      <c r="AC61" s="21"/>
      <c r="AE61" s="90" t="s">
        <v>376</v>
      </c>
      <c r="AF61" s="82"/>
      <c r="CO61" s="19" t="str">
        <f t="shared" si="19"/>
        <v/>
      </c>
      <c r="CP61" s="19" t="str">
        <f t="shared" si="2"/>
        <v>Berzi Patrick</v>
      </c>
      <c r="CR61" s="153">
        <f t="shared" si="3"/>
        <v>8</v>
      </c>
      <c r="CS61" s="153" t="str">
        <f t="shared" si="18"/>
        <v>C</v>
      </c>
      <c r="CT61" s="260" t="str">
        <f t="shared" si="46"/>
        <v>C</v>
      </c>
      <c r="CU61" s="154">
        <v>4911</v>
      </c>
      <c r="CV61" s="125">
        <v>772</v>
      </c>
      <c r="CW61" s="33">
        <f t="shared" si="50"/>
        <v>8</v>
      </c>
      <c r="CX61" s="83" t="str">
        <f t="shared" si="51"/>
        <v>Projektingenieur 8 (Bau)</v>
      </c>
      <c r="CY61" s="125">
        <v>772</v>
      </c>
      <c r="CZ61" s="33">
        <f t="shared" si="48"/>
        <v>8</v>
      </c>
      <c r="DA61" s="83" t="str">
        <f t="shared" si="49"/>
        <v>Projektingenieur 8 (Bau)</v>
      </c>
      <c r="DB61" s="125"/>
      <c r="DC61" s="33"/>
      <c r="DD61" s="83"/>
      <c r="DE61" s="125"/>
      <c r="DF61" s="33"/>
      <c r="DG61" s="83"/>
      <c r="DH61" s="125"/>
      <c r="DI61" s="33"/>
      <c r="DJ61" s="83"/>
      <c r="DK61" s="20"/>
      <c r="DL61" s="33"/>
      <c r="DM61" s="33"/>
      <c r="DN61" s="83"/>
      <c r="DS61" s="19">
        <f t="shared" si="17"/>
        <v>4911</v>
      </c>
      <c r="DT61" s="153">
        <v>2</v>
      </c>
      <c r="DU61" s="19">
        <v>3</v>
      </c>
      <c r="DV61" s="19" t="s">
        <v>951</v>
      </c>
      <c r="EX61" s="154">
        <v>7706</v>
      </c>
      <c r="EY61" s="153" t="s">
        <v>105</v>
      </c>
    </row>
    <row r="62" spans="1:155" s="19" customFormat="1" x14ac:dyDescent="0.2">
      <c r="A62" s="53">
        <v>0</v>
      </c>
      <c r="B62" s="53">
        <v>1</v>
      </c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1301</v>
      </c>
      <c r="P62" s="15" t="s">
        <v>635</v>
      </c>
      <c r="Q62" s="15">
        <v>58</v>
      </c>
      <c r="R62" s="42"/>
      <c r="S62" s="20" t="s">
        <v>636</v>
      </c>
      <c r="T62" s="21">
        <v>1986</v>
      </c>
      <c r="U62" s="28" t="s">
        <v>1006</v>
      </c>
      <c r="V62" s="21">
        <v>2010</v>
      </c>
      <c r="W62" s="25"/>
      <c r="X62" s="21"/>
      <c r="Y62" s="28"/>
      <c r="Z62" s="118">
        <f t="shared" si="1"/>
        <v>8</v>
      </c>
      <c r="AA62" s="25" t="s">
        <v>916</v>
      </c>
      <c r="AB62" s="118" t="s">
        <v>105</v>
      </c>
      <c r="AC62" s="21"/>
      <c r="AE62" s="90" t="s">
        <v>375</v>
      </c>
      <c r="AF62" s="82"/>
      <c r="CO62" s="19" t="str">
        <f t="shared" si="19"/>
        <v/>
      </c>
      <c r="CP62" s="19" t="str">
        <f t="shared" si="2"/>
        <v>Bianchi Emmanuelle</v>
      </c>
      <c r="CR62" s="153">
        <f t="shared" si="3"/>
        <v>8</v>
      </c>
      <c r="CS62" s="153" t="str">
        <f t="shared" si="18"/>
        <v>C</v>
      </c>
      <c r="CT62" s="260" t="str">
        <f t="shared" si="46"/>
        <v>C</v>
      </c>
      <c r="CU62" s="154">
        <v>7706</v>
      </c>
      <c r="CV62" s="125">
        <v>772</v>
      </c>
      <c r="CW62" s="33">
        <f t="shared" si="50"/>
        <v>8</v>
      </c>
      <c r="CX62" s="83" t="str">
        <f t="shared" si="51"/>
        <v>Projektingenieur 8 (Bau)</v>
      </c>
      <c r="CY62" s="125">
        <v>772</v>
      </c>
      <c r="CZ62" s="33">
        <f t="shared" si="48"/>
        <v>8</v>
      </c>
      <c r="DA62" s="83" t="str">
        <f t="shared" si="49"/>
        <v>Projektingenieur 8 (Bau)</v>
      </c>
      <c r="DB62" s="125">
        <v>772</v>
      </c>
      <c r="DC62" s="33">
        <f>VLOOKUP($DB62,Funktionsbezeichnungen,3,0)</f>
        <v>8</v>
      </c>
      <c r="DD62" s="83" t="str">
        <f>VLOOKUP($DB62,Funktionsbezeichnungen,2,0)</f>
        <v>Projektingenieur 8 (Bau)</v>
      </c>
      <c r="DE62" s="125">
        <v>771</v>
      </c>
      <c r="DF62" s="33">
        <f>VLOOKUP($DE62,Funktionsbezeichnungen,3,0)</f>
        <v>7</v>
      </c>
      <c r="DG62" s="83" t="str">
        <f>VLOOKUP($DE62,Funktionsbezeichnungen,2,0)</f>
        <v>Projektingenieur 7 (Bau)</v>
      </c>
      <c r="DH62" s="125">
        <v>770</v>
      </c>
      <c r="DI62" s="33">
        <f>VLOOKUP($DH62,Funktionsbezeichnungen,3,0)</f>
        <v>6</v>
      </c>
      <c r="DJ62" s="83" t="str">
        <f>VLOOKUP($DH62,Funktionsbezeichnungen,2,0)</f>
        <v>Vorstufe Projektingenieur (Bau)</v>
      </c>
      <c r="DK62" s="20"/>
      <c r="DL62" s="33">
        <v>771</v>
      </c>
      <c r="DM62" s="33">
        <f>VLOOKUP($DL62,Funktionsbezeichnungen,3,0)</f>
        <v>7</v>
      </c>
      <c r="DN62" s="83" t="str">
        <f>VLOOKUP($DL62,Funktionsbezeichnungen,2,0)</f>
        <v>Projektingenieur 7 (Bau)</v>
      </c>
      <c r="DS62" s="19">
        <f t="shared" si="17"/>
        <v>7706</v>
      </c>
      <c r="DT62" s="153">
        <v>2</v>
      </c>
      <c r="DU62" s="19">
        <v>3</v>
      </c>
      <c r="DV62" s="19" t="s">
        <v>951</v>
      </c>
      <c r="EX62" s="154">
        <v>4901</v>
      </c>
      <c r="EY62" s="153" t="s">
        <v>105</v>
      </c>
    </row>
    <row r="63" spans="1:155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1301</v>
      </c>
      <c r="P63" s="15" t="s">
        <v>1138</v>
      </c>
      <c r="Q63" s="15">
        <v>59</v>
      </c>
      <c r="R63" s="42"/>
      <c r="S63" s="20" t="s">
        <v>1139</v>
      </c>
      <c r="T63" s="21">
        <v>1981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8</v>
      </c>
      <c r="AA63" s="25" t="s">
        <v>916</v>
      </c>
      <c r="AB63" s="118" t="s">
        <v>105</v>
      </c>
      <c r="AC63" s="21"/>
      <c r="AE63" s="90" t="s">
        <v>375</v>
      </c>
      <c r="AF63" s="82"/>
      <c r="CO63" s="19" t="str">
        <f t="shared" si="19"/>
        <v/>
      </c>
      <c r="CP63" s="19" t="str">
        <f t="shared" si="2"/>
        <v>Kanagasabai Manoja</v>
      </c>
      <c r="CR63" s="153">
        <f t="shared" si="3"/>
        <v>8</v>
      </c>
      <c r="CS63" s="153" t="str">
        <f t="shared" si="18"/>
        <v>C</v>
      </c>
      <c r="CT63" s="260" t="str">
        <f t="shared" si="46"/>
        <v>C</v>
      </c>
      <c r="CU63" s="154">
        <v>4910</v>
      </c>
      <c r="CV63" s="125">
        <v>772</v>
      </c>
      <c r="CW63" s="33">
        <f t="shared" si="50"/>
        <v>8</v>
      </c>
      <c r="CX63" s="83" t="str">
        <f t="shared" si="51"/>
        <v>Projektingenieur 8 (Bau)</v>
      </c>
      <c r="CY63" s="125">
        <v>772</v>
      </c>
      <c r="CZ63" s="33">
        <f t="shared" si="48"/>
        <v>8</v>
      </c>
      <c r="DA63" s="83" t="str">
        <f t="shared" si="49"/>
        <v>Projektingenieur 8 (Bau)</v>
      </c>
      <c r="DB63" s="125"/>
      <c r="DC63" s="33"/>
      <c r="DD63" s="83"/>
      <c r="DE63" s="125">
        <v>771</v>
      </c>
      <c r="DF63" s="33">
        <f>VLOOKUP($DE63,Funktionsbezeichnungen,3,0)</f>
        <v>7</v>
      </c>
      <c r="DG63" s="83" t="str">
        <f>VLOOKUP($DE63,Funktionsbezeichnungen,2,0)</f>
        <v>Projektingenieur 7 (Bau)</v>
      </c>
      <c r="DH63" s="125">
        <v>770</v>
      </c>
      <c r="DI63" s="33">
        <f>VLOOKUP($DH63,Funktionsbezeichnungen,3,0)</f>
        <v>6</v>
      </c>
      <c r="DJ63" s="83" t="str">
        <f>VLOOKUP($DH63,Funktionsbezeichnungen,2,0)</f>
        <v>Vorstufe Projektingenieur (Bau)</v>
      </c>
      <c r="DK63" s="20"/>
      <c r="DL63" s="33">
        <v>771</v>
      </c>
      <c r="DM63" s="33">
        <f>VLOOKUP($DL63,Funktionsbezeichnungen,3,0)</f>
        <v>7</v>
      </c>
      <c r="DN63" s="83" t="str">
        <f>VLOOKUP($DL63,Funktionsbezeichnungen,2,0)</f>
        <v>Projektingenieur 7 (Bau)</v>
      </c>
      <c r="DS63" s="19">
        <f t="shared" si="17"/>
        <v>4910</v>
      </c>
      <c r="DT63" s="153">
        <v>2</v>
      </c>
      <c r="DU63" s="19">
        <v>3</v>
      </c>
      <c r="DV63" s="19" t="s">
        <v>951</v>
      </c>
      <c r="EX63" s="154">
        <v>4910</v>
      </c>
      <c r="EY63" s="153" t="s">
        <v>105</v>
      </c>
    </row>
    <row r="64" spans="1:155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699</v>
      </c>
      <c r="Q64" s="15">
        <v>60</v>
      </c>
      <c r="R64" s="42"/>
      <c r="S64" s="20" t="s">
        <v>697</v>
      </c>
      <c r="T64" s="21">
        <v>1984</v>
      </c>
      <c r="U64" s="28" t="s">
        <v>1006</v>
      </c>
      <c r="V64" s="21">
        <v>2010</v>
      </c>
      <c r="W64" s="25"/>
      <c r="X64" s="21"/>
      <c r="Y64" s="28"/>
      <c r="Z64" s="21">
        <f t="shared" si="1"/>
        <v>8</v>
      </c>
      <c r="AA64" s="25" t="s">
        <v>698</v>
      </c>
      <c r="AB64" s="118" t="s">
        <v>105</v>
      </c>
      <c r="AC64" s="21"/>
      <c r="AE64" s="90" t="s">
        <v>375</v>
      </c>
      <c r="AF64" s="82"/>
      <c r="CO64" s="19" t="str">
        <f t="shared" si="19"/>
        <v/>
      </c>
      <c r="CP64" s="19" t="str">
        <f t="shared" si="2"/>
        <v>Indermitte Martin</v>
      </c>
      <c r="CR64" s="153">
        <f t="shared" si="3"/>
        <v>8</v>
      </c>
      <c r="CS64" s="153" t="str">
        <f t="shared" si="18"/>
        <v>C</v>
      </c>
      <c r="CT64" s="260" t="str">
        <f t="shared" si="46"/>
        <v>C</v>
      </c>
      <c r="CU64" s="154">
        <v>4901</v>
      </c>
      <c r="CV64" s="125">
        <v>772</v>
      </c>
      <c r="CW64" s="33">
        <f t="shared" si="50"/>
        <v>8</v>
      </c>
      <c r="CX64" s="83" t="str">
        <f t="shared" si="51"/>
        <v>Projektingenieur 8 (Bau)</v>
      </c>
      <c r="CY64" s="125">
        <v>772</v>
      </c>
      <c r="CZ64" s="33">
        <f t="shared" si="48"/>
        <v>8</v>
      </c>
      <c r="DA64" s="83" t="str">
        <f t="shared" si="49"/>
        <v>Projektingenieur 8 (Bau)</v>
      </c>
      <c r="DB64" s="125">
        <v>772</v>
      </c>
      <c r="DC64" s="33">
        <f>VLOOKUP($DB64,Funktionsbezeichnungen,3,0)</f>
        <v>8</v>
      </c>
      <c r="DD64" s="83" t="str">
        <f>VLOOKUP($DB64,Funktionsbezeichnungen,2,0)</f>
        <v>Projektingenieur 8 (Bau)</v>
      </c>
      <c r="DE64" s="125">
        <v>771</v>
      </c>
      <c r="DF64" s="33">
        <f>VLOOKUP($DE64,Funktionsbezeichnungen,3,0)</f>
        <v>7</v>
      </c>
      <c r="DG64" s="83" t="str">
        <f>VLOOKUP($DE64,Funktionsbezeichnungen,2,0)</f>
        <v>Projektingenieur 7 (Bau)</v>
      </c>
      <c r="DH64" s="125">
        <v>770</v>
      </c>
      <c r="DI64" s="33">
        <f>VLOOKUP($DH64,Funktionsbezeichnungen,3,0)</f>
        <v>6</v>
      </c>
      <c r="DJ64" s="83" t="str">
        <f>VLOOKUP($DH64,Funktionsbezeichnungen,2,0)</f>
        <v>Vorstufe Projektingenieur (Bau)</v>
      </c>
      <c r="DK64" s="20"/>
      <c r="DL64" s="33">
        <v>771</v>
      </c>
      <c r="DM64" s="33">
        <f>VLOOKUP($DL64,Funktionsbezeichnungen,3,0)</f>
        <v>7</v>
      </c>
      <c r="DN64" s="83" t="str">
        <f>VLOOKUP($DL64,Funktionsbezeichnungen,2,0)</f>
        <v>Projektingenieur 7 (Bau)</v>
      </c>
      <c r="DS64" s="19">
        <f t="shared" si="17"/>
        <v>4901</v>
      </c>
      <c r="DT64" s="153">
        <v>2</v>
      </c>
      <c r="DU64" s="19">
        <v>3</v>
      </c>
      <c r="DV64" s="19" t="s">
        <v>951</v>
      </c>
      <c r="EX64" s="154">
        <v>4356</v>
      </c>
      <c r="EY64" s="153" t="s">
        <v>121</v>
      </c>
    </row>
    <row r="65" spans="1:155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1094</v>
      </c>
      <c r="Q65" s="15">
        <v>61</v>
      </c>
      <c r="R65" s="42"/>
      <c r="S65" s="20" t="s">
        <v>1095</v>
      </c>
      <c r="T65" s="21">
        <v>1985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7</v>
      </c>
      <c r="AA65" s="25" t="s">
        <v>698</v>
      </c>
      <c r="AB65" s="118" t="s">
        <v>105</v>
      </c>
      <c r="AC65" s="21"/>
      <c r="AE65" s="90" t="s">
        <v>375</v>
      </c>
      <c r="AF65" s="82"/>
      <c r="CO65" s="262" t="str">
        <f>IF(CS65=CT65,"","anders")</f>
        <v>anders</v>
      </c>
      <c r="CP65" s="19" t="str">
        <f t="shared" si="2"/>
        <v>Brem Jakob</v>
      </c>
      <c r="CR65" s="153">
        <f t="shared" si="3"/>
        <v>7</v>
      </c>
      <c r="CS65" s="153" t="str">
        <f t="shared" si="18"/>
        <v>C</v>
      </c>
      <c r="CT65" s="260" t="str">
        <f t="shared" si="46"/>
        <v>D</v>
      </c>
      <c r="CU65" s="154">
        <v>4356</v>
      </c>
      <c r="CV65" s="125">
        <v>772</v>
      </c>
      <c r="CW65" s="33">
        <f t="shared" si="50"/>
        <v>8</v>
      </c>
      <c r="CX65" s="83" t="str">
        <f t="shared" si="51"/>
        <v>Projektingenieur 8 (Bau)</v>
      </c>
      <c r="CY65" s="125">
        <v>772</v>
      </c>
      <c r="CZ65" s="33">
        <f t="shared" si="48"/>
        <v>8</v>
      </c>
      <c r="DA65" s="83" t="str">
        <f t="shared" si="49"/>
        <v>Projektingenieur 8 (Bau)</v>
      </c>
      <c r="DB65" s="125"/>
      <c r="DC65" s="33"/>
      <c r="DD65" s="83"/>
      <c r="DE65" s="125"/>
      <c r="DF65" s="33"/>
      <c r="DG65" s="83"/>
      <c r="DH65" s="125"/>
      <c r="DI65" s="33"/>
      <c r="DJ65" s="83"/>
      <c r="DK65" s="20"/>
      <c r="DL65" s="33"/>
      <c r="DM65" s="33"/>
      <c r="DN65" s="83"/>
      <c r="DS65" s="19">
        <f t="shared" si="17"/>
        <v>4356</v>
      </c>
      <c r="DT65" s="153">
        <v>2</v>
      </c>
      <c r="DU65" s="19">
        <v>3</v>
      </c>
      <c r="DV65" s="19" t="s">
        <v>951</v>
      </c>
      <c r="EX65" s="154">
        <v>4907</v>
      </c>
      <c r="EY65" s="153" t="s">
        <v>121</v>
      </c>
    </row>
    <row r="66" spans="1:155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1008</v>
      </c>
      <c r="Q66" s="15">
        <v>62</v>
      </c>
      <c r="R66" s="42"/>
      <c r="S66" s="20" t="s">
        <v>1009</v>
      </c>
      <c r="T66" s="21">
        <v>1987</v>
      </c>
      <c r="U66" s="28" t="s">
        <v>1006</v>
      </c>
      <c r="V66" s="21">
        <v>2011</v>
      </c>
      <c r="W66" s="25"/>
      <c r="X66" s="21"/>
      <c r="Y66" s="28"/>
      <c r="Z66" s="118">
        <f t="shared" si="1"/>
        <v>7</v>
      </c>
      <c r="AA66" s="25" t="s">
        <v>698</v>
      </c>
      <c r="AB66" s="118" t="s">
        <v>105</v>
      </c>
      <c r="AC66" s="21"/>
      <c r="AE66" s="90" t="s">
        <v>375</v>
      </c>
      <c r="AF66" s="82"/>
      <c r="CO66" s="262" t="str">
        <f t="shared" si="19"/>
        <v>anders</v>
      </c>
      <c r="CP66" s="19" t="str">
        <f t="shared" si="2"/>
        <v>Bürgin Johannes</v>
      </c>
      <c r="CR66" s="153">
        <f t="shared" si="3"/>
        <v>7</v>
      </c>
      <c r="CS66" s="153" t="str">
        <f t="shared" si="18"/>
        <v>C</v>
      </c>
      <c r="CT66" s="260" t="str">
        <f t="shared" si="46"/>
        <v>D</v>
      </c>
      <c r="CU66" s="154">
        <v>4907</v>
      </c>
      <c r="CV66" s="125">
        <v>772</v>
      </c>
      <c r="CW66" s="33">
        <f t="shared" si="50"/>
        <v>8</v>
      </c>
      <c r="CX66" s="83" t="str">
        <f t="shared" si="51"/>
        <v>Projektingenieur 8 (Bau)</v>
      </c>
      <c r="CY66" s="125">
        <v>772</v>
      </c>
      <c r="CZ66" s="33">
        <f t="shared" ref="CZ66:CZ81" si="52">VLOOKUP($CY66,Funktionsbezeichnungen,3,0)</f>
        <v>8</v>
      </c>
      <c r="DA66" s="83" t="str">
        <f t="shared" ref="DA66:DA81" si="53">VLOOKUP($CY66,Funktionsbezeichnungen,2,0)</f>
        <v>Projektingenieur 8 (Bau)</v>
      </c>
      <c r="DB66" s="125">
        <v>771</v>
      </c>
      <c r="DC66" s="33">
        <f t="shared" ref="DC66:DC105" si="54">VLOOKUP($DB66,Funktionsbezeichnungen,3,0)</f>
        <v>7</v>
      </c>
      <c r="DD66" s="83" t="str">
        <f t="shared" ref="DD66:DD105" si="55">VLOOKUP($DB66,Funktionsbezeichnungen,2,0)</f>
        <v>Projektingenieur 7 (Bau)</v>
      </c>
      <c r="DE66" s="125"/>
      <c r="DF66" s="33"/>
      <c r="DG66" s="83"/>
      <c r="DH66" s="125"/>
      <c r="DI66" s="33"/>
      <c r="DJ66" s="83"/>
      <c r="DK66" s="20"/>
      <c r="DL66" s="33"/>
      <c r="DM66" s="33"/>
      <c r="DN66" s="83"/>
      <c r="DS66" s="19">
        <f t="shared" si="17"/>
        <v>4907</v>
      </c>
      <c r="DT66" s="153">
        <v>2</v>
      </c>
      <c r="DU66" s="19">
        <v>3</v>
      </c>
      <c r="DV66" s="19" t="s">
        <v>951</v>
      </c>
      <c r="EX66" s="154">
        <v>4308</v>
      </c>
      <c r="EY66" s="153" t="s">
        <v>121</v>
      </c>
    </row>
    <row r="67" spans="1:155" s="19" customFormat="1" x14ac:dyDescent="0.2">
      <c r="A67" s="53">
        <v>0</v>
      </c>
      <c r="B67" s="53"/>
      <c r="C67" s="53">
        <f>IF(Z67&gt;=10,1,0)</f>
        <v>0</v>
      </c>
      <c r="D67" s="55"/>
      <c r="E67" s="55"/>
      <c r="F67" s="56">
        <v>1</v>
      </c>
      <c r="G67" s="54">
        <v>1</v>
      </c>
      <c r="H67" s="54"/>
      <c r="I67" s="56"/>
      <c r="J67" s="54"/>
      <c r="K67" s="56"/>
      <c r="L67" s="56"/>
      <c r="M67" s="56"/>
      <c r="N67" s="58"/>
      <c r="O67" s="52" t="s">
        <v>1140</v>
      </c>
      <c r="P67" s="15" t="s">
        <v>1244</v>
      </c>
      <c r="Q67" s="15">
        <v>63</v>
      </c>
      <c r="R67" s="42"/>
      <c r="S67" s="20" t="s">
        <v>1245</v>
      </c>
      <c r="T67" s="21">
        <v>1976</v>
      </c>
      <c r="U67" s="28" t="s">
        <v>1252</v>
      </c>
      <c r="V67" s="21">
        <v>2012</v>
      </c>
      <c r="W67" s="25"/>
      <c r="X67" s="21"/>
      <c r="Y67" s="28"/>
      <c r="Z67" s="118">
        <f>$AD$3-V67</f>
        <v>6</v>
      </c>
      <c r="AA67" s="25" t="s">
        <v>1246</v>
      </c>
      <c r="AB67" s="118" t="s">
        <v>105</v>
      </c>
      <c r="AC67" s="21"/>
      <c r="AE67" s="90" t="s">
        <v>1247</v>
      </c>
      <c r="AF67" s="82"/>
      <c r="CO67" s="262" t="e">
        <f t="shared" si="19"/>
        <v>#N/A</v>
      </c>
      <c r="CP67" s="192" t="str">
        <f>+S67</f>
        <v>Armando Martin</v>
      </c>
      <c r="CQ67" s="192"/>
      <c r="CR67" s="242">
        <f>+Z67</f>
        <v>6</v>
      </c>
      <c r="CS67" s="242" t="str">
        <f>+AB67</f>
        <v>C</v>
      </c>
      <c r="CT67" s="260" t="e">
        <f t="shared" si="46"/>
        <v>#N/A</v>
      </c>
      <c r="CU67" s="222">
        <v>4324</v>
      </c>
      <c r="CV67" s="125">
        <v>542</v>
      </c>
      <c r="CW67" s="33">
        <f t="shared" si="50"/>
        <v>7</v>
      </c>
      <c r="CX67" s="83" t="str">
        <f t="shared" si="51"/>
        <v>Technischer Sachbearbeiter 7</v>
      </c>
      <c r="CY67" s="125"/>
      <c r="CZ67" s="33"/>
      <c r="DA67" s="83"/>
      <c r="DB67" s="125"/>
      <c r="DC67" s="33"/>
      <c r="DD67" s="83"/>
      <c r="DE67" s="125"/>
      <c r="DF67" s="33"/>
      <c r="DG67" s="83"/>
      <c r="DH67" s="125"/>
      <c r="DI67" s="33"/>
      <c r="DJ67" s="83"/>
      <c r="DK67" s="20"/>
      <c r="DL67" s="33"/>
      <c r="DM67" s="33"/>
      <c r="DN67" s="83"/>
      <c r="DS67" s="19">
        <f>+CU67</f>
        <v>4324</v>
      </c>
      <c r="DT67" s="153">
        <v>2</v>
      </c>
      <c r="DU67" s="19">
        <v>3</v>
      </c>
      <c r="DV67" s="19" t="s">
        <v>951</v>
      </c>
      <c r="EX67" s="154">
        <v>4310</v>
      </c>
      <c r="EY67" s="153" t="s">
        <v>121</v>
      </c>
    </row>
    <row r="68" spans="1:155" s="19" customFormat="1" x14ac:dyDescent="0.2">
      <c r="A68" s="53">
        <v>0</v>
      </c>
      <c r="B68" s="53"/>
      <c r="C68" s="53">
        <f>IF(Z68&gt;=10,1,0)</f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909</v>
      </c>
      <c r="Q68" s="15">
        <v>64</v>
      </c>
      <c r="R68" s="42"/>
      <c r="S68" s="20" t="s">
        <v>910</v>
      </c>
      <c r="T68" s="21">
        <v>1987</v>
      </c>
      <c r="U68" s="28" t="s">
        <v>1006</v>
      </c>
      <c r="V68" s="206">
        <v>2012</v>
      </c>
      <c r="W68" s="25"/>
      <c r="X68" s="21"/>
      <c r="Y68" s="28"/>
      <c r="Z68" s="118">
        <f>$AD$3-V68</f>
        <v>6</v>
      </c>
      <c r="AA68" s="25" t="s">
        <v>698</v>
      </c>
      <c r="AB68" s="118" t="s">
        <v>105</v>
      </c>
      <c r="AC68" s="21"/>
      <c r="AE68" s="90" t="s">
        <v>375</v>
      </c>
      <c r="AF68" s="82"/>
      <c r="CO68" s="262" t="str">
        <f t="shared" si="19"/>
        <v>anders</v>
      </c>
      <c r="CP68" s="19" t="str">
        <f>+S68</f>
        <v>Frei Lukas</v>
      </c>
      <c r="CR68" s="153">
        <f>+Z68</f>
        <v>6</v>
      </c>
      <c r="CS68" s="153" t="str">
        <f>+AB68</f>
        <v>C</v>
      </c>
      <c r="CT68" s="260" t="str">
        <f t="shared" si="46"/>
        <v>D</v>
      </c>
      <c r="CU68" s="154">
        <v>4308</v>
      </c>
      <c r="CV68" s="125">
        <v>772</v>
      </c>
      <c r="CW68" s="33">
        <f t="shared" si="50"/>
        <v>8</v>
      </c>
      <c r="CX68" s="83" t="str">
        <f t="shared" si="51"/>
        <v>Projektingenieur 8 (Bau)</v>
      </c>
      <c r="CY68" s="125">
        <v>772</v>
      </c>
      <c r="CZ68" s="33">
        <f>VLOOKUP($CY68,Funktionsbezeichnungen,3,0)</f>
        <v>8</v>
      </c>
      <c r="DA68" s="83" t="str">
        <f>VLOOKUP($CY68,Funktionsbezeichnungen,2,0)</f>
        <v>Projektingenieur 8 (Bau)</v>
      </c>
      <c r="DB68" s="125">
        <v>771</v>
      </c>
      <c r="DC68" s="33">
        <f>VLOOKUP($DB68,Funktionsbezeichnungen,3,0)</f>
        <v>7</v>
      </c>
      <c r="DD68" s="83" t="str">
        <f>VLOOKUP($DB68,Funktionsbezeichnungen,2,0)</f>
        <v>Projektingenieur 7 (Bau)</v>
      </c>
      <c r="DE68" s="125"/>
      <c r="DF68" s="33"/>
      <c r="DG68" s="83"/>
      <c r="DH68" s="125"/>
      <c r="DI68" s="33"/>
      <c r="DJ68" s="83"/>
      <c r="DK68" s="20"/>
      <c r="DL68" s="33"/>
      <c r="DM68" s="33"/>
      <c r="DN68" s="83"/>
      <c r="DS68" s="19">
        <f>+CU68</f>
        <v>4308</v>
      </c>
      <c r="DT68" s="153">
        <v>2</v>
      </c>
      <c r="DU68" s="19">
        <v>3</v>
      </c>
      <c r="DV68" s="19" t="s">
        <v>951</v>
      </c>
      <c r="EX68" s="154">
        <v>8579</v>
      </c>
      <c r="EY68" s="153" t="s">
        <v>121</v>
      </c>
    </row>
    <row r="69" spans="1:155" s="19" customFormat="1" x14ac:dyDescent="0.2">
      <c r="A69" s="53">
        <v>0</v>
      </c>
      <c r="B69" s="53"/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1301</v>
      </c>
      <c r="P69" s="15" t="s">
        <v>912</v>
      </c>
      <c r="Q69" s="15">
        <v>65</v>
      </c>
      <c r="R69" s="42"/>
      <c r="S69" s="20" t="s">
        <v>913</v>
      </c>
      <c r="T69" s="21">
        <v>1987</v>
      </c>
      <c r="U69" s="28" t="s">
        <v>1006</v>
      </c>
      <c r="V69" s="21">
        <v>2012</v>
      </c>
      <c r="W69" s="25" t="s">
        <v>1182</v>
      </c>
      <c r="X69" s="21">
        <v>2015</v>
      </c>
      <c r="Y69" s="28" t="s">
        <v>91</v>
      </c>
      <c r="Z69" s="118">
        <f>$AD$3-V69</f>
        <v>6</v>
      </c>
      <c r="AA69" s="25" t="s">
        <v>108</v>
      </c>
      <c r="AB69" s="118" t="s">
        <v>105</v>
      </c>
      <c r="AC69" s="21"/>
      <c r="AE69" s="90" t="s">
        <v>375</v>
      </c>
      <c r="AF69" s="82"/>
      <c r="CO69" s="262" t="str">
        <f t="shared" si="19"/>
        <v>anders</v>
      </c>
      <c r="CP69" s="19" t="str">
        <f>+S69</f>
        <v>D'Arco Marcel</v>
      </c>
      <c r="CR69" s="153">
        <f>+Z69</f>
        <v>6</v>
      </c>
      <c r="CS69" s="153" t="str">
        <f>+AB69</f>
        <v>C</v>
      </c>
      <c r="CT69" s="260" t="str">
        <f t="shared" ref="CT69:CT100" si="56">VLOOKUP(CU69,Kategorie,2,0)</f>
        <v>D</v>
      </c>
      <c r="CU69" s="154">
        <v>4310</v>
      </c>
      <c r="CV69" s="125">
        <v>772</v>
      </c>
      <c r="CW69" s="33">
        <f t="shared" si="50"/>
        <v>8</v>
      </c>
      <c r="CX69" s="83" t="str">
        <f t="shared" si="51"/>
        <v>Projektingenieur 8 (Bau)</v>
      </c>
      <c r="CY69" s="125">
        <v>772</v>
      </c>
      <c r="CZ69" s="33">
        <f>VLOOKUP($CY69,Funktionsbezeichnungen,3,0)</f>
        <v>8</v>
      </c>
      <c r="DA69" s="83" t="str">
        <f>VLOOKUP($CY69,Funktionsbezeichnungen,2,0)</f>
        <v>Projektingenieur 8 (Bau)</v>
      </c>
      <c r="DB69" s="125">
        <v>771</v>
      </c>
      <c r="DC69" s="33">
        <f>VLOOKUP($DB69,Funktionsbezeichnungen,3,0)</f>
        <v>7</v>
      </c>
      <c r="DD69" s="83" t="str">
        <f>VLOOKUP($DB69,Funktionsbezeichnungen,2,0)</f>
        <v>Projektingenieur 7 (Bau)</v>
      </c>
      <c r="DE69" s="125"/>
      <c r="DF69" s="33"/>
      <c r="DG69" s="83"/>
      <c r="DH69" s="125"/>
      <c r="DI69" s="33"/>
      <c r="DJ69" s="83"/>
      <c r="DK69" s="20"/>
      <c r="DL69" s="33"/>
      <c r="DM69" s="33"/>
      <c r="DN69" s="83"/>
      <c r="DS69" s="19">
        <f>+CU69</f>
        <v>4310</v>
      </c>
      <c r="DT69" s="153">
        <v>2</v>
      </c>
      <c r="DU69" s="19">
        <v>3</v>
      </c>
      <c r="DV69" s="19" t="s">
        <v>951</v>
      </c>
      <c r="EX69" s="154">
        <v>4322</v>
      </c>
      <c r="EY69" s="153" t="s">
        <v>121</v>
      </c>
    </row>
    <row r="70" spans="1:155" s="19" customFormat="1" x14ac:dyDescent="0.2">
      <c r="A70" s="53">
        <v>0</v>
      </c>
      <c r="B70" s="53"/>
      <c r="C70" s="53">
        <f t="shared" si="0"/>
        <v>1</v>
      </c>
      <c r="D70" s="55"/>
      <c r="E70" s="55"/>
      <c r="F70" s="56">
        <v>1</v>
      </c>
      <c r="G70" s="54">
        <v>1</v>
      </c>
      <c r="H70" s="54"/>
      <c r="I70" s="56"/>
      <c r="J70" s="54"/>
      <c r="K70" s="56"/>
      <c r="L70" s="56"/>
      <c r="M70" s="56"/>
      <c r="N70" s="58"/>
      <c r="O70" s="52" t="s">
        <v>1140</v>
      </c>
      <c r="P70" s="15" t="s">
        <v>1248</v>
      </c>
      <c r="Q70" s="15">
        <v>66</v>
      </c>
      <c r="R70" s="42"/>
      <c r="S70" s="20" t="s">
        <v>1249</v>
      </c>
      <c r="T70" s="21">
        <v>1967</v>
      </c>
      <c r="U70" s="28" t="s">
        <v>1252</v>
      </c>
      <c r="V70" s="21">
        <v>2002</v>
      </c>
      <c r="W70" s="25"/>
      <c r="X70" s="21"/>
      <c r="Y70" s="28"/>
      <c r="Z70" s="118">
        <f t="shared" si="1"/>
        <v>16</v>
      </c>
      <c r="AA70" s="25" t="s">
        <v>1250</v>
      </c>
      <c r="AB70" s="118" t="s">
        <v>121</v>
      </c>
      <c r="AC70" s="21"/>
      <c r="AE70" s="90" t="s">
        <v>375</v>
      </c>
      <c r="AF70" s="82"/>
      <c r="CO70" s="262" t="e">
        <f t="shared" si="19"/>
        <v>#N/A</v>
      </c>
      <c r="CP70" s="192" t="str">
        <f t="shared" si="2"/>
        <v>Gustin Patrick</v>
      </c>
      <c r="CQ70" s="192"/>
      <c r="CR70" s="242">
        <f t="shared" si="3"/>
        <v>16</v>
      </c>
      <c r="CS70" s="242" t="str">
        <f t="shared" si="18"/>
        <v>D</v>
      </c>
      <c r="CT70" s="260" t="e">
        <f t="shared" si="56"/>
        <v>#N/A</v>
      </c>
      <c r="CU70" s="222">
        <v>4338</v>
      </c>
      <c r="CV70" s="125">
        <v>542</v>
      </c>
      <c r="CW70" s="33">
        <f t="shared" si="50"/>
        <v>7</v>
      </c>
      <c r="CX70" s="83" t="str">
        <f t="shared" si="51"/>
        <v>Technischer Sachbearbeiter 7</v>
      </c>
      <c r="CY70" s="125"/>
      <c r="CZ70" s="33"/>
      <c r="DA70" s="83"/>
      <c r="DB70" s="125"/>
      <c r="DC70" s="33"/>
      <c r="DD70" s="83"/>
      <c r="DE70" s="125"/>
      <c r="DF70" s="33"/>
      <c r="DG70" s="83"/>
      <c r="DH70" s="125"/>
      <c r="DI70" s="33"/>
      <c r="DJ70" s="83"/>
      <c r="DK70" s="20"/>
      <c r="DL70" s="33"/>
      <c r="DM70" s="33"/>
      <c r="DN70" s="83"/>
      <c r="DS70" s="19">
        <f t="shared" si="17"/>
        <v>4338</v>
      </c>
      <c r="DT70" s="153">
        <v>2</v>
      </c>
      <c r="DU70" s="19">
        <v>3</v>
      </c>
      <c r="DV70" s="19" t="s">
        <v>951</v>
      </c>
      <c r="EX70" s="154">
        <v>4315</v>
      </c>
      <c r="EY70" s="153" t="s">
        <v>121</v>
      </c>
    </row>
    <row r="71" spans="1:155" s="19" customFormat="1" x14ac:dyDescent="0.2">
      <c r="A71" s="53">
        <v>0</v>
      </c>
      <c r="B71" s="53">
        <v>1</v>
      </c>
      <c r="C71" s="53">
        <f t="shared" si="0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1301</v>
      </c>
      <c r="P71" s="15" t="s">
        <v>1014</v>
      </c>
      <c r="Q71" s="15">
        <v>67</v>
      </c>
      <c r="R71" s="42"/>
      <c r="S71" s="20" t="s">
        <v>1015</v>
      </c>
      <c r="T71" s="21">
        <v>1980</v>
      </c>
      <c r="U71" s="28" t="s">
        <v>1050</v>
      </c>
      <c r="V71" s="21">
        <v>2002</v>
      </c>
      <c r="W71" s="25" t="s">
        <v>1006</v>
      </c>
      <c r="X71" s="162">
        <v>2013</v>
      </c>
      <c r="Y71" s="28"/>
      <c r="Z71" s="163">
        <f>$AD$3-X71</f>
        <v>5</v>
      </c>
      <c r="AA71" s="25" t="s">
        <v>916</v>
      </c>
      <c r="AB71" s="21" t="s">
        <v>121</v>
      </c>
      <c r="AC71" s="21"/>
      <c r="AE71" s="90" t="s">
        <v>375</v>
      </c>
      <c r="AF71" s="82"/>
      <c r="CO71" s="19" t="str">
        <f t="shared" ref="CO71:CO134" si="57">IF(CS71=CT71,"","anders")</f>
        <v/>
      </c>
      <c r="CP71" s="19" t="str">
        <f t="shared" si="2"/>
        <v>Hochuli Antonina</v>
      </c>
      <c r="CR71" s="153">
        <f t="shared" si="3"/>
        <v>5</v>
      </c>
      <c r="CS71" s="153" t="str">
        <f t="shared" si="18"/>
        <v>D</v>
      </c>
      <c r="CT71" s="260" t="str">
        <f t="shared" si="56"/>
        <v>D</v>
      </c>
      <c r="CU71" s="154">
        <v>8579</v>
      </c>
      <c r="CV71" s="125">
        <v>771</v>
      </c>
      <c r="CW71" s="33">
        <f t="shared" si="50"/>
        <v>7</v>
      </c>
      <c r="CX71" s="83" t="str">
        <f t="shared" si="51"/>
        <v>Projektingenieur 7 (Bau)</v>
      </c>
      <c r="CY71" s="125">
        <v>771</v>
      </c>
      <c r="CZ71" s="33">
        <f t="shared" si="52"/>
        <v>7</v>
      </c>
      <c r="DA71" s="83" t="str">
        <f t="shared" si="53"/>
        <v>Projektingenieur 7 (Bau)</v>
      </c>
      <c r="DB71" s="125">
        <v>770</v>
      </c>
      <c r="DC71" s="33">
        <f t="shared" si="54"/>
        <v>6</v>
      </c>
      <c r="DD71" s="83" t="str">
        <f t="shared" si="55"/>
        <v>Vorstufe Projektingenieur (Bau)</v>
      </c>
      <c r="DE71" s="125"/>
      <c r="DF71" s="33"/>
      <c r="DG71" s="83"/>
      <c r="DH71" s="125"/>
      <c r="DI71" s="33"/>
      <c r="DJ71" s="83"/>
      <c r="DK71" s="20"/>
      <c r="DL71" s="33"/>
      <c r="DM71" s="33"/>
      <c r="DN71" s="83"/>
      <c r="DS71" s="19">
        <f t="shared" si="17"/>
        <v>8579</v>
      </c>
      <c r="DT71" s="153">
        <v>2</v>
      </c>
      <c r="DU71" s="19">
        <v>3</v>
      </c>
      <c r="DV71" s="19" t="s">
        <v>951</v>
      </c>
      <c r="EX71" s="154">
        <v>4313</v>
      </c>
      <c r="EY71" s="153" t="s">
        <v>121</v>
      </c>
    </row>
    <row r="72" spans="1:155" s="19" customFormat="1" x14ac:dyDescent="0.2">
      <c r="A72" s="53">
        <v>0</v>
      </c>
      <c r="B72" s="53"/>
      <c r="C72" s="53">
        <f t="shared" ref="C72:C132" si="58">IF(Z72&gt;=10,1,0)</f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1301</v>
      </c>
      <c r="P72" s="15" t="s">
        <v>1074</v>
      </c>
      <c r="Q72" s="15">
        <v>68</v>
      </c>
      <c r="R72" s="42"/>
      <c r="S72" s="20" t="s">
        <v>1075</v>
      </c>
      <c r="T72" s="21">
        <v>1987</v>
      </c>
      <c r="U72" s="28" t="s">
        <v>1302</v>
      </c>
      <c r="V72" s="21">
        <v>2013</v>
      </c>
      <c r="W72" s="25"/>
      <c r="X72" s="21"/>
      <c r="Y72" s="28"/>
      <c r="Z72" s="118">
        <f t="shared" ref="Z72:Z137" si="59">$AD$3-V72</f>
        <v>5</v>
      </c>
      <c r="AA72" s="25" t="s">
        <v>698</v>
      </c>
      <c r="AB72" s="21" t="s">
        <v>121</v>
      </c>
      <c r="AC72" s="21"/>
      <c r="AE72" s="90" t="s">
        <v>375</v>
      </c>
      <c r="AF72" s="82"/>
      <c r="CO72" s="19" t="str">
        <f t="shared" si="57"/>
        <v/>
      </c>
      <c r="CP72" s="19" t="str">
        <f t="shared" ref="CP72:CP140" si="60">+S72</f>
        <v>Meisch Raoul</v>
      </c>
      <c r="CR72" s="153">
        <f t="shared" ref="CR72:CR137" si="61">+Z72</f>
        <v>5</v>
      </c>
      <c r="CS72" s="153" t="str">
        <f t="shared" ref="CS72:CS137" si="62">+AB72</f>
        <v>D</v>
      </c>
      <c r="CT72" s="260" t="str">
        <f t="shared" si="56"/>
        <v>D</v>
      </c>
      <c r="CU72" s="154">
        <v>4315</v>
      </c>
      <c r="CV72" s="125">
        <v>771</v>
      </c>
      <c r="CW72" s="33">
        <f t="shared" si="50"/>
        <v>7</v>
      </c>
      <c r="CX72" s="83" t="str">
        <f t="shared" si="51"/>
        <v>Projektingenieur 7 (Bau)</v>
      </c>
      <c r="CY72" s="125">
        <v>771</v>
      </c>
      <c r="CZ72" s="33">
        <f t="shared" si="52"/>
        <v>7</v>
      </c>
      <c r="DA72" s="83" t="str">
        <f t="shared" si="53"/>
        <v>Projektingenieur 7 (Bau)</v>
      </c>
      <c r="DB72" s="125"/>
      <c r="DC72" s="33"/>
      <c r="DD72" s="83"/>
      <c r="DE72" s="125"/>
      <c r="DF72" s="33"/>
      <c r="DG72" s="83"/>
      <c r="DH72" s="125"/>
      <c r="DI72" s="33"/>
      <c r="DJ72" s="83"/>
      <c r="DK72" s="20"/>
      <c r="DL72" s="33"/>
      <c r="DM72" s="33"/>
      <c r="DN72" s="83"/>
      <c r="DS72" s="19">
        <f t="shared" ref="DS72:DS140" si="63">+CU72</f>
        <v>4315</v>
      </c>
      <c r="DT72" s="153">
        <v>2</v>
      </c>
      <c r="DU72" s="19">
        <v>3</v>
      </c>
      <c r="DV72" s="19" t="s">
        <v>951</v>
      </c>
      <c r="EX72" s="154">
        <v>4318</v>
      </c>
      <c r="EY72" s="153" t="s">
        <v>121</v>
      </c>
    </row>
    <row r="73" spans="1:155" s="19" customFormat="1" x14ac:dyDescent="0.2">
      <c r="A73" s="53">
        <v>0</v>
      </c>
      <c r="B73" s="53">
        <v>1</v>
      </c>
      <c r="C73" s="53">
        <f t="shared" si="58"/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359</v>
      </c>
      <c r="P73" s="15" t="s">
        <v>1029</v>
      </c>
      <c r="Q73" s="15">
        <v>69</v>
      </c>
      <c r="R73" s="42"/>
      <c r="S73" s="20" t="s">
        <v>1030</v>
      </c>
      <c r="T73" s="21">
        <v>1989</v>
      </c>
      <c r="U73" s="28" t="s">
        <v>1006</v>
      </c>
      <c r="V73" s="21">
        <v>2013</v>
      </c>
      <c r="W73" s="25"/>
      <c r="X73" s="21"/>
      <c r="Y73" s="28"/>
      <c r="Z73" s="118">
        <f t="shared" si="59"/>
        <v>5</v>
      </c>
      <c r="AA73" s="25" t="s">
        <v>916</v>
      </c>
      <c r="AB73" s="21" t="s">
        <v>121</v>
      </c>
      <c r="AC73" s="21"/>
      <c r="AE73" s="90" t="s">
        <v>375</v>
      </c>
      <c r="AF73" s="82"/>
      <c r="CO73" s="19" t="str">
        <f t="shared" si="57"/>
        <v/>
      </c>
      <c r="CP73" s="19" t="str">
        <f t="shared" si="60"/>
        <v>Stöhr Jessica</v>
      </c>
      <c r="CR73" s="153">
        <f t="shared" si="61"/>
        <v>5</v>
      </c>
      <c r="CS73" s="153" t="str">
        <f t="shared" si="62"/>
        <v>D</v>
      </c>
      <c r="CT73" s="260" t="str">
        <f t="shared" si="56"/>
        <v>D</v>
      </c>
      <c r="CU73" s="154">
        <v>4313</v>
      </c>
      <c r="CV73" s="125">
        <v>771</v>
      </c>
      <c r="CW73" s="33">
        <f t="shared" si="50"/>
        <v>7</v>
      </c>
      <c r="CX73" s="83" t="str">
        <f t="shared" si="51"/>
        <v>Projektingenieur 7 (Bau)</v>
      </c>
      <c r="CY73" s="125">
        <v>771</v>
      </c>
      <c r="CZ73" s="33">
        <f t="shared" si="52"/>
        <v>7</v>
      </c>
      <c r="DA73" s="83" t="str">
        <f t="shared" si="53"/>
        <v>Projektingenieur 7 (Bau)</v>
      </c>
      <c r="DB73" s="125">
        <v>770</v>
      </c>
      <c r="DC73" s="33">
        <f t="shared" si="54"/>
        <v>6</v>
      </c>
      <c r="DD73" s="83" t="str">
        <f t="shared" si="55"/>
        <v>Vorstufe Projektingenieur (Bau)</v>
      </c>
      <c r="DE73" s="125"/>
      <c r="DF73" s="33"/>
      <c r="DG73" s="83"/>
      <c r="DH73" s="125"/>
      <c r="DI73" s="33"/>
      <c r="DJ73" s="83"/>
      <c r="DK73" s="20"/>
      <c r="DL73" s="33"/>
      <c r="DM73" s="33"/>
      <c r="DN73" s="83"/>
      <c r="DS73" s="19">
        <f t="shared" si="63"/>
        <v>4313</v>
      </c>
      <c r="DT73" s="153">
        <v>2</v>
      </c>
      <c r="DU73" s="19">
        <v>3</v>
      </c>
      <c r="DV73" s="19" t="s">
        <v>951</v>
      </c>
      <c r="EX73" s="154">
        <v>4319</v>
      </c>
      <c r="EY73" s="153" t="s">
        <v>121</v>
      </c>
    </row>
    <row r="74" spans="1:155" s="19" customFormat="1" x14ac:dyDescent="0.2">
      <c r="A74" s="53">
        <v>0</v>
      </c>
      <c r="B74" s="53"/>
      <c r="C74" s="53">
        <f t="shared" si="58"/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361</v>
      </c>
      <c r="P74" s="15" t="s">
        <v>1153</v>
      </c>
      <c r="Q74" s="15">
        <v>70</v>
      </c>
      <c r="R74" s="42"/>
      <c r="S74" s="20" t="s">
        <v>1154</v>
      </c>
      <c r="T74" s="21">
        <v>1984</v>
      </c>
      <c r="U74" s="28" t="s">
        <v>1061</v>
      </c>
      <c r="V74" s="21">
        <v>2014</v>
      </c>
      <c r="W74" s="25"/>
      <c r="X74" s="21"/>
      <c r="Y74" s="28"/>
      <c r="Z74" s="118">
        <f t="shared" si="59"/>
        <v>4</v>
      </c>
      <c r="AA74" s="25" t="s">
        <v>698</v>
      </c>
      <c r="AB74" s="21" t="s">
        <v>121</v>
      </c>
      <c r="AC74" s="21"/>
      <c r="AE74" s="90" t="s">
        <v>375</v>
      </c>
      <c r="AF74" s="82"/>
      <c r="CO74" s="19" t="str">
        <f t="shared" si="57"/>
        <v/>
      </c>
      <c r="CP74" s="19" t="str">
        <f t="shared" si="60"/>
        <v>Vitt Bernhard</v>
      </c>
      <c r="CR74" s="153">
        <f t="shared" si="61"/>
        <v>4</v>
      </c>
      <c r="CS74" s="153" t="str">
        <f t="shared" si="62"/>
        <v>D</v>
      </c>
      <c r="CT74" s="260" t="str">
        <f t="shared" si="56"/>
        <v>D</v>
      </c>
      <c r="CU74" s="154">
        <v>4318</v>
      </c>
      <c r="CV74" s="125">
        <v>770</v>
      </c>
      <c r="CW74" s="33">
        <f t="shared" si="50"/>
        <v>6</v>
      </c>
      <c r="CX74" s="83" t="str">
        <f t="shared" si="51"/>
        <v>Vorstufe Projektingenieur (Bau)</v>
      </c>
      <c r="CY74" s="125">
        <v>770</v>
      </c>
      <c r="CZ74" s="33">
        <f t="shared" si="52"/>
        <v>6</v>
      </c>
      <c r="DA74" s="83" t="str">
        <f t="shared" si="53"/>
        <v>Vorstufe Projektingenieur (Bau)</v>
      </c>
      <c r="DB74" s="125"/>
      <c r="DC74" s="33"/>
      <c r="DD74" s="83"/>
      <c r="DE74" s="125"/>
      <c r="DF74" s="33"/>
      <c r="DG74" s="83"/>
      <c r="DH74" s="125"/>
      <c r="DI74" s="33"/>
      <c r="DJ74" s="83"/>
      <c r="DK74" s="20"/>
      <c r="DL74" s="33"/>
      <c r="DM74" s="33"/>
      <c r="DN74" s="83"/>
      <c r="DS74" s="19">
        <f t="shared" si="63"/>
        <v>4318</v>
      </c>
      <c r="DT74" s="153">
        <v>2</v>
      </c>
      <c r="DU74" s="19">
        <v>3</v>
      </c>
      <c r="DV74" s="19" t="s">
        <v>951</v>
      </c>
      <c r="EX74" s="154">
        <v>9748</v>
      </c>
      <c r="EY74" s="19" t="s">
        <v>121</v>
      </c>
    </row>
    <row r="75" spans="1:155" s="19" customFormat="1" ht="25.5" x14ac:dyDescent="0.2">
      <c r="A75" s="53">
        <v>0</v>
      </c>
      <c r="B75" s="53"/>
      <c r="C75" s="53">
        <f>IF(Z75&gt;=10,1,0)</f>
        <v>0</v>
      </c>
      <c r="D75" s="55"/>
      <c r="E75" s="55">
        <v>1</v>
      </c>
      <c r="F75" s="56"/>
      <c r="G75" s="54"/>
      <c r="H75" s="54">
        <v>1</v>
      </c>
      <c r="I75" s="56"/>
      <c r="J75" s="54"/>
      <c r="K75" s="56"/>
      <c r="L75" s="56"/>
      <c r="M75" s="56"/>
      <c r="N75" s="58"/>
      <c r="O75" s="52" t="s">
        <v>358</v>
      </c>
      <c r="P75" s="15" t="s">
        <v>1173</v>
      </c>
      <c r="Q75" s="15">
        <v>71</v>
      </c>
      <c r="R75" s="42"/>
      <c r="S75" s="20" t="s">
        <v>1172</v>
      </c>
      <c r="T75" s="21">
        <v>1986</v>
      </c>
      <c r="U75" s="208" t="s">
        <v>1231</v>
      </c>
      <c r="V75" s="163">
        <v>2015</v>
      </c>
      <c r="W75" s="28"/>
      <c r="X75" s="21"/>
      <c r="Y75" s="28"/>
      <c r="Z75" s="163">
        <f t="shared" si="59"/>
        <v>3</v>
      </c>
      <c r="AA75" s="25" t="s">
        <v>1176</v>
      </c>
      <c r="AB75" s="21" t="s">
        <v>121</v>
      </c>
      <c r="AC75" s="21"/>
      <c r="AE75" s="90" t="s">
        <v>376</v>
      </c>
      <c r="AF75" s="82"/>
      <c r="CO75" s="19" t="str">
        <f t="shared" si="57"/>
        <v/>
      </c>
      <c r="CP75" s="19" t="str">
        <f t="shared" si="60"/>
        <v>Völlmin Daniel</v>
      </c>
      <c r="CR75" s="153">
        <f t="shared" si="61"/>
        <v>3</v>
      </c>
      <c r="CS75" s="153" t="str">
        <f t="shared" si="62"/>
        <v>D</v>
      </c>
      <c r="CT75" s="260" t="str">
        <f t="shared" si="56"/>
        <v>D</v>
      </c>
      <c r="CU75" s="154">
        <v>4319</v>
      </c>
      <c r="CV75" s="125">
        <v>771</v>
      </c>
      <c r="CW75" s="33">
        <f t="shared" si="50"/>
        <v>7</v>
      </c>
      <c r="CX75" s="83" t="str">
        <f t="shared" si="51"/>
        <v>Projektingenieur 7 (Bau)</v>
      </c>
      <c r="CY75" s="125">
        <v>771</v>
      </c>
      <c r="CZ75" s="33">
        <f t="shared" si="52"/>
        <v>7</v>
      </c>
      <c r="DA75" s="83" t="str">
        <f t="shared" si="53"/>
        <v>Projektingenieur 7 (Bau)</v>
      </c>
      <c r="DB75" s="125"/>
      <c r="DC75" s="33"/>
      <c r="DD75" s="83"/>
      <c r="DE75" s="125"/>
      <c r="DF75" s="33"/>
      <c r="DG75" s="83"/>
      <c r="DH75" s="125"/>
      <c r="DI75" s="33"/>
      <c r="DJ75" s="83"/>
      <c r="DK75" s="20"/>
      <c r="DL75" s="33"/>
      <c r="DM75" s="33"/>
      <c r="DN75" s="83"/>
      <c r="DS75" s="19">
        <f t="shared" si="63"/>
        <v>4319</v>
      </c>
      <c r="DT75" s="153">
        <v>2</v>
      </c>
      <c r="DU75" s="19">
        <v>3</v>
      </c>
      <c r="DV75" s="19" t="s">
        <v>951</v>
      </c>
      <c r="EX75" s="154">
        <v>3211</v>
      </c>
      <c r="EY75" s="19" t="s">
        <v>105</v>
      </c>
    </row>
    <row r="76" spans="1:155" s="19" customFormat="1" x14ac:dyDescent="0.2">
      <c r="A76" s="53">
        <v>0</v>
      </c>
      <c r="B76" s="53"/>
      <c r="C76" s="53">
        <f t="shared" ref="C76:C78" si="64">IF(Z76&gt;=10,1,0)</f>
        <v>0</v>
      </c>
      <c r="D76" s="55">
        <v>1</v>
      </c>
      <c r="E76" s="55"/>
      <c r="F76" s="56"/>
      <c r="G76" s="54"/>
      <c r="H76" s="54"/>
      <c r="I76" s="56"/>
      <c r="J76" s="54"/>
      <c r="K76" s="56"/>
      <c r="L76" s="56"/>
      <c r="M76" s="56"/>
      <c r="N76" s="58"/>
      <c r="O76" s="52" t="s">
        <v>1301</v>
      </c>
      <c r="P76" s="15" t="s">
        <v>1016</v>
      </c>
      <c r="Q76" s="15">
        <v>72</v>
      </c>
      <c r="R76" s="164"/>
      <c r="S76" s="20" t="s">
        <v>1017</v>
      </c>
      <c r="T76" s="21">
        <v>1988</v>
      </c>
      <c r="U76" s="28" t="s">
        <v>1230</v>
      </c>
      <c r="V76" s="21">
        <v>2016</v>
      </c>
      <c r="W76" s="25"/>
      <c r="X76" s="21"/>
      <c r="Y76" s="28"/>
      <c r="Z76" s="118">
        <f t="shared" si="59"/>
        <v>2</v>
      </c>
      <c r="AA76" s="25" t="s">
        <v>698</v>
      </c>
      <c r="AB76" s="21" t="s">
        <v>121</v>
      </c>
      <c r="AC76" s="21"/>
      <c r="AE76" s="90" t="s">
        <v>375</v>
      </c>
      <c r="AF76" s="82"/>
      <c r="CO76" s="19" t="str">
        <f t="shared" si="57"/>
        <v/>
      </c>
      <c r="CP76" s="19" t="str">
        <f t="shared" si="60"/>
        <v>Burger Stefan</v>
      </c>
      <c r="CR76" s="19">
        <f t="shared" si="61"/>
        <v>2</v>
      </c>
      <c r="CS76" s="19" t="str">
        <f t="shared" si="62"/>
        <v>D</v>
      </c>
      <c r="CT76" s="260" t="str">
        <f t="shared" si="56"/>
        <v>D</v>
      </c>
      <c r="CU76" s="154">
        <v>9748</v>
      </c>
      <c r="CV76" s="125">
        <v>771</v>
      </c>
      <c r="CW76" s="33">
        <f t="shared" si="50"/>
        <v>7</v>
      </c>
      <c r="CX76" s="83" t="str">
        <f t="shared" si="51"/>
        <v>Projektingenieur 7 (Bau)</v>
      </c>
      <c r="CY76" s="125">
        <v>771</v>
      </c>
      <c r="CZ76" s="33">
        <f t="shared" si="52"/>
        <v>7</v>
      </c>
      <c r="DA76" s="83" t="str">
        <f t="shared" si="53"/>
        <v>Projektingenieur 7 (Bau)</v>
      </c>
      <c r="DB76" s="125"/>
      <c r="DC76" s="33"/>
      <c r="DD76" s="83"/>
      <c r="DE76" s="125"/>
      <c r="DF76" s="33"/>
      <c r="DG76" s="83"/>
      <c r="DH76" s="125"/>
      <c r="DI76" s="33"/>
      <c r="DJ76" s="83"/>
      <c r="DK76" s="20"/>
      <c r="DL76" s="125"/>
      <c r="DM76" s="33"/>
      <c r="DN76" s="83"/>
      <c r="DS76" s="19">
        <f t="shared" si="63"/>
        <v>9748</v>
      </c>
      <c r="DT76" s="153">
        <v>2</v>
      </c>
      <c r="DU76" s="19">
        <v>3</v>
      </c>
      <c r="DV76" s="185" t="s">
        <v>951</v>
      </c>
      <c r="EX76" s="154">
        <v>6622</v>
      </c>
      <c r="EY76" s="19" t="s">
        <v>105</v>
      </c>
    </row>
    <row r="77" spans="1:155" s="19" customFormat="1" x14ac:dyDescent="0.2">
      <c r="A77" s="53">
        <v>0</v>
      </c>
      <c r="B77" s="53"/>
      <c r="C77" s="53">
        <f t="shared" si="64"/>
        <v>0</v>
      </c>
      <c r="D77" s="55">
        <v>1</v>
      </c>
      <c r="E77" s="55"/>
      <c r="F77" s="56"/>
      <c r="G77" s="54"/>
      <c r="H77" s="54"/>
      <c r="I77" s="56"/>
      <c r="J77" s="54"/>
      <c r="K77" s="56"/>
      <c r="L77" s="56"/>
      <c r="M77" s="56"/>
      <c r="N77" s="58"/>
      <c r="O77" s="52" t="s">
        <v>1301</v>
      </c>
      <c r="P77" s="15" t="s">
        <v>1255</v>
      </c>
      <c r="Q77" s="15">
        <v>73</v>
      </c>
      <c r="R77" s="164"/>
      <c r="S77" s="20" t="s">
        <v>1256</v>
      </c>
      <c r="T77" s="21">
        <v>1984</v>
      </c>
      <c r="U77" s="28" t="s">
        <v>1216</v>
      </c>
      <c r="V77" s="21">
        <v>2016</v>
      </c>
      <c r="W77" s="25"/>
      <c r="X77" s="21"/>
      <c r="Y77" s="28"/>
      <c r="Z77" s="118">
        <f t="shared" si="59"/>
        <v>2</v>
      </c>
      <c r="AA77" s="25" t="s">
        <v>698</v>
      </c>
      <c r="AB77" s="21" t="s">
        <v>121</v>
      </c>
      <c r="AC77" s="21"/>
      <c r="AE77" s="90" t="s">
        <v>375</v>
      </c>
      <c r="AF77" s="82"/>
      <c r="CO77" s="262" t="e">
        <f t="shared" si="57"/>
        <v>#N/A</v>
      </c>
      <c r="CP77" s="192" t="str">
        <f t="shared" si="60"/>
        <v>Aleinikov Dimitri</v>
      </c>
      <c r="CR77" s="19">
        <f t="shared" si="61"/>
        <v>2</v>
      </c>
      <c r="CS77" s="19" t="str">
        <f t="shared" si="62"/>
        <v>D</v>
      </c>
      <c r="CT77" s="260" t="e">
        <f t="shared" si="56"/>
        <v>#N/A</v>
      </c>
      <c r="CU77" s="222">
        <v>4327</v>
      </c>
      <c r="CV77" s="125">
        <v>771</v>
      </c>
      <c r="CW77" s="33">
        <f t="shared" si="50"/>
        <v>7</v>
      </c>
      <c r="CX77" s="83" t="str">
        <f t="shared" si="51"/>
        <v>Projektingenieur 7 (Bau)</v>
      </c>
      <c r="CY77" s="125"/>
      <c r="CZ77" s="33"/>
      <c r="DA77" s="83"/>
      <c r="DB77" s="125"/>
      <c r="DC77" s="33"/>
      <c r="DD77" s="83"/>
      <c r="DE77" s="125"/>
      <c r="DF77" s="33"/>
      <c r="DG77" s="83"/>
      <c r="DH77" s="125"/>
      <c r="DI77" s="33"/>
      <c r="DJ77" s="83"/>
      <c r="DK77" s="20"/>
      <c r="DL77" s="125"/>
      <c r="DM77" s="33"/>
      <c r="DN77" s="83"/>
      <c r="DS77" s="19">
        <f t="shared" si="63"/>
        <v>4327</v>
      </c>
      <c r="DT77" s="153">
        <v>2</v>
      </c>
      <c r="DU77" s="19">
        <v>3</v>
      </c>
      <c r="DV77" s="185" t="s">
        <v>951</v>
      </c>
      <c r="EX77" s="154">
        <v>7622</v>
      </c>
      <c r="EY77" s="19" t="s">
        <v>105</v>
      </c>
    </row>
    <row r="78" spans="1:155" s="19" customFormat="1" x14ac:dyDescent="0.2">
      <c r="A78" s="53">
        <v>0</v>
      </c>
      <c r="B78" s="53"/>
      <c r="C78" s="53">
        <f t="shared" si="64"/>
        <v>0</v>
      </c>
      <c r="D78" s="55">
        <v>1</v>
      </c>
      <c r="E78" s="55"/>
      <c r="F78" s="56"/>
      <c r="G78" s="54"/>
      <c r="H78" s="54"/>
      <c r="I78" s="56"/>
      <c r="J78" s="54"/>
      <c r="K78" s="56"/>
      <c r="L78" s="56"/>
      <c r="M78" s="56"/>
      <c r="N78" s="58"/>
      <c r="O78" s="52" t="s">
        <v>359</v>
      </c>
      <c r="P78" s="15" t="s">
        <v>897</v>
      </c>
      <c r="Q78" s="15">
        <v>74</v>
      </c>
      <c r="R78" s="164"/>
      <c r="S78" s="20" t="s">
        <v>896</v>
      </c>
      <c r="T78" s="21">
        <v>1990</v>
      </c>
      <c r="U78" s="28" t="s">
        <v>1216</v>
      </c>
      <c r="V78" s="21">
        <v>2017</v>
      </c>
      <c r="W78" s="25"/>
      <c r="X78" s="21"/>
      <c r="Y78" s="28"/>
      <c r="Z78" s="118">
        <f t="shared" si="59"/>
        <v>1</v>
      </c>
      <c r="AA78" s="25" t="s">
        <v>698</v>
      </c>
      <c r="AB78" s="21" t="s">
        <v>121</v>
      </c>
      <c r="AC78" s="21"/>
      <c r="AE78" s="90" t="s">
        <v>375</v>
      </c>
      <c r="AF78" s="82"/>
      <c r="CO78" s="262" t="e">
        <f t="shared" si="57"/>
        <v>#N/A</v>
      </c>
      <c r="CP78" s="192" t="str">
        <f t="shared" si="60"/>
        <v>Lüthi Tobias</v>
      </c>
      <c r="CR78" s="19">
        <f t="shared" si="61"/>
        <v>1</v>
      </c>
      <c r="CS78" s="19" t="str">
        <f t="shared" si="62"/>
        <v>D</v>
      </c>
      <c r="CT78" s="260" t="e">
        <f t="shared" si="56"/>
        <v>#N/A</v>
      </c>
      <c r="CU78" s="222">
        <v>8580</v>
      </c>
      <c r="CV78" s="125">
        <v>771</v>
      </c>
      <c r="CW78" s="33">
        <f t="shared" si="50"/>
        <v>7</v>
      </c>
      <c r="CX78" s="83" t="str">
        <f t="shared" si="51"/>
        <v>Projektingenieur 7 (Bau)</v>
      </c>
      <c r="CY78" s="125"/>
      <c r="CZ78" s="33"/>
      <c r="DA78" s="83"/>
      <c r="DB78" s="125"/>
      <c r="DC78" s="33"/>
      <c r="DD78" s="83"/>
      <c r="DE78" s="125"/>
      <c r="DF78" s="33"/>
      <c r="DG78" s="83"/>
      <c r="DH78" s="125"/>
      <c r="DI78" s="33"/>
      <c r="DJ78" s="83"/>
      <c r="DK78" s="20"/>
      <c r="DL78" s="125"/>
      <c r="DM78" s="33"/>
      <c r="DN78" s="83"/>
      <c r="DS78" s="19">
        <f t="shared" si="63"/>
        <v>8580</v>
      </c>
      <c r="DT78" s="153">
        <v>2</v>
      </c>
      <c r="DU78" s="19">
        <v>3</v>
      </c>
      <c r="DV78" s="185" t="s">
        <v>951</v>
      </c>
      <c r="EX78" s="154">
        <v>9658</v>
      </c>
      <c r="EY78" s="19" t="s">
        <v>105</v>
      </c>
    </row>
    <row r="79" spans="1:155" s="19" customFormat="1" x14ac:dyDescent="0.2">
      <c r="A79" s="53">
        <v>0</v>
      </c>
      <c r="B79" s="53">
        <v>1</v>
      </c>
      <c r="C79" s="53">
        <f t="shared" si="58"/>
        <v>0</v>
      </c>
      <c r="D79" s="55"/>
      <c r="E79" s="55">
        <v>1</v>
      </c>
      <c r="F79" s="56"/>
      <c r="G79" s="54"/>
      <c r="H79" s="54"/>
      <c r="I79" s="56"/>
      <c r="J79" s="54"/>
      <c r="K79" s="56"/>
      <c r="L79" s="56"/>
      <c r="M79" s="56"/>
      <c r="N79" s="58"/>
      <c r="O79" s="52" t="s">
        <v>359</v>
      </c>
      <c r="P79" s="15" t="s">
        <v>1271</v>
      </c>
      <c r="Q79" s="15">
        <v>75</v>
      </c>
      <c r="R79" s="164"/>
      <c r="S79" s="20" t="s">
        <v>1272</v>
      </c>
      <c r="T79" s="21">
        <v>1990</v>
      </c>
      <c r="U79" s="28" t="s">
        <v>1273</v>
      </c>
      <c r="V79" s="21">
        <v>2017</v>
      </c>
      <c r="W79" s="25"/>
      <c r="X79" s="21"/>
      <c r="Y79" s="28"/>
      <c r="Z79" s="118">
        <f t="shared" si="59"/>
        <v>1</v>
      </c>
      <c r="AA79" s="25" t="s">
        <v>916</v>
      </c>
      <c r="AB79" s="21" t="s">
        <v>121</v>
      </c>
      <c r="AC79" s="21"/>
      <c r="AE79" s="90" t="s">
        <v>375</v>
      </c>
      <c r="AF79" s="82"/>
      <c r="CO79" s="262" t="e">
        <f t="shared" si="57"/>
        <v>#N/A</v>
      </c>
      <c r="CP79" s="192" t="str">
        <f t="shared" si="60"/>
        <v>Schilliger Raphaela</v>
      </c>
      <c r="CR79" s="19">
        <f t="shared" si="61"/>
        <v>1</v>
      </c>
      <c r="CS79" s="19" t="str">
        <f t="shared" si="62"/>
        <v>D</v>
      </c>
      <c r="CT79" s="260" t="e">
        <f t="shared" si="56"/>
        <v>#N/A</v>
      </c>
      <c r="CU79" s="222">
        <v>4325</v>
      </c>
      <c r="CV79" s="125">
        <v>781</v>
      </c>
      <c r="CW79" s="33">
        <f t="shared" si="50"/>
        <v>7</v>
      </c>
      <c r="CX79" s="83" t="str">
        <f t="shared" si="51"/>
        <v>Projektingenieur 7 (Umwelt)</v>
      </c>
      <c r="CY79" s="125"/>
      <c r="CZ79" s="33"/>
      <c r="DA79" s="83"/>
      <c r="DB79" s="125"/>
      <c r="DC79" s="33"/>
      <c r="DD79" s="83"/>
      <c r="DE79" s="125"/>
      <c r="DF79" s="33"/>
      <c r="DG79" s="83"/>
      <c r="DH79" s="125"/>
      <c r="DI79" s="33"/>
      <c r="DJ79" s="83"/>
      <c r="DK79" s="20"/>
      <c r="DL79" s="125"/>
      <c r="DM79" s="33"/>
      <c r="DN79" s="83"/>
      <c r="DS79" s="19">
        <f t="shared" si="63"/>
        <v>4325</v>
      </c>
      <c r="DT79" s="153">
        <v>2</v>
      </c>
      <c r="DU79" s="19">
        <v>3</v>
      </c>
      <c r="DV79" s="185" t="s">
        <v>951</v>
      </c>
      <c r="EX79" s="154">
        <v>4249</v>
      </c>
      <c r="EY79" s="19" t="s">
        <v>1322</v>
      </c>
    </row>
    <row r="80" spans="1:155" s="19" customFormat="1" x14ac:dyDescent="0.2">
      <c r="A80" s="53">
        <v>0</v>
      </c>
      <c r="B80" s="53"/>
      <c r="C80" s="53">
        <f t="shared" si="58"/>
        <v>1</v>
      </c>
      <c r="D80" s="55"/>
      <c r="E80" s="55"/>
      <c r="F80" s="56"/>
      <c r="G80" s="54"/>
      <c r="H80" s="54">
        <v>1</v>
      </c>
      <c r="I80" s="56">
        <v>1</v>
      </c>
      <c r="J80" s="54"/>
      <c r="K80" s="56"/>
      <c r="L80" s="56"/>
      <c r="M80" s="56"/>
      <c r="N80" s="58"/>
      <c r="O80" s="52" t="s">
        <v>358</v>
      </c>
      <c r="P80" s="15" t="s">
        <v>1125</v>
      </c>
      <c r="Q80" s="15">
        <v>76</v>
      </c>
      <c r="R80" s="246" t="s">
        <v>928</v>
      </c>
      <c r="S80" s="20" t="s">
        <v>1126</v>
      </c>
      <c r="T80" s="21">
        <v>1954</v>
      </c>
      <c r="U80" s="28" t="s">
        <v>126</v>
      </c>
      <c r="V80" s="21">
        <v>1973</v>
      </c>
      <c r="W80" s="25" t="s">
        <v>1127</v>
      </c>
      <c r="X80" s="21">
        <v>1979</v>
      </c>
      <c r="Y80" s="28"/>
      <c r="Z80" s="21">
        <f t="shared" si="59"/>
        <v>45</v>
      </c>
      <c r="AA80" s="25" t="s">
        <v>110</v>
      </c>
      <c r="AB80" s="21" t="s">
        <v>105</v>
      </c>
      <c r="AC80" s="21"/>
      <c r="AE80" s="90" t="s">
        <v>376</v>
      </c>
      <c r="AF80" s="82"/>
      <c r="CO80" s="19" t="str">
        <f t="shared" si="57"/>
        <v/>
      </c>
      <c r="CP80" s="19" t="str">
        <f t="shared" si="60"/>
        <v>Reber Erich</v>
      </c>
      <c r="CR80" s="19">
        <f t="shared" si="61"/>
        <v>45</v>
      </c>
      <c r="CS80" s="19" t="str">
        <f t="shared" si="62"/>
        <v>C</v>
      </c>
      <c r="CT80" s="260" t="str">
        <f t="shared" si="56"/>
        <v>C</v>
      </c>
      <c r="CU80" s="154">
        <v>3211</v>
      </c>
      <c r="CV80" s="125">
        <v>772</v>
      </c>
      <c r="CW80" s="33">
        <f t="shared" si="50"/>
        <v>8</v>
      </c>
      <c r="CX80" s="83" t="str">
        <f t="shared" si="51"/>
        <v>Projektingenieur 8 (Bau)</v>
      </c>
      <c r="CY80" s="125">
        <v>772</v>
      </c>
      <c r="CZ80" s="33">
        <f t="shared" si="52"/>
        <v>8</v>
      </c>
      <c r="DA80" s="83" t="str">
        <f t="shared" si="53"/>
        <v>Projektingenieur 8 (Bau)</v>
      </c>
      <c r="DB80" s="125"/>
      <c r="DC80" s="33"/>
      <c r="DD80" s="83"/>
      <c r="DE80" s="125"/>
      <c r="DF80" s="33"/>
      <c r="DG80" s="83"/>
      <c r="DH80" s="125"/>
      <c r="DI80" s="33"/>
      <c r="DJ80" s="83"/>
      <c r="DK80" s="20"/>
      <c r="DL80" s="125"/>
      <c r="DM80" s="33"/>
      <c r="DN80" s="83"/>
      <c r="DS80" s="19">
        <f t="shared" si="63"/>
        <v>3211</v>
      </c>
      <c r="DT80" s="153">
        <v>6</v>
      </c>
      <c r="DU80" s="19">
        <v>0</v>
      </c>
      <c r="DV80" s="185" t="s">
        <v>968</v>
      </c>
      <c r="EX80" s="154">
        <v>4250</v>
      </c>
      <c r="EY80" s="19" t="s">
        <v>1322</v>
      </c>
    </row>
    <row r="81" spans="1:155" s="19" customFormat="1" x14ac:dyDescent="0.2">
      <c r="A81" s="53">
        <v>0</v>
      </c>
      <c r="B81" s="53"/>
      <c r="C81" s="53">
        <f t="shared" si="58"/>
        <v>1</v>
      </c>
      <c r="D81" s="55"/>
      <c r="E81" s="55"/>
      <c r="F81" s="56"/>
      <c r="G81" s="54"/>
      <c r="H81" s="54"/>
      <c r="I81" s="56">
        <v>1</v>
      </c>
      <c r="J81" s="54"/>
      <c r="K81" s="56"/>
      <c r="L81" s="56"/>
      <c r="M81" s="56"/>
      <c r="N81" s="58"/>
      <c r="O81" s="52" t="s">
        <v>361</v>
      </c>
      <c r="P81" s="15" t="s">
        <v>476</v>
      </c>
      <c r="Q81" s="15">
        <v>77</v>
      </c>
      <c r="R81" s="164"/>
      <c r="S81" s="29" t="s">
        <v>127</v>
      </c>
      <c r="T81" s="21">
        <v>1956</v>
      </c>
      <c r="U81" s="28" t="s">
        <v>126</v>
      </c>
      <c r="V81" s="21">
        <v>1976</v>
      </c>
      <c r="W81" s="25"/>
      <c r="X81" s="21"/>
      <c r="Y81" s="28" t="s">
        <v>242</v>
      </c>
      <c r="Z81" s="21">
        <f>$AD$3-V81</f>
        <v>42</v>
      </c>
      <c r="AA81" s="25" t="s">
        <v>686</v>
      </c>
      <c r="AB81" s="21" t="s">
        <v>105</v>
      </c>
      <c r="AC81" s="21"/>
      <c r="AE81" s="90" t="s">
        <v>423</v>
      </c>
      <c r="AF81" s="82"/>
      <c r="CO81" s="19" t="str">
        <f t="shared" si="57"/>
        <v/>
      </c>
      <c r="CP81" s="19" t="str">
        <f t="shared" si="60"/>
        <v>Aebi Roger</v>
      </c>
      <c r="CR81" s="19">
        <f t="shared" si="61"/>
        <v>42</v>
      </c>
      <c r="CS81" s="19" t="str">
        <f t="shared" si="62"/>
        <v>C</v>
      </c>
      <c r="CT81" s="260" t="str">
        <f t="shared" si="56"/>
        <v>C</v>
      </c>
      <c r="CU81" s="154">
        <v>6622</v>
      </c>
      <c r="CV81" s="125">
        <v>772</v>
      </c>
      <c r="CW81" s="33">
        <f t="shared" si="50"/>
        <v>8</v>
      </c>
      <c r="CX81" s="83" t="str">
        <f t="shared" si="51"/>
        <v>Projektingenieur 8 (Bau)</v>
      </c>
      <c r="CY81" s="125">
        <v>772</v>
      </c>
      <c r="CZ81" s="33">
        <f t="shared" si="52"/>
        <v>8</v>
      </c>
      <c r="DA81" s="83" t="str">
        <f t="shared" si="53"/>
        <v>Projektingenieur 8 (Bau)</v>
      </c>
      <c r="DB81" s="125">
        <v>772</v>
      </c>
      <c r="DC81" s="33">
        <f t="shared" si="54"/>
        <v>8</v>
      </c>
      <c r="DD81" s="83" t="str">
        <f t="shared" si="55"/>
        <v>Projektingenieur 8 (Bau)</v>
      </c>
      <c r="DE81" s="125">
        <v>772</v>
      </c>
      <c r="DF81" s="33">
        <f t="shared" ref="DF81:DF111" si="65">VLOOKUP($DE81,Funktionsbezeichnungen,3,0)</f>
        <v>8</v>
      </c>
      <c r="DG81" s="83" t="str">
        <f t="shared" ref="DG81:DG111" si="66">VLOOKUP($DE81,Funktionsbezeichnungen,2,0)</f>
        <v>Projektingenieur 8 (Bau)</v>
      </c>
      <c r="DH81" s="125">
        <v>772</v>
      </c>
      <c r="DI81" s="33">
        <f t="shared" ref="DI81:DI113" si="67">VLOOKUP($DH81,Funktionsbezeichnungen,3,0)</f>
        <v>8</v>
      </c>
      <c r="DJ81" s="83" t="str">
        <f t="shared" ref="DJ81:DJ113" si="68">VLOOKUP($DH81,Funktionsbezeichnungen,2,0)</f>
        <v>Projektingenieur 8 (Bau)</v>
      </c>
      <c r="DK81" s="20"/>
      <c r="DL81" s="33">
        <v>772</v>
      </c>
      <c r="DM81" s="33">
        <f t="shared" ref="DM81:DM111" si="69">VLOOKUP($DL81,Funktionsbezeichnungen,3,0)</f>
        <v>8</v>
      </c>
      <c r="DN81" s="83" t="str">
        <f t="shared" ref="DN81:DN111" si="70">VLOOKUP($DL81,Funktionsbezeichnungen,2,0)</f>
        <v>Projektingenieur 8 (Bau)</v>
      </c>
      <c r="DS81" s="19">
        <f t="shared" si="63"/>
        <v>6622</v>
      </c>
      <c r="DT81" s="153">
        <v>6</v>
      </c>
      <c r="DU81" s="19">
        <v>0</v>
      </c>
      <c r="DV81" s="185" t="s">
        <v>969</v>
      </c>
      <c r="EX81" s="154">
        <v>6765</v>
      </c>
      <c r="EY81" s="19" t="s">
        <v>121</v>
      </c>
    </row>
    <row r="82" spans="1:155" s="19" customFormat="1" x14ac:dyDescent="0.2">
      <c r="A82" s="53">
        <v>0</v>
      </c>
      <c r="B82" s="53"/>
      <c r="C82" s="53">
        <f t="shared" si="58"/>
        <v>1</v>
      </c>
      <c r="D82" s="55"/>
      <c r="E82" s="55"/>
      <c r="F82" s="56"/>
      <c r="G82" s="54"/>
      <c r="H82" s="54">
        <v>1</v>
      </c>
      <c r="I82" s="56">
        <v>1</v>
      </c>
      <c r="J82" s="54"/>
      <c r="K82" s="56"/>
      <c r="L82" s="56"/>
      <c r="M82" s="56"/>
      <c r="N82" s="58"/>
      <c r="O82" s="52" t="s">
        <v>358</v>
      </c>
      <c r="P82" s="15" t="s">
        <v>486</v>
      </c>
      <c r="Q82" s="15">
        <v>78</v>
      </c>
      <c r="R82" s="16"/>
      <c r="S82" s="20" t="s">
        <v>138</v>
      </c>
      <c r="T82" s="21">
        <v>1964</v>
      </c>
      <c r="U82" s="28" t="s">
        <v>126</v>
      </c>
      <c r="V82" s="21">
        <v>1985</v>
      </c>
      <c r="W82" s="25"/>
      <c r="X82" s="21"/>
      <c r="Y82" s="28" t="s">
        <v>203</v>
      </c>
      <c r="Z82" s="21">
        <f t="shared" si="59"/>
        <v>33</v>
      </c>
      <c r="AA82" s="25" t="s">
        <v>110</v>
      </c>
      <c r="AB82" s="21" t="s">
        <v>105</v>
      </c>
      <c r="AC82" s="21"/>
      <c r="AE82" s="90" t="s">
        <v>376</v>
      </c>
      <c r="AF82" s="82"/>
      <c r="CO82" s="19" t="str">
        <f t="shared" si="57"/>
        <v/>
      </c>
      <c r="CP82" s="19" t="str">
        <f t="shared" si="60"/>
        <v>Oehen Beat</v>
      </c>
      <c r="CR82" s="19">
        <f t="shared" si="61"/>
        <v>33</v>
      </c>
      <c r="CS82" s="19" t="str">
        <f t="shared" si="62"/>
        <v>C</v>
      </c>
      <c r="CT82" s="260" t="str">
        <f t="shared" si="56"/>
        <v>C</v>
      </c>
      <c r="CU82" s="154">
        <v>7622</v>
      </c>
      <c r="CV82" s="125">
        <v>772</v>
      </c>
      <c r="CW82" s="33">
        <f t="shared" si="50"/>
        <v>8</v>
      </c>
      <c r="CX82" s="83" t="str">
        <f t="shared" si="51"/>
        <v>Projektingenieur 8 (Bau)</v>
      </c>
      <c r="CY82" s="125">
        <v>772</v>
      </c>
      <c r="CZ82" s="33">
        <f t="shared" ref="CZ82:CZ114" si="71">VLOOKUP($CY82,Funktionsbezeichnungen,3,0)</f>
        <v>8</v>
      </c>
      <c r="DA82" s="83" t="str">
        <f t="shared" ref="DA82:DA114" si="72">VLOOKUP($CY82,Funktionsbezeichnungen,2,0)</f>
        <v>Projektingenieur 8 (Bau)</v>
      </c>
      <c r="DB82" s="125">
        <v>772</v>
      </c>
      <c r="DC82" s="33">
        <f t="shared" si="54"/>
        <v>8</v>
      </c>
      <c r="DD82" s="83" t="str">
        <f t="shared" si="55"/>
        <v>Projektingenieur 8 (Bau)</v>
      </c>
      <c r="DE82" s="125">
        <v>772</v>
      </c>
      <c r="DF82" s="33">
        <f t="shared" si="65"/>
        <v>8</v>
      </c>
      <c r="DG82" s="83" t="str">
        <f t="shared" si="66"/>
        <v>Projektingenieur 8 (Bau)</v>
      </c>
      <c r="DH82" s="125">
        <v>772</v>
      </c>
      <c r="DI82" s="33">
        <f t="shared" si="67"/>
        <v>8</v>
      </c>
      <c r="DJ82" s="83" t="str">
        <f t="shared" si="68"/>
        <v>Projektingenieur 8 (Bau)</v>
      </c>
      <c r="DK82" s="20"/>
      <c r="DL82" s="125">
        <v>772</v>
      </c>
      <c r="DM82" s="33">
        <f t="shared" si="69"/>
        <v>8</v>
      </c>
      <c r="DN82" s="83" t="str">
        <f t="shared" si="70"/>
        <v>Projektingenieur 8 (Bau)</v>
      </c>
      <c r="DS82" s="19">
        <f t="shared" si="63"/>
        <v>7622</v>
      </c>
      <c r="DT82" s="153">
        <v>6</v>
      </c>
      <c r="DU82" s="19">
        <v>0</v>
      </c>
      <c r="DV82" s="185" t="s">
        <v>968</v>
      </c>
      <c r="EX82" s="154">
        <v>5631</v>
      </c>
      <c r="EY82" s="19" t="s">
        <v>121</v>
      </c>
    </row>
    <row r="83" spans="1:155" s="19" customFormat="1" x14ac:dyDescent="0.2">
      <c r="A83" s="53">
        <v>0</v>
      </c>
      <c r="B83" s="53"/>
      <c r="C83" s="53">
        <f t="shared" si="58"/>
        <v>1</v>
      </c>
      <c r="D83" s="55"/>
      <c r="E83" s="55"/>
      <c r="F83" s="56">
        <v>1</v>
      </c>
      <c r="G83" s="54"/>
      <c r="H83" s="54">
        <v>1</v>
      </c>
      <c r="I83" s="56"/>
      <c r="J83" s="54"/>
      <c r="K83" s="56"/>
      <c r="L83" s="56"/>
      <c r="M83" s="56"/>
      <c r="N83" s="58"/>
      <c r="O83" s="52" t="s">
        <v>358</v>
      </c>
      <c r="P83" s="15" t="s">
        <v>1306</v>
      </c>
      <c r="Q83" s="15">
        <v>79</v>
      </c>
      <c r="R83" s="164"/>
      <c r="S83" s="29" t="s">
        <v>1307</v>
      </c>
      <c r="T83" s="21">
        <v>1961</v>
      </c>
      <c r="U83" s="28" t="s">
        <v>1308</v>
      </c>
      <c r="V83" s="21">
        <v>1997</v>
      </c>
      <c r="W83" s="25"/>
      <c r="X83" s="21"/>
      <c r="Y83" s="28"/>
      <c r="Z83" s="21">
        <f>$AD$3-V83</f>
        <v>21</v>
      </c>
      <c r="AA83" s="25" t="s">
        <v>110</v>
      </c>
      <c r="AB83" s="21" t="s">
        <v>105</v>
      </c>
      <c r="AC83" s="21"/>
      <c r="AE83" s="90" t="s">
        <v>376</v>
      </c>
      <c r="AF83" s="82"/>
      <c r="CO83" s="262" t="e">
        <f t="shared" si="57"/>
        <v>#N/A</v>
      </c>
      <c r="CP83" s="192" t="str">
        <f t="shared" si="60"/>
        <v>Blehs Claudio</v>
      </c>
      <c r="CR83" s="19">
        <f t="shared" si="61"/>
        <v>21</v>
      </c>
      <c r="CS83" s="19" t="str">
        <f t="shared" si="62"/>
        <v>C</v>
      </c>
      <c r="CT83" s="260" t="e">
        <f t="shared" si="56"/>
        <v>#N/A</v>
      </c>
      <c r="CU83" s="222">
        <v>4331</v>
      </c>
      <c r="CV83" s="125">
        <v>772</v>
      </c>
      <c r="CW83" s="33">
        <f t="shared" si="50"/>
        <v>8</v>
      </c>
      <c r="CX83" s="83" t="str">
        <f t="shared" si="51"/>
        <v>Projektingenieur 8 (Bau)</v>
      </c>
      <c r="CY83" s="125"/>
      <c r="CZ83" s="33"/>
      <c r="DA83" s="83"/>
      <c r="DB83" s="125"/>
      <c r="DC83" s="33"/>
      <c r="DD83" s="83"/>
      <c r="DE83" s="125"/>
      <c r="DF83" s="33"/>
      <c r="DG83" s="83"/>
      <c r="DH83" s="125"/>
      <c r="DI83" s="33"/>
      <c r="DJ83" s="83"/>
      <c r="DK83" s="20"/>
      <c r="DL83" s="33"/>
      <c r="DM83" s="33"/>
      <c r="DN83" s="83"/>
      <c r="DS83" s="19">
        <f t="shared" si="63"/>
        <v>4331</v>
      </c>
      <c r="DT83" s="153">
        <v>6</v>
      </c>
      <c r="DU83" s="19">
        <v>0</v>
      </c>
      <c r="DV83" s="185" t="s">
        <v>969</v>
      </c>
      <c r="EX83" s="154">
        <v>6628</v>
      </c>
      <c r="EY83" s="19" t="s">
        <v>121</v>
      </c>
    </row>
    <row r="84" spans="1:155" s="19" customFormat="1" x14ac:dyDescent="0.2">
      <c r="A84" s="53">
        <v>0</v>
      </c>
      <c r="B84" s="53"/>
      <c r="C84" s="53">
        <f>IF(Z84&gt;=10,1,0)</f>
        <v>1</v>
      </c>
      <c r="D84" s="55"/>
      <c r="E84" s="55"/>
      <c r="F84" s="56"/>
      <c r="G84" s="54"/>
      <c r="H84" s="54">
        <v>1</v>
      </c>
      <c r="I84" s="56">
        <v>1</v>
      </c>
      <c r="J84" s="54"/>
      <c r="K84" s="56"/>
      <c r="L84" s="56"/>
      <c r="M84" s="56"/>
      <c r="N84" s="58"/>
      <c r="O84" s="52" t="s">
        <v>358</v>
      </c>
      <c r="P84" s="15" t="s">
        <v>494</v>
      </c>
      <c r="Q84" s="15">
        <v>80</v>
      </c>
      <c r="R84" s="42"/>
      <c r="S84" s="27" t="s">
        <v>178</v>
      </c>
      <c r="T84" s="21">
        <v>1978</v>
      </c>
      <c r="U84" s="28" t="s">
        <v>235</v>
      </c>
      <c r="V84" s="21">
        <v>2001</v>
      </c>
      <c r="W84" s="25"/>
      <c r="X84" s="21"/>
      <c r="Y84" s="25" t="s">
        <v>289</v>
      </c>
      <c r="Z84" s="21">
        <f>$AD$3-V84</f>
        <v>17</v>
      </c>
      <c r="AA84" s="25" t="s">
        <v>110</v>
      </c>
      <c r="AB84" s="21" t="s">
        <v>105</v>
      </c>
      <c r="AC84" s="21"/>
      <c r="AE84" s="90" t="s">
        <v>376</v>
      </c>
      <c r="AF84" s="82"/>
      <c r="CO84" s="19" t="str">
        <f t="shared" si="57"/>
        <v/>
      </c>
      <c r="CP84" s="19" t="str">
        <f t="shared" si="60"/>
        <v>Thalmann Patric</v>
      </c>
      <c r="CR84" s="19">
        <f t="shared" si="61"/>
        <v>17</v>
      </c>
      <c r="CS84" s="19" t="str">
        <f t="shared" si="62"/>
        <v>C</v>
      </c>
      <c r="CT84" s="260" t="str">
        <f t="shared" si="56"/>
        <v>C</v>
      </c>
      <c r="CU84" s="154">
        <v>9658</v>
      </c>
      <c r="CV84" s="125">
        <v>772</v>
      </c>
      <c r="CW84" s="33">
        <f t="shared" si="50"/>
        <v>8</v>
      </c>
      <c r="CX84" s="83" t="str">
        <f t="shared" si="51"/>
        <v>Projektingenieur 8 (Bau)</v>
      </c>
      <c r="CY84" s="125">
        <v>772</v>
      </c>
      <c r="CZ84" s="33">
        <f t="shared" si="71"/>
        <v>8</v>
      </c>
      <c r="DA84" s="83" t="str">
        <f t="shared" si="72"/>
        <v>Projektingenieur 8 (Bau)</v>
      </c>
      <c r="DB84" s="125">
        <v>772</v>
      </c>
      <c r="DC84" s="33">
        <f>VLOOKUP($DB84,Funktionsbezeichnungen,3,0)</f>
        <v>8</v>
      </c>
      <c r="DD84" s="83" t="str">
        <f>VLOOKUP($DB84,Funktionsbezeichnungen,2,0)</f>
        <v>Projektingenieur 8 (Bau)</v>
      </c>
      <c r="DE84" s="125">
        <v>771</v>
      </c>
      <c r="DF84" s="33">
        <f>VLOOKUP($DE84,Funktionsbezeichnungen,3,0)</f>
        <v>7</v>
      </c>
      <c r="DG84" s="83" t="str">
        <f>VLOOKUP($DE84,Funktionsbezeichnungen,2,0)</f>
        <v>Projektingenieur 7 (Bau)</v>
      </c>
      <c r="DH84" s="125">
        <v>771</v>
      </c>
      <c r="DI84" s="33">
        <f>VLOOKUP($DH84,Funktionsbezeichnungen,3,0)</f>
        <v>7</v>
      </c>
      <c r="DJ84" s="83" t="str">
        <f>VLOOKUP($DH84,Funktionsbezeichnungen,2,0)</f>
        <v>Projektingenieur 7 (Bau)</v>
      </c>
      <c r="DK84" s="20"/>
      <c r="DL84" s="125">
        <v>771</v>
      </c>
      <c r="DM84" s="33">
        <f>VLOOKUP($DL84,Funktionsbezeichnungen,3,0)</f>
        <v>7</v>
      </c>
      <c r="DN84" s="83" t="str">
        <f>VLOOKUP($DL84,Funktionsbezeichnungen,2,0)</f>
        <v>Projektingenieur 7 (Bau)</v>
      </c>
      <c r="DS84" s="19">
        <f t="shared" si="63"/>
        <v>9658</v>
      </c>
      <c r="DT84" s="153">
        <v>6</v>
      </c>
      <c r="DU84" s="19">
        <v>0</v>
      </c>
      <c r="DV84" s="185" t="s">
        <v>968</v>
      </c>
      <c r="EX84" s="154">
        <v>6659</v>
      </c>
      <c r="EY84" s="19" t="s">
        <v>121</v>
      </c>
    </row>
    <row r="85" spans="1:155" s="226" customFormat="1" ht="27" x14ac:dyDescent="0.25">
      <c r="A85" s="218">
        <v>0</v>
      </c>
      <c r="B85" s="218"/>
      <c r="C85" s="218">
        <f>IF(Z85&gt;=10,1,0)</f>
        <v>0</v>
      </c>
      <c r="D85" s="219"/>
      <c r="E85" s="219">
        <v>1</v>
      </c>
      <c r="F85" s="220"/>
      <c r="G85" s="221"/>
      <c r="H85" s="221">
        <v>1</v>
      </c>
      <c r="I85" s="220"/>
      <c r="J85" s="221"/>
      <c r="K85" s="220"/>
      <c r="L85" s="220"/>
      <c r="M85" s="220"/>
      <c r="N85" s="256"/>
      <c r="O85" s="166" t="s">
        <v>1301</v>
      </c>
      <c r="P85" s="167" t="s">
        <v>1258</v>
      </c>
      <c r="Q85" s="15">
        <v>81</v>
      </c>
      <c r="R85" s="248"/>
      <c r="S85" s="216" t="s">
        <v>1259</v>
      </c>
      <c r="T85" s="118">
        <v>1972</v>
      </c>
      <c r="U85" s="247" t="s">
        <v>1260</v>
      </c>
      <c r="V85" s="118">
        <v>2009</v>
      </c>
      <c r="W85" s="225"/>
      <c r="X85" s="224"/>
      <c r="Y85" s="225"/>
      <c r="Z85" s="118">
        <f>$AD$3-V85</f>
        <v>9</v>
      </c>
      <c r="AA85" s="119" t="s">
        <v>1261</v>
      </c>
      <c r="AB85" s="118" t="s">
        <v>105</v>
      </c>
      <c r="AC85" s="118"/>
      <c r="AD85" s="118"/>
      <c r="AE85" s="255" t="s">
        <v>376</v>
      </c>
      <c r="AF85" s="249"/>
      <c r="CO85" s="262" t="e">
        <f t="shared" si="57"/>
        <v>#N/A</v>
      </c>
      <c r="CP85" s="261" t="str">
        <f t="shared" si="60"/>
        <v>Hagmann Andreas</v>
      </c>
      <c r="CR85" s="226">
        <f t="shared" si="61"/>
        <v>9</v>
      </c>
      <c r="CS85" s="226" t="str">
        <f t="shared" si="62"/>
        <v>C</v>
      </c>
      <c r="CT85" s="260" t="e">
        <f t="shared" si="56"/>
        <v>#N/A</v>
      </c>
      <c r="CU85" s="257">
        <v>3216</v>
      </c>
      <c r="CV85" s="125">
        <v>772</v>
      </c>
      <c r="CW85" s="33">
        <f t="shared" si="50"/>
        <v>8</v>
      </c>
      <c r="CX85" s="83" t="str">
        <f t="shared" si="51"/>
        <v>Projektingenieur 8 (Bau)</v>
      </c>
      <c r="CY85" s="250"/>
      <c r="CZ85" s="251"/>
      <c r="DA85" s="252"/>
      <c r="DB85" s="250"/>
      <c r="DC85" s="251"/>
      <c r="DD85" s="252"/>
      <c r="DE85" s="250"/>
      <c r="DF85" s="251"/>
      <c r="DG85" s="252"/>
      <c r="DH85" s="250"/>
      <c r="DI85" s="251"/>
      <c r="DJ85" s="252"/>
      <c r="DK85" s="249"/>
      <c r="DL85" s="250"/>
      <c r="DM85" s="251"/>
      <c r="DN85" s="252"/>
      <c r="DS85" s="226">
        <f t="shared" si="63"/>
        <v>3216</v>
      </c>
      <c r="DT85" s="253">
        <v>6</v>
      </c>
      <c r="DU85" s="226">
        <v>0</v>
      </c>
      <c r="DV85" s="254" t="s">
        <v>968</v>
      </c>
      <c r="EX85" s="154">
        <v>4354</v>
      </c>
      <c r="EY85" s="19" t="s">
        <v>121</v>
      </c>
    </row>
    <row r="86" spans="1:155" s="19" customFormat="1" ht="15.75" x14ac:dyDescent="0.2">
      <c r="A86" s="53">
        <v>0</v>
      </c>
      <c r="B86" s="53"/>
      <c r="C86" s="53">
        <f t="shared" si="58"/>
        <v>1</v>
      </c>
      <c r="D86" s="55"/>
      <c r="E86" s="55"/>
      <c r="F86" s="56"/>
      <c r="G86" s="54"/>
      <c r="H86" s="54">
        <v>1</v>
      </c>
      <c r="I86" s="56">
        <v>1</v>
      </c>
      <c r="J86" s="54"/>
      <c r="K86" s="56"/>
      <c r="L86" s="56"/>
      <c r="M86" s="56"/>
      <c r="N86" s="58"/>
      <c r="O86" s="52" t="s">
        <v>1303</v>
      </c>
      <c r="P86" s="15" t="s">
        <v>477</v>
      </c>
      <c r="Q86" s="15">
        <v>82</v>
      </c>
      <c r="R86" s="16"/>
      <c r="S86" s="20" t="s">
        <v>134</v>
      </c>
      <c r="T86" s="21">
        <v>1954</v>
      </c>
      <c r="U86" s="28" t="s">
        <v>126</v>
      </c>
      <c r="V86" s="21">
        <v>1974</v>
      </c>
      <c r="W86" s="25"/>
      <c r="X86" s="21"/>
      <c r="Y86" s="28" t="s">
        <v>135</v>
      </c>
      <c r="Z86" s="21">
        <f t="shared" si="59"/>
        <v>44</v>
      </c>
      <c r="AA86" s="25" t="s">
        <v>110</v>
      </c>
      <c r="AB86" s="21" t="s">
        <v>1040</v>
      </c>
      <c r="AC86" s="21"/>
      <c r="AE86" s="90" t="s">
        <v>404</v>
      </c>
      <c r="AF86" s="82"/>
      <c r="CO86" s="19" t="str">
        <f t="shared" si="57"/>
        <v/>
      </c>
      <c r="CP86" s="19" t="str">
        <f t="shared" si="60"/>
        <v>Imesch Robert</v>
      </c>
      <c r="CR86" s="19">
        <f t="shared" si="61"/>
        <v>44</v>
      </c>
      <c r="CS86" s="19" t="str">
        <f t="shared" si="62"/>
        <v xml:space="preserve"> D/C 2)</v>
      </c>
      <c r="CT86" s="260" t="str">
        <f t="shared" si="56"/>
        <v xml:space="preserve"> D/C 2)</v>
      </c>
      <c r="CU86" s="154">
        <v>4249</v>
      </c>
      <c r="CV86" s="125">
        <v>772</v>
      </c>
      <c r="CW86" s="33">
        <f t="shared" ref="CW86:CW117" si="73">VLOOKUP($CV86,Funktionsbezeichnungen,3,0)</f>
        <v>8</v>
      </c>
      <c r="CX86" s="83" t="str">
        <f t="shared" ref="CX86:CX117" si="74">VLOOKUP($CV86,Funktionsbezeichnungen,2,0)</f>
        <v>Projektingenieur 8 (Bau)</v>
      </c>
      <c r="CY86" s="125">
        <v>772</v>
      </c>
      <c r="CZ86" s="33">
        <f t="shared" si="71"/>
        <v>8</v>
      </c>
      <c r="DA86" s="83" t="str">
        <f t="shared" si="72"/>
        <v>Projektingenieur 8 (Bau)</v>
      </c>
      <c r="DB86" s="125">
        <v>772</v>
      </c>
      <c r="DC86" s="33">
        <f t="shared" si="54"/>
        <v>8</v>
      </c>
      <c r="DD86" s="83" t="str">
        <f t="shared" si="55"/>
        <v>Projektingenieur 8 (Bau)</v>
      </c>
      <c r="DE86" s="125">
        <v>772</v>
      </c>
      <c r="DF86" s="33">
        <f t="shared" si="65"/>
        <v>8</v>
      </c>
      <c r="DG86" s="83" t="str">
        <f t="shared" si="66"/>
        <v>Projektingenieur 8 (Bau)</v>
      </c>
      <c r="DH86" s="125">
        <v>772</v>
      </c>
      <c r="DI86" s="33">
        <f t="shared" si="67"/>
        <v>8</v>
      </c>
      <c r="DJ86" s="83" t="str">
        <f t="shared" si="68"/>
        <v>Projektingenieur 8 (Bau)</v>
      </c>
      <c r="DK86" s="20"/>
      <c r="DL86" s="33">
        <v>772</v>
      </c>
      <c r="DM86" s="33">
        <f t="shared" si="69"/>
        <v>8</v>
      </c>
      <c r="DN86" s="83" t="str">
        <f t="shared" si="70"/>
        <v>Projektingenieur 8 (Bau)</v>
      </c>
      <c r="DS86" s="19">
        <f t="shared" si="63"/>
        <v>4249</v>
      </c>
      <c r="DT86" s="153">
        <v>6</v>
      </c>
      <c r="DU86" s="19">
        <v>0</v>
      </c>
      <c r="DV86" s="185" t="s">
        <v>968</v>
      </c>
      <c r="EX86" s="154">
        <v>5630</v>
      </c>
      <c r="EY86" s="19" t="s">
        <v>121</v>
      </c>
    </row>
    <row r="87" spans="1:155" s="19" customFormat="1" ht="15.75" x14ac:dyDescent="0.2">
      <c r="A87" s="53">
        <v>0</v>
      </c>
      <c r="B87" s="53"/>
      <c r="C87" s="53">
        <f t="shared" si="58"/>
        <v>1</v>
      </c>
      <c r="D87" s="55"/>
      <c r="E87" s="55"/>
      <c r="F87" s="56"/>
      <c r="G87" s="54"/>
      <c r="H87" s="54">
        <v>1</v>
      </c>
      <c r="I87" s="56">
        <v>1</v>
      </c>
      <c r="J87" s="54">
        <v>1</v>
      </c>
      <c r="K87" s="56"/>
      <c r="L87" s="56"/>
      <c r="M87" s="56"/>
      <c r="N87" s="58"/>
      <c r="O87" s="52" t="s">
        <v>1303</v>
      </c>
      <c r="P87" s="15" t="s">
        <v>478</v>
      </c>
      <c r="Q87" s="15">
        <v>83</v>
      </c>
      <c r="R87" s="16"/>
      <c r="S87" s="20" t="s">
        <v>136</v>
      </c>
      <c r="T87" s="21">
        <v>1955</v>
      </c>
      <c r="U87" s="28" t="s">
        <v>126</v>
      </c>
      <c r="V87" s="21">
        <v>1975</v>
      </c>
      <c r="W87" s="25"/>
      <c r="X87" s="21"/>
      <c r="Y87" s="28" t="s">
        <v>135</v>
      </c>
      <c r="Z87" s="21">
        <f t="shared" si="59"/>
        <v>43</v>
      </c>
      <c r="AA87" s="25" t="s">
        <v>110</v>
      </c>
      <c r="AB87" s="21" t="s">
        <v>1040</v>
      </c>
      <c r="AC87" s="21"/>
      <c r="AE87" s="90" t="s">
        <v>404</v>
      </c>
      <c r="AF87" s="82"/>
      <c r="CO87" s="19" t="str">
        <f t="shared" si="57"/>
        <v/>
      </c>
      <c r="CP87" s="19" t="str">
        <f t="shared" si="60"/>
        <v>Flückiger Hans Peter</v>
      </c>
      <c r="CR87" s="19">
        <f t="shared" si="61"/>
        <v>43</v>
      </c>
      <c r="CS87" s="19" t="str">
        <f t="shared" si="62"/>
        <v xml:space="preserve"> D/C 2)</v>
      </c>
      <c r="CT87" s="260" t="str">
        <f t="shared" si="56"/>
        <v xml:space="preserve"> D/C 2)</v>
      </c>
      <c r="CU87" s="154">
        <v>4250</v>
      </c>
      <c r="CV87" s="125">
        <v>772</v>
      </c>
      <c r="CW87" s="33">
        <f t="shared" si="73"/>
        <v>8</v>
      </c>
      <c r="CX87" s="83" t="str">
        <f t="shared" si="74"/>
        <v>Projektingenieur 8 (Bau)</v>
      </c>
      <c r="CY87" s="125">
        <v>772</v>
      </c>
      <c r="CZ87" s="33">
        <f t="shared" si="71"/>
        <v>8</v>
      </c>
      <c r="DA87" s="83" t="str">
        <f t="shared" si="72"/>
        <v>Projektingenieur 8 (Bau)</v>
      </c>
      <c r="DB87" s="125">
        <v>772</v>
      </c>
      <c r="DC87" s="33">
        <f t="shared" si="54"/>
        <v>8</v>
      </c>
      <c r="DD87" s="83" t="str">
        <f t="shared" si="55"/>
        <v>Projektingenieur 8 (Bau)</v>
      </c>
      <c r="DE87" s="125">
        <v>772</v>
      </c>
      <c r="DF87" s="33">
        <f t="shared" si="65"/>
        <v>8</v>
      </c>
      <c r="DG87" s="83" t="str">
        <f t="shared" si="66"/>
        <v>Projektingenieur 8 (Bau)</v>
      </c>
      <c r="DH87" s="125">
        <v>772</v>
      </c>
      <c r="DI87" s="33">
        <f t="shared" si="67"/>
        <v>8</v>
      </c>
      <c r="DJ87" s="83" t="str">
        <f t="shared" si="68"/>
        <v>Projektingenieur 8 (Bau)</v>
      </c>
      <c r="DK87" s="20"/>
      <c r="DL87" s="33">
        <v>772</v>
      </c>
      <c r="DM87" s="33">
        <f t="shared" si="69"/>
        <v>8</v>
      </c>
      <c r="DN87" s="83" t="str">
        <f t="shared" si="70"/>
        <v>Projektingenieur 8 (Bau)</v>
      </c>
      <c r="DS87" s="19">
        <f t="shared" si="63"/>
        <v>4250</v>
      </c>
      <c r="DT87" s="153">
        <v>6</v>
      </c>
      <c r="DU87" s="19">
        <v>0</v>
      </c>
      <c r="DV87" s="185" t="s">
        <v>968</v>
      </c>
      <c r="EX87" s="154">
        <v>7641</v>
      </c>
      <c r="EY87" s="19" t="s">
        <v>121</v>
      </c>
    </row>
    <row r="88" spans="1:155" s="19" customFormat="1" ht="27" x14ac:dyDescent="0.25">
      <c r="A88" s="53">
        <v>0</v>
      </c>
      <c r="B88" s="53"/>
      <c r="C88" s="53">
        <f>IF(Z88&gt;=10,1,0)</f>
        <v>1</v>
      </c>
      <c r="D88" s="55"/>
      <c r="E88" s="55">
        <v>1</v>
      </c>
      <c r="F88" s="56"/>
      <c r="G88" s="54"/>
      <c r="H88" s="54"/>
      <c r="I88" s="56"/>
      <c r="J88" s="54"/>
      <c r="K88" s="56"/>
      <c r="L88" s="56"/>
      <c r="M88" s="56"/>
      <c r="N88" s="58"/>
      <c r="O88" s="52" t="s">
        <v>358</v>
      </c>
      <c r="P88" s="15" t="s">
        <v>617</v>
      </c>
      <c r="Q88" s="15">
        <v>84</v>
      </c>
      <c r="R88" s="42"/>
      <c r="S88" s="169" t="s">
        <v>618</v>
      </c>
      <c r="T88" s="118">
        <v>1985</v>
      </c>
      <c r="U88" s="169" t="s">
        <v>235</v>
      </c>
      <c r="V88" s="118">
        <v>2006</v>
      </c>
      <c r="W88" s="247" t="s">
        <v>1257</v>
      </c>
      <c r="X88" s="118">
        <v>2015</v>
      </c>
      <c r="Y88" s="225"/>
      <c r="Z88" s="118">
        <f>$AD$3-V88</f>
        <v>12</v>
      </c>
      <c r="AA88" s="119" t="s">
        <v>110</v>
      </c>
      <c r="AB88" s="118" t="s">
        <v>121</v>
      </c>
      <c r="AC88" s="224"/>
      <c r="AD88" s="226"/>
      <c r="AE88" s="255" t="s">
        <v>376</v>
      </c>
      <c r="AF88" s="82"/>
      <c r="CO88" s="19" t="str">
        <f t="shared" si="57"/>
        <v/>
      </c>
      <c r="CP88" s="19" t="str">
        <f t="shared" si="60"/>
        <v>Zeltner Viktor</v>
      </c>
      <c r="CR88" s="19">
        <f t="shared" si="61"/>
        <v>12</v>
      </c>
      <c r="CS88" s="19" t="str">
        <f t="shared" si="62"/>
        <v>D</v>
      </c>
      <c r="CT88" s="260" t="str">
        <f t="shared" si="56"/>
        <v>D</v>
      </c>
      <c r="CU88" s="154">
        <v>6765</v>
      </c>
      <c r="CV88" s="125">
        <v>771</v>
      </c>
      <c r="CW88" s="33">
        <f t="shared" si="73"/>
        <v>7</v>
      </c>
      <c r="CX88" s="83" t="str">
        <f t="shared" si="74"/>
        <v>Projektingenieur 7 (Bau)</v>
      </c>
      <c r="CY88" s="125">
        <v>771</v>
      </c>
      <c r="CZ88" s="33">
        <f t="shared" si="71"/>
        <v>7</v>
      </c>
      <c r="DA88" s="83" t="str">
        <f t="shared" si="72"/>
        <v>Projektingenieur 7 (Bau)</v>
      </c>
      <c r="DB88" s="125">
        <v>771</v>
      </c>
      <c r="DC88" s="33">
        <f>VLOOKUP($DB88,Funktionsbezeichnungen,3,0)</f>
        <v>7</v>
      </c>
      <c r="DD88" s="83" t="str">
        <f>VLOOKUP($DB88,Funktionsbezeichnungen,2,0)</f>
        <v>Projektingenieur 7 (Bau)</v>
      </c>
      <c r="DE88" s="125">
        <v>733</v>
      </c>
      <c r="DF88" s="33">
        <f>VLOOKUP($DE88,Funktionsbezeichnungen,3,0)</f>
        <v>6</v>
      </c>
      <c r="DG88" s="83" t="str">
        <f>VLOOKUP($DE88,Funktionsbezeichnungen,2,0)</f>
        <v>Konstrukteur 6 / -planer 6 / Gruppenchef 6</v>
      </c>
      <c r="DH88" s="125">
        <v>732</v>
      </c>
      <c r="DI88" s="33">
        <f>VLOOKUP($DH88,Funktionsbezeichnungen,3,0)</f>
        <v>5</v>
      </c>
      <c r="DJ88" s="83" t="str">
        <f>VLOOKUP($DH88,Funktionsbezeichnungen,2,0)</f>
        <v>Konstrukteur 5 / -planer 5</v>
      </c>
      <c r="DK88" s="20"/>
      <c r="DL88" s="33">
        <v>732</v>
      </c>
      <c r="DM88" s="33">
        <f>VLOOKUP($DL88,Funktionsbezeichnungen,3,0)</f>
        <v>5</v>
      </c>
      <c r="DN88" s="83" t="str">
        <f>VLOOKUP($DL88,Funktionsbezeichnungen,2,0)</f>
        <v>Konstrukteur 5 / -planer 5</v>
      </c>
      <c r="DS88" s="19">
        <f t="shared" si="63"/>
        <v>6765</v>
      </c>
      <c r="DT88" s="153">
        <v>6</v>
      </c>
      <c r="DU88" s="19">
        <v>0</v>
      </c>
      <c r="DV88" s="19" t="s">
        <v>964</v>
      </c>
      <c r="EX88" s="154">
        <v>6741</v>
      </c>
      <c r="EY88" s="19" t="s">
        <v>121</v>
      </c>
    </row>
    <row r="89" spans="1:155" s="19" customFormat="1" x14ac:dyDescent="0.2">
      <c r="A89" s="53">
        <v>0</v>
      </c>
      <c r="B89" s="53"/>
      <c r="C89" s="53">
        <f t="shared" si="58"/>
        <v>1</v>
      </c>
      <c r="D89" s="55"/>
      <c r="E89" s="55"/>
      <c r="F89" s="56"/>
      <c r="G89" s="54"/>
      <c r="H89" s="54"/>
      <c r="I89" s="56">
        <v>1</v>
      </c>
      <c r="J89" s="54">
        <v>1</v>
      </c>
      <c r="K89" s="56"/>
      <c r="L89" s="56"/>
      <c r="M89" s="56"/>
      <c r="N89" s="58"/>
      <c r="O89" s="52" t="s">
        <v>358</v>
      </c>
      <c r="P89" s="15" t="s">
        <v>482</v>
      </c>
      <c r="Q89" s="15">
        <v>85</v>
      </c>
      <c r="R89" s="16"/>
      <c r="S89" s="20" t="s">
        <v>260</v>
      </c>
      <c r="T89" s="21">
        <v>1956</v>
      </c>
      <c r="U89" s="28" t="s">
        <v>126</v>
      </c>
      <c r="V89" s="21">
        <v>1973</v>
      </c>
      <c r="W89" s="25"/>
      <c r="X89" s="21"/>
      <c r="Y89" s="28"/>
      <c r="Z89" s="21">
        <f t="shared" si="59"/>
        <v>45</v>
      </c>
      <c r="AA89" s="25" t="s">
        <v>139</v>
      </c>
      <c r="AB89" s="21" t="s">
        <v>121</v>
      </c>
      <c r="AC89" s="21"/>
      <c r="AE89" s="90" t="s">
        <v>377</v>
      </c>
      <c r="AF89" s="82"/>
      <c r="CO89" s="19" t="str">
        <f t="shared" si="57"/>
        <v/>
      </c>
      <c r="CP89" s="19" t="str">
        <f t="shared" si="60"/>
        <v>Allemann  Bertrand</v>
      </c>
      <c r="CR89" s="19">
        <f t="shared" si="61"/>
        <v>45</v>
      </c>
      <c r="CS89" s="19" t="str">
        <f t="shared" si="62"/>
        <v>D</v>
      </c>
      <c r="CT89" s="260" t="str">
        <f t="shared" si="56"/>
        <v>D</v>
      </c>
      <c r="CU89" s="154">
        <v>5631</v>
      </c>
      <c r="CV89" s="125">
        <v>741</v>
      </c>
      <c r="CW89" s="33">
        <f t="shared" si="73"/>
        <v>7</v>
      </c>
      <c r="CX89" s="83" t="str">
        <f t="shared" si="74"/>
        <v>Konstrukteur 7 / Fachplaner 7 / Gruppenchef 7</v>
      </c>
      <c r="CY89" s="125">
        <v>741</v>
      </c>
      <c r="CZ89" s="33">
        <f t="shared" si="71"/>
        <v>7</v>
      </c>
      <c r="DA89" s="83" t="str">
        <f t="shared" si="72"/>
        <v>Konstrukteur 7 / Fachplaner 7 / Gruppenchef 7</v>
      </c>
      <c r="DB89" s="125">
        <v>741</v>
      </c>
      <c r="DC89" s="33">
        <f t="shared" si="54"/>
        <v>7</v>
      </c>
      <c r="DD89" s="83" t="str">
        <f t="shared" si="55"/>
        <v>Konstrukteur 7 / Fachplaner 7 / Gruppenchef 7</v>
      </c>
      <c r="DE89" s="125">
        <v>741</v>
      </c>
      <c r="DF89" s="33">
        <f t="shared" si="65"/>
        <v>7</v>
      </c>
      <c r="DG89" s="83" t="str">
        <f t="shared" si="66"/>
        <v>Konstrukteur 7 / Fachplaner 7 / Gruppenchef 7</v>
      </c>
      <c r="DH89" s="125">
        <v>741</v>
      </c>
      <c r="DI89" s="33">
        <f t="shared" si="67"/>
        <v>7</v>
      </c>
      <c r="DJ89" s="83" t="str">
        <f t="shared" si="68"/>
        <v>Konstrukteur 7 / Fachplaner 7 / Gruppenchef 7</v>
      </c>
      <c r="DK89" s="20"/>
      <c r="DL89" s="33">
        <v>742</v>
      </c>
      <c r="DM89" s="33">
        <f t="shared" si="69"/>
        <v>8</v>
      </c>
      <c r="DN89" s="83" t="str">
        <f t="shared" si="70"/>
        <v>Konstrukteur 8 / Fachplaner 8 / Gruppenchef 8</v>
      </c>
      <c r="DS89" s="19">
        <f t="shared" si="63"/>
        <v>5631</v>
      </c>
      <c r="DT89" s="153">
        <v>6</v>
      </c>
      <c r="DU89" s="19">
        <v>0</v>
      </c>
      <c r="DV89" s="19" t="s">
        <v>965</v>
      </c>
      <c r="EX89" s="154">
        <v>9618</v>
      </c>
      <c r="EY89" s="19" t="s">
        <v>121</v>
      </c>
    </row>
    <row r="90" spans="1:155" s="19" customFormat="1" x14ac:dyDescent="0.2">
      <c r="A90" s="53">
        <v>0</v>
      </c>
      <c r="B90" s="53"/>
      <c r="C90" s="53">
        <f>IF(Z90&gt;=10,1,0)</f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491</v>
      </c>
      <c r="Q90" s="15">
        <v>86</v>
      </c>
      <c r="R90" s="16"/>
      <c r="S90" s="20" t="s">
        <v>140</v>
      </c>
      <c r="T90" s="21">
        <v>1955</v>
      </c>
      <c r="U90" s="28" t="s">
        <v>126</v>
      </c>
      <c r="V90" s="21">
        <v>1973</v>
      </c>
      <c r="W90" s="25"/>
      <c r="X90" s="21"/>
      <c r="Y90" s="28"/>
      <c r="Z90" s="21">
        <f>$AD$3-V90</f>
        <v>45</v>
      </c>
      <c r="AA90" s="25" t="s">
        <v>129</v>
      </c>
      <c r="AB90" s="21" t="s">
        <v>121</v>
      </c>
      <c r="AC90" s="21"/>
      <c r="AE90" s="187" t="s">
        <v>377</v>
      </c>
      <c r="AF90" s="82"/>
      <c r="CO90" s="262" t="str">
        <f t="shared" si="57"/>
        <v>anders</v>
      </c>
      <c r="CP90" s="19" t="str">
        <f>+S90</f>
        <v>Wespiser Charles</v>
      </c>
      <c r="CR90" s="19">
        <f>+Z90</f>
        <v>45</v>
      </c>
      <c r="CS90" s="19" t="str">
        <f>+AB90</f>
        <v>D</v>
      </c>
      <c r="CT90" s="260" t="str">
        <f t="shared" si="56"/>
        <v xml:space="preserve"> E/D </v>
      </c>
      <c r="CU90" s="154">
        <v>5545</v>
      </c>
      <c r="CV90" s="125">
        <v>741</v>
      </c>
      <c r="CW90" s="33">
        <f t="shared" si="73"/>
        <v>7</v>
      </c>
      <c r="CX90" s="83" t="str">
        <f t="shared" si="74"/>
        <v>Konstrukteur 7 / Fachplaner 7 / Gruppenchef 7</v>
      </c>
      <c r="CY90" s="125">
        <v>741</v>
      </c>
      <c r="CZ90" s="33">
        <f>VLOOKUP($CY90,Funktionsbezeichnungen,3,0)</f>
        <v>7</v>
      </c>
      <c r="DA90" s="83" t="str">
        <f>VLOOKUP($CY90,Funktionsbezeichnungen,2,0)</f>
        <v>Konstrukteur 7 / Fachplaner 7 / Gruppenchef 7</v>
      </c>
      <c r="DB90" s="125">
        <v>741</v>
      </c>
      <c r="DC90" s="33">
        <f>VLOOKUP($DB90,Funktionsbezeichnungen,3,0)</f>
        <v>7</v>
      </c>
      <c r="DD90" s="83" t="str">
        <f>VLOOKUP($DB90,Funktionsbezeichnungen,2,0)</f>
        <v>Konstrukteur 7 / Fachplaner 7 / Gruppenchef 7</v>
      </c>
      <c r="DE90" s="125">
        <v>741</v>
      </c>
      <c r="DF90" s="33">
        <f>VLOOKUP($DE90,Funktionsbezeichnungen,3,0)</f>
        <v>7</v>
      </c>
      <c r="DG90" s="83" t="str">
        <f>VLOOKUP($DE90,Funktionsbezeichnungen,2,0)</f>
        <v>Konstrukteur 7 / Fachplaner 7 / Gruppenchef 7</v>
      </c>
      <c r="DH90" s="125">
        <v>741</v>
      </c>
      <c r="DI90" s="33">
        <f>VLOOKUP($DH90,Funktionsbezeichnungen,3,0)</f>
        <v>7</v>
      </c>
      <c r="DJ90" s="83" t="str">
        <f>VLOOKUP($DH90,Funktionsbezeichnungen,2,0)</f>
        <v>Konstrukteur 7 / Fachplaner 7 / Gruppenchef 7</v>
      </c>
      <c r="DK90" s="20"/>
      <c r="DL90" s="125">
        <v>741</v>
      </c>
      <c r="DM90" s="33">
        <f>VLOOKUP($DL90,Funktionsbezeichnungen,3,0)</f>
        <v>7</v>
      </c>
      <c r="DN90" s="83" t="str">
        <f>VLOOKUP($DL90,Funktionsbezeichnungen,2,0)</f>
        <v>Konstrukteur 7 / Fachplaner 7 / Gruppenchef 7</v>
      </c>
      <c r="DS90" s="19">
        <f>+CU90</f>
        <v>5545</v>
      </c>
      <c r="DT90" s="153">
        <v>6</v>
      </c>
      <c r="DU90" s="19">
        <v>0</v>
      </c>
      <c r="DV90" s="19" t="s">
        <v>965</v>
      </c>
      <c r="EX90" s="154">
        <v>9623</v>
      </c>
      <c r="EY90" s="19" t="s">
        <v>121</v>
      </c>
    </row>
    <row r="91" spans="1:155" s="19" customFormat="1" x14ac:dyDescent="0.2">
      <c r="A91" s="53">
        <v>0</v>
      </c>
      <c r="B91" s="53"/>
      <c r="C91" s="53">
        <f t="shared" si="58"/>
        <v>1</v>
      </c>
      <c r="D91" s="55"/>
      <c r="E91" s="55"/>
      <c r="F91" s="56"/>
      <c r="G91" s="54"/>
      <c r="H91" s="54"/>
      <c r="I91" s="56">
        <v>1</v>
      </c>
      <c r="J91" s="54">
        <v>1</v>
      </c>
      <c r="K91" s="56"/>
      <c r="L91" s="56"/>
      <c r="M91" s="56"/>
      <c r="N91" s="58"/>
      <c r="O91" s="52" t="s">
        <v>1301</v>
      </c>
      <c r="P91" s="15" t="s">
        <v>483</v>
      </c>
      <c r="Q91" s="15">
        <v>87</v>
      </c>
      <c r="R91" s="16"/>
      <c r="S91" s="20" t="s">
        <v>137</v>
      </c>
      <c r="T91" s="21">
        <v>1958</v>
      </c>
      <c r="U91" s="28" t="s">
        <v>126</v>
      </c>
      <c r="V91" s="21">
        <v>1977</v>
      </c>
      <c r="W91" s="25"/>
      <c r="X91" s="21"/>
      <c r="Y91" s="28"/>
      <c r="Z91" s="21">
        <f t="shared" si="59"/>
        <v>41</v>
      </c>
      <c r="AA91" s="25" t="s">
        <v>129</v>
      </c>
      <c r="AB91" s="21" t="s">
        <v>121</v>
      </c>
      <c r="AC91" s="21"/>
      <c r="AE91" s="90" t="s">
        <v>377</v>
      </c>
      <c r="AF91" s="82"/>
      <c r="CO91" s="19" t="str">
        <f t="shared" si="57"/>
        <v/>
      </c>
      <c r="CP91" s="19" t="str">
        <f t="shared" si="60"/>
        <v>Lenherr Paul</v>
      </c>
      <c r="CR91" s="19">
        <f t="shared" si="61"/>
        <v>41</v>
      </c>
      <c r="CS91" s="19" t="str">
        <f t="shared" si="62"/>
        <v>D</v>
      </c>
      <c r="CT91" s="260" t="str">
        <f t="shared" si="56"/>
        <v>D</v>
      </c>
      <c r="CU91" s="154">
        <v>6628</v>
      </c>
      <c r="CV91" s="125">
        <v>741</v>
      </c>
      <c r="CW91" s="33">
        <f t="shared" si="73"/>
        <v>7</v>
      </c>
      <c r="CX91" s="83" t="str">
        <f t="shared" si="74"/>
        <v>Konstrukteur 7 / Fachplaner 7 / Gruppenchef 7</v>
      </c>
      <c r="CY91" s="125">
        <v>741</v>
      </c>
      <c r="CZ91" s="33">
        <f t="shared" si="71"/>
        <v>7</v>
      </c>
      <c r="DA91" s="83" t="str">
        <f t="shared" si="72"/>
        <v>Konstrukteur 7 / Fachplaner 7 / Gruppenchef 7</v>
      </c>
      <c r="DB91" s="125">
        <v>741</v>
      </c>
      <c r="DC91" s="33">
        <f t="shared" si="54"/>
        <v>7</v>
      </c>
      <c r="DD91" s="83" t="str">
        <f t="shared" si="55"/>
        <v>Konstrukteur 7 / Fachplaner 7 / Gruppenchef 7</v>
      </c>
      <c r="DE91" s="125">
        <v>741</v>
      </c>
      <c r="DF91" s="33">
        <f t="shared" si="65"/>
        <v>7</v>
      </c>
      <c r="DG91" s="83" t="str">
        <f t="shared" si="66"/>
        <v>Konstrukteur 7 / Fachplaner 7 / Gruppenchef 7</v>
      </c>
      <c r="DH91" s="125">
        <v>741</v>
      </c>
      <c r="DI91" s="33">
        <f t="shared" si="67"/>
        <v>7</v>
      </c>
      <c r="DJ91" s="83" t="str">
        <f t="shared" si="68"/>
        <v>Konstrukteur 7 / Fachplaner 7 / Gruppenchef 7</v>
      </c>
      <c r="DK91" s="20"/>
      <c r="DL91" s="33">
        <v>742</v>
      </c>
      <c r="DM91" s="33">
        <f t="shared" si="69"/>
        <v>8</v>
      </c>
      <c r="DN91" s="83" t="str">
        <f t="shared" si="70"/>
        <v>Konstrukteur 8 / Fachplaner 8 / Gruppenchef 8</v>
      </c>
      <c r="DS91" s="19">
        <f t="shared" si="63"/>
        <v>6628</v>
      </c>
      <c r="DT91" s="153">
        <v>6</v>
      </c>
      <c r="DU91" s="19">
        <v>0</v>
      </c>
      <c r="DV91" s="19" t="s">
        <v>965</v>
      </c>
      <c r="EX91" s="154">
        <v>4346</v>
      </c>
      <c r="EY91" s="19" t="s">
        <v>121</v>
      </c>
    </row>
    <row r="92" spans="1:155" s="19" customFormat="1" x14ac:dyDescent="0.2">
      <c r="A92" s="53">
        <v>0</v>
      </c>
      <c r="B92" s="53"/>
      <c r="C92" s="53">
        <f t="shared" si="58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358</v>
      </c>
      <c r="P92" s="15" t="s">
        <v>484</v>
      </c>
      <c r="Q92" s="15">
        <v>88</v>
      </c>
      <c r="R92" s="16"/>
      <c r="S92" s="20" t="s">
        <v>271</v>
      </c>
      <c r="T92" s="21">
        <v>1958</v>
      </c>
      <c r="U92" s="28" t="s">
        <v>126</v>
      </c>
      <c r="V92" s="21">
        <v>1978</v>
      </c>
      <c r="W92" s="25"/>
      <c r="X92" s="21"/>
      <c r="Y92" s="28"/>
      <c r="Z92" s="21">
        <f t="shared" si="59"/>
        <v>40</v>
      </c>
      <c r="AA92" s="25" t="s">
        <v>687</v>
      </c>
      <c r="AB92" s="21" t="s">
        <v>121</v>
      </c>
      <c r="AC92" s="21"/>
      <c r="AE92" s="90" t="s">
        <v>420</v>
      </c>
      <c r="AF92" s="82"/>
      <c r="CO92" s="19" t="str">
        <f t="shared" si="57"/>
        <v/>
      </c>
      <c r="CP92" s="19" t="str">
        <f t="shared" si="60"/>
        <v>von Schallen Urs</v>
      </c>
      <c r="CR92" s="19">
        <f t="shared" si="61"/>
        <v>40</v>
      </c>
      <c r="CS92" s="19" t="str">
        <f t="shared" si="62"/>
        <v>D</v>
      </c>
      <c r="CT92" s="260" t="str">
        <f t="shared" si="56"/>
        <v>D</v>
      </c>
      <c r="CU92" s="154">
        <v>6659</v>
      </c>
      <c r="CV92" s="125">
        <v>742</v>
      </c>
      <c r="CW92" s="33">
        <f t="shared" si="73"/>
        <v>8</v>
      </c>
      <c r="CX92" s="83" t="str">
        <f t="shared" si="74"/>
        <v>Konstrukteur 8 / Fachplaner 8 / Gruppenchef 8</v>
      </c>
      <c r="CY92" s="125">
        <v>742</v>
      </c>
      <c r="CZ92" s="33">
        <f t="shared" si="71"/>
        <v>8</v>
      </c>
      <c r="DA92" s="83" t="str">
        <f t="shared" si="72"/>
        <v>Konstrukteur 8 / Fachplaner 8 / Gruppenchef 8</v>
      </c>
      <c r="DB92" s="125">
        <v>742</v>
      </c>
      <c r="DC92" s="33">
        <f t="shared" si="54"/>
        <v>8</v>
      </c>
      <c r="DD92" s="83" t="str">
        <f t="shared" si="55"/>
        <v>Konstrukteur 8 / Fachplaner 8 / Gruppenchef 8</v>
      </c>
      <c r="DE92" s="125">
        <v>742</v>
      </c>
      <c r="DF92" s="33">
        <f t="shared" si="65"/>
        <v>8</v>
      </c>
      <c r="DG92" s="83" t="str">
        <f t="shared" si="66"/>
        <v>Konstrukteur 8 / Fachplaner 8 / Gruppenchef 8</v>
      </c>
      <c r="DH92" s="125">
        <v>742</v>
      </c>
      <c r="DI92" s="33">
        <f t="shared" si="67"/>
        <v>8</v>
      </c>
      <c r="DJ92" s="83" t="str">
        <f t="shared" si="68"/>
        <v>Konstrukteur 8 / Fachplaner 8 / Gruppenchef 8</v>
      </c>
      <c r="DK92" s="20"/>
      <c r="DL92" s="33">
        <v>742</v>
      </c>
      <c r="DM92" s="33">
        <f t="shared" si="69"/>
        <v>8</v>
      </c>
      <c r="DN92" s="83" t="str">
        <f t="shared" si="70"/>
        <v>Konstrukteur 8 / Fachplaner 8 / Gruppenchef 8</v>
      </c>
      <c r="DS92" s="19">
        <f t="shared" si="63"/>
        <v>6659</v>
      </c>
      <c r="DT92" s="153">
        <v>6</v>
      </c>
      <c r="DU92" s="19">
        <v>0</v>
      </c>
      <c r="DV92" s="19" t="s">
        <v>966</v>
      </c>
      <c r="EX92" s="154">
        <v>9654</v>
      </c>
      <c r="EY92" s="19" t="s">
        <v>121</v>
      </c>
    </row>
    <row r="93" spans="1:155" s="19" customFormat="1" x14ac:dyDescent="0.2">
      <c r="A93" s="53">
        <v>0</v>
      </c>
      <c r="B93" s="53"/>
      <c r="C93" s="53">
        <f t="shared" si="58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359</v>
      </c>
      <c r="P93" s="15" t="s">
        <v>632</v>
      </c>
      <c r="Q93" s="15">
        <v>89</v>
      </c>
      <c r="R93" s="16"/>
      <c r="S93" s="20" t="s">
        <v>633</v>
      </c>
      <c r="T93" s="21">
        <v>1958</v>
      </c>
      <c r="U93" s="28" t="s">
        <v>634</v>
      </c>
      <c r="V93" s="21">
        <v>1980</v>
      </c>
      <c r="W93" s="25"/>
      <c r="X93" s="21"/>
      <c r="Y93" s="28"/>
      <c r="Z93" s="21">
        <f t="shared" si="59"/>
        <v>38</v>
      </c>
      <c r="AA93" s="25" t="s">
        <v>107</v>
      </c>
      <c r="AB93" s="21" t="s">
        <v>121</v>
      </c>
      <c r="AC93" s="21"/>
      <c r="AE93" s="187" t="s">
        <v>1098</v>
      </c>
      <c r="AF93" s="82"/>
      <c r="CO93" s="19" t="str">
        <f t="shared" si="57"/>
        <v/>
      </c>
      <c r="CP93" s="19" t="str">
        <f t="shared" si="60"/>
        <v>Schneider Martin</v>
      </c>
      <c r="CR93" s="19">
        <f t="shared" si="61"/>
        <v>38</v>
      </c>
      <c r="CS93" s="19" t="str">
        <f t="shared" si="62"/>
        <v>D</v>
      </c>
      <c r="CT93" s="260" t="str">
        <f t="shared" si="56"/>
        <v>D</v>
      </c>
      <c r="CU93" s="154">
        <v>4354</v>
      </c>
      <c r="CV93" s="125">
        <v>741</v>
      </c>
      <c r="CW93" s="33">
        <f t="shared" si="73"/>
        <v>7</v>
      </c>
      <c r="CX93" s="83" t="str">
        <f t="shared" si="74"/>
        <v>Konstrukteur 7 / Fachplaner 7 / Gruppenchef 7</v>
      </c>
      <c r="CY93" s="125">
        <v>741</v>
      </c>
      <c r="CZ93" s="33">
        <f t="shared" si="71"/>
        <v>7</v>
      </c>
      <c r="DA93" s="83" t="str">
        <f t="shared" si="72"/>
        <v>Konstrukteur 7 / Fachplaner 7 / Gruppenchef 7</v>
      </c>
      <c r="DB93" s="125">
        <v>741</v>
      </c>
      <c r="DC93" s="33">
        <f t="shared" si="54"/>
        <v>7</v>
      </c>
      <c r="DD93" s="83" t="str">
        <f t="shared" si="55"/>
        <v>Konstrukteur 7 / Fachplaner 7 / Gruppenchef 7</v>
      </c>
      <c r="DE93" s="125">
        <v>741</v>
      </c>
      <c r="DF93" s="33">
        <f t="shared" si="65"/>
        <v>7</v>
      </c>
      <c r="DG93" s="83" t="str">
        <f t="shared" si="66"/>
        <v>Konstrukteur 7 / Fachplaner 7 / Gruppenchef 7</v>
      </c>
      <c r="DH93" s="125">
        <v>741</v>
      </c>
      <c r="DI93" s="33">
        <f t="shared" si="67"/>
        <v>7</v>
      </c>
      <c r="DJ93" s="83" t="str">
        <f t="shared" si="68"/>
        <v>Konstrukteur 7 / Fachplaner 7 / Gruppenchef 7</v>
      </c>
      <c r="DK93" s="20"/>
      <c r="DL93" s="33">
        <v>742</v>
      </c>
      <c r="DM93" s="33">
        <f t="shared" si="69"/>
        <v>8</v>
      </c>
      <c r="DN93" s="83" t="str">
        <f t="shared" si="70"/>
        <v>Konstrukteur 8 / Fachplaner 8 / Gruppenchef 8</v>
      </c>
      <c r="DS93" s="19">
        <f t="shared" si="63"/>
        <v>4354</v>
      </c>
      <c r="DT93" s="153">
        <v>6</v>
      </c>
      <c r="DU93" s="19">
        <v>0</v>
      </c>
      <c r="DV93" s="185" t="s">
        <v>970</v>
      </c>
      <c r="EX93" s="154">
        <v>9660</v>
      </c>
      <c r="EY93" s="19" t="s">
        <v>121</v>
      </c>
    </row>
    <row r="94" spans="1:155" s="19" customFormat="1" x14ac:dyDescent="0.2">
      <c r="A94" s="53">
        <v>0</v>
      </c>
      <c r="B94" s="53"/>
      <c r="C94" s="53">
        <f t="shared" si="58"/>
        <v>1</v>
      </c>
      <c r="D94" s="55"/>
      <c r="E94" s="55"/>
      <c r="F94" s="56"/>
      <c r="G94" s="54"/>
      <c r="H94" s="54">
        <v>1</v>
      </c>
      <c r="I94" s="56">
        <v>1</v>
      </c>
      <c r="J94" s="54">
        <v>1</v>
      </c>
      <c r="K94" s="56"/>
      <c r="L94" s="56"/>
      <c r="M94" s="56"/>
      <c r="N94" s="58"/>
      <c r="O94" s="52" t="s">
        <v>359</v>
      </c>
      <c r="P94" s="15" t="s">
        <v>485</v>
      </c>
      <c r="Q94" s="15">
        <v>90</v>
      </c>
      <c r="R94" s="16"/>
      <c r="S94" s="20" t="s">
        <v>261</v>
      </c>
      <c r="T94" s="21">
        <v>1959</v>
      </c>
      <c r="U94" s="28" t="s">
        <v>126</v>
      </c>
      <c r="V94" s="21">
        <v>1981</v>
      </c>
      <c r="W94" s="25"/>
      <c r="X94" s="21"/>
      <c r="Y94" s="28" t="s">
        <v>941</v>
      </c>
      <c r="Z94" s="21">
        <f t="shared" si="59"/>
        <v>37</v>
      </c>
      <c r="AA94" s="25" t="s">
        <v>1052</v>
      </c>
      <c r="AB94" s="21" t="s">
        <v>121</v>
      </c>
      <c r="AC94" s="21"/>
      <c r="AE94" s="187" t="s">
        <v>1099</v>
      </c>
      <c r="AF94" s="82"/>
      <c r="CO94" s="19" t="str">
        <f t="shared" si="57"/>
        <v/>
      </c>
      <c r="CP94" s="19" t="str">
        <f t="shared" si="60"/>
        <v>Ortlieb Hans-Rudi</v>
      </c>
      <c r="CR94" s="19">
        <f t="shared" si="61"/>
        <v>37</v>
      </c>
      <c r="CS94" s="19" t="str">
        <f t="shared" si="62"/>
        <v>D</v>
      </c>
      <c r="CT94" s="260" t="str">
        <f t="shared" si="56"/>
        <v>D</v>
      </c>
      <c r="CU94" s="154">
        <v>5630</v>
      </c>
      <c r="CV94" s="125">
        <v>771</v>
      </c>
      <c r="CW94" s="33">
        <f t="shared" si="73"/>
        <v>7</v>
      </c>
      <c r="CX94" s="83" t="str">
        <f t="shared" si="74"/>
        <v>Projektingenieur 7 (Bau)</v>
      </c>
      <c r="CY94" s="125">
        <v>771</v>
      </c>
      <c r="CZ94" s="33">
        <f t="shared" si="71"/>
        <v>7</v>
      </c>
      <c r="DA94" s="83" t="str">
        <f t="shared" si="72"/>
        <v>Projektingenieur 7 (Bau)</v>
      </c>
      <c r="DB94" s="125">
        <v>771</v>
      </c>
      <c r="DC94" s="33">
        <f t="shared" si="54"/>
        <v>7</v>
      </c>
      <c r="DD94" s="83" t="str">
        <f t="shared" si="55"/>
        <v>Projektingenieur 7 (Bau)</v>
      </c>
      <c r="DE94" s="125">
        <v>771</v>
      </c>
      <c r="DF94" s="33">
        <f t="shared" si="65"/>
        <v>7</v>
      </c>
      <c r="DG94" s="83" t="str">
        <f t="shared" si="66"/>
        <v>Projektingenieur 7 (Bau)</v>
      </c>
      <c r="DH94" s="125">
        <v>741</v>
      </c>
      <c r="DI94" s="33">
        <f t="shared" si="67"/>
        <v>7</v>
      </c>
      <c r="DJ94" s="83" t="str">
        <f t="shared" si="68"/>
        <v>Konstrukteur 7 / Fachplaner 7 / Gruppenchef 7</v>
      </c>
      <c r="DK94" s="20"/>
      <c r="DL94" s="33">
        <v>742</v>
      </c>
      <c r="DM94" s="33">
        <f t="shared" si="69"/>
        <v>8</v>
      </c>
      <c r="DN94" s="83" t="str">
        <f t="shared" si="70"/>
        <v>Konstrukteur 8 / Fachplaner 8 / Gruppenchef 8</v>
      </c>
      <c r="DS94" s="19">
        <f t="shared" si="63"/>
        <v>5630</v>
      </c>
      <c r="DT94" s="153">
        <v>6</v>
      </c>
      <c r="DU94" s="19">
        <v>0</v>
      </c>
      <c r="DV94" s="185" t="s">
        <v>968</v>
      </c>
      <c r="EX94" s="154">
        <v>5545</v>
      </c>
      <c r="EY94" s="19" t="s">
        <v>1042</v>
      </c>
    </row>
    <row r="95" spans="1:155" s="19" customFormat="1" x14ac:dyDescent="0.2">
      <c r="A95" s="53">
        <v>0</v>
      </c>
      <c r="B95" s="53"/>
      <c r="C95" s="53">
        <f t="shared" si="58"/>
        <v>1</v>
      </c>
      <c r="D95" s="55"/>
      <c r="E95" s="55"/>
      <c r="F95" s="56"/>
      <c r="G95" s="54"/>
      <c r="H95" s="54"/>
      <c r="I95" s="56">
        <v>1</v>
      </c>
      <c r="J95" s="54">
        <v>1</v>
      </c>
      <c r="K95" s="56"/>
      <c r="L95" s="56"/>
      <c r="M95" s="56"/>
      <c r="N95" s="58"/>
      <c r="O95" s="52" t="s">
        <v>358</v>
      </c>
      <c r="P95" s="15" t="s">
        <v>1309</v>
      </c>
      <c r="Q95" s="15">
        <v>91</v>
      </c>
      <c r="R95" s="16"/>
      <c r="S95" s="20" t="s">
        <v>1310</v>
      </c>
      <c r="T95" s="21">
        <v>1961</v>
      </c>
      <c r="U95" s="28" t="s">
        <v>126</v>
      </c>
      <c r="V95" s="21">
        <v>1985</v>
      </c>
      <c r="W95" s="25"/>
      <c r="X95" s="21"/>
      <c r="Y95" s="28" t="s">
        <v>1224</v>
      </c>
      <c r="Z95" s="21">
        <f t="shared" si="59"/>
        <v>33</v>
      </c>
      <c r="AA95" s="25" t="s">
        <v>129</v>
      </c>
      <c r="AB95" s="21" t="s">
        <v>121</v>
      </c>
      <c r="AC95" s="21"/>
      <c r="AE95" s="90" t="s">
        <v>377</v>
      </c>
      <c r="AF95" s="82"/>
      <c r="CO95" s="263" t="e">
        <f t="shared" si="57"/>
        <v>#N/A</v>
      </c>
      <c r="CP95" s="192" t="str">
        <f t="shared" si="60"/>
        <v>Di Maria Marcello</v>
      </c>
      <c r="CR95" s="19">
        <f t="shared" si="61"/>
        <v>33</v>
      </c>
      <c r="CS95" s="19" t="str">
        <f t="shared" si="62"/>
        <v>D</v>
      </c>
      <c r="CT95" s="260" t="e">
        <f t="shared" si="56"/>
        <v>#N/A</v>
      </c>
      <c r="CU95" s="222">
        <v>8585</v>
      </c>
      <c r="CV95" s="125">
        <v>742</v>
      </c>
      <c r="CW95" s="33">
        <f t="shared" si="73"/>
        <v>8</v>
      </c>
      <c r="CX95" s="83" t="str">
        <f t="shared" si="74"/>
        <v>Konstrukteur 8 / Fachplaner 8 / Gruppenchef 8</v>
      </c>
      <c r="CY95" s="125"/>
      <c r="CZ95" s="33"/>
      <c r="DA95" s="83"/>
      <c r="DB95" s="125"/>
      <c r="DC95" s="33"/>
      <c r="DD95" s="83"/>
      <c r="DE95" s="125"/>
      <c r="DF95" s="33"/>
      <c r="DG95" s="83"/>
      <c r="DH95" s="125"/>
      <c r="DI95" s="33"/>
      <c r="DJ95" s="83"/>
      <c r="DK95" s="20"/>
      <c r="DL95" s="125"/>
      <c r="DM95" s="33"/>
      <c r="DN95" s="83"/>
      <c r="DS95" s="19">
        <f t="shared" si="63"/>
        <v>8585</v>
      </c>
      <c r="DT95" s="153">
        <v>6</v>
      </c>
      <c r="DU95" s="19">
        <v>0</v>
      </c>
      <c r="DV95" s="19" t="s">
        <v>965</v>
      </c>
      <c r="EX95" s="154">
        <v>7637</v>
      </c>
      <c r="EY95" s="19" t="s">
        <v>1042</v>
      </c>
    </row>
    <row r="96" spans="1:155" s="19" customFormat="1" x14ac:dyDescent="0.2">
      <c r="A96" s="53">
        <v>0</v>
      </c>
      <c r="B96" s="53"/>
      <c r="C96" s="53">
        <f t="shared" si="58"/>
        <v>1</v>
      </c>
      <c r="D96" s="55"/>
      <c r="E96" s="55"/>
      <c r="F96" s="56"/>
      <c r="G96" s="54"/>
      <c r="H96" s="54"/>
      <c r="I96" s="56">
        <v>1</v>
      </c>
      <c r="J96" s="54">
        <v>1</v>
      </c>
      <c r="K96" s="56"/>
      <c r="L96" s="56"/>
      <c r="M96" s="56"/>
      <c r="N96" s="58"/>
      <c r="O96" s="52" t="s">
        <v>1140</v>
      </c>
      <c r="P96" s="15" t="s">
        <v>487</v>
      </c>
      <c r="Q96" s="15">
        <v>92</v>
      </c>
      <c r="R96" s="16"/>
      <c r="S96" s="20" t="s">
        <v>145</v>
      </c>
      <c r="T96" s="21">
        <v>1970</v>
      </c>
      <c r="U96" s="28" t="s">
        <v>126</v>
      </c>
      <c r="V96" s="21">
        <v>1988</v>
      </c>
      <c r="W96" s="25" t="s">
        <v>1215</v>
      </c>
      <c r="X96" s="21">
        <v>2017</v>
      </c>
      <c r="Y96" s="28" t="s">
        <v>1224</v>
      </c>
      <c r="Z96" s="21">
        <f t="shared" si="59"/>
        <v>30</v>
      </c>
      <c r="AA96" s="25" t="s">
        <v>129</v>
      </c>
      <c r="AB96" s="21" t="s">
        <v>121</v>
      </c>
      <c r="AC96" s="21"/>
      <c r="AE96" s="90" t="s">
        <v>377</v>
      </c>
      <c r="AF96" s="82"/>
      <c r="CO96" s="19" t="str">
        <f t="shared" si="57"/>
        <v/>
      </c>
      <c r="CP96" s="19" t="str">
        <f t="shared" si="60"/>
        <v>Bucher Oliver</v>
      </c>
      <c r="CR96" s="19">
        <f t="shared" si="61"/>
        <v>30</v>
      </c>
      <c r="CS96" s="19" t="str">
        <f t="shared" si="62"/>
        <v>D</v>
      </c>
      <c r="CT96" s="260" t="str">
        <f t="shared" si="56"/>
        <v>D</v>
      </c>
      <c r="CU96" s="154">
        <v>7641</v>
      </c>
      <c r="CV96" s="125">
        <v>741</v>
      </c>
      <c r="CW96" s="33">
        <f t="shared" si="73"/>
        <v>7</v>
      </c>
      <c r="CX96" s="83" t="str">
        <f t="shared" si="74"/>
        <v>Konstrukteur 7 / Fachplaner 7 / Gruppenchef 7</v>
      </c>
      <c r="CY96" s="125">
        <v>741</v>
      </c>
      <c r="CZ96" s="33">
        <f t="shared" si="71"/>
        <v>7</v>
      </c>
      <c r="DA96" s="83" t="str">
        <f t="shared" si="72"/>
        <v>Konstrukteur 7 / Fachplaner 7 / Gruppenchef 7</v>
      </c>
      <c r="DB96" s="125">
        <v>741</v>
      </c>
      <c r="DC96" s="33">
        <f t="shared" si="54"/>
        <v>7</v>
      </c>
      <c r="DD96" s="83" t="str">
        <f t="shared" si="55"/>
        <v>Konstrukteur 7 / Fachplaner 7 / Gruppenchef 7</v>
      </c>
      <c r="DE96" s="125">
        <v>741</v>
      </c>
      <c r="DF96" s="33">
        <f t="shared" si="65"/>
        <v>7</v>
      </c>
      <c r="DG96" s="83" t="str">
        <f t="shared" si="66"/>
        <v>Konstrukteur 7 / Fachplaner 7 / Gruppenchef 7</v>
      </c>
      <c r="DH96" s="125">
        <v>741</v>
      </c>
      <c r="DI96" s="33">
        <f t="shared" si="67"/>
        <v>7</v>
      </c>
      <c r="DJ96" s="83" t="str">
        <f t="shared" si="68"/>
        <v>Konstrukteur 7 / Fachplaner 7 / Gruppenchef 7</v>
      </c>
      <c r="DK96" s="20"/>
      <c r="DL96" s="125">
        <v>742</v>
      </c>
      <c r="DM96" s="33">
        <f t="shared" si="69"/>
        <v>8</v>
      </c>
      <c r="DN96" s="83" t="str">
        <f t="shared" si="70"/>
        <v>Konstrukteur 8 / Fachplaner 8 / Gruppenchef 8</v>
      </c>
      <c r="DS96" s="19">
        <f t="shared" si="63"/>
        <v>7641</v>
      </c>
      <c r="DT96" s="153">
        <v>6</v>
      </c>
      <c r="DU96" s="19">
        <v>0</v>
      </c>
      <c r="DV96" s="19" t="s">
        <v>965</v>
      </c>
      <c r="EX96" s="154">
        <v>5639</v>
      </c>
      <c r="EY96" s="19" t="s">
        <v>142</v>
      </c>
    </row>
    <row r="97" spans="1:155" s="19" customFormat="1" x14ac:dyDescent="0.2">
      <c r="A97" s="53">
        <v>0</v>
      </c>
      <c r="B97" s="53"/>
      <c r="C97" s="53">
        <f t="shared" si="58"/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361</v>
      </c>
      <c r="P97" s="15" t="s">
        <v>488</v>
      </c>
      <c r="Q97" s="15">
        <v>93</v>
      </c>
      <c r="R97" s="16"/>
      <c r="S97" s="20" t="s">
        <v>144</v>
      </c>
      <c r="T97" s="21">
        <v>1968</v>
      </c>
      <c r="U97" s="28" t="s">
        <v>126</v>
      </c>
      <c r="V97" s="21">
        <v>1989</v>
      </c>
      <c r="W97" s="25"/>
      <c r="X97" s="21"/>
      <c r="Y97" s="28" t="s">
        <v>940</v>
      </c>
      <c r="Z97" s="21">
        <f t="shared" si="59"/>
        <v>29</v>
      </c>
      <c r="AA97" s="25" t="s">
        <v>939</v>
      </c>
      <c r="AB97" s="21" t="s">
        <v>121</v>
      </c>
      <c r="AC97" s="21"/>
      <c r="AE97" s="90" t="s">
        <v>375</v>
      </c>
      <c r="AF97" s="82"/>
      <c r="CO97" s="19" t="str">
        <f t="shared" si="57"/>
        <v/>
      </c>
      <c r="CP97" s="19" t="str">
        <f t="shared" si="60"/>
        <v>Hagen Stefan</v>
      </c>
      <c r="CR97" s="19">
        <f t="shared" si="61"/>
        <v>29</v>
      </c>
      <c r="CS97" s="19" t="str">
        <f t="shared" si="62"/>
        <v>D</v>
      </c>
      <c r="CT97" s="260" t="str">
        <f t="shared" si="56"/>
        <v>D</v>
      </c>
      <c r="CU97" s="154">
        <v>6741</v>
      </c>
      <c r="CV97" s="125">
        <v>741</v>
      </c>
      <c r="CW97" s="33">
        <f t="shared" si="73"/>
        <v>7</v>
      </c>
      <c r="CX97" s="83" t="str">
        <f t="shared" si="74"/>
        <v>Konstrukteur 7 / Fachplaner 7 / Gruppenchef 7</v>
      </c>
      <c r="CY97" s="125">
        <v>741</v>
      </c>
      <c r="CZ97" s="33">
        <f t="shared" si="71"/>
        <v>7</v>
      </c>
      <c r="DA97" s="83" t="str">
        <f t="shared" si="72"/>
        <v>Konstrukteur 7 / Fachplaner 7 / Gruppenchef 7</v>
      </c>
      <c r="DB97" s="125">
        <v>741</v>
      </c>
      <c r="DC97" s="33">
        <f t="shared" si="54"/>
        <v>7</v>
      </c>
      <c r="DD97" s="83" t="str">
        <f t="shared" si="55"/>
        <v>Konstrukteur 7 / Fachplaner 7 / Gruppenchef 7</v>
      </c>
      <c r="DE97" s="125">
        <v>741</v>
      </c>
      <c r="DF97" s="33">
        <f t="shared" si="65"/>
        <v>7</v>
      </c>
      <c r="DG97" s="83" t="str">
        <f t="shared" si="66"/>
        <v>Konstrukteur 7 / Fachplaner 7 / Gruppenchef 7</v>
      </c>
      <c r="DH97" s="125">
        <v>741</v>
      </c>
      <c r="DI97" s="33">
        <f t="shared" si="67"/>
        <v>7</v>
      </c>
      <c r="DJ97" s="83" t="str">
        <f t="shared" si="68"/>
        <v>Konstrukteur 7 / Fachplaner 7 / Gruppenchef 7</v>
      </c>
      <c r="DK97" s="20"/>
      <c r="DL97" s="125">
        <v>742</v>
      </c>
      <c r="DM97" s="33">
        <f t="shared" si="69"/>
        <v>8</v>
      </c>
      <c r="DN97" s="83" t="str">
        <f t="shared" si="70"/>
        <v>Konstrukteur 8 / Fachplaner 8 / Gruppenchef 8</v>
      </c>
      <c r="DS97" s="19">
        <f t="shared" si="63"/>
        <v>6741</v>
      </c>
      <c r="DT97" s="153">
        <v>6</v>
      </c>
      <c r="DU97" s="19">
        <v>0</v>
      </c>
      <c r="DV97" s="19" t="s">
        <v>965</v>
      </c>
      <c r="EX97" s="154">
        <v>5636</v>
      </c>
      <c r="EY97" s="19" t="s">
        <v>142</v>
      </c>
    </row>
    <row r="98" spans="1:155" s="19" customFormat="1" x14ac:dyDescent="0.2">
      <c r="A98" s="53">
        <v>0</v>
      </c>
      <c r="B98" s="53">
        <v>1</v>
      </c>
      <c r="C98" s="53">
        <f>IF(Z98&gt;=10,1,0)</f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361</v>
      </c>
      <c r="P98" s="15" t="s">
        <v>492</v>
      </c>
      <c r="Q98" s="15">
        <v>94</v>
      </c>
      <c r="R98" s="16"/>
      <c r="S98" s="20" t="s">
        <v>143</v>
      </c>
      <c r="T98" s="21">
        <v>1968</v>
      </c>
      <c r="U98" s="28" t="s">
        <v>128</v>
      </c>
      <c r="V98" s="21">
        <v>1989</v>
      </c>
      <c r="W98" s="25"/>
      <c r="X98" s="21"/>
      <c r="Y98" s="28"/>
      <c r="Z98" s="21">
        <f>$AD$3-V98</f>
        <v>29</v>
      </c>
      <c r="AA98" s="25" t="s">
        <v>710</v>
      </c>
      <c r="AB98" s="21" t="s">
        <v>121</v>
      </c>
      <c r="AC98" s="21"/>
      <c r="AE98" s="187" t="s">
        <v>377</v>
      </c>
      <c r="AF98" s="82"/>
      <c r="CO98" s="262" t="str">
        <f t="shared" si="57"/>
        <v>anders</v>
      </c>
      <c r="CP98" s="19" t="str">
        <f>+S98</f>
        <v>Nicolosi Lucia</v>
      </c>
      <c r="CR98" s="19">
        <f>+Z98</f>
        <v>29</v>
      </c>
      <c r="CS98" s="19" t="str">
        <f>+AB98</f>
        <v>D</v>
      </c>
      <c r="CT98" s="260" t="str">
        <f t="shared" si="56"/>
        <v xml:space="preserve"> E/D </v>
      </c>
      <c r="CU98" s="154">
        <v>7637</v>
      </c>
      <c r="CV98" s="125">
        <v>741</v>
      </c>
      <c r="CW98" s="33">
        <f t="shared" si="73"/>
        <v>7</v>
      </c>
      <c r="CX98" s="83" t="str">
        <f t="shared" si="74"/>
        <v>Konstrukteur 7 / Fachplaner 7 / Gruppenchef 7</v>
      </c>
      <c r="CY98" s="125">
        <v>741</v>
      </c>
      <c r="CZ98" s="33">
        <f>VLOOKUP($CY98,Funktionsbezeichnungen,3,0)</f>
        <v>7</v>
      </c>
      <c r="DA98" s="83" t="str">
        <f>VLOOKUP($CY98,Funktionsbezeichnungen,2,0)</f>
        <v>Konstrukteur 7 / Fachplaner 7 / Gruppenchef 7</v>
      </c>
      <c r="DB98" s="125">
        <v>741</v>
      </c>
      <c r="DC98" s="33">
        <f>VLOOKUP($DB98,Funktionsbezeichnungen,3,0)</f>
        <v>7</v>
      </c>
      <c r="DD98" s="83" t="str">
        <f>VLOOKUP($DB98,Funktionsbezeichnungen,2,0)</f>
        <v>Konstrukteur 7 / Fachplaner 7 / Gruppenchef 7</v>
      </c>
      <c r="DE98" s="125">
        <v>741</v>
      </c>
      <c r="DF98" s="33">
        <f>VLOOKUP($DE98,Funktionsbezeichnungen,3,0)</f>
        <v>7</v>
      </c>
      <c r="DG98" s="83" t="str">
        <f>VLOOKUP($DE98,Funktionsbezeichnungen,2,0)</f>
        <v>Konstrukteur 7 / Fachplaner 7 / Gruppenchef 7</v>
      </c>
      <c r="DH98" s="125">
        <v>741</v>
      </c>
      <c r="DI98" s="33">
        <f>VLOOKUP($DH98,Funktionsbezeichnungen,3,0)</f>
        <v>7</v>
      </c>
      <c r="DJ98" s="83" t="str">
        <f>VLOOKUP($DH98,Funktionsbezeichnungen,2,0)</f>
        <v>Konstrukteur 7 / Fachplaner 7 / Gruppenchef 7</v>
      </c>
      <c r="DK98" s="20"/>
      <c r="DL98" s="125">
        <v>741</v>
      </c>
      <c r="DM98" s="33">
        <f>VLOOKUP($DL98,Funktionsbezeichnungen,3,0)</f>
        <v>7</v>
      </c>
      <c r="DN98" s="83" t="str">
        <f>VLOOKUP($DL98,Funktionsbezeichnungen,2,0)</f>
        <v>Konstrukteur 7 / Fachplaner 7 / Gruppenchef 7</v>
      </c>
      <c r="DS98" s="19">
        <f>+CU98</f>
        <v>7637</v>
      </c>
      <c r="DT98" s="153">
        <v>6</v>
      </c>
      <c r="DU98" s="19">
        <v>0</v>
      </c>
      <c r="DV98" s="19" t="s">
        <v>965</v>
      </c>
      <c r="EX98" s="154">
        <v>9661</v>
      </c>
      <c r="EY98" s="19" t="s">
        <v>142</v>
      </c>
    </row>
    <row r="99" spans="1:155" s="19" customFormat="1" x14ac:dyDescent="0.2">
      <c r="A99" s="53">
        <v>0</v>
      </c>
      <c r="B99" s="53"/>
      <c r="C99" s="53">
        <f t="shared" si="58"/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359</v>
      </c>
      <c r="P99" s="15" t="s">
        <v>489</v>
      </c>
      <c r="Q99" s="15">
        <v>95</v>
      </c>
      <c r="R99" s="16"/>
      <c r="S99" s="20" t="s">
        <v>146</v>
      </c>
      <c r="T99" s="21">
        <v>1970</v>
      </c>
      <c r="U99" s="28" t="s">
        <v>126</v>
      </c>
      <c r="V99" s="21">
        <v>1991</v>
      </c>
      <c r="W99" s="25"/>
      <c r="X99" s="21"/>
      <c r="Y99" s="28"/>
      <c r="Z99" s="21">
        <f t="shared" si="59"/>
        <v>27</v>
      </c>
      <c r="AA99" s="25" t="s">
        <v>129</v>
      </c>
      <c r="AB99" s="21" t="s">
        <v>121</v>
      </c>
      <c r="AC99" s="21"/>
      <c r="AE99" s="90" t="s">
        <v>394</v>
      </c>
      <c r="AF99" s="82"/>
      <c r="CO99" s="19" t="str">
        <f t="shared" si="57"/>
        <v/>
      </c>
      <c r="CP99" s="19" t="str">
        <f t="shared" si="60"/>
        <v>Hardmeyer Christian</v>
      </c>
      <c r="CR99" s="19">
        <f t="shared" si="61"/>
        <v>27</v>
      </c>
      <c r="CS99" s="19" t="str">
        <f t="shared" si="62"/>
        <v>D</v>
      </c>
      <c r="CT99" s="260" t="str">
        <f t="shared" si="56"/>
        <v>D</v>
      </c>
      <c r="CU99" s="154">
        <v>9618</v>
      </c>
      <c r="CV99" s="125">
        <v>741</v>
      </c>
      <c r="CW99" s="33">
        <f t="shared" si="73"/>
        <v>7</v>
      </c>
      <c r="CX99" s="83" t="str">
        <f t="shared" si="74"/>
        <v>Konstrukteur 7 / Fachplaner 7 / Gruppenchef 7</v>
      </c>
      <c r="CY99" s="125">
        <v>741</v>
      </c>
      <c r="CZ99" s="33">
        <f t="shared" si="71"/>
        <v>7</v>
      </c>
      <c r="DA99" s="83" t="str">
        <f t="shared" si="72"/>
        <v>Konstrukteur 7 / Fachplaner 7 / Gruppenchef 7</v>
      </c>
      <c r="DB99" s="125">
        <v>741</v>
      </c>
      <c r="DC99" s="33">
        <f t="shared" si="54"/>
        <v>7</v>
      </c>
      <c r="DD99" s="83" t="str">
        <f t="shared" si="55"/>
        <v>Konstrukteur 7 / Fachplaner 7 / Gruppenchef 7</v>
      </c>
      <c r="DE99" s="125">
        <v>741</v>
      </c>
      <c r="DF99" s="33">
        <f t="shared" si="65"/>
        <v>7</v>
      </c>
      <c r="DG99" s="83" t="str">
        <f t="shared" si="66"/>
        <v>Konstrukteur 7 / Fachplaner 7 / Gruppenchef 7</v>
      </c>
      <c r="DH99" s="125">
        <v>741</v>
      </c>
      <c r="DI99" s="33">
        <f t="shared" si="67"/>
        <v>7</v>
      </c>
      <c r="DJ99" s="83" t="str">
        <f t="shared" si="68"/>
        <v>Konstrukteur 7 / Fachplaner 7 / Gruppenchef 7</v>
      </c>
      <c r="DK99" s="20"/>
      <c r="DL99" s="125">
        <v>742</v>
      </c>
      <c r="DM99" s="33">
        <f t="shared" si="69"/>
        <v>8</v>
      </c>
      <c r="DN99" s="83" t="str">
        <f t="shared" si="70"/>
        <v>Konstrukteur 8 / Fachplaner 8 / Gruppenchef 8</v>
      </c>
      <c r="DS99" s="19">
        <f t="shared" si="63"/>
        <v>9618</v>
      </c>
      <c r="DT99" s="153">
        <v>6</v>
      </c>
      <c r="DU99" s="19">
        <v>0</v>
      </c>
      <c r="DV99" s="19" t="s">
        <v>965</v>
      </c>
      <c r="EX99" s="154">
        <v>9664</v>
      </c>
      <c r="EY99" s="19" t="s">
        <v>142</v>
      </c>
    </row>
    <row r="100" spans="1:155" s="19" customFormat="1" x14ac:dyDescent="0.2">
      <c r="A100" s="53">
        <v>0</v>
      </c>
      <c r="B100" s="53"/>
      <c r="C100" s="53">
        <f t="shared" si="58"/>
        <v>1</v>
      </c>
      <c r="D100" s="55"/>
      <c r="E100" s="55"/>
      <c r="F100" s="56"/>
      <c r="G100" s="54"/>
      <c r="H100" s="54"/>
      <c r="I100" s="56">
        <v>1</v>
      </c>
      <c r="J100" s="54">
        <v>1</v>
      </c>
      <c r="K100" s="56"/>
      <c r="L100" s="56"/>
      <c r="M100" s="56"/>
      <c r="N100" s="58"/>
      <c r="O100" s="52" t="s">
        <v>1301</v>
      </c>
      <c r="P100" s="15" t="s">
        <v>490</v>
      </c>
      <c r="Q100" s="15">
        <v>96</v>
      </c>
      <c r="R100" s="16"/>
      <c r="S100" s="20" t="s">
        <v>148</v>
      </c>
      <c r="T100" s="21">
        <v>1970</v>
      </c>
      <c r="U100" s="28" t="s">
        <v>126</v>
      </c>
      <c r="V100" s="21">
        <v>1992</v>
      </c>
      <c r="W100" s="25"/>
      <c r="X100" s="21"/>
      <c r="Y100" s="28"/>
      <c r="Z100" s="21">
        <f t="shared" si="59"/>
        <v>26</v>
      </c>
      <c r="AA100" s="25" t="s">
        <v>129</v>
      </c>
      <c r="AB100" s="21" t="s">
        <v>121</v>
      </c>
      <c r="AC100" s="21"/>
      <c r="AE100" s="90" t="s">
        <v>421</v>
      </c>
      <c r="AF100" s="82"/>
      <c r="CO100" s="19" t="str">
        <f t="shared" si="57"/>
        <v/>
      </c>
      <c r="CP100" s="19" t="str">
        <f t="shared" si="60"/>
        <v>Wira Stephane</v>
      </c>
      <c r="CR100" s="19">
        <f t="shared" si="61"/>
        <v>26</v>
      </c>
      <c r="CS100" s="19" t="str">
        <f t="shared" si="62"/>
        <v>D</v>
      </c>
      <c r="CT100" s="260" t="str">
        <f t="shared" si="56"/>
        <v>D</v>
      </c>
      <c r="CU100" s="154">
        <v>9623</v>
      </c>
      <c r="CV100" s="125">
        <v>742</v>
      </c>
      <c r="CW100" s="33">
        <f t="shared" si="73"/>
        <v>8</v>
      </c>
      <c r="CX100" s="83" t="str">
        <f t="shared" si="74"/>
        <v>Konstrukteur 8 / Fachplaner 8 / Gruppenchef 8</v>
      </c>
      <c r="CY100" s="125">
        <v>742</v>
      </c>
      <c r="CZ100" s="33">
        <f t="shared" si="71"/>
        <v>8</v>
      </c>
      <c r="DA100" s="83" t="str">
        <f t="shared" si="72"/>
        <v>Konstrukteur 8 / Fachplaner 8 / Gruppenchef 8</v>
      </c>
      <c r="DB100" s="125">
        <v>742</v>
      </c>
      <c r="DC100" s="33">
        <f t="shared" si="54"/>
        <v>8</v>
      </c>
      <c r="DD100" s="83" t="str">
        <f t="shared" si="55"/>
        <v>Konstrukteur 8 / Fachplaner 8 / Gruppenchef 8</v>
      </c>
      <c r="DE100" s="125">
        <v>742</v>
      </c>
      <c r="DF100" s="33">
        <f t="shared" si="65"/>
        <v>8</v>
      </c>
      <c r="DG100" s="83" t="str">
        <f t="shared" si="66"/>
        <v>Konstrukteur 8 / Fachplaner 8 / Gruppenchef 8</v>
      </c>
      <c r="DH100" s="125">
        <v>742</v>
      </c>
      <c r="DI100" s="33">
        <f t="shared" si="67"/>
        <v>8</v>
      </c>
      <c r="DJ100" s="83" t="str">
        <f t="shared" si="68"/>
        <v>Konstrukteur 8 / Fachplaner 8 / Gruppenchef 8</v>
      </c>
      <c r="DK100" s="20"/>
      <c r="DL100" s="125">
        <v>742</v>
      </c>
      <c r="DM100" s="33">
        <f t="shared" si="69"/>
        <v>8</v>
      </c>
      <c r="DN100" s="83" t="str">
        <f t="shared" si="70"/>
        <v>Konstrukteur 8 / Fachplaner 8 / Gruppenchef 8</v>
      </c>
      <c r="DS100" s="19">
        <f t="shared" si="63"/>
        <v>9623</v>
      </c>
      <c r="DT100" s="153">
        <v>6</v>
      </c>
      <c r="DU100" s="19">
        <v>0</v>
      </c>
      <c r="DV100" s="19" t="s">
        <v>975</v>
      </c>
      <c r="EX100" s="154">
        <v>9688</v>
      </c>
      <c r="EY100" s="19" t="s">
        <v>142</v>
      </c>
    </row>
    <row r="101" spans="1:155" s="19" customFormat="1" x14ac:dyDescent="0.2">
      <c r="A101" s="53">
        <v>0</v>
      </c>
      <c r="B101" s="53"/>
      <c r="C101" s="53">
        <f t="shared" si="58"/>
        <v>1</v>
      </c>
      <c r="D101" s="55"/>
      <c r="E101" s="55"/>
      <c r="F101" s="56"/>
      <c r="G101" s="54"/>
      <c r="H101" s="54"/>
      <c r="I101" s="56">
        <v>1</v>
      </c>
      <c r="J101" s="54">
        <v>1</v>
      </c>
      <c r="K101" s="56"/>
      <c r="L101" s="56"/>
      <c r="M101" s="56"/>
      <c r="N101" s="58"/>
      <c r="O101" s="52" t="s">
        <v>1301</v>
      </c>
      <c r="P101" s="15" t="s">
        <v>568</v>
      </c>
      <c r="Q101" s="15">
        <v>97</v>
      </c>
      <c r="R101" s="16"/>
      <c r="S101" s="20" t="s">
        <v>569</v>
      </c>
      <c r="T101" s="21">
        <v>1973</v>
      </c>
      <c r="U101" s="28" t="s">
        <v>126</v>
      </c>
      <c r="V101" s="21">
        <v>1993</v>
      </c>
      <c r="W101" s="25"/>
      <c r="X101" s="21"/>
      <c r="Y101" s="28"/>
      <c r="Z101" s="21">
        <f t="shared" si="59"/>
        <v>25</v>
      </c>
      <c r="AA101" s="25" t="s">
        <v>129</v>
      </c>
      <c r="AB101" s="21" t="s">
        <v>121</v>
      </c>
      <c r="AC101" s="21"/>
      <c r="AE101" s="90" t="s">
        <v>377</v>
      </c>
      <c r="AF101" s="82"/>
      <c r="CO101" s="19" t="str">
        <f t="shared" si="57"/>
        <v/>
      </c>
      <c r="CP101" s="19" t="str">
        <f t="shared" si="60"/>
        <v>Heiniger Christoph</v>
      </c>
      <c r="CR101" s="19">
        <f t="shared" si="61"/>
        <v>25</v>
      </c>
      <c r="CS101" s="19" t="str">
        <f t="shared" si="62"/>
        <v>D</v>
      </c>
      <c r="CT101" s="260" t="str">
        <f t="shared" ref="CT101:CT132" si="75">VLOOKUP(CU101,Kategorie,2,0)</f>
        <v>D</v>
      </c>
      <c r="CU101" s="154">
        <v>4346</v>
      </c>
      <c r="CV101" s="125">
        <v>741</v>
      </c>
      <c r="CW101" s="33">
        <f t="shared" si="73"/>
        <v>7</v>
      </c>
      <c r="CX101" s="83" t="str">
        <f t="shared" si="74"/>
        <v>Konstrukteur 7 / Fachplaner 7 / Gruppenchef 7</v>
      </c>
      <c r="CY101" s="125">
        <v>741</v>
      </c>
      <c r="CZ101" s="33">
        <f t="shared" si="71"/>
        <v>7</v>
      </c>
      <c r="DA101" s="83" t="str">
        <f t="shared" si="72"/>
        <v>Konstrukteur 7 / Fachplaner 7 / Gruppenchef 7</v>
      </c>
      <c r="DB101" s="125">
        <v>741</v>
      </c>
      <c r="DC101" s="33">
        <f t="shared" si="54"/>
        <v>7</v>
      </c>
      <c r="DD101" s="83" t="str">
        <f t="shared" si="55"/>
        <v>Konstrukteur 7 / Fachplaner 7 / Gruppenchef 7</v>
      </c>
      <c r="DE101" s="125">
        <v>741</v>
      </c>
      <c r="DF101" s="33">
        <f t="shared" si="65"/>
        <v>7</v>
      </c>
      <c r="DG101" s="83" t="str">
        <f t="shared" si="66"/>
        <v>Konstrukteur 7 / Fachplaner 7 / Gruppenchef 7</v>
      </c>
      <c r="DH101" s="125">
        <v>741</v>
      </c>
      <c r="DI101" s="33">
        <f t="shared" si="67"/>
        <v>7</v>
      </c>
      <c r="DJ101" s="83" t="str">
        <f t="shared" si="68"/>
        <v>Konstrukteur 7 / Fachplaner 7 / Gruppenchef 7</v>
      </c>
      <c r="DK101" s="20"/>
      <c r="DL101" s="125">
        <v>742</v>
      </c>
      <c r="DM101" s="33">
        <f t="shared" si="69"/>
        <v>8</v>
      </c>
      <c r="DN101" s="83" t="str">
        <f t="shared" si="70"/>
        <v>Konstrukteur 8 / Fachplaner 8 / Gruppenchef 8</v>
      </c>
      <c r="DS101" s="19">
        <f t="shared" si="63"/>
        <v>4346</v>
      </c>
      <c r="DT101" s="153">
        <v>6</v>
      </c>
      <c r="DU101" s="19">
        <v>0</v>
      </c>
      <c r="DV101" s="19" t="s">
        <v>965</v>
      </c>
      <c r="EX101" s="154">
        <v>9687</v>
      </c>
      <c r="EY101" s="19" t="s">
        <v>142</v>
      </c>
    </row>
    <row r="102" spans="1:155" s="19" customFormat="1" x14ac:dyDescent="0.2">
      <c r="A102" s="53">
        <v>0</v>
      </c>
      <c r="B102" s="53"/>
      <c r="C102" s="53">
        <f>IF(Z102&gt;=10,1,0)</f>
        <v>1</v>
      </c>
      <c r="D102" s="55"/>
      <c r="E102" s="55"/>
      <c r="F102" s="56"/>
      <c r="G102" s="54"/>
      <c r="H102" s="54"/>
      <c r="I102" s="56">
        <v>1</v>
      </c>
      <c r="J102" s="54"/>
      <c r="K102" s="56"/>
      <c r="L102" s="56"/>
      <c r="M102" s="56"/>
      <c r="N102" s="58"/>
      <c r="O102" s="52" t="s">
        <v>358</v>
      </c>
      <c r="P102" s="15" t="s">
        <v>558</v>
      </c>
      <c r="Q102" s="15">
        <v>98</v>
      </c>
      <c r="R102" s="16"/>
      <c r="S102" s="20" t="s">
        <v>559</v>
      </c>
      <c r="T102" s="21">
        <v>1973</v>
      </c>
      <c r="U102" s="28" t="s">
        <v>560</v>
      </c>
      <c r="V102" s="21">
        <v>1994</v>
      </c>
      <c r="W102" s="25"/>
      <c r="X102" s="21"/>
      <c r="Y102" s="28"/>
      <c r="Z102" s="21">
        <f>$AD$3-V102</f>
        <v>24</v>
      </c>
      <c r="AA102" s="25" t="s">
        <v>235</v>
      </c>
      <c r="AB102" s="21" t="s">
        <v>121</v>
      </c>
      <c r="AC102" s="21"/>
      <c r="AE102" s="187" t="s">
        <v>378</v>
      </c>
      <c r="AF102" s="82"/>
      <c r="CO102" s="262" t="str">
        <f t="shared" si="57"/>
        <v>anders</v>
      </c>
      <c r="CP102" s="19" t="str">
        <f>+S102</f>
        <v>Enderlen Francois</v>
      </c>
      <c r="CR102" s="19">
        <f>+Z102</f>
        <v>24</v>
      </c>
      <c r="CS102" s="19" t="str">
        <f>+AB102</f>
        <v>D</v>
      </c>
      <c r="CT102" s="260" t="str">
        <f t="shared" si="75"/>
        <v>E</v>
      </c>
      <c r="CU102" s="154">
        <v>5636</v>
      </c>
      <c r="CV102" s="125">
        <v>741</v>
      </c>
      <c r="CW102" s="33">
        <f t="shared" si="73"/>
        <v>7</v>
      </c>
      <c r="CX102" s="83" t="str">
        <f t="shared" si="74"/>
        <v>Konstrukteur 7 / Fachplaner 7 / Gruppenchef 7</v>
      </c>
      <c r="CY102" s="125">
        <v>741</v>
      </c>
      <c r="CZ102" s="33">
        <f>VLOOKUP($CY102,Funktionsbezeichnungen,3,0)</f>
        <v>7</v>
      </c>
      <c r="DA102" s="83" t="str">
        <f>VLOOKUP($CY102,Funktionsbezeichnungen,2,0)</f>
        <v>Konstrukteur 7 / Fachplaner 7 / Gruppenchef 7</v>
      </c>
      <c r="DB102" s="125">
        <v>741</v>
      </c>
      <c r="DC102" s="33">
        <f>VLOOKUP($DB102,Funktionsbezeichnungen,3,0)</f>
        <v>7</v>
      </c>
      <c r="DD102" s="83" t="str">
        <f>VLOOKUP($DB102,Funktionsbezeichnungen,2,0)</f>
        <v>Konstrukteur 7 / Fachplaner 7 / Gruppenchef 7</v>
      </c>
      <c r="DE102" s="125">
        <v>741</v>
      </c>
      <c r="DF102" s="33">
        <f>VLOOKUP($DE102,Funktionsbezeichnungen,3,0)</f>
        <v>7</v>
      </c>
      <c r="DG102" s="83" t="str">
        <f>VLOOKUP($DE102,Funktionsbezeichnungen,2,0)</f>
        <v>Konstrukteur 7 / Fachplaner 7 / Gruppenchef 7</v>
      </c>
      <c r="DH102" s="125">
        <v>741</v>
      </c>
      <c r="DI102" s="33">
        <f>VLOOKUP($DH102,Funktionsbezeichnungen,3,0)</f>
        <v>7</v>
      </c>
      <c r="DJ102" s="83" t="str">
        <f>VLOOKUP($DH102,Funktionsbezeichnungen,2,0)</f>
        <v>Konstrukteur 7 / Fachplaner 7 / Gruppenchef 7</v>
      </c>
      <c r="DK102" s="20"/>
      <c r="DL102" s="125">
        <v>741</v>
      </c>
      <c r="DM102" s="33">
        <f>VLOOKUP($DL102,Funktionsbezeichnungen,3,0)</f>
        <v>7</v>
      </c>
      <c r="DN102" s="83" t="str">
        <f>VLOOKUP($DL102,Funktionsbezeichnungen,2,0)</f>
        <v>Konstrukteur 7 / Fachplaner 7 / Gruppenchef 7</v>
      </c>
      <c r="DS102" s="19">
        <f>+CU102</f>
        <v>5636</v>
      </c>
      <c r="DT102" s="153">
        <v>6</v>
      </c>
      <c r="DU102" s="19">
        <v>0</v>
      </c>
      <c r="DV102" s="19" t="s">
        <v>965</v>
      </c>
      <c r="EX102" s="154">
        <v>7702</v>
      </c>
      <c r="EY102" s="19" t="s">
        <v>142</v>
      </c>
    </row>
    <row r="103" spans="1:155" s="19" customFormat="1" x14ac:dyDescent="0.2">
      <c r="A103" s="53">
        <v>0</v>
      </c>
      <c r="B103" s="53"/>
      <c r="C103" s="53">
        <f t="shared" si="58"/>
        <v>1</v>
      </c>
      <c r="D103" s="55"/>
      <c r="E103" s="55"/>
      <c r="F103" s="56"/>
      <c r="G103" s="54"/>
      <c r="H103" s="54"/>
      <c r="I103" s="56">
        <v>1</v>
      </c>
      <c r="J103" s="54">
        <v>1</v>
      </c>
      <c r="K103" s="56"/>
      <c r="L103" s="56"/>
      <c r="M103" s="56"/>
      <c r="N103" s="58"/>
      <c r="O103" s="52" t="s">
        <v>1301</v>
      </c>
      <c r="P103" s="15" t="s">
        <v>493</v>
      </c>
      <c r="Q103" s="15">
        <v>99</v>
      </c>
      <c r="R103" s="16"/>
      <c r="S103" s="20" t="s">
        <v>294</v>
      </c>
      <c r="T103" s="21">
        <v>1976</v>
      </c>
      <c r="U103" s="28" t="s">
        <v>126</v>
      </c>
      <c r="V103" s="21">
        <v>1998</v>
      </c>
      <c r="W103" s="25"/>
      <c r="X103" s="21"/>
      <c r="Y103" s="28"/>
      <c r="Z103" s="21">
        <f t="shared" si="59"/>
        <v>20</v>
      </c>
      <c r="AA103" s="25" t="s">
        <v>129</v>
      </c>
      <c r="AB103" s="21" t="s">
        <v>121</v>
      </c>
      <c r="AC103" s="21"/>
      <c r="AE103" s="90" t="s">
        <v>377</v>
      </c>
      <c r="AF103" s="82"/>
      <c r="CO103" s="19" t="str">
        <f t="shared" si="57"/>
        <v/>
      </c>
      <c r="CP103" s="19" t="str">
        <f t="shared" si="60"/>
        <v>Humbel Sven</v>
      </c>
      <c r="CR103" s="19">
        <f t="shared" si="61"/>
        <v>20</v>
      </c>
      <c r="CS103" s="19" t="str">
        <f t="shared" si="62"/>
        <v>D</v>
      </c>
      <c r="CT103" s="260" t="str">
        <f t="shared" si="75"/>
        <v>D</v>
      </c>
      <c r="CU103" s="154">
        <v>9654</v>
      </c>
      <c r="CV103" s="125">
        <v>741</v>
      </c>
      <c r="CW103" s="33">
        <f t="shared" si="73"/>
        <v>7</v>
      </c>
      <c r="CX103" s="83" t="str">
        <f t="shared" si="74"/>
        <v>Konstrukteur 7 / Fachplaner 7 / Gruppenchef 7</v>
      </c>
      <c r="CY103" s="125">
        <v>741</v>
      </c>
      <c r="CZ103" s="33">
        <f t="shared" si="71"/>
        <v>7</v>
      </c>
      <c r="DA103" s="83" t="str">
        <f t="shared" si="72"/>
        <v>Konstrukteur 7 / Fachplaner 7 / Gruppenchef 7</v>
      </c>
      <c r="DB103" s="125">
        <v>741</v>
      </c>
      <c r="DC103" s="33">
        <f t="shared" si="54"/>
        <v>7</v>
      </c>
      <c r="DD103" s="83" t="str">
        <f t="shared" si="55"/>
        <v>Konstrukteur 7 / Fachplaner 7 / Gruppenchef 7</v>
      </c>
      <c r="DE103" s="125">
        <v>741</v>
      </c>
      <c r="DF103" s="33">
        <f t="shared" si="65"/>
        <v>7</v>
      </c>
      <c r="DG103" s="83" t="str">
        <f t="shared" si="66"/>
        <v>Konstrukteur 7 / Fachplaner 7 / Gruppenchef 7</v>
      </c>
      <c r="DH103" s="125">
        <v>741</v>
      </c>
      <c r="DI103" s="33">
        <f t="shared" si="67"/>
        <v>7</v>
      </c>
      <c r="DJ103" s="83" t="str">
        <f t="shared" si="68"/>
        <v>Konstrukteur 7 / Fachplaner 7 / Gruppenchef 7</v>
      </c>
      <c r="DK103" s="20"/>
      <c r="DL103" s="125">
        <v>742</v>
      </c>
      <c r="DM103" s="33">
        <f t="shared" si="69"/>
        <v>8</v>
      </c>
      <c r="DN103" s="83" t="str">
        <f t="shared" si="70"/>
        <v>Konstrukteur 8 / Fachplaner 8 / Gruppenchef 8</v>
      </c>
      <c r="DS103" s="19">
        <f t="shared" si="63"/>
        <v>9654</v>
      </c>
      <c r="DT103" s="153">
        <v>6</v>
      </c>
      <c r="DU103" s="19">
        <v>0</v>
      </c>
      <c r="DV103" s="19" t="s">
        <v>965</v>
      </c>
      <c r="EX103" s="222">
        <v>5641</v>
      </c>
      <c r="EY103" s="19" t="s">
        <v>142</v>
      </c>
    </row>
    <row r="104" spans="1:155" s="19" customFormat="1" x14ac:dyDescent="0.2">
      <c r="A104" s="53">
        <v>0</v>
      </c>
      <c r="B104" s="53"/>
      <c r="C104" s="53">
        <f>IF(Z104&gt;=10,1,0)</f>
        <v>1</v>
      </c>
      <c r="D104" s="55"/>
      <c r="E104" s="55"/>
      <c r="F104" s="56"/>
      <c r="G104" s="54"/>
      <c r="H104" s="54"/>
      <c r="I104" s="56">
        <v>1</v>
      </c>
      <c r="J104" s="54">
        <v>1</v>
      </c>
      <c r="K104" s="56"/>
      <c r="L104" s="56"/>
      <c r="M104" s="56"/>
      <c r="N104" s="58"/>
      <c r="O104" s="52" t="s">
        <v>1301</v>
      </c>
      <c r="P104" s="15" t="s">
        <v>1274</v>
      </c>
      <c r="Q104" s="15">
        <v>100</v>
      </c>
      <c r="R104" s="16"/>
      <c r="S104" s="20" t="s">
        <v>1275</v>
      </c>
      <c r="T104" s="21">
        <v>1960</v>
      </c>
      <c r="U104" s="28" t="s">
        <v>1276</v>
      </c>
      <c r="V104" s="21">
        <v>2001</v>
      </c>
      <c r="W104" s="25"/>
      <c r="X104" s="21"/>
      <c r="Y104" s="28"/>
      <c r="Z104" s="21">
        <f>$AD$3-V104</f>
        <v>17</v>
      </c>
      <c r="AA104" s="25" t="s">
        <v>139</v>
      </c>
      <c r="AB104" s="21" t="s">
        <v>121</v>
      </c>
      <c r="AC104" s="21"/>
      <c r="AE104" s="90" t="s">
        <v>377</v>
      </c>
      <c r="AF104" s="82"/>
      <c r="CO104" s="262" t="e">
        <f t="shared" si="57"/>
        <v>#N/A</v>
      </c>
      <c r="CP104" s="192" t="str">
        <f>+S104</f>
        <v>Widrig Daniel</v>
      </c>
      <c r="CQ104" s="192"/>
      <c r="CR104" s="192">
        <f>+Z104</f>
        <v>17</v>
      </c>
      <c r="CS104" s="192" t="str">
        <f>+AB104</f>
        <v>D</v>
      </c>
      <c r="CT104" s="260" t="e">
        <f t="shared" si="75"/>
        <v>#N/A</v>
      </c>
      <c r="CU104" s="222">
        <v>7711</v>
      </c>
      <c r="CV104" s="125">
        <v>741</v>
      </c>
      <c r="CW104" s="33">
        <f t="shared" si="73"/>
        <v>7</v>
      </c>
      <c r="CX104" s="83" t="str">
        <f t="shared" si="74"/>
        <v>Konstrukteur 7 / Fachplaner 7 / Gruppenchef 7</v>
      </c>
      <c r="CY104" s="125"/>
      <c r="CZ104" s="33"/>
      <c r="DA104" s="83"/>
      <c r="DB104" s="125"/>
      <c r="DC104" s="33"/>
      <c r="DD104" s="83"/>
      <c r="DE104" s="125"/>
      <c r="DF104" s="33"/>
      <c r="DG104" s="83"/>
      <c r="DH104" s="125"/>
      <c r="DI104" s="33"/>
      <c r="DJ104" s="83"/>
      <c r="DK104" s="20"/>
      <c r="DL104" s="33"/>
      <c r="DM104" s="33"/>
      <c r="DN104" s="83"/>
      <c r="DS104" s="19">
        <f>+CU104</f>
        <v>7711</v>
      </c>
      <c r="DT104" s="153">
        <v>6</v>
      </c>
      <c r="DU104" s="19">
        <v>0</v>
      </c>
      <c r="DV104" s="19" t="s">
        <v>965</v>
      </c>
      <c r="EX104" s="154">
        <v>9701</v>
      </c>
      <c r="EY104" s="19" t="s">
        <v>142</v>
      </c>
    </row>
    <row r="105" spans="1:155" s="19" customFormat="1" x14ac:dyDescent="0.2">
      <c r="A105" s="53">
        <v>0</v>
      </c>
      <c r="B105" s="53"/>
      <c r="C105" s="53">
        <f t="shared" si="58"/>
        <v>1</v>
      </c>
      <c r="D105" s="55"/>
      <c r="E105" s="55"/>
      <c r="F105" s="56"/>
      <c r="G105" s="54"/>
      <c r="H105" s="54"/>
      <c r="I105" s="56">
        <v>1</v>
      </c>
      <c r="J105" s="54"/>
      <c r="K105" s="56"/>
      <c r="L105" s="56"/>
      <c r="M105" s="56"/>
      <c r="N105" s="58"/>
      <c r="O105" s="52" t="s">
        <v>361</v>
      </c>
      <c r="P105" s="15" t="s">
        <v>497</v>
      </c>
      <c r="Q105" s="15">
        <v>101</v>
      </c>
      <c r="R105" s="16"/>
      <c r="S105" s="20" t="s">
        <v>179</v>
      </c>
      <c r="T105" s="21">
        <v>1982</v>
      </c>
      <c r="U105" s="28" t="s">
        <v>235</v>
      </c>
      <c r="V105" s="21">
        <v>2002</v>
      </c>
      <c r="W105" s="25"/>
      <c r="X105" s="21"/>
      <c r="Y105" s="25"/>
      <c r="Z105" s="21">
        <f t="shared" si="59"/>
        <v>16</v>
      </c>
      <c r="AA105" s="25" t="s">
        <v>129</v>
      </c>
      <c r="AB105" s="21" t="s">
        <v>121</v>
      </c>
      <c r="AC105" s="21"/>
      <c r="AE105" s="187" t="s">
        <v>894</v>
      </c>
      <c r="AF105" s="82"/>
      <c r="CO105" s="19" t="str">
        <f t="shared" si="57"/>
        <v/>
      </c>
      <c r="CP105" s="19" t="str">
        <f t="shared" si="60"/>
        <v>Delmas Marc</v>
      </c>
      <c r="CR105" s="19">
        <f t="shared" si="61"/>
        <v>16</v>
      </c>
      <c r="CS105" s="19" t="str">
        <f t="shared" si="62"/>
        <v>D</v>
      </c>
      <c r="CT105" s="260" t="str">
        <f t="shared" si="75"/>
        <v>D</v>
      </c>
      <c r="CU105" s="154">
        <v>9660</v>
      </c>
      <c r="CV105" s="125">
        <v>742</v>
      </c>
      <c r="CW105" s="33">
        <f t="shared" si="73"/>
        <v>8</v>
      </c>
      <c r="CX105" s="83" t="str">
        <f t="shared" si="74"/>
        <v>Konstrukteur 8 / Fachplaner 8 / Gruppenchef 8</v>
      </c>
      <c r="CY105" s="125">
        <v>742</v>
      </c>
      <c r="CZ105" s="33">
        <f t="shared" si="71"/>
        <v>8</v>
      </c>
      <c r="DA105" s="83" t="str">
        <f t="shared" si="72"/>
        <v>Konstrukteur 8 / Fachplaner 8 / Gruppenchef 8</v>
      </c>
      <c r="DB105" s="125">
        <v>742</v>
      </c>
      <c r="DC105" s="33">
        <f t="shared" si="54"/>
        <v>8</v>
      </c>
      <c r="DD105" s="83" t="str">
        <f t="shared" si="55"/>
        <v>Konstrukteur 8 / Fachplaner 8 / Gruppenchef 8</v>
      </c>
      <c r="DE105" s="125">
        <v>741</v>
      </c>
      <c r="DF105" s="33">
        <f t="shared" si="65"/>
        <v>7</v>
      </c>
      <c r="DG105" s="83" t="str">
        <f t="shared" si="66"/>
        <v>Konstrukteur 7 / Fachplaner 7 / Gruppenchef 7</v>
      </c>
      <c r="DH105" s="125">
        <v>733</v>
      </c>
      <c r="DI105" s="33">
        <f t="shared" si="67"/>
        <v>6</v>
      </c>
      <c r="DJ105" s="83" t="str">
        <f t="shared" si="68"/>
        <v>Konstrukteur 6 / -planer 6 / Gruppenchef 6</v>
      </c>
      <c r="DK105" s="20"/>
      <c r="DL105" s="125">
        <v>733</v>
      </c>
      <c r="DM105" s="125">
        <f t="shared" si="69"/>
        <v>6</v>
      </c>
      <c r="DN105" s="83" t="str">
        <f t="shared" si="70"/>
        <v>Konstrukteur 6 / -planer 6 / Gruppenchef 6</v>
      </c>
      <c r="DS105" s="19">
        <f t="shared" si="63"/>
        <v>9660</v>
      </c>
      <c r="DT105" s="153">
        <v>6</v>
      </c>
      <c r="DU105" s="19">
        <v>0</v>
      </c>
      <c r="DV105" s="19" t="s">
        <v>965</v>
      </c>
      <c r="EX105" s="154">
        <v>9733</v>
      </c>
      <c r="EY105" s="19" t="s">
        <v>147</v>
      </c>
    </row>
    <row r="106" spans="1:155" s="19" customFormat="1" x14ac:dyDescent="0.2">
      <c r="A106" s="53">
        <v>0</v>
      </c>
      <c r="B106" s="53">
        <v>1</v>
      </c>
      <c r="C106" s="53">
        <f>IF(Z106&gt;=10,1,0)</f>
        <v>1</v>
      </c>
      <c r="D106" s="55"/>
      <c r="E106" s="55"/>
      <c r="F106" s="56"/>
      <c r="G106" s="54"/>
      <c r="H106" s="54"/>
      <c r="I106" s="56">
        <v>1</v>
      </c>
      <c r="J106" s="54"/>
      <c r="K106" s="56"/>
      <c r="L106" s="56"/>
      <c r="M106" s="56"/>
      <c r="N106" s="58"/>
      <c r="O106" s="52" t="s">
        <v>358</v>
      </c>
      <c r="P106" s="15" t="s">
        <v>1116</v>
      </c>
      <c r="Q106" s="15">
        <v>102</v>
      </c>
      <c r="R106" s="16"/>
      <c r="S106" s="20" t="s">
        <v>1117</v>
      </c>
      <c r="T106" s="21">
        <v>1981</v>
      </c>
      <c r="U106" s="28" t="s">
        <v>239</v>
      </c>
      <c r="V106" s="21">
        <v>2002</v>
      </c>
      <c r="W106" s="25"/>
      <c r="X106" s="21"/>
      <c r="Y106" s="28"/>
      <c r="Z106" s="21">
        <f>$AD$3-V106</f>
        <v>16</v>
      </c>
      <c r="AA106" s="25" t="s">
        <v>239</v>
      </c>
      <c r="AB106" s="21" t="s">
        <v>121</v>
      </c>
      <c r="AC106" s="21"/>
      <c r="AE106" s="187" t="s">
        <v>378</v>
      </c>
      <c r="AF106" s="82"/>
      <c r="CO106" s="263" t="str">
        <f t="shared" si="57"/>
        <v>anders</v>
      </c>
      <c r="CP106" s="19" t="str">
        <f>+S106</f>
        <v>Iten Vanessa</v>
      </c>
      <c r="CQ106" s="259"/>
      <c r="CR106" s="19">
        <f>+Z106</f>
        <v>16</v>
      </c>
      <c r="CS106" s="19" t="str">
        <f>+AB106</f>
        <v>D</v>
      </c>
      <c r="CT106" s="260" t="str">
        <f t="shared" si="75"/>
        <v>E</v>
      </c>
      <c r="CU106" s="154">
        <v>9661</v>
      </c>
      <c r="CV106" s="125">
        <v>741</v>
      </c>
      <c r="CW106" s="33">
        <f t="shared" si="73"/>
        <v>7</v>
      </c>
      <c r="CX106" s="83" t="str">
        <f t="shared" si="74"/>
        <v>Konstrukteur 7 / Fachplaner 7 / Gruppenchef 7</v>
      </c>
      <c r="CY106" s="125">
        <v>733</v>
      </c>
      <c r="CZ106" s="33">
        <f>VLOOKUP($CY106,Funktionsbezeichnungen,3,0)</f>
        <v>6</v>
      </c>
      <c r="DA106" s="83" t="str">
        <f>VLOOKUP($CY106,Funktionsbezeichnungen,2,0)</f>
        <v>Konstrukteur 6 / -planer 6 / Gruppenchef 6</v>
      </c>
      <c r="DB106" s="125"/>
      <c r="DC106" s="33"/>
      <c r="DD106" s="83"/>
      <c r="DE106" s="125"/>
      <c r="DF106" s="33"/>
      <c r="DG106" s="83"/>
      <c r="DH106" s="125"/>
      <c r="DI106" s="33"/>
      <c r="DJ106" s="83"/>
      <c r="DK106" s="20"/>
      <c r="DL106" s="125"/>
      <c r="DM106" s="33"/>
      <c r="DN106" s="83"/>
      <c r="DS106" s="19">
        <f>+CU106</f>
        <v>9661</v>
      </c>
      <c r="DT106" s="153">
        <v>6</v>
      </c>
      <c r="DU106" s="19">
        <v>0</v>
      </c>
      <c r="DV106" s="19" t="s">
        <v>965</v>
      </c>
      <c r="EX106" s="154">
        <v>9715</v>
      </c>
      <c r="EY106" s="19" t="s">
        <v>147</v>
      </c>
    </row>
    <row r="107" spans="1:155" s="19" customFormat="1" x14ac:dyDescent="0.2">
      <c r="A107" s="53">
        <v>0</v>
      </c>
      <c r="B107" s="53">
        <v>1</v>
      </c>
      <c r="C107" s="53">
        <f>IF(Z107&gt;=10,1,0)</f>
        <v>1</v>
      </c>
      <c r="D107" s="55"/>
      <c r="E107" s="55">
        <v>1</v>
      </c>
      <c r="F107" s="56"/>
      <c r="G107" s="54"/>
      <c r="H107" s="54"/>
      <c r="I107" s="56"/>
      <c r="J107" s="54"/>
      <c r="K107" s="56"/>
      <c r="L107" s="56"/>
      <c r="M107" s="56"/>
      <c r="N107" s="58"/>
      <c r="O107" s="52" t="s">
        <v>359</v>
      </c>
      <c r="P107" s="15" t="s">
        <v>1183</v>
      </c>
      <c r="Q107" s="15">
        <v>103</v>
      </c>
      <c r="R107" s="16"/>
      <c r="S107" s="20" t="s">
        <v>1184</v>
      </c>
      <c r="T107" s="21">
        <v>1982</v>
      </c>
      <c r="U107" s="28" t="s">
        <v>239</v>
      </c>
      <c r="V107" s="21">
        <v>2007</v>
      </c>
      <c r="W107" s="25" t="s">
        <v>1185</v>
      </c>
      <c r="X107" s="21">
        <v>2012</v>
      </c>
      <c r="Y107" s="28"/>
      <c r="Z107" s="21">
        <f>$AD$3-V107</f>
        <v>11</v>
      </c>
      <c r="AA107" s="25" t="s">
        <v>1300</v>
      </c>
      <c r="AB107" s="118" t="s">
        <v>121</v>
      </c>
      <c r="AC107" s="21"/>
      <c r="AE107" s="187" t="s">
        <v>378</v>
      </c>
      <c r="AF107" s="82"/>
      <c r="CO107" s="262" t="str">
        <f t="shared" si="57"/>
        <v>anders</v>
      </c>
      <c r="CP107" s="19" t="str">
        <f>+S107</f>
        <v>Schaub Anja</v>
      </c>
      <c r="CR107" s="19">
        <f>+Z107</f>
        <v>11</v>
      </c>
      <c r="CS107" s="19" t="str">
        <f>+AB107</f>
        <v>D</v>
      </c>
      <c r="CT107" s="260" t="str">
        <f t="shared" si="75"/>
        <v>E</v>
      </c>
      <c r="CU107" s="154">
        <v>9664</v>
      </c>
      <c r="CV107" s="125">
        <v>748</v>
      </c>
      <c r="CW107" s="33">
        <f t="shared" si="73"/>
        <v>6</v>
      </c>
      <c r="CX107" s="83" t="str">
        <f t="shared" si="74"/>
        <v>Geomatiker 6</v>
      </c>
      <c r="CY107" s="125">
        <v>733</v>
      </c>
      <c r="CZ107" s="33">
        <f>VLOOKUP($CY107,Funktionsbezeichnungen,3,0)</f>
        <v>6</v>
      </c>
      <c r="DA107" s="83" t="str">
        <f>VLOOKUP($CY107,Funktionsbezeichnungen,2,0)</f>
        <v>Konstrukteur 6 / -planer 6 / Gruppenchef 6</v>
      </c>
      <c r="DB107" s="125"/>
      <c r="DC107" s="33"/>
      <c r="DD107" s="83"/>
      <c r="DE107" s="125"/>
      <c r="DF107" s="33"/>
      <c r="DG107" s="83"/>
      <c r="DH107" s="125"/>
      <c r="DI107" s="33"/>
      <c r="DJ107" s="83"/>
      <c r="DK107" s="20"/>
      <c r="DL107" s="125"/>
      <c r="DM107" s="33"/>
      <c r="DN107" s="83"/>
      <c r="DS107" s="19">
        <f>+CU107</f>
        <v>9664</v>
      </c>
      <c r="DT107" s="153">
        <v>6</v>
      </c>
      <c r="DU107" s="19">
        <v>0</v>
      </c>
      <c r="DV107" s="19" t="s">
        <v>965</v>
      </c>
      <c r="EX107" s="154">
        <v>9726</v>
      </c>
      <c r="EY107" s="19" t="s">
        <v>147</v>
      </c>
    </row>
    <row r="108" spans="1:155" s="19" customFormat="1" x14ac:dyDescent="0.2">
      <c r="A108" s="53">
        <v>0</v>
      </c>
      <c r="B108" s="53"/>
      <c r="C108" s="53">
        <f>IF(Z108&gt;=10,1,0)</f>
        <v>1</v>
      </c>
      <c r="D108" s="55"/>
      <c r="E108" s="55"/>
      <c r="F108" s="55"/>
      <c r="G108" s="53"/>
      <c r="H108" s="53"/>
      <c r="I108" s="55">
        <v>1</v>
      </c>
      <c r="J108" s="53"/>
      <c r="K108" s="55"/>
      <c r="L108" s="55"/>
      <c r="M108" s="55"/>
      <c r="N108" s="59"/>
      <c r="O108" s="19" t="s">
        <v>1303</v>
      </c>
      <c r="P108" s="15" t="s">
        <v>499</v>
      </c>
      <c r="Q108" s="15">
        <v>104</v>
      </c>
      <c r="R108" s="42"/>
      <c r="S108" s="20" t="s">
        <v>250</v>
      </c>
      <c r="T108" s="21">
        <v>1987</v>
      </c>
      <c r="U108" s="28" t="s">
        <v>235</v>
      </c>
      <c r="V108" s="21">
        <v>2007</v>
      </c>
      <c r="W108" s="25"/>
      <c r="X108" s="21"/>
      <c r="Y108" s="25"/>
      <c r="Z108" s="21">
        <f>$AD$3-V108</f>
        <v>11</v>
      </c>
      <c r="AA108" s="25" t="s">
        <v>129</v>
      </c>
      <c r="AB108" s="118" t="s">
        <v>121</v>
      </c>
      <c r="AC108" s="21"/>
      <c r="AE108" s="90" t="s">
        <v>378</v>
      </c>
      <c r="AF108" s="82"/>
      <c r="CO108" s="262" t="str">
        <f t="shared" si="57"/>
        <v>anders</v>
      </c>
      <c r="CP108" s="19" t="str">
        <f>+S108</f>
        <v>Wernli Sebastian</v>
      </c>
      <c r="CR108" s="19">
        <f>+Z108</f>
        <v>11</v>
      </c>
      <c r="CS108" s="19" t="str">
        <f>+AB108</f>
        <v>D</v>
      </c>
      <c r="CT108" s="260" t="str">
        <f t="shared" si="75"/>
        <v>E</v>
      </c>
      <c r="CU108" s="154">
        <v>9687</v>
      </c>
      <c r="CV108" s="125">
        <v>741</v>
      </c>
      <c r="CW108" s="33">
        <f t="shared" si="73"/>
        <v>7</v>
      </c>
      <c r="CX108" s="83" t="str">
        <f t="shared" si="74"/>
        <v>Konstrukteur 7 / Fachplaner 7 / Gruppenchef 7</v>
      </c>
      <c r="CY108" s="125">
        <v>733</v>
      </c>
      <c r="CZ108" s="33">
        <f>VLOOKUP($CY108,Funktionsbezeichnungen,3,0)</f>
        <v>6</v>
      </c>
      <c r="DA108" s="83" t="str">
        <f>VLOOKUP($CY108,Funktionsbezeichnungen,2,0)</f>
        <v>Konstrukteur 6 / -planer 6 / Gruppenchef 6</v>
      </c>
      <c r="DB108" s="125">
        <v>733</v>
      </c>
      <c r="DC108" s="33">
        <f>VLOOKUP($DB108,Funktionsbezeichnungen,3,0)</f>
        <v>6</v>
      </c>
      <c r="DD108" s="83" t="str">
        <f>VLOOKUP($DB108,Funktionsbezeichnungen,2,0)</f>
        <v>Konstrukteur 6 / -planer 6 / Gruppenchef 6</v>
      </c>
      <c r="DE108" s="125">
        <v>732</v>
      </c>
      <c r="DF108" s="33">
        <f>VLOOKUP($DE108,Funktionsbezeichnungen,3,0)</f>
        <v>5</v>
      </c>
      <c r="DG108" s="83" t="str">
        <f>VLOOKUP($DE108,Funktionsbezeichnungen,2,0)</f>
        <v>Konstrukteur 5 / -planer 5</v>
      </c>
      <c r="DH108" s="125">
        <v>732</v>
      </c>
      <c r="DI108" s="33">
        <f>VLOOKUP($DH108,Funktionsbezeichnungen,3,0)</f>
        <v>5</v>
      </c>
      <c r="DJ108" s="83" t="str">
        <f>VLOOKUP($DH108,Funktionsbezeichnungen,2,0)</f>
        <v>Konstrukteur 5 / -planer 5</v>
      </c>
      <c r="DK108" s="20"/>
      <c r="DL108" s="33">
        <v>732</v>
      </c>
      <c r="DM108" s="33">
        <f>VLOOKUP($DL108,Funktionsbezeichnungen,3,0)</f>
        <v>5</v>
      </c>
      <c r="DN108" s="83" t="str">
        <f>VLOOKUP($DL108,Funktionsbezeichnungen,2,0)</f>
        <v>Konstrukteur 5 / -planer 5</v>
      </c>
      <c r="DS108" s="19">
        <f>+CU108</f>
        <v>9687</v>
      </c>
      <c r="DT108" s="153">
        <v>6</v>
      </c>
      <c r="DU108" s="19">
        <v>0</v>
      </c>
      <c r="DV108" s="19" t="s">
        <v>964</v>
      </c>
      <c r="EX108" s="222">
        <v>9740</v>
      </c>
      <c r="EY108" s="19" t="s">
        <v>149</v>
      </c>
    </row>
    <row r="109" spans="1:155" s="19" customFormat="1" ht="27" x14ac:dyDescent="0.2">
      <c r="A109" s="218">
        <v>0</v>
      </c>
      <c r="B109" s="218"/>
      <c r="C109" s="218">
        <f>IF(Z109&gt;=10,1,0)</f>
        <v>0</v>
      </c>
      <c r="D109" s="219"/>
      <c r="E109" s="219">
        <v>1</v>
      </c>
      <c r="F109" s="220"/>
      <c r="G109" s="221"/>
      <c r="H109" s="221"/>
      <c r="I109" s="220"/>
      <c r="J109" s="221">
        <v>1</v>
      </c>
      <c r="K109" s="220"/>
      <c r="L109" s="220"/>
      <c r="M109" s="220"/>
      <c r="N109" s="211"/>
      <c r="O109" s="215" t="s">
        <v>1301</v>
      </c>
      <c r="P109" s="212" t="s">
        <v>1200</v>
      </c>
      <c r="Q109" s="15">
        <v>105</v>
      </c>
      <c r="R109" s="213"/>
      <c r="S109" s="20" t="s">
        <v>1201</v>
      </c>
      <c r="T109" s="118">
        <v>1985</v>
      </c>
      <c r="U109" s="120" t="s">
        <v>1202</v>
      </c>
      <c r="V109" s="118">
        <v>2009</v>
      </c>
      <c r="W109" s="214"/>
      <c r="X109" s="118"/>
      <c r="Y109" s="214"/>
      <c r="Z109" s="118">
        <f>$AD$3-V109</f>
        <v>9</v>
      </c>
      <c r="AA109" s="120" t="s">
        <v>129</v>
      </c>
      <c r="AB109" s="118" t="s">
        <v>121</v>
      </c>
      <c r="AC109" s="118"/>
      <c r="AD109" s="210"/>
      <c r="AE109" s="217" t="s">
        <v>377</v>
      </c>
      <c r="AF109" s="82"/>
      <c r="CO109" s="262" t="str">
        <f t="shared" si="57"/>
        <v>anders</v>
      </c>
      <c r="CP109" s="192" t="str">
        <f>+S109</f>
        <v>Grabherr Mathieu</v>
      </c>
      <c r="CR109" s="19">
        <f>+Z109</f>
        <v>9</v>
      </c>
      <c r="CS109" s="19" t="str">
        <f>+AB109</f>
        <v>D</v>
      </c>
      <c r="CT109" s="260" t="str">
        <f t="shared" si="75"/>
        <v>E</v>
      </c>
      <c r="CU109" s="222">
        <v>5641</v>
      </c>
      <c r="CV109" s="125">
        <v>741</v>
      </c>
      <c r="CW109" s="33">
        <f t="shared" si="73"/>
        <v>7</v>
      </c>
      <c r="CX109" s="83" t="str">
        <f t="shared" si="74"/>
        <v>Konstrukteur 7 / Fachplaner 7 / Gruppenchef 7</v>
      </c>
      <c r="CY109" s="125"/>
      <c r="CZ109" s="33"/>
      <c r="DA109" s="83"/>
      <c r="DB109" s="125"/>
      <c r="DC109" s="33"/>
      <c r="DD109" s="83"/>
      <c r="DE109" s="125"/>
      <c r="DF109" s="33"/>
      <c r="DG109" s="83"/>
      <c r="DH109" s="33"/>
      <c r="DI109" s="33"/>
      <c r="DJ109" s="83"/>
      <c r="DL109" s="33"/>
      <c r="DM109" s="33"/>
      <c r="DN109" s="83"/>
      <c r="DS109" s="19">
        <f>+CU109</f>
        <v>5641</v>
      </c>
      <c r="DT109" s="153">
        <v>6</v>
      </c>
      <c r="DU109" s="19">
        <v>0</v>
      </c>
      <c r="DV109" s="19" t="s">
        <v>965</v>
      </c>
      <c r="EX109" s="154">
        <v>6753</v>
      </c>
      <c r="EY109" s="19" t="s">
        <v>105</v>
      </c>
    </row>
    <row r="110" spans="1:155" s="19" customFormat="1" ht="15.75" x14ac:dyDescent="0.2">
      <c r="A110" s="53">
        <v>0</v>
      </c>
      <c r="B110" s="53">
        <v>1</v>
      </c>
      <c r="C110" s="53">
        <f>IF(Z110&gt;=10,1,0)</f>
        <v>0</v>
      </c>
      <c r="D110" s="55"/>
      <c r="E110" s="55"/>
      <c r="F110" s="55"/>
      <c r="G110" s="53"/>
      <c r="H110" s="53"/>
      <c r="I110" s="55">
        <v>1</v>
      </c>
      <c r="J110" s="53"/>
      <c r="K110" s="55"/>
      <c r="L110" s="55"/>
      <c r="M110" s="55"/>
      <c r="N110" s="59"/>
      <c r="O110" s="19" t="s">
        <v>358</v>
      </c>
      <c r="P110" s="15" t="s">
        <v>905</v>
      </c>
      <c r="Q110" s="15">
        <v>106</v>
      </c>
      <c r="R110" s="42"/>
      <c r="S110" s="20" t="s">
        <v>906</v>
      </c>
      <c r="T110" s="21">
        <v>1990</v>
      </c>
      <c r="U110" s="28" t="s">
        <v>239</v>
      </c>
      <c r="V110" s="21">
        <v>2012</v>
      </c>
      <c r="W110" s="25" t="s">
        <v>1290</v>
      </c>
      <c r="X110" s="21">
        <v>2016</v>
      </c>
      <c r="Y110" s="25"/>
      <c r="Z110" s="21">
        <f>$AD$3-V110</f>
        <v>6</v>
      </c>
      <c r="AA110" s="25" t="s">
        <v>1291</v>
      </c>
      <c r="AB110" s="21" t="s">
        <v>1289</v>
      </c>
      <c r="AC110" s="21"/>
      <c r="AE110" s="90" t="s">
        <v>1211</v>
      </c>
      <c r="AF110" s="82"/>
      <c r="CO110" s="262" t="str">
        <f t="shared" si="57"/>
        <v>anders</v>
      </c>
      <c r="CP110" s="19" t="str">
        <f>+S110</f>
        <v>Zymeri Shaha</v>
      </c>
      <c r="CR110" s="19">
        <f>+Z110</f>
        <v>6</v>
      </c>
      <c r="CS110" s="19" t="str">
        <f>+AB110</f>
        <v xml:space="preserve"> D/E 4)</v>
      </c>
      <c r="CT110" s="260" t="str">
        <f t="shared" si="75"/>
        <v>F</v>
      </c>
      <c r="CU110" s="154">
        <v>9733</v>
      </c>
      <c r="CV110" s="125">
        <v>771</v>
      </c>
      <c r="CW110" s="33">
        <f t="shared" si="73"/>
        <v>7</v>
      </c>
      <c r="CX110" s="83" t="str">
        <f t="shared" si="74"/>
        <v>Projektingenieur 7 (Bau)</v>
      </c>
      <c r="CY110" s="125">
        <v>732</v>
      </c>
      <c r="CZ110" s="33">
        <f>VLOOKUP($CY110,Funktionsbezeichnungen,3,0)</f>
        <v>5</v>
      </c>
      <c r="DA110" s="83" t="str">
        <f>VLOOKUP($CY110,Funktionsbezeichnungen,2,0)</f>
        <v>Konstrukteur 5 / -planer 5</v>
      </c>
      <c r="DB110" s="125">
        <v>731</v>
      </c>
      <c r="DC110" s="33">
        <f>VLOOKUP($DB110,Funktionsbezeichnungen,3,0)</f>
        <v>4</v>
      </c>
      <c r="DD110" s="83" t="str">
        <f>VLOOKUP($DB110,Funktionsbezeichnungen,2,0)</f>
        <v>Konstrukteur 4 / -planer 4</v>
      </c>
      <c r="DE110" s="125"/>
      <c r="DF110" s="33"/>
      <c r="DG110" s="83"/>
      <c r="DH110" s="125"/>
      <c r="DI110" s="33"/>
      <c r="DJ110" s="83"/>
      <c r="DK110" s="20"/>
      <c r="DL110" s="33">
        <v>731</v>
      </c>
      <c r="DM110" s="33">
        <f>VLOOKUP($DL110,Funktionsbezeichnungen,3,0)</f>
        <v>4</v>
      </c>
      <c r="DN110" s="83" t="str">
        <f>VLOOKUP($DL110,Funktionsbezeichnungen,2,0)</f>
        <v>Konstrukteur 4 / -planer 4</v>
      </c>
      <c r="DS110" s="19">
        <f>+CU110</f>
        <v>9733</v>
      </c>
      <c r="DT110" s="153">
        <v>7</v>
      </c>
      <c r="DU110" s="19">
        <v>0</v>
      </c>
      <c r="DV110" s="19" t="s">
        <v>964</v>
      </c>
      <c r="EX110" s="154">
        <v>4245</v>
      </c>
      <c r="EY110" s="19" t="s">
        <v>121</v>
      </c>
    </row>
    <row r="111" spans="1:155" s="19" customFormat="1" x14ac:dyDescent="0.2">
      <c r="A111" s="53">
        <v>0</v>
      </c>
      <c r="B111" s="53"/>
      <c r="C111" s="53">
        <f t="shared" si="58"/>
        <v>1</v>
      </c>
      <c r="D111" s="55"/>
      <c r="E111" s="55"/>
      <c r="F111" s="56"/>
      <c r="G111" s="54"/>
      <c r="H111" s="54"/>
      <c r="I111" s="56">
        <v>1</v>
      </c>
      <c r="J111" s="54"/>
      <c r="K111" s="56"/>
      <c r="L111" s="56"/>
      <c r="M111" s="56"/>
      <c r="N111" s="58"/>
      <c r="O111" s="52" t="s">
        <v>358</v>
      </c>
      <c r="P111" s="15" t="s">
        <v>652</v>
      </c>
      <c r="Q111" s="15">
        <v>107</v>
      </c>
      <c r="R111" s="16"/>
      <c r="S111" s="20" t="s">
        <v>651</v>
      </c>
      <c r="T111" s="21">
        <v>1967</v>
      </c>
      <c r="U111" s="28" t="s">
        <v>653</v>
      </c>
      <c r="V111" s="21">
        <v>1988</v>
      </c>
      <c r="W111" s="25"/>
      <c r="X111" s="21"/>
      <c r="Y111" s="28"/>
      <c r="Z111" s="21">
        <f t="shared" si="59"/>
        <v>30</v>
      </c>
      <c r="AA111" s="25" t="s">
        <v>653</v>
      </c>
      <c r="AB111" s="21" t="s">
        <v>142</v>
      </c>
      <c r="AC111" s="21"/>
      <c r="AE111" s="187" t="s">
        <v>378</v>
      </c>
      <c r="AF111" s="82"/>
      <c r="CO111" s="19" t="str">
        <f t="shared" si="57"/>
        <v/>
      </c>
      <c r="CP111" s="19" t="str">
        <f t="shared" si="60"/>
        <v>Dettwiler Markus</v>
      </c>
      <c r="CR111" s="19">
        <f t="shared" si="61"/>
        <v>30</v>
      </c>
      <c r="CS111" s="19" t="str">
        <f t="shared" si="62"/>
        <v>E</v>
      </c>
      <c r="CT111" s="260" t="str">
        <f t="shared" si="75"/>
        <v>E</v>
      </c>
      <c r="CU111" s="154">
        <v>5639</v>
      </c>
      <c r="CV111" s="125">
        <v>741</v>
      </c>
      <c r="CW111" s="33">
        <f t="shared" si="73"/>
        <v>7</v>
      </c>
      <c r="CX111" s="83" t="str">
        <f t="shared" si="74"/>
        <v>Konstrukteur 7 / Fachplaner 7 / Gruppenchef 7</v>
      </c>
      <c r="CY111" s="125">
        <v>741</v>
      </c>
      <c r="CZ111" s="33">
        <f t="shared" si="71"/>
        <v>7</v>
      </c>
      <c r="DA111" s="83" t="str">
        <f t="shared" si="72"/>
        <v>Konstrukteur 7 / Fachplaner 7 / Gruppenchef 7</v>
      </c>
      <c r="DB111" s="125">
        <v>741</v>
      </c>
      <c r="DC111" s="33">
        <f t="shared" ref="DC111:DC134" si="76">VLOOKUP($DB111,Funktionsbezeichnungen,3,0)</f>
        <v>7</v>
      </c>
      <c r="DD111" s="83" t="str">
        <f t="shared" ref="DD111:DD134" si="77">VLOOKUP($DB111,Funktionsbezeichnungen,2,0)</f>
        <v>Konstrukteur 7 / Fachplaner 7 / Gruppenchef 7</v>
      </c>
      <c r="DE111" s="125">
        <v>741</v>
      </c>
      <c r="DF111" s="33">
        <f t="shared" si="65"/>
        <v>7</v>
      </c>
      <c r="DG111" s="83" t="str">
        <f t="shared" si="66"/>
        <v>Konstrukteur 7 / Fachplaner 7 / Gruppenchef 7</v>
      </c>
      <c r="DH111" s="125">
        <v>741</v>
      </c>
      <c r="DI111" s="33">
        <f t="shared" si="67"/>
        <v>7</v>
      </c>
      <c r="DJ111" s="83" t="str">
        <f t="shared" si="68"/>
        <v>Konstrukteur 7 / Fachplaner 7 / Gruppenchef 7</v>
      </c>
      <c r="DK111" s="20"/>
      <c r="DL111" s="125">
        <v>741</v>
      </c>
      <c r="DM111" s="33">
        <f t="shared" si="69"/>
        <v>7</v>
      </c>
      <c r="DN111" s="83" t="str">
        <f t="shared" si="70"/>
        <v>Konstrukteur 7 / Fachplaner 7 / Gruppenchef 7</v>
      </c>
      <c r="DS111" s="19">
        <f t="shared" si="63"/>
        <v>5639</v>
      </c>
      <c r="DT111" s="153">
        <v>6</v>
      </c>
      <c r="DU111" s="19">
        <v>0</v>
      </c>
      <c r="DV111" s="19" t="s">
        <v>965</v>
      </c>
      <c r="EX111" s="154">
        <v>4266</v>
      </c>
      <c r="EY111" s="19" t="s">
        <v>121</v>
      </c>
    </row>
    <row r="112" spans="1:155" s="19" customFormat="1" x14ac:dyDescent="0.2">
      <c r="A112" s="53">
        <v>0</v>
      </c>
      <c r="B112" s="53"/>
      <c r="C112" s="53">
        <f t="shared" si="58"/>
        <v>1</v>
      </c>
      <c r="D112" s="55"/>
      <c r="E112" s="55"/>
      <c r="F112" s="55"/>
      <c r="G112" s="53"/>
      <c r="H112" s="53"/>
      <c r="I112" s="55">
        <v>1</v>
      </c>
      <c r="J112" s="53"/>
      <c r="K112" s="55"/>
      <c r="L112" s="55"/>
      <c r="M112" s="55"/>
      <c r="N112" s="59"/>
      <c r="O112" s="19" t="s">
        <v>358</v>
      </c>
      <c r="P112" s="15" t="s">
        <v>556</v>
      </c>
      <c r="Q112" s="15">
        <v>108</v>
      </c>
      <c r="R112" s="42"/>
      <c r="S112" s="20" t="s">
        <v>557</v>
      </c>
      <c r="T112" s="21">
        <v>1987</v>
      </c>
      <c r="U112" s="28" t="s">
        <v>235</v>
      </c>
      <c r="V112" s="21">
        <v>2008</v>
      </c>
      <c r="W112" s="25"/>
      <c r="X112" s="21"/>
      <c r="Y112" s="25"/>
      <c r="Z112" s="21">
        <f t="shared" si="59"/>
        <v>10</v>
      </c>
      <c r="AA112" s="25" t="s">
        <v>235</v>
      </c>
      <c r="AB112" s="21" t="s">
        <v>142</v>
      </c>
      <c r="AC112" s="21"/>
      <c r="AE112" s="90" t="s">
        <v>378</v>
      </c>
      <c r="AF112" s="82"/>
      <c r="CO112" s="19" t="str">
        <f t="shared" si="57"/>
        <v/>
      </c>
      <c r="CP112" s="19" t="str">
        <f t="shared" si="60"/>
        <v>Breiter Michael</v>
      </c>
      <c r="CR112" s="19">
        <f t="shared" si="61"/>
        <v>10</v>
      </c>
      <c r="CS112" s="19" t="str">
        <f t="shared" si="62"/>
        <v>E</v>
      </c>
      <c r="CT112" s="260" t="str">
        <f t="shared" si="75"/>
        <v>E</v>
      </c>
      <c r="CU112" s="154">
        <v>7702</v>
      </c>
      <c r="CV112" s="125">
        <v>733</v>
      </c>
      <c r="CW112" s="33">
        <f t="shared" si="73"/>
        <v>6</v>
      </c>
      <c r="CX112" s="83" t="str">
        <f t="shared" si="74"/>
        <v>Konstrukteur 6 / -planer 6 / Gruppenchef 6</v>
      </c>
      <c r="CY112" s="125">
        <v>733</v>
      </c>
      <c r="CZ112" s="33">
        <f t="shared" si="71"/>
        <v>6</v>
      </c>
      <c r="DA112" s="83" t="str">
        <f t="shared" si="72"/>
        <v>Konstrukteur 6 / -planer 6 / Gruppenchef 6</v>
      </c>
      <c r="DB112" s="125"/>
      <c r="DC112" s="33"/>
      <c r="DD112" s="83"/>
      <c r="DE112" s="125">
        <v>732</v>
      </c>
      <c r="DF112" s="33">
        <f>VLOOKUP($DE112,Funktionsbezeichnungen,3,0)</f>
        <v>5</v>
      </c>
      <c r="DG112" s="83" t="str">
        <f>VLOOKUP($DE112,Funktionsbezeichnungen,2,0)</f>
        <v>Konstrukteur 5 / -planer 5</v>
      </c>
      <c r="DH112" s="33">
        <v>732</v>
      </c>
      <c r="DI112" s="33">
        <f>VLOOKUP($DH112,Funktionsbezeichnungen,3,0)</f>
        <v>5</v>
      </c>
      <c r="DJ112" s="83" t="str">
        <f>VLOOKUP($DH112,Funktionsbezeichnungen,2,0)</f>
        <v>Konstrukteur 5 / -planer 5</v>
      </c>
      <c r="DL112" s="33">
        <v>732</v>
      </c>
      <c r="DM112" s="33">
        <f t="shared" ref="DM112:DM132" si="78">VLOOKUP($DL112,Funktionsbezeichnungen,3,0)</f>
        <v>5</v>
      </c>
      <c r="DN112" s="83" t="str">
        <f t="shared" ref="DN112:DN132" si="79">VLOOKUP($DL112,Funktionsbezeichnungen,2,0)</f>
        <v>Konstrukteur 5 / -planer 5</v>
      </c>
      <c r="DS112" s="19">
        <f t="shared" si="63"/>
        <v>7702</v>
      </c>
      <c r="DT112" s="153">
        <v>6</v>
      </c>
      <c r="DU112" s="19">
        <v>0</v>
      </c>
      <c r="DV112" s="19" t="s">
        <v>964</v>
      </c>
      <c r="EX112" s="154">
        <v>4216</v>
      </c>
      <c r="EY112" s="19" t="s">
        <v>121</v>
      </c>
    </row>
    <row r="113" spans="1:155" s="19" customFormat="1" x14ac:dyDescent="0.2">
      <c r="A113" s="53">
        <v>0</v>
      </c>
      <c r="B113" s="53"/>
      <c r="C113" s="53">
        <f t="shared" si="58"/>
        <v>0</v>
      </c>
      <c r="D113" s="55"/>
      <c r="E113" s="55"/>
      <c r="F113" s="55"/>
      <c r="G113" s="53"/>
      <c r="H113" s="53"/>
      <c r="I113" s="55">
        <v>1</v>
      </c>
      <c r="J113" s="53"/>
      <c r="K113" s="55"/>
      <c r="L113" s="55"/>
      <c r="M113" s="55"/>
      <c r="N113" s="59"/>
      <c r="O113" s="19" t="s">
        <v>1140</v>
      </c>
      <c r="P113" s="15" t="s">
        <v>524</v>
      </c>
      <c r="Q113" s="15">
        <v>109</v>
      </c>
      <c r="R113" s="42"/>
      <c r="S113" s="20" t="s">
        <v>283</v>
      </c>
      <c r="T113" s="21">
        <v>1988</v>
      </c>
      <c r="U113" s="28" t="s">
        <v>235</v>
      </c>
      <c r="V113" s="21">
        <v>2010</v>
      </c>
      <c r="W113" s="25"/>
      <c r="X113" s="21"/>
      <c r="Y113" s="25"/>
      <c r="Z113" s="21">
        <f t="shared" si="59"/>
        <v>8</v>
      </c>
      <c r="AA113" s="25" t="s">
        <v>235</v>
      </c>
      <c r="AB113" s="21" t="s">
        <v>142</v>
      </c>
      <c r="AC113" s="21"/>
      <c r="AE113" s="90" t="s">
        <v>378</v>
      </c>
      <c r="AF113" s="82"/>
      <c r="CO113" s="19" t="str">
        <f t="shared" si="57"/>
        <v/>
      </c>
      <c r="CP113" s="19" t="str">
        <f t="shared" si="60"/>
        <v>Niederberger Benjamin</v>
      </c>
      <c r="CR113" s="19">
        <f t="shared" si="61"/>
        <v>8</v>
      </c>
      <c r="CS113" s="19" t="str">
        <f t="shared" si="62"/>
        <v>E</v>
      </c>
      <c r="CT113" s="260" t="str">
        <f t="shared" si="75"/>
        <v>E</v>
      </c>
      <c r="CU113" s="154">
        <v>9701</v>
      </c>
      <c r="CV113" s="125">
        <v>733</v>
      </c>
      <c r="CW113" s="33">
        <f t="shared" si="73"/>
        <v>6</v>
      </c>
      <c r="CX113" s="83" t="str">
        <f t="shared" si="74"/>
        <v>Konstrukteur 6 / -planer 6 / Gruppenchef 6</v>
      </c>
      <c r="CY113" s="125">
        <v>733</v>
      </c>
      <c r="CZ113" s="33">
        <f t="shared" si="71"/>
        <v>6</v>
      </c>
      <c r="DA113" s="83" t="str">
        <f t="shared" si="72"/>
        <v>Konstrukteur 6 / -planer 6 / Gruppenchef 6</v>
      </c>
      <c r="DB113" s="125">
        <v>732</v>
      </c>
      <c r="DC113" s="33">
        <f t="shared" si="76"/>
        <v>5</v>
      </c>
      <c r="DD113" s="83" t="str">
        <f t="shared" si="77"/>
        <v>Konstrukteur 5 / -planer 5</v>
      </c>
      <c r="DE113" s="125">
        <v>731</v>
      </c>
      <c r="DF113" s="33">
        <f t="shared" ref="DF113:DF132" si="80">VLOOKUP($DE113,Funktionsbezeichnungen,3,0)</f>
        <v>4</v>
      </c>
      <c r="DG113" s="83" t="str">
        <f t="shared" ref="DG113:DG132" si="81">VLOOKUP($DE113,Funktionsbezeichnungen,2,0)</f>
        <v>Konstrukteur 4 / -planer 4</v>
      </c>
      <c r="DH113" s="125">
        <v>731</v>
      </c>
      <c r="DI113" s="33">
        <f t="shared" si="67"/>
        <v>4</v>
      </c>
      <c r="DJ113" s="83" t="str">
        <f t="shared" si="68"/>
        <v>Konstrukteur 4 / -planer 4</v>
      </c>
      <c r="DK113" s="20"/>
      <c r="DL113" s="33">
        <v>731</v>
      </c>
      <c r="DM113" s="33">
        <f t="shared" si="78"/>
        <v>4</v>
      </c>
      <c r="DN113" s="83" t="str">
        <f t="shared" si="79"/>
        <v>Konstrukteur 4 / -planer 4</v>
      </c>
      <c r="DS113" s="19">
        <f t="shared" si="63"/>
        <v>9701</v>
      </c>
      <c r="DT113" s="153">
        <v>6</v>
      </c>
      <c r="DU113" s="19">
        <v>0</v>
      </c>
      <c r="DV113" s="19" t="s">
        <v>964</v>
      </c>
      <c r="EX113" s="154">
        <v>4320</v>
      </c>
      <c r="EY113" s="19" t="s">
        <v>121</v>
      </c>
    </row>
    <row r="114" spans="1:155" s="19" customFormat="1" x14ac:dyDescent="0.2">
      <c r="A114" s="53">
        <v>0</v>
      </c>
      <c r="B114" s="53"/>
      <c r="C114" s="53">
        <f t="shared" si="58"/>
        <v>0</v>
      </c>
      <c r="D114" s="55"/>
      <c r="E114" s="55"/>
      <c r="F114" s="55"/>
      <c r="G114" s="53"/>
      <c r="H114" s="53"/>
      <c r="I114" s="55">
        <v>1</v>
      </c>
      <c r="J114" s="53"/>
      <c r="K114" s="55"/>
      <c r="L114" s="55"/>
      <c r="M114" s="55"/>
      <c r="N114" s="59"/>
      <c r="O114" s="19" t="s">
        <v>359</v>
      </c>
      <c r="P114" s="15" t="s">
        <v>594</v>
      </c>
      <c r="Q114" s="15">
        <v>110</v>
      </c>
      <c r="R114" s="42"/>
      <c r="S114" s="20" t="s">
        <v>595</v>
      </c>
      <c r="T114" s="21">
        <v>1992</v>
      </c>
      <c r="U114" s="28" t="s">
        <v>235</v>
      </c>
      <c r="V114" s="21">
        <v>2013</v>
      </c>
      <c r="W114" s="25"/>
      <c r="X114" s="21"/>
      <c r="Y114" s="25"/>
      <c r="Z114" s="21">
        <f t="shared" si="59"/>
        <v>5</v>
      </c>
      <c r="AA114" s="25" t="s">
        <v>235</v>
      </c>
      <c r="AB114" s="21" t="s">
        <v>147</v>
      </c>
      <c r="AC114" s="21"/>
      <c r="AE114" s="90" t="s">
        <v>378</v>
      </c>
      <c r="AF114" s="82"/>
      <c r="CO114" s="19" t="str">
        <f t="shared" si="57"/>
        <v/>
      </c>
      <c r="CP114" s="19" t="str">
        <f t="shared" si="60"/>
        <v>Schär Cedric</v>
      </c>
      <c r="CR114" s="19">
        <f t="shared" si="61"/>
        <v>5</v>
      </c>
      <c r="CS114" s="19" t="str">
        <f t="shared" si="62"/>
        <v>F</v>
      </c>
      <c r="CT114" s="260" t="str">
        <f t="shared" si="75"/>
        <v>F</v>
      </c>
      <c r="CU114" s="154">
        <v>9715</v>
      </c>
      <c r="CV114" s="125">
        <v>732</v>
      </c>
      <c r="CW114" s="33">
        <f t="shared" si="73"/>
        <v>5</v>
      </c>
      <c r="CX114" s="83" t="str">
        <f t="shared" si="74"/>
        <v>Konstrukteur 5 / -planer 5</v>
      </c>
      <c r="CY114" s="125">
        <v>732</v>
      </c>
      <c r="CZ114" s="33">
        <f t="shared" si="71"/>
        <v>5</v>
      </c>
      <c r="DA114" s="83" t="str">
        <f t="shared" si="72"/>
        <v>Konstrukteur 5 / -planer 5</v>
      </c>
      <c r="DB114" s="125">
        <v>731</v>
      </c>
      <c r="DC114" s="33">
        <f t="shared" si="76"/>
        <v>4</v>
      </c>
      <c r="DD114" s="83" t="str">
        <f t="shared" si="77"/>
        <v>Konstrukteur 4 / -planer 4</v>
      </c>
      <c r="DE114" s="125"/>
      <c r="DF114" s="33"/>
      <c r="DG114" s="83"/>
      <c r="DH114" s="125"/>
      <c r="DI114" s="33"/>
      <c r="DJ114" s="83"/>
      <c r="DK114" s="20"/>
      <c r="DL114" s="33">
        <v>731</v>
      </c>
      <c r="DM114" s="33">
        <f t="shared" si="78"/>
        <v>4</v>
      </c>
      <c r="DN114" s="83" t="str">
        <f t="shared" si="79"/>
        <v>Konstrukteur 4 / -planer 4</v>
      </c>
      <c r="DS114" s="19">
        <f t="shared" si="63"/>
        <v>9715</v>
      </c>
      <c r="DT114" s="153">
        <v>6</v>
      </c>
      <c r="DU114" s="19">
        <v>0</v>
      </c>
      <c r="DV114" s="19" t="s">
        <v>964</v>
      </c>
      <c r="EX114" s="154">
        <v>5581</v>
      </c>
      <c r="EY114" s="19" t="s">
        <v>121</v>
      </c>
    </row>
    <row r="115" spans="1:155" s="19" customFormat="1" x14ac:dyDescent="0.2">
      <c r="A115" s="53">
        <v>0</v>
      </c>
      <c r="B115" s="53"/>
      <c r="C115" s="53">
        <f t="shared" si="58"/>
        <v>0</v>
      </c>
      <c r="D115" s="55"/>
      <c r="E115" s="55"/>
      <c r="F115" s="55"/>
      <c r="G115" s="53"/>
      <c r="H115" s="53"/>
      <c r="I115" s="55">
        <v>1</v>
      </c>
      <c r="J115" s="53"/>
      <c r="K115" s="55"/>
      <c r="L115" s="55"/>
      <c r="M115" s="55"/>
      <c r="N115" s="59"/>
      <c r="O115" s="19" t="s">
        <v>359</v>
      </c>
      <c r="P115" s="15" t="s">
        <v>903</v>
      </c>
      <c r="Q115" s="15">
        <v>111</v>
      </c>
      <c r="R115" s="42"/>
      <c r="S115" s="20" t="s">
        <v>900</v>
      </c>
      <c r="T115" s="21">
        <v>1996</v>
      </c>
      <c r="U115" s="28" t="s">
        <v>235</v>
      </c>
      <c r="V115" s="21">
        <v>2016</v>
      </c>
      <c r="W115" s="25"/>
      <c r="X115" s="21"/>
      <c r="Y115" s="25"/>
      <c r="Z115" s="21">
        <f t="shared" si="59"/>
        <v>2</v>
      </c>
      <c r="AA115" s="25" t="s">
        <v>235</v>
      </c>
      <c r="AB115" s="21" t="s">
        <v>147</v>
      </c>
      <c r="AC115" s="21"/>
      <c r="AE115" s="90" t="s">
        <v>378</v>
      </c>
      <c r="AF115" s="82"/>
      <c r="CO115" s="262" t="str">
        <f t="shared" si="57"/>
        <v>anders</v>
      </c>
      <c r="CP115" s="192" t="str">
        <f t="shared" si="60"/>
        <v>Boschung Jan</v>
      </c>
      <c r="CR115" s="19">
        <f t="shared" si="61"/>
        <v>2</v>
      </c>
      <c r="CS115" s="19" t="str">
        <f t="shared" si="62"/>
        <v>F</v>
      </c>
      <c r="CT115" s="260" t="str">
        <f t="shared" si="75"/>
        <v>G</v>
      </c>
      <c r="CU115" s="154">
        <v>9740</v>
      </c>
      <c r="CV115" s="125">
        <v>731</v>
      </c>
      <c r="CW115" s="33">
        <f t="shared" si="73"/>
        <v>4</v>
      </c>
      <c r="CX115" s="83" t="str">
        <f t="shared" si="74"/>
        <v>Konstrukteur 4 / -planer 4</v>
      </c>
      <c r="CY115" s="125"/>
      <c r="CZ115" s="33"/>
      <c r="DA115" s="83" t="e">
        <f t="shared" ref="DA115:DA142" si="82">VLOOKUP($CY115,Funktionsbezeichnungen,2,0)</f>
        <v>#N/A</v>
      </c>
      <c r="DB115" s="125"/>
      <c r="DC115" s="33"/>
      <c r="DD115" s="83"/>
      <c r="DE115" s="125"/>
      <c r="DF115" s="33"/>
      <c r="DG115" s="83"/>
      <c r="DH115" s="125"/>
      <c r="DI115" s="33"/>
      <c r="DJ115" s="83"/>
      <c r="DK115" s="20"/>
      <c r="DL115" s="33"/>
      <c r="DM115" s="33"/>
      <c r="DN115" s="83"/>
      <c r="DS115" s="19">
        <f t="shared" si="63"/>
        <v>9740</v>
      </c>
      <c r="DT115" s="153">
        <v>8</v>
      </c>
      <c r="DU115" s="19">
        <v>0</v>
      </c>
      <c r="DV115" s="185" t="s">
        <v>976</v>
      </c>
      <c r="EX115" s="154">
        <v>4352</v>
      </c>
      <c r="EY115" s="19" t="s">
        <v>121</v>
      </c>
    </row>
    <row r="116" spans="1:155" s="19" customFormat="1" x14ac:dyDescent="0.2">
      <c r="A116" s="53">
        <v>0</v>
      </c>
      <c r="B116" s="53"/>
      <c r="C116" s="53">
        <f t="shared" si="58"/>
        <v>0</v>
      </c>
      <c r="D116" s="55"/>
      <c r="E116" s="55"/>
      <c r="F116" s="55"/>
      <c r="G116" s="53"/>
      <c r="H116" s="53"/>
      <c r="I116" s="55">
        <v>1</v>
      </c>
      <c r="J116" s="53"/>
      <c r="K116" s="55"/>
      <c r="L116" s="55"/>
      <c r="M116" s="55"/>
      <c r="N116" s="59"/>
      <c r="O116" s="19" t="s">
        <v>361</v>
      </c>
      <c r="P116" s="15" t="s">
        <v>1012</v>
      </c>
      <c r="Q116" s="15">
        <v>112</v>
      </c>
      <c r="R116" s="42"/>
      <c r="S116" s="20" t="s">
        <v>1085</v>
      </c>
      <c r="T116" s="21">
        <v>1997</v>
      </c>
      <c r="U116" s="28" t="s">
        <v>235</v>
      </c>
      <c r="V116" s="21">
        <v>2017</v>
      </c>
      <c r="W116" s="25"/>
      <c r="X116" s="21"/>
      <c r="Y116" s="25"/>
      <c r="Z116" s="21">
        <f t="shared" si="59"/>
        <v>1</v>
      </c>
      <c r="AA116" s="25" t="s">
        <v>235</v>
      </c>
      <c r="AB116" s="21" t="s">
        <v>147</v>
      </c>
      <c r="AC116" s="21"/>
      <c r="AE116" s="90" t="s">
        <v>378</v>
      </c>
      <c r="AF116" s="82"/>
      <c r="CO116" s="262" t="e">
        <f t="shared" si="57"/>
        <v>#N/A</v>
      </c>
      <c r="CP116" s="192" t="str">
        <f t="shared" si="60"/>
        <v>Stucki Tizian</v>
      </c>
      <c r="CR116" s="19">
        <f t="shared" si="61"/>
        <v>1</v>
      </c>
      <c r="CS116" s="19" t="str">
        <f t="shared" si="62"/>
        <v>F</v>
      </c>
      <c r="CT116" s="260" t="e">
        <f t="shared" si="75"/>
        <v>#N/A</v>
      </c>
      <c r="CU116" s="222">
        <v>9743</v>
      </c>
      <c r="CV116" s="125">
        <v>731</v>
      </c>
      <c r="CW116" s="33">
        <f t="shared" si="73"/>
        <v>4</v>
      </c>
      <c r="CX116" s="83" t="str">
        <f t="shared" si="74"/>
        <v>Konstrukteur 4 / -planer 4</v>
      </c>
      <c r="CY116" s="125"/>
      <c r="CZ116" s="33"/>
      <c r="DA116" s="83"/>
      <c r="DB116" s="125"/>
      <c r="DC116" s="33"/>
      <c r="DD116" s="83"/>
      <c r="DE116" s="125"/>
      <c r="DF116" s="33"/>
      <c r="DG116" s="83"/>
      <c r="DH116" s="125"/>
      <c r="DI116" s="33"/>
      <c r="DJ116" s="83"/>
      <c r="DK116" s="20"/>
      <c r="DL116" s="33"/>
      <c r="DM116" s="33"/>
      <c r="DN116" s="83"/>
      <c r="DS116" s="19">
        <f t="shared" si="63"/>
        <v>9743</v>
      </c>
      <c r="DT116" s="153">
        <v>8</v>
      </c>
      <c r="DU116" s="19">
        <v>0</v>
      </c>
      <c r="DV116" s="185" t="s">
        <v>976</v>
      </c>
      <c r="EX116" s="154">
        <v>5604</v>
      </c>
      <c r="EY116" s="19" t="s">
        <v>121</v>
      </c>
    </row>
    <row r="117" spans="1:155" s="19" customFormat="1" ht="40.5" x14ac:dyDescent="0.2">
      <c r="A117" s="53">
        <v>0</v>
      </c>
      <c r="B117" s="53"/>
      <c r="C117" s="53">
        <f t="shared" si="58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504</v>
      </c>
      <c r="Q117" s="15">
        <v>113</v>
      </c>
      <c r="R117" s="245" t="s">
        <v>343</v>
      </c>
      <c r="S117" s="119" t="s">
        <v>157</v>
      </c>
      <c r="T117" s="118">
        <v>1976</v>
      </c>
      <c r="U117" s="119" t="s">
        <v>320</v>
      </c>
      <c r="V117" s="118">
        <v>2002</v>
      </c>
      <c r="W117" s="120" t="s">
        <v>321</v>
      </c>
      <c r="X117" s="118">
        <v>2005</v>
      </c>
      <c r="Y117" s="169"/>
      <c r="Z117" s="118">
        <f t="shared" si="59"/>
        <v>16</v>
      </c>
      <c r="AA117" s="120" t="s">
        <v>694</v>
      </c>
      <c r="AB117" s="118" t="s">
        <v>105</v>
      </c>
      <c r="AC117" s="21"/>
      <c r="AE117" s="90" t="s">
        <v>455</v>
      </c>
      <c r="AF117" s="82"/>
      <c r="CO117" s="19" t="str">
        <f t="shared" si="57"/>
        <v/>
      </c>
      <c r="CP117" s="19" t="str">
        <f t="shared" si="60"/>
        <v>Kiefer Patrick</v>
      </c>
      <c r="CR117" s="19">
        <f t="shared" si="61"/>
        <v>16</v>
      </c>
      <c r="CS117" s="19" t="str">
        <f t="shared" si="62"/>
        <v>C</v>
      </c>
      <c r="CT117" s="260" t="str">
        <f t="shared" si="75"/>
        <v>C</v>
      </c>
      <c r="CU117" s="154">
        <v>6753</v>
      </c>
      <c r="CV117" s="125">
        <v>223</v>
      </c>
      <c r="CW117" s="33">
        <f t="shared" si="73"/>
        <v>10</v>
      </c>
      <c r="CX117" s="83" t="str">
        <f t="shared" si="74"/>
        <v>Finanz-Fachspezialist / Controller 10</v>
      </c>
      <c r="CY117" s="125">
        <v>223</v>
      </c>
      <c r="CZ117" s="33">
        <f t="shared" ref="CZ117:CZ142" si="83">VLOOKUP($CY117,Funktionsbezeichnungen,3,0)</f>
        <v>10</v>
      </c>
      <c r="DA117" s="83" t="str">
        <f t="shared" si="82"/>
        <v>Finanz-Fachspezialist / Controller 10</v>
      </c>
      <c r="DB117" s="125">
        <v>223</v>
      </c>
      <c r="DC117" s="33">
        <f>VLOOKUP($DB117,Funktionsbezeichnungen,3,0)</f>
        <v>10</v>
      </c>
      <c r="DD117" s="83" t="str">
        <f>VLOOKUP($DB117,Funktionsbezeichnungen,2,0)</f>
        <v>Finanz-Fachspezialist / Controller 10</v>
      </c>
      <c r="DE117" s="125">
        <v>223</v>
      </c>
      <c r="DF117" s="33">
        <f>VLOOKUP($DE117,Funktionsbezeichnungen,3,0)</f>
        <v>10</v>
      </c>
      <c r="DG117" s="83" t="str">
        <f>VLOOKUP($DE117,Funktionsbezeichnungen,2,0)</f>
        <v>Finanz-Fachspezialist / Controller 10</v>
      </c>
      <c r="DH117" s="125">
        <v>223</v>
      </c>
      <c r="DI117" s="33">
        <f>VLOOKUP($DH117,Funktionsbezeichnungen,3,0)</f>
        <v>10</v>
      </c>
      <c r="DJ117" s="83" t="str">
        <f>VLOOKUP($DH117,Funktionsbezeichnungen,2,0)</f>
        <v>Finanz-Fachspezialist / Controller 10</v>
      </c>
      <c r="DK117" s="20"/>
      <c r="DL117" s="125">
        <v>223</v>
      </c>
      <c r="DM117" s="33">
        <f>VLOOKUP($DL117,Funktionsbezeichnungen,3,0)</f>
        <v>10</v>
      </c>
      <c r="DN117" s="83" t="str">
        <f>VLOOKUP($DL117,Funktionsbezeichnungen,2,0)</f>
        <v>Finanz-Fachspezialist / Controller 10</v>
      </c>
      <c r="DS117" s="19">
        <f t="shared" si="63"/>
        <v>6753</v>
      </c>
      <c r="DT117" s="153">
        <v>3</v>
      </c>
      <c r="DU117" s="19">
        <v>0</v>
      </c>
      <c r="DV117" s="185" t="s">
        <v>972</v>
      </c>
      <c r="EX117" s="154">
        <v>8655</v>
      </c>
      <c r="EY117" s="19" t="s">
        <v>121</v>
      </c>
    </row>
    <row r="118" spans="1:155" s="19" customFormat="1" x14ac:dyDescent="0.2">
      <c r="A118" s="53">
        <v>0</v>
      </c>
      <c r="B118" s="53">
        <v>1</v>
      </c>
      <c r="C118" s="53">
        <f t="shared" si="58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359</v>
      </c>
      <c r="P118" s="15" t="s">
        <v>500</v>
      </c>
      <c r="Q118" s="15">
        <v>114</v>
      </c>
      <c r="R118" s="42"/>
      <c r="S118" s="27" t="s">
        <v>152</v>
      </c>
      <c r="T118" s="21">
        <v>1952</v>
      </c>
      <c r="U118" s="28" t="s">
        <v>151</v>
      </c>
      <c r="V118" s="21">
        <v>1971</v>
      </c>
      <c r="W118" s="25"/>
      <c r="X118" s="21"/>
      <c r="Y118" s="25"/>
      <c r="Z118" s="21">
        <f t="shared" si="59"/>
        <v>47</v>
      </c>
      <c r="AA118" s="25" t="s">
        <v>696</v>
      </c>
      <c r="AB118" s="21" t="s">
        <v>121</v>
      </c>
      <c r="AC118" s="21"/>
      <c r="AE118" s="90" t="s">
        <v>1078</v>
      </c>
      <c r="AF118" s="82"/>
      <c r="CO118" s="19" t="str">
        <f t="shared" si="57"/>
        <v/>
      </c>
      <c r="CP118" s="19" t="str">
        <f t="shared" si="60"/>
        <v>Meister Christine</v>
      </c>
      <c r="CR118" s="19">
        <f t="shared" si="61"/>
        <v>47</v>
      </c>
      <c r="CS118" s="19" t="str">
        <f t="shared" si="62"/>
        <v>D</v>
      </c>
      <c r="CT118" s="260" t="str">
        <f t="shared" si="75"/>
        <v>D</v>
      </c>
      <c r="CU118" s="154">
        <v>4245</v>
      </c>
      <c r="CV118" s="125">
        <v>134</v>
      </c>
      <c r="CW118" s="33">
        <f t="shared" ref="CW118:CW142" si="84">VLOOKUP($CV118,Funktionsbezeichnungen,3,0)</f>
        <v>7</v>
      </c>
      <c r="CX118" s="83" t="str">
        <f t="shared" ref="CX118:CX142" si="85">VLOOKUP($CV118,Funktionsbezeichnungen,2,0)</f>
        <v>Kaufmännischer Mitarbeiter 7 / Gruppenchef 7</v>
      </c>
      <c r="CY118" s="125">
        <v>134</v>
      </c>
      <c r="CZ118" s="33">
        <f t="shared" si="83"/>
        <v>7</v>
      </c>
      <c r="DA118" s="83" t="str">
        <f t="shared" si="82"/>
        <v>Kaufmännischer Mitarbeiter 7 / Gruppenchef 7</v>
      </c>
      <c r="DB118" s="125">
        <v>134</v>
      </c>
      <c r="DC118" s="33">
        <f t="shared" si="76"/>
        <v>7</v>
      </c>
      <c r="DD118" s="83" t="str">
        <f t="shared" si="77"/>
        <v>Kaufmännischer Mitarbeiter 7 / Gruppenchef 7</v>
      </c>
      <c r="DE118" s="125">
        <v>134</v>
      </c>
      <c r="DF118" s="33">
        <f t="shared" si="80"/>
        <v>7</v>
      </c>
      <c r="DG118" s="83" t="str">
        <f t="shared" si="81"/>
        <v>Kaufmännischer Mitarbeiter 7 / Gruppenchef 7</v>
      </c>
      <c r="DH118" s="125">
        <v>134</v>
      </c>
      <c r="DI118" s="33">
        <f t="shared" ref="DI118:DI132" si="86">VLOOKUP($DH118,Funktionsbezeichnungen,3,0)</f>
        <v>7</v>
      </c>
      <c r="DJ118" s="83" t="str">
        <f t="shared" ref="DJ118:DJ132" si="87">VLOOKUP($DH118,Funktionsbezeichnungen,2,0)</f>
        <v>Kaufmännischer Mitarbeiter 7 / Gruppenchef 7</v>
      </c>
      <c r="DK118" s="20"/>
      <c r="DL118" s="125">
        <v>134</v>
      </c>
      <c r="DM118" s="33">
        <f t="shared" si="78"/>
        <v>7</v>
      </c>
      <c r="DN118" s="83" t="str">
        <f t="shared" si="79"/>
        <v>Kaufmännischer Mitarbeiter 7 / Gruppenchef 7</v>
      </c>
      <c r="DS118" s="19">
        <f t="shared" si="63"/>
        <v>4245</v>
      </c>
      <c r="DT118" s="153">
        <v>6</v>
      </c>
      <c r="DU118" s="19">
        <v>0</v>
      </c>
      <c r="DV118" s="19" t="s">
        <v>955</v>
      </c>
      <c r="EX118" s="154">
        <v>5637</v>
      </c>
      <c r="EY118" s="19" t="s">
        <v>142</v>
      </c>
    </row>
    <row r="119" spans="1:155" s="19" customFormat="1" x14ac:dyDescent="0.2">
      <c r="A119" s="53">
        <v>0</v>
      </c>
      <c r="B119" s="53">
        <v>1</v>
      </c>
      <c r="C119" s="53">
        <f t="shared" si="58"/>
        <v>1</v>
      </c>
      <c r="D119" s="55"/>
      <c r="E119" s="55"/>
      <c r="F119" s="56"/>
      <c r="G119" s="54"/>
      <c r="H119" s="54"/>
      <c r="I119" s="56"/>
      <c r="J119" s="54"/>
      <c r="K119" s="56"/>
      <c r="L119" s="56">
        <v>1</v>
      </c>
      <c r="M119" s="56"/>
      <c r="N119" s="58"/>
      <c r="O119" s="52" t="s">
        <v>357</v>
      </c>
      <c r="P119" s="15" t="s">
        <v>501</v>
      </c>
      <c r="Q119" s="15">
        <v>115</v>
      </c>
      <c r="R119" s="16"/>
      <c r="S119" s="20" t="s">
        <v>207</v>
      </c>
      <c r="T119" s="21">
        <v>1954</v>
      </c>
      <c r="U119" s="28" t="s">
        <v>210</v>
      </c>
      <c r="V119" s="21">
        <v>1971</v>
      </c>
      <c r="W119" s="25"/>
      <c r="X119" s="21"/>
      <c r="Y119" s="28"/>
      <c r="Z119" s="21">
        <f t="shared" si="59"/>
        <v>47</v>
      </c>
      <c r="AA119" s="25" t="s">
        <v>209</v>
      </c>
      <c r="AB119" s="21" t="s">
        <v>121</v>
      </c>
      <c r="AC119" s="21"/>
      <c r="AE119" s="90" t="s">
        <v>453</v>
      </c>
      <c r="AF119" s="82"/>
      <c r="CO119" s="19" t="str">
        <f t="shared" si="57"/>
        <v/>
      </c>
      <c r="CP119" s="19" t="str">
        <f t="shared" si="60"/>
        <v>Derezynski Françoise</v>
      </c>
      <c r="CR119" s="19">
        <f t="shared" si="61"/>
        <v>47</v>
      </c>
      <c r="CS119" s="19" t="str">
        <f t="shared" si="62"/>
        <v>D</v>
      </c>
      <c r="CT119" s="260" t="str">
        <f t="shared" si="75"/>
        <v>D</v>
      </c>
      <c r="CU119" s="154">
        <v>4266</v>
      </c>
      <c r="CV119" s="125">
        <v>141</v>
      </c>
      <c r="CW119" s="33">
        <f t="shared" si="84"/>
        <v>8</v>
      </c>
      <c r="CX119" s="83" t="str">
        <f t="shared" si="85"/>
        <v>Kaufmännischer Fachspezialist 8</v>
      </c>
      <c r="CY119" s="125">
        <v>141</v>
      </c>
      <c r="CZ119" s="33">
        <f t="shared" si="83"/>
        <v>8</v>
      </c>
      <c r="DA119" s="83" t="str">
        <f t="shared" si="82"/>
        <v>Kaufmännischer Fachspezialist 8</v>
      </c>
      <c r="DB119" s="125">
        <v>141</v>
      </c>
      <c r="DC119" s="33">
        <f>VLOOKUP($DB119,Funktionsbezeichnungen,3,0)</f>
        <v>8</v>
      </c>
      <c r="DD119" s="83" t="str">
        <f>VLOOKUP($DB119,Funktionsbezeichnungen,2,0)</f>
        <v>Kaufmännischer Fachspezialist 8</v>
      </c>
      <c r="DE119" s="125">
        <v>134</v>
      </c>
      <c r="DF119" s="33">
        <f>VLOOKUP($DE119,Funktionsbezeichnungen,3,0)</f>
        <v>7</v>
      </c>
      <c r="DG119" s="83" t="str">
        <f>VLOOKUP($DE119,Funktionsbezeichnungen,2,0)</f>
        <v>Kaufmännischer Mitarbeiter 7 / Gruppenchef 7</v>
      </c>
      <c r="DH119" s="125">
        <v>134</v>
      </c>
      <c r="DI119" s="33">
        <f>VLOOKUP($DH119,Funktionsbezeichnungen,3,0)</f>
        <v>7</v>
      </c>
      <c r="DJ119" s="83" t="str">
        <f>VLOOKUP($DH119,Funktionsbezeichnungen,2,0)</f>
        <v>Kaufmännischer Mitarbeiter 7 / Gruppenchef 7</v>
      </c>
      <c r="DK119" s="20"/>
      <c r="DL119" s="125">
        <v>134</v>
      </c>
      <c r="DM119" s="33">
        <f>VLOOKUP($DL119,Funktionsbezeichnungen,3,0)</f>
        <v>7</v>
      </c>
      <c r="DN119" s="83" t="str">
        <f>VLOOKUP($DL119,Funktionsbezeichnungen,2,0)</f>
        <v>Kaufmännischer Mitarbeiter 7 / Gruppenchef 7</v>
      </c>
      <c r="DS119" s="19">
        <f t="shared" si="63"/>
        <v>4266</v>
      </c>
      <c r="DT119" s="153">
        <v>6</v>
      </c>
      <c r="DU119" s="19">
        <v>0</v>
      </c>
      <c r="DV119" s="185" t="s">
        <v>955</v>
      </c>
      <c r="EX119" s="154">
        <v>5629</v>
      </c>
      <c r="EY119" s="19" t="s">
        <v>142</v>
      </c>
    </row>
    <row r="120" spans="1:155" s="19" customFormat="1" x14ac:dyDescent="0.2">
      <c r="A120" s="53">
        <v>0</v>
      </c>
      <c r="B120" s="53">
        <v>1</v>
      </c>
      <c r="C120" s="53">
        <f t="shared" si="58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502</v>
      </c>
      <c r="Q120" s="15">
        <v>116</v>
      </c>
      <c r="R120" s="16"/>
      <c r="S120" s="20" t="s">
        <v>153</v>
      </c>
      <c r="T120" s="21">
        <v>1953</v>
      </c>
      <c r="U120" s="28" t="s">
        <v>215</v>
      </c>
      <c r="V120" s="21">
        <v>1977</v>
      </c>
      <c r="W120" s="25" t="s">
        <v>318</v>
      </c>
      <c r="X120" s="21">
        <v>2000</v>
      </c>
      <c r="Y120" s="28" t="s">
        <v>319</v>
      </c>
      <c r="Z120" s="21">
        <f t="shared" si="59"/>
        <v>41</v>
      </c>
      <c r="AA120" s="25" t="s">
        <v>695</v>
      </c>
      <c r="AB120" s="21" t="s">
        <v>121</v>
      </c>
      <c r="AC120" s="21"/>
      <c r="AE120" s="90" t="s">
        <v>456</v>
      </c>
      <c r="AF120" s="82"/>
      <c r="CO120" s="19" t="str">
        <f t="shared" si="57"/>
        <v/>
      </c>
      <c r="CP120" s="19" t="str">
        <f t="shared" si="60"/>
        <v>Szirt Madeleine</v>
      </c>
      <c r="CR120" s="19">
        <f t="shared" si="61"/>
        <v>41</v>
      </c>
      <c r="CS120" s="19" t="str">
        <f t="shared" si="62"/>
        <v>D</v>
      </c>
      <c r="CT120" s="260" t="str">
        <f t="shared" si="75"/>
        <v>D</v>
      </c>
      <c r="CU120" s="154">
        <v>4216</v>
      </c>
      <c r="CV120" s="125">
        <v>162</v>
      </c>
      <c r="CW120" s="33">
        <f t="shared" si="84"/>
        <v>9</v>
      </c>
      <c r="CX120" s="83" t="str">
        <f t="shared" si="85"/>
        <v>Personal-Fachspezialist 9</v>
      </c>
      <c r="CY120" s="125">
        <v>162</v>
      </c>
      <c r="CZ120" s="33">
        <f t="shared" si="83"/>
        <v>9</v>
      </c>
      <c r="DA120" s="83" t="str">
        <f t="shared" si="82"/>
        <v>Personal-Fachspezialist 9</v>
      </c>
      <c r="DB120" s="125">
        <v>162</v>
      </c>
      <c r="DC120" s="33">
        <f>VLOOKUP($DB120,Funktionsbezeichnungen,3,0)</f>
        <v>9</v>
      </c>
      <c r="DD120" s="83" t="str">
        <f>VLOOKUP($DB120,Funktionsbezeichnungen,2,0)</f>
        <v>Personal-Fachspezialist 9</v>
      </c>
      <c r="DE120" s="125">
        <v>162</v>
      </c>
      <c r="DF120" s="33">
        <f>VLOOKUP($DE120,Funktionsbezeichnungen,3,0)</f>
        <v>9</v>
      </c>
      <c r="DG120" s="83" t="str">
        <f>VLOOKUP($DE120,Funktionsbezeichnungen,2,0)</f>
        <v>Personal-Fachspezialist 9</v>
      </c>
      <c r="DH120" s="125">
        <v>162</v>
      </c>
      <c r="DI120" s="33">
        <f>VLOOKUP($DH120,Funktionsbezeichnungen,3,0)</f>
        <v>9</v>
      </c>
      <c r="DJ120" s="83" t="str">
        <f>VLOOKUP($DH120,Funktionsbezeichnungen,2,0)</f>
        <v>Personal-Fachspezialist 9</v>
      </c>
      <c r="DK120" s="20"/>
      <c r="DL120" s="125">
        <v>162</v>
      </c>
      <c r="DM120" s="33">
        <f>VLOOKUP($DL120,Funktionsbezeichnungen,3,0)</f>
        <v>9</v>
      </c>
      <c r="DN120" s="83" t="str">
        <f>VLOOKUP($DL120,Funktionsbezeichnungen,2,0)</f>
        <v>Personal-Fachspezialist 9</v>
      </c>
      <c r="DS120" s="19">
        <f t="shared" si="63"/>
        <v>4216</v>
      </c>
      <c r="DT120" s="153">
        <v>3</v>
      </c>
      <c r="DU120" s="19">
        <v>0</v>
      </c>
      <c r="DV120" s="185" t="s">
        <v>971</v>
      </c>
      <c r="EX120" s="154">
        <v>7700</v>
      </c>
      <c r="EY120" s="19" t="s">
        <v>142</v>
      </c>
    </row>
    <row r="121" spans="1:155" s="19" customFormat="1" x14ac:dyDescent="0.2">
      <c r="A121" s="53">
        <v>0</v>
      </c>
      <c r="B121" s="53">
        <v>1</v>
      </c>
      <c r="C121" s="53">
        <f t="shared" si="58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359</v>
      </c>
      <c r="P121" s="15" t="s">
        <v>1155</v>
      </c>
      <c r="Q121" s="15">
        <v>117</v>
      </c>
      <c r="R121" s="42"/>
      <c r="S121" s="27" t="s">
        <v>1156</v>
      </c>
      <c r="T121" s="21">
        <v>1959</v>
      </c>
      <c r="U121" s="28" t="s">
        <v>151</v>
      </c>
      <c r="V121" s="21">
        <v>1977</v>
      </c>
      <c r="W121" s="25"/>
      <c r="X121" s="21"/>
      <c r="Y121" s="25"/>
      <c r="Z121" s="21">
        <f t="shared" si="59"/>
        <v>41</v>
      </c>
      <c r="AA121" s="25" t="s">
        <v>1157</v>
      </c>
      <c r="AB121" s="21" t="s">
        <v>121</v>
      </c>
      <c r="AC121" s="21"/>
      <c r="AE121" s="90" t="s">
        <v>1158</v>
      </c>
      <c r="AF121" s="82"/>
      <c r="CO121" s="19" t="str">
        <f t="shared" si="57"/>
        <v/>
      </c>
      <c r="CP121" s="19" t="str">
        <f t="shared" si="60"/>
        <v>Canetti Rosemarie</v>
      </c>
      <c r="CR121" s="19">
        <f t="shared" si="61"/>
        <v>41</v>
      </c>
      <c r="CS121" s="19" t="str">
        <f t="shared" si="62"/>
        <v>D</v>
      </c>
      <c r="CT121" s="260" t="str">
        <f t="shared" si="75"/>
        <v>D</v>
      </c>
      <c r="CU121" s="154">
        <v>4320</v>
      </c>
      <c r="CV121" s="125">
        <v>134</v>
      </c>
      <c r="CW121" s="33">
        <f t="shared" si="84"/>
        <v>7</v>
      </c>
      <c r="CX121" s="83" t="str">
        <f t="shared" si="85"/>
        <v>Kaufmännischer Mitarbeiter 7 / Gruppenchef 7</v>
      </c>
      <c r="CY121" s="125">
        <v>134</v>
      </c>
      <c r="CZ121" s="33">
        <f t="shared" si="83"/>
        <v>7</v>
      </c>
      <c r="DA121" s="83" t="str">
        <f t="shared" si="82"/>
        <v>Kaufmännischer Mitarbeiter 7 / Gruppenchef 7</v>
      </c>
      <c r="DB121" s="125"/>
      <c r="DC121" s="33"/>
      <c r="DD121" s="83"/>
      <c r="DE121" s="125">
        <v>134</v>
      </c>
      <c r="DF121" s="33">
        <f t="shared" si="80"/>
        <v>7</v>
      </c>
      <c r="DG121" s="83" t="str">
        <f t="shared" si="81"/>
        <v>Kaufmännischer Mitarbeiter 7 / Gruppenchef 7</v>
      </c>
      <c r="DH121" s="125">
        <v>134</v>
      </c>
      <c r="DI121" s="33">
        <f t="shared" si="86"/>
        <v>7</v>
      </c>
      <c r="DJ121" s="83" t="str">
        <f t="shared" si="87"/>
        <v>Kaufmännischer Mitarbeiter 7 / Gruppenchef 7</v>
      </c>
      <c r="DK121" s="20"/>
      <c r="DL121" s="125">
        <v>134</v>
      </c>
      <c r="DM121" s="33">
        <f t="shared" si="78"/>
        <v>7</v>
      </c>
      <c r="DN121" s="83" t="str">
        <f t="shared" si="79"/>
        <v>Kaufmännischer Mitarbeiter 7 / Gruppenchef 7</v>
      </c>
      <c r="DS121" s="19">
        <f t="shared" si="63"/>
        <v>4320</v>
      </c>
      <c r="DT121" s="153">
        <v>6</v>
      </c>
      <c r="DU121" s="19">
        <v>0</v>
      </c>
      <c r="DV121" s="19" t="s">
        <v>955</v>
      </c>
      <c r="EX121" s="154">
        <v>6762</v>
      </c>
      <c r="EY121" s="19" t="s">
        <v>142</v>
      </c>
    </row>
    <row r="122" spans="1:155" s="19" customFormat="1" x14ac:dyDescent="0.2">
      <c r="A122" s="53">
        <v>0</v>
      </c>
      <c r="B122" s="53">
        <v>1</v>
      </c>
      <c r="C122" s="53">
        <f t="shared" si="58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359</v>
      </c>
      <c r="P122" s="15" t="s">
        <v>1168</v>
      </c>
      <c r="Q122" s="15">
        <v>118</v>
      </c>
      <c r="R122" s="42"/>
      <c r="S122" s="27" t="s">
        <v>650</v>
      </c>
      <c r="T122" s="21">
        <v>1961</v>
      </c>
      <c r="U122" s="28" t="s">
        <v>155</v>
      </c>
      <c r="V122" s="21">
        <v>1982</v>
      </c>
      <c r="W122" s="25"/>
      <c r="X122" s="21"/>
      <c r="Y122" s="25" t="s">
        <v>323</v>
      </c>
      <c r="Z122" s="21">
        <f t="shared" si="59"/>
        <v>36</v>
      </c>
      <c r="AA122" s="25" t="s">
        <v>696</v>
      </c>
      <c r="AB122" s="21" t="s">
        <v>121</v>
      </c>
      <c r="AC122" s="21"/>
      <c r="AE122" s="90" t="s">
        <v>425</v>
      </c>
      <c r="AF122" s="82"/>
      <c r="CO122" s="19" t="str">
        <f t="shared" si="57"/>
        <v/>
      </c>
      <c r="CP122" s="19" t="str">
        <f t="shared" si="60"/>
        <v>Peier Doris</v>
      </c>
      <c r="CR122" s="19">
        <f t="shared" si="61"/>
        <v>36</v>
      </c>
      <c r="CS122" s="19" t="str">
        <f t="shared" si="62"/>
        <v>D</v>
      </c>
      <c r="CT122" s="260" t="str">
        <f t="shared" si="75"/>
        <v>D</v>
      </c>
      <c r="CU122" s="154">
        <v>5581</v>
      </c>
      <c r="CV122" s="125">
        <v>134</v>
      </c>
      <c r="CW122" s="33">
        <f t="shared" si="84"/>
        <v>7</v>
      </c>
      <c r="CX122" s="83" t="str">
        <f t="shared" si="85"/>
        <v>Kaufmännischer Mitarbeiter 7 / Gruppenchef 7</v>
      </c>
      <c r="CY122" s="125">
        <v>134</v>
      </c>
      <c r="CZ122" s="33">
        <f t="shared" si="83"/>
        <v>7</v>
      </c>
      <c r="DA122" s="83" t="str">
        <f t="shared" si="82"/>
        <v>Kaufmännischer Mitarbeiter 7 / Gruppenchef 7</v>
      </c>
      <c r="DB122" s="125">
        <v>134</v>
      </c>
      <c r="DC122" s="33">
        <f t="shared" si="76"/>
        <v>7</v>
      </c>
      <c r="DD122" s="83" t="str">
        <f t="shared" si="77"/>
        <v>Kaufmännischer Mitarbeiter 7 / Gruppenchef 7</v>
      </c>
      <c r="DE122" s="125">
        <v>134</v>
      </c>
      <c r="DF122" s="33">
        <f t="shared" si="80"/>
        <v>7</v>
      </c>
      <c r="DG122" s="83" t="str">
        <f t="shared" si="81"/>
        <v>Kaufmännischer Mitarbeiter 7 / Gruppenchef 7</v>
      </c>
      <c r="DH122" s="125">
        <v>134</v>
      </c>
      <c r="DI122" s="33">
        <f t="shared" si="86"/>
        <v>7</v>
      </c>
      <c r="DJ122" s="83" t="str">
        <f t="shared" si="87"/>
        <v>Kaufmännischer Mitarbeiter 7 / Gruppenchef 7</v>
      </c>
      <c r="DK122" s="20"/>
      <c r="DL122" s="125">
        <v>134</v>
      </c>
      <c r="DM122" s="33">
        <f t="shared" si="78"/>
        <v>7</v>
      </c>
      <c r="DN122" s="83" t="str">
        <f t="shared" si="79"/>
        <v>Kaufmännischer Mitarbeiter 7 / Gruppenchef 7</v>
      </c>
      <c r="DS122" s="19">
        <f t="shared" si="63"/>
        <v>5581</v>
      </c>
      <c r="DT122" s="153">
        <v>6</v>
      </c>
      <c r="DU122" s="19">
        <v>0</v>
      </c>
      <c r="DV122" s="19" t="s">
        <v>955</v>
      </c>
      <c r="EX122" s="154">
        <v>4226</v>
      </c>
      <c r="EY122" s="19" t="s">
        <v>105</v>
      </c>
    </row>
    <row r="123" spans="1:155" s="19" customFormat="1" x14ac:dyDescent="0.2">
      <c r="A123" s="53">
        <v>0</v>
      </c>
      <c r="B123" s="53">
        <v>1</v>
      </c>
      <c r="C123" s="53">
        <f t="shared" si="58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359</v>
      </c>
      <c r="P123" s="15" t="s">
        <v>607</v>
      </c>
      <c r="Q123" s="15">
        <v>119</v>
      </c>
      <c r="R123" s="42"/>
      <c r="S123" s="27" t="s">
        <v>608</v>
      </c>
      <c r="T123" s="21">
        <v>1966</v>
      </c>
      <c r="U123" s="28" t="s">
        <v>151</v>
      </c>
      <c r="V123" s="21">
        <v>1985</v>
      </c>
      <c r="W123" s="25"/>
      <c r="X123" s="21"/>
      <c r="Y123" s="25"/>
      <c r="Z123" s="21">
        <f t="shared" si="59"/>
        <v>33</v>
      </c>
      <c r="AA123" s="25" t="s">
        <v>696</v>
      </c>
      <c r="AB123" s="21" t="s">
        <v>121</v>
      </c>
      <c r="AC123" s="21"/>
      <c r="AE123" s="90" t="s">
        <v>425</v>
      </c>
      <c r="AF123" s="82"/>
      <c r="CO123" s="19" t="str">
        <f t="shared" si="57"/>
        <v/>
      </c>
      <c r="CP123" s="19" t="str">
        <f t="shared" si="60"/>
        <v>Beuret Agnès</v>
      </c>
      <c r="CR123" s="19">
        <f t="shared" si="61"/>
        <v>33</v>
      </c>
      <c r="CS123" s="19" t="str">
        <f t="shared" si="62"/>
        <v>D</v>
      </c>
      <c r="CT123" s="260" t="str">
        <f t="shared" si="75"/>
        <v>D</v>
      </c>
      <c r="CU123" s="154">
        <v>4352</v>
      </c>
      <c r="CV123" s="125">
        <v>134</v>
      </c>
      <c r="CW123" s="33">
        <f t="shared" si="84"/>
        <v>7</v>
      </c>
      <c r="CX123" s="83" t="str">
        <f t="shared" si="85"/>
        <v>Kaufmännischer Mitarbeiter 7 / Gruppenchef 7</v>
      </c>
      <c r="CY123" s="125">
        <v>134</v>
      </c>
      <c r="CZ123" s="33">
        <f t="shared" si="83"/>
        <v>7</v>
      </c>
      <c r="DA123" s="83" t="str">
        <f t="shared" si="82"/>
        <v>Kaufmännischer Mitarbeiter 7 / Gruppenchef 7</v>
      </c>
      <c r="DB123" s="125">
        <v>134</v>
      </c>
      <c r="DC123" s="33">
        <f t="shared" si="76"/>
        <v>7</v>
      </c>
      <c r="DD123" s="83" t="str">
        <f t="shared" si="77"/>
        <v>Kaufmännischer Mitarbeiter 7 / Gruppenchef 7</v>
      </c>
      <c r="DE123" s="125">
        <v>134</v>
      </c>
      <c r="DF123" s="33">
        <f t="shared" si="80"/>
        <v>7</v>
      </c>
      <c r="DG123" s="83" t="str">
        <f t="shared" si="81"/>
        <v>Kaufmännischer Mitarbeiter 7 / Gruppenchef 7</v>
      </c>
      <c r="DH123" s="125">
        <v>134</v>
      </c>
      <c r="DI123" s="33">
        <f t="shared" si="86"/>
        <v>7</v>
      </c>
      <c r="DJ123" s="83" t="str">
        <f t="shared" si="87"/>
        <v>Kaufmännischer Mitarbeiter 7 / Gruppenchef 7</v>
      </c>
      <c r="DK123" s="20"/>
      <c r="DL123" s="125">
        <v>134</v>
      </c>
      <c r="DM123" s="33">
        <f t="shared" si="78"/>
        <v>7</v>
      </c>
      <c r="DN123" s="83" t="str">
        <f t="shared" si="79"/>
        <v>Kaufmännischer Mitarbeiter 7 / Gruppenchef 7</v>
      </c>
      <c r="DS123" s="19">
        <f t="shared" si="63"/>
        <v>4352</v>
      </c>
      <c r="DT123" s="153">
        <v>6</v>
      </c>
      <c r="DU123" s="19">
        <v>0</v>
      </c>
      <c r="DV123" s="19" t="s">
        <v>955</v>
      </c>
      <c r="EX123" s="154">
        <v>3203</v>
      </c>
      <c r="EY123" s="19" t="s">
        <v>105</v>
      </c>
    </row>
    <row r="124" spans="1:155" s="19" customFormat="1" x14ac:dyDescent="0.2">
      <c r="A124" s="53">
        <v>0</v>
      </c>
      <c r="B124" s="53">
        <v>1</v>
      </c>
      <c r="C124" s="53">
        <f t="shared" si="58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359</v>
      </c>
      <c r="P124" s="15" t="s">
        <v>508</v>
      </c>
      <c r="Q124" s="15">
        <v>120</v>
      </c>
      <c r="R124" s="42"/>
      <c r="S124" s="27" t="s">
        <v>164</v>
      </c>
      <c r="T124" s="21">
        <v>1970</v>
      </c>
      <c r="U124" s="28" t="s">
        <v>165</v>
      </c>
      <c r="V124" s="21">
        <v>1990</v>
      </c>
      <c r="W124" s="25"/>
      <c r="X124" s="21"/>
      <c r="Y124" s="25"/>
      <c r="Z124" s="21">
        <f t="shared" si="59"/>
        <v>28</v>
      </c>
      <c r="AA124" s="25" t="s">
        <v>696</v>
      </c>
      <c r="AB124" s="21" t="s">
        <v>121</v>
      </c>
      <c r="AC124" s="21"/>
      <c r="AE124" s="90" t="s">
        <v>425</v>
      </c>
      <c r="AF124" s="82"/>
      <c r="CO124" s="19" t="str">
        <f t="shared" si="57"/>
        <v/>
      </c>
      <c r="CP124" s="19" t="str">
        <f t="shared" si="60"/>
        <v>Weider Noelle</v>
      </c>
      <c r="CR124" s="19">
        <f t="shared" si="61"/>
        <v>28</v>
      </c>
      <c r="CS124" s="19" t="str">
        <f t="shared" si="62"/>
        <v>D</v>
      </c>
      <c r="CT124" s="260" t="str">
        <f t="shared" si="75"/>
        <v>D</v>
      </c>
      <c r="CU124" s="154">
        <v>5604</v>
      </c>
      <c r="CV124" s="125">
        <v>134</v>
      </c>
      <c r="CW124" s="33">
        <f t="shared" si="84"/>
        <v>7</v>
      </c>
      <c r="CX124" s="83" t="str">
        <f t="shared" si="85"/>
        <v>Kaufmännischer Mitarbeiter 7 / Gruppenchef 7</v>
      </c>
      <c r="CY124" s="125">
        <v>134</v>
      </c>
      <c r="CZ124" s="33">
        <f t="shared" si="83"/>
        <v>7</v>
      </c>
      <c r="DA124" s="83" t="str">
        <f t="shared" si="82"/>
        <v>Kaufmännischer Mitarbeiter 7 / Gruppenchef 7</v>
      </c>
      <c r="DB124" s="125">
        <v>134</v>
      </c>
      <c r="DC124" s="33">
        <f t="shared" si="76"/>
        <v>7</v>
      </c>
      <c r="DD124" s="83" t="str">
        <f t="shared" si="77"/>
        <v>Kaufmännischer Mitarbeiter 7 / Gruppenchef 7</v>
      </c>
      <c r="DE124" s="125">
        <v>134</v>
      </c>
      <c r="DF124" s="33">
        <f t="shared" si="80"/>
        <v>7</v>
      </c>
      <c r="DG124" s="83" t="str">
        <f t="shared" si="81"/>
        <v>Kaufmännischer Mitarbeiter 7 / Gruppenchef 7</v>
      </c>
      <c r="DH124" s="125">
        <v>134</v>
      </c>
      <c r="DI124" s="33">
        <f t="shared" si="86"/>
        <v>7</v>
      </c>
      <c r="DJ124" s="83" t="str">
        <f t="shared" si="87"/>
        <v>Kaufmännischer Mitarbeiter 7 / Gruppenchef 7</v>
      </c>
      <c r="DK124" s="20"/>
      <c r="DL124" s="125">
        <v>134</v>
      </c>
      <c r="DM124" s="33">
        <f t="shared" si="78"/>
        <v>7</v>
      </c>
      <c r="DN124" s="83" t="str">
        <f t="shared" si="79"/>
        <v>Kaufmännischer Mitarbeiter 7 / Gruppenchef 7</v>
      </c>
      <c r="DS124" s="19">
        <f t="shared" si="63"/>
        <v>5604</v>
      </c>
      <c r="DT124" s="153">
        <v>6</v>
      </c>
      <c r="DU124" s="19">
        <v>0</v>
      </c>
      <c r="DV124" s="19" t="s">
        <v>955</v>
      </c>
      <c r="EX124" s="154">
        <v>6755</v>
      </c>
      <c r="EY124" s="19" t="s">
        <v>121</v>
      </c>
    </row>
    <row r="125" spans="1:155" s="19" customFormat="1" ht="27" x14ac:dyDescent="0.2">
      <c r="A125" s="53">
        <v>0</v>
      </c>
      <c r="B125" s="53"/>
      <c r="C125" s="53">
        <f t="shared" si="58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509</v>
      </c>
      <c r="Q125" s="15">
        <v>121</v>
      </c>
      <c r="R125" s="42"/>
      <c r="S125" s="119" t="s">
        <v>244</v>
      </c>
      <c r="T125" s="118">
        <v>1976</v>
      </c>
      <c r="U125" s="119" t="s">
        <v>243</v>
      </c>
      <c r="V125" s="118">
        <v>2002</v>
      </c>
      <c r="W125" s="25"/>
      <c r="X125" s="21"/>
      <c r="Y125" s="25" t="s">
        <v>327</v>
      </c>
      <c r="Z125" s="118">
        <f t="shared" si="59"/>
        <v>16</v>
      </c>
      <c r="AA125" s="25" t="s">
        <v>326</v>
      </c>
      <c r="AB125" s="21" t="s">
        <v>121</v>
      </c>
      <c r="AC125" s="21"/>
      <c r="AE125" s="90" t="s">
        <v>375</v>
      </c>
      <c r="AF125" s="82"/>
      <c r="CO125" s="19" t="str">
        <f t="shared" si="57"/>
        <v/>
      </c>
      <c r="CP125" s="19" t="str">
        <f t="shared" si="60"/>
        <v>Fischer Michel</v>
      </c>
      <c r="CR125" s="19">
        <f t="shared" si="61"/>
        <v>16</v>
      </c>
      <c r="CS125" s="19" t="str">
        <f t="shared" si="62"/>
        <v>D</v>
      </c>
      <c r="CT125" s="260" t="str">
        <f t="shared" si="75"/>
        <v>D</v>
      </c>
      <c r="CU125" s="154">
        <v>8655</v>
      </c>
      <c r="CV125" s="125">
        <v>542</v>
      </c>
      <c r="CW125" s="33">
        <f t="shared" si="84"/>
        <v>7</v>
      </c>
      <c r="CX125" s="83" t="str">
        <f t="shared" si="85"/>
        <v>Technischer Sachbearbeiter 7</v>
      </c>
      <c r="CY125" s="125">
        <v>542</v>
      </c>
      <c r="CZ125" s="33">
        <f t="shared" si="83"/>
        <v>7</v>
      </c>
      <c r="DA125" s="83" t="str">
        <f t="shared" si="82"/>
        <v>Technischer Sachbearbeiter 7</v>
      </c>
      <c r="DB125" s="125">
        <v>542</v>
      </c>
      <c r="DC125" s="33">
        <f t="shared" si="76"/>
        <v>7</v>
      </c>
      <c r="DD125" s="83" t="str">
        <f t="shared" si="77"/>
        <v>Technischer Sachbearbeiter 7</v>
      </c>
      <c r="DE125" s="125">
        <v>542</v>
      </c>
      <c r="DF125" s="33">
        <f t="shared" si="80"/>
        <v>7</v>
      </c>
      <c r="DG125" s="83" t="str">
        <f t="shared" si="81"/>
        <v>Technischer Sachbearbeiter 7</v>
      </c>
      <c r="DH125" s="125">
        <v>541</v>
      </c>
      <c r="DI125" s="33">
        <f t="shared" si="86"/>
        <v>6</v>
      </c>
      <c r="DJ125" s="83" t="str">
        <f t="shared" si="87"/>
        <v>Technischer Sachbearbeiter 6</v>
      </c>
      <c r="DK125" s="20"/>
      <c r="DL125" s="125">
        <v>351</v>
      </c>
      <c r="DM125" s="33">
        <f t="shared" si="78"/>
        <v>7</v>
      </c>
      <c r="DN125" s="83" t="str">
        <f t="shared" si="79"/>
        <v>Marketing - / Product - Manager 7</v>
      </c>
      <c r="DS125" s="19">
        <f t="shared" si="63"/>
        <v>8655</v>
      </c>
      <c r="DT125" s="153">
        <v>6</v>
      </c>
      <c r="DU125" s="19">
        <v>0</v>
      </c>
      <c r="DV125" s="19" t="s">
        <v>967</v>
      </c>
      <c r="EX125" s="154">
        <v>7708</v>
      </c>
      <c r="EY125" s="19" t="s">
        <v>142</v>
      </c>
    </row>
    <row r="126" spans="1:155" s="19" customFormat="1" x14ac:dyDescent="0.2">
      <c r="A126" s="53">
        <v>0</v>
      </c>
      <c r="B126" s="53">
        <v>1</v>
      </c>
      <c r="C126" s="53">
        <f t="shared" si="58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1301</v>
      </c>
      <c r="P126" s="15" t="s">
        <v>582</v>
      </c>
      <c r="Q126" s="15">
        <v>122</v>
      </c>
      <c r="R126" s="42"/>
      <c r="S126" s="27" t="s">
        <v>583</v>
      </c>
      <c r="T126" s="21">
        <v>1959</v>
      </c>
      <c r="U126" s="28" t="s">
        <v>397</v>
      </c>
      <c r="V126" s="21">
        <v>1976</v>
      </c>
      <c r="W126" s="25"/>
      <c r="X126" s="21"/>
      <c r="Y126" s="25"/>
      <c r="Z126" s="21">
        <f t="shared" si="59"/>
        <v>42</v>
      </c>
      <c r="AA126" s="25" t="s">
        <v>584</v>
      </c>
      <c r="AB126" s="21" t="s">
        <v>142</v>
      </c>
      <c r="AC126" s="21"/>
      <c r="AE126" s="90" t="s">
        <v>585</v>
      </c>
      <c r="AF126" s="82"/>
      <c r="CO126" s="19" t="str">
        <f t="shared" si="57"/>
        <v/>
      </c>
      <c r="CP126" s="19" t="str">
        <f t="shared" si="60"/>
        <v>Willig Martine</v>
      </c>
      <c r="CR126" s="19">
        <f t="shared" si="61"/>
        <v>42</v>
      </c>
      <c r="CS126" s="19" t="str">
        <f t="shared" si="62"/>
        <v>E</v>
      </c>
      <c r="CT126" s="260" t="str">
        <f t="shared" si="75"/>
        <v>E</v>
      </c>
      <c r="CU126" s="154">
        <v>5637</v>
      </c>
      <c r="CV126" s="125">
        <v>133</v>
      </c>
      <c r="CW126" s="33">
        <f t="shared" si="84"/>
        <v>6</v>
      </c>
      <c r="CX126" s="83" t="str">
        <f t="shared" si="85"/>
        <v>Kaufmännischer Mitarbeiter 6 / Gruppenchef 6</v>
      </c>
      <c r="CY126" s="125">
        <v>133</v>
      </c>
      <c r="CZ126" s="33">
        <f t="shared" si="83"/>
        <v>6</v>
      </c>
      <c r="DA126" s="83" t="str">
        <f t="shared" si="82"/>
        <v>Kaufmännischer Mitarbeiter 6 / Gruppenchef 6</v>
      </c>
      <c r="DB126" s="125">
        <v>133</v>
      </c>
      <c r="DC126" s="33">
        <f t="shared" si="76"/>
        <v>6</v>
      </c>
      <c r="DD126" s="83" t="str">
        <f t="shared" si="77"/>
        <v>Kaufmännischer Mitarbeiter 6 / Gruppenchef 6</v>
      </c>
      <c r="DE126" s="125">
        <v>133</v>
      </c>
      <c r="DF126" s="33">
        <f t="shared" si="80"/>
        <v>6</v>
      </c>
      <c r="DG126" s="83" t="str">
        <f t="shared" si="81"/>
        <v>Kaufmännischer Mitarbeiter 6 / Gruppenchef 6</v>
      </c>
      <c r="DH126" s="125">
        <v>133</v>
      </c>
      <c r="DI126" s="33">
        <f t="shared" si="86"/>
        <v>6</v>
      </c>
      <c r="DJ126" s="83" t="str">
        <f t="shared" si="87"/>
        <v>Kaufmännischer Mitarbeiter 6 / Gruppenchef 6</v>
      </c>
      <c r="DK126" s="20"/>
      <c r="DL126" s="125">
        <v>133</v>
      </c>
      <c r="DM126" s="33">
        <f t="shared" si="78"/>
        <v>6</v>
      </c>
      <c r="DN126" s="83" t="str">
        <f t="shared" si="79"/>
        <v>Kaufmännischer Mitarbeiter 6 / Gruppenchef 6</v>
      </c>
      <c r="DS126" s="19">
        <f t="shared" si="63"/>
        <v>5637</v>
      </c>
      <c r="DT126" s="153">
        <v>6</v>
      </c>
      <c r="DU126" s="19">
        <v>0</v>
      </c>
      <c r="DV126" s="185" t="s">
        <v>973</v>
      </c>
      <c r="EX126" s="154">
        <v>5626</v>
      </c>
      <c r="EY126" s="19" t="s">
        <v>121</v>
      </c>
    </row>
    <row r="127" spans="1:155" s="19" customFormat="1" x14ac:dyDescent="0.2">
      <c r="A127" s="53">
        <v>0</v>
      </c>
      <c r="B127" s="53">
        <v>1</v>
      </c>
      <c r="C127" s="53">
        <f t="shared" si="58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357</v>
      </c>
      <c r="P127" s="15" t="s">
        <v>579</v>
      </c>
      <c r="Q127" s="15">
        <v>123</v>
      </c>
      <c r="R127" s="245"/>
      <c r="S127" s="27" t="s">
        <v>580</v>
      </c>
      <c r="T127" s="21">
        <v>1965</v>
      </c>
      <c r="U127" s="28" t="s">
        <v>581</v>
      </c>
      <c r="V127" s="21">
        <v>1985</v>
      </c>
      <c r="W127" s="28" t="s">
        <v>1051</v>
      </c>
      <c r="X127" s="21">
        <v>2014</v>
      </c>
      <c r="Y127" s="25"/>
      <c r="Z127" s="21">
        <f t="shared" si="59"/>
        <v>33</v>
      </c>
      <c r="AA127" s="25" t="s">
        <v>156</v>
      </c>
      <c r="AB127" s="21" t="s">
        <v>142</v>
      </c>
      <c r="AC127" s="21"/>
      <c r="AE127" s="90" t="s">
        <v>457</v>
      </c>
      <c r="AF127" s="82"/>
      <c r="CO127" s="19" t="str">
        <f t="shared" si="57"/>
        <v/>
      </c>
      <c r="CP127" s="19" t="str">
        <f t="shared" si="60"/>
        <v>Boschung Brigitte</v>
      </c>
      <c r="CQ127" s="259"/>
      <c r="CR127" s="19">
        <f t="shared" si="61"/>
        <v>33</v>
      </c>
      <c r="CS127" s="19" t="str">
        <f t="shared" si="62"/>
        <v>E</v>
      </c>
      <c r="CT127" s="260" t="str">
        <f t="shared" si="75"/>
        <v>E</v>
      </c>
      <c r="CU127" s="154">
        <v>7703</v>
      </c>
      <c r="CV127" s="125">
        <v>133</v>
      </c>
      <c r="CW127" s="33">
        <f t="shared" si="84"/>
        <v>6</v>
      </c>
      <c r="CX127" s="83" t="str">
        <f t="shared" si="85"/>
        <v>Kaufmännischer Mitarbeiter 6 / Gruppenchef 6</v>
      </c>
      <c r="CY127" s="125">
        <v>133</v>
      </c>
      <c r="CZ127" s="33">
        <f t="shared" si="83"/>
        <v>6</v>
      </c>
      <c r="DA127" s="83" t="str">
        <f t="shared" si="82"/>
        <v>Kaufmännischer Mitarbeiter 6 / Gruppenchef 6</v>
      </c>
      <c r="DB127" s="125">
        <v>133</v>
      </c>
      <c r="DC127" s="33">
        <f>VLOOKUP($DB127,Funktionsbezeichnungen,3,0)</f>
        <v>6</v>
      </c>
      <c r="DD127" s="83" t="str">
        <f>VLOOKUP($DB127,Funktionsbezeichnungen,2,0)</f>
        <v>Kaufmännischer Mitarbeiter 6 / Gruppenchef 6</v>
      </c>
      <c r="DE127" s="125">
        <v>112</v>
      </c>
      <c r="DF127" s="33">
        <f>VLOOKUP($DE127,Funktionsbezeichnungen,3,0)</f>
        <v>5</v>
      </c>
      <c r="DG127" s="83" t="str">
        <f>VLOOKUP($DE127,Funktionsbezeichnungen,2,0)</f>
        <v>Réceptionist / Telefonist / Service-Disponent 5</v>
      </c>
      <c r="DH127" s="125">
        <v>112</v>
      </c>
      <c r="DI127" s="33">
        <f>VLOOKUP($DH127,Funktionsbezeichnungen,3,0)</f>
        <v>5</v>
      </c>
      <c r="DJ127" s="83" t="str">
        <f>VLOOKUP($DH127,Funktionsbezeichnungen,2,0)</f>
        <v>Réceptionist / Telefonist / Service-Disponent 5</v>
      </c>
      <c r="DK127" s="20"/>
      <c r="DL127" s="125">
        <v>112</v>
      </c>
      <c r="DM127" s="33">
        <f>VLOOKUP($DL127,Funktionsbezeichnungen,3,0)</f>
        <v>5</v>
      </c>
      <c r="DN127" s="83" t="str">
        <f>VLOOKUP($DL127,Funktionsbezeichnungen,2,0)</f>
        <v>Réceptionist / Telefonist / Service-Disponent 5</v>
      </c>
      <c r="DS127" s="19">
        <f t="shared" si="63"/>
        <v>7703</v>
      </c>
      <c r="DT127" s="153">
        <v>6</v>
      </c>
      <c r="DU127" s="19">
        <v>0</v>
      </c>
      <c r="DV127" s="19" t="s">
        <v>953</v>
      </c>
      <c r="EX127" s="154">
        <v>5633</v>
      </c>
      <c r="EY127" s="19" t="s">
        <v>121</v>
      </c>
    </row>
    <row r="128" spans="1:155" s="19" customFormat="1" x14ac:dyDescent="0.2">
      <c r="A128" s="53">
        <v>0</v>
      </c>
      <c r="B128" s="53">
        <v>1</v>
      </c>
      <c r="C128" s="53">
        <f t="shared" si="58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1167</v>
      </c>
      <c r="Q128" s="15">
        <v>124</v>
      </c>
      <c r="R128" s="42"/>
      <c r="S128" s="27" t="s">
        <v>1005</v>
      </c>
      <c r="T128" s="21">
        <v>1967</v>
      </c>
      <c r="U128" s="28" t="s">
        <v>151</v>
      </c>
      <c r="V128" s="21">
        <v>1987</v>
      </c>
      <c r="W128" s="25"/>
      <c r="X128" s="21"/>
      <c r="Y128" s="25"/>
      <c r="Z128" s="21">
        <f t="shared" si="59"/>
        <v>31</v>
      </c>
      <c r="AA128" s="25" t="s">
        <v>691</v>
      </c>
      <c r="AB128" s="21" t="s">
        <v>142</v>
      </c>
      <c r="AC128" s="21"/>
      <c r="AE128" s="90" t="s">
        <v>457</v>
      </c>
      <c r="AF128" s="82"/>
      <c r="CO128" s="19" t="str">
        <f t="shared" si="57"/>
        <v/>
      </c>
      <c r="CP128" s="19" t="str">
        <f t="shared" si="60"/>
        <v>Meier Jacqueline</v>
      </c>
      <c r="CR128" s="19">
        <f t="shared" si="61"/>
        <v>31</v>
      </c>
      <c r="CS128" s="19" t="str">
        <f t="shared" si="62"/>
        <v>E</v>
      </c>
      <c r="CT128" s="260" t="str">
        <f t="shared" si="75"/>
        <v>E</v>
      </c>
      <c r="CU128" s="154">
        <v>7700</v>
      </c>
      <c r="CV128" s="125">
        <v>212</v>
      </c>
      <c r="CW128" s="33">
        <f t="shared" si="84"/>
        <v>5</v>
      </c>
      <c r="CX128" s="83" t="str">
        <f t="shared" si="85"/>
        <v>Buchhalter 5</v>
      </c>
      <c r="CY128" s="125">
        <v>212</v>
      </c>
      <c r="CZ128" s="33">
        <f t="shared" si="83"/>
        <v>5</v>
      </c>
      <c r="DA128" s="83" t="str">
        <f t="shared" si="82"/>
        <v>Buchhalter 5</v>
      </c>
      <c r="DB128" s="125">
        <v>212</v>
      </c>
      <c r="DC128" s="33">
        <f t="shared" si="76"/>
        <v>5</v>
      </c>
      <c r="DD128" s="83" t="str">
        <f t="shared" si="77"/>
        <v>Buchhalter 5</v>
      </c>
      <c r="DE128" s="125">
        <v>212</v>
      </c>
      <c r="DF128" s="33">
        <f t="shared" si="80"/>
        <v>5</v>
      </c>
      <c r="DG128" s="83" t="str">
        <f t="shared" si="81"/>
        <v>Buchhalter 5</v>
      </c>
      <c r="DH128" s="125">
        <v>212</v>
      </c>
      <c r="DI128" s="33">
        <f t="shared" si="86"/>
        <v>5</v>
      </c>
      <c r="DJ128" s="83" t="str">
        <f t="shared" si="87"/>
        <v>Buchhalter 5</v>
      </c>
      <c r="DK128" s="20"/>
      <c r="DL128" s="125">
        <v>212</v>
      </c>
      <c r="DM128" s="33">
        <f t="shared" si="78"/>
        <v>5</v>
      </c>
      <c r="DN128" s="83" t="str">
        <f t="shared" si="79"/>
        <v>Buchhalter 5</v>
      </c>
      <c r="DS128" s="19">
        <f t="shared" si="63"/>
        <v>7700</v>
      </c>
      <c r="DT128" s="153">
        <v>6</v>
      </c>
      <c r="DU128" s="19">
        <v>0</v>
      </c>
      <c r="DV128" s="19" t="s">
        <v>958</v>
      </c>
      <c r="EX128" s="154">
        <v>4289</v>
      </c>
      <c r="EY128" s="19" t="s">
        <v>121</v>
      </c>
    </row>
    <row r="129" spans="1:155" s="19" customFormat="1" x14ac:dyDescent="0.2">
      <c r="A129" s="53">
        <v>0</v>
      </c>
      <c r="B129" s="53">
        <v>1</v>
      </c>
      <c r="C129" s="53">
        <f t="shared" si="58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510</v>
      </c>
      <c r="Q129" s="15">
        <v>125</v>
      </c>
      <c r="R129" s="42"/>
      <c r="S129" s="27" t="s">
        <v>278</v>
      </c>
      <c r="T129" s="21">
        <v>1985</v>
      </c>
      <c r="U129" s="28" t="s">
        <v>279</v>
      </c>
      <c r="V129" s="21">
        <v>2005</v>
      </c>
      <c r="W129" s="25"/>
      <c r="X129" s="21"/>
      <c r="Y129" s="25"/>
      <c r="Z129" s="21">
        <f t="shared" si="59"/>
        <v>13</v>
      </c>
      <c r="AA129" s="25" t="s">
        <v>691</v>
      </c>
      <c r="AB129" s="21" t="s">
        <v>142</v>
      </c>
      <c r="AC129" s="21"/>
      <c r="AE129" s="90" t="s">
        <v>457</v>
      </c>
      <c r="AF129" s="82"/>
      <c r="CO129" s="19" t="str">
        <f t="shared" si="57"/>
        <v/>
      </c>
      <c r="CP129" s="19" t="str">
        <f t="shared" si="60"/>
        <v>Oruk Makbule</v>
      </c>
      <c r="CR129" s="19">
        <f t="shared" si="61"/>
        <v>13</v>
      </c>
      <c r="CS129" s="19" t="str">
        <f t="shared" si="62"/>
        <v>E</v>
      </c>
      <c r="CT129" s="260" t="str">
        <f t="shared" si="75"/>
        <v>E</v>
      </c>
      <c r="CU129" s="154">
        <v>6762</v>
      </c>
      <c r="CV129" s="125">
        <v>212</v>
      </c>
      <c r="CW129" s="33">
        <f t="shared" si="84"/>
        <v>5</v>
      </c>
      <c r="CX129" s="83" t="str">
        <f t="shared" si="85"/>
        <v>Buchhalter 5</v>
      </c>
      <c r="CY129" s="125">
        <v>212</v>
      </c>
      <c r="CZ129" s="33">
        <f t="shared" si="83"/>
        <v>5</v>
      </c>
      <c r="DA129" s="83" t="str">
        <f t="shared" si="82"/>
        <v>Buchhalter 5</v>
      </c>
      <c r="DB129" s="125">
        <v>212</v>
      </c>
      <c r="DC129" s="33">
        <f t="shared" si="76"/>
        <v>5</v>
      </c>
      <c r="DD129" s="83" t="str">
        <f t="shared" si="77"/>
        <v>Buchhalter 5</v>
      </c>
      <c r="DE129" s="125">
        <v>212</v>
      </c>
      <c r="DF129" s="33">
        <f t="shared" si="80"/>
        <v>5</v>
      </c>
      <c r="DG129" s="83" t="str">
        <f t="shared" si="81"/>
        <v>Buchhalter 5</v>
      </c>
      <c r="DH129" s="125">
        <v>212</v>
      </c>
      <c r="DI129" s="33">
        <f t="shared" si="86"/>
        <v>5</v>
      </c>
      <c r="DJ129" s="83" t="str">
        <f t="shared" si="87"/>
        <v>Buchhalter 5</v>
      </c>
      <c r="DK129" s="20"/>
      <c r="DL129" s="125">
        <v>212</v>
      </c>
      <c r="DM129" s="33">
        <f t="shared" si="78"/>
        <v>5</v>
      </c>
      <c r="DN129" s="83" t="str">
        <f t="shared" si="79"/>
        <v>Buchhalter 5</v>
      </c>
      <c r="DS129" s="19">
        <f t="shared" si="63"/>
        <v>6762</v>
      </c>
      <c r="DT129" s="153">
        <v>6</v>
      </c>
      <c r="DU129" s="19">
        <v>0</v>
      </c>
      <c r="DV129" s="19" t="s">
        <v>958</v>
      </c>
      <c r="EX129" s="154">
        <v>7703</v>
      </c>
      <c r="EY129" s="19" t="s">
        <v>142</v>
      </c>
    </row>
    <row r="130" spans="1:155" s="19" customFormat="1" x14ac:dyDescent="0.2">
      <c r="A130" s="53">
        <v>0</v>
      </c>
      <c r="B130" s="53"/>
      <c r="C130" s="53">
        <f t="shared" si="58"/>
        <v>1</v>
      </c>
      <c r="D130" s="55"/>
      <c r="E130" s="55"/>
      <c r="F130" s="55"/>
      <c r="G130" s="53"/>
      <c r="H130" s="53"/>
      <c r="I130" s="55"/>
      <c r="J130" s="53"/>
      <c r="K130" s="55"/>
      <c r="L130" s="55"/>
      <c r="M130" s="55">
        <v>1</v>
      </c>
      <c r="N130" s="59"/>
      <c r="O130" s="19" t="s">
        <v>361</v>
      </c>
      <c r="P130" s="15" t="s">
        <v>511</v>
      </c>
      <c r="Q130" s="15">
        <v>126</v>
      </c>
      <c r="R130" s="245" t="s">
        <v>341</v>
      </c>
      <c r="S130" s="27" t="s">
        <v>159</v>
      </c>
      <c r="T130" s="21">
        <v>1959</v>
      </c>
      <c r="U130" s="28" t="s">
        <v>126</v>
      </c>
      <c r="V130" s="21">
        <v>1979</v>
      </c>
      <c r="W130" s="25"/>
      <c r="X130" s="21"/>
      <c r="Y130" s="25" t="s">
        <v>340</v>
      </c>
      <c r="Z130" s="21">
        <f t="shared" si="59"/>
        <v>39</v>
      </c>
      <c r="AA130" s="25" t="s">
        <v>160</v>
      </c>
      <c r="AB130" s="21" t="s">
        <v>105</v>
      </c>
      <c r="AC130" s="21"/>
      <c r="AE130" s="90" t="s">
        <v>426</v>
      </c>
      <c r="AF130" s="82"/>
      <c r="CO130" s="19" t="str">
        <f t="shared" si="57"/>
        <v/>
      </c>
      <c r="CP130" s="19" t="str">
        <f t="shared" si="60"/>
        <v>Steg Günther</v>
      </c>
      <c r="CR130" s="19">
        <f t="shared" si="61"/>
        <v>39</v>
      </c>
      <c r="CS130" s="19" t="str">
        <f t="shared" si="62"/>
        <v>C</v>
      </c>
      <c r="CT130" s="260" t="str">
        <f t="shared" si="75"/>
        <v>C</v>
      </c>
      <c r="CU130" s="154">
        <v>4226</v>
      </c>
      <c r="CV130" s="125">
        <v>413</v>
      </c>
      <c r="CW130" s="33">
        <f t="shared" si="84"/>
        <v>8</v>
      </c>
      <c r="CX130" s="83" t="str">
        <f t="shared" si="85"/>
        <v>Senior System-Controller</v>
      </c>
      <c r="CY130" s="125">
        <v>413</v>
      </c>
      <c r="CZ130" s="33">
        <f t="shared" si="83"/>
        <v>8</v>
      </c>
      <c r="DA130" s="83" t="str">
        <f t="shared" si="82"/>
        <v>Senior System-Controller</v>
      </c>
      <c r="DB130" s="125">
        <v>413</v>
      </c>
      <c r="DC130" s="33">
        <f t="shared" si="76"/>
        <v>8</v>
      </c>
      <c r="DD130" s="83" t="str">
        <f t="shared" si="77"/>
        <v>Senior System-Controller</v>
      </c>
      <c r="DE130" s="125">
        <v>413</v>
      </c>
      <c r="DF130" s="33">
        <f t="shared" si="80"/>
        <v>8</v>
      </c>
      <c r="DG130" s="83" t="str">
        <f t="shared" si="81"/>
        <v>Senior System-Controller</v>
      </c>
      <c r="DH130" s="125">
        <v>413</v>
      </c>
      <c r="DI130" s="33">
        <f t="shared" si="86"/>
        <v>8</v>
      </c>
      <c r="DJ130" s="83" t="str">
        <f t="shared" si="87"/>
        <v>Senior System-Controller</v>
      </c>
      <c r="DK130" s="20"/>
      <c r="DL130" s="125">
        <v>413</v>
      </c>
      <c r="DM130" s="33">
        <f t="shared" si="78"/>
        <v>8</v>
      </c>
      <c r="DN130" s="83" t="str">
        <f t="shared" si="79"/>
        <v>Senior System-Controller</v>
      </c>
      <c r="DS130" s="19">
        <f t="shared" si="63"/>
        <v>4226</v>
      </c>
      <c r="DT130" s="153">
        <v>6</v>
      </c>
      <c r="DU130" s="19">
        <v>0</v>
      </c>
      <c r="DV130" s="19" t="s">
        <v>961</v>
      </c>
      <c r="EX130" s="154">
        <v>5627</v>
      </c>
      <c r="EY130" s="19" t="s">
        <v>142</v>
      </c>
    </row>
    <row r="131" spans="1:155" s="19" customFormat="1" x14ac:dyDescent="0.2">
      <c r="A131" s="53">
        <v>0</v>
      </c>
      <c r="B131" s="53"/>
      <c r="C131" s="53">
        <f t="shared" si="58"/>
        <v>1</v>
      </c>
      <c r="D131" s="55"/>
      <c r="E131" s="55"/>
      <c r="F131" s="55"/>
      <c r="G131" s="53">
        <v>1</v>
      </c>
      <c r="H131" s="53"/>
      <c r="I131" s="55"/>
      <c r="J131" s="53"/>
      <c r="K131" s="55"/>
      <c r="L131" s="55"/>
      <c r="M131" s="55">
        <v>1</v>
      </c>
      <c r="N131" s="59"/>
      <c r="O131" s="19" t="s">
        <v>361</v>
      </c>
      <c r="P131" s="15" t="s">
        <v>533</v>
      </c>
      <c r="Q131" s="15">
        <v>127</v>
      </c>
      <c r="R131" s="42"/>
      <c r="S131" s="20" t="s">
        <v>532</v>
      </c>
      <c r="T131" s="21">
        <v>1966</v>
      </c>
      <c r="U131" s="28" t="s">
        <v>534</v>
      </c>
      <c r="V131" s="21">
        <v>1992</v>
      </c>
      <c r="W131" s="25" t="s">
        <v>535</v>
      </c>
      <c r="X131" s="21">
        <v>1995</v>
      </c>
      <c r="Y131" s="28" t="s">
        <v>211</v>
      </c>
      <c r="Z131" s="118">
        <f t="shared" si="59"/>
        <v>26</v>
      </c>
      <c r="AA131" s="25" t="s">
        <v>1317</v>
      </c>
      <c r="AB131" s="21" t="s">
        <v>105</v>
      </c>
      <c r="AC131" s="21"/>
      <c r="AE131" s="90" t="s">
        <v>537</v>
      </c>
      <c r="AF131" s="82"/>
      <c r="CO131" s="19" t="str">
        <f t="shared" si="57"/>
        <v/>
      </c>
      <c r="CP131" s="19" t="str">
        <f t="shared" si="60"/>
        <v>Grimm Stephan</v>
      </c>
      <c r="CR131" s="19">
        <f t="shared" si="61"/>
        <v>26</v>
      </c>
      <c r="CS131" s="19" t="str">
        <f t="shared" si="62"/>
        <v>C</v>
      </c>
      <c r="CT131" s="260" t="str">
        <f t="shared" si="75"/>
        <v>C</v>
      </c>
      <c r="CU131" s="154">
        <v>3203</v>
      </c>
      <c r="CV131" s="125">
        <v>443</v>
      </c>
      <c r="CW131" s="33">
        <f t="shared" si="84"/>
        <v>9</v>
      </c>
      <c r="CX131" s="83" t="str">
        <f t="shared" si="85"/>
        <v>System-Spezialist 9</v>
      </c>
      <c r="CY131" s="125">
        <v>443</v>
      </c>
      <c r="CZ131" s="33">
        <f t="shared" si="83"/>
        <v>9</v>
      </c>
      <c r="DA131" s="83" t="str">
        <f t="shared" si="82"/>
        <v>System-Spezialist 9</v>
      </c>
      <c r="DB131" s="125">
        <v>443</v>
      </c>
      <c r="DC131" s="33">
        <f t="shared" si="76"/>
        <v>9</v>
      </c>
      <c r="DD131" s="83" t="str">
        <f t="shared" si="77"/>
        <v>System-Spezialist 9</v>
      </c>
      <c r="DE131" s="125">
        <v>443</v>
      </c>
      <c r="DF131" s="33">
        <f t="shared" si="80"/>
        <v>9</v>
      </c>
      <c r="DG131" s="83" t="str">
        <f t="shared" si="81"/>
        <v>System-Spezialist 9</v>
      </c>
      <c r="DH131" s="125">
        <v>443</v>
      </c>
      <c r="DI131" s="33">
        <f t="shared" si="86"/>
        <v>9</v>
      </c>
      <c r="DJ131" s="83" t="str">
        <f t="shared" si="87"/>
        <v>System-Spezialist 9</v>
      </c>
      <c r="DK131" s="20"/>
      <c r="DL131" s="125">
        <v>413</v>
      </c>
      <c r="DM131" s="33">
        <f t="shared" si="78"/>
        <v>8</v>
      </c>
      <c r="DN131" s="83" t="str">
        <f t="shared" si="79"/>
        <v>Senior System-Controller</v>
      </c>
      <c r="DS131" s="19">
        <f t="shared" si="63"/>
        <v>3203</v>
      </c>
      <c r="DT131" s="153">
        <v>3</v>
      </c>
      <c r="DU131" s="19">
        <v>0</v>
      </c>
      <c r="DV131" s="19" t="s">
        <v>962</v>
      </c>
      <c r="EX131" s="154">
        <v>5605</v>
      </c>
      <c r="EY131" s="19" t="s">
        <v>142</v>
      </c>
    </row>
    <row r="132" spans="1:155" s="19" customFormat="1" x14ac:dyDescent="0.2">
      <c r="A132" s="53">
        <v>0</v>
      </c>
      <c r="B132" s="53"/>
      <c r="C132" s="53">
        <f t="shared" si="58"/>
        <v>1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512</v>
      </c>
      <c r="Q132" s="15">
        <v>128</v>
      </c>
      <c r="R132" s="42"/>
      <c r="S132" s="27" t="s">
        <v>204</v>
      </c>
      <c r="T132" s="21">
        <v>1978</v>
      </c>
      <c r="U132" s="28" t="s">
        <v>277</v>
      </c>
      <c r="V132" s="21">
        <v>1999</v>
      </c>
      <c r="W132" s="25"/>
      <c r="X132" s="21"/>
      <c r="Y132" s="25" t="s">
        <v>316</v>
      </c>
      <c r="Z132" s="21">
        <f t="shared" si="59"/>
        <v>19</v>
      </c>
      <c r="AA132" s="25" t="s">
        <v>205</v>
      </c>
      <c r="AB132" s="21" t="s">
        <v>121</v>
      </c>
      <c r="AC132" s="21"/>
      <c r="AE132" s="90" t="s">
        <v>427</v>
      </c>
      <c r="AF132" s="82"/>
      <c r="CO132" s="19" t="str">
        <f t="shared" si="57"/>
        <v/>
      </c>
      <c r="CP132" s="19" t="str">
        <f t="shared" si="60"/>
        <v>Hänni Alexander</v>
      </c>
      <c r="CR132" s="19">
        <f t="shared" si="61"/>
        <v>19</v>
      </c>
      <c r="CS132" s="19" t="str">
        <f t="shared" si="62"/>
        <v>D</v>
      </c>
      <c r="CT132" s="260" t="str">
        <f t="shared" si="75"/>
        <v>D</v>
      </c>
      <c r="CU132" s="154">
        <v>6755</v>
      </c>
      <c r="CV132" s="125">
        <v>423</v>
      </c>
      <c r="CW132" s="33">
        <f t="shared" si="84"/>
        <v>7</v>
      </c>
      <c r="CX132" s="83" t="str">
        <f t="shared" si="85"/>
        <v>Informatiker / ICT-Suporter / -Techniker 7</v>
      </c>
      <c r="CY132" s="125">
        <v>423</v>
      </c>
      <c r="CZ132" s="33">
        <f t="shared" si="83"/>
        <v>7</v>
      </c>
      <c r="DA132" s="83" t="str">
        <f t="shared" si="82"/>
        <v>Informatiker / ICT-Suporter / -Techniker 7</v>
      </c>
      <c r="DB132" s="125">
        <v>423</v>
      </c>
      <c r="DC132" s="33">
        <f t="shared" si="76"/>
        <v>7</v>
      </c>
      <c r="DD132" s="83" t="str">
        <f t="shared" si="77"/>
        <v>Informatiker / ICT-Suporter / -Techniker 7</v>
      </c>
      <c r="DE132" s="125">
        <v>423</v>
      </c>
      <c r="DF132" s="33">
        <f t="shared" si="80"/>
        <v>7</v>
      </c>
      <c r="DG132" s="83" t="str">
        <f t="shared" si="81"/>
        <v>Informatiker / ICT-Suporter / -Techniker 7</v>
      </c>
      <c r="DH132" s="125">
        <v>422</v>
      </c>
      <c r="DI132" s="33">
        <f t="shared" si="86"/>
        <v>6</v>
      </c>
      <c r="DJ132" s="83" t="str">
        <f t="shared" si="87"/>
        <v>Informatiker / ICT-Suporter / -Techniker 6</v>
      </c>
      <c r="DK132" s="20"/>
      <c r="DL132" s="125">
        <v>422</v>
      </c>
      <c r="DM132" s="33">
        <f t="shared" si="78"/>
        <v>6</v>
      </c>
      <c r="DN132" s="83" t="str">
        <f t="shared" si="79"/>
        <v>Informatiker / ICT-Suporter / -Techniker 6</v>
      </c>
      <c r="DS132" s="19">
        <f t="shared" si="63"/>
        <v>6755</v>
      </c>
      <c r="DT132" s="153">
        <v>6</v>
      </c>
      <c r="DU132" s="19">
        <v>0</v>
      </c>
      <c r="DV132" s="19" t="s">
        <v>960</v>
      </c>
      <c r="EX132" s="154">
        <v>6758</v>
      </c>
      <c r="EY132" s="19" t="s">
        <v>142</v>
      </c>
    </row>
    <row r="133" spans="1:155" s="19" customFormat="1" x14ac:dyDescent="0.2">
      <c r="A133" s="53">
        <v>0</v>
      </c>
      <c r="B133" s="53">
        <v>1</v>
      </c>
      <c r="C133" s="53">
        <f>IF(Z133&gt;=10,1,0)</f>
        <v>1</v>
      </c>
      <c r="D133" s="55"/>
      <c r="E133" s="55"/>
      <c r="F133" s="55"/>
      <c r="G133" s="53"/>
      <c r="H133" s="53"/>
      <c r="I133" s="55"/>
      <c r="J133" s="53"/>
      <c r="K133" s="55"/>
      <c r="L133" s="55">
        <v>1</v>
      </c>
      <c r="M133" s="55"/>
      <c r="N133" s="59"/>
      <c r="O133" s="19" t="s">
        <v>1301</v>
      </c>
      <c r="P133" s="15" t="s">
        <v>514</v>
      </c>
      <c r="Q133" s="15">
        <v>129</v>
      </c>
      <c r="R133" s="245" t="s">
        <v>344</v>
      </c>
      <c r="S133" s="27" t="s">
        <v>230</v>
      </c>
      <c r="T133" s="21">
        <v>1965</v>
      </c>
      <c r="U133" s="28" t="s">
        <v>151</v>
      </c>
      <c r="V133" s="21">
        <v>1984</v>
      </c>
      <c r="W133" s="25"/>
      <c r="X133" s="21"/>
      <c r="Y133" s="25"/>
      <c r="Z133" s="21">
        <f>$AD$3-V133</f>
        <v>34</v>
      </c>
      <c r="AA133" s="25" t="s">
        <v>339</v>
      </c>
      <c r="AB133" s="21" t="s">
        <v>121</v>
      </c>
      <c r="AC133" s="21"/>
      <c r="AE133" s="90" t="s">
        <v>425</v>
      </c>
      <c r="AF133" s="82"/>
      <c r="CO133" s="19" t="str">
        <f t="shared" si="57"/>
        <v/>
      </c>
      <c r="CP133" s="19" t="str">
        <f t="shared" si="60"/>
        <v>Eichenberger Sylvia</v>
      </c>
      <c r="CR133" s="19">
        <f t="shared" si="61"/>
        <v>34</v>
      </c>
      <c r="CS133" s="19" t="str">
        <f t="shared" si="62"/>
        <v>D</v>
      </c>
      <c r="CT133" s="260" t="str">
        <f t="shared" ref="CT133:CT142" si="88">VLOOKUP(CU133,Kategorie,2,0)</f>
        <v>D</v>
      </c>
      <c r="CU133" s="154">
        <v>5626</v>
      </c>
      <c r="CV133" s="125">
        <v>134</v>
      </c>
      <c r="CW133" s="33">
        <f t="shared" si="84"/>
        <v>7</v>
      </c>
      <c r="CX133" s="83" t="str">
        <f t="shared" si="85"/>
        <v>Kaufmännischer Mitarbeiter 7 / Gruppenchef 7</v>
      </c>
      <c r="CY133" s="125">
        <v>134</v>
      </c>
      <c r="CZ133" s="33">
        <f t="shared" si="83"/>
        <v>7</v>
      </c>
      <c r="DA133" s="83" t="str">
        <f t="shared" si="82"/>
        <v>Kaufmännischer Mitarbeiter 7 / Gruppenchef 7</v>
      </c>
      <c r="DB133" s="125">
        <v>134</v>
      </c>
      <c r="DC133" s="33">
        <f t="shared" si="76"/>
        <v>7</v>
      </c>
      <c r="DD133" s="83" t="str">
        <f t="shared" si="77"/>
        <v>Kaufmännischer Mitarbeiter 7 / Gruppenchef 7</v>
      </c>
      <c r="DE133" s="125">
        <v>134</v>
      </c>
      <c r="DF133" s="33">
        <f t="shared" ref="DF133:DF142" si="89">VLOOKUP($DE133,Funktionsbezeichnungen,3,0)</f>
        <v>7</v>
      </c>
      <c r="DG133" s="83" t="str">
        <f t="shared" ref="DG133:DG142" si="90">VLOOKUP($DE133,Funktionsbezeichnungen,2,0)</f>
        <v>Kaufmännischer Mitarbeiter 7 / Gruppenchef 7</v>
      </c>
      <c r="DH133" s="125">
        <v>134</v>
      </c>
      <c r="DI133" s="33">
        <f t="shared" ref="DI133:DI142" si="91">VLOOKUP($DH133,Funktionsbezeichnungen,3,0)</f>
        <v>7</v>
      </c>
      <c r="DJ133" s="83" t="str">
        <f t="shared" ref="DJ133:DJ142" si="92">VLOOKUP($DH133,Funktionsbezeichnungen,2,0)</f>
        <v>Kaufmännischer Mitarbeiter 7 / Gruppenchef 7</v>
      </c>
      <c r="DK133" s="20"/>
      <c r="DL133" s="125">
        <v>134</v>
      </c>
      <c r="DM133" s="33">
        <f t="shared" ref="DM133:DM142" si="93">VLOOKUP($DL133,Funktionsbezeichnungen,3,0)</f>
        <v>7</v>
      </c>
      <c r="DN133" s="83" t="str">
        <f t="shared" ref="DN133:DN142" si="94">VLOOKUP($DL133,Funktionsbezeichnungen,2,0)</f>
        <v>Kaufmännischer Mitarbeiter 7 / Gruppenchef 7</v>
      </c>
      <c r="DS133" s="19">
        <f t="shared" si="63"/>
        <v>5626</v>
      </c>
      <c r="DT133" s="153">
        <v>6</v>
      </c>
      <c r="DU133" s="19">
        <v>0</v>
      </c>
      <c r="DV133" s="19" t="s">
        <v>955</v>
      </c>
      <c r="EX133" s="154">
        <v>6740</v>
      </c>
      <c r="EY133" s="19" t="s">
        <v>142</v>
      </c>
    </row>
    <row r="134" spans="1:155" s="19" customFormat="1" x14ac:dyDescent="0.2">
      <c r="A134" s="53">
        <v>0</v>
      </c>
      <c r="B134" s="53">
        <v>1</v>
      </c>
      <c r="C134" s="53">
        <f>IF(Z134&gt;=10,1,0)</f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357</v>
      </c>
      <c r="P134" s="15" t="s">
        <v>513</v>
      </c>
      <c r="Q134" s="15">
        <v>130</v>
      </c>
      <c r="R134" s="245"/>
      <c r="S134" s="27" t="s">
        <v>272</v>
      </c>
      <c r="T134" s="21">
        <v>1967</v>
      </c>
      <c r="U134" s="28" t="s">
        <v>274</v>
      </c>
      <c r="V134" s="21">
        <v>1986</v>
      </c>
      <c r="W134" s="25" t="s">
        <v>1220</v>
      </c>
      <c r="X134" s="21">
        <v>2016</v>
      </c>
      <c r="Y134" s="25"/>
      <c r="Z134" s="21">
        <f>$AD$3-V134</f>
        <v>32</v>
      </c>
      <c r="AA134" s="25" t="s">
        <v>693</v>
      </c>
      <c r="AB134" s="21" t="s">
        <v>121</v>
      </c>
      <c r="AC134" s="21"/>
      <c r="AE134" s="90" t="s">
        <v>454</v>
      </c>
      <c r="AF134" s="82"/>
      <c r="CO134" s="19" t="str">
        <f t="shared" si="57"/>
        <v/>
      </c>
      <c r="CP134" s="19" t="str">
        <f t="shared" si="60"/>
        <v>Gerber Beatrice</v>
      </c>
      <c r="CR134" s="19">
        <f t="shared" si="61"/>
        <v>32</v>
      </c>
      <c r="CS134" s="19" t="str">
        <f t="shared" si="62"/>
        <v>D</v>
      </c>
      <c r="CT134" s="260" t="str">
        <f t="shared" si="88"/>
        <v>D</v>
      </c>
      <c r="CU134" s="154">
        <v>4289</v>
      </c>
      <c r="CV134" s="125">
        <v>141</v>
      </c>
      <c r="CW134" s="33">
        <f t="shared" si="84"/>
        <v>8</v>
      </c>
      <c r="CX134" s="83" t="str">
        <f t="shared" si="85"/>
        <v>Kaufmännischer Fachspezialist 8</v>
      </c>
      <c r="CY134" s="125">
        <v>141</v>
      </c>
      <c r="CZ134" s="33">
        <f t="shared" si="83"/>
        <v>8</v>
      </c>
      <c r="DA134" s="83" t="str">
        <f t="shared" si="82"/>
        <v>Kaufmännischer Fachspezialist 8</v>
      </c>
      <c r="DB134" s="125">
        <v>141</v>
      </c>
      <c r="DC134" s="33">
        <f t="shared" si="76"/>
        <v>8</v>
      </c>
      <c r="DD134" s="83" t="str">
        <f t="shared" si="77"/>
        <v>Kaufmännischer Fachspezialist 8</v>
      </c>
      <c r="DE134" s="125">
        <v>141</v>
      </c>
      <c r="DF134" s="33">
        <f t="shared" si="89"/>
        <v>8</v>
      </c>
      <c r="DG134" s="83" t="str">
        <f t="shared" si="90"/>
        <v>Kaufmännischer Fachspezialist 8</v>
      </c>
      <c r="DH134" s="125">
        <v>141</v>
      </c>
      <c r="DI134" s="33">
        <f t="shared" si="91"/>
        <v>8</v>
      </c>
      <c r="DJ134" s="83" t="str">
        <f t="shared" si="92"/>
        <v>Kaufmännischer Fachspezialist 8</v>
      </c>
      <c r="DK134" s="20"/>
      <c r="DL134" s="125">
        <v>141</v>
      </c>
      <c r="DM134" s="33">
        <f t="shared" si="93"/>
        <v>8</v>
      </c>
      <c r="DN134" s="83" t="str">
        <f t="shared" si="94"/>
        <v>Kaufmännischer Fachspezialist 8</v>
      </c>
      <c r="DS134" s="19">
        <f t="shared" si="63"/>
        <v>4289</v>
      </c>
      <c r="DT134" s="153">
        <v>6</v>
      </c>
      <c r="DU134" s="19">
        <v>0</v>
      </c>
      <c r="DV134" s="19" t="s">
        <v>956</v>
      </c>
      <c r="EX134" s="154">
        <v>7701</v>
      </c>
      <c r="EY134" s="19" t="s">
        <v>142</v>
      </c>
    </row>
    <row r="135" spans="1:155" s="19" customFormat="1" x14ac:dyDescent="0.2">
      <c r="A135" s="53">
        <v>0</v>
      </c>
      <c r="B135" s="53">
        <v>1</v>
      </c>
      <c r="C135" s="53">
        <f>IF(Z135&gt;=10,1,0)</f>
        <v>1</v>
      </c>
      <c r="D135" s="55"/>
      <c r="E135" s="55"/>
      <c r="F135" s="55"/>
      <c r="G135" s="53"/>
      <c r="H135" s="53"/>
      <c r="I135" s="55"/>
      <c r="J135" s="53"/>
      <c r="K135" s="55"/>
      <c r="L135" s="55">
        <v>1</v>
      </c>
      <c r="M135" s="55"/>
      <c r="N135" s="59"/>
      <c r="O135" s="19" t="s">
        <v>358</v>
      </c>
      <c r="P135" s="15" t="s">
        <v>1313</v>
      </c>
      <c r="Q135" s="15">
        <v>131</v>
      </c>
      <c r="R135" s="245"/>
      <c r="S135" s="27" t="s">
        <v>1314</v>
      </c>
      <c r="T135" s="21">
        <v>1976</v>
      </c>
      <c r="U135" s="28" t="s">
        <v>279</v>
      </c>
      <c r="V135" s="21">
        <v>2000</v>
      </c>
      <c r="W135" s="25"/>
      <c r="X135" s="162"/>
      <c r="Y135" s="25"/>
      <c r="Z135" s="21">
        <f>$AD$3-V135</f>
        <v>18</v>
      </c>
      <c r="AA135" s="25" t="s">
        <v>339</v>
      </c>
      <c r="AB135" s="21" t="s">
        <v>121</v>
      </c>
      <c r="AC135" s="21"/>
      <c r="AE135" s="90" t="s">
        <v>425</v>
      </c>
      <c r="AF135" s="82"/>
      <c r="CO135" s="262" t="e">
        <f t="shared" ref="CO135:CO163" si="95">IF(CS135=CT135,"","anders")</f>
        <v>#N/A</v>
      </c>
      <c r="CP135" s="192" t="str">
        <f>+S135</f>
        <v>Suter Sarah</v>
      </c>
      <c r="CQ135" s="192"/>
      <c r="CR135" s="19">
        <f>+Z135</f>
        <v>18</v>
      </c>
      <c r="CS135" s="19" t="str">
        <f>+AB135</f>
        <v>D</v>
      </c>
      <c r="CT135" s="260" t="e">
        <f t="shared" si="88"/>
        <v>#N/A</v>
      </c>
      <c r="CU135" s="222">
        <v>4332</v>
      </c>
      <c r="CV135" s="125">
        <v>134</v>
      </c>
      <c r="CW135" s="33">
        <f t="shared" si="84"/>
        <v>7</v>
      </c>
      <c r="CX135" s="83" t="str">
        <f t="shared" si="85"/>
        <v>Kaufmännischer Mitarbeiter 7 / Gruppenchef 7</v>
      </c>
      <c r="CY135" s="125"/>
      <c r="CZ135" s="33"/>
      <c r="DA135" s="83"/>
      <c r="DB135" s="125"/>
      <c r="DC135" s="33"/>
      <c r="DD135" s="83"/>
      <c r="DE135" s="125"/>
      <c r="DF135" s="33"/>
      <c r="DG135" s="83"/>
      <c r="DH135" s="125"/>
      <c r="DI135" s="33"/>
      <c r="DJ135" s="83"/>
      <c r="DK135" s="20"/>
      <c r="DL135" s="125"/>
      <c r="DM135" s="33"/>
      <c r="DN135" s="83"/>
      <c r="DS135" s="19">
        <f>+CU135</f>
        <v>4332</v>
      </c>
      <c r="DT135" s="153">
        <v>6</v>
      </c>
      <c r="DU135" s="19">
        <v>0</v>
      </c>
      <c r="DV135" s="19" t="s">
        <v>955</v>
      </c>
      <c r="EX135" s="154">
        <v>7654</v>
      </c>
      <c r="EY135" s="19" t="s">
        <v>147</v>
      </c>
    </row>
    <row r="136" spans="1:155" s="19" customFormat="1" x14ac:dyDescent="0.2">
      <c r="A136" s="53">
        <v>0</v>
      </c>
      <c r="B136" s="53">
        <v>1</v>
      </c>
      <c r="C136" s="53">
        <f>IF(Z136&gt;=10,1,0)</f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1303</v>
      </c>
      <c r="P136" s="15" t="s">
        <v>515</v>
      </c>
      <c r="Q136" s="15">
        <v>132</v>
      </c>
      <c r="R136" s="245"/>
      <c r="S136" s="27" t="s">
        <v>163</v>
      </c>
      <c r="T136" s="21">
        <v>1956</v>
      </c>
      <c r="U136" s="28"/>
      <c r="V136" s="21">
        <v>1989</v>
      </c>
      <c r="W136" s="25"/>
      <c r="X136" s="21"/>
      <c r="Y136" s="25"/>
      <c r="Z136" s="21">
        <f>$AD$3-V136</f>
        <v>29</v>
      </c>
      <c r="AA136" s="25" t="s">
        <v>339</v>
      </c>
      <c r="AB136" s="21" t="s">
        <v>142</v>
      </c>
      <c r="AC136" s="21"/>
      <c r="AE136" s="90" t="s">
        <v>425</v>
      </c>
      <c r="AF136" s="82"/>
      <c r="CO136" s="19" t="str">
        <f t="shared" si="95"/>
        <v/>
      </c>
      <c r="CP136" s="19" t="str">
        <f>+S136</f>
        <v>Körkel Agnes</v>
      </c>
      <c r="CR136" s="19">
        <f>+Z136</f>
        <v>29</v>
      </c>
      <c r="CS136" s="19" t="str">
        <f>+AB136</f>
        <v>E</v>
      </c>
      <c r="CT136" s="260" t="str">
        <f t="shared" si="88"/>
        <v>E</v>
      </c>
      <c r="CU136" s="154">
        <v>5605</v>
      </c>
      <c r="CV136" s="125">
        <v>132</v>
      </c>
      <c r="CW136" s="33">
        <f t="shared" si="84"/>
        <v>5</v>
      </c>
      <c r="CX136" s="83" t="str">
        <f t="shared" si="85"/>
        <v>Kaufmännischer Mitarbeiter 5</v>
      </c>
      <c r="CY136" s="125">
        <v>132</v>
      </c>
      <c r="CZ136" s="33">
        <f>VLOOKUP($CY136,Funktionsbezeichnungen,3,0)</f>
        <v>5</v>
      </c>
      <c r="DA136" s="83" t="str">
        <f>VLOOKUP($CY136,Funktionsbezeichnungen,2,0)</f>
        <v>Kaufmännischer Mitarbeiter 5</v>
      </c>
      <c r="DB136" s="125">
        <v>132</v>
      </c>
      <c r="DC136" s="33">
        <f>VLOOKUP($DB136,Funktionsbezeichnungen,3,0)</f>
        <v>5</v>
      </c>
      <c r="DD136" s="83" t="str">
        <f>VLOOKUP($DB136,Funktionsbezeichnungen,2,0)</f>
        <v>Kaufmännischer Mitarbeiter 5</v>
      </c>
      <c r="DE136" s="125">
        <v>132</v>
      </c>
      <c r="DF136" s="33">
        <f>VLOOKUP($DE136,Funktionsbezeichnungen,3,0)</f>
        <v>5</v>
      </c>
      <c r="DG136" s="83" t="str">
        <f>VLOOKUP($DE136,Funktionsbezeichnungen,2,0)</f>
        <v>Kaufmännischer Mitarbeiter 5</v>
      </c>
      <c r="DH136" s="125">
        <v>132</v>
      </c>
      <c r="DI136" s="33">
        <f>VLOOKUP($DH136,Funktionsbezeichnungen,3,0)</f>
        <v>5</v>
      </c>
      <c r="DJ136" s="83" t="str">
        <f>VLOOKUP($DH136,Funktionsbezeichnungen,2,0)</f>
        <v>Kaufmännischer Mitarbeiter 5</v>
      </c>
      <c r="DK136" s="20"/>
      <c r="DL136" s="125">
        <v>132</v>
      </c>
      <c r="DM136" s="33">
        <f>VLOOKUP($DL136,Funktionsbezeichnungen,3,0)</f>
        <v>5</v>
      </c>
      <c r="DN136" s="83" t="str">
        <f>VLOOKUP($DL136,Funktionsbezeichnungen,2,0)</f>
        <v>Kaufmännischer Mitarbeiter 5</v>
      </c>
      <c r="DS136" s="19">
        <f>+CU136</f>
        <v>5605</v>
      </c>
      <c r="DT136" s="153">
        <v>7</v>
      </c>
      <c r="DU136" s="19">
        <v>0</v>
      </c>
      <c r="DV136" s="19" t="s">
        <v>955</v>
      </c>
      <c r="EX136" s="154">
        <v>9765</v>
      </c>
    </row>
    <row r="137" spans="1:155" s="19" customFormat="1" x14ac:dyDescent="0.2">
      <c r="A137" s="53">
        <v>0</v>
      </c>
      <c r="B137" s="53">
        <v>1</v>
      </c>
      <c r="C137" s="53">
        <f t="shared" ref="C137:C154" si="96">IF(Z137&gt;=10,1,0)</f>
        <v>1</v>
      </c>
      <c r="D137" s="55"/>
      <c r="E137" s="55"/>
      <c r="F137" s="55"/>
      <c r="G137" s="53"/>
      <c r="H137" s="53"/>
      <c r="I137" s="55"/>
      <c r="J137" s="53"/>
      <c r="K137" s="55"/>
      <c r="L137" s="55">
        <v>1</v>
      </c>
      <c r="M137" s="55"/>
      <c r="N137" s="59"/>
      <c r="O137" s="19" t="s">
        <v>357</v>
      </c>
      <c r="P137" s="15" t="s">
        <v>1278</v>
      </c>
      <c r="Q137" s="15">
        <v>133</v>
      </c>
      <c r="R137" s="245"/>
      <c r="S137" s="27" t="s">
        <v>1277</v>
      </c>
      <c r="T137" s="21">
        <v>1964</v>
      </c>
      <c r="U137" s="28" t="s">
        <v>151</v>
      </c>
      <c r="V137" s="21">
        <v>1983</v>
      </c>
      <c r="W137" s="28"/>
      <c r="X137" s="21"/>
      <c r="Y137" s="25"/>
      <c r="Z137" s="21">
        <f t="shared" si="59"/>
        <v>35</v>
      </c>
      <c r="AA137" s="25" t="s">
        <v>414</v>
      </c>
      <c r="AB137" s="21" t="s">
        <v>142</v>
      </c>
      <c r="AC137" s="21"/>
      <c r="AE137" s="90" t="s">
        <v>428</v>
      </c>
      <c r="AF137" s="82"/>
      <c r="CO137" s="262" t="e">
        <f t="shared" si="95"/>
        <v>#N/A</v>
      </c>
      <c r="CP137" s="192" t="str">
        <f t="shared" si="60"/>
        <v>Halbeisen Gisela</v>
      </c>
      <c r="CQ137" s="192"/>
      <c r="CR137" s="192">
        <f t="shared" si="61"/>
        <v>35</v>
      </c>
      <c r="CS137" s="192" t="str">
        <f t="shared" si="62"/>
        <v>E</v>
      </c>
      <c r="CT137" s="260" t="e">
        <f t="shared" si="88"/>
        <v>#N/A</v>
      </c>
      <c r="CU137" s="222">
        <v>7710</v>
      </c>
      <c r="CV137" s="125">
        <v>112</v>
      </c>
      <c r="CW137" s="33">
        <f t="shared" si="84"/>
        <v>5</v>
      </c>
      <c r="CX137" s="83" t="str">
        <f t="shared" si="85"/>
        <v>Réceptionist / Telefonist / Service-Disponent 5</v>
      </c>
      <c r="CY137" s="125"/>
      <c r="CZ137" s="33"/>
      <c r="DA137" s="83"/>
      <c r="DB137" s="125"/>
      <c r="DC137" s="33"/>
      <c r="DD137" s="83"/>
      <c r="DE137" s="125"/>
      <c r="DF137" s="33"/>
      <c r="DG137" s="83"/>
      <c r="DH137" s="125"/>
      <c r="DI137" s="33"/>
      <c r="DJ137" s="83"/>
      <c r="DK137" s="20"/>
      <c r="DL137" s="125"/>
      <c r="DM137" s="33"/>
      <c r="DN137" s="83"/>
      <c r="DS137" s="19">
        <f t="shared" si="63"/>
        <v>7710</v>
      </c>
      <c r="DT137" s="153">
        <v>6</v>
      </c>
      <c r="DU137" s="19">
        <v>0</v>
      </c>
      <c r="DV137" s="19" t="s">
        <v>953</v>
      </c>
      <c r="EX137" s="154">
        <v>9740</v>
      </c>
    </row>
    <row r="138" spans="1:155" s="19" customFormat="1" x14ac:dyDescent="0.2">
      <c r="A138" s="53">
        <v>0</v>
      </c>
      <c r="B138" s="53">
        <v>1</v>
      </c>
      <c r="C138" s="53">
        <f t="shared" si="96"/>
        <v>1</v>
      </c>
      <c r="D138" s="55"/>
      <c r="E138" s="55"/>
      <c r="F138" s="55"/>
      <c r="G138" s="53"/>
      <c r="H138" s="53"/>
      <c r="I138" s="55"/>
      <c r="J138" s="53"/>
      <c r="K138" s="55"/>
      <c r="L138" s="55">
        <v>1</v>
      </c>
      <c r="M138" s="55"/>
      <c r="N138" s="59"/>
      <c r="O138" s="19" t="s">
        <v>357</v>
      </c>
      <c r="P138" s="15" t="s">
        <v>884</v>
      </c>
      <c r="Q138" s="15">
        <v>134</v>
      </c>
      <c r="R138" s="245"/>
      <c r="S138" s="27" t="s">
        <v>883</v>
      </c>
      <c r="T138" s="21">
        <v>1970</v>
      </c>
      <c r="U138" s="28" t="s">
        <v>264</v>
      </c>
      <c r="V138" s="21">
        <v>1987</v>
      </c>
      <c r="W138" s="25"/>
      <c r="X138" s="21"/>
      <c r="Y138" s="25"/>
      <c r="Z138" s="21">
        <f t="shared" ref="Z138" si="97">$AD$3-V138</f>
        <v>31</v>
      </c>
      <c r="AA138" s="25" t="s">
        <v>414</v>
      </c>
      <c r="AB138" s="21" t="s">
        <v>142</v>
      </c>
      <c r="AC138" s="21"/>
      <c r="AE138" s="90" t="s">
        <v>428</v>
      </c>
      <c r="AF138" s="82"/>
      <c r="CO138" s="19" t="str">
        <f t="shared" si="95"/>
        <v/>
      </c>
      <c r="CP138" s="19" t="str">
        <f t="shared" si="60"/>
        <v>Wirtz Christine</v>
      </c>
      <c r="CR138" s="19">
        <f t="shared" ref="CR138" si="98">+Z138</f>
        <v>31</v>
      </c>
      <c r="CS138" s="19" t="str">
        <f t="shared" ref="CS138" si="99">+AB138</f>
        <v>E</v>
      </c>
      <c r="CT138" s="260" t="str">
        <f t="shared" si="88"/>
        <v>E</v>
      </c>
      <c r="CU138" s="154">
        <v>5627</v>
      </c>
      <c r="CV138" s="125">
        <v>112</v>
      </c>
      <c r="CW138" s="33">
        <f t="shared" si="84"/>
        <v>5</v>
      </c>
      <c r="CX138" s="83" t="str">
        <f t="shared" si="85"/>
        <v>Réceptionist / Telefonist / Service-Disponent 5</v>
      </c>
      <c r="CY138" s="125">
        <v>112</v>
      </c>
      <c r="CZ138" s="33">
        <f t="shared" si="83"/>
        <v>5</v>
      </c>
      <c r="DA138" s="83" t="str">
        <f t="shared" si="82"/>
        <v>Réceptionist / Telefonist / Service-Disponent 5</v>
      </c>
      <c r="DB138" s="125">
        <v>112</v>
      </c>
      <c r="DC138" s="33">
        <f t="shared" ref="DC138:DC142" si="100">VLOOKUP($DB138,Funktionsbezeichnungen,3,0)</f>
        <v>5</v>
      </c>
      <c r="DD138" s="83" t="str">
        <f t="shared" ref="DD138:DD142" si="101">VLOOKUP($DB138,Funktionsbezeichnungen,2,0)</f>
        <v>Réceptionist / Telefonist / Service-Disponent 5</v>
      </c>
      <c r="DE138" s="125">
        <v>112</v>
      </c>
      <c r="DF138" s="33">
        <f t="shared" si="89"/>
        <v>5</v>
      </c>
      <c r="DG138" s="83" t="str">
        <f t="shared" si="90"/>
        <v>Réceptionist / Telefonist / Service-Disponent 5</v>
      </c>
      <c r="DH138" s="125">
        <v>112</v>
      </c>
      <c r="DI138" s="33">
        <f t="shared" si="91"/>
        <v>5</v>
      </c>
      <c r="DJ138" s="83" t="str">
        <f t="shared" si="92"/>
        <v>Réceptionist / Telefonist / Service-Disponent 5</v>
      </c>
      <c r="DK138" s="20"/>
      <c r="DL138" s="125">
        <v>112</v>
      </c>
      <c r="DM138" s="33">
        <f t="shared" si="93"/>
        <v>5</v>
      </c>
      <c r="DN138" s="83" t="str">
        <f t="shared" si="94"/>
        <v>Réceptionist / Telefonist / Service-Disponent 5</v>
      </c>
      <c r="DS138" s="19">
        <f t="shared" si="63"/>
        <v>5627</v>
      </c>
      <c r="DT138" s="153">
        <v>6</v>
      </c>
      <c r="DU138" s="19">
        <v>0</v>
      </c>
      <c r="DV138" s="19" t="s">
        <v>953</v>
      </c>
      <c r="EX138" s="154">
        <v>9739</v>
      </c>
    </row>
    <row r="139" spans="1:155" s="19" customFormat="1" x14ac:dyDescent="0.25">
      <c r="A139" s="53">
        <v>0</v>
      </c>
      <c r="B139" s="53">
        <v>1</v>
      </c>
      <c r="C139" s="53">
        <f t="shared" ref="C139" si="102">IF(Z139&gt;=10,1,0)</f>
        <v>0</v>
      </c>
      <c r="D139" s="55"/>
      <c r="E139" s="55"/>
      <c r="F139" s="55"/>
      <c r="G139" s="53"/>
      <c r="H139" s="53"/>
      <c r="I139" s="55"/>
      <c r="J139" s="53"/>
      <c r="K139" s="55"/>
      <c r="L139" s="55">
        <v>1</v>
      </c>
      <c r="M139" s="55"/>
      <c r="N139" s="59"/>
      <c r="O139" s="19" t="s">
        <v>361</v>
      </c>
      <c r="P139" s="15" t="s">
        <v>1237</v>
      </c>
      <c r="Q139" s="15">
        <v>135</v>
      </c>
      <c r="R139" s="245"/>
      <c r="S139" s="27" t="s">
        <v>1238</v>
      </c>
      <c r="T139" s="21">
        <v>1971</v>
      </c>
      <c r="U139" s="28" t="s">
        <v>1239</v>
      </c>
      <c r="V139" s="21">
        <v>1995</v>
      </c>
      <c r="W139" s="25" t="s">
        <v>1240</v>
      </c>
      <c r="X139" s="162">
        <v>2012</v>
      </c>
      <c r="Y139" s="25"/>
      <c r="Z139" s="162">
        <f>$AD$3-X139</f>
        <v>6</v>
      </c>
      <c r="AA139" s="25" t="s">
        <v>339</v>
      </c>
      <c r="AB139" s="21" t="s">
        <v>142</v>
      </c>
      <c r="AC139" s="21"/>
      <c r="AE139" s="90" t="s">
        <v>425</v>
      </c>
      <c r="AF139" s="82"/>
      <c r="CO139" s="262" t="e">
        <f t="shared" si="95"/>
        <v>#N/A</v>
      </c>
      <c r="CP139" s="192" t="str">
        <f t="shared" ref="CP139" si="103">+S139</f>
        <v>Lazar Sonja</v>
      </c>
      <c r="CQ139" s="192"/>
      <c r="CR139" s="19">
        <f>+Z139</f>
        <v>6</v>
      </c>
      <c r="CS139" s="19" t="str">
        <f>+AB139</f>
        <v>E</v>
      </c>
      <c r="CT139" s="260" t="e">
        <f t="shared" si="88"/>
        <v>#N/A</v>
      </c>
      <c r="CU139" s="222">
        <v>6767</v>
      </c>
      <c r="CV139" s="125">
        <v>133</v>
      </c>
      <c r="CW139" s="33">
        <f t="shared" si="84"/>
        <v>6</v>
      </c>
      <c r="CX139" s="83" t="str">
        <f t="shared" si="85"/>
        <v>Kaufmännischer Mitarbeiter 6 / Gruppenchef 6</v>
      </c>
      <c r="CY139" s="125"/>
      <c r="CZ139" s="33"/>
      <c r="DA139" s="83"/>
      <c r="DB139" s="125"/>
      <c r="DC139" s="33"/>
      <c r="DD139" s="83"/>
      <c r="DE139" s="125"/>
      <c r="DF139" s="33"/>
      <c r="DG139" s="83"/>
      <c r="DH139" s="125"/>
      <c r="DI139" s="33"/>
      <c r="DJ139" s="83"/>
      <c r="DK139" s="20"/>
      <c r="DL139" s="125"/>
      <c r="DM139" s="33"/>
      <c r="DN139" s="83"/>
      <c r="DS139" s="19">
        <f t="shared" ref="DS139" si="104">+CU139</f>
        <v>6767</v>
      </c>
      <c r="DT139" s="153">
        <v>6</v>
      </c>
      <c r="DU139" s="19">
        <v>0</v>
      </c>
      <c r="DV139" s="19" t="s">
        <v>955</v>
      </c>
      <c r="EX139" s="154">
        <v>9740</v>
      </c>
      <c r="EY139" s="11"/>
    </row>
    <row r="140" spans="1:155" s="19" customFormat="1" x14ac:dyDescent="0.2">
      <c r="A140" s="53">
        <v>0</v>
      </c>
      <c r="B140" s="53">
        <v>1</v>
      </c>
      <c r="C140" s="53">
        <f t="shared" si="96"/>
        <v>1</v>
      </c>
      <c r="D140" s="55"/>
      <c r="E140" s="55"/>
      <c r="F140" s="55"/>
      <c r="G140" s="53"/>
      <c r="H140" s="53"/>
      <c r="I140" s="55"/>
      <c r="J140" s="53"/>
      <c r="K140" s="55"/>
      <c r="L140" s="55"/>
      <c r="M140" s="55">
        <v>1</v>
      </c>
      <c r="N140" s="59"/>
      <c r="O140" s="19" t="s">
        <v>361</v>
      </c>
      <c r="P140" s="15" t="s">
        <v>521</v>
      </c>
      <c r="Q140" s="15">
        <v>136</v>
      </c>
      <c r="R140" s="245" t="s">
        <v>345</v>
      </c>
      <c r="S140" s="27" t="s">
        <v>170</v>
      </c>
      <c r="T140" s="21">
        <v>1961</v>
      </c>
      <c r="U140" s="28" t="s">
        <v>169</v>
      </c>
      <c r="V140" s="21">
        <v>1980</v>
      </c>
      <c r="W140" s="25"/>
      <c r="X140" s="21"/>
      <c r="Y140" s="25"/>
      <c r="Z140" s="21">
        <f>$AD$3-V140</f>
        <v>38</v>
      </c>
      <c r="AA140" s="25" t="s">
        <v>169</v>
      </c>
      <c r="AB140" s="21" t="s">
        <v>142</v>
      </c>
      <c r="AC140" s="21"/>
      <c r="AE140" s="90" t="s">
        <v>429</v>
      </c>
      <c r="AF140" s="82"/>
      <c r="CO140" s="19" t="str">
        <f t="shared" si="95"/>
        <v/>
      </c>
      <c r="CP140" s="19" t="str">
        <f t="shared" si="60"/>
        <v>Eilers Brigitte</v>
      </c>
      <c r="CR140" s="19">
        <f>+Z140</f>
        <v>38</v>
      </c>
      <c r="CS140" s="19" t="str">
        <f>+AB140</f>
        <v>E</v>
      </c>
      <c r="CT140" s="260" t="str">
        <f t="shared" si="88"/>
        <v>E</v>
      </c>
      <c r="CU140" s="154">
        <v>6740</v>
      </c>
      <c r="CV140" s="125">
        <v>133</v>
      </c>
      <c r="CW140" s="33">
        <f t="shared" si="84"/>
        <v>6</v>
      </c>
      <c r="CX140" s="83" t="str">
        <f t="shared" si="85"/>
        <v>Kaufmännischer Mitarbeiter 6 / Gruppenchef 6</v>
      </c>
      <c r="CY140" s="125">
        <v>133</v>
      </c>
      <c r="CZ140" s="33">
        <f t="shared" si="83"/>
        <v>6</v>
      </c>
      <c r="DA140" s="83" t="str">
        <f t="shared" si="82"/>
        <v>Kaufmännischer Mitarbeiter 6 / Gruppenchef 6</v>
      </c>
      <c r="DB140" s="125">
        <v>133</v>
      </c>
      <c r="DC140" s="33">
        <f t="shared" si="100"/>
        <v>6</v>
      </c>
      <c r="DD140" s="83" t="str">
        <f t="shared" si="101"/>
        <v>Kaufmännischer Mitarbeiter 6 / Gruppenchef 6</v>
      </c>
      <c r="DE140" s="125">
        <v>133</v>
      </c>
      <c r="DF140" s="33">
        <f t="shared" si="89"/>
        <v>6</v>
      </c>
      <c r="DG140" s="83" t="str">
        <f t="shared" si="90"/>
        <v>Kaufmännischer Mitarbeiter 6 / Gruppenchef 6</v>
      </c>
      <c r="DH140" s="125">
        <v>133</v>
      </c>
      <c r="DI140" s="33">
        <f t="shared" si="91"/>
        <v>6</v>
      </c>
      <c r="DJ140" s="83" t="str">
        <f t="shared" si="92"/>
        <v>Kaufmännischer Mitarbeiter 6 / Gruppenchef 6</v>
      </c>
      <c r="DK140" s="20"/>
      <c r="DL140" s="125">
        <v>133</v>
      </c>
      <c r="DM140" s="33">
        <f t="shared" si="93"/>
        <v>6</v>
      </c>
      <c r="DN140" s="83" t="str">
        <f t="shared" si="94"/>
        <v>Kaufmännischer Mitarbeiter 6 / Gruppenchef 6</v>
      </c>
      <c r="DS140" s="19">
        <f t="shared" si="63"/>
        <v>6740</v>
      </c>
      <c r="DT140" s="153">
        <v>6</v>
      </c>
      <c r="DU140" s="19">
        <v>0</v>
      </c>
      <c r="DV140" s="185" t="s">
        <v>977</v>
      </c>
      <c r="EX140" s="154">
        <v>9742</v>
      </c>
    </row>
    <row r="141" spans="1:155" s="19" customFormat="1" x14ac:dyDescent="0.2">
      <c r="A141" s="53">
        <v>0</v>
      </c>
      <c r="B141" s="53">
        <v>1</v>
      </c>
      <c r="C141" s="53">
        <f t="shared" si="96"/>
        <v>1</v>
      </c>
      <c r="D141" s="55"/>
      <c r="E141" s="55"/>
      <c r="F141" s="55"/>
      <c r="G141" s="53"/>
      <c r="H141" s="53"/>
      <c r="I141" s="55"/>
      <c r="J141" s="53"/>
      <c r="K141" s="55"/>
      <c r="L141" s="55"/>
      <c r="M141" s="55">
        <v>1</v>
      </c>
      <c r="N141" s="59"/>
      <c r="O141" s="19" t="s">
        <v>361</v>
      </c>
      <c r="P141" s="15" t="s">
        <v>519</v>
      </c>
      <c r="Q141" s="15">
        <v>137</v>
      </c>
      <c r="R141" s="245"/>
      <c r="S141" s="27" t="s">
        <v>911</v>
      </c>
      <c r="T141" s="21">
        <v>1969</v>
      </c>
      <c r="U141" s="28" t="s">
        <v>245</v>
      </c>
      <c r="V141" s="21">
        <v>1988</v>
      </c>
      <c r="W141" s="25"/>
      <c r="X141" s="21"/>
      <c r="Y141" s="25"/>
      <c r="Z141" s="21">
        <f>$AD$3-V141</f>
        <v>30</v>
      </c>
      <c r="AA141" s="25" t="s">
        <v>169</v>
      </c>
      <c r="AB141" s="21" t="s">
        <v>142</v>
      </c>
      <c r="AC141" s="21"/>
      <c r="AE141" s="90" t="s">
        <v>429</v>
      </c>
      <c r="AF141" s="82"/>
      <c r="CO141" s="19" t="str">
        <f t="shared" si="95"/>
        <v/>
      </c>
      <c r="CP141" s="19" t="str">
        <f t="shared" ref="CP141:CP154" si="105">+S141</f>
        <v>Barth Sandra</v>
      </c>
      <c r="CR141" s="19">
        <f>+Z141</f>
        <v>30</v>
      </c>
      <c r="CS141" s="19" t="str">
        <f>+AB141</f>
        <v>E</v>
      </c>
      <c r="CT141" s="260" t="str">
        <f t="shared" si="88"/>
        <v>E</v>
      </c>
      <c r="CU141" s="154">
        <v>7701</v>
      </c>
      <c r="CV141" s="125">
        <v>132</v>
      </c>
      <c r="CW141" s="33">
        <f t="shared" si="84"/>
        <v>5</v>
      </c>
      <c r="CX141" s="83" t="str">
        <f t="shared" si="85"/>
        <v>Kaufmännischer Mitarbeiter 5</v>
      </c>
      <c r="CY141" s="125">
        <v>132</v>
      </c>
      <c r="CZ141" s="33">
        <f t="shared" si="83"/>
        <v>5</v>
      </c>
      <c r="DA141" s="83" t="str">
        <f t="shared" si="82"/>
        <v>Kaufmännischer Mitarbeiter 5</v>
      </c>
      <c r="DB141" s="125">
        <v>132</v>
      </c>
      <c r="DC141" s="33">
        <f t="shared" si="100"/>
        <v>5</v>
      </c>
      <c r="DD141" s="83" t="str">
        <f t="shared" si="101"/>
        <v>Kaufmännischer Mitarbeiter 5</v>
      </c>
      <c r="DE141" s="125">
        <v>132</v>
      </c>
      <c r="DF141" s="33">
        <f t="shared" si="89"/>
        <v>5</v>
      </c>
      <c r="DG141" s="83" t="str">
        <f t="shared" si="90"/>
        <v>Kaufmännischer Mitarbeiter 5</v>
      </c>
      <c r="DH141" s="125">
        <v>132</v>
      </c>
      <c r="DI141" s="33">
        <f t="shared" si="91"/>
        <v>5</v>
      </c>
      <c r="DJ141" s="83" t="str">
        <f t="shared" si="92"/>
        <v>Kaufmännischer Mitarbeiter 5</v>
      </c>
      <c r="DK141" s="20"/>
      <c r="DL141" s="125">
        <v>132</v>
      </c>
      <c r="DM141" s="33">
        <f t="shared" si="93"/>
        <v>5</v>
      </c>
      <c r="DN141" s="83" t="str">
        <f t="shared" si="94"/>
        <v>Kaufmännischer Mitarbeiter 5</v>
      </c>
      <c r="DS141" s="19">
        <f t="shared" ref="DS141:DS142" si="106">+CU141</f>
        <v>7701</v>
      </c>
      <c r="DT141" s="153">
        <v>7</v>
      </c>
      <c r="DU141" s="19">
        <v>0</v>
      </c>
      <c r="DV141" s="185" t="s">
        <v>977</v>
      </c>
      <c r="EX141" s="154">
        <v>9740</v>
      </c>
    </row>
    <row r="142" spans="1:155" s="19" customFormat="1" x14ac:dyDescent="0.2">
      <c r="A142" s="53">
        <v>0</v>
      </c>
      <c r="B142" s="53"/>
      <c r="C142" s="53">
        <f t="shared" si="96"/>
        <v>1</v>
      </c>
      <c r="D142" s="55"/>
      <c r="E142" s="55"/>
      <c r="F142" s="55"/>
      <c r="G142" s="53"/>
      <c r="H142" s="53"/>
      <c r="I142" s="55"/>
      <c r="J142" s="53"/>
      <c r="K142" s="55"/>
      <c r="L142" s="55"/>
      <c r="M142" s="55">
        <v>1</v>
      </c>
      <c r="N142" s="59"/>
      <c r="O142" s="19" t="s">
        <v>359</v>
      </c>
      <c r="P142" s="15" t="s">
        <v>522</v>
      </c>
      <c r="Q142" s="15">
        <v>138</v>
      </c>
      <c r="R142" s="245"/>
      <c r="S142" s="27" t="s">
        <v>171</v>
      </c>
      <c r="T142" s="21">
        <v>1960</v>
      </c>
      <c r="U142" s="28"/>
      <c r="V142" s="21">
        <v>1984</v>
      </c>
      <c r="W142" s="25"/>
      <c r="X142" s="21"/>
      <c r="Y142" s="25"/>
      <c r="Z142" s="21">
        <f>$AD$3-V142</f>
        <v>34</v>
      </c>
      <c r="AA142" s="25" t="s">
        <v>172</v>
      </c>
      <c r="AB142" s="21" t="s">
        <v>147</v>
      </c>
      <c r="AC142" s="21"/>
      <c r="AE142" s="90" t="s">
        <v>430</v>
      </c>
      <c r="AF142" s="82"/>
      <c r="CO142" s="19" t="str">
        <f t="shared" si="95"/>
        <v/>
      </c>
      <c r="CP142" s="19" t="str">
        <f t="shared" si="105"/>
        <v>Schurrer Gabriel</v>
      </c>
      <c r="CR142" s="19">
        <f>+Z142</f>
        <v>34</v>
      </c>
      <c r="CS142" s="19" t="str">
        <f>+AB142</f>
        <v>F</v>
      </c>
      <c r="CT142" s="260" t="str">
        <f t="shared" si="88"/>
        <v>F</v>
      </c>
      <c r="CU142" s="154">
        <v>7654</v>
      </c>
      <c r="CV142" s="125">
        <v>614</v>
      </c>
      <c r="CW142" s="33">
        <f t="shared" si="84"/>
        <v>4</v>
      </c>
      <c r="CX142" s="83" t="str">
        <f t="shared" si="85"/>
        <v>Laborassistenz 4</v>
      </c>
      <c r="CY142" s="125">
        <v>614</v>
      </c>
      <c r="CZ142" s="33">
        <f t="shared" si="83"/>
        <v>4</v>
      </c>
      <c r="DA142" s="83" t="str">
        <f t="shared" si="82"/>
        <v>Laborassistenz 4</v>
      </c>
      <c r="DB142" s="125">
        <v>614</v>
      </c>
      <c r="DC142" s="33">
        <f t="shared" si="100"/>
        <v>4</v>
      </c>
      <c r="DD142" s="83" t="str">
        <f t="shared" si="101"/>
        <v>Laborassistenz 4</v>
      </c>
      <c r="DE142" s="125">
        <v>614</v>
      </c>
      <c r="DF142" s="33">
        <f t="shared" si="89"/>
        <v>4</v>
      </c>
      <c r="DG142" s="83" t="str">
        <f t="shared" si="90"/>
        <v>Laborassistenz 4</v>
      </c>
      <c r="DH142" s="125">
        <v>614</v>
      </c>
      <c r="DI142" s="33">
        <f t="shared" si="91"/>
        <v>4</v>
      </c>
      <c r="DJ142" s="83" t="str">
        <f t="shared" si="92"/>
        <v>Laborassistenz 4</v>
      </c>
      <c r="DK142" s="20"/>
      <c r="DL142" s="125">
        <v>614</v>
      </c>
      <c r="DM142" s="33">
        <f t="shared" si="93"/>
        <v>4</v>
      </c>
      <c r="DN142" s="83" t="str">
        <f t="shared" si="94"/>
        <v>Laborassistenz 4</v>
      </c>
      <c r="DS142" s="19">
        <f t="shared" si="106"/>
        <v>7654</v>
      </c>
      <c r="DT142" s="153">
        <v>7</v>
      </c>
      <c r="DU142" s="19">
        <v>0</v>
      </c>
      <c r="DV142" s="19" t="s">
        <v>963</v>
      </c>
      <c r="EX142" s="154">
        <v>9740</v>
      </c>
    </row>
    <row r="143" spans="1:155" x14ac:dyDescent="0.25">
      <c r="A143" s="53">
        <v>0</v>
      </c>
      <c r="B143" s="53"/>
      <c r="C143" s="53">
        <f t="shared" ref="C143" si="107">IF(Z143&gt;=10,1,0)</f>
        <v>0</v>
      </c>
      <c r="D143" s="55"/>
      <c r="E143" s="55"/>
      <c r="F143" s="55"/>
      <c r="G143" s="53"/>
      <c r="H143" s="53"/>
      <c r="I143" s="55"/>
      <c r="J143" s="53"/>
      <c r="K143" s="55"/>
      <c r="L143" s="55"/>
      <c r="M143" s="55"/>
      <c r="N143" s="59">
        <v>1</v>
      </c>
      <c r="O143" s="19" t="s">
        <v>1301</v>
      </c>
      <c r="P143" s="15" t="s">
        <v>1315</v>
      </c>
      <c r="Q143" s="15">
        <v>139</v>
      </c>
      <c r="R143" s="245" t="s">
        <v>365</v>
      </c>
      <c r="S143" s="27" t="s">
        <v>1316</v>
      </c>
      <c r="T143" s="21">
        <v>1996</v>
      </c>
      <c r="U143" s="28" t="s">
        <v>265</v>
      </c>
      <c r="V143" s="21"/>
      <c r="W143" s="25"/>
      <c r="X143" s="21"/>
      <c r="Y143" s="25"/>
      <c r="Z143" s="21"/>
      <c r="AA143" s="25" t="s">
        <v>265</v>
      </c>
      <c r="AB143" s="21" t="s">
        <v>149</v>
      </c>
      <c r="AC143" s="21"/>
      <c r="AD143" s="19"/>
      <c r="AE143" s="90" t="s">
        <v>380</v>
      </c>
      <c r="AF143" s="82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 t="str">
        <f t="shared" si="95"/>
        <v/>
      </c>
      <c r="CP143" s="19" t="str">
        <f t="shared" ref="CP143" si="108">+S143</f>
        <v>Redlich Moritz</v>
      </c>
      <c r="CQ143" s="19"/>
      <c r="CT143" s="260"/>
      <c r="CU143" s="154">
        <v>9740</v>
      </c>
      <c r="CV143" s="125"/>
      <c r="CW143" s="33"/>
      <c r="CX143" s="83"/>
      <c r="CY143" s="125"/>
      <c r="CZ143" s="33"/>
      <c r="DA143" s="83"/>
      <c r="DB143" s="125"/>
      <c r="DC143" s="33"/>
      <c r="DD143" s="83"/>
      <c r="DE143" s="125"/>
      <c r="DF143" s="33"/>
      <c r="DG143" s="83"/>
      <c r="DH143" s="125"/>
      <c r="DI143" s="33"/>
      <c r="DJ143" s="83"/>
      <c r="DK143" s="20"/>
      <c r="DL143" s="33"/>
      <c r="DM143" s="33"/>
      <c r="DN143" s="83"/>
      <c r="EX143" s="154">
        <v>9739</v>
      </c>
      <c r="EY143" s="19"/>
    </row>
    <row r="144" spans="1:155" x14ac:dyDescent="0.25">
      <c r="A144" s="53">
        <v>0</v>
      </c>
      <c r="B144" s="53"/>
      <c r="C144" s="53">
        <f t="shared" si="96"/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1301</v>
      </c>
      <c r="P144" s="15" t="s">
        <v>1087</v>
      </c>
      <c r="Q144" s="15">
        <v>140</v>
      </c>
      <c r="R144" s="245"/>
      <c r="S144" s="27" t="s">
        <v>1088</v>
      </c>
      <c r="T144" s="21">
        <v>1997</v>
      </c>
      <c r="U144" s="28" t="s">
        <v>628</v>
      </c>
      <c r="V144" s="21"/>
      <c r="W144" s="25"/>
      <c r="X144" s="21"/>
      <c r="Y144" s="25" t="s">
        <v>173</v>
      </c>
      <c r="Z144" s="21"/>
      <c r="AA144" s="25" t="s">
        <v>1268</v>
      </c>
      <c r="AB144" s="21" t="s">
        <v>175</v>
      </c>
      <c r="AC144" s="21"/>
      <c r="AD144" s="19"/>
      <c r="AE144" s="90" t="s">
        <v>381</v>
      </c>
      <c r="AF144" s="82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 t="str">
        <f t="shared" si="95"/>
        <v/>
      </c>
      <c r="CP144" s="19" t="str">
        <f t="shared" si="105"/>
        <v>Berger Noah</v>
      </c>
      <c r="CQ144" s="19"/>
      <c r="CT144" s="260"/>
      <c r="CU144" s="154">
        <v>9740</v>
      </c>
      <c r="CV144" s="125"/>
      <c r="CW144" s="33"/>
      <c r="CX144" s="83"/>
      <c r="CY144" s="125"/>
      <c r="CZ144" s="33"/>
      <c r="DA144" s="83"/>
      <c r="DB144" s="125"/>
      <c r="DC144" s="33"/>
      <c r="DD144" s="83"/>
      <c r="DE144" s="125"/>
      <c r="DF144" s="33"/>
      <c r="DG144" s="83"/>
      <c r="DH144" s="125"/>
      <c r="DI144" s="33"/>
      <c r="DJ144" s="83"/>
      <c r="DK144" s="20"/>
      <c r="DL144" s="33"/>
      <c r="DM144" s="33"/>
      <c r="DN144" s="83"/>
      <c r="EX144" s="154">
        <v>9751</v>
      </c>
      <c r="EY144" s="19"/>
    </row>
    <row r="145" spans="1:155" s="19" customFormat="1" x14ac:dyDescent="0.2">
      <c r="A145" s="53">
        <v>0</v>
      </c>
      <c r="B145" s="53"/>
      <c r="C145" s="53">
        <f t="shared" si="96"/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1301</v>
      </c>
      <c r="P145" s="15" t="s">
        <v>1091</v>
      </c>
      <c r="Q145" s="15">
        <v>141</v>
      </c>
      <c r="R145" s="42"/>
      <c r="S145" s="27" t="s">
        <v>1089</v>
      </c>
      <c r="T145" s="21">
        <v>1998</v>
      </c>
      <c r="U145" s="28" t="s">
        <v>628</v>
      </c>
      <c r="V145" s="21"/>
      <c r="W145" s="25"/>
      <c r="X145" s="21"/>
      <c r="Y145" s="25" t="s">
        <v>173</v>
      </c>
      <c r="Z145" s="21"/>
      <c r="AA145" s="25" t="s">
        <v>1268</v>
      </c>
      <c r="AB145" s="21" t="s">
        <v>175</v>
      </c>
      <c r="AC145" s="21"/>
      <c r="AE145" s="90" t="s">
        <v>381</v>
      </c>
      <c r="AF145" s="82"/>
      <c r="CO145" s="19" t="str">
        <f t="shared" si="95"/>
        <v/>
      </c>
      <c r="CP145" s="19" t="str">
        <f t="shared" si="105"/>
        <v>Pertoldi Noeh</v>
      </c>
      <c r="CT145" s="260"/>
      <c r="CU145" s="154">
        <v>9742</v>
      </c>
      <c r="CV145" s="125"/>
      <c r="CW145" s="33"/>
      <c r="CX145" s="83"/>
      <c r="CY145" s="125"/>
      <c r="CZ145" s="33"/>
      <c r="DA145" s="83"/>
      <c r="DB145" s="125"/>
      <c r="DC145" s="33"/>
      <c r="DD145" s="83"/>
      <c r="DE145" s="125"/>
      <c r="DF145" s="33"/>
      <c r="DG145" s="83"/>
      <c r="DH145" s="125"/>
      <c r="DI145" s="33"/>
      <c r="DJ145" s="83"/>
      <c r="DK145" s="20"/>
      <c r="DL145" s="33"/>
      <c r="DM145" s="33"/>
      <c r="DN145" s="83"/>
      <c r="DS145" s="19">
        <f t="shared" ref="DS145:DS154" si="109">+CU145</f>
        <v>9742</v>
      </c>
      <c r="DT145" s="153">
        <v>8</v>
      </c>
      <c r="DU145" s="19">
        <v>0</v>
      </c>
      <c r="DV145" s="185" t="s">
        <v>976</v>
      </c>
      <c r="EX145" s="154">
        <v>9750</v>
      </c>
    </row>
    <row r="146" spans="1:155" s="19" customFormat="1" x14ac:dyDescent="0.2">
      <c r="A146" s="53">
        <v>0</v>
      </c>
      <c r="B146" s="53"/>
      <c r="C146" s="53">
        <f>IF(Z146&gt;=10,1,0)</f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1301</v>
      </c>
      <c r="P146" s="15" t="s">
        <v>1092</v>
      </c>
      <c r="Q146" s="15">
        <v>142</v>
      </c>
      <c r="R146" s="42"/>
      <c r="S146" s="27" t="s">
        <v>1090</v>
      </c>
      <c r="T146" s="21">
        <v>1998</v>
      </c>
      <c r="U146" s="28" t="s">
        <v>628</v>
      </c>
      <c r="V146" s="21"/>
      <c r="W146" s="25"/>
      <c r="X146" s="21"/>
      <c r="Y146" s="25" t="s">
        <v>173</v>
      </c>
      <c r="Z146" s="21"/>
      <c r="AA146" s="25" t="s">
        <v>1268</v>
      </c>
      <c r="AB146" s="21" t="s">
        <v>175</v>
      </c>
      <c r="AC146" s="21"/>
      <c r="AE146" s="90" t="s">
        <v>381</v>
      </c>
      <c r="AF146" s="82"/>
      <c r="CO146" s="19" t="str">
        <f t="shared" si="95"/>
        <v/>
      </c>
      <c r="CP146" s="19" t="str">
        <f t="shared" si="105"/>
        <v>Thahiri Florian</v>
      </c>
      <c r="CT146" s="260"/>
      <c r="CU146" s="154">
        <v>9740</v>
      </c>
      <c r="CV146" s="125"/>
      <c r="CW146" s="33"/>
      <c r="CX146" s="83"/>
      <c r="CY146" s="125"/>
      <c r="CZ146" s="33"/>
      <c r="DA146" s="83"/>
      <c r="DB146" s="125"/>
      <c r="DC146" s="33"/>
      <c r="DD146" s="83"/>
      <c r="DE146" s="125"/>
      <c r="DF146" s="33"/>
      <c r="DG146" s="83"/>
      <c r="DH146" s="125"/>
      <c r="DI146" s="33"/>
      <c r="DJ146" s="83"/>
      <c r="DK146" s="20"/>
      <c r="DL146" s="33"/>
      <c r="DM146" s="33"/>
      <c r="DN146" s="83"/>
      <c r="DS146" s="19">
        <f>+CU146</f>
        <v>9740</v>
      </c>
      <c r="DT146" s="153">
        <v>8</v>
      </c>
      <c r="DU146" s="19">
        <v>0</v>
      </c>
      <c r="DV146" s="185" t="s">
        <v>976</v>
      </c>
      <c r="EX146" s="154">
        <v>9750</v>
      </c>
    </row>
    <row r="147" spans="1:155" s="19" customFormat="1" x14ac:dyDescent="0.2">
      <c r="A147" s="53">
        <v>0</v>
      </c>
      <c r="B147" s="53"/>
      <c r="C147" s="53">
        <f t="shared" si="96"/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358</v>
      </c>
      <c r="P147" s="15" t="s">
        <v>1162</v>
      </c>
      <c r="Q147" s="15">
        <v>143</v>
      </c>
      <c r="R147" s="42"/>
      <c r="S147" s="27" t="s">
        <v>1160</v>
      </c>
      <c r="T147" s="21">
        <v>1999</v>
      </c>
      <c r="U147" s="28" t="s">
        <v>628</v>
      </c>
      <c r="V147" s="21"/>
      <c r="W147" s="25"/>
      <c r="X147" s="21"/>
      <c r="Y147" s="25" t="s">
        <v>176</v>
      </c>
      <c r="Z147" s="21"/>
      <c r="AA147" s="25" t="s">
        <v>1268</v>
      </c>
      <c r="AB147" s="21" t="s">
        <v>175</v>
      </c>
      <c r="AC147" s="21"/>
      <c r="AE147" s="90" t="s">
        <v>381</v>
      </c>
      <c r="AF147" s="82"/>
      <c r="CO147" s="19" t="str">
        <f t="shared" si="95"/>
        <v/>
      </c>
      <c r="CP147" s="19" t="str">
        <f t="shared" si="105"/>
        <v>Hirsbrunner Nico</v>
      </c>
      <c r="CT147" s="260"/>
      <c r="CU147" s="154">
        <v>9740</v>
      </c>
      <c r="CV147" s="125"/>
      <c r="CW147" s="33"/>
      <c r="CX147" s="83"/>
      <c r="CY147" s="125"/>
      <c r="CZ147" s="33"/>
      <c r="DA147" s="83"/>
      <c r="DB147" s="125"/>
      <c r="DC147" s="33"/>
      <c r="DD147" s="83"/>
      <c r="DE147" s="125"/>
      <c r="DF147" s="33"/>
      <c r="DG147" s="83"/>
      <c r="DH147" s="125"/>
      <c r="DI147" s="33"/>
      <c r="DJ147" s="83"/>
      <c r="DK147" s="20"/>
      <c r="DL147" s="33"/>
      <c r="DM147" s="33"/>
      <c r="DN147" s="83"/>
      <c r="DS147" s="19">
        <f t="shared" si="109"/>
        <v>9740</v>
      </c>
      <c r="DT147" s="153">
        <v>8</v>
      </c>
      <c r="DU147" s="19">
        <v>0</v>
      </c>
      <c r="DV147" s="185" t="s">
        <v>976</v>
      </c>
      <c r="EX147" s="154">
        <v>9752</v>
      </c>
    </row>
    <row r="148" spans="1:155" s="19" customFormat="1" x14ac:dyDescent="0.2">
      <c r="A148" s="53">
        <v>0</v>
      </c>
      <c r="B148" s="53"/>
      <c r="C148" s="53">
        <f t="shared" si="96"/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361</v>
      </c>
      <c r="P148" s="15" t="s">
        <v>1161</v>
      </c>
      <c r="Q148" s="15">
        <v>144</v>
      </c>
      <c r="R148" s="42"/>
      <c r="S148" s="27" t="s">
        <v>1159</v>
      </c>
      <c r="T148" s="21">
        <v>1998</v>
      </c>
      <c r="U148" s="28" t="s">
        <v>628</v>
      </c>
      <c r="V148" s="21"/>
      <c r="W148" s="25"/>
      <c r="X148" s="21"/>
      <c r="Y148" s="25" t="s">
        <v>176</v>
      </c>
      <c r="Z148" s="21"/>
      <c r="AA148" s="25" t="s">
        <v>1268</v>
      </c>
      <c r="AB148" s="21" t="s">
        <v>175</v>
      </c>
      <c r="AC148" s="21"/>
      <c r="AE148" s="90" t="s">
        <v>381</v>
      </c>
      <c r="AF148" s="82"/>
      <c r="CO148" s="19" t="str">
        <f t="shared" si="95"/>
        <v/>
      </c>
      <c r="CP148" s="19" t="str">
        <f t="shared" si="105"/>
        <v>Christ Florian</v>
      </c>
      <c r="CT148" s="260"/>
      <c r="CU148" s="154">
        <v>9739</v>
      </c>
      <c r="CV148" s="125"/>
      <c r="CW148" s="33"/>
      <c r="CX148" s="83"/>
      <c r="CY148" s="125"/>
      <c r="CZ148" s="33"/>
      <c r="DA148" s="83"/>
      <c r="DB148" s="125"/>
      <c r="DC148" s="33"/>
      <c r="DD148" s="83"/>
      <c r="DE148" s="125"/>
      <c r="DF148" s="33"/>
      <c r="DG148" s="83"/>
      <c r="DH148" s="125"/>
      <c r="DI148" s="33"/>
      <c r="DJ148" s="83"/>
      <c r="DK148" s="20"/>
      <c r="DL148" s="33"/>
      <c r="DM148" s="33"/>
      <c r="DN148" s="83"/>
      <c r="DS148" s="19">
        <f t="shared" si="109"/>
        <v>9739</v>
      </c>
      <c r="DT148" s="153">
        <v>8</v>
      </c>
      <c r="DU148" s="19">
        <v>0</v>
      </c>
      <c r="DV148" s="185" t="s">
        <v>976</v>
      </c>
      <c r="EO148"/>
      <c r="EX148" s="126"/>
    </row>
    <row r="149" spans="1:155" s="19" customFormat="1" x14ac:dyDescent="0.25">
      <c r="A149" s="53">
        <v>0</v>
      </c>
      <c r="B149" s="53"/>
      <c r="C149" s="53">
        <f t="shared" si="96"/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361</v>
      </c>
      <c r="P149" s="15" t="s">
        <v>1163</v>
      </c>
      <c r="Q149" s="15">
        <v>145</v>
      </c>
      <c r="R149" s="42"/>
      <c r="S149" s="27" t="s">
        <v>1164</v>
      </c>
      <c r="T149" s="21">
        <v>1997</v>
      </c>
      <c r="U149" s="28" t="s">
        <v>628</v>
      </c>
      <c r="V149" s="21"/>
      <c r="W149" s="25"/>
      <c r="X149" s="21"/>
      <c r="Y149" s="25" t="s">
        <v>176</v>
      </c>
      <c r="Z149" s="21"/>
      <c r="AA149" s="25" t="s">
        <v>1268</v>
      </c>
      <c r="AB149" s="21" t="s">
        <v>175</v>
      </c>
      <c r="AC149" s="21"/>
      <c r="AE149" s="90" t="s">
        <v>381</v>
      </c>
      <c r="AF149" s="82"/>
      <c r="CO149" s="19" t="str">
        <f t="shared" si="95"/>
        <v/>
      </c>
      <c r="CP149" s="19" t="str">
        <f t="shared" si="105"/>
        <v>Sivasundaram Aschveni</v>
      </c>
      <c r="CT149" s="260"/>
      <c r="CU149" s="154">
        <v>9751</v>
      </c>
      <c r="CV149" s="125"/>
      <c r="CW149" s="33"/>
      <c r="CX149" s="83"/>
      <c r="CY149" s="125"/>
      <c r="CZ149" s="33"/>
      <c r="DA149" s="83"/>
      <c r="DB149" s="125"/>
      <c r="DC149" s="33"/>
      <c r="DD149" s="83"/>
      <c r="DE149" s="125"/>
      <c r="DF149" s="33"/>
      <c r="DG149" s="83"/>
      <c r="DH149" s="125"/>
      <c r="DI149" s="33"/>
      <c r="DJ149" s="83"/>
      <c r="DK149" s="20"/>
      <c r="DL149" s="33"/>
      <c r="DM149" s="33"/>
      <c r="DN149" s="83"/>
      <c r="DS149" s="19">
        <f>+CU149</f>
        <v>9751</v>
      </c>
      <c r="DT149" s="153">
        <v>8</v>
      </c>
      <c r="DU149" s="19">
        <v>0</v>
      </c>
      <c r="DV149" s="185" t="s">
        <v>976</v>
      </c>
      <c r="EO149"/>
      <c r="EX149" s="11"/>
      <c r="EY149" s="11"/>
    </row>
    <row r="150" spans="1:155" s="19" customFormat="1" x14ac:dyDescent="0.25">
      <c r="A150" s="53">
        <v>0</v>
      </c>
      <c r="B150" s="53"/>
      <c r="C150" s="53">
        <f t="shared" si="96"/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358</v>
      </c>
      <c r="P150" s="15" t="s">
        <v>1208</v>
      </c>
      <c r="Q150" s="15">
        <v>146</v>
      </c>
      <c r="R150" s="42"/>
      <c r="S150" s="27" t="s">
        <v>1205</v>
      </c>
      <c r="T150" s="21">
        <v>1996</v>
      </c>
      <c r="U150" s="28" t="s">
        <v>628</v>
      </c>
      <c r="V150" s="21"/>
      <c r="W150" s="25"/>
      <c r="X150" s="21"/>
      <c r="Y150" s="25" t="s">
        <v>176</v>
      </c>
      <c r="Z150" s="21"/>
      <c r="AA150" s="25" t="s">
        <v>1268</v>
      </c>
      <c r="AB150" s="21" t="s">
        <v>175</v>
      </c>
      <c r="AC150" s="21"/>
      <c r="AE150" s="90" t="s">
        <v>381</v>
      </c>
      <c r="AF150" s="82"/>
      <c r="CO150" s="19" t="str">
        <f t="shared" si="95"/>
        <v/>
      </c>
      <c r="CP150" s="19" t="str">
        <f>+S150</f>
        <v>Leuch Georges</v>
      </c>
      <c r="CT150" s="260"/>
      <c r="CU150" s="154">
        <v>9750</v>
      </c>
      <c r="CV150" s="125"/>
      <c r="CW150" s="33"/>
      <c r="CX150" s="83"/>
      <c r="CY150" s="125"/>
      <c r="CZ150" s="33"/>
      <c r="DA150" s="83"/>
      <c r="DB150" s="125"/>
      <c r="DC150" s="33"/>
      <c r="DD150" s="83"/>
      <c r="DE150" s="125"/>
      <c r="DF150" s="33"/>
      <c r="DG150" s="83"/>
      <c r="DH150" s="125"/>
      <c r="DI150" s="33"/>
      <c r="DJ150" s="83"/>
      <c r="DK150" s="20"/>
      <c r="DL150" s="33"/>
      <c r="DM150" s="33"/>
      <c r="DN150" s="83"/>
      <c r="DS150" s="19">
        <f>+CU150</f>
        <v>9750</v>
      </c>
      <c r="DT150" s="153">
        <v>8</v>
      </c>
      <c r="DU150" s="19">
        <v>0</v>
      </c>
      <c r="DV150" s="185" t="s">
        <v>976</v>
      </c>
      <c r="EO150"/>
      <c r="EX150" s="11"/>
      <c r="EY150" s="11"/>
    </row>
    <row r="151" spans="1:155" s="19" customFormat="1" x14ac:dyDescent="0.25">
      <c r="A151" s="53">
        <v>0</v>
      </c>
      <c r="B151" s="53"/>
      <c r="C151" s="53">
        <f t="shared" si="96"/>
        <v>0</v>
      </c>
      <c r="D151" s="55"/>
      <c r="E151" s="55"/>
      <c r="F151" s="55"/>
      <c r="G151" s="53"/>
      <c r="H151" s="53"/>
      <c r="I151" s="55"/>
      <c r="J151" s="53"/>
      <c r="K151" s="55">
        <v>1</v>
      </c>
      <c r="L151" s="55"/>
      <c r="M151" s="55"/>
      <c r="N151" s="59"/>
      <c r="O151" s="19" t="s">
        <v>359</v>
      </c>
      <c r="P151" s="15" t="s">
        <v>1209</v>
      </c>
      <c r="Q151" s="15">
        <v>147</v>
      </c>
      <c r="R151" s="42"/>
      <c r="S151" s="27" t="s">
        <v>1206</v>
      </c>
      <c r="T151" s="21">
        <v>2000</v>
      </c>
      <c r="U151" s="28" t="s">
        <v>628</v>
      </c>
      <c r="V151" s="21"/>
      <c r="W151" s="25"/>
      <c r="X151" s="21"/>
      <c r="Y151" s="25" t="s">
        <v>180</v>
      </c>
      <c r="Z151" s="21"/>
      <c r="AA151" s="25" t="s">
        <v>1268</v>
      </c>
      <c r="AB151" s="21" t="s">
        <v>177</v>
      </c>
      <c r="AC151" s="21"/>
      <c r="AE151" s="90" t="s">
        <v>381</v>
      </c>
      <c r="AF151" s="82"/>
      <c r="CO151" s="19" t="str">
        <f t="shared" si="95"/>
        <v/>
      </c>
      <c r="CP151" s="19" t="str">
        <f t="shared" ref="CP151:CP152" si="110">+S151</f>
        <v>Boser Florian</v>
      </c>
      <c r="CT151" s="260"/>
      <c r="CU151" s="154">
        <v>9750</v>
      </c>
      <c r="CV151" s="125"/>
      <c r="CW151" s="33"/>
      <c r="CX151" s="83"/>
      <c r="CY151" s="125"/>
      <c r="CZ151" s="33"/>
      <c r="DA151" s="83"/>
      <c r="DB151" s="125"/>
      <c r="DC151" s="33"/>
      <c r="DD151" s="83"/>
      <c r="DE151" s="125"/>
      <c r="DF151" s="33"/>
      <c r="DG151" s="83"/>
      <c r="DH151" s="125"/>
      <c r="DI151" s="33"/>
      <c r="DJ151" s="83"/>
      <c r="DK151" s="20"/>
      <c r="DL151" s="33"/>
      <c r="DM151" s="33"/>
      <c r="DN151" s="83"/>
      <c r="DS151" s="19">
        <f t="shared" ref="DS151:DS152" si="111">+CU151</f>
        <v>9750</v>
      </c>
      <c r="DT151" s="153">
        <v>8</v>
      </c>
      <c r="DU151" s="19">
        <v>0</v>
      </c>
      <c r="DV151" s="185" t="s">
        <v>976</v>
      </c>
      <c r="EO151"/>
      <c r="EX151" s="11"/>
      <c r="EY151" s="11"/>
    </row>
    <row r="152" spans="1:155" s="19" customFormat="1" x14ac:dyDescent="0.25">
      <c r="A152" s="53">
        <v>0</v>
      </c>
      <c r="B152" s="53"/>
      <c r="C152" s="53">
        <f t="shared" si="96"/>
        <v>0</v>
      </c>
      <c r="D152" s="55"/>
      <c r="E152" s="55"/>
      <c r="F152" s="55"/>
      <c r="G152" s="53"/>
      <c r="H152" s="53"/>
      <c r="I152" s="55"/>
      <c r="J152" s="53"/>
      <c r="K152" s="55">
        <v>1</v>
      </c>
      <c r="L152" s="55"/>
      <c r="M152" s="55"/>
      <c r="N152" s="59"/>
      <c r="O152" s="19" t="s">
        <v>1303</v>
      </c>
      <c r="P152" s="15" t="s">
        <v>1210</v>
      </c>
      <c r="Q152" s="15">
        <v>148</v>
      </c>
      <c r="R152" s="42"/>
      <c r="S152" s="27" t="s">
        <v>1207</v>
      </c>
      <c r="T152" s="21">
        <v>1999</v>
      </c>
      <c r="U152" s="28" t="s">
        <v>628</v>
      </c>
      <c r="V152" s="21"/>
      <c r="W152" s="25"/>
      <c r="X152" s="21"/>
      <c r="Y152" s="25" t="s">
        <v>180</v>
      </c>
      <c r="Z152" s="21"/>
      <c r="AA152" s="25" t="s">
        <v>1268</v>
      </c>
      <c r="AB152" s="21" t="s">
        <v>177</v>
      </c>
      <c r="AC152" s="21"/>
      <c r="AE152" s="90" t="s">
        <v>381</v>
      </c>
      <c r="AF152" s="82"/>
      <c r="CO152" s="19" t="str">
        <f t="shared" si="95"/>
        <v/>
      </c>
      <c r="CP152" s="19" t="str">
        <f t="shared" si="110"/>
        <v>Kaupp Nicolas</v>
      </c>
      <c r="CT152" s="260"/>
      <c r="CU152" s="154">
        <v>9752</v>
      </c>
      <c r="CV152" s="125"/>
      <c r="CW152" s="33"/>
      <c r="CX152" s="83"/>
      <c r="CY152" s="125"/>
      <c r="CZ152" s="33"/>
      <c r="DA152" s="83"/>
      <c r="DB152" s="125"/>
      <c r="DC152" s="33"/>
      <c r="DD152" s="83"/>
      <c r="DE152" s="125"/>
      <c r="DF152" s="33"/>
      <c r="DG152" s="83"/>
      <c r="DH152" s="125"/>
      <c r="DI152" s="33"/>
      <c r="DJ152" s="83"/>
      <c r="DK152" s="20"/>
      <c r="DL152" s="33"/>
      <c r="DM152" s="33"/>
      <c r="DN152" s="83"/>
      <c r="DS152" s="19">
        <f t="shared" si="111"/>
        <v>9752</v>
      </c>
      <c r="DT152" s="153">
        <v>8</v>
      </c>
      <c r="DU152" s="19">
        <v>0</v>
      </c>
      <c r="DV152" s="185" t="s">
        <v>976</v>
      </c>
      <c r="EO152"/>
      <c r="EX152" s="11"/>
      <c r="EY152" s="11"/>
    </row>
    <row r="153" spans="1:155" s="19" customFormat="1" x14ac:dyDescent="0.25">
      <c r="A153" s="53">
        <v>0</v>
      </c>
      <c r="B153" s="53"/>
      <c r="C153" s="53">
        <f t="shared" si="96"/>
        <v>0</v>
      </c>
      <c r="D153" s="55"/>
      <c r="E153" s="55"/>
      <c r="F153" s="55"/>
      <c r="G153" s="53"/>
      <c r="H153" s="53"/>
      <c r="I153" s="55"/>
      <c r="J153" s="53"/>
      <c r="K153" s="55">
        <v>1</v>
      </c>
      <c r="L153" s="55"/>
      <c r="M153" s="55"/>
      <c r="N153" s="59"/>
      <c r="O153" s="19" t="s">
        <v>361</v>
      </c>
      <c r="P153" s="15" t="s">
        <v>1266</v>
      </c>
      <c r="Q153" s="15">
        <v>149</v>
      </c>
      <c r="R153" s="42"/>
      <c r="S153" s="27" t="s">
        <v>1264</v>
      </c>
      <c r="T153" s="21">
        <v>2000</v>
      </c>
      <c r="U153" s="28" t="s">
        <v>628</v>
      </c>
      <c r="V153" s="21"/>
      <c r="W153" s="25"/>
      <c r="X153" s="21"/>
      <c r="Y153" s="25" t="s">
        <v>182</v>
      </c>
      <c r="Z153" s="21"/>
      <c r="AA153" s="25" t="s">
        <v>1268</v>
      </c>
      <c r="AB153" s="21" t="s">
        <v>177</v>
      </c>
      <c r="AC153" s="21"/>
      <c r="AE153" s="90" t="s">
        <v>381</v>
      </c>
      <c r="AF153" s="82"/>
      <c r="CO153" s="19" t="str">
        <f t="shared" si="95"/>
        <v/>
      </c>
      <c r="CP153" s="192" t="str">
        <f t="shared" si="105"/>
        <v>Tesan Laila</v>
      </c>
      <c r="CQ153" s="192"/>
      <c r="CR153" s="192"/>
      <c r="CS153" s="192"/>
      <c r="CT153" s="260"/>
      <c r="CU153" s="222">
        <v>9776</v>
      </c>
      <c r="CV153" s="125"/>
      <c r="CW153" s="33"/>
      <c r="CX153" s="83"/>
      <c r="CY153" s="125"/>
      <c r="CZ153" s="33"/>
      <c r="DA153" s="83"/>
      <c r="DB153" s="125"/>
      <c r="DC153" s="33"/>
      <c r="DD153" s="83"/>
      <c r="DE153" s="125"/>
      <c r="DF153" s="33"/>
      <c r="DG153" s="83"/>
      <c r="DH153" s="125"/>
      <c r="DI153" s="33"/>
      <c r="DJ153" s="83"/>
      <c r="DK153" s="20"/>
      <c r="DL153" s="33"/>
      <c r="DM153" s="33"/>
      <c r="DN153" s="83"/>
      <c r="DS153" s="19">
        <f t="shared" si="109"/>
        <v>9776</v>
      </c>
      <c r="DT153" s="153">
        <v>8</v>
      </c>
      <c r="DU153" s="19">
        <v>0</v>
      </c>
      <c r="DV153" s="185" t="s">
        <v>976</v>
      </c>
      <c r="EO153"/>
      <c r="EX153" s="11"/>
      <c r="EY153" s="11"/>
    </row>
    <row r="154" spans="1:155" s="19" customFormat="1" x14ac:dyDescent="0.25">
      <c r="A154" s="53">
        <v>0</v>
      </c>
      <c r="B154" s="53"/>
      <c r="C154" s="53">
        <f t="shared" si="96"/>
        <v>0</v>
      </c>
      <c r="D154" s="55"/>
      <c r="E154" s="55"/>
      <c r="F154" s="55"/>
      <c r="G154" s="53"/>
      <c r="H154" s="53"/>
      <c r="I154" s="55"/>
      <c r="J154" s="53"/>
      <c r="K154" s="55">
        <v>1</v>
      </c>
      <c r="L154" s="55"/>
      <c r="M154" s="55"/>
      <c r="N154" s="59"/>
      <c r="O154" s="19" t="s">
        <v>361</v>
      </c>
      <c r="P154" s="15" t="s">
        <v>1267</v>
      </c>
      <c r="Q154" s="15">
        <v>150</v>
      </c>
      <c r="R154" s="42"/>
      <c r="S154" s="27" t="s">
        <v>1265</v>
      </c>
      <c r="T154" s="21">
        <v>2001</v>
      </c>
      <c r="U154" s="28" t="s">
        <v>628</v>
      </c>
      <c r="V154" s="21"/>
      <c r="W154" s="25"/>
      <c r="X154" s="21"/>
      <c r="Y154" s="25" t="s">
        <v>182</v>
      </c>
      <c r="Z154" s="21"/>
      <c r="AA154" s="25" t="s">
        <v>1268</v>
      </c>
      <c r="AB154" s="21" t="s">
        <v>177</v>
      </c>
      <c r="AC154" s="21"/>
      <c r="AE154" s="90" t="s">
        <v>381</v>
      </c>
      <c r="AF154" s="82"/>
      <c r="CO154" s="19" t="str">
        <f t="shared" si="95"/>
        <v/>
      </c>
      <c r="CP154" s="192" t="str">
        <f t="shared" si="105"/>
        <v>Davet Kilian</v>
      </c>
      <c r="CQ154" s="192"/>
      <c r="CR154" s="192"/>
      <c r="CS154" s="192"/>
      <c r="CT154" s="260"/>
      <c r="CU154" s="222">
        <v>9775</v>
      </c>
      <c r="CV154" s="125"/>
      <c r="CW154" s="33"/>
      <c r="CX154" s="83"/>
      <c r="CY154" s="125"/>
      <c r="CZ154" s="33"/>
      <c r="DA154" s="83"/>
      <c r="DB154" s="125"/>
      <c r="DC154" s="33"/>
      <c r="DD154" s="83"/>
      <c r="DE154" s="125"/>
      <c r="DF154" s="33"/>
      <c r="DG154" s="83"/>
      <c r="DH154" s="125"/>
      <c r="DI154" s="33"/>
      <c r="DJ154" s="83"/>
      <c r="DK154" s="20"/>
      <c r="DL154" s="33"/>
      <c r="DM154" s="33"/>
      <c r="DN154" s="83"/>
      <c r="DS154" s="19">
        <f t="shared" si="109"/>
        <v>9775</v>
      </c>
      <c r="DT154" s="153">
        <v>8</v>
      </c>
      <c r="DU154" s="19">
        <v>0</v>
      </c>
      <c r="DV154" s="185" t="s">
        <v>976</v>
      </c>
      <c r="EO154"/>
      <c r="EX154" s="11"/>
      <c r="EY154" s="11"/>
    </row>
    <row r="155" spans="1:155" s="19" customFormat="1" x14ac:dyDescent="0.25">
      <c r="A155" s="66"/>
      <c r="B155" s="66"/>
      <c r="C155" s="66"/>
      <c r="D155" s="66"/>
      <c r="E155" s="66"/>
      <c r="F155" s="60"/>
      <c r="G155" s="60"/>
      <c r="H155" s="60"/>
      <c r="I155" s="60"/>
      <c r="J155" s="60"/>
      <c r="K155" s="60"/>
      <c r="L155" s="60"/>
      <c r="M155" s="60"/>
      <c r="N155" s="60"/>
      <c r="O155" s="67"/>
      <c r="P155" s="68"/>
      <c r="Q155" s="68"/>
      <c r="R155" s="44"/>
      <c r="S155" s="30" t="s">
        <v>183</v>
      </c>
      <c r="T155" s="31">
        <f>+Q154</f>
        <v>150</v>
      </c>
      <c r="U155" s="65" t="s">
        <v>700</v>
      </c>
      <c r="V155" s="32"/>
      <c r="W155" s="34"/>
      <c r="X155" s="32"/>
      <c r="Y155" s="40"/>
      <c r="Z155" s="33"/>
      <c r="AA155" s="34"/>
      <c r="AB155" s="33"/>
      <c r="AC155" s="35"/>
      <c r="AE155" s="84"/>
      <c r="AF155" s="83"/>
      <c r="CO155" s="19" t="str">
        <f t="shared" si="95"/>
        <v/>
      </c>
      <c r="CT155" s="260"/>
      <c r="CU155" s="126"/>
      <c r="CV155" s="141"/>
      <c r="CW155" s="141"/>
      <c r="CX155" s="126"/>
      <c r="CY155" s="141"/>
      <c r="CZ155" s="141"/>
      <c r="DA155" s="126"/>
      <c r="DB155" s="141"/>
      <c r="DC155" s="141"/>
      <c r="DD155" s="126"/>
      <c r="DE155" s="141"/>
      <c r="DF155" s="141"/>
      <c r="DG155" s="126"/>
      <c r="DH155" s="141"/>
      <c r="DI155" s="141"/>
      <c r="DJ155" s="126"/>
      <c r="DK155" s="126"/>
      <c r="DL155" s="138"/>
      <c r="DM155" s="138"/>
      <c r="EO155"/>
      <c r="EX155" s="11"/>
      <c r="EY155" s="11"/>
    </row>
    <row r="156" spans="1:155" customFormat="1" x14ac:dyDescent="0.25">
      <c r="A156" s="48">
        <f t="shared" ref="A156:N156" si="112">SUM(A5:A154)</f>
        <v>8</v>
      </c>
      <c r="B156" s="48">
        <f t="shared" si="112"/>
        <v>36</v>
      </c>
      <c r="C156" s="48">
        <f t="shared" si="112"/>
        <v>108</v>
      </c>
      <c r="D156" s="48">
        <f t="shared" si="112"/>
        <v>28</v>
      </c>
      <c r="E156" s="48">
        <f t="shared" si="112"/>
        <v>47</v>
      </c>
      <c r="F156" s="48">
        <f t="shared" si="112"/>
        <v>5</v>
      </c>
      <c r="G156" s="48">
        <f t="shared" si="112"/>
        <v>4</v>
      </c>
      <c r="H156" s="48">
        <f t="shared" si="112"/>
        <v>34</v>
      </c>
      <c r="I156" s="48">
        <f t="shared" si="112"/>
        <v>32</v>
      </c>
      <c r="J156" s="48">
        <f t="shared" si="112"/>
        <v>13</v>
      </c>
      <c r="K156" s="48">
        <f t="shared" si="112"/>
        <v>11</v>
      </c>
      <c r="L156" s="48">
        <f t="shared" si="112"/>
        <v>20</v>
      </c>
      <c r="M156" s="48">
        <f t="shared" si="112"/>
        <v>6</v>
      </c>
      <c r="N156" s="48">
        <f t="shared" si="112"/>
        <v>1</v>
      </c>
      <c r="O156" s="64">
        <f>SUM(D156+E156+F156+I156+K156+L156+M156)</f>
        <v>149</v>
      </c>
      <c r="P156" s="12"/>
      <c r="Q156" s="12" t="s">
        <v>224</v>
      </c>
      <c r="R156" s="45" t="s">
        <v>342</v>
      </c>
      <c r="S156" s="11" t="s">
        <v>88</v>
      </c>
      <c r="T156" s="13"/>
      <c r="U156" s="37"/>
      <c r="V156" s="13"/>
      <c r="W156" s="123"/>
      <c r="X156" s="13"/>
      <c r="Y156" s="37"/>
      <c r="Z156" s="13"/>
      <c r="AA156" s="14" t="s">
        <v>1036</v>
      </c>
      <c r="AB156" s="13"/>
      <c r="AC156" s="13"/>
      <c r="AD156" s="11"/>
      <c r="AE156" s="87" t="s">
        <v>382</v>
      </c>
      <c r="AF156" s="88" t="s">
        <v>385</v>
      </c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9"/>
      <c r="CO156" s="19" t="str">
        <f t="shared" si="95"/>
        <v/>
      </c>
      <c r="CP156" s="11"/>
      <c r="CQ156" s="11"/>
      <c r="CR156" s="11"/>
      <c r="CS156" s="11"/>
      <c r="CT156" s="13"/>
      <c r="CU156" s="11"/>
      <c r="CV156" s="49"/>
      <c r="CW156" s="49"/>
      <c r="CX156" s="11"/>
      <c r="CY156" s="49"/>
      <c r="CZ156" s="49"/>
      <c r="DA156" s="11"/>
      <c r="DB156" s="49"/>
      <c r="DC156" s="49"/>
      <c r="DD156" s="11"/>
      <c r="DE156" s="49"/>
      <c r="DF156" s="49"/>
      <c r="DG156" s="11"/>
      <c r="DH156" s="49"/>
      <c r="DI156" s="49"/>
      <c r="DJ156" s="11"/>
      <c r="DK156" s="115"/>
      <c r="DL156" s="13"/>
      <c r="DM156" s="13"/>
      <c r="DN156" s="11"/>
      <c r="DQ156" s="11"/>
      <c r="DR156" s="11"/>
      <c r="DS156" s="11"/>
      <c r="DZ156" s="19"/>
      <c r="EX156" s="11"/>
      <c r="EY156" s="11"/>
    </row>
    <row r="157" spans="1:155" customFormat="1" x14ac:dyDescent="0.25">
      <c r="A157" s="11">
        <f t="shared" ref="A157:N157" si="113">SUBTOTAL(9,A5:A154)</f>
        <v>8</v>
      </c>
      <c r="B157" s="11">
        <f t="shared" si="113"/>
        <v>36</v>
      </c>
      <c r="C157" s="11">
        <f t="shared" si="113"/>
        <v>108</v>
      </c>
      <c r="D157" s="11">
        <f t="shared" si="113"/>
        <v>28</v>
      </c>
      <c r="E157" s="11">
        <f t="shared" si="113"/>
        <v>47</v>
      </c>
      <c r="F157" s="11">
        <f t="shared" si="113"/>
        <v>5</v>
      </c>
      <c r="G157" s="11">
        <f t="shared" si="113"/>
        <v>4</v>
      </c>
      <c r="H157" s="11">
        <f t="shared" si="113"/>
        <v>34</v>
      </c>
      <c r="I157" s="11">
        <f t="shared" si="113"/>
        <v>32</v>
      </c>
      <c r="J157" s="11">
        <f t="shared" si="113"/>
        <v>13</v>
      </c>
      <c r="K157" s="11">
        <f t="shared" si="113"/>
        <v>11</v>
      </c>
      <c r="L157" s="11">
        <f t="shared" si="113"/>
        <v>20</v>
      </c>
      <c r="M157" s="11">
        <f t="shared" si="113"/>
        <v>6</v>
      </c>
      <c r="N157" s="11">
        <f t="shared" si="113"/>
        <v>1</v>
      </c>
      <c r="O157" s="64">
        <f>SUM(D157+E157+F157+I157+K157+L157+M157)</f>
        <v>149</v>
      </c>
      <c r="P157" s="12"/>
      <c r="Q157" s="12" t="s">
        <v>224</v>
      </c>
      <c r="R157" s="45" t="s">
        <v>370</v>
      </c>
      <c r="S157" s="11" t="s">
        <v>371</v>
      </c>
      <c r="T157" s="13"/>
      <c r="U157" s="37"/>
      <c r="V157" s="13"/>
      <c r="W157" s="123"/>
      <c r="X157" s="13"/>
      <c r="Y157" s="37"/>
      <c r="Z157" s="13" t="s">
        <v>185</v>
      </c>
      <c r="AA157" s="14" t="s">
        <v>886</v>
      </c>
      <c r="AB157" s="13"/>
      <c r="AC157" s="13"/>
      <c r="AD157" s="11"/>
      <c r="AE157" s="87" t="s">
        <v>373</v>
      </c>
      <c r="AF157" s="88" t="s">
        <v>97</v>
      </c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9"/>
      <c r="CO157" s="19" t="str">
        <f t="shared" si="95"/>
        <v/>
      </c>
      <c r="CP157" s="11"/>
      <c r="CQ157" s="11"/>
      <c r="CR157" s="11"/>
      <c r="CS157" s="11"/>
      <c r="CT157" s="13"/>
      <c r="CU157" s="11"/>
      <c r="CV157" s="49"/>
      <c r="CW157" s="49"/>
      <c r="CX157" s="11"/>
      <c r="CY157" s="49"/>
      <c r="CZ157" s="49"/>
      <c r="DA157" s="11"/>
      <c r="DB157" s="49"/>
      <c r="DC157" s="49"/>
      <c r="DD157" s="11"/>
      <c r="DE157" s="49"/>
      <c r="DF157" s="49"/>
      <c r="DG157" s="11"/>
      <c r="DH157" s="49"/>
      <c r="DI157" s="49"/>
      <c r="DJ157" s="11"/>
      <c r="DK157" s="115"/>
      <c r="DL157" s="13"/>
      <c r="DM157" s="13"/>
      <c r="DN157" s="11"/>
      <c r="DQ157" s="11"/>
      <c r="DR157" s="11"/>
      <c r="DS157" s="11"/>
      <c r="DT157" s="45" t="s">
        <v>980</v>
      </c>
      <c r="DZ157" s="19"/>
      <c r="EX157" s="11"/>
      <c r="EY157" s="11"/>
    </row>
    <row r="158" spans="1:155" customFormat="1" x14ac:dyDescent="0.25">
      <c r="A158" s="11"/>
      <c r="B158" s="11"/>
      <c r="C158" s="11"/>
      <c r="D158" s="49"/>
      <c r="E158" s="49"/>
      <c r="F158" s="50"/>
      <c r="G158" s="51"/>
      <c r="H158" s="51"/>
      <c r="I158" s="50"/>
      <c r="J158" s="51"/>
      <c r="K158" s="50"/>
      <c r="L158" s="50"/>
      <c r="M158" s="50"/>
      <c r="N158" s="50"/>
      <c r="O158" s="48"/>
      <c r="P158" s="12"/>
      <c r="Q158" s="12"/>
      <c r="R158" s="45" t="s">
        <v>369</v>
      </c>
      <c r="S158" s="11" t="s">
        <v>150</v>
      </c>
      <c r="T158" s="13"/>
      <c r="U158" s="37"/>
      <c r="V158" s="13"/>
      <c r="W158" s="123"/>
      <c r="X158" s="13"/>
      <c r="Y158" s="37"/>
      <c r="Z158" s="13" t="s">
        <v>186</v>
      </c>
      <c r="AA158" s="14" t="s">
        <v>1226</v>
      </c>
      <c r="AB158" s="13"/>
      <c r="AC158" s="13"/>
      <c r="AD158" s="11"/>
      <c r="AE158" s="87" t="s">
        <v>375</v>
      </c>
      <c r="AF158" s="88" t="s">
        <v>386</v>
      </c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9"/>
      <c r="CO158" s="19" t="str">
        <f t="shared" si="95"/>
        <v/>
      </c>
      <c r="CP158" s="11"/>
      <c r="CQ158" s="11"/>
      <c r="CR158" s="11"/>
      <c r="CS158" s="11"/>
      <c r="CT158" s="13"/>
      <c r="CU158" s="11"/>
      <c r="CV158" s="49"/>
      <c r="CW158" s="49"/>
      <c r="CX158" s="11"/>
      <c r="CY158" s="49"/>
      <c r="CZ158" s="49"/>
      <c r="DA158" s="11"/>
      <c r="DB158" s="49"/>
      <c r="DC158" s="49"/>
      <c r="DD158" s="11"/>
      <c r="DE158" s="49"/>
      <c r="DF158" s="49"/>
      <c r="DG158" s="11"/>
      <c r="DH158" s="49"/>
      <c r="DI158" s="49"/>
      <c r="DJ158" s="11"/>
      <c r="DK158" s="115"/>
      <c r="DL158" s="13"/>
      <c r="DM158" s="13"/>
      <c r="DN158" s="11"/>
      <c r="DQ158" s="11"/>
      <c r="DR158" s="11"/>
      <c r="DS158" s="11"/>
      <c r="DT158" s="11" t="s">
        <v>986</v>
      </c>
      <c r="DZ158" s="19"/>
      <c r="EO158" s="11"/>
      <c r="EX158" s="11"/>
      <c r="EY158" s="11"/>
    </row>
    <row r="159" spans="1:155" customFormat="1" x14ac:dyDescent="0.25">
      <c r="A159" s="11"/>
      <c r="B159" s="11"/>
      <c r="C159" s="11"/>
      <c r="D159" s="49"/>
      <c r="E159" s="49"/>
      <c r="F159" s="50"/>
      <c r="G159" s="51"/>
      <c r="H159" s="51"/>
      <c r="I159" s="50"/>
      <c r="J159" s="11"/>
      <c r="K159" s="50"/>
      <c r="L159" s="50"/>
      <c r="M159" s="50"/>
      <c r="N159" s="50"/>
      <c r="O159" s="48"/>
      <c r="P159" s="69" t="s">
        <v>366</v>
      </c>
      <c r="Q159" s="69" t="s">
        <v>366</v>
      </c>
      <c r="R159" s="45" t="s">
        <v>341</v>
      </c>
      <c r="S159" s="11" t="s">
        <v>158</v>
      </c>
      <c r="T159" s="13"/>
      <c r="U159" s="37"/>
      <c r="V159" s="13"/>
      <c r="W159" s="123"/>
      <c r="X159" s="13"/>
      <c r="Y159" s="37"/>
      <c r="Z159" s="13" t="s">
        <v>189</v>
      </c>
      <c r="AA159" s="14" t="s">
        <v>888</v>
      </c>
      <c r="AB159" s="13"/>
      <c r="AC159" s="13"/>
      <c r="AD159" s="11"/>
      <c r="AE159" s="87" t="s">
        <v>376</v>
      </c>
      <c r="AF159" s="88" t="s">
        <v>110</v>
      </c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9"/>
      <c r="CO159" s="19" t="str">
        <f t="shared" si="95"/>
        <v/>
      </c>
      <c r="CP159" s="11"/>
      <c r="CQ159" s="11"/>
      <c r="CR159" s="11"/>
      <c r="CS159" s="11"/>
      <c r="CT159" s="13"/>
      <c r="CU159" s="11"/>
      <c r="CV159" s="49"/>
      <c r="CW159" s="49"/>
      <c r="CX159" s="11"/>
      <c r="CY159" s="49"/>
      <c r="CZ159" s="49"/>
      <c r="DA159" s="11"/>
      <c r="DB159" s="49"/>
      <c r="DC159" s="49"/>
      <c r="DD159" s="11"/>
      <c r="DE159" s="49"/>
      <c r="DF159" s="49"/>
      <c r="DG159" s="11"/>
      <c r="DH159" s="49"/>
      <c r="DI159" s="49"/>
      <c r="DJ159" s="11"/>
      <c r="DK159" s="115"/>
      <c r="DL159" s="13"/>
      <c r="DM159" s="13"/>
      <c r="DN159" s="11"/>
      <c r="DQ159" s="11"/>
      <c r="DR159" s="11"/>
      <c r="DS159" s="11"/>
      <c r="DT159" s="11" t="s">
        <v>987</v>
      </c>
      <c r="DZ159" s="19"/>
      <c r="EO159" s="11"/>
      <c r="EX159" s="11"/>
      <c r="EY159" s="11"/>
    </row>
    <row r="160" spans="1:155" customFormat="1" x14ac:dyDescent="0.25">
      <c r="A160" s="11"/>
      <c r="B160" s="11"/>
      <c r="C160" s="11"/>
      <c r="D160" s="49"/>
      <c r="E160" s="49"/>
      <c r="F160" s="50"/>
      <c r="G160" s="51"/>
      <c r="H160" s="51"/>
      <c r="I160" s="50"/>
      <c r="J160" s="11"/>
      <c r="K160" s="50"/>
      <c r="L160" s="50"/>
      <c r="M160" s="50"/>
      <c r="N160" s="50"/>
      <c r="O160" s="48"/>
      <c r="P160" s="12"/>
      <c r="Q160" s="12"/>
      <c r="R160" s="45" t="s">
        <v>368</v>
      </c>
      <c r="S160" s="11" t="s">
        <v>161</v>
      </c>
      <c r="T160" s="13"/>
      <c r="U160" s="37"/>
      <c r="V160" s="13"/>
      <c r="W160" s="123"/>
      <c r="X160" s="13"/>
      <c r="Y160" s="37"/>
      <c r="Z160" s="13" t="s">
        <v>876</v>
      </c>
      <c r="AA160" s="14" t="s">
        <v>1227</v>
      </c>
      <c r="AB160" s="13"/>
      <c r="AC160" s="13"/>
      <c r="AD160" s="11"/>
      <c r="AE160" s="87" t="s">
        <v>379</v>
      </c>
      <c r="AF160" s="88" t="s">
        <v>387</v>
      </c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9"/>
      <c r="CO160" s="19" t="str">
        <f t="shared" si="95"/>
        <v/>
      </c>
      <c r="CP160" s="11"/>
      <c r="CQ160" s="11"/>
      <c r="CR160" s="11"/>
      <c r="CS160" s="11"/>
      <c r="CT160" s="13"/>
      <c r="CU160" s="11"/>
      <c r="CV160" s="49"/>
      <c r="CW160" s="49"/>
      <c r="CX160" s="11"/>
      <c r="CY160" s="49"/>
      <c r="CZ160" s="49"/>
      <c r="DA160" s="11"/>
      <c r="DB160" s="49"/>
      <c r="DC160" s="49"/>
      <c r="DD160" s="11"/>
      <c r="DE160" s="49"/>
      <c r="DF160" s="49"/>
      <c r="DG160" s="11"/>
      <c r="DH160" s="49"/>
      <c r="DI160" s="49"/>
      <c r="DJ160" s="11"/>
      <c r="DK160" s="115"/>
      <c r="DL160" s="13"/>
      <c r="DM160" s="13"/>
      <c r="DN160" s="11"/>
      <c r="DQ160" s="11"/>
      <c r="DR160" s="11"/>
      <c r="DS160" s="11"/>
      <c r="DT160" s="11" t="s">
        <v>988</v>
      </c>
      <c r="DZ160" s="19"/>
      <c r="EO160" s="11"/>
      <c r="EX160" s="11"/>
      <c r="EY160" s="11"/>
    </row>
    <row r="161" spans="15:130" x14ac:dyDescent="0.25">
      <c r="R161" s="45" t="s">
        <v>367</v>
      </c>
      <c r="S161" s="11" t="s">
        <v>166</v>
      </c>
      <c r="Z161" s="13" t="s">
        <v>887</v>
      </c>
      <c r="AA161" s="14" t="s">
        <v>1288</v>
      </c>
      <c r="AE161" s="87" t="s">
        <v>394</v>
      </c>
      <c r="AF161" s="88" t="s">
        <v>395</v>
      </c>
      <c r="CN161" s="19"/>
      <c r="CO161" s="19" t="str">
        <f t="shared" si="95"/>
        <v/>
      </c>
      <c r="DT161" s="11" t="s">
        <v>981</v>
      </c>
      <c r="DZ161" s="19"/>
    </row>
    <row r="162" spans="15:130" x14ac:dyDescent="0.25">
      <c r="R162" s="45" t="s">
        <v>365</v>
      </c>
      <c r="S162" s="11" t="s">
        <v>249</v>
      </c>
      <c r="Z162" s="223" t="s">
        <v>1228</v>
      </c>
      <c r="AA162" s="14" t="s">
        <v>1229</v>
      </c>
      <c r="AE162" s="87" t="s">
        <v>383</v>
      </c>
      <c r="AF162" s="88" t="s">
        <v>388</v>
      </c>
      <c r="CN162" s="19"/>
      <c r="CO162" s="19" t="str">
        <f t="shared" si="95"/>
        <v/>
      </c>
      <c r="DT162" s="11" t="s">
        <v>982</v>
      </c>
      <c r="DZ162" s="19"/>
    </row>
    <row r="163" spans="15:130" x14ac:dyDescent="0.25">
      <c r="AE163" s="91" t="s">
        <v>365</v>
      </c>
      <c r="AF163" s="89" t="s">
        <v>249</v>
      </c>
      <c r="CN163" s="19"/>
      <c r="CO163" s="19" t="str">
        <f t="shared" si="95"/>
        <v/>
      </c>
      <c r="DT163" s="11" t="s">
        <v>989</v>
      </c>
      <c r="DZ163" s="19"/>
    </row>
    <row r="164" spans="15:130" x14ac:dyDescent="0.25">
      <c r="AE164" s="80"/>
      <c r="DT164" s="11" t="s">
        <v>990</v>
      </c>
    </row>
    <row r="165" spans="15:130" x14ac:dyDescent="0.25">
      <c r="AE165" s="80" t="s">
        <v>408</v>
      </c>
      <c r="DT165" s="11" t="s">
        <v>991</v>
      </c>
    </row>
    <row r="166" spans="15:130" x14ac:dyDescent="0.25">
      <c r="O166" s="109"/>
      <c r="P166" s="110"/>
      <c r="Q166" s="111"/>
      <c r="R166" s="112"/>
      <c r="S166" s="113"/>
      <c r="AE166" s="80" t="s">
        <v>410</v>
      </c>
      <c r="DT166" s="11" t="s">
        <v>983</v>
      </c>
    </row>
    <row r="167" spans="15:130" x14ac:dyDescent="0.25">
      <c r="O167" s="109"/>
      <c r="P167" s="110"/>
      <c r="Q167" s="111"/>
      <c r="R167" s="112"/>
      <c r="S167" s="113"/>
      <c r="AE167" s="80" t="s">
        <v>409</v>
      </c>
      <c r="DT167" s="11" t="s">
        <v>984</v>
      </c>
    </row>
    <row r="168" spans="15:130" x14ac:dyDescent="0.25">
      <c r="O168" s="109"/>
      <c r="P168" s="110"/>
      <c r="Q168" s="111"/>
      <c r="R168" s="112"/>
      <c r="S168" s="113"/>
      <c r="AE168" s="80"/>
      <c r="DT168" s="11" t="s">
        <v>992</v>
      </c>
    </row>
    <row r="169" spans="15:130" x14ac:dyDescent="0.25">
      <c r="O169" s="114"/>
      <c r="P169" s="111"/>
      <c r="Q169" s="111"/>
      <c r="R169" s="112"/>
      <c r="S169" s="115"/>
      <c r="AE169" s="80" t="s">
        <v>411</v>
      </c>
      <c r="DT169" s="11" t="s">
        <v>985</v>
      </c>
    </row>
    <row r="170" spans="15:130" x14ac:dyDescent="0.25">
      <c r="AE170" s="80" t="s">
        <v>413</v>
      </c>
    </row>
    <row r="171" spans="15:130" x14ac:dyDescent="0.25">
      <c r="AE171" s="80" t="s">
        <v>412</v>
      </c>
      <c r="DU171" s="45" t="s">
        <v>993</v>
      </c>
    </row>
    <row r="172" spans="15:130" x14ac:dyDescent="0.25">
      <c r="AE172" s="80"/>
      <c r="DU172" s="11" t="s">
        <v>994</v>
      </c>
    </row>
    <row r="173" spans="15:130" x14ac:dyDescent="0.25">
      <c r="AE173" s="80"/>
      <c r="DU173" s="11" t="s">
        <v>995</v>
      </c>
    </row>
    <row r="174" spans="15:130" x14ac:dyDescent="0.25">
      <c r="AE174" s="80"/>
      <c r="DU174" s="11" t="s">
        <v>996</v>
      </c>
    </row>
    <row r="175" spans="15:130" x14ac:dyDescent="0.25">
      <c r="AE175" s="80"/>
      <c r="DU175" s="11" t="s">
        <v>997</v>
      </c>
    </row>
    <row r="176" spans="15:130" x14ac:dyDescent="0.25">
      <c r="AE176" s="80"/>
    </row>
    <row r="177" spans="31:128" x14ac:dyDescent="0.25">
      <c r="AE177" s="80"/>
    </row>
    <row r="178" spans="31:128" x14ac:dyDescent="0.25">
      <c r="AE178" s="80"/>
    </row>
    <row r="179" spans="31:128" x14ac:dyDescent="0.25">
      <c r="AE179" s="80"/>
    </row>
    <row r="180" spans="31:128" x14ac:dyDescent="0.25">
      <c r="AE180" s="80"/>
      <c r="DX180" s="11" t="s">
        <v>998</v>
      </c>
    </row>
    <row r="181" spans="31:128" x14ac:dyDescent="0.25">
      <c r="AE181" s="80"/>
    </row>
    <row r="182" spans="31:128" x14ac:dyDescent="0.25">
      <c r="AE182" s="80"/>
    </row>
    <row r="183" spans="31:128" x14ac:dyDescent="0.25">
      <c r="AE183" s="80"/>
      <c r="DQ183" s="856" t="s">
        <v>78</v>
      </c>
      <c r="DR183" s="857"/>
      <c r="DS183" s="858"/>
      <c r="DT183" s="173" t="s">
        <v>950</v>
      </c>
    </row>
    <row r="184" spans="31:128" x14ac:dyDescent="0.25">
      <c r="AE184" s="80"/>
      <c r="DQ184" s="174" t="s">
        <v>76</v>
      </c>
      <c r="DR184" s="175" t="s">
        <v>77</v>
      </c>
      <c r="DS184" s="176" t="s">
        <v>701</v>
      </c>
      <c r="DT184" s="171"/>
    </row>
    <row r="185" spans="31:128" x14ac:dyDescent="0.25">
      <c r="AE185" s="80"/>
      <c r="DQ185" s="177">
        <v>101</v>
      </c>
      <c r="DR185" s="178" t="s">
        <v>713</v>
      </c>
      <c r="DS185" s="179">
        <v>2</v>
      </c>
      <c r="DT185" s="171"/>
    </row>
    <row r="186" spans="31:128" x14ac:dyDescent="0.25">
      <c r="AE186" s="80"/>
      <c r="DQ186" s="177">
        <v>102</v>
      </c>
      <c r="DR186" s="178" t="s">
        <v>714</v>
      </c>
      <c r="DS186" s="179">
        <v>3</v>
      </c>
      <c r="DT186" s="171"/>
    </row>
    <row r="187" spans="31:128" x14ac:dyDescent="0.25">
      <c r="AE187" s="80"/>
      <c r="DQ187" s="177">
        <v>103</v>
      </c>
      <c r="DR187" s="178" t="s">
        <v>715</v>
      </c>
      <c r="DS187" s="179">
        <v>4</v>
      </c>
      <c r="DT187" s="171"/>
    </row>
    <row r="188" spans="31:128" x14ac:dyDescent="0.25">
      <c r="AE188" s="80"/>
      <c r="DQ188" s="177">
        <v>104</v>
      </c>
      <c r="DR188" s="178" t="s">
        <v>1323</v>
      </c>
      <c r="DS188" s="179">
        <v>5</v>
      </c>
      <c r="DT188" s="171"/>
    </row>
    <row r="189" spans="31:128" x14ac:dyDescent="0.25">
      <c r="AE189" s="80"/>
      <c r="DQ189" s="177">
        <v>111</v>
      </c>
      <c r="DR189" s="178" t="s">
        <v>1324</v>
      </c>
      <c r="DS189" s="179">
        <v>4</v>
      </c>
      <c r="DT189" s="171" t="s">
        <v>953</v>
      </c>
    </row>
    <row r="190" spans="31:128" x14ac:dyDescent="0.25">
      <c r="AE190" s="80"/>
      <c r="DQ190" s="177">
        <v>112</v>
      </c>
      <c r="DR190" s="178" t="s">
        <v>1325</v>
      </c>
      <c r="DS190" s="179">
        <v>5</v>
      </c>
      <c r="DT190" s="171" t="s">
        <v>953</v>
      </c>
    </row>
    <row r="191" spans="31:128" x14ac:dyDescent="0.25">
      <c r="AE191" s="80"/>
      <c r="DQ191" s="177">
        <v>121</v>
      </c>
      <c r="DR191" s="178" t="s">
        <v>721</v>
      </c>
      <c r="DS191" s="179">
        <v>4</v>
      </c>
      <c r="DT191" s="171" t="s">
        <v>954</v>
      </c>
    </row>
    <row r="192" spans="31:128" x14ac:dyDescent="0.25">
      <c r="AE192" s="80"/>
      <c r="DQ192" s="177">
        <v>122</v>
      </c>
      <c r="DR192" s="178" t="s">
        <v>1326</v>
      </c>
      <c r="DS192" s="179">
        <v>5</v>
      </c>
      <c r="DT192" s="171" t="s">
        <v>954</v>
      </c>
    </row>
    <row r="193" spans="121:124" x14ac:dyDescent="0.25">
      <c r="DQ193" s="177">
        <v>123</v>
      </c>
      <c r="DR193" s="178" t="s">
        <v>1327</v>
      </c>
      <c r="DS193" s="179">
        <v>6</v>
      </c>
      <c r="DT193" s="171" t="s">
        <v>954</v>
      </c>
    </row>
    <row r="194" spans="121:124" x14ac:dyDescent="0.25">
      <c r="DQ194" s="177">
        <v>124</v>
      </c>
      <c r="DR194" s="178" t="s">
        <v>1328</v>
      </c>
      <c r="DS194" s="179">
        <v>7</v>
      </c>
      <c r="DT194" s="171" t="s">
        <v>954</v>
      </c>
    </row>
    <row r="195" spans="121:124" x14ac:dyDescent="0.25">
      <c r="DQ195" s="177">
        <v>131</v>
      </c>
      <c r="DR195" s="178" t="s">
        <v>1329</v>
      </c>
      <c r="DS195" s="179">
        <v>4</v>
      </c>
      <c r="DT195" s="171" t="s">
        <v>955</v>
      </c>
    </row>
    <row r="196" spans="121:124" x14ac:dyDescent="0.25">
      <c r="DQ196" s="177">
        <v>132</v>
      </c>
      <c r="DR196" s="178" t="s">
        <v>1330</v>
      </c>
      <c r="DS196" s="179">
        <v>5</v>
      </c>
      <c r="DT196" s="171" t="s">
        <v>955</v>
      </c>
    </row>
    <row r="197" spans="121:124" x14ac:dyDescent="0.25">
      <c r="DQ197" s="177">
        <v>133</v>
      </c>
      <c r="DR197" s="178" t="s">
        <v>1331</v>
      </c>
      <c r="DS197" s="179">
        <v>6</v>
      </c>
      <c r="DT197" s="171" t="s">
        <v>955</v>
      </c>
    </row>
    <row r="198" spans="121:124" x14ac:dyDescent="0.25">
      <c r="DQ198" s="177">
        <v>134</v>
      </c>
      <c r="DR198" s="178" t="s">
        <v>1332</v>
      </c>
      <c r="DS198" s="179">
        <v>7</v>
      </c>
      <c r="DT198" s="171" t="s">
        <v>955</v>
      </c>
    </row>
    <row r="199" spans="121:124" x14ac:dyDescent="0.25">
      <c r="DQ199" s="177">
        <v>138</v>
      </c>
      <c r="DR199" s="178" t="s">
        <v>1333</v>
      </c>
      <c r="DS199" s="179">
        <v>6</v>
      </c>
      <c r="DT199" s="171"/>
    </row>
    <row r="200" spans="121:124" x14ac:dyDescent="0.25">
      <c r="DQ200" s="177">
        <v>139</v>
      </c>
      <c r="DR200" s="178" t="s">
        <v>1334</v>
      </c>
      <c r="DS200" s="179">
        <v>7</v>
      </c>
      <c r="DT200" s="171"/>
    </row>
    <row r="201" spans="121:124" x14ac:dyDescent="0.25">
      <c r="DQ201" s="177">
        <v>141</v>
      </c>
      <c r="DR201" s="178" t="s">
        <v>1335</v>
      </c>
      <c r="DS201" s="179">
        <v>8</v>
      </c>
      <c r="DT201" s="171" t="s">
        <v>956</v>
      </c>
    </row>
    <row r="202" spans="121:124" x14ac:dyDescent="0.25">
      <c r="DQ202" s="177">
        <v>142</v>
      </c>
      <c r="DR202" s="178" t="s">
        <v>1336</v>
      </c>
      <c r="DS202" s="179">
        <v>9</v>
      </c>
      <c r="DT202" s="171" t="s">
        <v>956</v>
      </c>
    </row>
    <row r="203" spans="121:124" x14ac:dyDescent="0.25">
      <c r="DQ203" s="177">
        <v>143</v>
      </c>
      <c r="DR203" s="178" t="s">
        <v>1337</v>
      </c>
      <c r="DS203" s="179">
        <v>10</v>
      </c>
      <c r="DT203" s="171" t="s">
        <v>956</v>
      </c>
    </row>
    <row r="204" spans="121:124" x14ac:dyDescent="0.25">
      <c r="DQ204" s="177">
        <v>144</v>
      </c>
      <c r="DR204" s="178" t="s">
        <v>1338</v>
      </c>
      <c r="DS204" s="179">
        <v>11</v>
      </c>
      <c r="DT204" s="171" t="s">
        <v>956</v>
      </c>
    </row>
    <row r="205" spans="121:124" x14ac:dyDescent="0.25">
      <c r="DQ205" s="177">
        <v>150</v>
      </c>
      <c r="DR205" s="178" t="s">
        <v>1491</v>
      </c>
      <c r="DS205" s="179">
        <v>8</v>
      </c>
      <c r="DT205" s="171"/>
    </row>
    <row r="206" spans="121:124" x14ac:dyDescent="0.25">
      <c r="DQ206" s="177">
        <v>151</v>
      </c>
      <c r="DR206" s="178" t="s">
        <v>1492</v>
      </c>
      <c r="DS206" s="179">
        <v>9</v>
      </c>
      <c r="DT206" s="171"/>
    </row>
    <row r="207" spans="121:124" x14ac:dyDescent="0.25">
      <c r="DQ207" s="177">
        <v>152</v>
      </c>
      <c r="DR207" s="178" t="s">
        <v>1493</v>
      </c>
      <c r="DS207" s="179">
        <v>10</v>
      </c>
      <c r="DT207" s="171"/>
    </row>
    <row r="208" spans="121:124" x14ac:dyDescent="0.25">
      <c r="DQ208" s="177">
        <v>153</v>
      </c>
      <c r="DR208" s="178" t="s">
        <v>1494</v>
      </c>
      <c r="DS208" s="179">
        <v>11</v>
      </c>
      <c r="DT208" s="171"/>
    </row>
    <row r="209" spans="121:124" x14ac:dyDescent="0.25">
      <c r="DQ209" s="177">
        <v>154</v>
      </c>
      <c r="DR209" s="178" t="s">
        <v>1495</v>
      </c>
      <c r="DS209" s="179">
        <v>12</v>
      </c>
      <c r="DT209" s="171"/>
    </row>
    <row r="210" spans="121:124" x14ac:dyDescent="0.25">
      <c r="DQ210" s="177">
        <v>161</v>
      </c>
      <c r="DR210" s="178" t="s">
        <v>1339</v>
      </c>
      <c r="DS210" s="179">
        <v>8</v>
      </c>
      <c r="DT210" s="171" t="s">
        <v>957</v>
      </c>
    </row>
    <row r="211" spans="121:124" x14ac:dyDescent="0.25">
      <c r="DQ211" s="177">
        <v>162</v>
      </c>
      <c r="DR211" s="178" t="s">
        <v>1340</v>
      </c>
      <c r="DS211" s="179">
        <v>9</v>
      </c>
      <c r="DT211" s="171" t="s">
        <v>957</v>
      </c>
    </row>
    <row r="212" spans="121:124" x14ac:dyDescent="0.25">
      <c r="DQ212" s="177">
        <v>163</v>
      </c>
      <c r="DR212" s="178" t="s">
        <v>739</v>
      </c>
      <c r="DS212" s="179">
        <v>10</v>
      </c>
      <c r="DT212" s="171"/>
    </row>
    <row r="213" spans="121:124" x14ac:dyDescent="0.25">
      <c r="DQ213" s="177">
        <v>164</v>
      </c>
      <c r="DR213" s="178" t="s">
        <v>740</v>
      </c>
      <c r="DS213" s="179">
        <v>11</v>
      </c>
      <c r="DT213" s="171"/>
    </row>
    <row r="214" spans="121:124" x14ac:dyDescent="0.25">
      <c r="DQ214" s="177">
        <v>171</v>
      </c>
      <c r="DR214" s="178" t="s">
        <v>741</v>
      </c>
      <c r="DS214" s="179">
        <v>9</v>
      </c>
      <c r="DT214" s="171"/>
    </row>
    <row r="215" spans="121:124" x14ac:dyDescent="0.25">
      <c r="DQ215" s="177">
        <v>172</v>
      </c>
      <c r="DR215" s="178" t="s">
        <v>1341</v>
      </c>
      <c r="DS215" s="179">
        <v>10</v>
      </c>
      <c r="DT215" s="171"/>
    </row>
    <row r="216" spans="121:124" x14ac:dyDescent="0.25">
      <c r="DQ216" s="177">
        <v>173</v>
      </c>
      <c r="DR216" s="178" t="s">
        <v>1342</v>
      </c>
      <c r="DS216" s="179">
        <v>11</v>
      </c>
      <c r="DT216" s="171"/>
    </row>
    <row r="217" spans="121:124" x14ac:dyDescent="0.25">
      <c r="DQ217" s="177">
        <v>174</v>
      </c>
      <c r="DR217" s="178" t="s">
        <v>1343</v>
      </c>
      <c r="DS217" s="179">
        <v>12</v>
      </c>
      <c r="DT217" s="171"/>
    </row>
    <row r="218" spans="121:124" x14ac:dyDescent="0.25">
      <c r="DQ218" s="177">
        <v>181</v>
      </c>
      <c r="DR218" s="178" t="s">
        <v>745</v>
      </c>
      <c r="DS218" s="179">
        <v>10</v>
      </c>
      <c r="DT218" s="171"/>
    </row>
    <row r="219" spans="121:124" x14ac:dyDescent="0.25">
      <c r="DQ219" s="177">
        <v>183</v>
      </c>
      <c r="DR219" s="178" t="s">
        <v>746</v>
      </c>
      <c r="DS219" s="179">
        <v>12</v>
      </c>
      <c r="DT219" s="171"/>
    </row>
    <row r="220" spans="121:124" x14ac:dyDescent="0.25">
      <c r="DQ220" s="177">
        <v>191</v>
      </c>
      <c r="DR220" s="178" t="s">
        <v>1344</v>
      </c>
      <c r="DS220" s="179">
        <v>7</v>
      </c>
      <c r="DT220" s="171"/>
    </row>
    <row r="221" spans="121:124" x14ac:dyDescent="0.25">
      <c r="DQ221" s="177">
        <v>192</v>
      </c>
      <c r="DR221" s="178" t="s">
        <v>1345</v>
      </c>
      <c r="DS221" s="179">
        <v>8</v>
      </c>
      <c r="DT221" s="171"/>
    </row>
    <row r="222" spans="121:124" x14ac:dyDescent="0.25">
      <c r="DQ222" s="177">
        <v>193</v>
      </c>
      <c r="DR222" s="178" t="s">
        <v>1346</v>
      </c>
      <c r="DS222" s="179">
        <v>9</v>
      </c>
      <c r="DT222" s="171"/>
    </row>
    <row r="223" spans="121:124" x14ac:dyDescent="0.25">
      <c r="DQ223" s="177">
        <v>201</v>
      </c>
      <c r="DR223" s="178" t="s">
        <v>751</v>
      </c>
      <c r="DS223" s="179">
        <v>2</v>
      </c>
      <c r="DT223" s="171"/>
    </row>
    <row r="224" spans="121:124" x14ac:dyDescent="0.25">
      <c r="DQ224" s="177">
        <v>202</v>
      </c>
      <c r="DR224" s="178" t="s">
        <v>1347</v>
      </c>
      <c r="DS224" s="179">
        <v>3</v>
      </c>
      <c r="DT224" s="171"/>
    </row>
    <row r="225" spans="121:124" x14ac:dyDescent="0.25">
      <c r="DQ225" s="177">
        <v>211</v>
      </c>
      <c r="DR225" s="178" t="s">
        <v>1348</v>
      </c>
      <c r="DS225" s="179">
        <v>4</v>
      </c>
      <c r="DT225" s="171" t="s">
        <v>958</v>
      </c>
    </row>
    <row r="226" spans="121:124" x14ac:dyDescent="0.25">
      <c r="DQ226" s="177">
        <v>212</v>
      </c>
      <c r="DR226" s="178" t="s">
        <v>1349</v>
      </c>
      <c r="DS226" s="179">
        <v>5</v>
      </c>
      <c r="DT226" s="171" t="s">
        <v>958</v>
      </c>
    </row>
    <row r="227" spans="121:124" x14ac:dyDescent="0.25">
      <c r="DQ227" s="177">
        <v>213</v>
      </c>
      <c r="DR227" s="178" t="s">
        <v>1350</v>
      </c>
      <c r="DS227" s="179">
        <v>6</v>
      </c>
      <c r="DT227" s="171" t="s">
        <v>958</v>
      </c>
    </row>
    <row r="228" spans="121:124" x14ac:dyDescent="0.25">
      <c r="DQ228" s="177">
        <v>214</v>
      </c>
      <c r="DR228" s="178" t="s">
        <v>1351</v>
      </c>
      <c r="DS228" s="179">
        <v>7</v>
      </c>
      <c r="DT228" s="171" t="s">
        <v>958</v>
      </c>
    </row>
    <row r="229" spans="121:124" x14ac:dyDescent="0.25">
      <c r="DQ229" s="177">
        <v>221</v>
      </c>
      <c r="DR229" s="178" t="s">
        <v>1352</v>
      </c>
      <c r="DS229" s="179">
        <v>8</v>
      </c>
      <c r="DT229" s="171" t="s">
        <v>959</v>
      </c>
    </row>
    <row r="230" spans="121:124" x14ac:dyDescent="0.25">
      <c r="DQ230" s="177">
        <v>222</v>
      </c>
      <c r="DR230" s="178" t="s">
        <v>1353</v>
      </c>
      <c r="DS230" s="179">
        <v>9</v>
      </c>
      <c r="DT230" s="171" t="s">
        <v>959</v>
      </c>
    </row>
    <row r="231" spans="121:124" x14ac:dyDescent="0.25">
      <c r="DQ231" s="177">
        <v>223</v>
      </c>
      <c r="DR231" s="178" t="s">
        <v>1354</v>
      </c>
      <c r="DS231" s="179">
        <v>10</v>
      </c>
      <c r="DT231" s="171" t="s">
        <v>959</v>
      </c>
    </row>
    <row r="232" spans="121:124" x14ac:dyDescent="0.25">
      <c r="DQ232" s="177">
        <v>224</v>
      </c>
      <c r="DR232" s="178" t="s">
        <v>1355</v>
      </c>
      <c r="DS232" s="179">
        <v>11</v>
      </c>
      <c r="DT232" s="171" t="s">
        <v>959</v>
      </c>
    </row>
    <row r="233" spans="121:124" x14ac:dyDescent="0.25">
      <c r="DQ233" s="177">
        <v>241</v>
      </c>
      <c r="DR233" s="178" t="s">
        <v>1356</v>
      </c>
      <c r="DS233" s="179">
        <v>8</v>
      </c>
      <c r="DT233" s="171"/>
    </row>
    <row r="234" spans="121:124" x14ac:dyDescent="0.25">
      <c r="DQ234" s="177">
        <v>242</v>
      </c>
      <c r="DR234" s="178" t="s">
        <v>1357</v>
      </c>
      <c r="DS234" s="179">
        <v>9</v>
      </c>
      <c r="DT234" s="171"/>
    </row>
    <row r="235" spans="121:124" x14ac:dyDescent="0.25">
      <c r="DQ235" s="177">
        <v>243</v>
      </c>
      <c r="DR235" s="178" t="s">
        <v>1358</v>
      </c>
      <c r="DS235" s="179">
        <v>10</v>
      </c>
      <c r="DT235" s="171"/>
    </row>
    <row r="236" spans="121:124" x14ac:dyDescent="0.25">
      <c r="DQ236" s="177">
        <v>244</v>
      </c>
      <c r="DR236" s="178" t="s">
        <v>1359</v>
      </c>
      <c r="DS236" s="179">
        <v>11</v>
      </c>
      <c r="DT236" s="171"/>
    </row>
    <row r="237" spans="121:124" x14ac:dyDescent="0.25">
      <c r="DQ237" s="177">
        <v>250</v>
      </c>
      <c r="DR237" s="178" t="s">
        <v>764</v>
      </c>
      <c r="DS237" s="179">
        <v>8</v>
      </c>
      <c r="DT237" s="171"/>
    </row>
    <row r="238" spans="121:124" x14ac:dyDescent="0.25">
      <c r="DQ238" s="177">
        <v>251</v>
      </c>
      <c r="DR238" s="178" t="s">
        <v>1496</v>
      </c>
      <c r="DS238" s="179">
        <v>9</v>
      </c>
      <c r="DT238" s="171"/>
    </row>
    <row r="239" spans="121:124" x14ac:dyDescent="0.25">
      <c r="DQ239" s="177">
        <v>252</v>
      </c>
      <c r="DR239" s="178" t="s">
        <v>1497</v>
      </c>
      <c r="DS239" s="179">
        <v>10</v>
      </c>
      <c r="DT239" s="171"/>
    </row>
    <row r="240" spans="121:124" x14ac:dyDescent="0.25">
      <c r="DQ240" s="177">
        <v>253</v>
      </c>
      <c r="DR240" s="178" t="s">
        <v>1498</v>
      </c>
      <c r="DS240" s="179">
        <v>11</v>
      </c>
      <c r="DT240" s="171"/>
    </row>
    <row r="241" spans="121:124" x14ac:dyDescent="0.25">
      <c r="DQ241" s="177">
        <v>254</v>
      </c>
      <c r="DR241" s="178" t="s">
        <v>1499</v>
      </c>
      <c r="DS241" s="179">
        <v>12</v>
      </c>
      <c r="DT241" s="171"/>
    </row>
    <row r="242" spans="121:124" x14ac:dyDescent="0.25">
      <c r="DQ242" s="177">
        <v>351</v>
      </c>
      <c r="DR242" s="178" t="s">
        <v>1360</v>
      </c>
      <c r="DS242" s="179">
        <v>7</v>
      </c>
      <c r="DT242" s="171"/>
    </row>
    <row r="243" spans="121:124" x14ac:dyDescent="0.25">
      <c r="DQ243" s="177">
        <v>352</v>
      </c>
      <c r="DR243" s="178" t="s">
        <v>1361</v>
      </c>
      <c r="DS243" s="179">
        <v>8</v>
      </c>
      <c r="DT243" s="171"/>
    </row>
    <row r="244" spans="121:124" x14ac:dyDescent="0.25">
      <c r="DQ244" s="177">
        <v>353</v>
      </c>
      <c r="DR244" s="178" t="s">
        <v>1362</v>
      </c>
      <c r="DS244" s="179">
        <v>9</v>
      </c>
      <c r="DT244" s="171"/>
    </row>
    <row r="245" spans="121:124" x14ac:dyDescent="0.25">
      <c r="DQ245" s="177">
        <v>354</v>
      </c>
      <c r="DR245" s="178" t="s">
        <v>1363</v>
      </c>
      <c r="DS245" s="179">
        <v>10</v>
      </c>
      <c r="DT245" s="171"/>
    </row>
    <row r="246" spans="121:124" x14ac:dyDescent="0.25">
      <c r="DQ246" s="177">
        <v>355</v>
      </c>
      <c r="DR246" s="178" t="s">
        <v>1364</v>
      </c>
      <c r="DS246" s="179">
        <v>11</v>
      </c>
      <c r="DT246" s="171"/>
    </row>
    <row r="247" spans="121:124" x14ac:dyDescent="0.25">
      <c r="DQ247" s="177">
        <v>356</v>
      </c>
      <c r="DR247" s="178" t="s">
        <v>774</v>
      </c>
      <c r="DS247" s="179">
        <v>12</v>
      </c>
      <c r="DT247" s="171"/>
    </row>
    <row r="248" spans="121:124" x14ac:dyDescent="0.25">
      <c r="DQ248" s="177">
        <v>361</v>
      </c>
      <c r="DR248" s="178" t="s">
        <v>1365</v>
      </c>
      <c r="DS248" s="179">
        <v>6</v>
      </c>
      <c r="DT248" s="171"/>
    </row>
    <row r="249" spans="121:124" x14ac:dyDescent="0.25">
      <c r="DQ249" s="177">
        <v>362</v>
      </c>
      <c r="DR249" s="178" t="s">
        <v>1366</v>
      </c>
      <c r="DS249" s="179">
        <v>7</v>
      </c>
      <c r="DT249" s="171"/>
    </row>
    <row r="250" spans="121:124" x14ac:dyDescent="0.25">
      <c r="DQ250" s="177">
        <v>363</v>
      </c>
      <c r="DR250" s="178" t="s">
        <v>1367</v>
      </c>
      <c r="DS250" s="179">
        <v>8</v>
      </c>
      <c r="DT250" s="171"/>
    </row>
    <row r="251" spans="121:124" x14ac:dyDescent="0.25">
      <c r="DQ251" s="177">
        <v>364</v>
      </c>
      <c r="DR251" s="178" t="s">
        <v>1368</v>
      </c>
      <c r="DS251" s="179">
        <v>9</v>
      </c>
      <c r="DT251" s="171"/>
    </row>
    <row r="252" spans="121:124" x14ac:dyDescent="0.25">
      <c r="DQ252" s="177">
        <v>366</v>
      </c>
      <c r="DR252" s="178" t="s">
        <v>1369</v>
      </c>
      <c r="DS252" s="179">
        <v>8</v>
      </c>
      <c r="DT252" s="171"/>
    </row>
    <row r="253" spans="121:124" x14ac:dyDescent="0.25">
      <c r="DQ253" s="177">
        <v>367</v>
      </c>
      <c r="DR253" s="178" t="s">
        <v>1370</v>
      </c>
      <c r="DS253" s="179">
        <v>9</v>
      </c>
      <c r="DT253" s="171"/>
    </row>
    <row r="254" spans="121:124" x14ac:dyDescent="0.25">
      <c r="DQ254" s="177">
        <v>368</v>
      </c>
      <c r="DR254" s="178" t="s">
        <v>781</v>
      </c>
      <c r="DS254" s="179">
        <v>10</v>
      </c>
      <c r="DT254" s="171"/>
    </row>
    <row r="255" spans="121:124" x14ac:dyDescent="0.25">
      <c r="DQ255" s="177">
        <v>371</v>
      </c>
      <c r="DR255" s="178" t="s">
        <v>1371</v>
      </c>
      <c r="DS255" s="179">
        <v>7</v>
      </c>
      <c r="DT255" s="171"/>
    </row>
    <row r="256" spans="121:124" x14ac:dyDescent="0.25">
      <c r="DQ256" s="177">
        <v>372</v>
      </c>
      <c r="DR256" s="178" t="s">
        <v>1372</v>
      </c>
      <c r="DS256" s="179">
        <v>8</v>
      </c>
      <c r="DT256" s="171"/>
    </row>
    <row r="257" spans="121:124" x14ac:dyDescent="0.25">
      <c r="DQ257" s="177">
        <v>373</v>
      </c>
      <c r="DR257" s="178" t="s">
        <v>1373</v>
      </c>
      <c r="DS257" s="179">
        <v>9</v>
      </c>
      <c r="DT257" s="171"/>
    </row>
    <row r="258" spans="121:124" x14ac:dyDescent="0.25">
      <c r="DQ258" s="177">
        <v>374</v>
      </c>
      <c r="DR258" s="178" t="s">
        <v>1374</v>
      </c>
      <c r="DS258" s="179">
        <v>10</v>
      </c>
      <c r="DT258" s="171"/>
    </row>
    <row r="259" spans="121:124" x14ac:dyDescent="0.25">
      <c r="DQ259" s="177">
        <v>375</v>
      </c>
      <c r="DR259" s="178" t="s">
        <v>786</v>
      </c>
      <c r="DS259" s="179">
        <v>11</v>
      </c>
      <c r="DT259" s="171"/>
    </row>
    <row r="260" spans="121:124" x14ac:dyDescent="0.25">
      <c r="DQ260" s="177">
        <v>376</v>
      </c>
      <c r="DR260" s="178" t="s">
        <v>1375</v>
      </c>
      <c r="DS260" s="179">
        <v>8</v>
      </c>
      <c r="DT260" s="171"/>
    </row>
    <row r="261" spans="121:124" x14ac:dyDescent="0.25">
      <c r="DQ261" s="177">
        <v>377</v>
      </c>
      <c r="DR261" s="178" t="s">
        <v>1376</v>
      </c>
      <c r="DS261" s="179">
        <v>9</v>
      </c>
      <c r="DT261" s="171"/>
    </row>
    <row r="262" spans="121:124" x14ac:dyDescent="0.25">
      <c r="DQ262" s="177">
        <v>378</v>
      </c>
      <c r="DR262" s="178" t="s">
        <v>789</v>
      </c>
      <c r="DS262" s="179">
        <v>11</v>
      </c>
      <c r="DT262" s="171"/>
    </row>
    <row r="263" spans="121:124" x14ac:dyDescent="0.25">
      <c r="DQ263" s="177">
        <v>381</v>
      </c>
      <c r="DR263" s="178" t="s">
        <v>1493</v>
      </c>
      <c r="DS263" s="179">
        <v>10</v>
      </c>
      <c r="DT263" s="171"/>
    </row>
    <row r="264" spans="121:124" x14ac:dyDescent="0.25">
      <c r="DQ264" s="177">
        <v>382</v>
      </c>
      <c r="DR264" s="178" t="s">
        <v>1494</v>
      </c>
      <c r="DS264" s="179">
        <v>11</v>
      </c>
      <c r="DT264" s="171"/>
    </row>
    <row r="265" spans="121:124" x14ac:dyDescent="0.25">
      <c r="DQ265" s="177">
        <v>383</v>
      </c>
      <c r="DR265" s="178" t="s">
        <v>1495</v>
      </c>
      <c r="DS265" s="179">
        <v>12</v>
      </c>
      <c r="DT265" s="171"/>
    </row>
    <row r="266" spans="121:124" x14ac:dyDescent="0.25">
      <c r="DQ266" s="177">
        <v>410</v>
      </c>
      <c r="DR266" s="178" t="s">
        <v>1377</v>
      </c>
      <c r="DS266" s="179">
        <v>5</v>
      </c>
      <c r="DT266" s="171"/>
    </row>
    <row r="267" spans="121:124" x14ac:dyDescent="0.25">
      <c r="DQ267" s="177">
        <v>411</v>
      </c>
      <c r="DR267" s="178" t="s">
        <v>1378</v>
      </c>
      <c r="DS267" s="179">
        <v>6</v>
      </c>
      <c r="DT267" s="171" t="s">
        <v>961</v>
      </c>
    </row>
    <row r="268" spans="121:124" x14ac:dyDescent="0.25">
      <c r="DQ268" s="177">
        <v>412</v>
      </c>
      <c r="DR268" s="178" t="s">
        <v>1379</v>
      </c>
      <c r="DS268" s="179">
        <v>7</v>
      </c>
      <c r="DT268" s="171" t="s">
        <v>961</v>
      </c>
    </row>
    <row r="269" spans="121:124" x14ac:dyDescent="0.25">
      <c r="DQ269" s="177">
        <v>413</v>
      </c>
      <c r="DR269" s="178" t="s">
        <v>793</v>
      </c>
      <c r="DS269" s="179">
        <v>8</v>
      </c>
      <c r="DT269" s="171" t="s">
        <v>961</v>
      </c>
    </row>
    <row r="270" spans="121:124" x14ac:dyDescent="0.25">
      <c r="DQ270" s="177">
        <v>420</v>
      </c>
      <c r="DR270" s="178" t="s">
        <v>794</v>
      </c>
      <c r="DS270" s="179">
        <v>4</v>
      </c>
      <c r="DT270" s="171" t="s">
        <v>960</v>
      </c>
    </row>
    <row r="271" spans="121:124" x14ac:dyDescent="0.25">
      <c r="DQ271" s="177">
        <v>421</v>
      </c>
      <c r="DR271" s="178" t="s">
        <v>1380</v>
      </c>
      <c r="DS271" s="179">
        <v>5</v>
      </c>
      <c r="DT271" s="171" t="s">
        <v>960</v>
      </c>
    </row>
    <row r="272" spans="121:124" x14ac:dyDescent="0.25">
      <c r="DQ272" s="177">
        <v>422</v>
      </c>
      <c r="DR272" s="178" t="s">
        <v>1381</v>
      </c>
      <c r="DS272" s="179">
        <v>6</v>
      </c>
      <c r="DT272" s="171" t="s">
        <v>960</v>
      </c>
    </row>
    <row r="273" spans="121:124" x14ac:dyDescent="0.25">
      <c r="DQ273" s="177">
        <v>423</v>
      </c>
      <c r="DR273" s="178" t="s">
        <v>1382</v>
      </c>
      <c r="DS273" s="179">
        <v>7</v>
      </c>
      <c r="DT273" s="171" t="s">
        <v>960</v>
      </c>
    </row>
    <row r="274" spans="121:124" x14ac:dyDescent="0.25">
      <c r="DQ274" s="177">
        <v>424</v>
      </c>
      <c r="DR274" s="178" t="s">
        <v>1383</v>
      </c>
      <c r="DS274" s="179">
        <v>8</v>
      </c>
      <c r="DT274" s="171" t="s">
        <v>960</v>
      </c>
    </row>
    <row r="275" spans="121:124" x14ac:dyDescent="0.25">
      <c r="DQ275" s="177">
        <v>430</v>
      </c>
      <c r="DR275" s="178" t="s">
        <v>1384</v>
      </c>
      <c r="DS275" s="179">
        <v>6</v>
      </c>
      <c r="DT275" s="171"/>
    </row>
    <row r="276" spans="121:124" x14ac:dyDescent="0.25">
      <c r="DQ276" s="177">
        <v>431</v>
      </c>
      <c r="DR276" s="178" t="s">
        <v>1385</v>
      </c>
      <c r="DS276" s="179">
        <v>7</v>
      </c>
      <c r="DT276" s="171"/>
    </row>
    <row r="277" spans="121:124" x14ac:dyDescent="0.25">
      <c r="DQ277" s="177">
        <v>432</v>
      </c>
      <c r="DR277" s="178" t="s">
        <v>1386</v>
      </c>
      <c r="DS277" s="179">
        <v>8</v>
      </c>
      <c r="DT277" s="171"/>
    </row>
    <row r="278" spans="121:124" x14ac:dyDescent="0.25">
      <c r="DQ278" s="177">
        <v>433</v>
      </c>
      <c r="DR278" s="178" t="s">
        <v>1387</v>
      </c>
      <c r="DS278" s="179">
        <v>9</v>
      </c>
      <c r="DT278" s="171"/>
    </row>
    <row r="279" spans="121:124" x14ac:dyDescent="0.25">
      <c r="DQ279" s="177">
        <v>434</v>
      </c>
      <c r="DR279" s="178" t="s">
        <v>803</v>
      </c>
      <c r="DS279" s="179">
        <v>10</v>
      </c>
      <c r="DT279" s="171"/>
    </row>
    <row r="280" spans="121:124" x14ac:dyDescent="0.25">
      <c r="DQ280" s="177">
        <v>441</v>
      </c>
      <c r="DR280" s="178" t="s">
        <v>1388</v>
      </c>
      <c r="DS280" s="179">
        <v>7</v>
      </c>
      <c r="DT280" s="171" t="s">
        <v>962</v>
      </c>
    </row>
    <row r="281" spans="121:124" x14ac:dyDescent="0.25">
      <c r="DQ281" s="177">
        <v>442</v>
      </c>
      <c r="DR281" s="178" t="s">
        <v>1389</v>
      </c>
      <c r="DS281" s="179">
        <v>8</v>
      </c>
      <c r="DT281" s="171" t="s">
        <v>962</v>
      </c>
    </row>
    <row r="282" spans="121:124" x14ac:dyDescent="0.25">
      <c r="DQ282" s="177">
        <v>443</v>
      </c>
      <c r="DR282" s="178" t="s">
        <v>1390</v>
      </c>
      <c r="DS282" s="179">
        <v>9</v>
      </c>
      <c r="DT282" s="171" t="s">
        <v>962</v>
      </c>
    </row>
    <row r="283" spans="121:124" x14ac:dyDescent="0.25">
      <c r="DQ283" s="177">
        <v>444</v>
      </c>
      <c r="DR283" s="178" t="s">
        <v>807</v>
      </c>
      <c r="DS283" s="179">
        <v>10</v>
      </c>
      <c r="DT283" s="171" t="s">
        <v>962</v>
      </c>
    </row>
    <row r="284" spans="121:124" x14ac:dyDescent="0.25">
      <c r="DQ284" s="177">
        <v>451</v>
      </c>
      <c r="DR284" s="178" t="s">
        <v>1391</v>
      </c>
      <c r="DS284" s="179">
        <v>7</v>
      </c>
      <c r="DT284" s="171"/>
    </row>
    <row r="285" spans="121:124" x14ac:dyDescent="0.25">
      <c r="DQ285" s="177">
        <v>452</v>
      </c>
      <c r="DR285" s="178" t="s">
        <v>1392</v>
      </c>
      <c r="DS285" s="179">
        <v>8</v>
      </c>
      <c r="DT285" s="171"/>
    </row>
    <row r="286" spans="121:124" x14ac:dyDescent="0.25">
      <c r="DQ286" s="177">
        <v>453</v>
      </c>
      <c r="DR286" s="178" t="s">
        <v>1393</v>
      </c>
      <c r="DS286" s="179">
        <v>9</v>
      </c>
      <c r="DT286" s="171"/>
    </row>
    <row r="287" spans="121:124" x14ac:dyDescent="0.25">
      <c r="DQ287" s="177">
        <v>454</v>
      </c>
      <c r="DR287" s="178" t="s">
        <v>811</v>
      </c>
      <c r="DS287" s="179">
        <v>10</v>
      </c>
      <c r="DT287" s="171"/>
    </row>
    <row r="288" spans="121:124" x14ac:dyDescent="0.25">
      <c r="DQ288" s="177">
        <v>460</v>
      </c>
      <c r="DR288" s="178" t="s">
        <v>812</v>
      </c>
      <c r="DS288" s="179">
        <v>6</v>
      </c>
      <c r="DT288" s="171"/>
    </row>
    <row r="289" spans="121:124" x14ac:dyDescent="0.25">
      <c r="DQ289" s="177">
        <v>461</v>
      </c>
      <c r="DR289" s="178" t="s">
        <v>1394</v>
      </c>
      <c r="DS289" s="179">
        <v>7</v>
      </c>
      <c r="DT289" s="171"/>
    </row>
    <row r="290" spans="121:124" x14ac:dyDescent="0.25">
      <c r="DQ290" s="177">
        <v>462</v>
      </c>
      <c r="DR290" s="178" t="s">
        <v>1395</v>
      </c>
      <c r="DS290" s="179">
        <v>8</v>
      </c>
      <c r="DT290" s="171"/>
    </row>
    <row r="291" spans="121:124" x14ac:dyDescent="0.25">
      <c r="DQ291" s="177">
        <v>463</v>
      </c>
      <c r="DR291" s="178" t="s">
        <v>1396</v>
      </c>
      <c r="DS291" s="179">
        <v>9</v>
      </c>
      <c r="DT291" s="171"/>
    </row>
    <row r="292" spans="121:124" x14ac:dyDescent="0.25">
      <c r="DQ292" s="177">
        <v>464</v>
      </c>
      <c r="DR292" s="178" t="s">
        <v>816</v>
      </c>
      <c r="DS292" s="179">
        <v>10</v>
      </c>
      <c r="DT292" s="171"/>
    </row>
    <row r="293" spans="121:124" x14ac:dyDescent="0.25">
      <c r="DQ293" s="177">
        <v>490</v>
      </c>
      <c r="DR293" s="178" t="s">
        <v>1491</v>
      </c>
      <c r="DS293" s="179">
        <v>8</v>
      </c>
      <c r="DT293" s="171"/>
    </row>
    <row r="294" spans="121:124" x14ac:dyDescent="0.25">
      <c r="DQ294" s="177">
        <v>491</v>
      </c>
      <c r="DR294" s="178" t="s">
        <v>1492</v>
      </c>
      <c r="DS294" s="179">
        <v>9</v>
      </c>
      <c r="DT294" s="171"/>
    </row>
    <row r="295" spans="121:124" x14ac:dyDescent="0.25">
      <c r="DQ295" s="177">
        <v>492</v>
      </c>
      <c r="DR295" s="178" t="s">
        <v>1493</v>
      </c>
      <c r="DS295" s="179">
        <v>10</v>
      </c>
      <c r="DT295" s="171"/>
    </row>
    <row r="296" spans="121:124" x14ac:dyDescent="0.25">
      <c r="DQ296" s="177">
        <v>493</v>
      </c>
      <c r="DR296" s="178" t="s">
        <v>1494</v>
      </c>
      <c r="DS296" s="179">
        <v>11</v>
      </c>
      <c r="DT296" s="171"/>
    </row>
    <row r="297" spans="121:124" x14ac:dyDescent="0.25">
      <c r="DQ297" s="177">
        <v>494</v>
      </c>
      <c r="DR297" s="178" t="s">
        <v>1495</v>
      </c>
      <c r="DS297" s="179">
        <v>12</v>
      </c>
      <c r="DT297" s="171"/>
    </row>
    <row r="298" spans="121:124" x14ac:dyDescent="0.25">
      <c r="DQ298" s="177">
        <v>501</v>
      </c>
      <c r="DR298" s="178" t="s">
        <v>818</v>
      </c>
      <c r="DS298" s="179">
        <v>1</v>
      </c>
      <c r="DT298" s="171"/>
    </row>
    <row r="299" spans="121:124" x14ac:dyDescent="0.25">
      <c r="DQ299" s="177">
        <v>502</v>
      </c>
      <c r="DR299" s="178" t="s">
        <v>819</v>
      </c>
      <c r="DS299" s="179">
        <v>2</v>
      </c>
      <c r="DT299" s="171"/>
    </row>
    <row r="300" spans="121:124" x14ac:dyDescent="0.25">
      <c r="DQ300" s="177">
        <v>504</v>
      </c>
      <c r="DR300" s="178" t="s">
        <v>821</v>
      </c>
      <c r="DS300" s="179">
        <v>4</v>
      </c>
      <c r="DT300" s="171"/>
    </row>
    <row r="301" spans="121:124" x14ac:dyDescent="0.25">
      <c r="DQ301" s="177">
        <v>506</v>
      </c>
      <c r="DR301" s="178" t="s">
        <v>1397</v>
      </c>
      <c r="DS301" s="179">
        <v>3</v>
      </c>
      <c r="DT301" s="171"/>
    </row>
    <row r="302" spans="121:124" x14ac:dyDescent="0.25">
      <c r="DQ302" s="177">
        <v>507</v>
      </c>
      <c r="DR302" s="178" t="s">
        <v>1398</v>
      </c>
      <c r="DS302" s="179">
        <v>4</v>
      </c>
      <c r="DT302" s="171"/>
    </row>
    <row r="303" spans="121:124" x14ac:dyDescent="0.25">
      <c r="DQ303" s="177">
        <v>503</v>
      </c>
      <c r="DR303" s="178" t="s">
        <v>820</v>
      </c>
      <c r="DS303" s="179">
        <v>3</v>
      </c>
      <c r="DT303" s="171"/>
    </row>
    <row r="304" spans="121:124" x14ac:dyDescent="0.25">
      <c r="DQ304" s="177">
        <v>508</v>
      </c>
      <c r="DR304" s="178" t="s">
        <v>1399</v>
      </c>
      <c r="DS304" s="179">
        <v>5</v>
      </c>
      <c r="DT304" s="171"/>
    </row>
    <row r="305" spans="121:124" x14ac:dyDescent="0.25">
      <c r="DQ305" s="177">
        <v>509</v>
      </c>
      <c r="DR305" s="178" t="s">
        <v>1400</v>
      </c>
      <c r="DS305" s="179">
        <v>6</v>
      </c>
      <c r="DT305" s="171"/>
    </row>
    <row r="306" spans="121:124" x14ac:dyDescent="0.25">
      <c r="DQ306" s="177">
        <v>511</v>
      </c>
      <c r="DR306" s="178" t="s">
        <v>1401</v>
      </c>
      <c r="DS306" s="179">
        <v>4</v>
      </c>
      <c r="DT306" s="171"/>
    </row>
    <row r="307" spans="121:124" x14ac:dyDescent="0.25">
      <c r="DQ307" s="177">
        <v>512</v>
      </c>
      <c r="DR307" s="178" t="s">
        <v>1402</v>
      </c>
      <c r="DS307" s="179">
        <v>5</v>
      </c>
      <c r="DT307" s="171"/>
    </row>
    <row r="308" spans="121:124" x14ac:dyDescent="0.25">
      <c r="DQ308" s="177">
        <v>513</v>
      </c>
      <c r="DR308" s="178" t="s">
        <v>1403</v>
      </c>
      <c r="DS308" s="179">
        <v>6</v>
      </c>
      <c r="DT308" s="171"/>
    </row>
    <row r="309" spans="121:124" x14ac:dyDescent="0.25">
      <c r="DQ309" s="177">
        <v>514</v>
      </c>
      <c r="DR309" s="178" t="s">
        <v>1404</v>
      </c>
      <c r="DS309" s="179">
        <v>7</v>
      </c>
      <c r="DT309" s="171"/>
    </row>
    <row r="310" spans="121:124" x14ac:dyDescent="0.25">
      <c r="DQ310" s="177">
        <v>516</v>
      </c>
      <c r="DR310" s="178" t="s">
        <v>1405</v>
      </c>
      <c r="DS310" s="179">
        <v>4</v>
      </c>
      <c r="DT310" s="171"/>
    </row>
    <row r="311" spans="121:124" x14ac:dyDescent="0.25">
      <c r="DQ311" s="177">
        <v>517</v>
      </c>
      <c r="DR311" s="178" t="s">
        <v>1406</v>
      </c>
      <c r="DS311" s="179">
        <v>5</v>
      </c>
      <c r="DT311" s="171"/>
    </row>
    <row r="312" spans="121:124" x14ac:dyDescent="0.25">
      <c r="DQ312" s="177">
        <v>518</v>
      </c>
      <c r="DR312" s="178" t="s">
        <v>1407</v>
      </c>
      <c r="DS312" s="179">
        <v>6</v>
      </c>
      <c r="DT312" s="171"/>
    </row>
    <row r="313" spans="121:124" x14ac:dyDescent="0.25">
      <c r="DQ313" s="177">
        <v>521</v>
      </c>
      <c r="DR313" s="178" t="s">
        <v>1408</v>
      </c>
      <c r="DS313" s="179">
        <v>4</v>
      </c>
      <c r="DT313" s="171"/>
    </row>
    <row r="314" spans="121:124" x14ac:dyDescent="0.25">
      <c r="DQ314" s="177">
        <v>522</v>
      </c>
      <c r="DR314" s="178" t="s">
        <v>1409</v>
      </c>
      <c r="DS314" s="179">
        <v>5</v>
      </c>
      <c r="DT314" s="171"/>
    </row>
    <row r="315" spans="121:124" x14ac:dyDescent="0.25">
      <c r="DQ315" s="177">
        <v>523</v>
      </c>
      <c r="DR315" s="178" t="s">
        <v>1410</v>
      </c>
      <c r="DS315" s="179">
        <v>6</v>
      </c>
      <c r="DT315" s="171"/>
    </row>
    <row r="316" spans="121:124" x14ac:dyDescent="0.25">
      <c r="DQ316" s="177">
        <v>524</v>
      </c>
      <c r="DR316" s="178" t="s">
        <v>1411</v>
      </c>
      <c r="DS316" s="179">
        <v>7</v>
      </c>
      <c r="DT316" s="171"/>
    </row>
    <row r="317" spans="121:124" x14ac:dyDescent="0.25">
      <c r="DQ317" s="177">
        <v>531</v>
      </c>
      <c r="DR317" s="178" t="s">
        <v>1412</v>
      </c>
      <c r="DS317" s="179">
        <v>5</v>
      </c>
      <c r="DT317" s="171"/>
    </row>
    <row r="318" spans="121:124" x14ac:dyDescent="0.25">
      <c r="DQ318" s="177">
        <v>532</v>
      </c>
      <c r="DR318" s="178" t="s">
        <v>1413</v>
      </c>
      <c r="DS318" s="179">
        <v>6</v>
      </c>
      <c r="DT318" s="171"/>
    </row>
    <row r="319" spans="121:124" x14ac:dyDescent="0.25">
      <c r="DQ319" s="177">
        <v>533</v>
      </c>
      <c r="DR319" s="178" t="s">
        <v>1414</v>
      </c>
      <c r="DS319" s="179">
        <v>6</v>
      </c>
      <c r="DT319" s="171"/>
    </row>
    <row r="320" spans="121:124" x14ac:dyDescent="0.25">
      <c r="DQ320" s="177">
        <v>534</v>
      </c>
      <c r="DR320" s="178" t="s">
        <v>1415</v>
      </c>
      <c r="DS320" s="179">
        <v>7</v>
      </c>
      <c r="DT320" s="171"/>
    </row>
    <row r="321" spans="121:124" x14ac:dyDescent="0.25">
      <c r="DQ321" s="177">
        <v>541</v>
      </c>
      <c r="DR321" s="178" t="s">
        <v>1416</v>
      </c>
      <c r="DS321" s="179">
        <v>6</v>
      </c>
      <c r="DT321" s="171"/>
    </row>
    <row r="322" spans="121:124" x14ac:dyDescent="0.25">
      <c r="DQ322" s="177">
        <v>542</v>
      </c>
      <c r="DR322" s="178" t="s">
        <v>1417</v>
      </c>
      <c r="DS322" s="179">
        <v>7</v>
      </c>
      <c r="DT322" s="171" t="s">
        <v>967</v>
      </c>
    </row>
    <row r="323" spans="121:124" x14ac:dyDescent="0.25">
      <c r="DQ323" s="177">
        <v>543</v>
      </c>
      <c r="DR323" s="178" t="s">
        <v>1418</v>
      </c>
      <c r="DS323" s="179">
        <v>8</v>
      </c>
      <c r="DT323" s="171"/>
    </row>
    <row r="324" spans="121:124" x14ac:dyDescent="0.25">
      <c r="DQ324" s="177">
        <v>544</v>
      </c>
      <c r="DR324" s="178" t="s">
        <v>1419</v>
      </c>
      <c r="DS324" s="179">
        <v>9</v>
      </c>
      <c r="DT324" s="171"/>
    </row>
    <row r="325" spans="121:124" x14ac:dyDescent="0.25">
      <c r="DQ325" s="177">
        <v>545</v>
      </c>
      <c r="DR325" s="178" t="s">
        <v>1420</v>
      </c>
      <c r="DS325" s="179">
        <v>10</v>
      </c>
      <c r="DT325" s="171"/>
    </row>
    <row r="326" spans="121:124" x14ac:dyDescent="0.25">
      <c r="DQ326" s="177">
        <v>550</v>
      </c>
      <c r="DR326" s="178" t="s">
        <v>846</v>
      </c>
      <c r="DS326" s="179">
        <v>7</v>
      </c>
      <c r="DT326" s="171"/>
    </row>
    <row r="327" spans="121:124" x14ac:dyDescent="0.25">
      <c r="DQ327" s="177">
        <v>551</v>
      </c>
      <c r="DR327" s="178" t="s">
        <v>1491</v>
      </c>
      <c r="DS327" s="179">
        <v>8</v>
      </c>
      <c r="DT327" s="171"/>
    </row>
    <row r="328" spans="121:124" x14ac:dyDescent="0.25">
      <c r="DQ328" s="177">
        <v>552</v>
      </c>
      <c r="DR328" s="178" t="s">
        <v>1492</v>
      </c>
      <c r="DS328" s="179">
        <v>9</v>
      </c>
      <c r="DT328" s="171"/>
    </row>
    <row r="329" spans="121:124" x14ac:dyDescent="0.25">
      <c r="DQ329" s="177">
        <v>553</v>
      </c>
      <c r="DR329" s="178" t="s">
        <v>1493</v>
      </c>
      <c r="DS329" s="179">
        <v>10</v>
      </c>
      <c r="DT329" s="171"/>
    </row>
    <row r="330" spans="121:124" x14ac:dyDescent="0.25">
      <c r="DQ330" s="177">
        <v>554</v>
      </c>
      <c r="DR330" s="178" t="s">
        <v>1494</v>
      </c>
      <c r="DS330" s="179">
        <v>11</v>
      </c>
      <c r="DT330" s="171"/>
    </row>
    <row r="331" spans="121:124" x14ac:dyDescent="0.25">
      <c r="DQ331" s="177">
        <v>555</v>
      </c>
      <c r="DR331" s="180" t="s">
        <v>1495</v>
      </c>
      <c r="DS331" s="179">
        <v>12</v>
      </c>
      <c r="DT331" s="171"/>
    </row>
    <row r="332" spans="121:124" x14ac:dyDescent="0.25">
      <c r="DQ332" s="177">
        <v>561</v>
      </c>
      <c r="DR332" s="178" t="s">
        <v>847</v>
      </c>
      <c r="DS332" s="179">
        <v>3</v>
      </c>
      <c r="DT332" s="171"/>
    </row>
    <row r="333" spans="121:124" x14ac:dyDescent="0.25">
      <c r="DQ333" s="177">
        <v>562</v>
      </c>
      <c r="DR333" s="178" t="s">
        <v>1421</v>
      </c>
      <c r="DS333" s="179">
        <v>4</v>
      </c>
      <c r="DT333" s="171"/>
    </row>
    <row r="334" spans="121:124" x14ac:dyDescent="0.25">
      <c r="DQ334" s="177">
        <v>563</v>
      </c>
      <c r="DR334" s="178" t="s">
        <v>1422</v>
      </c>
      <c r="DS334" s="179">
        <v>5</v>
      </c>
      <c r="DT334" s="171"/>
    </row>
    <row r="335" spans="121:124" x14ac:dyDescent="0.25">
      <c r="DQ335" s="177">
        <v>564</v>
      </c>
      <c r="DR335" s="178" t="s">
        <v>1423</v>
      </c>
      <c r="DS335" s="179">
        <v>6</v>
      </c>
      <c r="DT335" s="171"/>
    </row>
    <row r="336" spans="121:124" x14ac:dyDescent="0.25">
      <c r="DQ336" s="177">
        <v>565</v>
      </c>
      <c r="DR336" s="178" t="s">
        <v>1424</v>
      </c>
      <c r="DS336" s="179">
        <v>7</v>
      </c>
      <c r="DT336" s="171"/>
    </row>
    <row r="337" spans="121:124" x14ac:dyDescent="0.25">
      <c r="DQ337" s="177">
        <v>566</v>
      </c>
      <c r="DR337" s="178" t="s">
        <v>1425</v>
      </c>
      <c r="DS337" s="179">
        <v>8</v>
      </c>
      <c r="DT337" s="171"/>
    </row>
    <row r="338" spans="121:124" x14ac:dyDescent="0.25">
      <c r="DQ338" s="177">
        <v>571</v>
      </c>
      <c r="DR338" s="178" t="s">
        <v>1</v>
      </c>
      <c r="DS338" s="179">
        <v>3</v>
      </c>
      <c r="DT338" s="171"/>
    </row>
    <row r="339" spans="121:124" x14ac:dyDescent="0.25">
      <c r="DQ339" s="177">
        <v>572</v>
      </c>
      <c r="DR339" s="178" t="s">
        <v>1426</v>
      </c>
      <c r="DS339" s="179">
        <v>4</v>
      </c>
      <c r="DT339" s="171"/>
    </row>
    <row r="340" spans="121:124" x14ac:dyDescent="0.25">
      <c r="DQ340" s="177">
        <v>573</v>
      </c>
      <c r="DR340" s="178" t="s">
        <v>1427</v>
      </c>
      <c r="DS340" s="179">
        <v>5</v>
      </c>
      <c r="DT340" s="171"/>
    </row>
    <row r="341" spans="121:124" x14ac:dyDescent="0.25">
      <c r="DQ341" s="177">
        <v>574</v>
      </c>
      <c r="DR341" s="178" t="s">
        <v>1428</v>
      </c>
      <c r="DS341" s="179">
        <v>6</v>
      </c>
      <c r="DT341" s="171"/>
    </row>
    <row r="342" spans="121:124" x14ac:dyDescent="0.25">
      <c r="DQ342" s="177">
        <v>575</v>
      </c>
      <c r="DR342" s="178" t="s">
        <v>1429</v>
      </c>
      <c r="DS342" s="179">
        <v>7</v>
      </c>
      <c r="DT342" s="171"/>
    </row>
    <row r="343" spans="121:124" x14ac:dyDescent="0.25">
      <c r="DQ343" s="177">
        <v>576</v>
      </c>
      <c r="DR343" s="178" t="s">
        <v>6</v>
      </c>
      <c r="DS343" s="179">
        <v>8</v>
      </c>
      <c r="DT343" s="171"/>
    </row>
    <row r="344" spans="121:124" x14ac:dyDescent="0.25">
      <c r="DQ344" s="177">
        <v>577</v>
      </c>
      <c r="DR344" s="178" t="s">
        <v>7</v>
      </c>
      <c r="DS344" s="181"/>
      <c r="DT344" s="171"/>
    </row>
    <row r="345" spans="121:124" x14ac:dyDescent="0.25">
      <c r="DQ345" s="177">
        <v>578</v>
      </c>
      <c r="DR345" s="178" t="s">
        <v>8</v>
      </c>
      <c r="DS345" s="179">
        <v>7</v>
      </c>
      <c r="DT345" s="171"/>
    </row>
    <row r="346" spans="121:124" x14ac:dyDescent="0.25">
      <c r="DQ346" s="177">
        <v>580</v>
      </c>
      <c r="DR346" s="178" t="s">
        <v>9</v>
      </c>
      <c r="DS346" s="179">
        <v>2</v>
      </c>
      <c r="DT346" s="171"/>
    </row>
    <row r="347" spans="121:124" x14ac:dyDescent="0.25">
      <c r="DQ347" s="177">
        <v>581</v>
      </c>
      <c r="DR347" s="178" t="s">
        <v>10</v>
      </c>
      <c r="DS347" s="179">
        <v>3</v>
      </c>
      <c r="DT347" s="171"/>
    </row>
    <row r="348" spans="121:124" x14ac:dyDescent="0.25">
      <c r="DQ348" s="177">
        <v>582</v>
      </c>
      <c r="DR348" s="178" t="s">
        <v>11</v>
      </c>
      <c r="DS348" s="179">
        <v>4</v>
      </c>
      <c r="DT348" s="171"/>
    </row>
    <row r="349" spans="121:124" x14ac:dyDescent="0.25">
      <c r="DQ349" s="177">
        <v>583</v>
      </c>
      <c r="DR349" s="178" t="s">
        <v>12</v>
      </c>
      <c r="DS349" s="179">
        <v>4</v>
      </c>
      <c r="DT349" s="171"/>
    </row>
    <row r="350" spans="121:124" x14ac:dyDescent="0.25">
      <c r="DQ350" s="177">
        <v>584</v>
      </c>
      <c r="DR350" s="178" t="s">
        <v>13</v>
      </c>
      <c r="DS350" s="179">
        <v>5</v>
      </c>
      <c r="DT350" s="171"/>
    </row>
    <row r="351" spans="121:124" x14ac:dyDescent="0.25">
      <c r="DQ351" s="177">
        <v>585</v>
      </c>
      <c r="DR351" s="178" t="s">
        <v>14</v>
      </c>
      <c r="DS351" s="179">
        <v>6</v>
      </c>
      <c r="DT351" s="171"/>
    </row>
    <row r="352" spans="121:124" x14ac:dyDescent="0.25">
      <c r="DQ352" s="177">
        <v>586</v>
      </c>
      <c r="DR352" s="178" t="s">
        <v>1430</v>
      </c>
      <c r="DS352" s="179">
        <v>7</v>
      </c>
      <c r="DT352" s="171"/>
    </row>
    <row r="353" spans="121:124" x14ac:dyDescent="0.25">
      <c r="DQ353" s="177">
        <v>587</v>
      </c>
      <c r="DR353" s="178" t="s">
        <v>1431</v>
      </c>
      <c r="DS353" s="179">
        <v>8</v>
      </c>
      <c r="DT353" s="171"/>
    </row>
    <row r="354" spans="121:124" x14ac:dyDescent="0.25">
      <c r="DQ354" s="177">
        <v>590</v>
      </c>
      <c r="DR354" s="178" t="s">
        <v>846</v>
      </c>
      <c r="DS354" s="179">
        <v>7</v>
      </c>
      <c r="DT354" s="171"/>
    </row>
    <row r="355" spans="121:124" x14ac:dyDescent="0.25">
      <c r="DQ355" s="177">
        <v>591</v>
      </c>
      <c r="DR355" s="178" t="s">
        <v>17</v>
      </c>
      <c r="DS355" s="179">
        <v>8</v>
      </c>
      <c r="DT355" s="171"/>
    </row>
    <row r="356" spans="121:124" x14ac:dyDescent="0.25">
      <c r="DQ356" s="177">
        <v>592</v>
      </c>
      <c r="DR356" s="178" t="s">
        <v>18</v>
      </c>
      <c r="DS356" s="179">
        <v>9</v>
      </c>
      <c r="DT356" s="171"/>
    </row>
    <row r="357" spans="121:124" x14ac:dyDescent="0.25">
      <c r="DQ357" s="177">
        <v>593</v>
      </c>
      <c r="DR357" s="178" t="s">
        <v>19</v>
      </c>
      <c r="DS357" s="179">
        <v>10</v>
      </c>
      <c r="DT357" s="171"/>
    </row>
    <row r="358" spans="121:124" x14ac:dyDescent="0.25">
      <c r="DQ358" s="177">
        <v>594</v>
      </c>
      <c r="DR358" s="178" t="s">
        <v>20</v>
      </c>
      <c r="DS358" s="179">
        <v>11</v>
      </c>
      <c r="DT358" s="171"/>
    </row>
    <row r="359" spans="121:124" x14ac:dyDescent="0.25">
      <c r="DQ359" s="177">
        <v>601</v>
      </c>
      <c r="DR359" s="178" t="s">
        <v>1432</v>
      </c>
      <c r="DS359" s="179">
        <v>4</v>
      </c>
      <c r="DT359" s="171"/>
    </row>
    <row r="360" spans="121:124" x14ac:dyDescent="0.25">
      <c r="DQ360" s="177">
        <v>602</v>
      </c>
      <c r="DR360" s="178" t="s">
        <v>1433</v>
      </c>
      <c r="DS360" s="179">
        <v>5</v>
      </c>
      <c r="DT360" s="171"/>
    </row>
    <row r="361" spans="121:124" x14ac:dyDescent="0.25">
      <c r="DQ361" s="177">
        <v>603</v>
      </c>
      <c r="DR361" s="178" t="s">
        <v>1434</v>
      </c>
      <c r="DS361" s="179">
        <v>6</v>
      </c>
      <c r="DT361" s="171"/>
    </row>
    <row r="362" spans="121:124" x14ac:dyDescent="0.25">
      <c r="DQ362" s="177">
        <v>604</v>
      </c>
      <c r="DR362" s="178" t="s">
        <v>1435</v>
      </c>
      <c r="DS362" s="179">
        <v>7</v>
      </c>
      <c r="DT362" s="171"/>
    </row>
    <row r="363" spans="121:124" x14ac:dyDescent="0.25">
      <c r="DQ363" s="177">
        <v>611</v>
      </c>
      <c r="DR363" s="178" t="s">
        <v>25</v>
      </c>
      <c r="DS363" s="179">
        <v>1</v>
      </c>
      <c r="DT363" s="171"/>
    </row>
    <row r="364" spans="121:124" x14ac:dyDescent="0.25">
      <c r="DQ364" s="177">
        <v>612</v>
      </c>
      <c r="DR364" s="178" t="s">
        <v>26</v>
      </c>
      <c r="DS364" s="179">
        <v>2</v>
      </c>
      <c r="DT364" s="171"/>
    </row>
    <row r="365" spans="121:124" x14ac:dyDescent="0.25">
      <c r="DQ365" s="177">
        <v>613</v>
      </c>
      <c r="DR365" s="178" t="s">
        <v>1436</v>
      </c>
      <c r="DS365" s="179">
        <v>3</v>
      </c>
      <c r="DT365" s="171" t="s">
        <v>963</v>
      </c>
    </row>
    <row r="366" spans="121:124" x14ac:dyDescent="0.25">
      <c r="DQ366" s="177">
        <v>614</v>
      </c>
      <c r="DR366" s="178" t="s">
        <v>1437</v>
      </c>
      <c r="DS366" s="179">
        <v>4</v>
      </c>
      <c r="DT366" s="171" t="s">
        <v>963</v>
      </c>
    </row>
    <row r="367" spans="121:124" x14ac:dyDescent="0.25">
      <c r="DQ367" s="177">
        <v>631</v>
      </c>
      <c r="DR367" s="178" t="s">
        <v>29</v>
      </c>
      <c r="DS367" s="179">
        <v>8</v>
      </c>
      <c r="DT367" s="171"/>
    </row>
    <row r="368" spans="121:124" x14ac:dyDescent="0.25">
      <c r="DQ368" s="177">
        <v>632</v>
      </c>
      <c r="DR368" s="178" t="s">
        <v>30</v>
      </c>
      <c r="DS368" s="179">
        <v>9</v>
      </c>
      <c r="DT368" s="171"/>
    </row>
    <row r="369" spans="121:124" x14ac:dyDescent="0.25">
      <c r="DQ369" s="177">
        <v>633</v>
      </c>
      <c r="DR369" s="178" t="s">
        <v>31</v>
      </c>
      <c r="DS369" s="179">
        <v>10</v>
      </c>
      <c r="DT369" s="171"/>
    </row>
    <row r="370" spans="121:124" x14ac:dyDescent="0.25">
      <c r="DQ370" s="177">
        <v>634</v>
      </c>
      <c r="DR370" s="178" t="s">
        <v>32</v>
      </c>
      <c r="DS370" s="179">
        <v>11</v>
      </c>
      <c r="DT370" s="171"/>
    </row>
    <row r="371" spans="121:124" x14ac:dyDescent="0.25">
      <c r="DQ371" s="177">
        <v>690</v>
      </c>
      <c r="DR371" s="178" t="s">
        <v>1491</v>
      </c>
      <c r="DS371" s="179">
        <v>8</v>
      </c>
      <c r="DT371" s="171"/>
    </row>
    <row r="372" spans="121:124" x14ac:dyDescent="0.25">
      <c r="DQ372" s="177">
        <v>691</v>
      </c>
      <c r="DR372" s="178" t="s">
        <v>1492</v>
      </c>
      <c r="DS372" s="179">
        <v>9</v>
      </c>
      <c r="DT372" s="171"/>
    </row>
    <row r="373" spans="121:124" x14ac:dyDescent="0.25">
      <c r="DQ373" s="177">
        <v>692</v>
      </c>
      <c r="DR373" s="178" t="s">
        <v>1493</v>
      </c>
      <c r="DS373" s="179">
        <v>10</v>
      </c>
      <c r="DT373" s="171"/>
    </row>
    <row r="374" spans="121:124" x14ac:dyDescent="0.25">
      <c r="DQ374" s="177">
        <v>693</v>
      </c>
      <c r="DR374" s="178" t="s">
        <v>1494</v>
      </c>
      <c r="DS374" s="179">
        <v>11</v>
      </c>
      <c r="DT374" s="171"/>
    </row>
    <row r="375" spans="121:124" x14ac:dyDescent="0.25">
      <c r="DQ375" s="177">
        <v>694</v>
      </c>
      <c r="DR375" s="178" t="s">
        <v>1495</v>
      </c>
      <c r="DS375" s="179">
        <v>12</v>
      </c>
      <c r="DT375" s="171"/>
    </row>
    <row r="376" spans="121:124" x14ac:dyDescent="0.25">
      <c r="DQ376" s="177">
        <v>706</v>
      </c>
      <c r="DR376" s="178" t="s">
        <v>1438</v>
      </c>
      <c r="DS376" s="179">
        <v>4</v>
      </c>
      <c r="DT376" s="171"/>
    </row>
    <row r="377" spans="121:124" x14ac:dyDescent="0.25">
      <c r="DQ377" s="177">
        <v>707</v>
      </c>
      <c r="DR377" s="178" t="s">
        <v>1439</v>
      </c>
      <c r="DS377" s="179">
        <v>5</v>
      </c>
      <c r="DT377" s="171"/>
    </row>
    <row r="378" spans="121:124" x14ac:dyDescent="0.25">
      <c r="DQ378" s="177">
        <v>708</v>
      </c>
      <c r="DR378" s="178" t="s">
        <v>1440</v>
      </c>
      <c r="DS378" s="179">
        <v>6</v>
      </c>
      <c r="DT378" s="171"/>
    </row>
    <row r="379" spans="121:124" x14ac:dyDescent="0.25">
      <c r="DQ379" s="177">
        <v>709</v>
      </c>
      <c r="DR379" s="178" t="s">
        <v>1441</v>
      </c>
      <c r="DS379" s="179">
        <v>7</v>
      </c>
      <c r="DT379" s="171"/>
    </row>
    <row r="380" spans="121:124" x14ac:dyDescent="0.25">
      <c r="DQ380" s="177">
        <v>710</v>
      </c>
      <c r="DR380" s="178" t="s">
        <v>37</v>
      </c>
      <c r="DS380" s="179">
        <v>6</v>
      </c>
      <c r="DT380" s="171"/>
    </row>
    <row r="381" spans="121:124" x14ac:dyDescent="0.25">
      <c r="DQ381" s="177">
        <v>711</v>
      </c>
      <c r="DR381" s="178" t="s">
        <v>1442</v>
      </c>
      <c r="DS381" s="179">
        <v>7</v>
      </c>
      <c r="DT381" s="171"/>
    </row>
    <row r="382" spans="121:124" x14ac:dyDescent="0.25">
      <c r="DQ382" s="177">
        <v>712</v>
      </c>
      <c r="DR382" s="178" t="s">
        <v>1443</v>
      </c>
      <c r="DS382" s="179">
        <v>8</v>
      </c>
      <c r="DT382" s="171"/>
    </row>
    <row r="383" spans="121:124" x14ac:dyDescent="0.25">
      <c r="DQ383" s="177">
        <v>713</v>
      </c>
      <c r="DR383" s="178" t="s">
        <v>1444</v>
      </c>
      <c r="DS383" s="179">
        <v>9</v>
      </c>
      <c r="DT383" s="171"/>
    </row>
    <row r="384" spans="121:124" x14ac:dyDescent="0.25">
      <c r="DQ384" s="177">
        <v>714</v>
      </c>
      <c r="DR384" s="178" t="s">
        <v>41</v>
      </c>
      <c r="DS384" s="179">
        <v>10</v>
      </c>
      <c r="DT384" s="171"/>
    </row>
    <row r="385" spans="121:124" x14ac:dyDescent="0.25">
      <c r="DQ385" s="177">
        <v>720</v>
      </c>
      <c r="DR385" s="178" t="s">
        <v>1445</v>
      </c>
      <c r="DS385" s="179">
        <v>6</v>
      </c>
      <c r="DT385" s="171"/>
    </row>
    <row r="386" spans="121:124" x14ac:dyDescent="0.25">
      <c r="DQ386" s="177">
        <v>721</v>
      </c>
      <c r="DR386" s="178" t="s">
        <v>1446</v>
      </c>
      <c r="DS386" s="179">
        <v>7</v>
      </c>
      <c r="DT386" s="171"/>
    </row>
    <row r="387" spans="121:124" x14ac:dyDescent="0.25">
      <c r="DQ387" s="177">
        <v>722</v>
      </c>
      <c r="DR387" s="178" t="s">
        <v>1447</v>
      </c>
      <c r="DS387" s="179">
        <v>8</v>
      </c>
      <c r="DT387" s="171"/>
    </row>
    <row r="388" spans="121:124" x14ac:dyDescent="0.25">
      <c r="DQ388" s="177">
        <v>723</v>
      </c>
      <c r="DR388" s="178" t="s">
        <v>1448</v>
      </c>
      <c r="DS388" s="179">
        <v>9</v>
      </c>
      <c r="DT388" s="171"/>
    </row>
    <row r="389" spans="121:124" x14ac:dyDescent="0.25">
      <c r="DQ389" s="177">
        <v>724</v>
      </c>
      <c r="DR389" s="178" t="s">
        <v>1449</v>
      </c>
      <c r="DS389" s="179">
        <v>10</v>
      </c>
      <c r="DT389" s="171"/>
    </row>
    <row r="390" spans="121:124" x14ac:dyDescent="0.25">
      <c r="DQ390" s="177">
        <v>731</v>
      </c>
      <c r="DR390" s="178" t="s">
        <v>1450</v>
      </c>
      <c r="DS390" s="179">
        <v>4</v>
      </c>
      <c r="DT390" s="171" t="s">
        <v>964</v>
      </c>
    </row>
    <row r="391" spans="121:124" x14ac:dyDescent="0.25">
      <c r="DQ391" s="177">
        <v>732</v>
      </c>
      <c r="DR391" s="178" t="s">
        <v>1451</v>
      </c>
      <c r="DS391" s="179">
        <v>5</v>
      </c>
      <c r="DT391" s="171" t="s">
        <v>964</v>
      </c>
    </row>
    <row r="392" spans="121:124" x14ac:dyDescent="0.25">
      <c r="DQ392" s="177">
        <v>733</v>
      </c>
      <c r="DR392" s="178" t="s">
        <v>1452</v>
      </c>
      <c r="DS392" s="179">
        <v>6</v>
      </c>
      <c r="DT392" s="171" t="s">
        <v>964</v>
      </c>
    </row>
    <row r="393" spans="121:124" x14ac:dyDescent="0.25">
      <c r="DQ393" s="177">
        <v>741</v>
      </c>
      <c r="DR393" s="178" t="s">
        <v>1453</v>
      </c>
      <c r="DS393" s="179">
        <v>7</v>
      </c>
      <c r="DT393" s="171" t="s">
        <v>965</v>
      </c>
    </row>
    <row r="394" spans="121:124" x14ac:dyDescent="0.25">
      <c r="DQ394" s="177">
        <v>742</v>
      </c>
      <c r="DR394" s="178" t="s">
        <v>1454</v>
      </c>
      <c r="DS394" s="179">
        <v>8</v>
      </c>
      <c r="DT394" s="171" t="s">
        <v>966</v>
      </c>
    </row>
    <row r="395" spans="121:124" x14ac:dyDescent="0.25">
      <c r="DQ395" s="177">
        <v>743</v>
      </c>
      <c r="DR395" s="178" t="s">
        <v>52</v>
      </c>
      <c r="DS395" s="179">
        <v>9</v>
      </c>
      <c r="DT395" s="171"/>
    </row>
    <row r="396" spans="121:124" x14ac:dyDescent="0.25">
      <c r="DQ396" s="177">
        <v>746</v>
      </c>
      <c r="DR396" s="178" t="s">
        <v>1455</v>
      </c>
      <c r="DS396" s="179">
        <v>4</v>
      </c>
      <c r="DT396" s="171"/>
    </row>
    <row r="397" spans="121:124" x14ac:dyDescent="0.25">
      <c r="DQ397" s="177">
        <v>747</v>
      </c>
      <c r="DR397" s="178" t="s">
        <v>1456</v>
      </c>
      <c r="DS397" s="179">
        <v>5</v>
      </c>
      <c r="DT397" s="171"/>
    </row>
    <row r="398" spans="121:124" x14ac:dyDescent="0.25">
      <c r="DQ398" s="177">
        <v>748</v>
      </c>
      <c r="DR398" s="178" t="s">
        <v>1457</v>
      </c>
      <c r="DS398" s="179">
        <v>6</v>
      </c>
      <c r="DT398" s="171"/>
    </row>
    <row r="399" spans="121:124" x14ac:dyDescent="0.25">
      <c r="DQ399" s="177">
        <v>749</v>
      </c>
      <c r="DR399" s="178" t="s">
        <v>1458</v>
      </c>
      <c r="DS399" s="179">
        <v>7</v>
      </c>
      <c r="DT399" s="171"/>
    </row>
    <row r="400" spans="121:124" x14ac:dyDescent="0.25">
      <c r="DQ400" s="177">
        <v>750</v>
      </c>
      <c r="DR400" s="178" t="s">
        <v>1492</v>
      </c>
      <c r="DS400" s="179">
        <v>9</v>
      </c>
      <c r="DT400" s="171" t="s">
        <v>951</v>
      </c>
    </row>
    <row r="401" spans="121:124" x14ac:dyDescent="0.25">
      <c r="DQ401" s="177">
        <v>751</v>
      </c>
      <c r="DR401" s="178" t="s">
        <v>1493</v>
      </c>
      <c r="DS401" s="179">
        <v>10</v>
      </c>
      <c r="DT401" s="171" t="s">
        <v>951</v>
      </c>
    </row>
    <row r="402" spans="121:124" x14ac:dyDescent="0.25">
      <c r="DQ402" s="177">
        <v>752</v>
      </c>
      <c r="DR402" s="178" t="s">
        <v>1494</v>
      </c>
      <c r="DS402" s="179">
        <v>11</v>
      </c>
      <c r="DT402" s="171" t="s">
        <v>951</v>
      </c>
    </row>
    <row r="403" spans="121:124" x14ac:dyDescent="0.25">
      <c r="DQ403" s="177">
        <v>753</v>
      </c>
      <c r="DR403" s="178" t="s">
        <v>1495</v>
      </c>
      <c r="DS403" s="179">
        <v>12</v>
      </c>
      <c r="DT403" s="171" t="s">
        <v>951</v>
      </c>
    </row>
    <row r="404" spans="121:124" x14ac:dyDescent="0.25">
      <c r="DQ404" s="177">
        <v>755</v>
      </c>
      <c r="DR404" s="178" t="s">
        <v>1459</v>
      </c>
      <c r="DS404" s="179">
        <v>6</v>
      </c>
      <c r="DT404" s="171"/>
    </row>
    <row r="405" spans="121:124" x14ac:dyDescent="0.25">
      <c r="DQ405" s="177">
        <v>756</v>
      </c>
      <c r="DR405" s="178" t="s">
        <v>1460</v>
      </c>
      <c r="DS405" s="179">
        <v>7</v>
      </c>
      <c r="DT405" s="171"/>
    </row>
    <row r="406" spans="121:124" x14ac:dyDescent="0.25">
      <c r="DQ406" s="177">
        <v>757</v>
      </c>
      <c r="DR406" s="178" t="s">
        <v>1461</v>
      </c>
      <c r="DS406" s="179">
        <v>8</v>
      </c>
      <c r="DT406" s="171"/>
    </row>
    <row r="407" spans="121:124" x14ac:dyDescent="0.25">
      <c r="DQ407" s="177">
        <v>758</v>
      </c>
      <c r="DR407" s="178" t="s">
        <v>1462</v>
      </c>
      <c r="DS407" s="179">
        <v>9</v>
      </c>
      <c r="DT407" s="171"/>
    </row>
    <row r="408" spans="121:124" x14ac:dyDescent="0.25">
      <c r="DQ408" s="177">
        <v>759</v>
      </c>
      <c r="DR408" s="178" t="s">
        <v>1463</v>
      </c>
      <c r="DS408" s="179">
        <v>10</v>
      </c>
      <c r="DT408" s="171"/>
    </row>
    <row r="409" spans="121:124" x14ac:dyDescent="0.25">
      <c r="DQ409" s="177">
        <v>760</v>
      </c>
      <c r="DR409" s="178" t="s">
        <v>1464</v>
      </c>
      <c r="DS409" s="179">
        <v>6</v>
      </c>
      <c r="DT409" s="171"/>
    </row>
    <row r="410" spans="121:124" x14ac:dyDescent="0.25">
      <c r="DQ410" s="177">
        <v>761</v>
      </c>
      <c r="DR410" s="178" t="s">
        <v>1465</v>
      </c>
      <c r="DS410" s="179">
        <v>7</v>
      </c>
      <c r="DT410" s="171"/>
    </row>
    <row r="411" spans="121:124" x14ac:dyDescent="0.25">
      <c r="DQ411" s="177">
        <v>762</v>
      </c>
      <c r="DR411" s="178" t="s">
        <v>1466</v>
      </c>
      <c r="DS411" s="179">
        <v>8</v>
      </c>
      <c r="DT411" s="171"/>
    </row>
    <row r="412" spans="121:124" x14ac:dyDescent="0.25">
      <c r="DQ412" s="177">
        <v>763</v>
      </c>
      <c r="DR412" s="178" t="s">
        <v>1467</v>
      </c>
      <c r="DS412" s="179">
        <v>9</v>
      </c>
      <c r="DT412" s="171"/>
    </row>
    <row r="413" spans="121:124" x14ac:dyDescent="0.25">
      <c r="DQ413" s="177">
        <v>764</v>
      </c>
      <c r="DR413" s="178" t="s">
        <v>1468</v>
      </c>
      <c r="DS413" s="179">
        <v>10</v>
      </c>
      <c r="DT413" s="171"/>
    </row>
    <row r="414" spans="121:124" x14ac:dyDescent="0.25">
      <c r="DQ414" s="177">
        <v>770</v>
      </c>
      <c r="DR414" s="178" t="s">
        <v>1469</v>
      </c>
      <c r="DS414" s="179">
        <v>6</v>
      </c>
      <c r="DT414" s="171"/>
    </row>
    <row r="415" spans="121:124" x14ac:dyDescent="0.25">
      <c r="DQ415" s="177">
        <v>771</v>
      </c>
      <c r="DR415" s="178" t="s">
        <v>1470</v>
      </c>
      <c r="DS415" s="179">
        <v>7</v>
      </c>
      <c r="DT415" s="171" t="s">
        <v>951</v>
      </c>
    </row>
    <row r="416" spans="121:124" x14ac:dyDescent="0.25">
      <c r="DQ416" s="177">
        <v>772</v>
      </c>
      <c r="DR416" s="178" t="s">
        <v>1471</v>
      </c>
      <c r="DS416" s="179">
        <v>8</v>
      </c>
      <c r="DT416" s="171" t="s">
        <v>951</v>
      </c>
    </row>
    <row r="417" spans="121:124" x14ac:dyDescent="0.25">
      <c r="DQ417" s="177">
        <v>773</v>
      </c>
      <c r="DR417" s="178" t="s">
        <v>1472</v>
      </c>
      <c r="DS417" s="179">
        <v>9</v>
      </c>
      <c r="DT417" s="171" t="s">
        <v>951</v>
      </c>
    </row>
    <row r="418" spans="121:124" x14ac:dyDescent="0.25">
      <c r="DQ418" s="177">
        <v>774</v>
      </c>
      <c r="DR418" s="178" t="s">
        <v>1473</v>
      </c>
      <c r="DS418" s="179">
        <v>10</v>
      </c>
      <c r="DT418" s="171" t="s">
        <v>951</v>
      </c>
    </row>
    <row r="419" spans="121:124" x14ac:dyDescent="0.25">
      <c r="DQ419" s="177">
        <v>775</v>
      </c>
      <c r="DR419" s="178" t="s">
        <v>1474</v>
      </c>
      <c r="DS419" s="179">
        <v>11</v>
      </c>
      <c r="DT419" s="171" t="s">
        <v>951</v>
      </c>
    </row>
    <row r="420" spans="121:124" x14ac:dyDescent="0.25">
      <c r="DQ420" s="177">
        <v>780</v>
      </c>
      <c r="DR420" s="178" t="s">
        <v>1475</v>
      </c>
      <c r="DS420" s="179">
        <v>6</v>
      </c>
      <c r="DT420" s="171"/>
    </row>
    <row r="421" spans="121:124" x14ac:dyDescent="0.25">
      <c r="DQ421" s="177">
        <v>781</v>
      </c>
      <c r="DR421" s="178" t="s">
        <v>1476</v>
      </c>
      <c r="DS421" s="179">
        <v>7</v>
      </c>
      <c r="DT421" s="171" t="s">
        <v>952</v>
      </c>
    </row>
    <row r="422" spans="121:124" x14ac:dyDescent="0.25">
      <c r="DQ422" s="177">
        <v>782</v>
      </c>
      <c r="DR422" s="178" t="s">
        <v>1477</v>
      </c>
      <c r="DS422" s="179">
        <v>8</v>
      </c>
      <c r="DT422" s="171" t="s">
        <v>952</v>
      </c>
    </row>
    <row r="423" spans="121:124" x14ac:dyDescent="0.25">
      <c r="DQ423" s="177">
        <v>783</v>
      </c>
      <c r="DR423" s="178" t="s">
        <v>1478</v>
      </c>
      <c r="DS423" s="179">
        <v>9</v>
      </c>
      <c r="DT423" s="171" t="s">
        <v>952</v>
      </c>
    </row>
    <row r="424" spans="121:124" x14ac:dyDescent="0.25">
      <c r="DQ424" s="177">
        <v>784</v>
      </c>
      <c r="DR424" s="178" t="s">
        <v>1479</v>
      </c>
      <c r="DS424" s="179">
        <v>10</v>
      </c>
      <c r="DT424" s="171" t="s">
        <v>952</v>
      </c>
    </row>
    <row r="425" spans="121:124" x14ac:dyDescent="0.25">
      <c r="DQ425" s="177">
        <v>785</v>
      </c>
      <c r="DR425" s="178" t="s">
        <v>1480</v>
      </c>
      <c r="DS425" s="179">
        <v>11</v>
      </c>
      <c r="DT425" s="171" t="s">
        <v>952</v>
      </c>
    </row>
    <row r="426" spans="121:124" x14ac:dyDescent="0.25">
      <c r="DQ426" s="177">
        <v>811</v>
      </c>
      <c r="DR426" s="178" t="s">
        <v>1481</v>
      </c>
      <c r="DS426" s="179">
        <v>4</v>
      </c>
      <c r="DT426" s="171"/>
    </row>
    <row r="427" spans="121:124" x14ac:dyDescent="0.25">
      <c r="DQ427" s="177">
        <v>812</v>
      </c>
      <c r="DR427" s="178" t="s">
        <v>1482</v>
      </c>
      <c r="DS427" s="179">
        <v>5</v>
      </c>
      <c r="DT427" s="171"/>
    </row>
    <row r="428" spans="121:124" x14ac:dyDescent="0.25">
      <c r="DQ428" s="177">
        <v>813</v>
      </c>
      <c r="DR428" s="178" t="s">
        <v>1483</v>
      </c>
      <c r="DS428" s="179">
        <v>6</v>
      </c>
      <c r="DT428" s="171"/>
    </row>
    <row r="429" spans="121:124" x14ac:dyDescent="0.25">
      <c r="DQ429" s="177">
        <v>814</v>
      </c>
      <c r="DR429" s="178" t="s">
        <v>1484</v>
      </c>
      <c r="DS429" s="179">
        <v>7</v>
      </c>
      <c r="DT429" s="171"/>
    </row>
    <row r="430" spans="121:124" x14ac:dyDescent="0.25">
      <c r="DQ430" s="177">
        <v>821</v>
      </c>
      <c r="DR430" s="178" t="s">
        <v>1485</v>
      </c>
      <c r="DS430" s="179">
        <v>7</v>
      </c>
      <c r="DT430" s="171"/>
    </row>
    <row r="431" spans="121:124" x14ac:dyDescent="0.25">
      <c r="DQ431" s="177">
        <v>822</v>
      </c>
      <c r="DR431" s="178" t="s">
        <v>1486</v>
      </c>
      <c r="DS431" s="179">
        <v>8</v>
      </c>
      <c r="DT431" s="171"/>
    </row>
    <row r="432" spans="121:124" x14ac:dyDescent="0.25">
      <c r="DQ432" s="177">
        <v>823</v>
      </c>
      <c r="DR432" s="178" t="s">
        <v>1487</v>
      </c>
      <c r="DS432" s="179">
        <v>9</v>
      </c>
      <c r="DT432" s="171"/>
    </row>
    <row r="433" spans="121:124" x14ac:dyDescent="0.25">
      <c r="DQ433" s="177">
        <v>824</v>
      </c>
      <c r="DR433" s="178" t="s">
        <v>1488</v>
      </c>
      <c r="DS433" s="179">
        <v>10</v>
      </c>
      <c r="DT433" s="171"/>
    </row>
    <row r="434" spans="121:124" x14ac:dyDescent="0.25">
      <c r="DQ434" s="177">
        <v>850</v>
      </c>
      <c r="DR434" s="178" t="s">
        <v>1491</v>
      </c>
      <c r="DS434" s="179">
        <v>8</v>
      </c>
      <c r="DT434" s="171"/>
    </row>
    <row r="435" spans="121:124" x14ac:dyDescent="0.25">
      <c r="DQ435" s="177">
        <v>851</v>
      </c>
      <c r="DR435" s="178" t="s">
        <v>1492</v>
      </c>
      <c r="DS435" s="179">
        <v>9</v>
      </c>
      <c r="DT435" s="171"/>
    </row>
    <row r="436" spans="121:124" x14ac:dyDescent="0.25">
      <c r="DQ436" s="177">
        <v>852</v>
      </c>
      <c r="DR436" s="178" t="s">
        <v>1493</v>
      </c>
      <c r="DS436" s="179">
        <v>10</v>
      </c>
      <c r="DT436" s="171"/>
    </row>
    <row r="437" spans="121:124" x14ac:dyDescent="0.25">
      <c r="DQ437" s="177">
        <v>853</v>
      </c>
      <c r="DR437" s="178" t="s">
        <v>1494</v>
      </c>
      <c r="DS437" s="179">
        <v>11</v>
      </c>
      <c r="DT437" s="171"/>
    </row>
    <row r="438" spans="121:124" x14ac:dyDescent="0.25">
      <c r="DQ438" s="177">
        <v>951</v>
      </c>
      <c r="DR438" s="178" t="s">
        <v>66</v>
      </c>
      <c r="DS438" s="179">
        <v>6</v>
      </c>
      <c r="DT438" s="171"/>
    </row>
    <row r="439" spans="121:124" x14ac:dyDescent="0.25">
      <c r="DQ439" s="177">
        <v>952</v>
      </c>
      <c r="DR439" s="178" t="s">
        <v>67</v>
      </c>
      <c r="DS439" s="179">
        <v>7</v>
      </c>
      <c r="DT439" s="171"/>
    </row>
    <row r="440" spans="121:124" x14ac:dyDescent="0.25">
      <c r="DQ440" s="177">
        <v>953</v>
      </c>
      <c r="DR440" s="178" t="s">
        <v>68</v>
      </c>
      <c r="DS440" s="179">
        <v>8</v>
      </c>
      <c r="DT440" s="171"/>
    </row>
    <row r="441" spans="121:124" x14ac:dyDescent="0.25">
      <c r="DQ441" s="177">
        <v>954</v>
      </c>
      <c r="DR441" s="178" t="s">
        <v>1489</v>
      </c>
      <c r="DS441" s="179">
        <v>8</v>
      </c>
      <c r="DT441" s="171"/>
    </row>
    <row r="442" spans="121:124" x14ac:dyDescent="0.25">
      <c r="DQ442" s="177">
        <v>955</v>
      </c>
      <c r="DR442" s="178" t="s">
        <v>1490</v>
      </c>
      <c r="DS442" s="179">
        <v>9</v>
      </c>
      <c r="DT442" s="171"/>
    </row>
    <row r="443" spans="121:124" x14ac:dyDescent="0.25">
      <c r="DQ443" s="177">
        <v>961</v>
      </c>
      <c r="DR443" s="178" t="s">
        <v>71</v>
      </c>
      <c r="DS443" s="179">
        <v>6</v>
      </c>
      <c r="DT443" s="171"/>
    </row>
    <row r="444" spans="121:124" x14ac:dyDescent="0.25">
      <c r="DQ444" s="177">
        <v>962</v>
      </c>
      <c r="DR444" s="178" t="s">
        <v>72</v>
      </c>
      <c r="DS444" s="179">
        <v>7</v>
      </c>
      <c r="DT444" s="171"/>
    </row>
    <row r="445" spans="121:124" x14ac:dyDescent="0.25">
      <c r="DQ445" s="177">
        <v>963</v>
      </c>
      <c r="DR445" s="178" t="s">
        <v>73</v>
      </c>
      <c r="DS445" s="179">
        <v>8</v>
      </c>
      <c r="DT445" s="171"/>
    </row>
    <row r="446" spans="121:124" x14ac:dyDescent="0.25">
      <c r="DQ446" s="177">
        <v>971</v>
      </c>
      <c r="DR446" s="178" t="s">
        <v>74</v>
      </c>
      <c r="DS446" s="179">
        <v>6</v>
      </c>
      <c r="DT446" s="171"/>
    </row>
    <row r="447" spans="121:124" x14ac:dyDescent="0.25">
      <c r="DQ447" s="182">
        <v>972</v>
      </c>
      <c r="DR447" s="183" t="s">
        <v>75</v>
      </c>
      <c r="DS447" s="184">
        <v>7</v>
      </c>
      <c r="DT447" s="172"/>
    </row>
  </sheetData>
  <autoFilter ref="A4:EP163"/>
  <mergeCells count="18">
    <mergeCell ref="DQ183:DS183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DE12 DE145 DH120 DH122:DH124 DH72 DH145:DH149 DH117 DE116 DH74:DH76 DH153:DH154 DE24 DH59:DH65 DH126:DH132 DH20:DH33 DH8:DH10 DH12:DH17 DH113:DH114 DH67:DH69 DH110:DH111 DH86:DH94 DH36:DH57 DH82:DH84 DH96:DH108 DH140:DH142 DH135:DH138 DE147:DE154">
    <cfRule type="cellIs" dxfId="1263" priority="173" stopIfTrue="1" operator="notEqual">
      <formula>$DL8</formula>
    </cfRule>
  </conditionalFormatting>
  <conditionalFormatting sqref="DE14:DE17 DE120 DE122:DE124 DE117 DE72 DE74:DE76 DE20:DE23 DE59:DE65 DE126:DE132 DE25:DE33 DE8:DE10 DE67:DE69 DE86:DE94 DE35:DE57 DE82:DE84 DE96:DE114 DE140:DE142 DE135:DE138">
    <cfRule type="cellIs" dxfId="1262" priority="174" stopIfTrue="1" operator="notEqual">
      <formula>$DH8</formula>
    </cfRule>
  </conditionalFormatting>
  <conditionalFormatting sqref="DH34">
    <cfRule type="cellIs" dxfId="1261" priority="171" stopIfTrue="1" operator="notEqual">
      <formula>$DL34</formula>
    </cfRule>
  </conditionalFormatting>
  <conditionalFormatting sqref="DE34">
    <cfRule type="cellIs" dxfId="1260" priority="172" stopIfTrue="1" operator="notEqual">
      <formula>$DH34</formula>
    </cfRule>
  </conditionalFormatting>
  <conditionalFormatting sqref="DH66">
    <cfRule type="cellIs" dxfId="1259" priority="169" stopIfTrue="1" operator="notEqual">
      <formula>$DL66</formula>
    </cfRule>
  </conditionalFormatting>
  <conditionalFormatting sqref="DE66">
    <cfRule type="cellIs" dxfId="1258" priority="170" stopIfTrue="1" operator="notEqual">
      <formula>$DH66</formula>
    </cfRule>
  </conditionalFormatting>
  <conditionalFormatting sqref="DE13">
    <cfRule type="cellIs" dxfId="1257" priority="166" stopIfTrue="1" operator="notEqual">
      <formula>$DL13</formula>
    </cfRule>
  </conditionalFormatting>
  <conditionalFormatting sqref="DB120:DB124 DB72:DB76 DB126 DB6:DB17 DB59:DB69 DB86:DB94 DB19:DB57 DB79:DB84 DB96:DB118 DB140:DB142 DB128:DB138">
    <cfRule type="cellIs" dxfId="1256" priority="168" operator="notEqual">
      <formula>$DB6</formula>
    </cfRule>
  </conditionalFormatting>
  <conditionalFormatting sqref="DB145 CY147:CY149 CY153:CY154 DB147:DB154 CV153:CV154">
    <cfRule type="cellIs" dxfId="1255" priority="167" stopIfTrue="1" operator="notEqual">
      <formula>$DE145</formula>
    </cfRule>
  </conditionalFormatting>
  <conditionalFormatting sqref="DH73">
    <cfRule type="cellIs" dxfId="1254" priority="164" stopIfTrue="1" operator="notEqual">
      <formula>$DL73</formula>
    </cfRule>
  </conditionalFormatting>
  <conditionalFormatting sqref="DE73">
    <cfRule type="cellIs" dxfId="1253" priority="165" stopIfTrue="1" operator="notEqual">
      <formula>$DH73</formula>
    </cfRule>
  </conditionalFormatting>
  <conditionalFormatting sqref="DE148">
    <cfRule type="cellIs" dxfId="1252" priority="163" stopIfTrue="1" operator="notEqual">
      <formula>$DL148</formula>
    </cfRule>
  </conditionalFormatting>
  <conditionalFormatting sqref="DH115">
    <cfRule type="cellIs" dxfId="1251" priority="161" stopIfTrue="1" operator="notEqual">
      <formula>$DL115</formula>
    </cfRule>
  </conditionalFormatting>
  <conditionalFormatting sqref="DE115">
    <cfRule type="cellIs" dxfId="1250" priority="162" stopIfTrue="1" operator="notEqual">
      <formula>$DH115</formula>
    </cfRule>
  </conditionalFormatting>
  <conditionalFormatting sqref="DH144">
    <cfRule type="cellIs" dxfId="1249" priority="160" stopIfTrue="1" operator="notEqual">
      <formula>$DL144</formula>
    </cfRule>
  </conditionalFormatting>
  <conditionalFormatting sqref="DE144">
    <cfRule type="cellIs" dxfId="1248" priority="159" stopIfTrue="1" operator="notEqual">
      <formula>$DL144</formula>
    </cfRule>
  </conditionalFormatting>
  <conditionalFormatting sqref="DB144">
    <cfRule type="cellIs" dxfId="1247" priority="158" stopIfTrue="1" operator="notEqual">
      <formula>$DE144</formula>
    </cfRule>
  </conditionalFormatting>
  <conditionalFormatting sqref="DH81">
    <cfRule type="cellIs" dxfId="1246" priority="156" stopIfTrue="1" operator="notEqual">
      <formula>$DL81</formula>
    </cfRule>
  </conditionalFormatting>
  <conditionalFormatting sqref="DE81">
    <cfRule type="cellIs" dxfId="1245" priority="157" stopIfTrue="1" operator="notEqual">
      <formula>$DH81</formula>
    </cfRule>
  </conditionalFormatting>
  <conditionalFormatting sqref="DH80">
    <cfRule type="cellIs" dxfId="1244" priority="154" stopIfTrue="1" operator="notEqual">
      <formula>$DL80</formula>
    </cfRule>
  </conditionalFormatting>
  <conditionalFormatting sqref="DE80">
    <cfRule type="cellIs" dxfId="1243" priority="155" stopIfTrue="1" operator="notEqual">
      <formula>$DH80</formula>
    </cfRule>
  </conditionalFormatting>
  <conditionalFormatting sqref="DH72">
    <cfRule type="cellIs" dxfId="1242" priority="152" stopIfTrue="1" operator="notEqual">
      <formula>$DL72</formula>
    </cfRule>
  </conditionalFormatting>
  <conditionalFormatting sqref="DE72">
    <cfRule type="cellIs" dxfId="1241" priority="153" stopIfTrue="1" operator="notEqual">
      <formula>$DH72</formula>
    </cfRule>
  </conditionalFormatting>
  <conditionalFormatting sqref="DH73">
    <cfRule type="cellIs" dxfId="1240" priority="150" stopIfTrue="1" operator="notEqual">
      <formula>$DL73</formula>
    </cfRule>
  </conditionalFormatting>
  <conditionalFormatting sqref="DE73">
    <cfRule type="cellIs" dxfId="1239" priority="151" stopIfTrue="1" operator="notEqual">
      <formula>$DH73</formula>
    </cfRule>
  </conditionalFormatting>
  <conditionalFormatting sqref="DH116">
    <cfRule type="cellIs" dxfId="1238" priority="149" stopIfTrue="1" operator="notEqual">
      <formula>$DL116</formula>
    </cfRule>
  </conditionalFormatting>
  <conditionalFormatting sqref="DH121">
    <cfRule type="cellIs" dxfId="1237" priority="147" stopIfTrue="1" operator="notEqual">
      <formula>$DL121</formula>
    </cfRule>
  </conditionalFormatting>
  <conditionalFormatting sqref="DE121">
    <cfRule type="cellIs" dxfId="1236" priority="148" stopIfTrue="1" operator="notEqual">
      <formula>$DH121</formula>
    </cfRule>
  </conditionalFormatting>
  <conditionalFormatting sqref="DE146">
    <cfRule type="cellIs" dxfId="1235" priority="146" stopIfTrue="1" operator="notEqual">
      <formula>$DL146</formula>
    </cfRule>
  </conditionalFormatting>
  <conditionalFormatting sqref="DB146">
    <cfRule type="cellIs" dxfId="1234" priority="145" stopIfTrue="1" operator="notEqual">
      <formula>$DE146</formula>
    </cfRule>
  </conditionalFormatting>
  <conditionalFormatting sqref="DH134">
    <cfRule type="cellIs" dxfId="1233" priority="143" stopIfTrue="1" operator="notEqual">
      <formula>$DL134</formula>
    </cfRule>
  </conditionalFormatting>
  <conditionalFormatting sqref="DE134">
    <cfRule type="cellIs" dxfId="1232" priority="144" stopIfTrue="1" operator="notEqual">
      <formula>$DH134</formula>
    </cfRule>
  </conditionalFormatting>
  <conditionalFormatting sqref="DH133">
    <cfRule type="cellIs" dxfId="1231" priority="141" stopIfTrue="1" operator="notEqual">
      <formula>$DL133</formula>
    </cfRule>
  </conditionalFormatting>
  <conditionalFormatting sqref="DE133">
    <cfRule type="cellIs" dxfId="1230" priority="142" stopIfTrue="1" operator="notEqual">
      <formula>$DH133</formula>
    </cfRule>
  </conditionalFormatting>
  <conditionalFormatting sqref="DH75:DH76">
    <cfRule type="cellIs" dxfId="1229" priority="139" stopIfTrue="1" operator="notEqual">
      <formula>$DL75</formula>
    </cfRule>
  </conditionalFormatting>
  <conditionalFormatting sqref="DE75:DE76">
    <cfRule type="cellIs" dxfId="1228" priority="140" stopIfTrue="1" operator="notEqual">
      <formula>$DH75</formula>
    </cfRule>
  </conditionalFormatting>
  <conditionalFormatting sqref="DH75:DH76">
    <cfRule type="cellIs" dxfId="1227" priority="137" stopIfTrue="1" operator="notEqual">
      <formula>$DL75</formula>
    </cfRule>
  </conditionalFormatting>
  <conditionalFormatting sqref="DE75:DE76">
    <cfRule type="cellIs" dxfId="1226" priority="138" stopIfTrue="1" operator="notEqual">
      <formula>$DH75</formula>
    </cfRule>
  </conditionalFormatting>
  <conditionalFormatting sqref="DH79">
    <cfRule type="cellIs" dxfId="1225" priority="135" stopIfTrue="1" operator="notEqual">
      <formula>$DL79</formula>
    </cfRule>
  </conditionalFormatting>
  <conditionalFormatting sqref="DE79">
    <cfRule type="cellIs" dxfId="1224" priority="136" stopIfTrue="1" operator="notEqual">
      <formula>$DH79</formula>
    </cfRule>
  </conditionalFormatting>
  <conditionalFormatting sqref="DH118">
    <cfRule type="cellIs" dxfId="1223" priority="133" stopIfTrue="1" operator="notEqual">
      <formula>$DL118</formula>
    </cfRule>
  </conditionalFormatting>
  <conditionalFormatting sqref="DE118">
    <cfRule type="cellIs" dxfId="1222" priority="134" stopIfTrue="1" operator="notEqual">
      <formula>$DH118</formula>
    </cfRule>
  </conditionalFormatting>
  <conditionalFormatting sqref="DH19">
    <cfRule type="cellIs" dxfId="1221" priority="131" stopIfTrue="1" operator="notEqual">
      <formula>$DL19</formula>
    </cfRule>
  </conditionalFormatting>
  <conditionalFormatting sqref="DE19">
    <cfRule type="cellIs" dxfId="1220" priority="132" stopIfTrue="1" operator="notEqual">
      <formula>$DH19</formula>
    </cfRule>
  </conditionalFormatting>
  <conditionalFormatting sqref="CY145">
    <cfRule type="cellIs" dxfId="1219" priority="130" stopIfTrue="1" operator="notEqual">
      <formula>$DE145</formula>
    </cfRule>
  </conditionalFormatting>
  <conditionalFormatting sqref="CY144">
    <cfRule type="cellIs" dxfId="1218" priority="129" stopIfTrue="1" operator="notEqual">
      <formula>$DE144</formula>
    </cfRule>
  </conditionalFormatting>
  <conditionalFormatting sqref="CY146">
    <cfRule type="cellIs" dxfId="1217" priority="128" stopIfTrue="1" operator="notEqual">
      <formula>$DE146</formula>
    </cfRule>
  </conditionalFormatting>
  <conditionalFormatting sqref="CY120:CY124 CY72:CY76 CY6:CY17 CY59:CY69 CY86:CY94 CY19:CY57 CY79:CY84 CY96:CY118 CY140:CY142 CY126:CY138">
    <cfRule type="expression" dxfId="1216" priority="126" stopIfTrue="1">
      <formula>$DB6=""</formula>
    </cfRule>
    <cfRule type="cellIs" dxfId="1215" priority="127" stopIfTrue="1" operator="notEqual">
      <formula>$DB6</formula>
    </cfRule>
  </conditionalFormatting>
  <conditionalFormatting sqref="CY5">
    <cfRule type="expression" dxfId="1214" priority="123" stopIfTrue="1">
      <formula>$DB5=""</formula>
    </cfRule>
    <cfRule type="cellIs" dxfId="1213" priority="124" stopIfTrue="1" operator="notEqual">
      <formula>$DB5</formula>
    </cfRule>
  </conditionalFormatting>
  <conditionalFormatting sqref="DB5">
    <cfRule type="cellIs" dxfId="1212" priority="125" operator="notEqual">
      <formula>$DB5</formula>
    </cfRule>
  </conditionalFormatting>
  <conditionalFormatting sqref="DH70">
    <cfRule type="cellIs" dxfId="1211" priority="121" stopIfTrue="1" operator="notEqual">
      <formula>$DL70</formula>
    </cfRule>
  </conditionalFormatting>
  <conditionalFormatting sqref="DE70">
    <cfRule type="cellIs" dxfId="1210" priority="122" stopIfTrue="1" operator="notEqual">
      <formula>$DH70</formula>
    </cfRule>
  </conditionalFormatting>
  <conditionalFormatting sqref="DB70">
    <cfRule type="cellIs" dxfId="1209" priority="120" operator="notEqual">
      <formula>$DB70</formula>
    </cfRule>
  </conditionalFormatting>
  <conditionalFormatting sqref="CY70">
    <cfRule type="expression" dxfId="1208" priority="118" stopIfTrue="1">
      <formula>$DB70=""</formula>
    </cfRule>
    <cfRule type="cellIs" dxfId="1207" priority="119" stopIfTrue="1" operator="notEqual">
      <formula>$DB70</formula>
    </cfRule>
  </conditionalFormatting>
  <conditionalFormatting sqref="DH71">
    <cfRule type="cellIs" dxfId="1206" priority="116" stopIfTrue="1" operator="notEqual">
      <formula>$DL71</formula>
    </cfRule>
  </conditionalFormatting>
  <conditionalFormatting sqref="DE71">
    <cfRule type="cellIs" dxfId="1205" priority="117" stopIfTrue="1" operator="notEqual">
      <formula>$DH71</formula>
    </cfRule>
  </conditionalFormatting>
  <conditionalFormatting sqref="DB71">
    <cfRule type="cellIs" dxfId="1204" priority="115" operator="notEqual">
      <formula>$DB71</formula>
    </cfRule>
  </conditionalFormatting>
  <conditionalFormatting sqref="CY71">
    <cfRule type="expression" dxfId="1203" priority="113" stopIfTrue="1">
      <formula>$DB71=""</formula>
    </cfRule>
    <cfRule type="cellIs" dxfId="1202" priority="114" stopIfTrue="1" operator="notEqual">
      <formula>$DB71</formula>
    </cfRule>
  </conditionalFormatting>
  <conditionalFormatting sqref="DH58">
    <cfRule type="cellIs" dxfId="1201" priority="111" stopIfTrue="1" operator="notEqual">
      <formula>$DL58</formula>
    </cfRule>
  </conditionalFormatting>
  <conditionalFormatting sqref="DE58">
    <cfRule type="cellIs" dxfId="1200" priority="112" stopIfTrue="1" operator="notEqual">
      <formula>$DH58</formula>
    </cfRule>
  </conditionalFormatting>
  <conditionalFormatting sqref="DB58">
    <cfRule type="cellIs" dxfId="1199" priority="110" operator="notEqual">
      <formula>$DB58</formula>
    </cfRule>
  </conditionalFormatting>
  <conditionalFormatting sqref="CY58">
    <cfRule type="expression" dxfId="1198" priority="108" stopIfTrue="1">
      <formula>$DB58=""</formula>
    </cfRule>
    <cfRule type="cellIs" dxfId="1197" priority="109" stopIfTrue="1" operator="notEqual">
      <formula>$DB58</formula>
    </cfRule>
  </conditionalFormatting>
  <conditionalFormatting sqref="DH119">
    <cfRule type="cellIs" dxfId="1196" priority="106" stopIfTrue="1" operator="notEqual">
      <formula>$DL119</formula>
    </cfRule>
  </conditionalFormatting>
  <conditionalFormatting sqref="DE119">
    <cfRule type="cellIs" dxfId="1195" priority="107" stopIfTrue="1" operator="notEqual">
      <formula>$DH119</formula>
    </cfRule>
  </conditionalFormatting>
  <conditionalFormatting sqref="DB119">
    <cfRule type="cellIs" dxfId="1194" priority="105" operator="notEqual">
      <formula>$DB119</formula>
    </cfRule>
  </conditionalFormatting>
  <conditionalFormatting sqref="CY119">
    <cfRule type="expression" dxfId="1193" priority="103" stopIfTrue="1">
      <formula>$DB119=""</formula>
    </cfRule>
    <cfRule type="cellIs" dxfId="1192" priority="104" stopIfTrue="1" operator="notEqual">
      <formula>$DB119</formula>
    </cfRule>
  </conditionalFormatting>
  <conditionalFormatting sqref="DH125">
    <cfRule type="cellIs" dxfId="1191" priority="101" stopIfTrue="1" operator="notEqual">
      <formula>$DL125</formula>
    </cfRule>
  </conditionalFormatting>
  <conditionalFormatting sqref="DE125">
    <cfRule type="cellIs" dxfId="1190" priority="102" stopIfTrue="1" operator="notEqual">
      <formula>$DH125</formula>
    </cfRule>
  </conditionalFormatting>
  <conditionalFormatting sqref="DB125">
    <cfRule type="cellIs" dxfId="1189" priority="100" operator="notEqual">
      <formula>$DB125</formula>
    </cfRule>
  </conditionalFormatting>
  <conditionalFormatting sqref="CY125">
    <cfRule type="expression" dxfId="1188" priority="98" stopIfTrue="1">
      <formula>$DB125=""</formula>
    </cfRule>
    <cfRule type="cellIs" dxfId="1187" priority="99" stopIfTrue="1" operator="notEqual">
      <formula>$DB125</formula>
    </cfRule>
  </conditionalFormatting>
  <conditionalFormatting sqref="DB77">
    <cfRule type="cellIs" dxfId="1186" priority="97" operator="notEqual">
      <formula>$DB77</formula>
    </cfRule>
  </conditionalFormatting>
  <conditionalFormatting sqref="DH77">
    <cfRule type="cellIs" dxfId="1185" priority="95" stopIfTrue="1" operator="notEqual">
      <formula>$DL77</formula>
    </cfRule>
  </conditionalFormatting>
  <conditionalFormatting sqref="DE77">
    <cfRule type="cellIs" dxfId="1184" priority="96" stopIfTrue="1" operator="notEqual">
      <formula>$DH77</formula>
    </cfRule>
  </conditionalFormatting>
  <conditionalFormatting sqref="CY77">
    <cfRule type="expression" dxfId="1183" priority="93" stopIfTrue="1">
      <formula>$DB77=""</formula>
    </cfRule>
    <cfRule type="cellIs" dxfId="1182" priority="94" stopIfTrue="1" operator="notEqual">
      <formula>$DB77</formula>
    </cfRule>
  </conditionalFormatting>
  <conditionalFormatting sqref="DH85">
    <cfRule type="cellIs" dxfId="1181" priority="91" stopIfTrue="1" operator="notEqual">
      <formula>$DL85</formula>
    </cfRule>
  </conditionalFormatting>
  <conditionalFormatting sqref="DE85">
    <cfRule type="cellIs" dxfId="1180" priority="92" stopIfTrue="1" operator="notEqual">
      <formula>$DH85</formula>
    </cfRule>
  </conditionalFormatting>
  <conditionalFormatting sqref="DB85">
    <cfRule type="cellIs" dxfId="1179" priority="90" operator="notEqual">
      <formula>$DB85</formula>
    </cfRule>
  </conditionalFormatting>
  <conditionalFormatting sqref="CY85">
    <cfRule type="expression" dxfId="1178" priority="88" stopIfTrue="1">
      <formula>$DB85=""</formula>
    </cfRule>
    <cfRule type="cellIs" dxfId="1177" priority="89" stopIfTrue="1" operator="notEqual">
      <formula>$DB85</formula>
    </cfRule>
  </conditionalFormatting>
  <conditionalFormatting sqref="DE115">
    <cfRule type="cellIs" dxfId="1176" priority="87" stopIfTrue="1" operator="notEqual">
      <formula>$DL115</formula>
    </cfRule>
  </conditionalFormatting>
  <conditionalFormatting sqref="DH114">
    <cfRule type="cellIs" dxfId="1175" priority="85" stopIfTrue="1" operator="notEqual">
      <formula>$DL114</formula>
    </cfRule>
  </conditionalFormatting>
  <conditionalFormatting sqref="DE114">
    <cfRule type="cellIs" dxfId="1174" priority="86" stopIfTrue="1" operator="notEqual">
      <formula>$DH114</formula>
    </cfRule>
  </conditionalFormatting>
  <conditionalFormatting sqref="DH115">
    <cfRule type="cellIs" dxfId="1173" priority="84" stopIfTrue="1" operator="notEqual">
      <formula>$DL115</formula>
    </cfRule>
  </conditionalFormatting>
  <conditionalFormatting sqref="DH151:DH152">
    <cfRule type="cellIs" dxfId="1172" priority="83" stopIfTrue="1" operator="notEqual">
      <formula>$DL151</formula>
    </cfRule>
  </conditionalFormatting>
  <conditionalFormatting sqref="CY151:CY152">
    <cfRule type="cellIs" dxfId="1171" priority="82" stopIfTrue="1" operator="notEqual">
      <formula>$DE151</formula>
    </cfRule>
  </conditionalFormatting>
  <conditionalFormatting sqref="DH150">
    <cfRule type="cellIs" dxfId="1170" priority="81" stopIfTrue="1" operator="notEqual">
      <formula>$DL150</formula>
    </cfRule>
  </conditionalFormatting>
  <conditionalFormatting sqref="CY150">
    <cfRule type="cellIs" dxfId="1169" priority="80" stopIfTrue="1" operator="notEqual">
      <formula>$DE150</formula>
    </cfRule>
  </conditionalFormatting>
  <conditionalFormatting sqref="DB77">
    <cfRule type="cellIs" dxfId="1168" priority="79" operator="notEqual">
      <formula>$DB77</formula>
    </cfRule>
  </conditionalFormatting>
  <conditionalFormatting sqref="DH77">
    <cfRule type="cellIs" dxfId="1167" priority="77" stopIfTrue="1" operator="notEqual">
      <formula>$DL77</formula>
    </cfRule>
  </conditionalFormatting>
  <conditionalFormatting sqref="DE77">
    <cfRule type="cellIs" dxfId="1166" priority="78" stopIfTrue="1" operator="notEqual">
      <formula>$DH77</formula>
    </cfRule>
  </conditionalFormatting>
  <conditionalFormatting sqref="CY77">
    <cfRule type="expression" dxfId="1165" priority="75" stopIfTrue="1">
      <formula>$DB77=""</formula>
    </cfRule>
    <cfRule type="cellIs" dxfId="1164" priority="76" stopIfTrue="1" operator="notEqual">
      <formula>$DB77</formula>
    </cfRule>
  </conditionalFormatting>
  <conditionalFormatting sqref="DB76">
    <cfRule type="cellIs" dxfId="1163" priority="74" operator="notEqual">
      <formula>$DB76</formula>
    </cfRule>
  </conditionalFormatting>
  <conditionalFormatting sqref="DH76">
    <cfRule type="cellIs" dxfId="1162" priority="72" stopIfTrue="1" operator="notEqual">
      <formula>$DL76</formula>
    </cfRule>
  </conditionalFormatting>
  <conditionalFormatting sqref="DE76">
    <cfRule type="cellIs" dxfId="1161" priority="73" stopIfTrue="1" operator="notEqual">
      <formula>$DH76</formula>
    </cfRule>
  </conditionalFormatting>
  <conditionalFormatting sqref="CY76">
    <cfRule type="expression" dxfId="1160" priority="70" stopIfTrue="1">
      <formula>$DB76=""</formula>
    </cfRule>
    <cfRule type="cellIs" dxfId="1159" priority="71" stopIfTrue="1" operator="notEqual">
      <formula>$DB76</formula>
    </cfRule>
  </conditionalFormatting>
  <conditionalFormatting sqref="DB78">
    <cfRule type="cellIs" dxfId="1158" priority="69" operator="notEqual">
      <formula>$DB78</formula>
    </cfRule>
  </conditionalFormatting>
  <conditionalFormatting sqref="DH78">
    <cfRule type="cellIs" dxfId="1157" priority="67" stopIfTrue="1" operator="notEqual">
      <formula>$DL78</formula>
    </cfRule>
  </conditionalFormatting>
  <conditionalFormatting sqref="DE78">
    <cfRule type="cellIs" dxfId="1156" priority="68" stopIfTrue="1" operator="notEqual">
      <formula>$DH78</formula>
    </cfRule>
  </conditionalFormatting>
  <conditionalFormatting sqref="CY78">
    <cfRule type="expression" dxfId="1155" priority="65" stopIfTrue="1">
      <formula>$DB78=""</formula>
    </cfRule>
    <cfRule type="cellIs" dxfId="1154" priority="66" stopIfTrue="1" operator="notEqual">
      <formula>$DB78</formula>
    </cfRule>
  </conditionalFormatting>
  <conditionalFormatting sqref="DH18">
    <cfRule type="cellIs" dxfId="1153" priority="58" stopIfTrue="1" operator="notEqual">
      <formula>$DL18</formula>
    </cfRule>
  </conditionalFormatting>
  <conditionalFormatting sqref="DE18">
    <cfRule type="cellIs" dxfId="1152" priority="59" stopIfTrue="1" operator="notEqual">
      <formula>$DH18</formula>
    </cfRule>
  </conditionalFormatting>
  <conditionalFormatting sqref="DB18">
    <cfRule type="cellIs" dxfId="1151" priority="57" operator="notEqual">
      <formula>$DB18</formula>
    </cfRule>
  </conditionalFormatting>
  <conditionalFormatting sqref="CY18">
    <cfRule type="expression" dxfId="1150" priority="55" stopIfTrue="1">
      <formula>$DB18=""</formula>
    </cfRule>
    <cfRule type="cellIs" dxfId="1149" priority="56" stopIfTrue="1" operator="notEqual">
      <formula>$DB18</formula>
    </cfRule>
  </conditionalFormatting>
  <conditionalFormatting sqref="DB127">
    <cfRule type="cellIs" dxfId="1148" priority="54" operator="notEqual">
      <formula>$DB127</formula>
    </cfRule>
  </conditionalFormatting>
  <conditionalFormatting sqref="DH95">
    <cfRule type="cellIs" dxfId="1147" priority="52" stopIfTrue="1" operator="notEqual">
      <formula>$DL95</formula>
    </cfRule>
  </conditionalFormatting>
  <conditionalFormatting sqref="DE95">
    <cfRule type="cellIs" dxfId="1146" priority="53" stopIfTrue="1" operator="notEqual">
      <formula>$DH95</formula>
    </cfRule>
  </conditionalFormatting>
  <conditionalFormatting sqref="DB95">
    <cfRule type="cellIs" dxfId="1145" priority="51" operator="notEqual">
      <formula>$DB95</formula>
    </cfRule>
  </conditionalFormatting>
  <conditionalFormatting sqref="CY95">
    <cfRule type="expression" dxfId="1144" priority="49" stopIfTrue="1">
      <formula>$DB95=""</formula>
    </cfRule>
    <cfRule type="cellIs" dxfId="1143" priority="50" stopIfTrue="1" operator="notEqual">
      <formula>$DB95</formula>
    </cfRule>
  </conditionalFormatting>
  <conditionalFormatting sqref="DH139">
    <cfRule type="cellIs" dxfId="1142" priority="47" stopIfTrue="1" operator="notEqual">
      <formula>$DL139</formula>
    </cfRule>
  </conditionalFormatting>
  <conditionalFormatting sqref="DE139">
    <cfRule type="cellIs" dxfId="1141" priority="48" stopIfTrue="1" operator="notEqual">
      <formula>$DH139</formula>
    </cfRule>
  </conditionalFormatting>
  <conditionalFormatting sqref="DB139">
    <cfRule type="cellIs" dxfId="1140" priority="46" operator="notEqual">
      <formula>$DB139</formula>
    </cfRule>
  </conditionalFormatting>
  <conditionalFormatting sqref="CY139">
    <cfRule type="expression" dxfId="1139" priority="44" stopIfTrue="1">
      <formula>$DB139=""</formula>
    </cfRule>
    <cfRule type="cellIs" dxfId="1138" priority="45" stopIfTrue="1" operator="notEqual">
      <formula>$DB139</formula>
    </cfRule>
  </conditionalFormatting>
  <conditionalFormatting sqref="DH143">
    <cfRule type="cellIs" dxfId="1137" priority="43" stopIfTrue="1" operator="notEqual">
      <formula>$DL143</formula>
    </cfRule>
  </conditionalFormatting>
  <conditionalFormatting sqref="DE143">
    <cfRule type="cellIs" dxfId="1136" priority="42" stopIfTrue="1" operator="notEqual">
      <formula>$DL143</formula>
    </cfRule>
  </conditionalFormatting>
  <conditionalFormatting sqref="DB143">
    <cfRule type="cellIs" dxfId="1135" priority="41" stopIfTrue="1" operator="notEqual">
      <formula>$DE143</formula>
    </cfRule>
  </conditionalFormatting>
  <conditionalFormatting sqref="CY143">
    <cfRule type="cellIs" dxfId="1134" priority="40" stopIfTrue="1" operator="notEqual">
      <formula>$DE143</formula>
    </cfRule>
  </conditionalFormatting>
  <conditionalFormatting sqref="CV147:CV149">
    <cfRule type="cellIs" dxfId="1133" priority="39" stopIfTrue="1" operator="notEqual">
      <formula>$DE147</formula>
    </cfRule>
  </conditionalFormatting>
  <conditionalFormatting sqref="CV145">
    <cfRule type="cellIs" dxfId="1132" priority="38" stopIfTrue="1" operator="notEqual">
      <formula>$DE145</formula>
    </cfRule>
  </conditionalFormatting>
  <conditionalFormatting sqref="CV144">
    <cfRule type="cellIs" dxfId="1131" priority="37" stopIfTrue="1" operator="notEqual">
      <formula>$DE144</formula>
    </cfRule>
  </conditionalFormatting>
  <conditionalFormatting sqref="CV146">
    <cfRule type="cellIs" dxfId="1130" priority="36" stopIfTrue="1" operator="notEqual">
      <formula>$DE146</formula>
    </cfRule>
  </conditionalFormatting>
  <conditionalFormatting sqref="CV5">
    <cfRule type="expression" dxfId="1129" priority="32" stopIfTrue="1">
      <formula>$CY5=""</formula>
    </cfRule>
    <cfRule type="cellIs" dxfId="1128" priority="33" stopIfTrue="1" operator="notEqual">
      <formula>$CY5</formula>
    </cfRule>
  </conditionalFormatting>
  <conditionalFormatting sqref="CV151:CV152">
    <cfRule type="cellIs" dxfId="1127" priority="17" stopIfTrue="1" operator="notEqual">
      <formula>$DE151</formula>
    </cfRule>
  </conditionalFormatting>
  <conditionalFormatting sqref="CV150">
    <cfRule type="cellIs" dxfId="1126" priority="16" stopIfTrue="1" operator="notEqual">
      <formula>$DE150</formula>
    </cfRule>
  </conditionalFormatting>
  <conditionalFormatting sqref="CV143">
    <cfRule type="cellIs" dxfId="1125" priority="3" stopIfTrue="1" operator="notEqual">
      <formula>$DE143</formula>
    </cfRule>
  </conditionalFormatting>
  <conditionalFormatting sqref="CV6:CV142">
    <cfRule type="expression" dxfId="1124" priority="1" stopIfTrue="1">
      <formula>$CY6=""</formula>
    </cfRule>
    <cfRule type="cellIs" dxfId="1123" priority="2" stopIfTrue="1" operator="notEqual">
      <formula>$CY6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80.0 / Gültig ab: 01.03.18 / Seite &amp;P (&amp;N)</oddFoot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441"/>
  <sheetViews>
    <sheetView topLeftCell="A140" zoomScaleNormal="100" zoomScaleSheetLayoutView="75" workbookViewId="0">
      <selection activeCell="I178" sqref="I178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4.85546875" style="45" customWidth="1"/>
    <col min="19" max="19" width="15.42578125" style="11" customWidth="1"/>
    <col min="20" max="20" width="5" style="13" bestFit="1" customWidth="1"/>
    <col min="21" max="21" width="23.28515625" style="37" customWidth="1"/>
    <col min="22" max="22" width="6.85546875" style="13" customWidth="1"/>
    <col min="23" max="23" width="19.7109375" style="123" customWidth="1"/>
    <col min="24" max="24" width="5" style="13" customWidth="1"/>
    <col min="25" max="25" width="29.85546875" style="37" customWidth="1"/>
    <col min="26" max="26" width="5.140625" style="13" customWidth="1"/>
    <col min="27" max="27" width="32.42578125" style="14" customWidth="1"/>
    <col min="28" max="28" width="7.28515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8.5703125" style="11" customWidth="1"/>
    <col min="99" max="99" width="9.28515625" style="49" customWidth="1"/>
    <col min="100" max="100" width="4.7109375" style="49" customWidth="1"/>
    <col min="101" max="101" width="29.28515625" style="11" customWidth="1"/>
    <col min="102" max="102" width="9.28515625" style="49" customWidth="1"/>
    <col min="103" max="103" width="4.7109375" style="49" customWidth="1"/>
    <col min="104" max="104" width="29.28515625" style="11" customWidth="1"/>
    <col min="105" max="105" width="9.28515625" style="49" customWidth="1"/>
    <col min="106" max="106" width="4.7109375" style="49" customWidth="1"/>
    <col min="107" max="107" width="29.85546875" style="11" customWidth="1"/>
    <col min="108" max="108" width="9.28515625" style="49" customWidth="1"/>
    <col min="109" max="109" width="4.7109375" style="49" customWidth="1"/>
    <col min="110" max="110" width="29.85546875" style="11" customWidth="1"/>
    <col min="111" max="111" width="1.5703125" style="115" customWidth="1"/>
    <col min="112" max="112" width="9.28515625" style="13" customWidth="1"/>
    <col min="113" max="113" width="4.7109375" style="13" customWidth="1"/>
    <col min="114" max="114" width="29.85546875" style="11" customWidth="1"/>
    <col min="115" max="116" width="11.42578125" customWidth="1"/>
    <col min="117" max="117" width="3.7109375" style="11" customWidth="1"/>
    <col min="118" max="118" width="34.7109375" style="11" customWidth="1"/>
    <col min="119" max="119" width="18.42578125" style="11" customWidth="1"/>
    <col min="120" max="120" width="14.28515625" style="11" customWidth="1"/>
    <col min="121" max="121" width="11.42578125" style="11" bestFit="1" customWidth="1"/>
    <col min="122" max="122" width="15.42578125" style="11" customWidth="1"/>
    <col min="123" max="16384" width="3.7109375" style="11"/>
  </cols>
  <sheetData>
    <row r="1" spans="1:142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U1" s="142" t="s">
        <v>1197</v>
      </c>
      <c r="CV1" s="143"/>
      <c r="CW1" s="144"/>
      <c r="CX1" s="142" t="s">
        <v>1053</v>
      </c>
      <c r="CY1" s="143"/>
      <c r="CZ1" s="144"/>
      <c r="DA1" s="143" t="s">
        <v>890</v>
      </c>
      <c r="DB1" s="143"/>
      <c r="DC1" s="144"/>
      <c r="DD1" s="142" t="s">
        <v>889</v>
      </c>
      <c r="DE1" s="143"/>
      <c r="DF1" s="144"/>
      <c r="DH1" s="142" t="s">
        <v>857</v>
      </c>
      <c r="DI1" s="143"/>
      <c r="DJ1" s="144"/>
      <c r="DM1" s="186" t="s">
        <v>979</v>
      </c>
      <c r="DN1" s="186"/>
      <c r="DP1" s="11" t="s">
        <v>947</v>
      </c>
    </row>
    <row r="2" spans="1:142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1305</v>
      </c>
      <c r="AC2" s="196"/>
      <c r="CU2" s="140"/>
      <c r="CV2" s="140"/>
      <c r="CX2" s="140"/>
      <c r="CY2" s="140"/>
      <c r="DA2" s="140"/>
      <c r="DB2" s="140"/>
      <c r="DD2" s="140"/>
      <c r="DE2" s="140"/>
      <c r="DG2" s="145"/>
      <c r="DH2" s="2"/>
      <c r="DI2" s="2"/>
      <c r="EK2" s="19"/>
      <c r="EL2" s="19"/>
    </row>
    <row r="3" spans="1:142" s="19" customFormat="1" ht="15.75" x14ac:dyDescent="0.2">
      <c r="A3" s="880" t="s">
        <v>346</v>
      </c>
      <c r="B3" s="880" t="s">
        <v>347</v>
      </c>
      <c r="C3" s="880" t="s">
        <v>348</v>
      </c>
      <c r="D3" s="879" t="s">
        <v>349</v>
      </c>
      <c r="E3" s="879" t="s">
        <v>350</v>
      </c>
      <c r="F3" s="879" t="s">
        <v>351</v>
      </c>
      <c r="G3" s="880" t="s">
        <v>352</v>
      </c>
      <c r="H3" s="880" t="s">
        <v>110</v>
      </c>
      <c r="I3" s="879" t="s">
        <v>141</v>
      </c>
      <c r="J3" s="880" t="s">
        <v>353</v>
      </c>
      <c r="K3" s="881" t="s">
        <v>354</v>
      </c>
      <c r="L3" s="881" t="s">
        <v>355</v>
      </c>
      <c r="M3" s="881" t="s">
        <v>356</v>
      </c>
      <c r="N3" s="882" t="s">
        <v>265</v>
      </c>
      <c r="O3" s="880" t="s">
        <v>363</v>
      </c>
      <c r="P3" s="880" t="s">
        <v>431</v>
      </c>
      <c r="Q3" s="880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2018</v>
      </c>
      <c r="AE3" s="81" t="s">
        <v>384</v>
      </c>
      <c r="AF3" s="83"/>
      <c r="CT3" s="154" t="s">
        <v>703</v>
      </c>
      <c r="CU3" s="33" t="s">
        <v>702</v>
      </c>
      <c r="CV3" s="33" t="s">
        <v>701</v>
      </c>
      <c r="CW3" s="139" t="s">
        <v>78</v>
      </c>
      <c r="CX3" s="33" t="s">
        <v>702</v>
      </c>
      <c r="CY3" s="33" t="s">
        <v>701</v>
      </c>
      <c r="CZ3" s="139" t="s">
        <v>78</v>
      </c>
      <c r="DA3" s="33" t="s">
        <v>702</v>
      </c>
      <c r="DB3" s="33" t="s">
        <v>701</v>
      </c>
      <c r="DC3" s="139" t="s">
        <v>78</v>
      </c>
      <c r="DD3" s="33" t="s">
        <v>702</v>
      </c>
      <c r="DE3" s="33" t="s">
        <v>701</v>
      </c>
      <c r="DF3" s="139" t="s">
        <v>78</v>
      </c>
      <c r="DG3" s="146"/>
      <c r="DH3" s="33" t="s">
        <v>702</v>
      </c>
      <c r="DI3" s="33" t="s">
        <v>701</v>
      </c>
      <c r="DJ3" s="139" t="s">
        <v>78</v>
      </c>
    </row>
    <row r="4" spans="1:142" s="19" customFormat="1" ht="39.200000000000003" customHeight="1" x14ac:dyDescent="0.2">
      <c r="A4" s="880"/>
      <c r="B4" s="880"/>
      <c r="C4" s="880"/>
      <c r="D4" s="879"/>
      <c r="E4" s="879"/>
      <c r="F4" s="879"/>
      <c r="G4" s="880"/>
      <c r="H4" s="880"/>
      <c r="I4" s="879"/>
      <c r="J4" s="880"/>
      <c r="K4" s="881"/>
      <c r="L4" s="881"/>
      <c r="M4" s="881"/>
      <c r="N4" s="882"/>
      <c r="O4" s="880"/>
      <c r="P4" s="880"/>
      <c r="Q4" s="880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5"/>
      <c r="CV4" s="125"/>
      <c r="CW4" s="83"/>
      <c r="CX4" s="125"/>
      <c r="CY4" s="125"/>
      <c r="CZ4" s="83"/>
      <c r="DA4" s="125"/>
      <c r="DB4" s="125"/>
      <c r="DC4" s="83"/>
      <c r="DD4" s="125"/>
      <c r="DE4" s="125"/>
      <c r="DF4" s="83"/>
      <c r="DG4" s="20"/>
      <c r="DH4" s="33"/>
      <c r="DI4" s="33"/>
      <c r="DJ4" s="83"/>
      <c r="DO4" s="19" t="s">
        <v>978</v>
      </c>
      <c r="DP4" s="19" t="s">
        <v>948</v>
      </c>
      <c r="DQ4" s="19" t="s">
        <v>949</v>
      </c>
      <c r="DR4" s="19" t="s">
        <v>950</v>
      </c>
    </row>
    <row r="5" spans="1:142" s="19" customFormat="1" ht="27" x14ac:dyDescent="0.2">
      <c r="A5" s="53">
        <v>1</v>
      </c>
      <c r="B5" s="53"/>
      <c r="C5" s="53">
        <f t="shared" ref="C5:C72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357</v>
      </c>
      <c r="P5" s="15" t="s">
        <v>433</v>
      </c>
      <c r="Q5" s="15">
        <v>1</v>
      </c>
      <c r="R5" s="16" t="s">
        <v>342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:Z71" si="1">$AD$3-V5</f>
        <v>36</v>
      </c>
      <c r="AA5" s="25" t="s">
        <v>1292</v>
      </c>
      <c r="AB5" s="21" t="s">
        <v>1286</v>
      </c>
      <c r="AC5" s="21"/>
      <c r="AE5" s="90" t="s">
        <v>399</v>
      </c>
      <c r="AF5" s="82"/>
      <c r="CP5" s="19" t="str">
        <f t="shared" ref="CP5:CP72" si="2">+S5</f>
        <v>Chiaverio Flavio</v>
      </c>
      <c r="CR5" s="19">
        <f t="shared" ref="CR5:CR72" si="3">+Z5</f>
        <v>36</v>
      </c>
      <c r="CS5" s="19" t="str">
        <f t="shared" ref="CS5:CS72" si="4">+AB5</f>
        <v>B/A 5)</v>
      </c>
      <c r="CT5" s="154">
        <v>5558</v>
      </c>
      <c r="CU5" s="125">
        <v>753</v>
      </c>
      <c r="CV5" s="33">
        <f t="shared" ref="CV5:CV11" si="5">VLOOKUP($CU5,Funktionsbezeichnungen,3,0)</f>
        <v>12</v>
      </c>
      <c r="CW5" s="83" t="str">
        <f t="shared" ref="CW5:CW11" si="6">VLOOKUP($CU5,Funktionsbezeichnungen,2,0)</f>
        <v>Vorgesetzter  -  4 . Stufe</v>
      </c>
      <c r="CX5" s="125">
        <v>753</v>
      </c>
      <c r="CY5" s="33">
        <f t="shared" ref="CY5:CY8" si="7">VLOOKUP($CX5,Funktionsbezeichnungen,3,0)</f>
        <v>12</v>
      </c>
      <c r="CZ5" s="83" t="str">
        <f t="shared" ref="CZ5:CZ8" si="8">VLOOKUP($CX5,Funktionsbezeichnungen,2,0)</f>
        <v>Vorgesetzter  -  4 . Stufe</v>
      </c>
      <c r="DA5" s="125">
        <v>753</v>
      </c>
      <c r="DB5" s="33">
        <f t="shared" ref="DB5:DB8" si="9">VLOOKUP($DA5,Funktionsbezeichnungen,3,0)</f>
        <v>12</v>
      </c>
      <c r="DC5" s="83" t="str">
        <f t="shared" ref="DC5:DC8" si="10">VLOOKUP($DA5,Funktionsbezeichnungen,2,0)</f>
        <v>Vorgesetzter  -  4 . Stufe</v>
      </c>
      <c r="DD5" s="124">
        <v>753</v>
      </c>
      <c r="DE5" s="33">
        <f t="shared" ref="DE5:DE8" si="11">VLOOKUP($DD5,Funktionsbezeichnungen,3,0)</f>
        <v>12</v>
      </c>
      <c r="DF5" s="83" t="str">
        <f t="shared" ref="DF5:DF8" si="12">VLOOKUP($DD5,Funktionsbezeichnungen,2,0)</f>
        <v>Vorgesetzter  -  4 . Stufe</v>
      </c>
      <c r="DG5" s="20"/>
      <c r="DH5" s="124">
        <v>753</v>
      </c>
      <c r="DI5" s="33">
        <f t="shared" ref="DI5:DI8" si="13">VLOOKUP($DH5,Funktionsbezeichnungen,3,0)</f>
        <v>12</v>
      </c>
      <c r="DJ5" s="83" t="str">
        <f t="shared" ref="DJ5:DJ8" si="14">VLOOKUP($DH5,Funktionsbezeichnungen,2,0)</f>
        <v>Vorgesetzter  -  4 . Stufe</v>
      </c>
      <c r="DO5" s="19">
        <f t="shared" ref="DO5:DO72" si="15">+CT5</f>
        <v>5558</v>
      </c>
      <c r="DP5" s="153">
        <v>1</v>
      </c>
      <c r="DQ5" s="19">
        <v>2</v>
      </c>
      <c r="DR5" s="19" t="s">
        <v>951</v>
      </c>
    </row>
    <row r="6" spans="1:142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si="1"/>
        <v>35</v>
      </c>
      <c r="AA6" s="25" t="s">
        <v>1293</v>
      </c>
      <c r="AB6" s="21" t="s">
        <v>1286</v>
      </c>
      <c r="AC6" s="21"/>
      <c r="AE6" s="90" t="s">
        <v>399</v>
      </c>
      <c r="AF6" s="82"/>
      <c r="CP6" s="19" t="str">
        <f t="shared" si="2"/>
        <v>Schädler Beat</v>
      </c>
      <c r="CR6" s="19">
        <f t="shared" si="3"/>
        <v>35</v>
      </c>
      <c r="CS6" s="19" t="str">
        <f t="shared" si="4"/>
        <v>B/A 5)</v>
      </c>
      <c r="CT6" s="154">
        <v>4155</v>
      </c>
      <c r="CU6" s="125">
        <v>753</v>
      </c>
      <c r="CV6" s="33">
        <f t="shared" si="5"/>
        <v>12</v>
      </c>
      <c r="CW6" s="83" t="str">
        <f t="shared" si="6"/>
        <v>Vorgesetzter  -  4 . Stufe</v>
      </c>
      <c r="CX6" s="125">
        <v>753</v>
      </c>
      <c r="CY6" s="33">
        <f t="shared" si="7"/>
        <v>12</v>
      </c>
      <c r="CZ6" s="83" t="str">
        <f t="shared" si="8"/>
        <v>Vorgesetzter  -  4 . Stufe</v>
      </c>
      <c r="DA6" s="125">
        <v>753</v>
      </c>
      <c r="DB6" s="33">
        <f t="shared" si="9"/>
        <v>12</v>
      </c>
      <c r="DC6" s="83" t="str">
        <f t="shared" si="10"/>
        <v>Vorgesetzter  -  4 . Stufe</v>
      </c>
      <c r="DD6" s="124">
        <v>753</v>
      </c>
      <c r="DE6" s="33">
        <f t="shared" si="11"/>
        <v>12</v>
      </c>
      <c r="DF6" s="83" t="str">
        <f t="shared" si="12"/>
        <v>Vorgesetzter  -  4 . Stufe</v>
      </c>
      <c r="DG6" s="20"/>
      <c r="DH6" s="124">
        <v>753</v>
      </c>
      <c r="DI6" s="33">
        <f t="shared" si="13"/>
        <v>12</v>
      </c>
      <c r="DJ6" s="83" t="str">
        <f t="shared" si="14"/>
        <v>Vorgesetzter  -  4 . Stufe</v>
      </c>
      <c r="DO6" s="19">
        <f t="shared" si="15"/>
        <v>4155</v>
      </c>
      <c r="DP6" s="153">
        <v>1</v>
      </c>
      <c r="DQ6" s="19">
        <v>2</v>
      </c>
      <c r="DR6" s="19" t="s">
        <v>951</v>
      </c>
    </row>
    <row r="7" spans="1:142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52" t="s">
        <v>361</v>
      </c>
      <c r="P7" s="15" t="s">
        <v>436</v>
      </c>
      <c r="Q7" s="15">
        <v>3</v>
      </c>
      <c r="R7" s="16"/>
      <c r="S7" s="20" t="s">
        <v>101</v>
      </c>
      <c r="T7" s="21">
        <v>1961</v>
      </c>
      <c r="U7" s="28" t="s">
        <v>197</v>
      </c>
      <c r="V7" s="21">
        <v>1987</v>
      </c>
      <c r="W7" s="25"/>
      <c r="X7" s="21"/>
      <c r="Y7" s="28" t="s">
        <v>102</v>
      </c>
      <c r="Z7" s="118">
        <f t="shared" si="1"/>
        <v>31</v>
      </c>
      <c r="AA7" s="25" t="s">
        <v>1294</v>
      </c>
      <c r="AB7" s="21" t="s">
        <v>1286</v>
      </c>
      <c r="AC7" s="21"/>
      <c r="AE7" s="90" t="s">
        <v>401</v>
      </c>
      <c r="AF7" s="82"/>
      <c r="CP7" s="19" t="str">
        <f t="shared" si="2"/>
        <v>Zenners Guy</v>
      </c>
      <c r="CR7" s="19">
        <f t="shared" si="3"/>
        <v>31</v>
      </c>
      <c r="CS7" s="19" t="str">
        <f t="shared" si="4"/>
        <v>B/A 5)</v>
      </c>
      <c r="CT7" s="154">
        <v>4182</v>
      </c>
      <c r="CU7" s="125">
        <v>753</v>
      </c>
      <c r="CV7" s="33">
        <f t="shared" si="5"/>
        <v>12</v>
      </c>
      <c r="CW7" s="83" t="str">
        <f t="shared" si="6"/>
        <v>Vorgesetzter  -  4 . Stufe</v>
      </c>
      <c r="CX7" s="125">
        <v>753</v>
      </c>
      <c r="CY7" s="33">
        <f t="shared" si="7"/>
        <v>12</v>
      </c>
      <c r="CZ7" s="83" t="str">
        <f t="shared" si="8"/>
        <v>Vorgesetzter  -  4 . Stufe</v>
      </c>
      <c r="DA7" s="125">
        <v>753</v>
      </c>
      <c r="DB7" s="33">
        <f t="shared" si="9"/>
        <v>12</v>
      </c>
      <c r="DC7" s="83" t="str">
        <f t="shared" si="10"/>
        <v>Vorgesetzter  -  4 . Stufe</v>
      </c>
      <c r="DD7" s="124">
        <v>753</v>
      </c>
      <c r="DE7" s="33">
        <f t="shared" si="11"/>
        <v>12</v>
      </c>
      <c r="DF7" s="83" t="str">
        <f t="shared" si="12"/>
        <v>Vorgesetzter  -  4 . Stufe</v>
      </c>
      <c r="DG7" s="20"/>
      <c r="DH7" s="124">
        <v>753</v>
      </c>
      <c r="DI7" s="33">
        <f t="shared" si="13"/>
        <v>12</v>
      </c>
      <c r="DJ7" s="83" t="str">
        <f t="shared" si="14"/>
        <v>Vorgesetzter  -  4 . Stufe</v>
      </c>
      <c r="DO7" s="19">
        <f t="shared" si="15"/>
        <v>4182</v>
      </c>
      <c r="DP7" s="153">
        <v>1</v>
      </c>
      <c r="DQ7" s="19">
        <v>2</v>
      </c>
      <c r="DR7" s="19" t="s">
        <v>951</v>
      </c>
    </row>
    <row r="8" spans="1:142" s="19" customFormat="1" ht="27" x14ac:dyDescent="0.2">
      <c r="A8" s="53">
        <v>0</v>
      </c>
      <c r="B8" s="53"/>
      <c r="C8" s="53">
        <f>IF(Z8&gt;=10,1,0)</f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1301</v>
      </c>
      <c r="P8" s="15" t="s">
        <v>443</v>
      </c>
      <c r="Q8" s="15">
        <v>4</v>
      </c>
      <c r="R8" s="42"/>
      <c r="S8" s="20" t="s">
        <v>253</v>
      </c>
      <c r="T8" s="21">
        <v>1967</v>
      </c>
      <c r="U8" s="28" t="s">
        <v>194</v>
      </c>
      <c r="V8" s="21">
        <v>1992</v>
      </c>
      <c r="W8" s="25" t="s">
        <v>314</v>
      </c>
      <c r="X8" s="21">
        <v>1999</v>
      </c>
      <c r="Y8" s="28" t="s">
        <v>315</v>
      </c>
      <c r="Z8" s="21">
        <f t="shared" si="1"/>
        <v>26</v>
      </c>
      <c r="AA8" s="25" t="s">
        <v>1295</v>
      </c>
      <c r="AB8" s="21" t="s">
        <v>1286</v>
      </c>
      <c r="AC8" s="21"/>
      <c r="AE8" s="90" t="s">
        <v>399</v>
      </c>
      <c r="AF8" s="82"/>
      <c r="CP8" s="19" t="str">
        <f t="shared" si="2"/>
        <v>Suter Thomas</v>
      </c>
      <c r="CR8" s="19">
        <f t="shared" si="3"/>
        <v>26</v>
      </c>
      <c r="CS8" s="19" t="str">
        <f t="shared" si="4"/>
        <v>B/A 5)</v>
      </c>
      <c r="CT8" s="154">
        <v>3201</v>
      </c>
      <c r="CU8" s="125">
        <v>753</v>
      </c>
      <c r="CV8" s="33">
        <f t="shared" si="5"/>
        <v>12</v>
      </c>
      <c r="CW8" s="83" t="str">
        <f t="shared" si="6"/>
        <v>Vorgesetzter  -  4 . Stufe</v>
      </c>
      <c r="CX8" s="125">
        <v>774</v>
      </c>
      <c r="CY8" s="33">
        <f t="shared" si="7"/>
        <v>10</v>
      </c>
      <c r="CZ8" s="83" t="str">
        <f t="shared" si="8"/>
        <v>Senior Projektingenieur</v>
      </c>
      <c r="DA8" s="125">
        <v>774</v>
      </c>
      <c r="DB8" s="33">
        <f t="shared" si="9"/>
        <v>10</v>
      </c>
      <c r="DC8" s="83" t="str">
        <f t="shared" si="10"/>
        <v>Senior Projektingenieur</v>
      </c>
      <c r="DD8" s="125">
        <v>774</v>
      </c>
      <c r="DE8" s="33">
        <f t="shared" si="11"/>
        <v>10</v>
      </c>
      <c r="DF8" s="83" t="str">
        <f t="shared" si="12"/>
        <v>Senior Projektingenieur</v>
      </c>
      <c r="DG8" s="20"/>
      <c r="DH8" s="33">
        <v>773</v>
      </c>
      <c r="DI8" s="33">
        <f t="shared" si="13"/>
        <v>9</v>
      </c>
      <c r="DJ8" s="83" t="str">
        <f t="shared" si="14"/>
        <v>Projektingenieur 3</v>
      </c>
      <c r="DO8" s="19">
        <f t="shared" si="15"/>
        <v>3201</v>
      </c>
      <c r="DP8" s="153">
        <v>1</v>
      </c>
      <c r="DQ8" s="19">
        <v>2</v>
      </c>
      <c r="DR8" s="19" t="s">
        <v>951</v>
      </c>
    </row>
    <row r="9" spans="1:142" s="19" customFormat="1" ht="27" x14ac:dyDescent="0.2">
      <c r="A9" s="53">
        <v>1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207" t="s">
        <v>1140</v>
      </c>
      <c r="P9" s="52" t="s">
        <v>467</v>
      </c>
      <c r="Q9" s="15">
        <v>5</v>
      </c>
      <c r="R9" s="16"/>
      <c r="S9" s="20" t="s">
        <v>124</v>
      </c>
      <c r="T9" s="21">
        <v>1971</v>
      </c>
      <c r="U9" s="28" t="s">
        <v>197</v>
      </c>
      <c r="V9" s="21">
        <v>1997</v>
      </c>
      <c r="W9" s="25" t="s">
        <v>324</v>
      </c>
      <c r="X9" s="21">
        <v>2007</v>
      </c>
      <c r="Y9" s="28" t="s">
        <v>317</v>
      </c>
      <c r="Z9" s="170">
        <f>$AD$3-V9</f>
        <v>21</v>
      </c>
      <c r="AA9" s="25" t="s">
        <v>1298</v>
      </c>
      <c r="AB9" s="21" t="s">
        <v>1286</v>
      </c>
      <c r="AC9" s="21"/>
      <c r="AE9" s="90" t="s">
        <v>399</v>
      </c>
      <c r="AF9" s="82" t="s">
        <v>1083</v>
      </c>
      <c r="CP9" s="19" t="str">
        <f>+S9</f>
        <v>Brunkhorst Marc</v>
      </c>
      <c r="CR9" s="19">
        <f>+Z9</f>
        <v>21</v>
      </c>
      <c r="CS9" s="19" t="str">
        <f>+AB9</f>
        <v>B/A 5)</v>
      </c>
      <c r="CT9" s="154">
        <v>7679</v>
      </c>
      <c r="CU9" s="125">
        <v>774</v>
      </c>
      <c r="CV9" s="33">
        <f t="shared" si="5"/>
        <v>10</v>
      </c>
      <c r="CW9" s="83" t="str">
        <f t="shared" si="6"/>
        <v>Senior Projektingenieur</v>
      </c>
      <c r="CX9" s="125">
        <v>774</v>
      </c>
      <c r="CY9" s="33">
        <f>VLOOKUP($CX9,Funktionsbezeichnungen,3,0)</f>
        <v>10</v>
      </c>
      <c r="CZ9" s="83" t="str">
        <f>VLOOKUP($CX9,Funktionsbezeichnungen,2,0)</f>
        <v>Senior Projektingenieur</v>
      </c>
      <c r="DA9" s="125">
        <v>773</v>
      </c>
      <c r="DB9" s="33">
        <f>VLOOKUP($DA9,Funktionsbezeichnungen,3,0)</f>
        <v>9</v>
      </c>
      <c r="DC9" s="83" t="str">
        <f>VLOOKUP($DA9,Funktionsbezeichnungen,2,0)</f>
        <v>Projektingenieur 3</v>
      </c>
      <c r="DD9" s="125">
        <v>773</v>
      </c>
      <c r="DE9" s="33">
        <f>VLOOKUP($DD9,Funktionsbezeichnungen,3,0)</f>
        <v>9</v>
      </c>
      <c r="DF9" s="83" t="str">
        <f>VLOOKUP($DD9,Funktionsbezeichnungen,2,0)</f>
        <v>Projektingenieur 3</v>
      </c>
      <c r="DG9" s="20"/>
      <c r="DH9" s="33">
        <v>772</v>
      </c>
      <c r="DI9" s="33">
        <f>VLOOKUP($DH9,Funktionsbezeichnungen,3,0)</f>
        <v>8</v>
      </c>
      <c r="DJ9" s="83" t="str">
        <f>VLOOKUP($DH9,Funktionsbezeichnungen,2,0)</f>
        <v>Projektingenieur 2</v>
      </c>
      <c r="DO9" s="19">
        <f>+CT9</f>
        <v>7679</v>
      </c>
      <c r="DP9" s="153">
        <v>1</v>
      </c>
      <c r="DQ9" s="19">
        <v>2</v>
      </c>
      <c r="DR9" s="19" t="s">
        <v>951</v>
      </c>
    </row>
    <row r="10" spans="1:142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358</v>
      </c>
      <c r="P10" s="15" t="s">
        <v>463</v>
      </c>
      <c r="Q10" s="15">
        <v>6</v>
      </c>
      <c r="R10" s="42"/>
      <c r="S10" s="20" t="s">
        <v>190</v>
      </c>
      <c r="T10" s="21">
        <v>1972</v>
      </c>
      <c r="U10" s="28" t="s">
        <v>194</v>
      </c>
      <c r="V10" s="21">
        <v>1997</v>
      </c>
      <c r="W10" s="25"/>
      <c r="X10" s="21"/>
      <c r="Y10" s="28" t="s">
        <v>1021</v>
      </c>
      <c r="Z10" s="118">
        <f>$AD$3-V10</f>
        <v>21</v>
      </c>
      <c r="AA10" s="25" t="s">
        <v>1299</v>
      </c>
      <c r="AB10" s="21" t="s">
        <v>1286</v>
      </c>
      <c r="AC10" s="21"/>
      <c r="AE10" s="90" t="s">
        <v>399</v>
      </c>
      <c r="AF10" s="82"/>
      <c r="CP10" s="19" t="str">
        <f>+S10</f>
        <v>Stoffel Patric</v>
      </c>
      <c r="CR10" s="19">
        <f>+Z10</f>
        <v>21</v>
      </c>
      <c r="CS10" s="19" t="str">
        <f>+AB10</f>
        <v>B/A 5)</v>
      </c>
      <c r="CT10" s="154">
        <v>4258</v>
      </c>
      <c r="CU10" s="125">
        <v>774</v>
      </c>
      <c r="CV10" s="33">
        <f t="shared" si="5"/>
        <v>10</v>
      </c>
      <c r="CW10" s="83" t="str">
        <f t="shared" si="6"/>
        <v>Senior Projektingenieur</v>
      </c>
      <c r="CX10" s="125">
        <v>773</v>
      </c>
      <c r="CY10" s="33">
        <f>VLOOKUP($CX10,Funktionsbezeichnungen,3,0)</f>
        <v>9</v>
      </c>
      <c r="CZ10" s="83" t="str">
        <f>VLOOKUP($CX10,Funktionsbezeichnungen,2,0)</f>
        <v>Projektingenieur 3</v>
      </c>
      <c r="DA10" s="125">
        <v>773</v>
      </c>
      <c r="DB10" s="33">
        <f>VLOOKUP($DA10,Funktionsbezeichnungen,3,0)</f>
        <v>9</v>
      </c>
      <c r="DC10" s="83" t="str">
        <f>VLOOKUP($DA10,Funktionsbezeichnungen,2,0)</f>
        <v>Projektingenieur 3</v>
      </c>
      <c r="DD10" s="125">
        <v>773</v>
      </c>
      <c r="DE10" s="33">
        <f>VLOOKUP($DD10,Funktionsbezeichnungen,3,0)</f>
        <v>9</v>
      </c>
      <c r="DF10" s="83" t="str">
        <f>VLOOKUP($DD10,Funktionsbezeichnungen,2,0)</f>
        <v>Projektingenieur 3</v>
      </c>
      <c r="DG10" s="20"/>
      <c r="DH10" s="33">
        <v>772</v>
      </c>
      <c r="DI10" s="33">
        <f>VLOOKUP($DH10,Funktionsbezeichnungen,3,0)</f>
        <v>8</v>
      </c>
      <c r="DJ10" s="83" t="str">
        <f>VLOOKUP($DH10,Funktionsbezeichnungen,2,0)</f>
        <v>Projektingenieur 2</v>
      </c>
      <c r="DO10" s="19">
        <f>+CT10</f>
        <v>4258</v>
      </c>
      <c r="DP10" s="153">
        <v>1</v>
      </c>
      <c r="DQ10" s="19">
        <v>2</v>
      </c>
      <c r="DR10" s="19" t="s">
        <v>951</v>
      </c>
    </row>
    <row r="11" spans="1:142" s="19" customFormat="1" ht="27" x14ac:dyDescent="0.2">
      <c r="A11" s="53">
        <v>1</v>
      </c>
      <c r="B11" s="53"/>
      <c r="C11" s="53">
        <f>IF(Z11&gt;=10,1,0)</f>
        <v>1</v>
      </c>
      <c r="D11" s="55">
        <v>1</v>
      </c>
      <c r="E11" s="55"/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435</v>
      </c>
      <c r="Q11" s="15">
        <v>7</v>
      </c>
      <c r="R11" s="16"/>
      <c r="S11" s="20" t="s">
        <v>94</v>
      </c>
      <c r="T11" s="21">
        <v>1962</v>
      </c>
      <c r="U11" s="28" t="s">
        <v>194</v>
      </c>
      <c r="V11" s="21">
        <v>1987</v>
      </c>
      <c r="W11" s="25" t="s">
        <v>314</v>
      </c>
      <c r="X11" s="21">
        <v>2000</v>
      </c>
      <c r="Y11" s="28" t="s">
        <v>333</v>
      </c>
      <c r="Z11" s="118">
        <f>$AD$3-V11</f>
        <v>31</v>
      </c>
      <c r="AA11" s="25" t="s">
        <v>1311</v>
      </c>
      <c r="AB11" s="21" t="s">
        <v>1287</v>
      </c>
      <c r="AC11" s="21"/>
      <c r="AE11" s="82" t="s">
        <v>1304</v>
      </c>
      <c r="AF11" s="82"/>
      <c r="CP11" s="19" t="str">
        <f>+S11</f>
        <v>Rentsch Lucas</v>
      </c>
      <c r="CR11" s="19">
        <f>+Z11</f>
        <v>31</v>
      </c>
      <c r="CS11" s="19" t="str">
        <f>+AB11</f>
        <v xml:space="preserve">B/A </v>
      </c>
      <c r="CT11" s="154">
        <v>5574</v>
      </c>
      <c r="CU11" s="125">
        <v>753</v>
      </c>
      <c r="CV11" s="33">
        <f t="shared" si="5"/>
        <v>12</v>
      </c>
      <c r="CW11" s="83" t="str">
        <f t="shared" si="6"/>
        <v>Vorgesetzter  -  4 . Stufe</v>
      </c>
      <c r="CX11" s="125">
        <v>753</v>
      </c>
      <c r="CY11" s="33">
        <f>VLOOKUP($CX11,Funktionsbezeichnungen,3,0)</f>
        <v>12</v>
      </c>
      <c r="CZ11" s="83" t="str">
        <f>VLOOKUP($CX11,Funktionsbezeichnungen,2,0)</f>
        <v>Vorgesetzter  -  4 . Stufe</v>
      </c>
      <c r="DA11" s="125">
        <v>753</v>
      </c>
      <c r="DB11" s="33">
        <f>VLOOKUP($DA11,Funktionsbezeichnungen,3,0)</f>
        <v>12</v>
      </c>
      <c r="DC11" s="83" t="str">
        <f>VLOOKUP($DA11,Funktionsbezeichnungen,2,0)</f>
        <v>Vorgesetzter  -  4 . Stufe</v>
      </c>
      <c r="DD11" s="124">
        <v>753</v>
      </c>
      <c r="DE11" s="33">
        <f>VLOOKUP($DD11,Funktionsbezeichnungen,3,0)</f>
        <v>12</v>
      </c>
      <c r="DF11" s="83" t="str">
        <f>VLOOKUP($DD11,Funktionsbezeichnungen,2,0)</f>
        <v>Vorgesetzter  -  4 . Stufe</v>
      </c>
      <c r="DG11" s="20"/>
      <c r="DH11" s="124">
        <v>753</v>
      </c>
      <c r="DI11" s="33">
        <f>VLOOKUP($DH11,Funktionsbezeichnungen,3,0)</f>
        <v>12</v>
      </c>
      <c r="DJ11" s="83" t="str">
        <f>VLOOKUP($DH11,Funktionsbezeichnungen,2,0)</f>
        <v>Vorgesetzter  -  4 . Stufe</v>
      </c>
      <c r="DO11" s="19">
        <f>+CT11</f>
        <v>5574</v>
      </c>
      <c r="DP11" s="153">
        <v>1</v>
      </c>
      <c r="DQ11" s="19">
        <v>2</v>
      </c>
      <c r="DR11" s="19" t="s">
        <v>951</v>
      </c>
    </row>
    <row r="12" spans="1:142" s="19" customFormat="1" ht="15.75" x14ac:dyDescent="0.2">
      <c r="A12" s="53">
        <v>1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1301</v>
      </c>
      <c r="P12" s="15" t="s">
        <v>437</v>
      </c>
      <c r="Q12" s="15">
        <v>8</v>
      </c>
      <c r="R12" s="16"/>
      <c r="S12" s="20" t="s">
        <v>96</v>
      </c>
      <c r="T12" s="21">
        <v>1944</v>
      </c>
      <c r="U12" s="28" t="s">
        <v>196</v>
      </c>
      <c r="V12" s="21">
        <v>1969</v>
      </c>
      <c r="W12" s="25"/>
      <c r="X12" s="21"/>
      <c r="Y12" s="26" t="s">
        <v>91</v>
      </c>
      <c r="Z12" s="21">
        <f t="shared" si="1"/>
        <v>49</v>
      </c>
      <c r="AA12" s="25" t="s">
        <v>659</v>
      </c>
      <c r="AB12" s="21" t="s">
        <v>1037</v>
      </c>
      <c r="AC12" s="21"/>
      <c r="AE12" s="193" t="s">
        <v>1078</v>
      </c>
      <c r="AF12" s="82"/>
      <c r="CP12" s="19" t="str">
        <f t="shared" si="2"/>
        <v>Kalak Josef</v>
      </c>
      <c r="CR12" s="19">
        <f t="shared" si="3"/>
        <v>49</v>
      </c>
      <c r="CS12" s="19" t="str">
        <f t="shared" si="4"/>
        <v>B/A 1)</v>
      </c>
      <c r="CT12" s="154">
        <v>3136</v>
      </c>
      <c r="CU12" s="125" t="s">
        <v>711</v>
      </c>
      <c r="CV12" s="33"/>
      <c r="CW12" s="83"/>
      <c r="CX12" s="125" t="s">
        <v>711</v>
      </c>
      <c r="CY12" s="33"/>
      <c r="CZ12" s="83"/>
      <c r="DA12" s="125" t="s">
        <v>711</v>
      </c>
      <c r="DB12" s="33"/>
      <c r="DC12" s="83"/>
      <c r="DD12" s="125" t="s">
        <v>711</v>
      </c>
      <c r="DE12" s="33"/>
      <c r="DF12" s="83"/>
      <c r="DG12" s="20"/>
      <c r="DH12" s="125" t="s">
        <v>711</v>
      </c>
      <c r="DI12" s="125" t="s">
        <v>711</v>
      </c>
      <c r="DJ12" s="83"/>
      <c r="DO12" s="19">
        <f t="shared" si="15"/>
        <v>3136</v>
      </c>
      <c r="DP12" s="153">
        <v>1</v>
      </c>
      <c r="DQ12" s="19">
        <v>2</v>
      </c>
      <c r="DR12" s="185" t="s">
        <v>951</v>
      </c>
    </row>
    <row r="13" spans="1:142" s="19" customFormat="1" x14ac:dyDescent="0.2">
      <c r="A13" s="53">
        <v>0</v>
      </c>
      <c r="B13" s="53"/>
      <c r="C13" s="53">
        <f t="shared" si="0"/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438</v>
      </c>
      <c r="Q13" s="15">
        <v>9</v>
      </c>
      <c r="R13" s="16"/>
      <c r="S13" s="20" t="s">
        <v>98</v>
      </c>
      <c r="T13" s="21">
        <v>1948</v>
      </c>
      <c r="U13" s="28" t="s">
        <v>195</v>
      </c>
      <c r="V13" s="21">
        <v>1974</v>
      </c>
      <c r="W13" s="25"/>
      <c r="X13" s="21"/>
      <c r="Y13" s="26" t="s">
        <v>668</v>
      </c>
      <c r="Z13" s="206">
        <f t="shared" si="1"/>
        <v>44</v>
      </c>
      <c r="AA13" s="25" t="s">
        <v>97</v>
      </c>
      <c r="AB13" s="21" t="s">
        <v>95</v>
      </c>
      <c r="AC13" s="21"/>
      <c r="AE13" s="193" t="s">
        <v>1078</v>
      </c>
      <c r="AF13" s="82"/>
      <c r="CP13" s="19" t="str">
        <f t="shared" si="2"/>
        <v>Hausammann Erich</v>
      </c>
      <c r="CR13" s="19">
        <f t="shared" si="3"/>
        <v>44</v>
      </c>
      <c r="CS13" s="19" t="str">
        <f t="shared" si="4"/>
        <v>B</v>
      </c>
      <c r="CT13" s="154">
        <v>3148</v>
      </c>
      <c r="CU13" s="125" t="s">
        <v>711</v>
      </c>
      <c r="CV13" s="33"/>
      <c r="CW13" s="83"/>
      <c r="CX13" s="125" t="s">
        <v>711</v>
      </c>
      <c r="CY13" s="33"/>
      <c r="CZ13" s="83"/>
      <c r="DA13" s="125" t="s">
        <v>711</v>
      </c>
      <c r="DB13" s="33"/>
      <c r="DC13" s="83"/>
      <c r="DD13" s="125">
        <v>774</v>
      </c>
      <c r="DE13" s="33">
        <f t="shared" ref="DE13:DE28" si="16">VLOOKUP($DD13,Funktionsbezeichnungen,3,0)</f>
        <v>10</v>
      </c>
      <c r="DF13" s="83" t="str">
        <f t="shared" ref="DF13:DF28" si="17">VLOOKUP($DD13,Funktionsbezeichnungen,2,0)</f>
        <v>Senior Projektingenieur</v>
      </c>
      <c r="DG13" s="20"/>
      <c r="DH13" s="125">
        <v>773</v>
      </c>
      <c r="DI13" s="33">
        <f t="shared" ref="DI13:DI28" si="18">VLOOKUP($DH13,Funktionsbezeichnungen,3,0)</f>
        <v>9</v>
      </c>
      <c r="DJ13" s="83" t="str">
        <f t="shared" ref="DJ13:DJ28" si="19">VLOOKUP($DH13,Funktionsbezeichnungen,2,0)</f>
        <v>Projektingenieur 3</v>
      </c>
      <c r="DO13" s="19">
        <f t="shared" si="15"/>
        <v>3148</v>
      </c>
      <c r="DP13" s="153">
        <v>2</v>
      </c>
      <c r="DQ13" s="19">
        <v>3</v>
      </c>
      <c r="DR13" s="185" t="s">
        <v>951</v>
      </c>
    </row>
    <row r="14" spans="1:142" s="19" customFormat="1" x14ac:dyDescent="0.2">
      <c r="A14" s="53">
        <v>0</v>
      </c>
      <c r="B14" s="53"/>
      <c r="C14" s="53">
        <f>IF(Z14&gt;=10,1,0)</f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574</v>
      </c>
      <c r="Q14" s="15">
        <v>10</v>
      </c>
      <c r="R14" s="16"/>
      <c r="S14" s="20" t="s">
        <v>571</v>
      </c>
      <c r="T14" s="21">
        <v>1953</v>
      </c>
      <c r="U14" s="28" t="s">
        <v>572</v>
      </c>
      <c r="V14" s="21">
        <v>1978</v>
      </c>
      <c r="W14" s="25"/>
      <c r="X14" s="21"/>
      <c r="Y14" s="28" t="s">
        <v>573</v>
      </c>
      <c r="Z14" s="21">
        <f t="shared" si="1"/>
        <v>40</v>
      </c>
      <c r="AA14" s="25" t="s">
        <v>97</v>
      </c>
      <c r="AB14" s="21" t="s">
        <v>95</v>
      </c>
      <c r="AC14" s="21"/>
      <c r="AE14" s="90" t="s">
        <v>373</v>
      </c>
      <c r="AF14" s="82"/>
      <c r="CP14" s="19" t="str">
        <f t="shared" si="2"/>
        <v>Bosshard Heinz</v>
      </c>
      <c r="CR14" s="19">
        <f t="shared" si="3"/>
        <v>40</v>
      </c>
      <c r="CS14" s="19" t="str">
        <f t="shared" si="4"/>
        <v>B</v>
      </c>
      <c r="CT14" s="154">
        <v>3205</v>
      </c>
      <c r="CU14" s="125">
        <v>773</v>
      </c>
      <c r="CV14" s="33">
        <f t="shared" ref="CV14:CV28" si="20">VLOOKUP($CU14,Funktionsbezeichnungen,3,0)</f>
        <v>9</v>
      </c>
      <c r="CW14" s="83" t="str">
        <f t="shared" ref="CW14:CW28" si="21">VLOOKUP($CU14,Funktionsbezeichnungen,2,0)</f>
        <v>Projektingenieur 3</v>
      </c>
      <c r="CX14" s="125">
        <v>773</v>
      </c>
      <c r="CY14" s="33">
        <f>VLOOKUP($CX14,Funktionsbezeichnungen,3,0)</f>
        <v>9</v>
      </c>
      <c r="CZ14" s="83" t="str">
        <f>VLOOKUP($CX14,Funktionsbezeichnungen,2,0)</f>
        <v>Projektingenieur 3</v>
      </c>
      <c r="DA14" s="125">
        <v>773</v>
      </c>
      <c r="DB14" s="33">
        <f t="shared" ref="DB14:DB28" si="22">VLOOKUP($DA14,Funktionsbezeichnungen,3,0)</f>
        <v>9</v>
      </c>
      <c r="DC14" s="83" t="str">
        <f t="shared" ref="DC14:DC28" si="23">VLOOKUP($DA14,Funktionsbezeichnungen,2,0)</f>
        <v>Projektingenieur 3</v>
      </c>
      <c r="DD14" s="125">
        <v>773</v>
      </c>
      <c r="DE14" s="33">
        <f t="shared" si="16"/>
        <v>9</v>
      </c>
      <c r="DF14" s="83" t="str">
        <f t="shared" si="17"/>
        <v>Projektingenieur 3</v>
      </c>
      <c r="DG14" s="20"/>
      <c r="DH14" s="33">
        <v>772</v>
      </c>
      <c r="DI14" s="33">
        <f t="shared" si="18"/>
        <v>8</v>
      </c>
      <c r="DJ14" s="83" t="str">
        <f t="shared" si="19"/>
        <v>Projektingenieur 2</v>
      </c>
      <c r="DO14" s="19">
        <f t="shared" si="15"/>
        <v>3205</v>
      </c>
      <c r="DP14" s="153">
        <v>1</v>
      </c>
      <c r="DQ14" s="19">
        <v>2</v>
      </c>
      <c r="DR14" s="19" t="s">
        <v>951</v>
      </c>
    </row>
    <row r="15" spans="1:142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37</v>
      </c>
      <c r="AA15" s="25" t="s">
        <v>1253</v>
      </c>
      <c r="AB15" s="21" t="s">
        <v>95</v>
      </c>
      <c r="AC15" s="21"/>
      <c r="AE15" s="90" t="s">
        <v>402</v>
      </c>
      <c r="AF15" s="82"/>
      <c r="CP15" s="19" t="str">
        <f t="shared" si="2"/>
        <v>Schär Robert</v>
      </c>
      <c r="CR15" s="19">
        <f t="shared" si="3"/>
        <v>37</v>
      </c>
      <c r="CS15" s="19" t="str">
        <f t="shared" si="4"/>
        <v>B</v>
      </c>
      <c r="CT15" s="154">
        <v>5557</v>
      </c>
      <c r="CU15" s="125">
        <v>773</v>
      </c>
      <c r="CV15" s="33">
        <f t="shared" si="20"/>
        <v>9</v>
      </c>
      <c r="CW15" s="83" t="str">
        <f t="shared" si="21"/>
        <v>Projektingenieur 3</v>
      </c>
      <c r="CX15" s="125">
        <v>773</v>
      </c>
      <c r="CY15" s="33">
        <f>VLOOKUP($CX15,Funktionsbezeichnungen,3,0)</f>
        <v>9</v>
      </c>
      <c r="CZ15" s="83" t="str">
        <f>VLOOKUP($CX15,Funktionsbezeichnungen,2,0)</f>
        <v>Projektingenieur 3</v>
      </c>
      <c r="DA15" s="125">
        <v>773</v>
      </c>
      <c r="DB15" s="33">
        <f t="shared" si="22"/>
        <v>9</v>
      </c>
      <c r="DC15" s="83" t="str">
        <f t="shared" si="23"/>
        <v>Projektingenieur 3</v>
      </c>
      <c r="DD15" s="125">
        <v>773</v>
      </c>
      <c r="DE15" s="33">
        <f t="shared" si="16"/>
        <v>9</v>
      </c>
      <c r="DF15" s="83" t="str">
        <f t="shared" si="17"/>
        <v>Projektingenieur 3</v>
      </c>
      <c r="DG15" s="20"/>
      <c r="DH15" s="33">
        <v>773</v>
      </c>
      <c r="DI15" s="33">
        <f t="shared" si="18"/>
        <v>9</v>
      </c>
      <c r="DJ15" s="83" t="str">
        <f t="shared" si="19"/>
        <v>Projektingenieur 3</v>
      </c>
      <c r="DO15" s="19">
        <f t="shared" si="15"/>
        <v>5557</v>
      </c>
      <c r="DP15" s="153">
        <v>2</v>
      </c>
      <c r="DQ15" s="19">
        <v>3</v>
      </c>
      <c r="DR15" s="19" t="s">
        <v>951</v>
      </c>
    </row>
    <row r="16" spans="1:142" s="19" customFormat="1" x14ac:dyDescent="0.2">
      <c r="A16" s="53">
        <v>0</v>
      </c>
      <c r="B16" s="53"/>
      <c r="C16" s="53">
        <f>IF(Z16&gt;=10,1,0)</f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8" t="s">
        <v>90</v>
      </c>
      <c r="Z16" s="21">
        <f t="shared" si="1"/>
        <v>34</v>
      </c>
      <c r="AA16" s="25" t="s">
        <v>663</v>
      </c>
      <c r="AB16" s="21" t="s">
        <v>95</v>
      </c>
      <c r="AC16" s="21"/>
      <c r="AE16" s="90" t="s">
        <v>1212</v>
      </c>
      <c r="AF16" s="82"/>
      <c r="CP16" s="19" t="str">
        <f t="shared" si="2"/>
        <v xml:space="preserve">Spieler Daniel </v>
      </c>
      <c r="CR16" s="19">
        <f t="shared" si="3"/>
        <v>34</v>
      </c>
      <c r="CS16" s="19" t="str">
        <f t="shared" si="4"/>
        <v>B</v>
      </c>
      <c r="CT16" s="154">
        <v>4209</v>
      </c>
      <c r="CU16" s="125">
        <v>773</v>
      </c>
      <c r="CV16" s="33">
        <f t="shared" si="20"/>
        <v>9</v>
      </c>
      <c r="CW16" s="83" t="str">
        <f t="shared" si="21"/>
        <v>Projektingenieur 3</v>
      </c>
      <c r="CX16" s="125">
        <v>773</v>
      </c>
      <c r="CY16" s="33">
        <f>VLOOKUP($CX16,Funktionsbezeichnungen,3,0)</f>
        <v>9</v>
      </c>
      <c r="CZ16" s="83" t="str">
        <f>VLOOKUP($CX16,Funktionsbezeichnungen,2,0)</f>
        <v>Projektingenieur 3</v>
      </c>
      <c r="DA16" s="125">
        <v>773</v>
      </c>
      <c r="DB16" s="33">
        <f t="shared" si="22"/>
        <v>9</v>
      </c>
      <c r="DC16" s="83" t="str">
        <f t="shared" si="23"/>
        <v>Projektingenieur 3</v>
      </c>
      <c r="DD16" s="125">
        <v>773</v>
      </c>
      <c r="DE16" s="33">
        <f t="shared" si="16"/>
        <v>9</v>
      </c>
      <c r="DF16" s="83" t="str">
        <f t="shared" si="17"/>
        <v>Projektingenieur 3</v>
      </c>
      <c r="DG16" s="20"/>
      <c r="DH16" s="33">
        <v>773</v>
      </c>
      <c r="DI16" s="33">
        <f t="shared" si="18"/>
        <v>9</v>
      </c>
      <c r="DJ16" s="83" t="str">
        <f t="shared" si="19"/>
        <v>Projektingenieur 3</v>
      </c>
      <c r="DO16" s="19">
        <f t="shared" si="15"/>
        <v>4209</v>
      </c>
      <c r="DP16" s="153">
        <v>2</v>
      </c>
      <c r="DQ16" s="19">
        <v>3</v>
      </c>
      <c r="DR16" s="19" t="s">
        <v>951</v>
      </c>
    </row>
    <row r="17" spans="1:122" s="19" customFormat="1" ht="27" x14ac:dyDescent="0.2">
      <c r="A17" s="53">
        <v>0</v>
      </c>
      <c r="B17" s="53"/>
      <c r="C17" s="53">
        <f t="shared" si="0"/>
        <v>1</v>
      </c>
      <c r="D17" s="55">
        <v>1</v>
      </c>
      <c r="E17" s="55"/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439</v>
      </c>
      <c r="Q17" s="15">
        <v>13</v>
      </c>
      <c r="R17" s="16"/>
      <c r="S17" s="20" t="s">
        <v>115</v>
      </c>
      <c r="T17" s="21">
        <v>1959</v>
      </c>
      <c r="U17" s="28" t="s">
        <v>100</v>
      </c>
      <c r="V17" s="21">
        <v>1985</v>
      </c>
      <c r="W17" s="25"/>
      <c r="X17" s="21"/>
      <c r="Y17" s="28" t="s">
        <v>335</v>
      </c>
      <c r="Z17" s="118">
        <f t="shared" si="1"/>
        <v>33</v>
      </c>
      <c r="AA17" s="25" t="s">
        <v>946</v>
      </c>
      <c r="AB17" s="21" t="s">
        <v>95</v>
      </c>
      <c r="AC17" s="21"/>
      <c r="AE17" s="90" t="s">
        <v>373</v>
      </c>
      <c r="AF17" s="82"/>
      <c r="CP17" s="19" t="str">
        <f t="shared" si="2"/>
        <v>Gysin Daniel</v>
      </c>
      <c r="CR17" s="19">
        <f t="shared" si="3"/>
        <v>33</v>
      </c>
      <c r="CS17" s="19" t="str">
        <f t="shared" si="4"/>
        <v>B</v>
      </c>
      <c r="CT17" s="154">
        <v>5625</v>
      </c>
      <c r="CU17" s="125">
        <v>784</v>
      </c>
      <c r="CV17" s="33">
        <f t="shared" si="20"/>
        <v>10</v>
      </c>
      <c r="CW17" s="83" t="str">
        <f t="shared" si="21"/>
        <v>Senior Projektingenieur</v>
      </c>
      <c r="CX17" s="125">
        <v>784</v>
      </c>
      <c r="CY17" s="33">
        <f t="shared" ref="CY17:CY23" si="24">VLOOKUP($CX17,Funktionsbezeichnungen,3,0)</f>
        <v>10</v>
      </c>
      <c r="CZ17" s="83" t="str">
        <f t="shared" ref="CZ17:CZ23" si="25">VLOOKUP($CX17,Funktionsbezeichnungen,2,0)</f>
        <v>Senior Projektingenieur</v>
      </c>
      <c r="DA17" s="125">
        <v>784</v>
      </c>
      <c r="DB17" s="33">
        <f t="shared" si="22"/>
        <v>10</v>
      </c>
      <c r="DC17" s="83" t="str">
        <f t="shared" si="23"/>
        <v>Senior Projektingenieur</v>
      </c>
      <c r="DD17" s="125">
        <v>784</v>
      </c>
      <c r="DE17" s="33">
        <f t="shared" si="16"/>
        <v>10</v>
      </c>
      <c r="DF17" s="83" t="str">
        <f t="shared" si="17"/>
        <v>Senior Projektingenieur</v>
      </c>
      <c r="DG17" s="20"/>
      <c r="DH17" s="33">
        <v>783</v>
      </c>
      <c r="DI17" s="33">
        <f t="shared" si="18"/>
        <v>9</v>
      </c>
      <c r="DJ17" s="83" t="str">
        <f t="shared" si="19"/>
        <v>Projektingenieur 3</v>
      </c>
      <c r="DO17" s="19">
        <f t="shared" si="15"/>
        <v>5625</v>
      </c>
      <c r="DP17" s="153">
        <v>1</v>
      </c>
      <c r="DQ17" s="19">
        <v>2</v>
      </c>
      <c r="DR17" s="19" t="s">
        <v>952</v>
      </c>
    </row>
    <row r="18" spans="1:122" s="19" customFormat="1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/>
      <c r="I18" s="56"/>
      <c r="J18" s="54"/>
      <c r="K18" s="56"/>
      <c r="L18" s="56"/>
      <c r="M18" s="56"/>
      <c r="N18" s="58"/>
      <c r="O18" s="52" t="s">
        <v>1301</v>
      </c>
      <c r="P18" s="15" t="s">
        <v>1281</v>
      </c>
      <c r="Q18" s="15">
        <v>14</v>
      </c>
      <c r="R18" s="16"/>
      <c r="S18" s="20" t="s">
        <v>1282</v>
      </c>
      <c r="T18" s="21">
        <v>1959</v>
      </c>
      <c r="U18" s="28" t="s">
        <v>194</v>
      </c>
      <c r="V18" s="21">
        <v>1985</v>
      </c>
      <c r="W18" s="25"/>
      <c r="X18" s="21"/>
      <c r="Y18" s="28" t="s">
        <v>1284</v>
      </c>
      <c r="Z18" s="118">
        <f t="shared" si="1"/>
        <v>33</v>
      </c>
      <c r="AA18" s="25" t="s">
        <v>1283</v>
      </c>
      <c r="AB18" s="21" t="s">
        <v>95</v>
      </c>
      <c r="AC18" s="21"/>
      <c r="AE18" s="90" t="s">
        <v>373</v>
      </c>
      <c r="AF18" s="82"/>
      <c r="CP18" s="192" t="str">
        <f t="shared" si="2"/>
        <v>Koch Urs-Martin</v>
      </c>
      <c r="CQ18" s="192"/>
      <c r="CR18" s="192">
        <f t="shared" si="3"/>
        <v>33</v>
      </c>
      <c r="CS18" s="192" t="str">
        <f t="shared" si="4"/>
        <v>B</v>
      </c>
      <c r="CT18" s="222">
        <v>3218</v>
      </c>
      <c r="CU18" s="125">
        <v>784</v>
      </c>
      <c r="CV18" s="33">
        <f t="shared" si="20"/>
        <v>10</v>
      </c>
      <c r="CW18" s="83" t="str">
        <f t="shared" si="21"/>
        <v>Senior Projektingenieur</v>
      </c>
      <c r="CX18" s="125">
        <v>784</v>
      </c>
      <c r="CY18" s="33">
        <f t="shared" si="24"/>
        <v>10</v>
      </c>
      <c r="CZ18" s="83" t="str">
        <f t="shared" si="25"/>
        <v>Senior Projektingenieur</v>
      </c>
      <c r="DA18" s="125">
        <v>784</v>
      </c>
      <c r="DB18" s="33">
        <f t="shared" si="22"/>
        <v>10</v>
      </c>
      <c r="DC18" s="83" t="str">
        <f t="shared" si="23"/>
        <v>Senior Projektingenieur</v>
      </c>
      <c r="DD18" s="125">
        <v>784</v>
      </c>
      <c r="DE18" s="33">
        <f t="shared" si="16"/>
        <v>10</v>
      </c>
      <c r="DF18" s="83" t="str">
        <f t="shared" si="17"/>
        <v>Senior Projektingenieur</v>
      </c>
      <c r="DG18" s="20"/>
      <c r="DH18" s="33">
        <v>783</v>
      </c>
      <c r="DI18" s="33">
        <f t="shared" si="18"/>
        <v>9</v>
      </c>
      <c r="DJ18" s="83" t="str">
        <f t="shared" si="19"/>
        <v>Projektingenieur 3</v>
      </c>
      <c r="DO18" s="19">
        <f t="shared" si="15"/>
        <v>3218</v>
      </c>
      <c r="DP18" s="153">
        <v>1</v>
      </c>
      <c r="DQ18" s="19">
        <v>2</v>
      </c>
      <c r="DR18" s="19" t="s">
        <v>952</v>
      </c>
    </row>
    <row r="19" spans="1:122" s="19" customFormat="1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/>
      <c r="I19" s="56"/>
      <c r="J19" s="54"/>
      <c r="K19" s="56"/>
      <c r="L19" s="56"/>
      <c r="M19" s="56"/>
      <c r="N19" s="58"/>
      <c r="O19" s="52" t="s">
        <v>1140</v>
      </c>
      <c r="P19" s="15" t="s">
        <v>1193</v>
      </c>
      <c r="Q19" s="15">
        <v>15</v>
      </c>
      <c r="R19" s="16"/>
      <c r="S19" s="20" t="s">
        <v>1194</v>
      </c>
      <c r="T19" s="21">
        <v>1962</v>
      </c>
      <c r="U19" s="28" t="s">
        <v>195</v>
      </c>
      <c r="V19" s="21">
        <v>1986</v>
      </c>
      <c r="W19" s="25"/>
      <c r="X19" s="21"/>
      <c r="Y19" s="28" t="s">
        <v>1196</v>
      </c>
      <c r="Z19" s="21">
        <f>$AD$3-V19</f>
        <v>32</v>
      </c>
      <c r="AA19" s="25" t="s">
        <v>1195</v>
      </c>
      <c r="AB19" s="21" t="s">
        <v>95</v>
      </c>
      <c r="AC19" s="21"/>
      <c r="AE19" s="90" t="s">
        <v>373</v>
      </c>
      <c r="AF19" s="82"/>
      <c r="CP19" s="19" t="str">
        <f t="shared" si="2"/>
        <v>Jann Roger</v>
      </c>
      <c r="CR19" s="19">
        <f t="shared" si="3"/>
        <v>32</v>
      </c>
      <c r="CS19" s="19" t="str">
        <f t="shared" si="4"/>
        <v>B</v>
      </c>
      <c r="CT19" s="154">
        <v>3214</v>
      </c>
      <c r="CU19" s="125">
        <v>774</v>
      </c>
      <c r="CV19" s="33">
        <f t="shared" si="20"/>
        <v>10</v>
      </c>
      <c r="CW19" s="83" t="str">
        <f t="shared" si="21"/>
        <v>Senior Projektingenieur</v>
      </c>
      <c r="CX19" s="125"/>
      <c r="CY19" s="33"/>
      <c r="CZ19" s="83"/>
      <c r="DA19" s="125"/>
      <c r="DB19" s="33"/>
      <c r="DC19" s="83"/>
      <c r="DD19" s="125"/>
      <c r="DE19" s="33"/>
      <c r="DF19" s="83"/>
      <c r="DG19" s="20"/>
      <c r="DH19" s="33"/>
      <c r="DI19" s="33"/>
      <c r="DJ19" s="83"/>
      <c r="DO19" s="19">
        <f t="shared" si="15"/>
        <v>3214</v>
      </c>
      <c r="DP19" s="153">
        <v>2</v>
      </c>
      <c r="DQ19" s="19">
        <v>3</v>
      </c>
      <c r="DR19" s="19" t="s">
        <v>951</v>
      </c>
    </row>
    <row r="20" spans="1:122" s="19" customFormat="1" x14ac:dyDescent="0.2">
      <c r="A20" s="53">
        <v>0</v>
      </c>
      <c r="B20" s="53"/>
      <c r="C20" s="53">
        <f>IF(Z20&gt;=10,1,0)</f>
        <v>1</v>
      </c>
      <c r="D20" s="55"/>
      <c r="E20" s="55">
        <v>1</v>
      </c>
      <c r="F20" s="56"/>
      <c r="G20" s="54"/>
      <c r="H20" s="54"/>
      <c r="I20" s="56"/>
      <c r="J20" s="54"/>
      <c r="K20" s="56"/>
      <c r="L20" s="56"/>
      <c r="M20" s="56"/>
      <c r="N20" s="58"/>
      <c r="O20" s="52" t="s">
        <v>358</v>
      </c>
      <c r="P20" s="15" t="s">
        <v>442</v>
      </c>
      <c r="Q20" s="15">
        <v>16</v>
      </c>
      <c r="R20" s="16"/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21"/>
      <c r="Y20" s="28" t="s">
        <v>222</v>
      </c>
      <c r="Z20" s="21">
        <f t="shared" si="1"/>
        <v>31</v>
      </c>
      <c r="AA20" s="25" t="s">
        <v>664</v>
      </c>
      <c r="AB20" s="21" t="s">
        <v>95</v>
      </c>
      <c r="AC20" s="21"/>
      <c r="AE20" s="90" t="s">
        <v>373</v>
      </c>
      <c r="AF20" s="82"/>
      <c r="CP20" s="19" t="str">
        <f t="shared" si="2"/>
        <v>Wecke Jürgen</v>
      </c>
      <c r="CR20" s="19">
        <f t="shared" si="3"/>
        <v>31</v>
      </c>
      <c r="CS20" s="19" t="str">
        <f t="shared" si="4"/>
        <v>B</v>
      </c>
      <c r="CT20" s="154">
        <v>4187</v>
      </c>
      <c r="CU20" s="125">
        <v>774</v>
      </c>
      <c r="CV20" s="33">
        <f t="shared" si="20"/>
        <v>10</v>
      </c>
      <c r="CW20" s="83" t="str">
        <f t="shared" si="21"/>
        <v>Senior Projektingenieur</v>
      </c>
      <c r="CX20" s="125">
        <v>774</v>
      </c>
      <c r="CY20" s="33">
        <f>VLOOKUP($CX20,Funktionsbezeichnungen,3,0)</f>
        <v>10</v>
      </c>
      <c r="CZ20" s="83" t="str">
        <f>VLOOKUP($CX20,Funktionsbezeichnungen,2,0)</f>
        <v>Senior Projektingenieur</v>
      </c>
      <c r="DA20" s="125">
        <v>774</v>
      </c>
      <c r="DB20" s="33">
        <f t="shared" si="22"/>
        <v>10</v>
      </c>
      <c r="DC20" s="83" t="str">
        <f t="shared" si="23"/>
        <v>Senior Projektingenieur</v>
      </c>
      <c r="DD20" s="125">
        <v>773</v>
      </c>
      <c r="DE20" s="33">
        <f t="shared" si="16"/>
        <v>9</v>
      </c>
      <c r="DF20" s="83" t="str">
        <f t="shared" si="17"/>
        <v>Projektingenieur 3</v>
      </c>
      <c r="DG20" s="20"/>
      <c r="DH20" s="33">
        <v>773</v>
      </c>
      <c r="DI20" s="33">
        <f t="shared" si="18"/>
        <v>9</v>
      </c>
      <c r="DJ20" s="83" t="str">
        <f t="shared" si="19"/>
        <v>Projektingenieur 3</v>
      </c>
      <c r="DO20" s="19">
        <f t="shared" si="15"/>
        <v>4187</v>
      </c>
      <c r="DP20" s="153">
        <v>2</v>
      </c>
      <c r="DQ20" s="19">
        <v>3</v>
      </c>
      <c r="DR20" s="19" t="s">
        <v>951</v>
      </c>
    </row>
    <row r="21" spans="1:122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445</v>
      </c>
      <c r="Q21" s="15">
        <v>17</v>
      </c>
      <c r="R21" s="16"/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21"/>
      <c r="Y21" s="28" t="s">
        <v>223</v>
      </c>
      <c r="Z21" s="118">
        <f t="shared" si="1"/>
        <v>31</v>
      </c>
      <c r="AA21" s="25" t="s">
        <v>704</v>
      </c>
      <c r="AB21" s="21" t="s">
        <v>95</v>
      </c>
      <c r="AC21" s="21"/>
      <c r="AE21" s="90" t="s">
        <v>373</v>
      </c>
      <c r="AF21" s="82"/>
      <c r="CP21" s="19" t="str">
        <f t="shared" si="2"/>
        <v>Bäumle Michael</v>
      </c>
      <c r="CR21" s="19">
        <f t="shared" si="3"/>
        <v>31</v>
      </c>
      <c r="CS21" s="19" t="str">
        <f t="shared" si="4"/>
        <v>B</v>
      </c>
      <c r="CT21" s="154">
        <v>4179</v>
      </c>
      <c r="CU21" s="125">
        <v>773</v>
      </c>
      <c r="CV21" s="33">
        <f t="shared" si="20"/>
        <v>9</v>
      </c>
      <c r="CW21" s="83" t="str">
        <f t="shared" si="21"/>
        <v>Projektingenieur 3</v>
      </c>
      <c r="CX21" s="125">
        <v>773</v>
      </c>
      <c r="CY21" s="33">
        <f>VLOOKUP($CX21,Funktionsbezeichnungen,3,0)</f>
        <v>9</v>
      </c>
      <c r="CZ21" s="83" t="str">
        <f>VLOOKUP($CX21,Funktionsbezeichnungen,2,0)</f>
        <v>Projektingenieur 3</v>
      </c>
      <c r="DA21" s="125">
        <v>773</v>
      </c>
      <c r="DB21" s="33">
        <f t="shared" si="22"/>
        <v>9</v>
      </c>
      <c r="DC21" s="83" t="str">
        <f t="shared" si="23"/>
        <v>Projektingenieur 3</v>
      </c>
      <c r="DD21" s="125">
        <v>773</v>
      </c>
      <c r="DE21" s="33">
        <f t="shared" si="16"/>
        <v>9</v>
      </c>
      <c r="DF21" s="83" t="str">
        <f t="shared" si="17"/>
        <v>Projektingenieur 3</v>
      </c>
      <c r="DG21" s="20"/>
      <c r="DH21" s="33">
        <v>772</v>
      </c>
      <c r="DI21" s="33">
        <f t="shared" si="18"/>
        <v>8</v>
      </c>
      <c r="DJ21" s="83" t="str">
        <f t="shared" si="19"/>
        <v>Projektingenieur 2</v>
      </c>
      <c r="DO21" s="19">
        <f t="shared" si="15"/>
        <v>4179</v>
      </c>
      <c r="DP21" s="153">
        <v>2</v>
      </c>
      <c r="DQ21" s="19">
        <v>3</v>
      </c>
      <c r="DR21" s="19" t="s">
        <v>951</v>
      </c>
    </row>
    <row r="22" spans="1:122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361</v>
      </c>
      <c r="P22" s="15" t="s">
        <v>440</v>
      </c>
      <c r="Q22" s="15">
        <v>18</v>
      </c>
      <c r="R22" s="16"/>
      <c r="S22" s="20" t="s">
        <v>119</v>
      </c>
      <c r="T22" s="21">
        <v>1960</v>
      </c>
      <c r="U22" s="28" t="s">
        <v>197</v>
      </c>
      <c r="V22" s="21">
        <v>1988</v>
      </c>
      <c r="W22" s="25"/>
      <c r="X22" s="21"/>
      <c r="Y22" s="28" t="s">
        <v>238</v>
      </c>
      <c r="Z22" s="118">
        <f t="shared" si="1"/>
        <v>30</v>
      </c>
      <c r="AA22" s="25" t="s">
        <v>1130</v>
      </c>
      <c r="AB22" s="21" t="s">
        <v>95</v>
      </c>
      <c r="AC22" s="21"/>
      <c r="AE22" s="90" t="s">
        <v>418</v>
      </c>
      <c r="AF22" s="82"/>
      <c r="CP22" s="19" t="str">
        <f t="shared" si="2"/>
        <v>Riecke Heino</v>
      </c>
      <c r="CR22" s="19">
        <f t="shared" si="3"/>
        <v>30</v>
      </c>
      <c r="CS22" s="19" t="str">
        <f t="shared" si="4"/>
        <v>B</v>
      </c>
      <c r="CT22" s="154">
        <v>4168</v>
      </c>
      <c r="CU22" s="125">
        <v>774</v>
      </c>
      <c r="CV22" s="33">
        <f t="shared" si="20"/>
        <v>10</v>
      </c>
      <c r="CW22" s="83" t="str">
        <f t="shared" si="21"/>
        <v>Senior Projektingenieur</v>
      </c>
      <c r="CX22" s="125">
        <v>774</v>
      </c>
      <c r="CY22" s="33">
        <f t="shared" si="24"/>
        <v>10</v>
      </c>
      <c r="CZ22" s="83" t="str">
        <f t="shared" si="25"/>
        <v>Senior Projektingenieur</v>
      </c>
      <c r="DA22" s="125">
        <v>774</v>
      </c>
      <c r="DB22" s="33">
        <f t="shared" si="22"/>
        <v>10</v>
      </c>
      <c r="DC22" s="83" t="str">
        <f t="shared" si="23"/>
        <v>Senior Projektingenieur</v>
      </c>
      <c r="DD22" s="125">
        <v>774</v>
      </c>
      <c r="DE22" s="33">
        <f t="shared" si="16"/>
        <v>10</v>
      </c>
      <c r="DF22" s="83" t="str">
        <f t="shared" si="17"/>
        <v>Senior Projektingenieur</v>
      </c>
      <c r="DG22" s="20"/>
      <c r="DH22" s="33">
        <v>773</v>
      </c>
      <c r="DI22" s="33">
        <f t="shared" si="18"/>
        <v>9</v>
      </c>
      <c r="DJ22" s="83" t="str">
        <f t="shared" si="19"/>
        <v>Projektingenieur 3</v>
      </c>
      <c r="DO22" s="19">
        <f t="shared" si="15"/>
        <v>4168</v>
      </c>
      <c r="DP22" s="153">
        <v>1</v>
      </c>
      <c r="DQ22" s="19">
        <v>2</v>
      </c>
      <c r="DR22" s="19" t="s">
        <v>951</v>
      </c>
    </row>
    <row r="23" spans="1:122" s="19" customFormat="1" x14ac:dyDescent="0.2">
      <c r="A23" s="53">
        <v>0</v>
      </c>
      <c r="B23" s="53">
        <v>1</v>
      </c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1140</v>
      </c>
      <c r="P23" s="15" t="s">
        <v>451</v>
      </c>
      <c r="Q23" s="15">
        <v>19</v>
      </c>
      <c r="R23" s="16"/>
      <c r="S23" s="20" t="s">
        <v>120</v>
      </c>
      <c r="T23" s="21">
        <v>1961</v>
      </c>
      <c r="U23" s="28" t="s">
        <v>197</v>
      </c>
      <c r="V23" s="21">
        <v>1988</v>
      </c>
      <c r="W23" s="25"/>
      <c r="X23" s="21"/>
      <c r="Y23" s="28" t="s">
        <v>91</v>
      </c>
      <c r="Z23" s="21">
        <f t="shared" si="1"/>
        <v>30</v>
      </c>
      <c r="AA23" s="25" t="s">
        <v>669</v>
      </c>
      <c r="AB23" s="21" t="s">
        <v>95</v>
      </c>
      <c r="AC23" s="21"/>
      <c r="AE23" s="90" t="s">
        <v>373</v>
      </c>
      <c r="AF23" s="82"/>
      <c r="CP23" s="19" t="str">
        <f t="shared" si="2"/>
        <v>Thomas Anette</v>
      </c>
      <c r="CR23" s="19">
        <f t="shared" si="3"/>
        <v>30</v>
      </c>
      <c r="CS23" s="19" t="str">
        <f t="shared" si="4"/>
        <v>B</v>
      </c>
      <c r="CT23" s="154">
        <v>4176</v>
      </c>
      <c r="CU23" s="125">
        <v>774</v>
      </c>
      <c r="CV23" s="33">
        <f t="shared" si="20"/>
        <v>10</v>
      </c>
      <c r="CW23" s="83" t="str">
        <f t="shared" si="21"/>
        <v>Senior Projektingenieur</v>
      </c>
      <c r="CX23" s="125">
        <v>774</v>
      </c>
      <c r="CY23" s="33">
        <f t="shared" si="24"/>
        <v>10</v>
      </c>
      <c r="CZ23" s="83" t="str">
        <f t="shared" si="25"/>
        <v>Senior Projektingenieur</v>
      </c>
      <c r="DA23" s="125">
        <v>774</v>
      </c>
      <c r="DB23" s="33">
        <f t="shared" si="22"/>
        <v>10</v>
      </c>
      <c r="DC23" s="83" t="str">
        <f t="shared" si="23"/>
        <v>Senior Projektingenieur</v>
      </c>
      <c r="DD23" s="125">
        <v>773</v>
      </c>
      <c r="DE23" s="33">
        <f t="shared" si="16"/>
        <v>9</v>
      </c>
      <c r="DF23" s="83" t="str">
        <f t="shared" si="17"/>
        <v>Projektingenieur 3</v>
      </c>
      <c r="DG23" s="20"/>
      <c r="DH23" s="33">
        <v>773</v>
      </c>
      <c r="DI23" s="33">
        <f t="shared" si="18"/>
        <v>9</v>
      </c>
      <c r="DJ23" s="83" t="str">
        <f t="shared" si="19"/>
        <v>Projektingenieur 3</v>
      </c>
      <c r="DO23" s="19">
        <f t="shared" si="15"/>
        <v>4176</v>
      </c>
      <c r="DP23" s="153">
        <v>1</v>
      </c>
      <c r="DQ23" s="19">
        <v>2</v>
      </c>
      <c r="DR23" s="19" t="s">
        <v>951</v>
      </c>
    </row>
    <row r="24" spans="1:122" s="230" customFormat="1" x14ac:dyDescent="0.2">
      <c r="A24" s="218">
        <v>0</v>
      </c>
      <c r="C24" s="218">
        <f t="shared" si="0"/>
        <v>1</v>
      </c>
      <c r="D24" s="231"/>
      <c r="E24" s="231"/>
      <c r="F24" s="220">
        <v>1</v>
      </c>
      <c r="G24" s="221">
        <v>1</v>
      </c>
      <c r="H24" s="215"/>
      <c r="I24" s="232"/>
      <c r="J24" s="215"/>
      <c r="K24" s="232"/>
      <c r="L24" s="232"/>
      <c r="M24" s="232"/>
      <c r="N24" s="233"/>
      <c r="O24" s="234" t="s">
        <v>1140</v>
      </c>
      <c r="P24" s="235" t="s">
        <v>1241</v>
      </c>
      <c r="Q24" s="15">
        <v>20</v>
      </c>
      <c r="R24" s="168"/>
      <c r="S24" s="216" t="s">
        <v>1242</v>
      </c>
      <c r="T24" s="118">
        <v>1951</v>
      </c>
      <c r="U24" s="120" t="s">
        <v>1252</v>
      </c>
      <c r="V24" s="118">
        <v>1993</v>
      </c>
      <c r="W24" s="120" t="s">
        <v>1251</v>
      </c>
      <c r="X24" s="118">
        <v>1999</v>
      </c>
      <c r="Y24" s="236"/>
      <c r="Z24" s="228">
        <f t="shared" si="1"/>
        <v>25</v>
      </c>
      <c r="AA24" s="120" t="s">
        <v>1243</v>
      </c>
      <c r="AB24" s="118" t="s">
        <v>95</v>
      </c>
      <c r="AC24" s="119"/>
      <c r="AE24" s="237" t="s">
        <v>1078</v>
      </c>
      <c r="AF24" s="216"/>
      <c r="CP24" s="243" t="str">
        <f t="shared" si="2"/>
        <v>Gmür Peter</v>
      </c>
      <c r="CR24" s="230">
        <f t="shared" si="3"/>
        <v>25</v>
      </c>
      <c r="CS24" s="230" t="str">
        <f t="shared" si="4"/>
        <v>B</v>
      </c>
      <c r="CT24" s="244">
        <v>4323</v>
      </c>
      <c r="CU24" s="229" t="s">
        <v>711</v>
      </c>
      <c r="CV24" s="239"/>
      <c r="CW24" s="239"/>
      <c r="CX24" s="238"/>
      <c r="CY24" s="239"/>
      <c r="CZ24" s="239"/>
      <c r="DA24" s="238"/>
      <c r="DB24" s="239"/>
      <c r="DC24" s="239"/>
      <c r="DD24" s="238"/>
      <c r="DE24" s="239"/>
      <c r="DF24" s="239"/>
      <c r="DG24" s="216"/>
      <c r="DH24" s="238"/>
      <c r="DI24" s="239"/>
      <c r="DJ24" s="239"/>
      <c r="DO24" s="230">
        <f t="shared" si="15"/>
        <v>4323</v>
      </c>
      <c r="DP24" s="240">
        <v>2</v>
      </c>
      <c r="DQ24" s="230">
        <v>3</v>
      </c>
      <c r="DR24" s="241" t="s">
        <v>951</v>
      </c>
    </row>
    <row r="25" spans="1:122" s="19" customFormat="1" ht="27" x14ac:dyDescent="0.2">
      <c r="A25" s="53">
        <v>0</v>
      </c>
      <c r="B25" s="53"/>
      <c r="C25" s="53">
        <f>IF(Z25&gt;=10,1,0)</f>
        <v>1</v>
      </c>
      <c r="D25" s="55"/>
      <c r="E25" s="55">
        <v>1</v>
      </c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1301</v>
      </c>
      <c r="P25" s="15" t="s">
        <v>461</v>
      </c>
      <c r="Q25" s="15">
        <v>21</v>
      </c>
      <c r="R25" s="42"/>
      <c r="S25" s="20" t="s">
        <v>234</v>
      </c>
      <c r="T25" s="21">
        <v>1972</v>
      </c>
      <c r="U25" s="28" t="s">
        <v>195</v>
      </c>
      <c r="V25" s="21">
        <v>1996</v>
      </c>
      <c r="W25" s="25" t="s">
        <v>314</v>
      </c>
      <c r="X25" s="21">
        <v>2002</v>
      </c>
      <c r="Y25" s="28" t="s">
        <v>547</v>
      </c>
      <c r="Z25" s="118">
        <f t="shared" si="1"/>
        <v>22</v>
      </c>
      <c r="AA25" s="25" t="s">
        <v>676</v>
      </c>
      <c r="AB25" s="21" t="s">
        <v>95</v>
      </c>
      <c r="AC25" s="21"/>
      <c r="AE25" s="90" t="s">
        <v>373</v>
      </c>
      <c r="AF25" s="82"/>
      <c r="CP25" s="19" t="str">
        <f t="shared" si="2"/>
        <v>Müller Thomas</v>
      </c>
      <c r="CR25" s="19">
        <f t="shared" si="3"/>
        <v>22</v>
      </c>
      <c r="CS25" s="19" t="str">
        <f t="shared" si="4"/>
        <v>B</v>
      </c>
      <c r="CT25" s="154">
        <v>4276</v>
      </c>
      <c r="CU25" s="125">
        <v>774</v>
      </c>
      <c r="CV25" s="33">
        <f t="shared" si="20"/>
        <v>10</v>
      </c>
      <c r="CW25" s="83" t="str">
        <f t="shared" si="21"/>
        <v>Senior Projektingenieur</v>
      </c>
      <c r="CX25" s="125">
        <v>773</v>
      </c>
      <c r="CY25" s="33">
        <f>VLOOKUP($CX25,Funktionsbezeichnungen,3,0)</f>
        <v>9</v>
      </c>
      <c r="CZ25" s="83" t="str">
        <f>VLOOKUP($CX25,Funktionsbezeichnungen,2,0)</f>
        <v>Projektingenieur 3</v>
      </c>
      <c r="DA25" s="125">
        <v>773</v>
      </c>
      <c r="DB25" s="33">
        <f t="shared" si="22"/>
        <v>9</v>
      </c>
      <c r="DC25" s="83" t="str">
        <f t="shared" si="23"/>
        <v>Projektingenieur 3</v>
      </c>
      <c r="DD25" s="125">
        <v>773</v>
      </c>
      <c r="DE25" s="33">
        <f t="shared" si="16"/>
        <v>9</v>
      </c>
      <c r="DF25" s="83" t="str">
        <f t="shared" si="17"/>
        <v>Projektingenieur 3</v>
      </c>
      <c r="DG25" s="20"/>
      <c r="DH25" s="33">
        <v>772</v>
      </c>
      <c r="DI25" s="33">
        <f t="shared" si="18"/>
        <v>8</v>
      </c>
      <c r="DJ25" s="83" t="str">
        <f t="shared" si="19"/>
        <v>Projektingenieur 2</v>
      </c>
      <c r="DO25" s="19">
        <f t="shared" si="15"/>
        <v>4276</v>
      </c>
      <c r="DP25" s="153">
        <v>2</v>
      </c>
      <c r="DQ25" s="19">
        <v>3</v>
      </c>
      <c r="DR25" s="19" t="s">
        <v>951</v>
      </c>
    </row>
    <row r="26" spans="1:122" s="19" customFormat="1" ht="27" x14ac:dyDescent="0.2">
      <c r="A26" s="53">
        <v>0</v>
      </c>
      <c r="B26" s="53"/>
      <c r="C26" s="53">
        <f>IF(Z26&gt;=10,1,0)</f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358</v>
      </c>
      <c r="P26" s="15" t="s">
        <v>462</v>
      </c>
      <c r="Q26" s="15">
        <v>22</v>
      </c>
      <c r="R26" s="42"/>
      <c r="S26" s="20" t="s">
        <v>125</v>
      </c>
      <c r="T26" s="21">
        <v>1969</v>
      </c>
      <c r="U26" s="28" t="s">
        <v>194</v>
      </c>
      <c r="V26" s="21">
        <v>1997</v>
      </c>
      <c r="W26" s="25"/>
      <c r="X26" s="21"/>
      <c r="Y26" s="28" t="s">
        <v>336</v>
      </c>
      <c r="Z26" s="118">
        <f t="shared" si="1"/>
        <v>21</v>
      </c>
      <c r="AA26" s="25" t="s">
        <v>677</v>
      </c>
      <c r="AB26" s="21" t="s">
        <v>95</v>
      </c>
      <c r="AC26" s="21"/>
      <c r="AE26" s="90" t="s">
        <v>373</v>
      </c>
      <c r="AF26" s="82"/>
      <c r="CP26" s="19" t="str">
        <f t="shared" si="2"/>
        <v>Rauchfleisch Alexander</v>
      </c>
      <c r="CR26" s="19">
        <f t="shared" si="3"/>
        <v>21</v>
      </c>
      <c r="CS26" s="19" t="str">
        <f t="shared" si="4"/>
        <v>B</v>
      </c>
      <c r="CT26" s="154">
        <v>4254</v>
      </c>
      <c r="CU26" s="125">
        <v>774</v>
      </c>
      <c r="CV26" s="33">
        <f t="shared" si="20"/>
        <v>10</v>
      </c>
      <c r="CW26" s="83" t="str">
        <f t="shared" si="21"/>
        <v>Senior Projektingenieur</v>
      </c>
      <c r="CX26" s="125">
        <v>773</v>
      </c>
      <c r="CY26" s="33">
        <f>VLOOKUP($CX26,Funktionsbezeichnungen,3,0)</f>
        <v>9</v>
      </c>
      <c r="CZ26" s="83" t="str">
        <f>VLOOKUP($CX26,Funktionsbezeichnungen,2,0)</f>
        <v>Projektingenieur 3</v>
      </c>
      <c r="DA26" s="125">
        <v>773</v>
      </c>
      <c r="DB26" s="33">
        <f t="shared" si="22"/>
        <v>9</v>
      </c>
      <c r="DC26" s="83" t="str">
        <f t="shared" si="23"/>
        <v>Projektingenieur 3</v>
      </c>
      <c r="DD26" s="125">
        <v>773</v>
      </c>
      <c r="DE26" s="33">
        <f t="shared" si="16"/>
        <v>9</v>
      </c>
      <c r="DF26" s="83" t="str">
        <f t="shared" si="17"/>
        <v>Projektingenieur 3</v>
      </c>
      <c r="DG26" s="20"/>
      <c r="DH26" s="33">
        <v>772</v>
      </c>
      <c r="DI26" s="33">
        <f t="shared" si="18"/>
        <v>8</v>
      </c>
      <c r="DJ26" s="83" t="str">
        <f t="shared" si="19"/>
        <v>Projektingenieur 2</v>
      </c>
      <c r="DO26" s="19">
        <f t="shared" si="15"/>
        <v>4254</v>
      </c>
      <c r="DP26" s="153">
        <v>1</v>
      </c>
      <c r="DQ26" s="19">
        <v>2</v>
      </c>
      <c r="DR26" s="19" t="s">
        <v>951</v>
      </c>
    </row>
    <row r="27" spans="1:122" s="19" customFormat="1" ht="27" x14ac:dyDescent="0.2">
      <c r="A27" s="53">
        <v>0</v>
      </c>
      <c r="B27" s="53">
        <v>1</v>
      </c>
      <c r="C27" s="53">
        <f>IF(Z27&gt;=10,1,0)</f>
        <v>1</v>
      </c>
      <c r="D27" s="55"/>
      <c r="E27" s="55">
        <v>1</v>
      </c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361</v>
      </c>
      <c r="P27" s="15" t="s">
        <v>465</v>
      </c>
      <c r="Q27" s="15">
        <v>23</v>
      </c>
      <c r="R27" s="42"/>
      <c r="S27" s="20" t="s">
        <v>262</v>
      </c>
      <c r="T27" s="21">
        <v>1969</v>
      </c>
      <c r="U27" s="28" t="s">
        <v>1072</v>
      </c>
      <c r="V27" s="21">
        <v>1998</v>
      </c>
      <c r="W27" s="25"/>
      <c r="X27" s="21"/>
      <c r="Y27" s="28" t="s">
        <v>335</v>
      </c>
      <c r="Z27" s="21">
        <f t="shared" si="1"/>
        <v>20</v>
      </c>
      <c r="AA27" s="25" t="s">
        <v>680</v>
      </c>
      <c r="AB27" s="21" t="s">
        <v>95</v>
      </c>
      <c r="AC27" s="21"/>
      <c r="AE27" s="90" t="s">
        <v>373</v>
      </c>
      <c r="AF27" s="82"/>
      <c r="CP27" s="19" t="str">
        <f t="shared" si="2"/>
        <v>Haas Gabi</v>
      </c>
      <c r="CR27" s="19">
        <f t="shared" si="3"/>
        <v>20</v>
      </c>
      <c r="CS27" s="19" t="str">
        <f t="shared" si="4"/>
        <v>B</v>
      </c>
      <c r="CT27" s="154">
        <v>4288</v>
      </c>
      <c r="CU27" s="125">
        <v>784</v>
      </c>
      <c r="CV27" s="33">
        <f t="shared" si="20"/>
        <v>10</v>
      </c>
      <c r="CW27" s="83" t="str">
        <f t="shared" si="21"/>
        <v>Senior Projektingenieur</v>
      </c>
      <c r="CX27" s="125">
        <v>783</v>
      </c>
      <c r="CY27" s="33">
        <f>VLOOKUP($CX27,Funktionsbezeichnungen,3,0)</f>
        <v>9</v>
      </c>
      <c r="CZ27" s="83" t="str">
        <f>VLOOKUP($CX27,Funktionsbezeichnungen,2,0)</f>
        <v>Projektingenieur 3</v>
      </c>
      <c r="DA27" s="125">
        <v>772</v>
      </c>
      <c r="DB27" s="33">
        <f t="shared" si="22"/>
        <v>8</v>
      </c>
      <c r="DC27" s="83" t="str">
        <f t="shared" si="23"/>
        <v>Projektingenieur 2</v>
      </c>
      <c r="DD27" s="125">
        <v>772</v>
      </c>
      <c r="DE27" s="33">
        <f t="shared" si="16"/>
        <v>8</v>
      </c>
      <c r="DF27" s="83" t="str">
        <f t="shared" si="17"/>
        <v>Projektingenieur 2</v>
      </c>
      <c r="DG27" s="20"/>
      <c r="DH27" s="33">
        <v>772</v>
      </c>
      <c r="DI27" s="33">
        <f t="shared" si="18"/>
        <v>8</v>
      </c>
      <c r="DJ27" s="83" t="str">
        <f t="shared" si="19"/>
        <v>Projektingenieur 2</v>
      </c>
      <c r="DO27" s="19">
        <f t="shared" si="15"/>
        <v>4288</v>
      </c>
      <c r="DP27" s="153">
        <v>2</v>
      </c>
      <c r="DQ27" s="19">
        <v>3</v>
      </c>
      <c r="DR27" s="19" t="s">
        <v>951</v>
      </c>
    </row>
    <row r="28" spans="1:122" s="19" customFormat="1" ht="27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/>
      <c r="I28" s="56"/>
      <c r="J28" s="54"/>
      <c r="K28" s="56"/>
      <c r="L28" s="56"/>
      <c r="M28" s="56"/>
      <c r="N28" s="58"/>
      <c r="O28" s="52" t="s">
        <v>359</v>
      </c>
      <c r="P28" s="15" t="s">
        <v>464</v>
      </c>
      <c r="Q28" s="15">
        <v>24</v>
      </c>
      <c r="R28" s="42"/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21"/>
      <c r="Y28" s="28" t="s">
        <v>548</v>
      </c>
      <c r="Z28" s="118">
        <f t="shared" si="1"/>
        <v>20</v>
      </c>
      <c r="AA28" s="25" t="s">
        <v>1131</v>
      </c>
      <c r="AB28" s="21" t="s">
        <v>95</v>
      </c>
      <c r="AC28" s="21"/>
      <c r="AE28" s="90" t="s">
        <v>402</v>
      </c>
      <c r="AF28" s="82"/>
      <c r="CP28" s="19" t="str">
        <f t="shared" si="2"/>
        <v>Fuchs Christian</v>
      </c>
      <c r="CR28" s="19">
        <f t="shared" si="3"/>
        <v>20</v>
      </c>
      <c r="CS28" s="19" t="str">
        <f t="shared" si="4"/>
        <v>B</v>
      </c>
      <c r="CT28" s="154">
        <v>4263</v>
      </c>
      <c r="CU28" s="125">
        <v>774</v>
      </c>
      <c r="CV28" s="33">
        <f t="shared" si="20"/>
        <v>10</v>
      </c>
      <c r="CW28" s="83" t="str">
        <f t="shared" si="21"/>
        <v>Senior Projektingenieur</v>
      </c>
      <c r="CX28" s="125">
        <v>773</v>
      </c>
      <c r="CY28" s="33">
        <f>VLOOKUP($CX28,Funktionsbezeichnungen,3,0)</f>
        <v>9</v>
      </c>
      <c r="CZ28" s="83" t="str">
        <f>VLOOKUP($CX28,Funktionsbezeichnungen,2,0)</f>
        <v>Projektingenieur 3</v>
      </c>
      <c r="DA28" s="125">
        <v>773</v>
      </c>
      <c r="DB28" s="33">
        <f t="shared" si="22"/>
        <v>9</v>
      </c>
      <c r="DC28" s="83" t="str">
        <f t="shared" si="23"/>
        <v>Projektingenieur 3</v>
      </c>
      <c r="DD28" s="125">
        <v>773</v>
      </c>
      <c r="DE28" s="33">
        <f t="shared" si="16"/>
        <v>9</v>
      </c>
      <c r="DF28" s="83" t="str">
        <f t="shared" si="17"/>
        <v>Projektingenieur 3</v>
      </c>
      <c r="DG28" s="20"/>
      <c r="DH28" s="33">
        <v>772</v>
      </c>
      <c r="DI28" s="33">
        <f t="shared" si="18"/>
        <v>8</v>
      </c>
      <c r="DJ28" s="83" t="str">
        <f t="shared" si="19"/>
        <v>Projektingenieur 2</v>
      </c>
      <c r="DO28" s="19">
        <f t="shared" si="15"/>
        <v>4263</v>
      </c>
      <c r="DP28" s="153">
        <v>1</v>
      </c>
      <c r="DQ28" s="19">
        <v>2</v>
      </c>
      <c r="DR28" s="19" t="s">
        <v>951</v>
      </c>
    </row>
    <row r="29" spans="1:122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1301</v>
      </c>
      <c r="P29" s="15" t="s">
        <v>1145</v>
      </c>
      <c r="Q29" s="15">
        <v>25</v>
      </c>
      <c r="R29" s="42"/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21"/>
      <c r="Y29" s="28" t="s">
        <v>1148</v>
      </c>
      <c r="Z29" s="21">
        <f>$AD$3-V29</f>
        <v>17</v>
      </c>
      <c r="AA29" s="25" t="s">
        <v>1147</v>
      </c>
      <c r="AB29" s="162" t="s">
        <v>95</v>
      </c>
      <c r="AC29" s="21"/>
      <c r="AE29" s="90" t="s">
        <v>373</v>
      </c>
      <c r="AF29" s="82"/>
      <c r="CP29" s="19" t="str">
        <f>+S29</f>
        <v>Häner David</v>
      </c>
      <c r="CR29" s="19">
        <f>+Z29</f>
        <v>17</v>
      </c>
      <c r="CS29" s="19" t="str">
        <f>+AB29</f>
        <v>B</v>
      </c>
      <c r="CT29" s="154">
        <v>4317</v>
      </c>
      <c r="CU29" s="125">
        <v>773</v>
      </c>
      <c r="CV29" s="33">
        <f>VLOOKUP($CU29,Funktionsbezeichnungen,3,0)</f>
        <v>9</v>
      </c>
      <c r="CW29" s="83" t="str">
        <f>VLOOKUP($CU29,Funktionsbezeichnungen,2,0)</f>
        <v>Projektingenieur 3</v>
      </c>
      <c r="CX29" s="125"/>
      <c r="CY29" s="33"/>
      <c r="CZ29" s="83"/>
      <c r="DA29" s="125"/>
      <c r="DB29" s="33"/>
      <c r="DC29" s="83"/>
      <c r="DD29" s="125"/>
      <c r="DE29" s="33"/>
      <c r="DF29" s="83"/>
      <c r="DG29" s="20"/>
      <c r="DH29" s="33"/>
      <c r="DI29" s="33"/>
      <c r="DJ29" s="83"/>
      <c r="DO29" s="19">
        <f>+CT29</f>
        <v>4317</v>
      </c>
      <c r="DP29" s="153">
        <v>2</v>
      </c>
      <c r="DQ29" s="19">
        <v>3</v>
      </c>
      <c r="DR29" s="19" t="s">
        <v>951</v>
      </c>
    </row>
    <row r="30" spans="1:122" s="19" customFormat="1" ht="27" x14ac:dyDescent="0.2">
      <c r="A30" s="53">
        <v>0</v>
      </c>
      <c r="B30" s="53"/>
      <c r="C30" s="53">
        <f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361</v>
      </c>
      <c r="P30" s="15" t="s">
        <v>469</v>
      </c>
      <c r="Q30" s="15">
        <v>26</v>
      </c>
      <c r="R30" s="42"/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21"/>
      <c r="Y30" s="28" t="s">
        <v>303</v>
      </c>
      <c r="Z30" s="118">
        <f>$AD$3-V30</f>
        <v>17</v>
      </c>
      <c r="AA30" s="169" t="s">
        <v>682</v>
      </c>
      <c r="AB30" s="163" t="s">
        <v>95</v>
      </c>
      <c r="AC30" s="21"/>
      <c r="AE30" s="90" t="s">
        <v>373</v>
      </c>
      <c r="AF30" s="82"/>
      <c r="CP30" s="19" t="str">
        <f>+S30</f>
        <v>Rey Lionel</v>
      </c>
      <c r="CR30" s="19">
        <f>+Z30</f>
        <v>17</v>
      </c>
      <c r="CS30" s="19" t="str">
        <f>+AB30</f>
        <v>B</v>
      </c>
      <c r="CT30" s="154">
        <v>4299</v>
      </c>
      <c r="CU30" s="125">
        <v>782</v>
      </c>
      <c r="CV30" s="33">
        <f>VLOOKUP($CU30,Funktionsbezeichnungen,3,0)</f>
        <v>8</v>
      </c>
      <c r="CW30" s="83" t="str">
        <f>VLOOKUP($CU30,Funktionsbezeichnungen,2,0)</f>
        <v>Projektingenieur 2</v>
      </c>
      <c r="CX30" s="125">
        <v>782</v>
      </c>
      <c r="CY30" s="33">
        <f>VLOOKUP($CX30,Funktionsbezeichnungen,3,0)</f>
        <v>8</v>
      </c>
      <c r="CZ30" s="83" t="str">
        <f>VLOOKUP($CX30,Funktionsbezeichnungen,2,0)</f>
        <v>Projektingenieur 2</v>
      </c>
      <c r="DA30" s="125">
        <v>782</v>
      </c>
      <c r="DB30" s="33">
        <f>VLOOKUP($DA30,Funktionsbezeichnungen,3,0)</f>
        <v>8</v>
      </c>
      <c r="DC30" s="83" t="str">
        <f>VLOOKUP($DA30,Funktionsbezeichnungen,2,0)</f>
        <v>Projektingenieur 2</v>
      </c>
      <c r="DD30" s="125">
        <v>782</v>
      </c>
      <c r="DE30" s="33">
        <f>VLOOKUP($DD30,Funktionsbezeichnungen,3,0)</f>
        <v>8</v>
      </c>
      <c r="DF30" s="83" t="str">
        <f>VLOOKUP($DD30,Funktionsbezeichnungen,2,0)</f>
        <v>Projektingenieur 2</v>
      </c>
      <c r="DG30" s="20"/>
      <c r="DH30" s="33">
        <v>782</v>
      </c>
      <c r="DI30" s="33">
        <f>VLOOKUP($DH30,Funktionsbezeichnungen,3,0)</f>
        <v>8</v>
      </c>
      <c r="DJ30" s="83" t="str">
        <f>VLOOKUP($DH30,Funktionsbezeichnungen,2,0)</f>
        <v>Projektingenieur 2</v>
      </c>
      <c r="DO30" s="19">
        <f>+CT30</f>
        <v>4299</v>
      </c>
      <c r="DP30" s="153">
        <v>2</v>
      </c>
      <c r="DQ30" s="19">
        <v>3</v>
      </c>
      <c r="DR30" s="19" t="s">
        <v>952</v>
      </c>
    </row>
    <row r="31" spans="1:122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471</v>
      </c>
      <c r="Q31" s="15">
        <v>27</v>
      </c>
      <c r="R31" s="42"/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21"/>
      <c r="Y31" s="28" t="s">
        <v>337</v>
      </c>
      <c r="Z31" s="21">
        <f>$AD$3-V31</f>
        <v>17</v>
      </c>
      <c r="AA31" s="25" t="s">
        <v>683</v>
      </c>
      <c r="AB31" s="162" t="s">
        <v>95</v>
      </c>
      <c r="AC31" s="21"/>
      <c r="AE31" s="90" t="s">
        <v>1213</v>
      </c>
      <c r="AF31" s="82"/>
      <c r="CP31" s="19" t="str">
        <f>+S31</f>
        <v>Falzone Lorenzo</v>
      </c>
      <c r="CR31" s="19">
        <f>+Z31</f>
        <v>17</v>
      </c>
      <c r="CS31" s="19" t="str">
        <f>+AB31</f>
        <v>B</v>
      </c>
      <c r="CT31" s="154">
        <v>7695</v>
      </c>
      <c r="CU31" s="125">
        <v>773</v>
      </c>
      <c r="CV31" s="33">
        <f>VLOOKUP($CU31,Funktionsbezeichnungen,3,0)</f>
        <v>9</v>
      </c>
      <c r="CW31" s="83" t="str">
        <f>VLOOKUP($CU31,Funktionsbezeichnungen,2,0)</f>
        <v>Projektingenieur 3</v>
      </c>
      <c r="CX31" s="125">
        <v>772</v>
      </c>
      <c r="CY31" s="33">
        <f>VLOOKUP($CX31,Funktionsbezeichnungen,3,0)</f>
        <v>8</v>
      </c>
      <c r="CZ31" s="83" t="str">
        <f>VLOOKUP($CX31,Funktionsbezeichnungen,2,0)</f>
        <v>Projektingenieur 2</v>
      </c>
      <c r="DA31" s="125">
        <v>772</v>
      </c>
      <c r="DB31" s="33">
        <f>VLOOKUP($DA31,Funktionsbezeichnungen,3,0)</f>
        <v>8</v>
      </c>
      <c r="DC31" s="83" t="str">
        <f>VLOOKUP($DA31,Funktionsbezeichnungen,2,0)</f>
        <v>Projektingenieur 2</v>
      </c>
      <c r="DD31" s="125">
        <v>772</v>
      </c>
      <c r="DE31" s="33">
        <f>VLOOKUP($DD31,Funktionsbezeichnungen,3,0)</f>
        <v>8</v>
      </c>
      <c r="DF31" s="83" t="str">
        <f>VLOOKUP($DD31,Funktionsbezeichnungen,2,0)</f>
        <v>Projektingenieur 2</v>
      </c>
      <c r="DG31" s="20"/>
      <c r="DH31" s="33">
        <v>771</v>
      </c>
      <c r="DI31" s="33">
        <f>VLOOKUP($DH31,Funktionsbezeichnungen,3,0)</f>
        <v>7</v>
      </c>
      <c r="DJ31" s="83" t="str">
        <f>VLOOKUP($DH31,Funktionsbezeichnungen,2,0)</f>
        <v>Projektingenieur 1</v>
      </c>
      <c r="DO31" s="19">
        <f>+CT31</f>
        <v>7695</v>
      </c>
      <c r="DP31" s="153">
        <v>1</v>
      </c>
      <c r="DQ31" s="19">
        <v>2</v>
      </c>
      <c r="DR31" s="19" t="s">
        <v>951</v>
      </c>
    </row>
    <row r="32" spans="1:122" s="19" customFormat="1" x14ac:dyDescent="0.2">
      <c r="A32" s="53">
        <v>0</v>
      </c>
      <c r="B32" s="53">
        <v>1</v>
      </c>
      <c r="C32" s="53">
        <f>IF(Z32&gt;=10,1,0)</f>
        <v>1</v>
      </c>
      <c r="D32" s="55">
        <v>1</v>
      </c>
      <c r="E32" s="55"/>
      <c r="F32" s="56"/>
      <c r="G32" s="54"/>
      <c r="H32" s="54"/>
      <c r="I32" s="56"/>
      <c r="J32" s="54"/>
      <c r="K32" s="56"/>
      <c r="L32" s="56"/>
      <c r="M32" s="56"/>
      <c r="N32" s="58"/>
      <c r="O32" s="52" t="s">
        <v>1301</v>
      </c>
      <c r="P32" s="15" t="s">
        <v>588</v>
      </c>
      <c r="Q32" s="15">
        <v>28</v>
      </c>
      <c r="R32" s="42"/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21"/>
      <c r="Y32" s="28" t="s">
        <v>1024</v>
      </c>
      <c r="Z32" s="21">
        <f>$AD$3-V32</f>
        <v>17</v>
      </c>
      <c r="AA32" s="25" t="s">
        <v>684</v>
      </c>
      <c r="AB32" s="162" t="s">
        <v>95</v>
      </c>
      <c r="AC32" s="21"/>
      <c r="AE32" s="90" t="s">
        <v>373</v>
      </c>
      <c r="AF32" s="82"/>
      <c r="CP32" s="19" t="str">
        <f>+S32</f>
        <v>Weber Madeleine</v>
      </c>
      <c r="CR32" s="19">
        <f>+Z32</f>
        <v>17</v>
      </c>
      <c r="CS32" s="19" t="str">
        <f>+AB32</f>
        <v>B</v>
      </c>
      <c r="CT32" s="154">
        <v>4350</v>
      </c>
      <c r="CU32" s="125">
        <v>773</v>
      </c>
      <c r="CV32" s="33">
        <f>VLOOKUP($CU32,Funktionsbezeichnungen,3,0)</f>
        <v>9</v>
      </c>
      <c r="CW32" s="83" t="str">
        <f>VLOOKUP($CU32,Funktionsbezeichnungen,2,0)</f>
        <v>Projektingenieur 3</v>
      </c>
      <c r="CX32" s="125">
        <v>772</v>
      </c>
      <c r="CY32" s="33">
        <f>VLOOKUP($CX32,Funktionsbezeichnungen,3,0)</f>
        <v>8</v>
      </c>
      <c r="CZ32" s="83" t="str">
        <f>VLOOKUP($CX32,Funktionsbezeichnungen,2,0)</f>
        <v>Projektingenieur 2</v>
      </c>
      <c r="DA32" s="125">
        <v>772</v>
      </c>
      <c r="DB32" s="33">
        <f>VLOOKUP($DA32,Funktionsbezeichnungen,3,0)</f>
        <v>8</v>
      </c>
      <c r="DC32" s="83" t="str">
        <f>VLOOKUP($DA32,Funktionsbezeichnungen,2,0)</f>
        <v>Projektingenieur 2</v>
      </c>
      <c r="DD32" s="125">
        <v>772</v>
      </c>
      <c r="DE32" s="33">
        <f>VLOOKUP($DD32,Funktionsbezeichnungen,3,0)</f>
        <v>8</v>
      </c>
      <c r="DF32" s="83" t="str">
        <f>VLOOKUP($DD32,Funktionsbezeichnungen,2,0)</f>
        <v>Projektingenieur 2</v>
      </c>
      <c r="DG32" s="20"/>
      <c r="DH32" s="33">
        <v>771</v>
      </c>
      <c r="DI32" s="33">
        <f>VLOOKUP($DH32,Funktionsbezeichnungen,3,0)</f>
        <v>7</v>
      </c>
      <c r="DJ32" s="83" t="str">
        <f>VLOOKUP($DH32,Funktionsbezeichnungen,2,0)</f>
        <v>Projektingenieur 1</v>
      </c>
      <c r="DO32" s="19">
        <f>+CT32</f>
        <v>4350</v>
      </c>
      <c r="DP32" s="153">
        <v>1</v>
      </c>
      <c r="DQ32" s="19">
        <v>2</v>
      </c>
      <c r="DR32" s="19" t="s">
        <v>951</v>
      </c>
    </row>
    <row r="33" spans="1:122" s="19" customFormat="1" x14ac:dyDescent="0.2">
      <c r="A33" s="53">
        <v>0</v>
      </c>
      <c r="B33" s="53"/>
      <c r="C33" s="53">
        <f>IF(Z33&gt;=10,1,0)</f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1301</v>
      </c>
      <c r="P33" s="15" t="s">
        <v>602</v>
      </c>
      <c r="Q33" s="15">
        <v>29</v>
      </c>
      <c r="R33" s="42"/>
      <c r="S33" s="20" t="s">
        <v>599</v>
      </c>
      <c r="T33" s="21">
        <v>1977</v>
      </c>
      <c r="U33" s="28" t="s">
        <v>1111</v>
      </c>
      <c r="V33" s="21">
        <v>2000</v>
      </c>
      <c r="W33" s="25"/>
      <c r="X33" s="21"/>
      <c r="Y33" s="28" t="s">
        <v>601</v>
      </c>
      <c r="Z33" s="21">
        <f>$AD$3-V33</f>
        <v>18</v>
      </c>
      <c r="AA33" s="25" t="s">
        <v>1134</v>
      </c>
      <c r="AB33" s="21" t="s">
        <v>95</v>
      </c>
      <c r="AC33" s="21"/>
      <c r="AE33" s="90" t="s">
        <v>620</v>
      </c>
      <c r="AF33" s="82"/>
      <c r="CP33" s="19" t="str">
        <f>+S33</f>
        <v>Trouillet Jean-Georges</v>
      </c>
      <c r="CR33" s="19">
        <f>+Z33</f>
        <v>18</v>
      </c>
      <c r="CS33" s="19" t="str">
        <f>+AB33</f>
        <v>B</v>
      </c>
      <c r="CT33" s="154">
        <v>3206</v>
      </c>
      <c r="CU33" s="125">
        <v>773</v>
      </c>
      <c r="CV33" s="33">
        <f>VLOOKUP($CU33,Funktionsbezeichnungen,3,0)</f>
        <v>9</v>
      </c>
      <c r="CW33" s="83" t="str">
        <f>VLOOKUP($CU33,Funktionsbezeichnungen,2,0)</f>
        <v>Projektingenieur 3</v>
      </c>
      <c r="CX33" s="125">
        <v>772</v>
      </c>
      <c r="CY33" s="33">
        <f>VLOOKUP($CX33,Funktionsbezeichnungen,3,0)</f>
        <v>8</v>
      </c>
      <c r="CZ33" s="83" t="str">
        <f>VLOOKUP($CX33,Funktionsbezeichnungen,2,0)</f>
        <v>Projektingenieur 2</v>
      </c>
      <c r="DA33" s="125">
        <v>772</v>
      </c>
      <c r="DB33" s="33">
        <f>VLOOKUP($DA33,Funktionsbezeichnungen,3,0)</f>
        <v>8</v>
      </c>
      <c r="DC33" s="83" t="str">
        <f>VLOOKUP($DA33,Funktionsbezeichnungen,2,0)</f>
        <v>Projektingenieur 2</v>
      </c>
      <c r="DD33" s="125">
        <v>772</v>
      </c>
      <c r="DE33" s="33">
        <f>VLOOKUP($DD33,Funktionsbezeichnungen,3,0)</f>
        <v>8</v>
      </c>
      <c r="DF33" s="83" t="str">
        <f>VLOOKUP($DD33,Funktionsbezeichnungen,2,0)</f>
        <v>Projektingenieur 2</v>
      </c>
      <c r="DG33" s="20"/>
      <c r="DH33" s="33">
        <v>772</v>
      </c>
      <c r="DI33" s="33">
        <f>VLOOKUP($DH33,Funktionsbezeichnungen,3,0)</f>
        <v>8</v>
      </c>
      <c r="DJ33" s="83" t="str">
        <f>VLOOKUP($DH33,Funktionsbezeichnungen,2,0)</f>
        <v>Projektingenieur 2</v>
      </c>
      <c r="DO33" s="19">
        <f>+CT33</f>
        <v>3206</v>
      </c>
      <c r="DP33" s="153">
        <v>1</v>
      </c>
      <c r="DQ33" s="19">
        <v>2</v>
      </c>
      <c r="DR33" s="19" t="s">
        <v>951</v>
      </c>
    </row>
    <row r="34" spans="1:122" s="19" customFormat="1" ht="15.75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/>
      <c r="I34" s="56"/>
      <c r="J34" s="54"/>
      <c r="K34" s="56"/>
      <c r="L34" s="56"/>
      <c r="M34" s="56"/>
      <c r="N34" s="58"/>
      <c r="O34" s="52" t="s">
        <v>1301</v>
      </c>
      <c r="P34" s="15" t="s">
        <v>446</v>
      </c>
      <c r="Q34" s="15">
        <v>30</v>
      </c>
      <c r="R34" s="16"/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21"/>
      <c r="Y34" s="28" t="s">
        <v>1020</v>
      </c>
      <c r="Z34" s="21">
        <f t="shared" si="1"/>
        <v>47</v>
      </c>
      <c r="AA34" s="25" t="s">
        <v>938</v>
      </c>
      <c r="AB34" s="21" t="s">
        <v>309</v>
      </c>
      <c r="AC34" s="21"/>
      <c r="AE34" s="193" t="s">
        <v>1078</v>
      </c>
      <c r="AF34" s="82"/>
      <c r="CP34" s="19" t="str">
        <f t="shared" si="2"/>
        <v>Yelman Mahir</v>
      </c>
      <c r="CR34" s="19">
        <f t="shared" si="3"/>
        <v>47</v>
      </c>
      <c r="CS34" s="153" t="str">
        <f t="shared" si="4"/>
        <v xml:space="preserve"> C/B 3)</v>
      </c>
      <c r="CT34" s="154">
        <v>4162</v>
      </c>
      <c r="CU34" s="125" t="s">
        <v>711</v>
      </c>
      <c r="CV34" s="33"/>
      <c r="CW34" s="83"/>
      <c r="CX34" s="125" t="s">
        <v>711</v>
      </c>
      <c r="CY34" s="33"/>
      <c r="CZ34" s="83"/>
      <c r="DA34" s="125" t="s">
        <v>711</v>
      </c>
      <c r="DB34" s="33"/>
      <c r="DC34" s="83"/>
      <c r="DD34" s="125" t="s">
        <v>711</v>
      </c>
      <c r="DE34" s="33"/>
      <c r="DF34" s="83"/>
      <c r="DG34" s="20"/>
      <c r="DH34" s="33" t="s">
        <v>711</v>
      </c>
      <c r="DI34" s="33" t="s">
        <v>711</v>
      </c>
      <c r="DJ34" s="83"/>
      <c r="DO34" s="19">
        <f t="shared" si="15"/>
        <v>4162</v>
      </c>
      <c r="DP34" s="153">
        <v>2</v>
      </c>
      <c r="DQ34" s="19">
        <v>3</v>
      </c>
      <c r="DR34" s="185" t="s">
        <v>951</v>
      </c>
    </row>
    <row r="35" spans="1:122" s="19" customFormat="1" ht="15.75" x14ac:dyDescent="0.2">
      <c r="A35" s="53">
        <v>0</v>
      </c>
      <c r="B35" s="53"/>
      <c r="C35" s="53">
        <f t="shared" si="0"/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1303</v>
      </c>
      <c r="P35" s="15" t="s">
        <v>444</v>
      </c>
      <c r="Q35" s="15">
        <v>31</v>
      </c>
      <c r="R35" s="16"/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21"/>
      <c r="Y35" s="28" t="s">
        <v>104</v>
      </c>
      <c r="Z35" s="21">
        <f t="shared" si="1"/>
        <v>42</v>
      </c>
      <c r="AA35" s="25" t="s">
        <v>666</v>
      </c>
      <c r="AB35" s="21" t="s">
        <v>1039</v>
      </c>
      <c r="AC35" s="21"/>
      <c r="AE35" s="90" t="s">
        <v>373</v>
      </c>
      <c r="AF35" s="82"/>
      <c r="CP35" s="19" t="str">
        <f t="shared" si="2"/>
        <v>Freiermuth Fritz</v>
      </c>
      <c r="CR35" s="19">
        <f t="shared" si="3"/>
        <v>42</v>
      </c>
      <c r="CS35" s="19" t="str">
        <f t="shared" si="4"/>
        <v xml:space="preserve"> C/B 2)</v>
      </c>
      <c r="CT35" s="154">
        <v>2143</v>
      </c>
      <c r="CU35" s="125">
        <v>751</v>
      </c>
      <c r="CV35" s="33">
        <f t="shared" ref="CV35" si="26">VLOOKUP($CU35,Funktionsbezeichnungen,3,0)</f>
        <v>10</v>
      </c>
      <c r="CW35" s="83" t="str">
        <f t="shared" ref="CW35" si="27">VLOOKUP($CU35,Funktionsbezeichnungen,2,0)</f>
        <v>Vorgesetzter  -  2. Stufe</v>
      </c>
      <c r="CX35" s="125">
        <v>751</v>
      </c>
      <c r="CY35" s="33">
        <f t="shared" ref="CY35" si="28">VLOOKUP($CX35,Funktionsbezeichnungen,3,0)</f>
        <v>10</v>
      </c>
      <c r="CZ35" s="83" t="str">
        <f t="shared" ref="CZ35" si="29">VLOOKUP($CX35,Funktionsbezeichnungen,2,0)</f>
        <v>Vorgesetzter  -  2. Stufe</v>
      </c>
      <c r="DA35" s="125">
        <v>751</v>
      </c>
      <c r="DB35" s="33">
        <f t="shared" ref="DB35" si="30">VLOOKUP($DA35,Funktionsbezeichnungen,3,0)</f>
        <v>10</v>
      </c>
      <c r="DC35" s="83" t="str">
        <f t="shared" ref="DC35" si="31">VLOOKUP($DA35,Funktionsbezeichnungen,2,0)</f>
        <v>Vorgesetzter  -  2. Stufe</v>
      </c>
      <c r="DD35" s="124">
        <v>751</v>
      </c>
      <c r="DE35" s="33">
        <f>VLOOKUP($DD35,Funktionsbezeichnungen,3,0)</f>
        <v>10</v>
      </c>
      <c r="DF35" s="83" t="str">
        <f>VLOOKUP($DD35,Funktionsbezeichnungen,2,0)</f>
        <v>Vorgesetzter  -  2. Stufe</v>
      </c>
      <c r="DG35" s="20"/>
      <c r="DH35" s="124">
        <v>751</v>
      </c>
      <c r="DI35" s="33">
        <f t="shared" ref="DI35" si="32">VLOOKUP($DH35,Funktionsbezeichnungen,3,0)</f>
        <v>10</v>
      </c>
      <c r="DJ35" s="83" t="str">
        <f t="shared" ref="DJ35" si="33">VLOOKUP($DH35,Funktionsbezeichnungen,2,0)</f>
        <v>Vorgesetzter  -  2. Stufe</v>
      </c>
      <c r="DO35" s="19">
        <f t="shared" si="15"/>
        <v>2143</v>
      </c>
      <c r="DP35" s="153">
        <v>2</v>
      </c>
      <c r="DQ35" s="19">
        <v>3</v>
      </c>
      <c r="DR35" s="19" t="s">
        <v>951</v>
      </c>
    </row>
    <row r="36" spans="1:122" s="19" customFormat="1" ht="15.75" x14ac:dyDescent="0.2">
      <c r="A36" s="53">
        <v>0</v>
      </c>
      <c r="B36" s="53"/>
      <c r="C36" s="53">
        <f>IF(Z36&gt;=10,1,0)</f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448</v>
      </c>
      <c r="Q36" s="15">
        <v>32</v>
      </c>
      <c r="R36" s="16"/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21">
        <v>1990</v>
      </c>
      <c r="Y36" s="28" t="s">
        <v>329</v>
      </c>
      <c r="Z36" s="21">
        <f t="shared" si="1"/>
        <v>37</v>
      </c>
      <c r="AA36" s="25" t="s">
        <v>671</v>
      </c>
      <c r="AB36" s="162" t="s">
        <v>1043</v>
      </c>
      <c r="AC36" s="21"/>
      <c r="AE36" s="90" t="s">
        <v>1214</v>
      </c>
      <c r="AF36" s="82"/>
      <c r="CP36" s="19" t="str">
        <f t="shared" si="2"/>
        <v>Bergmann Georg</v>
      </c>
      <c r="CR36" s="19">
        <f t="shared" si="3"/>
        <v>37</v>
      </c>
      <c r="CS36" s="19" t="str">
        <f t="shared" si="4"/>
        <v xml:space="preserve"> C/B 2)</v>
      </c>
      <c r="CT36" s="154">
        <v>4185</v>
      </c>
      <c r="CU36" s="125">
        <v>772</v>
      </c>
      <c r="CV36" s="33">
        <f t="shared" ref="CV36:CV50" si="34">VLOOKUP($CU36,Funktionsbezeichnungen,3,0)</f>
        <v>8</v>
      </c>
      <c r="CW36" s="83" t="str">
        <f t="shared" ref="CW36:CW50" si="35">VLOOKUP($CU36,Funktionsbezeichnungen,2,0)</f>
        <v>Projektingenieur 2</v>
      </c>
      <c r="CX36" s="125">
        <v>772</v>
      </c>
      <c r="CY36" s="33">
        <f t="shared" ref="CY36:CY44" si="36">VLOOKUP($CX36,Funktionsbezeichnungen,3,0)</f>
        <v>8</v>
      </c>
      <c r="CZ36" s="83" t="str">
        <f t="shared" ref="CZ36:CZ44" si="37">VLOOKUP($CX36,Funktionsbezeichnungen,2,0)</f>
        <v>Projektingenieur 2</v>
      </c>
      <c r="DA36" s="125">
        <v>772</v>
      </c>
      <c r="DB36" s="33">
        <f>VLOOKUP($DA36,Funktionsbezeichnungen,3,0)</f>
        <v>8</v>
      </c>
      <c r="DC36" s="83" t="str">
        <f>VLOOKUP($DA36,Funktionsbezeichnungen,2,0)</f>
        <v>Projektingenieur 2</v>
      </c>
      <c r="DD36" s="125">
        <v>772</v>
      </c>
      <c r="DE36" s="33">
        <f>VLOOKUP($DD36,Funktionsbezeichnungen,3,0)</f>
        <v>8</v>
      </c>
      <c r="DF36" s="83" t="str">
        <f>VLOOKUP($DD36,Funktionsbezeichnungen,2,0)</f>
        <v>Projektingenieur 2</v>
      </c>
      <c r="DG36" s="20"/>
      <c r="DH36" s="33">
        <v>772</v>
      </c>
      <c r="DI36" s="33">
        <f>VLOOKUP($DH36,Funktionsbezeichnungen,3,0)</f>
        <v>8</v>
      </c>
      <c r="DJ36" s="83" t="str">
        <f>VLOOKUP($DH36,Funktionsbezeichnungen,2,0)</f>
        <v>Projektingenieur 2</v>
      </c>
      <c r="DO36" s="19">
        <f t="shared" si="15"/>
        <v>4185</v>
      </c>
      <c r="DP36" s="153">
        <v>1</v>
      </c>
      <c r="DQ36" s="19">
        <v>2</v>
      </c>
      <c r="DR36" s="19" t="s">
        <v>951</v>
      </c>
    </row>
    <row r="37" spans="1:122" s="19" customFormat="1" ht="15.75" x14ac:dyDescent="0.2">
      <c r="A37" s="53">
        <v>0</v>
      </c>
      <c r="B37" s="53"/>
      <c r="C37" s="53">
        <f>IF(Z37&gt;=10,1,0)</f>
        <v>1</v>
      </c>
      <c r="D37" s="55"/>
      <c r="E37" s="55">
        <v>1</v>
      </c>
      <c r="F37" s="56"/>
      <c r="G37" s="54"/>
      <c r="H37" s="54"/>
      <c r="I37" s="56"/>
      <c r="J37" s="54"/>
      <c r="K37" s="56"/>
      <c r="L37" s="56"/>
      <c r="M37" s="56"/>
      <c r="N37" s="58"/>
      <c r="O37" s="52" t="s">
        <v>359</v>
      </c>
      <c r="P37" s="15" t="s">
        <v>450</v>
      </c>
      <c r="Q37" s="15">
        <v>33</v>
      </c>
      <c r="R37" s="16"/>
      <c r="S37" s="20" t="s">
        <v>214</v>
      </c>
      <c r="T37" s="21">
        <v>1960</v>
      </c>
      <c r="U37" s="28" t="s">
        <v>237</v>
      </c>
      <c r="V37" s="21">
        <v>1986</v>
      </c>
      <c r="W37" s="25"/>
      <c r="X37" s="21"/>
      <c r="Y37" s="28" t="s">
        <v>228</v>
      </c>
      <c r="Z37" s="21">
        <f t="shared" si="1"/>
        <v>32</v>
      </c>
      <c r="AA37" s="25" t="s">
        <v>672</v>
      </c>
      <c r="AB37" s="162" t="s">
        <v>1043</v>
      </c>
      <c r="AC37" s="21"/>
      <c r="AE37" s="90" t="s">
        <v>1213</v>
      </c>
      <c r="AF37" s="82"/>
      <c r="CP37" s="19" t="str">
        <f t="shared" si="2"/>
        <v>Beck Peter</v>
      </c>
      <c r="CR37" s="19">
        <f t="shared" si="3"/>
        <v>32</v>
      </c>
      <c r="CS37" s="19" t="str">
        <f t="shared" si="4"/>
        <v xml:space="preserve"> C/B 2)</v>
      </c>
      <c r="CT37" s="154">
        <v>4269</v>
      </c>
      <c r="CU37" s="125">
        <v>773</v>
      </c>
      <c r="CV37" s="33">
        <f t="shared" si="34"/>
        <v>9</v>
      </c>
      <c r="CW37" s="83" t="str">
        <f t="shared" si="35"/>
        <v>Projektingenieur 3</v>
      </c>
      <c r="CX37" s="125">
        <v>773</v>
      </c>
      <c r="CY37" s="33">
        <f t="shared" si="36"/>
        <v>9</v>
      </c>
      <c r="CZ37" s="83" t="str">
        <f t="shared" si="37"/>
        <v>Projektingenieur 3</v>
      </c>
      <c r="DA37" s="125">
        <v>773</v>
      </c>
      <c r="DB37" s="33">
        <f>VLOOKUP($DA37,Funktionsbezeichnungen,3,0)</f>
        <v>9</v>
      </c>
      <c r="DC37" s="83" t="str">
        <f>VLOOKUP($DA37,Funktionsbezeichnungen,2,0)</f>
        <v>Projektingenieur 3</v>
      </c>
      <c r="DD37" s="125">
        <v>772</v>
      </c>
      <c r="DE37" s="33">
        <f>VLOOKUP($DD37,Funktionsbezeichnungen,3,0)</f>
        <v>8</v>
      </c>
      <c r="DF37" s="83" t="str">
        <f>VLOOKUP($DD37,Funktionsbezeichnungen,2,0)</f>
        <v>Projektingenieur 2</v>
      </c>
      <c r="DG37" s="20"/>
      <c r="DH37" s="33">
        <v>772</v>
      </c>
      <c r="DI37" s="33">
        <f>VLOOKUP($DH37,Funktionsbezeichnungen,3,0)</f>
        <v>8</v>
      </c>
      <c r="DJ37" s="83" t="str">
        <f>VLOOKUP($DH37,Funktionsbezeichnungen,2,0)</f>
        <v>Projektingenieur 2</v>
      </c>
      <c r="DO37" s="19">
        <f t="shared" si="15"/>
        <v>4269</v>
      </c>
      <c r="DP37" s="153">
        <v>2</v>
      </c>
      <c r="DQ37" s="19">
        <v>3</v>
      </c>
      <c r="DR37" s="19" t="s">
        <v>951</v>
      </c>
    </row>
    <row r="38" spans="1:122" s="19" customFormat="1" ht="27" x14ac:dyDescent="0.2">
      <c r="A38" s="53">
        <v>0</v>
      </c>
      <c r="B38" s="53"/>
      <c r="C38" s="53">
        <f>IF(Z38&gt;=10,1,0)</f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1140</v>
      </c>
      <c r="P38" s="15" t="s">
        <v>873</v>
      </c>
      <c r="Q38" s="15">
        <v>34</v>
      </c>
      <c r="R38" s="16"/>
      <c r="S38" s="20" t="s">
        <v>874</v>
      </c>
      <c r="T38" s="21">
        <v>1959</v>
      </c>
      <c r="U38" s="26" t="s">
        <v>1070</v>
      </c>
      <c r="V38" s="21">
        <v>1990</v>
      </c>
      <c r="W38" s="25"/>
      <c r="X38" s="21"/>
      <c r="Y38" s="28" t="s">
        <v>1141</v>
      </c>
      <c r="Z38" s="21">
        <f t="shared" si="1"/>
        <v>28</v>
      </c>
      <c r="AA38" s="25" t="s">
        <v>1142</v>
      </c>
      <c r="AB38" s="162" t="s">
        <v>1043</v>
      </c>
      <c r="AC38" s="21"/>
      <c r="AE38" s="90" t="s">
        <v>389</v>
      </c>
      <c r="AF38" s="82" t="s">
        <v>1083</v>
      </c>
      <c r="CP38" s="19" t="str">
        <f t="shared" si="2"/>
        <v>Wick Bernd</v>
      </c>
      <c r="CR38" s="19">
        <f t="shared" si="3"/>
        <v>28</v>
      </c>
      <c r="CS38" s="19" t="str">
        <f t="shared" si="4"/>
        <v xml:space="preserve"> C/B 2)</v>
      </c>
      <c r="CT38" s="154">
        <v>3208</v>
      </c>
      <c r="CU38" s="125">
        <v>772</v>
      </c>
      <c r="CV38" s="33">
        <f t="shared" si="34"/>
        <v>8</v>
      </c>
      <c r="CW38" s="83" t="str">
        <f t="shared" si="35"/>
        <v>Projektingenieur 2</v>
      </c>
      <c r="CX38" s="125">
        <v>772</v>
      </c>
      <c r="CY38" s="33">
        <f t="shared" si="36"/>
        <v>8</v>
      </c>
      <c r="CZ38" s="83" t="str">
        <f t="shared" si="37"/>
        <v>Projektingenieur 2</v>
      </c>
      <c r="DA38" s="125">
        <v>772</v>
      </c>
      <c r="DB38" s="33">
        <f>VLOOKUP($DA38,Funktionsbezeichnungen,3,0)</f>
        <v>8</v>
      </c>
      <c r="DC38" s="83" t="str">
        <f>VLOOKUP($DA38,Funktionsbezeichnungen,2,0)</f>
        <v>Projektingenieur 2</v>
      </c>
      <c r="DD38" s="125"/>
      <c r="DE38" s="33"/>
      <c r="DF38" s="83"/>
      <c r="DG38" s="20"/>
      <c r="DH38" s="33">
        <v>772</v>
      </c>
      <c r="DI38" s="33">
        <f>VLOOKUP($DH38,Funktionsbezeichnungen,3,0)</f>
        <v>8</v>
      </c>
      <c r="DJ38" s="83" t="str">
        <f>VLOOKUP($DH38,Funktionsbezeichnungen,2,0)</f>
        <v>Projektingenieur 2</v>
      </c>
      <c r="DO38" s="19">
        <f t="shared" si="15"/>
        <v>3208</v>
      </c>
      <c r="DP38" s="153">
        <v>2</v>
      </c>
      <c r="DQ38" s="19">
        <v>3</v>
      </c>
      <c r="DR38" s="19" t="s">
        <v>951</v>
      </c>
    </row>
    <row r="39" spans="1:122" s="19" customFormat="1" ht="15.75" x14ac:dyDescent="0.2">
      <c r="A39" s="53">
        <v>0</v>
      </c>
      <c r="B39" s="53">
        <v>1</v>
      </c>
      <c r="C39" s="53"/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361</v>
      </c>
      <c r="P39" s="15" t="s">
        <v>918</v>
      </c>
      <c r="Q39" s="15">
        <v>35</v>
      </c>
      <c r="R39" s="42"/>
      <c r="S39" s="20" t="s">
        <v>919</v>
      </c>
      <c r="T39" s="21">
        <v>1962</v>
      </c>
      <c r="U39" s="28" t="s">
        <v>1058</v>
      </c>
      <c r="V39" s="21">
        <v>1992</v>
      </c>
      <c r="W39" s="25" t="s">
        <v>921</v>
      </c>
      <c r="X39" s="21">
        <v>2002</v>
      </c>
      <c r="Y39" s="28" t="s">
        <v>922</v>
      </c>
      <c r="Z39" s="118">
        <f t="shared" si="1"/>
        <v>26</v>
      </c>
      <c r="AA39" s="169" t="s">
        <v>1190</v>
      </c>
      <c r="AB39" s="162" t="s">
        <v>1043</v>
      </c>
      <c r="AC39" s="21"/>
      <c r="AE39" s="90" t="s">
        <v>373</v>
      </c>
      <c r="AF39" s="82"/>
      <c r="CP39" s="19" t="str">
        <f t="shared" si="2"/>
        <v>Niedermeyer Friederike</v>
      </c>
      <c r="CR39" s="19">
        <f t="shared" si="3"/>
        <v>26</v>
      </c>
      <c r="CS39" s="19" t="str">
        <f t="shared" si="4"/>
        <v xml:space="preserve"> C/B 2)</v>
      </c>
      <c r="CT39" s="154">
        <v>4307</v>
      </c>
      <c r="CU39" s="125">
        <v>782</v>
      </c>
      <c r="CV39" s="33">
        <f t="shared" si="34"/>
        <v>8</v>
      </c>
      <c r="CW39" s="83" t="str">
        <f t="shared" si="35"/>
        <v>Projektingenieur 2</v>
      </c>
      <c r="CX39" s="125">
        <v>782</v>
      </c>
      <c r="CY39" s="33">
        <f t="shared" si="36"/>
        <v>8</v>
      </c>
      <c r="CZ39" s="83" t="str">
        <f t="shared" si="37"/>
        <v>Projektingenieur 2</v>
      </c>
      <c r="DA39" s="125"/>
      <c r="DB39" s="33"/>
      <c r="DC39" s="83"/>
      <c r="DD39" s="125"/>
      <c r="DE39" s="33"/>
      <c r="DF39" s="83"/>
      <c r="DG39" s="20"/>
      <c r="DH39" s="33"/>
      <c r="DI39" s="33"/>
      <c r="DJ39" s="83"/>
      <c r="DO39" s="19">
        <f t="shared" si="15"/>
        <v>4307</v>
      </c>
      <c r="DP39" s="153">
        <v>1</v>
      </c>
      <c r="DQ39" s="19">
        <v>2</v>
      </c>
      <c r="DR39" s="19" t="s">
        <v>952</v>
      </c>
    </row>
    <row r="40" spans="1:122" s="19" customFormat="1" ht="15.75" x14ac:dyDescent="0.2">
      <c r="A40" s="53">
        <v>1</v>
      </c>
      <c r="B40" s="53"/>
      <c r="C40" s="53">
        <f t="shared" ref="C40:C50" si="38">IF(Z40&gt;=10,1,0)</f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359</v>
      </c>
      <c r="P40" s="15" t="s">
        <v>452</v>
      </c>
      <c r="Q40" s="15">
        <v>36</v>
      </c>
      <c r="R40" s="42"/>
      <c r="S40" s="27" t="s">
        <v>122</v>
      </c>
      <c r="T40" s="21">
        <v>1968</v>
      </c>
      <c r="U40" s="28" t="s">
        <v>201</v>
      </c>
      <c r="V40" s="21">
        <v>1994</v>
      </c>
      <c r="W40" s="25"/>
      <c r="X40" s="21"/>
      <c r="Y40" s="26" t="s">
        <v>123</v>
      </c>
      <c r="Z40" s="21">
        <f t="shared" si="1"/>
        <v>24</v>
      </c>
      <c r="AA40" s="25" t="s">
        <v>673</v>
      </c>
      <c r="AB40" s="162" t="s">
        <v>1043</v>
      </c>
      <c r="AC40" s="21"/>
      <c r="AE40" s="90" t="s">
        <v>1213</v>
      </c>
      <c r="AF40" s="82"/>
      <c r="CP40" s="19" t="str">
        <f t="shared" si="2"/>
        <v>Kern Etienne</v>
      </c>
      <c r="CR40" s="19">
        <f t="shared" si="3"/>
        <v>24</v>
      </c>
      <c r="CS40" s="19" t="str">
        <f t="shared" si="4"/>
        <v xml:space="preserve"> C/B 2)</v>
      </c>
      <c r="CT40" s="154">
        <v>4246</v>
      </c>
      <c r="CU40" s="125">
        <v>772</v>
      </c>
      <c r="CV40" s="33">
        <f t="shared" si="34"/>
        <v>8</v>
      </c>
      <c r="CW40" s="83" t="str">
        <f t="shared" si="35"/>
        <v>Projektingenieur 2</v>
      </c>
      <c r="CX40" s="125">
        <v>772</v>
      </c>
      <c r="CY40" s="33">
        <f t="shared" si="36"/>
        <v>8</v>
      </c>
      <c r="CZ40" s="83" t="str">
        <f t="shared" si="37"/>
        <v>Projektingenieur 2</v>
      </c>
      <c r="DA40" s="125">
        <v>772</v>
      </c>
      <c r="DB40" s="33">
        <f>VLOOKUP($DA40,Funktionsbezeichnungen,3,0)</f>
        <v>8</v>
      </c>
      <c r="DC40" s="83" t="str">
        <f>VLOOKUP($DA40,Funktionsbezeichnungen,2,0)</f>
        <v>Projektingenieur 2</v>
      </c>
      <c r="DD40" s="125">
        <v>772</v>
      </c>
      <c r="DE40" s="33">
        <f>VLOOKUP($DD40,Funktionsbezeichnungen,3,0)</f>
        <v>8</v>
      </c>
      <c r="DF40" s="83" t="str">
        <f>VLOOKUP($DD40,Funktionsbezeichnungen,2,0)</f>
        <v>Projektingenieur 2</v>
      </c>
      <c r="DG40" s="20"/>
      <c r="DH40" s="33">
        <v>772</v>
      </c>
      <c r="DI40" s="33">
        <f>VLOOKUP($DH40,Funktionsbezeichnungen,3,0)</f>
        <v>8</v>
      </c>
      <c r="DJ40" s="83" t="str">
        <f>VLOOKUP($DH40,Funktionsbezeichnungen,2,0)</f>
        <v>Projektingenieur 2</v>
      </c>
      <c r="DO40" s="19">
        <f t="shared" si="15"/>
        <v>4246</v>
      </c>
      <c r="DP40" s="153">
        <v>1</v>
      </c>
      <c r="DQ40" s="19">
        <v>2</v>
      </c>
      <c r="DR40" s="19" t="s">
        <v>951</v>
      </c>
    </row>
    <row r="41" spans="1:122" s="19" customFormat="1" ht="27" x14ac:dyDescent="0.2">
      <c r="A41" s="53">
        <v>0</v>
      </c>
      <c r="B41" s="53">
        <v>1</v>
      </c>
      <c r="C41" s="53">
        <f t="shared" si="38"/>
        <v>1</v>
      </c>
      <c r="D41" s="55"/>
      <c r="E41" s="55"/>
      <c r="F41" s="56">
        <v>1</v>
      </c>
      <c r="G41" s="54"/>
      <c r="H41" s="54"/>
      <c r="I41" s="56"/>
      <c r="J41" s="54"/>
      <c r="K41" s="56"/>
      <c r="L41" s="56"/>
      <c r="M41" s="56"/>
      <c r="N41" s="58"/>
      <c r="O41" s="166" t="s">
        <v>359</v>
      </c>
      <c r="P41" s="167" t="s">
        <v>460</v>
      </c>
      <c r="Q41" s="15">
        <v>37</v>
      </c>
      <c r="R41" s="168"/>
      <c r="S41" s="20" t="s">
        <v>231</v>
      </c>
      <c r="T41" s="21">
        <v>1967</v>
      </c>
      <c r="U41" s="28" t="s">
        <v>1065</v>
      </c>
      <c r="V41" s="21">
        <v>1996</v>
      </c>
      <c r="W41" s="25" t="s">
        <v>1254</v>
      </c>
      <c r="X41" s="21">
        <v>2002</v>
      </c>
      <c r="Y41" s="28" t="s">
        <v>233</v>
      </c>
      <c r="Z41" s="118">
        <f t="shared" si="1"/>
        <v>22</v>
      </c>
      <c r="AA41" s="25" t="s">
        <v>675</v>
      </c>
      <c r="AB41" s="162" t="s">
        <v>1043</v>
      </c>
      <c r="AC41" s="21"/>
      <c r="AE41" s="90" t="s">
        <v>1213</v>
      </c>
      <c r="AF41" s="82"/>
      <c r="CP41" s="19" t="str">
        <f t="shared" si="2"/>
        <v>Ruff Ute</v>
      </c>
      <c r="CR41" s="19">
        <f t="shared" si="3"/>
        <v>22</v>
      </c>
      <c r="CS41" s="19" t="str">
        <f t="shared" si="4"/>
        <v xml:space="preserve"> C/B 2)</v>
      </c>
      <c r="CT41" s="154">
        <v>4277</v>
      </c>
      <c r="CU41" s="125">
        <v>783</v>
      </c>
      <c r="CV41" s="33">
        <f t="shared" si="34"/>
        <v>9</v>
      </c>
      <c r="CW41" s="83" t="str">
        <f t="shared" si="35"/>
        <v>Projektingenieur 3</v>
      </c>
      <c r="CX41" s="125">
        <v>782</v>
      </c>
      <c r="CY41" s="33">
        <f t="shared" si="36"/>
        <v>8</v>
      </c>
      <c r="CZ41" s="83" t="str">
        <f t="shared" si="37"/>
        <v>Projektingenieur 2</v>
      </c>
      <c r="DA41" s="125">
        <v>782</v>
      </c>
      <c r="DB41" s="33">
        <f>VLOOKUP($DA41,Funktionsbezeichnungen,3,0)</f>
        <v>8</v>
      </c>
      <c r="DC41" s="83" t="str">
        <f>VLOOKUP($DA41,Funktionsbezeichnungen,2,0)</f>
        <v>Projektingenieur 2</v>
      </c>
      <c r="DD41" s="125">
        <v>782</v>
      </c>
      <c r="DE41" s="33">
        <f>VLOOKUP($DD41,Funktionsbezeichnungen,3,0)</f>
        <v>8</v>
      </c>
      <c r="DF41" s="83" t="str">
        <f>VLOOKUP($DD41,Funktionsbezeichnungen,2,0)</f>
        <v>Projektingenieur 2</v>
      </c>
      <c r="DG41" s="20"/>
      <c r="DH41" s="33">
        <v>782</v>
      </c>
      <c r="DI41" s="33">
        <f>VLOOKUP($DH41,Funktionsbezeichnungen,3,0)</f>
        <v>8</v>
      </c>
      <c r="DJ41" s="83" t="str">
        <f>VLOOKUP($DH41,Funktionsbezeichnungen,2,0)</f>
        <v>Projektingenieur 2</v>
      </c>
      <c r="DO41" s="19">
        <f t="shared" si="15"/>
        <v>4277</v>
      </c>
      <c r="DP41" s="153">
        <v>3</v>
      </c>
      <c r="DQ41" s="19">
        <v>2</v>
      </c>
      <c r="DR41" s="19" t="s">
        <v>952</v>
      </c>
    </row>
    <row r="42" spans="1:122" s="19" customFormat="1" ht="15.75" x14ac:dyDescent="0.2">
      <c r="A42" s="53">
        <v>0</v>
      </c>
      <c r="B42" s="53"/>
      <c r="C42" s="53">
        <f t="shared" si="38"/>
        <v>1</v>
      </c>
      <c r="D42" s="55">
        <v>1</v>
      </c>
      <c r="E42" s="55"/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1301</v>
      </c>
      <c r="P42" s="15" t="s">
        <v>458</v>
      </c>
      <c r="Q42" s="15">
        <v>38</v>
      </c>
      <c r="R42" s="16"/>
      <c r="S42" s="20" t="s">
        <v>275</v>
      </c>
      <c r="T42" s="21">
        <v>1969</v>
      </c>
      <c r="U42" s="28" t="s">
        <v>299</v>
      </c>
      <c r="V42" s="21">
        <v>1996</v>
      </c>
      <c r="W42" s="25"/>
      <c r="X42" s="21"/>
      <c r="Y42" s="25" t="s">
        <v>276</v>
      </c>
      <c r="Z42" s="21">
        <f t="shared" si="1"/>
        <v>22</v>
      </c>
      <c r="AA42" s="25" t="s">
        <v>671</v>
      </c>
      <c r="AB42" s="162" t="s">
        <v>1043</v>
      </c>
      <c r="AC42" s="21"/>
      <c r="AE42" s="90" t="s">
        <v>376</v>
      </c>
      <c r="AF42" s="82"/>
      <c r="CP42" s="19" t="str">
        <f t="shared" si="2"/>
        <v>Knoll Bernd</v>
      </c>
      <c r="CR42" s="19">
        <f t="shared" si="3"/>
        <v>22</v>
      </c>
      <c r="CS42" s="19" t="str">
        <f t="shared" si="4"/>
        <v xml:space="preserve"> C/B 2)</v>
      </c>
      <c r="CT42" s="154">
        <v>4291</v>
      </c>
      <c r="CU42" s="125">
        <v>772</v>
      </c>
      <c r="CV42" s="33">
        <f t="shared" si="34"/>
        <v>8</v>
      </c>
      <c r="CW42" s="83" t="str">
        <f t="shared" si="35"/>
        <v>Projektingenieur 2</v>
      </c>
      <c r="CX42" s="125">
        <v>772</v>
      </c>
      <c r="CY42" s="33">
        <f t="shared" si="36"/>
        <v>8</v>
      </c>
      <c r="CZ42" s="83" t="str">
        <f t="shared" si="37"/>
        <v>Projektingenieur 2</v>
      </c>
      <c r="DA42" s="125">
        <v>772</v>
      </c>
      <c r="DB42" s="33">
        <f>VLOOKUP($DA42,Funktionsbezeichnungen,3,0)</f>
        <v>8</v>
      </c>
      <c r="DC42" s="83" t="str">
        <f>VLOOKUP($DA42,Funktionsbezeichnungen,2,0)</f>
        <v>Projektingenieur 2</v>
      </c>
      <c r="DD42" s="125">
        <v>772</v>
      </c>
      <c r="DE42" s="33">
        <f>VLOOKUP($DD42,Funktionsbezeichnungen,3,0)</f>
        <v>8</v>
      </c>
      <c r="DF42" s="83" t="str">
        <f>VLOOKUP($DD42,Funktionsbezeichnungen,2,0)</f>
        <v>Projektingenieur 2</v>
      </c>
      <c r="DG42" s="20"/>
      <c r="DH42" s="33">
        <v>772</v>
      </c>
      <c r="DI42" s="33">
        <f>VLOOKUP($DH42,Funktionsbezeichnungen,3,0)</f>
        <v>8</v>
      </c>
      <c r="DJ42" s="83" t="str">
        <f>VLOOKUP($DH42,Funktionsbezeichnungen,2,0)</f>
        <v>Projektingenieur 2</v>
      </c>
      <c r="DO42" s="19">
        <f t="shared" si="15"/>
        <v>4291</v>
      </c>
      <c r="DP42" s="153">
        <v>1</v>
      </c>
      <c r="DQ42" s="19">
        <v>2</v>
      </c>
      <c r="DR42" s="185" t="s">
        <v>968</v>
      </c>
    </row>
    <row r="43" spans="1:122" s="19" customFormat="1" ht="15.75" x14ac:dyDescent="0.2">
      <c r="A43" s="53">
        <v>0</v>
      </c>
      <c r="B43" s="53"/>
      <c r="C43" s="53">
        <f t="shared" si="38"/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359</v>
      </c>
      <c r="P43" s="15" t="s">
        <v>466</v>
      </c>
      <c r="Q43" s="15">
        <v>39</v>
      </c>
      <c r="R43" s="42"/>
      <c r="S43" s="20" t="s">
        <v>246</v>
      </c>
      <c r="T43" s="21">
        <v>1972</v>
      </c>
      <c r="U43" s="28" t="s">
        <v>1064</v>
      </c>
      <c r="V43" s="21">
        <v>1998</v>
      </c>
      <c r="W43" s="25"/>
      <c r="X43" s="21"/>
      <c r="Y43" s="28" t="s">
        <v>247</v>
      </c>
      <c r="Z43" s="21">
        <f t="shared" si="1"/>
        <v>20</v>
      </c>
      <c r="AA43" s="25" t="s">
        <v>671</v>
      </c>
      <c r="AB43" s="162" t="s">
        <v>1043</v>
      </c>
      <c r="AC43" s="21"/>
      <c r="AE43" s="90" t="s">
        <v>404</v>
      </c>
      <c r="AF43" s="82"/>
      <c r="CP43" s="19" t="str">
        <f t="shared" si="2"/>
        <v>Martin Dirk</v>
      </c>
      <c r="CR43" s="19">
        <f t="shared" si="3"/>
        <v>20</v>
      </c>
      <c r="CS43" s="19" t="str">
        <f t="shared" si="4"/>
        <v xml:space="preserve"> C/B 2)</v>
      </c>
      <c r="CT43" s="154">
        <v>7696</v>
      </c>
      <c r="CU43" s="125">
        <v>772</v>
      </c>
      <c r="CV43" s="33">
        <f t="shared" si="34"/>
        <v>8</v>
      </c>
      <c r="CW43" s="83" t="str">
        <f t="shared" si="35"/>
        <v>Projektingenieur 2</v>
      </c>
      <c r="CX43" s="125">
        <v>772</v>
      </c>
      <c r="CY43" s="33">
        <f t="shared" si="36"/>
        <v>8</v>
      </c>
      <c r="CZ43" s="83" t="str">
        <f t="shared" si="37"/>
        <v>Projektingenieur 2</v>
      </c>
      <c r="DA43" s="125">
        <v>772</v>
      </c>
      <c r="DB43" s="33">
        <f>VLOOKUP($DA43,Funktionsbezeichnungen,3,0)</f>
        <v>8</v>
      </c>
      <c r="DC43" s="83" t="str">
        <f>VLOOKUP($DA43,Funktionsbezeichnungen,2,0)</f>
        <v>Projektingenieur 2</v>
      </c>
      <c r="DD43" s="125">
        <v>772</v>
      </c>
      <c r="DE43" s="33">
        <f>VLOOKUP($DD43,Funktionsbezeichnungen,3,0)</f>
        <v>8</v>
      </c>
      <c r="DF43" s="83" t="str">
        <f>VLOOKUP($DD43,Funktionsbezeichnungen,2,0)</f>
        <v>Projektingenieur 2</v>
      </c>
      <c r="DG43" s="20"/>
      <c r="DH43" s="33">
        <v>772</v>
      </c>
      <c r="DI43" s="33">
        <f>VLOOKUP($DH43,Funktionsbezeichnungen,3,0)</f>
        <v>8</v>
      </c>
      <c r="DJ43" s="83" t="str">
        <f>VLOOKUP($DH43,Funktionsbezeichnungen,2,0)</f>
        <v>Projektingenieur 2</v>
      </c>
      <c r="DO43" s="19">
        <f t="shared" si="15"/>
        <v>7696</v>
      </c>
      <c r="DP43" s="153">
        <v>2</v>
      </c>
      <c r="DQ43" s="19">
        <v>3</v>
      </c>
      <c r="DR43" s="19" t="s">
        <v>951</v>
      </c>
    </row>
    <row r="44" spans="1:122" s="19" customFormat="1" ht="27" x14ac:dyDescent="0.2">
      <c r="A44" s="53">
        <v>0</v>
      </c>
      <c r="B44" s="53"/>
      <c r="C44" s="53">
        <f t="shared" si="38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865</v>
      </c>
      <c r="Q44" s="15">
        <v>40</v>
      </c>
      <c r="R44" s="42"/>
      <c r="S44" s="20" t="s">
        <v>866</v>
      </c>
      <c r="T44" s="21">
        <v>1969</v>
      </c>
      <c r="U44" s="28" t="s">
        <v>943</v>
      </c>
      <c r="V44" s="21">
        <v>1999</v>
      </c>
      <c r="W44" s="25" t="s">
        <v>1047</v>
      </c>
      <c r="X44" s="21">
        <v>2011</v>
      </c>
      <c r="Y44" s="28" t="s">
        <v>944</v>
      </c>
      <c r="Z44" s="21">
        <f t="shared" si="1"/>
        <v>19</v>
      </c>
      <c r="AA44" s="25" t="s">
        <v>1296</v>
      </c>
      <c r="AB44" s="162" t="s">
        <v>1043</v>
      </c>
      <c r="AC44" s="21"/>
      <c r="AE44" s="90" t="s">
        <v>373</v>
      </c>
      <c r="AF44" s="82"/>
      <c r="CP44" s="19" t="str">
        <f t="shared" si="2"/>
        <v>Betzold Alexander</v>
      </c>
      <c r="CR44" s="19">
        <f t="shared" si="3"/>
        <v>19</v>
      </c>
      <c r="CS44" s="19" t="str">
        <f t="shared" si="4"/>
        <v xml:space="preserve"> C/B 2)</v>
      </c>
      <c r="CT44" s="154">
        <v>4306</v>
      </c>
      <c r="CU44" s="125">
        <v>782</v>
      </c>
      <c r="CV44" s="33">
        <f t="shared" si="34"/>
        <v>8</v>
      </c>
      <c r="CW44" s="83" t="str">
        <f t="shared" si="35"/>
        <v>Projektingenieur 2</v>
      </c>
      <c r="CX44" s="125">
        <v>782</v>
      </c>
      <c r="CY44" s="33">
        <f t="shared" si="36"/>
        <v>8</v>
      </c>
      <c r="CZ44" s="83" t="str">
        <f t="shared" si="37"/>
        <v>Projektingenieur 2</v>
      </c>
      <c r="DA44" s="125">
        <v>782</v>
      </c>
      <c r="DB44" s="33">
        <f>VLOOKUP($DA44,Funktionsbezeichnungen,3,0)</f>
        <v>8</v>
      </c>
      <c r="DC44" s="83" t="str">
        <f>VLOOKUP($DA44,Funktionsbezeichnungen,2,0)</f>
        <v>Projektingenieur 2</v>
      </c>
      <c r="DD44" s="125">
        <v>782</v>
      </c>
      <c r="DE44" s="33">
        <f>VLOOKUP($DD44,Funktionsbezeichnungen,3,0)</f>
        <v>8</v>
      </c>
      <c r="DF44" s="83" t="str">
        <f>VLOOKUP($DD44,Funktionsbezeichnungen,2,0)</f>
        <v>Projektingenieur 2</v>
      </c>
      <c r="DG44" s="20"/>
      <c r="DH44" s="33">
        <v>781</v>
      </c>
      <c r="DI44" s="33">
        <f>VLOOKUP($DH44,Funktionsbezeichnungen,3,0)</f>
        <v>7</v>
      </c>
      <c r="DJ44" s="83" t="str">
        <f>VLOOKUP($DH44,Funktionsbezeichnungen,2,0)</f>
        <v>Projektingenieur 1</v>
      </c>
      <c r="DO44" s="19">
        <f t="shared" si="15"/>
        <v>4306</v>
      </c>
      <c r="DP44" s="153">
        <v>2</v>
      </c>
      <c r="DQ44" s="19">
        <v>2</v>
      </c>
      <c r="DR44" s="19" t="s">
        <v>952</v>
      </c>
    </row>
    <row r="45" spans="1:122" s="19" customFormat="1" ht="15.75" x14ac:dyDescent="0.2">
      <c r="A45" s="53">
        <v>0</v>
      </c>
      <c r="B45" s="53"/>
      <c r="C45" s="53">
        <f t="shared" si="38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1140</v>
      </c>
      <c r="P45" s="15" t="s">
        <v>1223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si="1"/>
        <v>17</v>
      </c>
      <c r="AA45" s="169" t="s">
        <v>1144</v>
      </c>
      <c r="AB45" s="162" t="s">
        <v>1043</v>
      </c>
      <c r="AC45" s="21"/>
      <c r="AE45" s="90" t="s">
        <v>373</v>
      </c>
      <c r="AF45" s="82"/>
      <c r="CP45" s="19" t="str">
        <f t="shared" si="2"/>
        <v>Igual Lorenzo</v>
      </c>
      <c r="CR45" s="19">
        <f t="shared" si="3"/>
        <v>17</v>
      </c>
      <c r="CS45" s="19" t="str">
        <f t="shared" si="4"/>
        <v xml:space="preserve"> C/B 2)</v>
      </c>
      <c r="CT45" s="154">
        <v>3215</v>
      </c>
      <c r="CU45" s="125">
        <v>772</v>
      </c>
      <c r="CV45" s="33">
        <f t="shared" si="34"/>
        <v>8</v>
      </c>
      <c r="CW45" s="83" t="str">
        <f t="shared" si="35"/>
        <v>Projektingenieur 2</v>
      </c>
      <c r="CX45" s="125"/>
      <c r="CY45" s="33"/>
      <c r="CZ45" s="83"/>
      <c r="DA45" s="125"/>
      <c r="DB45" s="33"/>
      <c r="DC45" s="83"/>
      <c r="DD45" s="125"/>
      <c r="DE45" s="33"/>
      <c r="DF45" s="83"/>
      <c r="DG45" s="20"/>
      <c r="DH45" s="33"/>
      <c r="DI45" s="33"/>
      <c r="DJ45" s="83"/>
      <c r="DO45" s="19">
        <f t="shared" si="15"/>
        <v>3215</v>
      </c>
      <c r="DP45" s="153">
        <v>2</v>
      </c>
      <c r="DQ45" s="19">
        <v>3</v>
      </c>
      <c r="DR45" s="19" t="s">
        <v>952</v>
      </c>
    </row>
    <row r="46" spans="1:122" s="19" customFormat="1" ht="15.75" x14ac:dyDescent="0.2">
      <c r="A46" s="53">
        <v>0</v>
      </c>
      <c r="B46" s="53"/>
      <c r="C46" s="53">
        <f t="shared" si="38"/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358</v>
      </c>
      <c r="P46" s="15" t="s">
        <v>852</v>
      </c>
      <c r="Q46" s="15">
        <v>42</v>
      </c>
      <c r="R46" s="42"/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21"/>
      <c r="Y46" s="28" t="s">
        <v>853</v>
      </c>
      <c r="Z46" s="21">
        <f t="shared" si="1"/>
        <v>14</v>
      </c>
      <c r="AA46" s="25" t="s">
        <v>671</v>
      </c>
      <c r="AB46" s="162" t="s">
        <v>1043</v>
      </c>
      <c r="AC46" s="21"/>
      <c r="AE46" s="90" t="s">
        <v>373</v>
      </c>
      <c r="AF46" s="82"/>
      <c r="CP46" s="19" t="str">
        <f t="shared" si="2"/>
        <v>Hausammann Cédric</v>
      </c>
      <c r="CR46" s="19">
        <f t="shared" si="3"/>
        <v>14</v>
      </c>
      <c r="CS46" s="19" t="str">
        <f t="shared" si="4"/>
        <v xml:space="preserve"> C/B 2)</v>
      </c>
      <c r="CT46" s="154">
        <v>9648</v>
      </c>
      <c r="CU46" s="125">
        <v>772</v>
      </c>
      <c r="CV46" s="33">
        <f t="shared" si="34"/>
        <v>8</v>
      </c>
      <c r="CW46" s="83" t="str">
        <f t="shared" si="35"/>
        <v>Projektingenieur 2</v>
      </c>
      <c r="CX46" s="125">
        <v>772</v>
      </c>
      <c r="CY46" s="33">
        <f>VLOOKUP($CX46,Funktionsbezeichnungen,3,0)</f>
        <v>8</v>
      </c>
      <c r="CZ46" s="83" t="str">
        <f>VLOOKUP($CX46,Funktionsbezeichnungen,2,0)</f>
        <v>Projektingenieur 2</v>
      </c>
      <c r="DA46" s="125">
        <v>772</v>
      </c>
      <c r="DB46" s="33">
        <f>VLOOKUP($DA46,Funktionsbezeichnungen,3,0)</f>
        <v>8</v>
      </c>
      <c r="DC46" s="83" t="str">
        <f>VLOOKUP($DA46,Funktionsbezeichnungen,2,0)</f>
        <v>Projektingenieur 2</v>
      </c>
      <c r="DD46" s="125">
        <v>772</v>
      </c>
      <c r="DE46" s="33">
        <f>VLOOKUP($DD46,Funktionsbezeichnungen,3,0)</f>
        <v>8</v>
      </c>
      <c r="DF46" s="83" t="str">
        <f>VLOOKUP($DD46,Funktionsbezeichnungen,2,0)</f>
        <v>Projektingenieur 2</v>
      </c>
      <c r="DG46" s="20"/>
      <c r="DH46" s="33">
        <v>771</v>
      </c>
      <c r="DI46" s="33">
        <f>VLOOKUP($DH46,Funktionsbezeichnungen,3,0)</f>
        <v>7</v>
      </c>
      <c r="DJ46" s="83" t="str">
        <f>VLOOKUP($DH46,Funktionsbezeichnungen,2,0)</f>
        <v>Projektingenieur 1</v>
      </c>
      <c r="DO46" s="19">
        <f t="shared" si="15"/>
        <v>9648</v>
      </c>
      <c r="DP46" s="153">
        <v>2</v>
      </c>
      <c r="DQ46" s="19">
        <v>3</v>
      </c>
      <c r="DR46" s="19" t="s">
        <v>951</v>
      </c>
    </row>
    <row r="47" spans="1:122" s="19" customFormat="1" ht="15.75" x14ac:dyDescent="0.2">
      <c r="A47" s="53">
        <v>0</v>
      </c>
      <c r="B47" s="53"/>
      <c r="C47" s="53">
        <f t="shared" si="38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358</v>
      </c>
      <c r="P47" s="15" t="s">
        <v>1149</v>
      </c>
      <c r="Q47" s="15">
        <v>43</v>
      </c>
      <c r="R47" s="42"/>
      <c r="S47" s="20" t="s">
        <v>1150</v>
      </c>
      <c r="T47" s="21">
        <v>1976</v>
      </c>
      <c r="U47" s="28" t="s">
        <v>1069</v>
      </c>
      <c r="V47" s="21">
        <v>2004</v>
      </c>
      <c r="W47" s="25" t="s">
        <v>1151</v>
      </c>
      <c r="X47" s="21">
        <v>2011</v>
      </c>
      <c r="Y47" s="28" t="s">
        <v>1152</v>
      </c>
      <c r="Z47" s="21">
        <f t="shared" si="1"/>
        <v>14</v>
      </c>
      <c r="AA47" s="25" t="s">
        <v>671</v>
      </c>
      <c r="AB47" s="162" t="s">
        <v>1043</v>
      </c>
      <c r="AC47" s="21"/>
      <c r="AE47" s="90" t="s">
        <v>375</v>
      </c>
      <c r="AF47" s="82"/>
      <c r="CP47" s="19" t="str">
        <f t="shared" si="2"/>
        <v>Titz Markus</v>
      </c>
      <c r="CR47" s="153">
        <f t="shared" si="3"/>
        <v>14</v>
      </c>
      <c r="CS47" s="19" t="str">
        <f t="shared" si="4"/>
        <v xml:space="preserve"> C/B 2)</v>
      </c>
      <c r="CT47" s="154">
        <v>4912</v>
      </c>
      <c r="CU47" s="125">
        <v>772</v>
      </c>
      <c r="CV47" s="33">
        <f t="shared" si="34"/>
        <v>8</v>
      </c>
      <c r="CW47" s="83" t="str">
        <f t="shared" si="35"/>
        <v>Projektingenieur 2</v>
      </c>
      <c r="CX47" s="125"/>
      <c r="CY47" s="33"/>
      <c r="CZ47" s="83"/>
      <c r="DA47" s="125"/>
      <c r="DB47" s="33"/>
      <c r="DC47" s="83"/>
      <c r="DD47" s="125"/>
      <c r="DE47" s="33"/>
      <c r="DF47" s="83"/>
      <c r="DG47" s="20"/>
      <c r="DH47" s="33"/>
      <c r="DI47" s="33"/>
      <c r="DJ47" s="83"/>
      <c r="DO47" s="19">
        <f t="shared" si="15"/>
        <v>4912</v>
      </c>
      <c r="DP47" s="153">
        <v>2</v>
      </c>
      <c r="DQ47" s="19">
        <v>3</v>
      </c>
      <c r="DR47" s="19" t="s">
        <v>951</v>
      </c>
    </row>
    <row r="48" spans="1:122" s="19" customFormat="1" ht="15.75" x14ac:dyDescent="0.2">
      <c r="A48" s="53">
        <v>0</v>
      </c>
      <c r="B48" s="53">
        <v>1</v>
      </c>
      <c r="C48" s="53">
        <f t="shared" si="38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1301</v>
      </c>
      <c r="P48" s="15" t="s">
        <v>612</v>
      </c>
      <c r="Q48" s="15">
        <v>44</v>
      </c>
      <c r="R48" s="42"/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21"/>
      <c r="Y48" s="28"/>
      <c r="Z48" s="21">
        <f t="shared" si="1"/>
        <v>13</v>
      </c>
      <c r="AA48" s="25" t="s">
        <v>1297</v>
      </c>
      <c r="AB48" s="162" t="s">
        <v>1043</v>
      </c>
      <c r="AC48" s="21"/>
      <c r="AE48" s="90" t="s">
        <v>376</v>
      </c>
      <c r="AF48" s="82"/>
      <c r="CP48" s="19" t="str">
        <f t="shared" si="2"/>
        <v>Penning Rebecca</v>
      </c>
      <c r="CR48" s="19">
        <f t="shared" si="3"/>
        <v>13</v>
      </c>
      <c r="CS48" s="19" t="str">
        <f t="shared" si="4"/>
        <v xml:space="preserve"> C/B 2)</v>
      </c>
      <c r="CT48" s="154">
        <v>4353</v>
      </c>
      <c r="CU48" s="125">
        <v>772</v>
      </c>
      <c r="CV48" s="33">
        <f t="shared" si="34"/>
        <v>8</v>
      </c>
      <c r="CW48" s="83" t="str">
        <f t="shared" si="35"/>
        <v>Projektingenieur 2</v>
      </c>
      <c r="CX48" s="125">
        <v>772</v>
      </c>
      <c r="CY48" s="33">
        <f>VLOOKUP($CX48,Funktionsbezeichnungen,3,0)</f>
        <v>8</v>
      </c>
      <c r="CZ48" s="83" t="str">
        <f>VLOOKUP($CX48,Funktionsbezeichnungen,2,0)</f>
        <v>Projektingenieur 2</v>
      </c>
      <c r="DA48" s="125">
        <v>772</v>
      </c>
      <c r="DB48" s="33">
        <f>VLOOKUP($DA48,Funktionsbezeichnungen,3,0)</f>
        <v>8</v>
      </c>
      <c r="DC48" s="83" t="str">
        <f>VLOOKUP($DA48,Funktionsbezeichnungen,2,0)</f>
        <v>Projektingenieur 2</v>
      </c>
      <c r="DD48" s="125">
        <v>771</v>
      </c>
      <c r="DE48" s="33">
        <f>VLOOKUP($DD48,Funktionsbezeichnungen,3,0)</f>
        <v>7</v>
      </c>
      <c r="DF48" s="83" t="str">
        <f>VLOOKUP($DD48,Funktionsbezeichnungen,2,0)</f>
        <v>Projektingenieur 1</v>
      </c>
      <c r="DG48" s="20"/>
      <c r="DH48" s="33">
        <v>771</v>
      </c>
      <c r="DI48" s="33">
        <f>VLOOKUP($DH48,Funktionsbezeichnungen,3,0)</f>
        <v>7</v>
      </c>
      <c r="DJ48" s="83" t="str">
        <f>VLOOKUP($DH48,Funktionsbezeichnungen,2,0)</f>
        <v>Projektingenieur 1</v>
      </c>
      <c r="DO48" s="19">
        <f t="shared" si="15"/>
        <v>4353</v>
      </c>
      <c r="DP48" s="153">
        <v>2</v>
      </c>
      <c r="DQ48" s="19">
        <v>3</v>
      </c>
      <c r="DR48" s="185" t="s">
        <v>968</v>
      </c>
    </row>
    <row r="49" spans="1:122" s="19" customFormat="1" ht="15.75" x14ac:dyDescent="0.2">
      <c r="A49" s="53">
        <v>0</v>
      </c>
      <c r="B49" s="53"/>
      <c r="C49" s="53">
        <f t="shared" si="38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1140</v>
      </c>
      <c r="P49" s="15" t="s">
        <v>1120</v>
      </c>
      <c r="Q49" s="15">
        <v>45</v>
      </c>
      <c r="R49" s="42"/>
      <c r="S49" s="20" t="s">
        <v>1118</v>
      </c>
      <c r="T49" s="21">
        <v>1976</v>
      </c>
      <c r="U49" s="28" t="s">
        <v>1119</v>
      </c>
      <c r="V49" s="21">
        <v>2005</v>
      </c>
      <c r="W49" s="25"/>
      <c r="X49" s="21"/>
      <c r="Y49" s="28"/>
      <c r="Z49" s="118">
        <f t="shared" si="1"/>
        <v>13</v>
      </c>
      <c r="AA49" s="169" t="s">
        <v>1144</v>
      </c>
      <c r="AB49" s="162" t="s">
        <v>1043</v>
      </c>
      <c r="AC49" s="21"/>
      <c r="AE49" s="90" t="s">
        <v>373</v>
      </c>
      <c r="AF49" s="82"/>
      <c r="CP49" s="19" t="str">
        <f t="shared" si="2"/>
        <v>Dick David</v>
      </c>
      <c r="CR49" s="19">
        <f t="shared" si="3"/>
        <v>13</v>
      </c>
      <c r="CS49" s="19" t="str">
        <f t="shared" si="4"/>
        <v xml:space="preserve"> C/B 2)</v>
      </c>
      <c r="CT49" s="154">
        <v>4909</v>
      </c>
      <c r="CU49" s="125">
        <v>772</v>
      </c>
      <c r="CV49" s="33">
        <f t="shared" si="34"/>
        <v>8</v>
      </c>
      <c r="CW49" s="83" t="str">
        <f t="shared" si="35"/>
        <v>Projektingenieur 2</v>
      </c>
      <c r="CX49" s="125"/>
      <c r="CY49" s="33"/>
      <c r="CZ49" s="83"/>
      <c r="DA49" s="125"/>
      <c r="DB49" s="33"/>
      <c r="DC49" s="83"/>
      <c r="DD49" s="125"/>
      <c r="DE49" s="33"/>
      <c r="DF49" s="83"/>
      <c r="DG49" s="20"/>
      <c r="DH49" s="33"/>
      <c r="DI49" s="33"/>
      <c r="DJ49" s="83"/>
      <c r="DO49" s="19">
        <f t="shared" si="15"/>
        <v>4909</v>
      </c>
      <c r="DP49" s="153">
        <v>2</v>
      </c>
      <c r="DQ49" s="19">
        <v>3</v>
      </c>
      <c r="DR49" s="19" t="s">
        <v>952</v>
      </c>
    </row>
    <row r="50" spans="1:122" s="19" customFormat="1" ht="15.75" x14ac:dyDescent="0.2">
      <c r="A50" s="53">
        <v>0</v>
      </c>
      <c r="B50" s="53"/>
      <c r="C50" s="53">
        <f t="shared" si="38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21"/>
      <c r="Y50" s="28"/>
      <c r="Z50" s="21">
        <f t="shared" si="1"/>
        <v>12</v>
      </c>
      <c r="AA50" s="25" t="s">
        <v>671</v>
      </c>
      <c r="AB50" s="162" t="s">
        <v>1043</v>
      </c>
      <c r="AC50" s="21"/>
      <c r="AE50" s="90" t="s">
        <v>373</v>
      </c>
      <c r="AF50" s="82"/>
      <c r="CP50" s="19" t="str">
        <f t="shared" si="2"/>
        <v>Akdeniz Veysel</v>
      </c>
      <c r="CR50" s="153">
        <f t="shared" si="3"/>
        <v>12</v>
      </c>
      <c r="CS50" s="19" t="str">
        <f t="shared" si="4"/>
        <v xml:space="preserve"> C/B 2)</v>
      </c>
      <c r="CT50" s="154">
        <v>4293</v>
      </c>
      <c r="CU50" s="125">
        <v>772</v>
      </c>
      <c r="CV50" s="33">
        <f t="shared" si="34"/>
        <v>8</v>
      </c>
      <c r="CW50" s="83" t="str">
        <f t="shared" si="35"/>
        <v>Projektingenieur 2</v>
      </c>
      <c r="CX50" s="125">
        <v>772</v>
      </c>
      <c r="CY50" s="33">
        <f>VLOOKUP($CX50,Funktionsbezeichnungen,3,0)</f>
        <v>8</v>
      </c>
      <c r="CZ50" s="83" t="str">
        <f>VLOOKUP($CX50,Funktionsbezeichnungen,2,0)</f>
        <v>Projektingenieur 2</v>
      </c>
      <c r="DA50" s="125">
        <v>772</v>
      </c>
      <c r="DB50" s="33">
        <f>VLOOKUP($DA50,Funktionsbezeichnungen,3,0)</f>
        <v>8</v>
      </c>
      <c r="DC50" s="83" t="str">
        <f>VLOOKUP($DA50,Funktionsbezeichnungen,2,0)</f>
        <v>Projektingenieur 2</v>
      </c>
      <c r="DD50" s="125">
        <v>772</v>
      </c>
      <c r="DE50" s="33">
        <f>VLOOKUP($DD50,Funktionsbezeichnungen,3,0)</f>
        <v>8</v>
      </c>
      <c r="DF50" s="83" t="str">
        <f>VLOOKUP($DD50,Funktionsbezeichnungen,2,0)</f>
        <v>Projektingenieur 2</v>
      </c>
      <c r="DG50" s="20"/>
      <c r="DH50" s="33">
        <v>771</v>
      </c>
      <c r="DI50" s="33">
        <f>VLOOKUP($DH50,Funktionsbezeichnungen,3,0)</f>
        <v>7</v>
      </c>
      <c r="DJ50" s="83" t="str">
        <f>VLOOKUP($DH50,Funktionsbezeichnungen,2,0)</f>
        <v>Projektingenieur 1</v>
      </c>
      <c r="DO50" s="19">
        <f t="shared" si="15"/>
        <v>4293</v>
      </c>
      <c r="DP50" s="153">
        <v>2</v>
      </c>
      <c r="DQ50" s="19">
        <v>3</v>
      </c>
      <c r="DR50" s="19" t="s">
        <v>951</v>
      </c>
    </row>
    <row r="51" spans="1:122" s="19" customFormat="1" ht="15.75" x14ac:dyDescent="0.2">
      <c r="A51" s="53">
        <v>0</v>
      </c>
      <c r="B51" s="53"/>
      <c r="C51" s="53">
        <f t="shared" si="0"/>
        <v>1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358</v>
      </c>
      <c r="P51" s="15" t="s">
        <v>932</v>
      </c>
      <c r="Q51" s="15">
        <v>47</v>
      </c>
      <c r="R51" s="42"/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21">
        <v>2008</v>
      </c>
      <c r="Y51" s="28"/>
      <c r="Z51" s="21">
        <f t="shared" si="1"/>
        <v>11</v>
      </c>
      <c r="AA51" s="25" t="s">
        <v>1079</v>
      </c>
      <c r="AB51" s="162" t="s">
        <v>1043</v>
      </c>
      <c r="AC51" s="21"/>
      <c r="AE51" s="90" t="s">
        <v>373</v>
      </c>
      <c r="AF51" s="82"/>
      <c r="CP51" s="19" t="str">
        <f t="shared" si="2"/>
        <v>Noordam Philipp</v>
      </c>
      <c r="CR51" s="153">
        <f t="shared" si="3"/>
        <v>11</v>
      </c>
      <c r="CS51" s="19" t="str">
        <f t="shared" si="4"/>
        <v xml:space="preserve"> C/B 2)</v>
      </c>
      <c r="CT51" s="154">
        <v>4312</v>
      </c>
      <c r="CU51" s="125">
        <v>772</v>
      </c>
      <c r="CV51" s="33">
        <f t="shared" ref="CV51:CV66" si="39">VLOOKUP($CU51,Funktionsbezeichnungen,3,0)</f>
        <v>8</v>
      </c>
      <c r="CW51" s="83" t="str">
        <f t="shared" ref="CW51:CW66" si="40">VLOOKUP($CU51,Funktionsbezeichnungen,2,0)</f>
        <v>Projektingenieur 2</v>
      </c>
      <c r="CX51" s="125">
        <v>772</v>
      </c>
      <c r="CY51" s="33">
        <f>VLOOKUP($CX51,Funktionsbezeichnungen,3,0)</f>
        <v>8</v>
      </c>
      <c r="CZ51" s="83" t="str">
        <f>VLOOKUP($CX51,Funktionsbezeichnungen,2,0)</f>
        <v>Projektingenieur 2</v>
      </c>
      <c r="DA51" s="125"/>
      <c r="DB51" s="33"/>
      <c r="DC51" s="83"/>
      <c r="DD51" s="125"/>
      <c r="DE51" s="33"/>
      <c r="DF51" s="83"/>
      <c r="DG51" s="20"/>
      <c r="DH51" s="33"/>
      <c r="DI51" s="33"/>
      <c r="DJ51" s="83"/>
      <c r="DO51" s="19">
        <f t="shared" si="15"/>
        <v>4312</v>
      </c>
      <c r="DP51" s="153">
        <v>2</v>
      </c>
      <c r="DQ51" s="19">
        <v>2</v>
      </c>
      <c r="DR51" s="19" t="s">
        <v>951</v>
      </c>
    </row>
    <row r="52" spans="1:122" s="19" customFormat="1" x14ac:dyDescent="0.2">
      <c r="A52" s="53">
        <v>0</v>
      </c>
      <c r="B52" s="53"/>
      <c r="C52" s="53">
        <f>IF(Z52&gt;=10,1,0)</f>
        <v>1</v>
      </c>
      <c r="D52" s="55"/>
      <c r="E52" s="55">
        <v>1</v>
      </c>
      <c r="F52" s="56"/>
      <c r="G52" s="54"/>
      <c r="H52" s="54">
        <v>1</v>
      </c>
      <c r="I52" s="56"/>
      <c r="J52" s="54"/>
      <c r="K52" s="56"/>
      <c r="L52" s="56"/>
      <c r="M52" s="56"/>
      <c r="N52" s="58"/>
      <c r="O52" s="52" t="s">
        <v>361</v>
      </c>
      <c r="P52" s="15" t="s">
        <v>447</v>
      </c>
      <c r="Q52" s="15">
        <v>48</v>
      </c>
      <c r="R52" s="16"/>
      <c r="S52" s="20" t="s">
        <v>111</v>
      </c>
      <c r="T52" s="21">
        <v>1954</v>
      </c>
      <c r="U52" s="28" t="s">
        <v>195</v>
      </c>
      <c r="V52" s="21">
        <v>1976</v>
      </c>
      <c r="W52" s="25"/>
      <c r="X52" s="21"/>
      <c r="Y52" s="28" t="s">
        <v>547</v>
      </c>
      <c r="Z52" s="21">
        <f>$AD$3-V52</f>
        <v>42</v>
      </c>
      <c r="AA52" s="25" t="s">
        <v>671</v>
      </c>
      <c r="AB52" s="21" t="s">
        <v>105</v>
      </c>
      <c r="AC52" s="21"/>
      <c r="AE52" s="90" t="s">
        <v>415</v>
      </c>
      <c r="AF52" s="82"/>
      <c r="CP52" s="19" t="str">
        <f>+S52</f>
        <v>Buser Edi</v>
      </c>
      <c r="CR52" s="19">
        <f>+Z52</f>
        <v>42</v>
      </c>
      <c r="CS52" s="19" t="str">
        <f>+AB52</f>
        <v>C</v>
      </c>
      <c r="CT52" s="154">
        <v>3160</v>
      </c>
      <c r="CU52" s="125">
        <v>772</v>
      </c>
      <c r="CV52" s="33">
        <f>VLOOKUP($CU52,Funktionsbezeichnungen,3,0)</f>
        <v>8</v>
      </c>
      <c r="CW52" s="83" t="str">
        <f>VLOOKUP($CU52,Funktionsbezeichnungen,2,0)</f>
        <v>Projektingenieur 2</v>
      </c>
      <c r="CX52" s="125">
        <v>772</v>
      </c>
      <c r="CY52" s="33">
        <f>VLOOKUP($CX52,Funktionsbezeichnungen,3,0)</f>
        <v>8</v>
      </c>
      <c r="CZ52" s="83" t="str">
        <f>VLOOKUP($CX52,Funktionsbezeichnungen,2,0)</f>
        <v>Projektingenieur 2</v>
      </c>
      <c r="DA52" s="125">
        <v>772</v>
      </c>
      <c r="DB52" s="33">
        <f>VLOOKUP($DA52,Funktionsbezeichnungen,3,0)</f>
        <v>8</v>
      </c>
      <c r="DC52" s="83" t="str">
        <f>VLOOKUP($DA52,Funktionsbezeichnungen,2,0)</f>
        <v>Projektingenieur 2</v>
      </c>
      <c r="DD52" s="125">
        <v>772</v>
      </c>
      <c r="DE52" s="33">
        <f>VLOOKUP($DD52,Funktionsbezeichnungen,3,0)</f>
        <v>8</v>
      </c>
      <c r="DF52" s="83" t="str">
        <f>VLOOKUP($DD52,Funktionsbezeichnungen,2,0)</f>
        <v>Projektingenieur 2</v>
      </c>
      <c r="DG52" s="20"/>
      <c r="DH52" s="33">
        <v>772</v>
      </c>
      <c r="DI52" s="33">
        <f>VLOOKUP($DH52,Funktionsbezeichnungen,3,0)</f>
        <v>8</v>
      </c>
      <c r="DJ52" s="83" t="str">
        <f>VLOOKUP($DH52,Funktionsbezeichnungen,2,0)</f>
        <v>Projektingenieur 2</v>
      </c>
      <c r="DO52" s="19">
        <f>+CT52</f>
        <v>3160</v>
      </c>
      <c r="DP52" s="153">
        <v>2</v>
      </c>
      <c r="DQ52" s="19">
        <v>3</v>
      </c>
      <c r="DR52" s="19" t="s">
        <v>951</v>
      </c>
    </row>
    <row r="53" spans="1:122" s="19" customFormat="1" ht="27" x14ac:dyDescent="0.2">
      <c r="A53" s="53">
        <v>0</v>
      </c>
      <c r="B53" s="53"/>
      <c r="C53" s="53">
        <f>IF(Z53&gt;=10,1,0)</f>
        <v>1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52" t="s">
        <v>566</v>
      </c>
      <c r="Q53" s="15">
        <v>49</v>
      </c>
      <c r="R53" s="42"/>
      <c r="S53" s="16" t="s">
        <v>561</v>
      </c>
      <c r="T53" s="21">
        <v>1975</v>
      </c>
      <c r="U53" s="28" t="s">
        <v>562</v>
      </c>
      <c r="V53" s="21">
        <v>2004</v>
      </c>
      <c r="W53" s="25"/>
      <c r="X53" s="21"/>
      <c r="Y53" s="28" t="s">
        <v>564</v>
      </c>
      <c r="Z53" s="118">
        <f>$AD$3-V53</f>
        <v>14</v>
      </c>
      <c r="AA53" s="169" t="s">
        <v>565</v>
      </c>
      <c r="AB53" s="21" t="s">
        <v>105</v>
      </c>
      <c r="AC53" s="21"/>
      <c r="AE53" s="90" t="s">
        <v>1084</v>
      </c>
      <c r="AF53" s="82"/>
      <c r="CP53" s="19" t="str">
        <f>+S53</f>
        <v>That Pueng</v>
      </c>
      <c r="CR53" s="19">
        <f>+Z53</f>
        <v>14</v>
      </c>
      <c r="CS53" s="19" t="str">
        <f>+AB53</f>
        <v>C</v>
      </c>
      <c r="CT53" s="154">
        <v>4345</v>
      </c>
      <c r="CU53" s="125" t="s">
        <v>711</v>
      </c>
      <c r="CV53" s="33"/>
      <c r="CW53" s="83"/>
      <c r="CX53" s="125">
        <v>782</v>
      </c>
      <c r="CY53" s="33">
        <f>VLOOKUP($CX53,Funktionsbezeichnungen,3,0)</f>
        <v>8</v>
      </c>
      <c r="CZ53" s="83" t="str">
        <f>VLOOKUP($CX53,Funktionsbezeichnungen,2,0)</f>
        <v>Projektingenieur 2</v>
      </c>
      <c r="DA53" s="125">
        <v>782</v>
      </c>
      <c r="DB53" s="33">
        <f>VLOOKUP($DA53,Funktionsbezeichnungen,3,0)</f>
        <v>8</v>
      </c>
      <c r="DC53" s="83" t="str">
        <f>VLOOKUP($DA53,Funktionsbezeichnungen,2,0)</f>
        <v>Projektingenieur 2</v>
      </c>
      <c r="DD53" s="125">
        <v>782</v>
      </c>
      <c r="DE53" s="33">
        <f>VLOOKUP($DD53,Funktionsbezeichnungen,3,0)</f>
        <v>8</v>
      </c>
      <c r="DF53" s="83" t="str">
        <f>VLOOKUP($DD53,Funktionsbezeichnungen,2,0)</f>
        <v>Projektingenieur 2</v>
      </c>
      <c r="DG53" s="20"/>
      <c r="DH53" s="33">
        <v>781</v>
      </c>
      <c r="DI53" s="33">
        <f>VLOOKUP($DH53,Funktionsbezeichnungen,3,0)</f>
        <v>7</v>
      </c>
      <c r="DJ53" s="83" t="str">
        <f>VLOOKUP($DH53,Funktionsbezeichnungen,2,0)</f>
        <v>Projektingenieur 1</v>
      </c>
      <c r="DO53" s="19">
        <f>+CT53</f>
        <v>4345</v>
      </c>
      <c r="DP53" s="153">
        <v>1</v>
      </c>
      <c r="DQ53" s="19">
        <v>2</v>
      </c>
      <c r="DR53" s="19" t="s">
        <v>952</v>
      </c>
    </row>
    <row r="54" spans="1:122" s="19" customFormat="1" x14ac:dyDescent="0.2">
      <c r="A54" s="53">
        <v>0</v>
      </c>
      <c r="B54" s="53">
        <v>1</v>
      </c>
      <c r="C54" s="53">
        <f>IF(Z54&gt;=10,1,0)</f>
        <v>1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1262</v>
      </c>
      <c r="Q54" s="15">
        <v>50</v>
      </c>
      <c r="R54" s="42"/>
      <c r="S54" s="20" t="s">
        <v>1263</v>
      </c>
      <c r="T54" s="21">
        <v>1981</v>
      </c>
      <c r="U54" s="28" t="s">
        <v>1063</v>
      </c>
      <c r="V54" s="21">
        <v>2005</v>
      </c>
      <c r="W54" s="25"/>
      <c r="X54" s="21"/>
      <c r="Y54" s="28"/>
      <c r="Z54" s="118">
        <f>$AD$3-V54</f>
        <v>13</v>
      </c>
      <c r="AA54" s="25" t="s">
        <v>916</v>
      </c>
      <c r="AB54" s="118" t="s">
        <v>105</v>
      </c>
      <c r="AC54" s="21"/>
      <c r="AE54" s="90" t="s">
        <v>375</v>
      </c>
      <c r="AF54" s="82"/>
      <c r="CP54" s="192" t="str">
        <f>+S54</f>
        <v>Mendoza Maria</v>
      </c>
      <c r="CR54" s="153">
        <f>+Z54</f>
        <v>13</v>
      </c>
      <c r="CS54" s="153" t="str">
        <f>+AB54</f>
        <v>C</v>
      </c>
      <c r="CT54" s="222">
        <v>4326</v>
      </c>
      <c r="CU54" s="125">
        <v>772</v>
      </c>
      <c r="CV54" s="33">
        <f>VLOOKUP($CU54,Funktionsbezeichnungen,3,0)</f>
        <v>8</v>
      </c>
      <c r="CW54" s="83" t="str">
        <f>VLOOKUP($CU54,Funktionsbezeichnungen,2,0)</f>
        <v>Projektingenieur 2</v>
      </c>
      <c r="CX54" s="125"/>
      <c r="CY54" s="33"/>
      <c r="CZ54" s="83"/>
      <c r="DA54" s="125">
        <v>771</v>
      </c>
      <c r="DB54" s="33">
        <f>VLOOKUP($DA54,Funktionsbezeichnungen,3,0)</f>
        <v>7</v>
      </c>
      <c r="DC54" s="83" t="str">
        <f>VLOOKUP($DA54,Funktionsbezeichnungen,2,0)</f>
        <v>Projektingenieur 1</v>
      </c>
      <c r="DD54" s="125">
        <v>770</v>
      </c>
      <c r="DE54" s="33">
        <f>VLOOKUP($DD54,Funktionsbezeichnungen,3,0)</f>
        <v>6</v>
      </c>
      <c r="DF54" s="83" t="str">
        <f>VLOOKUP($DD54,Funktionsbezeichnungen,2,0)</f>
        <v>Vorstufe Projektingenieur</v>
      </c>
      <c r="DG54" s="20"/>
      <c r="DH54" s="33">
        <v>771</v>
      </c>
      <c r="DI54" s="33">
        <f>VLOOKUP($DH54,Funktionsbezeichnungen,3,0)</f>
        <v>7</v>
      </c>
      <c r="DJ54" s="83" t="str">
        <f>VLOOKUP($DH54,Funktionsbezeichnungen,2,0)</f>
        <v>Projektingenieur 1</v>
      </c>
      <c r="DO54" s="19">
        <f>+CT54</f>
        <v>4326</v>
      </c>
      <c r="DP54" s="153">
        <v>2</v>
      </c>
      <c r="DQ54" s="19">
        <v>3</v>
      </c>
      <c r="DR54" s="19" t="s">
        <v>951</v>
      </c>
    </row>
    <row r="55" spans="1:122" s="19" customFormat="1" x14ac:dyDescent="0.2">
      <c r="A55" s="53">
        <v>0</v>
      </c>
      <c r="B55" s="53"/>
      <c r="C55" s="53">
        <f t="shared" si="0"/>
        <v>1</v>
      </c>
      <c r="D55" s="55">
        <v>1</v>
      </c>
      <c r="E55" s="55"/>
      <c r="F55" s="56"/>
      <c r="G55" s="54"/>
      <c r="H55" s="54"/>
      <c r="I55" s="56"/>
      <c r="J55" s="54"/>
      <c r="K55" s="56"/>
      <c r="L55" s="56"/>
      <c r="M55" s="56"/>
      <c r="N55" s="58"/>
      <c r="O55" s="52" t="s">
        <v>1301</v>
      </c>
      <c r="P55" s="15" t="s">
        <v>1279</v>
      </c>
      <c r="Q55" s="15">
        <v>51</v>
      </c>
      <c r="R55" s="42"/>
      <c r="S55" s="20" t="s">
        <v>1280</v>
      </c>
      <c r="T55" s="21">
        <v>1983</v>
      </c>
      <c r="U55" s="28" t="s">
        <v>1230</v>
      </c>
      <c r="V55" s="21">
        <v>2008</v>
      </c>
      <c r="W55" s="25"/>
      <c r="X55" s="21"/>
      <c r="Y55" s="28"/>
      <c r="Z55" s="21">
        <f t="shared" si="1"/>
        <v>10</v>
      </c>
      <c r="AA55" s="25" t="s">
        <v>698</v>
      </c>
      <c r="AB55" s="118" t="s">
        <v>105</v>
      </c>
      <c r="AC55" s="21"/>
      <c r="AE55" s="90" t="s">
        <v>895</v>
      </c>
      <c r="AF55" s="82"/>
      <c r="CP55" s="192" t="str">
        <f t="shared" si="2"/>
        <v>Lamoth Béla</v>
      </c>
      <c r="CQ55" s="192"/>
      <c r="CR55" s="242">
        <f t="shared" si="3"/>
        <v>10</v>
      </c>
      <c r="CS55" s="192" t="str">
        <f t="shared" si="4"/>
        <v>C</v>
      </c>
      <c r="CT55" s="222">
        <v>4329</v>
      </c>
      <c r="CU55" s="125">
        <v>772</v>
      </c>
      <c r="CV55" s="33">
        <f t="shared" si="39"/>
        <v>8</v>
      </c>
      <c r="CW55" s="83" t="str">
        <f t="shared" si="40"/>
        <v>Projektingenieur 2</v>
      </c>
      <c r="CX55" s="125">
        <v>772</v>
      </c>
      <c r="CY55" s="33">
        <f>VLOOKUP($CX55,Funktionsbezeichnungen,3,0)</f>
        <v>8</v>
      </c>
      <c r="CZ55" s="83" t="str">
        <f>VLOOKUP($CX55,Funktionsbezeichnungen,2,0)</f>
        <v>Projektingenieur 2</v>
      </c>
      <c r="DA55" s="125"/>
      <c r="DB55" s="33"/>
      <c r="DC55" s="83"/>
      <c r="DD55" s="125"/>
      <c r="DE55" s="33"/>
      <c r="DF55" s="83"/>
      <c r="DG55" s="20"/>
      <c r="DH55" s="33"/>
      <c r="DI55" s="33"/>
      <c r="DJ55" s="83"/>
      <c r="DO55" s="19">
        <f t="shared" si="15"/>
        <v>4329</v>
      </c>
      <c r="DP55" s="153">
        <v>2</v>
      </c>
      <c r="DQ55" s="19">
        <v>2</v>
      </c>
      <c r="DR55" s="19" t="s">
        <v>951</v>
      </c>
    </row>
    <row r="56" spans="1:122" s="19" customFormat="1" x14ac:dyDescent="0.2">
      <c r="A56" s="53">
        <v>0</v>
      </c>
      <c r="B56" s="53"/>
      <c r="C56" s="53">
        <f t="shared" si="0"/>
        <v>1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1140</v>
      </c>
      <c r="P56" s="15" t="s">
        <v>598</v>
      </c>
      <c r="Q56" s="15">
        <v>52</v>
      </c>
      <c r="R56" s="42"/>
      <c r="S56" s="20" t="s">
        <v>281</v>
      </c>
      <c r="T56" s="21">
        <v>1983</v>
      </c>
      <c r="U56" s="28" t="s">
        <v>1076</v>
      </c>
      <c r="V56" s="21">
        <v>2008</v>
      </c>
      <c r="W56" s="25" t="s">
        <v>1060</v>
      </c>
      <c r="X56" s="21">
        <v>2009</v>
      </c>
      <c r="Y56" s="28" t="s">
        <v>1023</v>
      </c>
      <c r="Z56" s="21">
        <f t="shared" si="1"/>
        <v>10</v>
      </c>
      <c r="AA56" s="25" t="s">
        <v>1133</v>
      </c>
      <c r="AB56" s="118" t="s">
        <v>105</v>
      </c>
      <c r="AC56" s="21"/>
      <c r="AE56" s="90" t="s">
        <v>895</v>
      </c>
      <c r="AF56" s="82"/>
      <c r="CP56" s="19" t="str">
        <f t="shared" si="2"/>
        <v>Wieland Manuel</v>
      </c>
      <c r="CR56" s="153">
        <f t="shared" si="3"/>
        <v>10</v>
      </c>
      <c r="CS56" s="19" t="str">
        <f t="shared" si="4"/>
        <v>C</v>
      </c>
      <c r="CT56" s="154">
        <v>9698</v>
      </c>
      <c r="CU56" s="125">
        <v>772</v>
      </c>
      <c r="CV56" s="33">
        <f t="shared" si="39"/>
        <v>8</v>
      </c>
      <c r="CW56" s="83" t="str">
        <f t="shared" si="40"/>
        <v>Projektingenieur 2</v>
      </c>
      <c r="CX56" s="125">
        <v>772</v>
      </c>
      <c r="CY56" s="33">
        <f>VLOOKUP($CX56,Funktionsbezeichnungen,3,0)</f>
        <v>8</v>
      </c>
      <c r="CZ56" s="83" t="str">
        <f>VLOOKUP($CX56,Funktionsbezeichnungen,2,0)</f>
        <v>Projektingenieur 2</v>
      </c>
      <c r="DA56" s="125">
        <v>771</v>
      </c>
      <c r="DB56" s="33">
        <f>VLOOKUP($DA56,Funktionsbezeichnungen,3,0)</f>
        <v>7</v>
      </c>
      <c r="DC56" s="83" t="str">
        <f>VLOOKUP($DA56,Funktionsbezeichnungen,2,0)</f>
        <v>Projektingenieur 1</v>
      </c>
      <c r="DD56" s="125">
        <v>771</v>
      </c>
      <c r="DE56" s="33">
        <f>VLOOKUP($DD56,Funktionsbezeichnungen,3,0)</f>
        <v>7</v>
      </c>
      <c r="DF56" s="83" t="str">
        <f>VLOOKUP($DD56,Funktionsbezeichnungen,2,0)</f>
        <v>Projektingenieur 1</v>
      </c>
      <c r="DG56" s="20"/>
      <c r="DH56" s="33">
        <v>771</v>
      </c>
      <c r="DI56" s="33">
        <f>VLOOKUP($DH56,Funktionsbezeichnungen,3,0)</f>
        <v>7</v>
      </c>
      <c r="DJ56" s="83" t="str">
        <f>VLOOKUP($DH56,Funktionsbezeichnungen,2,0)</f>
        <v>Projektingenieur 1</v>
      </c>
      <c r="DO56" s="19">
        <f t="shared" si="15"/>
        <v>9698</v>
      </c>
      <c r="DP56" s="153">
        <v>2</v>
      </c>
      <c r="DQ56" s="19">
        <v>2</v>
      </c>
      <c r="DR56" s="19" t="s">
        <v>951</v>
      </c>
    </row>
    <row r="57" spans="1:122" s="19" customFormat="1" x14ac:dyDescent="0.2">
      <c r="A57" s="53">
        <v>0</v>
      </c>
      <c r="B57" s="53"/>
      <c r="C57" s="53">
        <f t="shared" si="0"/>
        <v>1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1187</v>
      </c>
      <c r="Q57" s="15">
        <v>53</v>
      </c>
      <c r="R57" s="42"/>
      <c r="S57" s="20" t="s">
        <v>1188</v>
      </c>
      <c r="T57" s="21">
        <v>1983</v>
      </c>
      <c r="U57" s="28" t="s">
        <v>1189</v>
      </c>
      <c r="V57" s="21">
        <v>2008</v>
      </c>
      <c r="W57" s="25"/>
      <c r="X57" s="21"/>
      <c r="Y57" s="28"/>
      <c r="Z57" s="118">
        <f t="shared" si="1"/>
        <v>10</v>
      </c>
      <c r="AA57" s="25" t="s">
        <v>698</v>
      </c>
      <c r="AB57" s="118" t="s">
        <v>105</v>
      </c>
      <c r="AC57" s="21"/>
      <c r="AE57" s="90" t="s">
        <v>375</v>
      </c>
      <c r="AF57" s="82"/>
      <c r="CP57" s="19" t="str">
        <f t="shared" si="2"/>
        <v>Skucek Axel</v>
      </c>
      <c r="CR57" s="153">
        <f t="shared" si="3"/>
        <v>10</v>
      </c>
      <c r="CS57" s="153" t="str">
        <f t="shared" si="4"/>
        <v>C</v>
      </c>
      <c r="CT57" s="154">
        <v>4322</v>
      </c>
      <c r="CU57" s="125">
        <v>772</v>
      </c>
      <c r="CV57" s="33">
        <f t="shared" si="39"/>
        <v>8</v>
      </c>
      <c r="CW57" s="83" t="str">
        <f t="shared" si="40"/>
        <v>Projektingenieur 2</v>
      </c>
      <c r="CX57" s="125"/>
      <c r="CY57" s="33"/>
      <c r="CZ57" s="83"/>
      <c r="DA57" s="125"/>
      <c r="DB57" s="33"/>
      <c r="DC57" s="83"/>
      <c r="DD57" s="125"/>
      <c r="DE57" s="33"/>
      <c r="DF57" s="83"/>
      <c r="DG57" s="20"/>
      <c r="DH57" s="33"/>
      <c r="DI57" s="33"/>
      <c r="DJ57" s="83"/>
      <c r="DO57" s="19">
        <f t="shared" si="15"/>
        <v>4322</v>
      </c>
      <c r="DP57" s="153">
        <v>2</v>
      </c>
      <c r="DQ57" s="19">
        <v>3</v>
      </c>
      <c r="DR57" s="19" t="s">
        <v>951</v>
      </c>
    </row>
    <row r="58" spans="1:122" s="19" customFormat="1" x14ac:dyDescent="0.2">
      <c r="A58" s="53">
        <v>0</v>
      </c>
      <c r="B58" s="53"/>
      <c r="C58" s="53">
        <f t="shared" si="0"/>
        <v>1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1303</v>
      </c>
      <c r="P58" s="15" t="s">
        <v>567</v>
      </c>
      <c r="Q58" s="15">
        <v>54</v>
      </c>
      <c r="R58" s="42"/>
      <c r="S58" s="20" t="s">
        <v>213</v>
      </c>
      <c r="T58" s="21">
        <v>1985</v>
      </c>
      <c r="U58" s="28" t="s">
        <v>1006</v>
      </c>
      <c r="V58" s="21">
        <v>2008</v>
      </c>
      <c r="W58" s="25" t="s">
        <v>1181</v>
      </c>
      <c r="X58" s="21">
        <v>2013</v>
      </c>
      <c r="Y58" s="28" t="s">
        <v>1023</v>
      </c>
      <c r="Z58" s="118">
        <f t="shared" si="1"/>
        <v>10</v>
      </c>
      <c r="AA58" s="25" t="s">
        <v>1079</v>
      </c>
      <c r="AB58" s="118" t="s">
        <v>105</v>
      </c>
      <c r="AC58" s="21"/>
      <c r="AE58" s="90" t="s">
        <v>895</v>
      </c>
      <c r="AF58" s="82"/>
      <c r="CP58" s="19" t="str">
        <f t="shared" si="2"/>
        <v>Imesch Reto</v>
      </c>
      <c r="CR58" s="153">
        <f t="shared" si="3"/>
        <v>10</v>
      </c>
      <c r="CS58" s="19" t="str">
        <f t="shared" si="4"/>
        <v>C</v>
      </c>
      <c r="CT58" s="154">
        <v>9677</v>
      </c>
      <c r="CU58" s="125">
        <v>772</v>
      </c>
      <c r="CV58" s="33">
        <f t="shared" si="39"/>
        <v>8</v>
      </c>
      <c r="CW58" s="83" t="str">
        <f t="shared" si="40"/>
        <v>Projektingenieur 2</v>
      </c>
      <c r="CX58" s="125">
        <v>772</v>
      </c>
      <c r="CY58" s="33">
        <f>VLOOKUP($CX58,Funktionsbezeichnungen,3,0)</f>
        <v>8</v>
      </c>
      <c r="CZ58" s="83" t="str">
        <f>VLOOKUP($CX58,Funktionsbezeichnungen,2,0)</f>
        <v>Projektingenieur 2</v>
      </c>
      <c r="DA58" s="125">
        <v>772</v>
      </c>
      <c r="DB58" s="33">
        <f>VLOOKUP($DA58,Funktionsbezeichnungen,3,0)</f>
        <v>8</v>
      </c>
      <c r="DC58" s="83" t="str">
        <f>VLOOKUP($DA58,Funktionsbezeichnungen,2,0)</f>
        <v>Projektingenieur 2</v>
      </c>
      <c r="DD58" s="125">
        <v>771</v>
      </c>
      <c r="DE58" s="33">
        <f>VLOOKUP($DD58,Funktionsbezeichnungen,3,0)</f>
        <v>7</v>
      </c>
      <c r="DF58" s="83" t="str">
        <f>VLOOKUP($DD58,Funktionsbezeichnungen,2,0)</f>
        <v>Projektingenieur 1</v>
      </c>
      <c r="DG58" s="20"/>
      <c r="DH58" s="33">
        <v>771</v>
      </c>
      <c r="DI58" s="33">
        <f>VLOOKUP($DH58,Funktionsbezeichnungen,3,0)</f>
        <v>7</v>
      </c>
      <c r="DJ58" s="83" t="str">
        <f>VLOOKUP($DH58,Funktionsbezeichnungen,2,0)</f>
        <v>Projektingenieur 1</v>
      </c>
      <c r="DO58" s="19">
        <f t="shared" si="15"/>
        <v>9677</v>
      </c>
      <c r="DP58" s="153">
        <v>2</v>
      </c>
      <c r="DQ58" s="19">
        <v>3</v>
      </c>
      <c r="DR58" s="19" t="s">
        <v>951</v>
      </c>
    </row>
    <row r="59" spans="1:122" s="19" customFormat="1" ht="27" x14ac:dyDescent="0.2">
      <c r="A59" s="53">
        <v>0</v>
      </c>
      <c r="B59" s="53"/>
      <c r="C59" s="53">
        <f t="shared" si="0"/>
        <v>0</v>
      </c>
      <c r="D59" s="55">
        <v>1</v>
      </c>
      <c r="E59" s="55"/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1046</v>
      </c>
      <c r="Q59" s="15">
        <v>55</v>
      </c>
      <c r="R59" s="42"/>
      <c r="S59" s="20" t="s">
        <v>930</v>
      </c>
      <c r="T59" s="21">
        <v>1972</v>
      </c>
      <c r="U59" s="28" t="s">
        <v>1007</v>
      </c>
      <c r="V59" s="21">
        <v>2009</v>
      </c>
      <c r="W59" s="25" t="s">
        <v>1066</v>
      </c>
      <c r="X59" s="21">
        <v>2012</v>
      </c>
      <c r="Y59" s="28" t="s">
        <v>1180</v>
      </c>
      <c r="Z59" s="118">
        <f t="shared" si="1"/>
        <v>9</v>
      </c>
      <c r="AA59" s="25" t="s">
        <v>931</v>
      </c>
      <c r="AB59" s="118" t="s">
        <v>105</v>
      </c>
      <c r="AC59" s="21"/>
      <c r="AE59" s="90" t="s">
        <v>373</v>
      </c>
      <c r="AF59" s="82"/>
      <c r="CP59" s="19" t="str">
        <f t="shared" si="2"/>
        <v>Baschong Clemens</v>
      </c>
      <c r="CR59" s="153">
        <f t="shared" si="3"/>
        <v>9</v>
      </c>
      <c r="CS59" s="19" t="str">
        <f t="shared" si="4"/>
        <v>C</v>
      </c>
      <c r="CT59" s="154">
        <v>4311</v>
      </c>
      <c r="CU59" s="125">
        <v>782</v>
      </c>
      <c r="CV59" s="33">
        <f t="shared" si="39"/>
        <v>8</v>
      </c>
      <c r="CW59" s="83" t="str">
        <f t="shared" si="40"/>
        <v>Projektingenieur 2</v>
      </c>
      <c r="CX59" s="125">
        <v>782</v>
      </c>
      <c r="CY59" s="33">
        <f>VLOOKUP($CX59,Funktionsbezeichnungen,3,0)</f>
        <v>8</v>
      </c>
      <c r="CZ59" s="83" t="str">
        <f>VLOOKUP($CX59,Funktionsbezeichnungen,2,0)</f>
        <v>Projektingenieur 2</v>
      </c>
      <c r="DA59" s="125"/>
      <c r="DB59" s="33"/>
      <c r="DC59" s="83"/>
      <c r="DD59" s="125"/>
      <c r="DE59" s="33"/>
      <c r="DF59" s="83"/>
      <c r="DG59" s="20"/>
      <c r="DH59" s="33"/>
      <c r="DI59" s="33"/>
      <c r="DJ59" s="83"/>
      <c r="DO59" s="19">
        <f t="shared" si="15"/>
        <v>4311</v>
      </c>
      <c r="DP59" s="153">
        <v>2</v>
      </c>
      <c r="DQ59" s="19">
        <v>2</v>
      </c>
      <c r="DR59" s="19" t="s">
        <v>952</v>
      </c>
    </row>
    <row r="60" spans="1:122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1301</v>
      </c>
      <c r="P60" s="15" t="s">
        <v>528</v>
      </c>
      <c r="Q60" s="15">
        <v>56</v>
      </c>
      <c r="R60" s="42"/>
      <c r="S60" s="20" t="s">
        <v>529</v>
      </c>
      <c r="T60" s="21">
        <v>1984</v>
      </c>
      <c r="U60" s="28" t="s">
        <v>1006</v>
      </c>
      <c r="V60" s="21">
        <v>2009</v>
      </c>
      <c r="W60" s="25"/>
      <c r="X60" s="21"/>
      <c r="Y60" s="28"/>
      <c r="Z60" s="118">
        <f t="shared" si="1"/>
        <v>9</v>
      </c>
      <c r="AA60" s="25" t="s">
        <v>1079</v>
      </c>
      <c r="AB60" s="118" t="s">
        <v>105</v>
      </c>
      <c r="AC60" s="21"/>
      <c r="AE60" s="90" t="s">
        <v>373</v>
      </c>
      <c r="AF60" s="82"/>
      <c r="CP60" s="19" t="str">
        <f t="shared" si="2"/>
        <v>Jung Roman</v>
      </c>
      <c r="CR60" s="153">
        <f t="shared" si="3"/>
        <v>9</v>
      </c>
      <c r="CS60" s="19" t="str">
        <f t="shared" si="4"/>
        <v>C</v>
      </c>
      <c r="CT60" s="154">
        <v>8565</v>
      </c>
      <c r="CU60" s="125">
        <v>772</v>
      </c>
      <c r="CV60" s="33">
        <f t="shared" si="39"/>
        <v>8</v>
      </c>
      <c r="CW60" s="83" t="str">
        <f t="shared" si="40"/>
        <v>Projektingenieur 2</v>
      </c>
      <c r="CX60" s="125">
        <v>772</v>
      </c>
      <c r="CY60" s="33">
        <f>VLOOKUP($CX60,Funktionsbezeichnungen,3,0)</f>
        <v>8</v>
      </c>
      <c r="CZ60" s="83" t="str">
        <f>VLOOKUP($CX60,Funktionsbezeichnungen,2,0)</f>
        <v>Projektingenieur 2</v>
      </c>
      <c r="DA60" s="125">
        <v>771</v>
      </c>
      <c r="DB60" s="33">
        <f>VLOOKUP($DA60,Funktionsbezeichnungen,3,0)</f>
        <v>7</v>
      </c>
      <c r="DC60" s="83" t="str">
        <f>VLOOKUP($DA60,Funktionsbezeichnungen,2,0)</f>
        <v>Projektingenieur 1</v>
      </c>
      <c r="DD60" s="125">
        <v>771</v>
      </c>
      <c r="DE60" s="33">
        <f>VLOOKUP($DD60,Funktionsbezeichnungen,3,0)</f>
        <v>7</v>
      </c>
      <c r="DF60" s="83" t="str">
        <f>VLOOKUP($DD60,Funktionsbezeichnungen,2,0)</f>
        <v>Projektingenieur 1</v>
      </c>
      <c r="DG60" s="20"/>
      <c r="DH60" s="33">
        <v>771</v>
      </c>
      <c r="DI60" s="33">
        <f>VLOOKUP($DH60,Funktionsbezeichnungen,3,0)</f>
        <v>7</v>
      </c>
      <c r="DJ60" s="83" t="str">
        <f>VLOOKUP($DH60,Funktionsbezeichnungen,2,0)</f>
        <v>Projektingenieur 1</v>
      </c>
      <c r="DO60" s="19">
        <f t="shared" si="15"/>
        <v>8565</v>
      </c>
      <c r="DP60" s="153">
        <v>2</v>
      </c>
      <c r="DQ60" s="19">
        <v>3</v>
      </c>
      <c r="DR60" s="19" t="s">
        <v>951</v>
      </c>
    </row>
    <row r="61" spans="1:122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1140</v>
      </c>
      <c r="P61" s="15" t="s">
        <v>546</v>
      </c>
      <c r="Q61" s="15">
        <v>57</v>
      </c>
      <c r="R61" s="42"/>
      <c r="S61" s="20" t="s">
        <v>295</v>
      </c>
      <c r="T61" s="21">
        <v>1987</v>
      </c>
      <c r="U61" s="28" t="s">
        <v>1006</v>
      </c>
      <c r="V61" s="21">
        <v>2009</v>
      </c>
      <c r="W61" s="25"/>
      <c r="X61" s="21"/>
      <c r="Y61" s="28"/>
      <c r="Z61" s="21">
        <f t="shared" si="1"/>
        <v>9</v>
      </c>
      <c r="AA61" s="25" t="s">
        <v>1082</v>
      </c>
      <c r="AB61" s="118" t="s">
        <v>105</v>
      </c>
      <c r="AC61" s="21"/>
      <c r="AE61" s="90" t="s">
        <v>373</v>
      </c>
      <c r="AF61" s="82"/>
      <c r="CP61" s="19" t="str">
        <f t="shared" si="2"/>
        <v>Schoeffel Daniel</v>
      </c>
      <c r="CR61" s="153">
        <f t="shared" si="3"/>
        <v>9</v>
      </c>
      <c r="CS61" s="19" t="str">
        <f t="shared" si="4"/>
        <v>C</v>
      </c>
      <c r="CT61" s="154">
        <v>8569</v>
      </c>
      <c r="CU61" s="125">
        <v>772</v>
      </c>
      <c r="CV61" s="33">
        <f t="shared" si="39"/>
        <v>8</v>
      </c>
      <c r="CW61" s="83" t="str">
        <f t="shared" si="40"/>
        <v>Projektingenieur 2</v>
      </c>
      <c r="CX61" s="125">
        <v>772</v>
      </c>
      <c r="CY61" s="33">
        <f>VLOOKUP($CX61,Funktionsbezeichnungen,3,0)</f>
        <v>8</v>
      </c>
      <c r="CZ61" s="83" t="str">
        <f>VLOOKUP($CX61,Funktionsbezeichnungen,2,0)</f>
        <v>Projektingenieur 2</v>
      </c>
      <c r="DA61" s="125">
        <v>771</v>
      </c>
      <c r="DB61" s="33">
        <f>VLOOKUP($DA61,Funktionsbezeichnungen,3,0)</f>
        <v>7</v>
      </c>
      <c r="DC61" s="83" t="str">
        <f>VLOOKUP($DA61,Funktionsbezeichnungen,2,0)</f>
        <v>Projektingenieur 1</v>
      </c>
      <c r="DD61" s="125">
        <v>771</v>
      </c>
      <c r="DE61" s="33">
        <f>VLOOKUP($DD61,Funktionsbezeichnungen,3,0)</f>
        <v>7</v>
      </c>
      <c r="DF61" s="83" t="str">
        <f>VLOOKUP($DD61,Funktionsbezeichnungen,2,0)</f>
        <v>Projektingenieur 1</v>
      </c>
      <c r="DG61" s="20"/>
      <c r="DH61" s="33">
        <v>771</v>
      </c>
      <c r="DI61" s="33">
        <f>VLOOKUP($DH61,Funktionsbezeichnungen,3,0)</f>
        <v>7</v>
      </c>
      <c r="DJ61" s="83" t="str">
        <f>VLOOKUP($DH61,Funktionsbezeichnungen,2,0)</f>
        <v>Projektingenieur 1</v>
      </c>
      <c r="DO61" s="19">
        <f t="shared" si="15"/>
        <v>8569</v>
      </c>
      <c r="DP61" s="153">
        <v>2</v>
      </c>
      <c r="DQ61" s="19">
        <v>3</v>
      </c>
      <c r="DR61" s="19" t="s">
        <v>951</v>
      </c>
    </row>
    <row r="62" spans="1:122" s="19" customFormat="1" x14ac:dyDescent="0.2">
      <c r="A62" s="53">
        <v>0</v>
      </c>
      <c r="B62" s="53"/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1301</v>
      </c>
      <c r="P62" s="15" t="s">
        <v>1135</v>
      </c>
      <c r="Q62" s="15">
        <v>58</v>
      </c>
      <c r="R62" s="42"/>
      <c r="S62" s="20" t="s">
        <v>1136</v>
      </c>
      <c r="T62" s="21">
        <v>1986</v>
      </c>
      <c r="U62" s="28" t="s">
        <v>1191</v>
      </c>
      <c r="V62" s="21">
        <v>2010</v>
      </c>
      <c r="W62" s="25"/>
      <c r="X62" s="21"/>
      <c r="Y62" s="28"/>
      <c r="Z62" s="21">
        <f t="shared" si="1"/>
        <v>8</v>
      </c>
      <c r="AA62" s="25" t="s">
        <v>698</v>
      </c>
      <c r="AB62" s="118" t="s">
        <v>105</v>
      </c>
      <c r="AC62" s="21"/>
      <c r="AE62" s="90" t="s">
        <v>376</v>
      </c>
      <c r="AF62" s="82"/>
      <c r="CP62" s="19" t="str">
        <f t="shared" si="2"/>
        <v>Berzi Patrick</v>
      </c>
      <c r="CR62" s="153">
        <f t="shared" si="3"/>
        <v>8</v>
      </c>
      <c r="CS62" s="153" t="str">
        <f t="shared" si="4"/>
        <v>C</v>
      </c>
      <c r="CT62" s="154">
        <v>4911</v>
      </c>
      <c r="CU62" s="125">
        <v>772</v>
      </c>
      <c r="CV62" s="33">
        <f t="shared" si="39"/>
        <v>8</v>
      </c>
      <c r="CW62" s="83" t="str">
        <f t="shared" si="40"/>
        <v>Projektingenieur 2</v>
      </c>
      <c r="CX62" s="125"/>
      <c r="CY62" s="33"/>
      <c r="CZ62" s="83"/>
      <c r="DA62" s="125"/>
      <c r="DB62" s="33"/>
      <c r="DC62" s="83"/>
      <c r="DD62" s="125"/>
      <c r="DE62" s="33"/>
      <c r="DF62" s="83"/>
      <c r="DG62" s="20"/>
      <c r="DH62" s="33"/>
      <c r="DI62" s="33"/>
      <c r="DJ62" s="83"/>
      <c r="DO62" s="19">
        <f t="shared" si="15"/>
        <v>4911</v>
      </c>
      <c r="DP62" s="153">
        <v>2</v>
      </c>
      <c r="DQ62" s="19">
        <v>3</v>
      </c>
      <c r="DR62" s="19" t="s">
        <v>951</v>
      </c>
    </row>
    <row r="63" spans="1:122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1301</v>
      </c>
      <c r="P63" s="15" t="s">
        <v>635</v>
      </c>
      <c r="Q63" s="15">
        <v>59</v>
      </c>
      <c r="R63" s="42"/>
      <c r="S63" s="20" t="s">
        <v>636</v>
      </c>
      <c r="T63" s="21">
        <v>1986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8</v>
      </c>
      <c r="AA63" s="25" t="s">
        <v>916</v>
      </c>
      <c r="AB63" s="118" t="s">
        <v>105</v>
      </c>
      <c r="AC63" s="21"/>
      <c r="AE63" s="90" t="s">
        <v>375</v>
      </c>
      <c r="AF63" s="82"/>
      <c r="CP63" s="19" t="str">
        <f t="shared" si="2"/>
        <v>Bianchi Emmanuelle</v>
      </c>
      <c r="CR63" s="153">
        <f t="shared" si="3"/>
        <v>8</v>
      </c>
      <c r="CS63" s="153" t="str">
        <f t="shared" si="4"/>
        <v>C</v>
      </c>
      <c r="CT63" s="154">
        <v>7706</v>
      </c>
      <c r="CU63" s="125">
        <v>772</v>
      </c>
      <c r="CV63" s="33">
        <f t="shared" si="39"/>
        <v>8</v>
      </c>
      <c r="CW63" s="83" t="str">
        <f t="shared" si="40"/>
        <v>Projektingenieur 2</v>
      </c>
      <c r="CX63" s="125">
        <v>772</v>
      </c>
      <c r="CY63" s="33">
        <f>VLOOKUP($CX63,Funktionsbezeichnungen,3,0)</f>
        <v>8</v>
      </c>
      <c r="CZ63" s="83" t="str">
        <f>VLOOKUP($CX63,Funktionsbezeichnungen,2,0)</f>
        <v>Projektingenieur 2</v>
      </c>
      <c r="DA63" s="125">
        <v>771</v>
      </c>
      <c r="DB63" s="33">
        <f>VLOOKUP($DA63,Funktionsbezeichnungen,3,0)</f>
        <v>7</v>
      </c>
      <c r="DC63" s="83" t="str">
        <f>VLOOKUP($DA63,Funktionsbezeichnungen,2,0)</f>
        <v>Projektingenieur 1</v>
      </c>
      <c r="DD63" s="125">
        <v>770</v>
      </c>
      <c r="DE63" s="33">
        <f>VLOOKUP($DD63,Funktionsbezeichnungen,3,0)</f>
        <v>6</v>
      </c>
      <c r="DF63" s="83" t="str">
        <f>VLOOKUP($DD63,Funktionsbezeichnungen,2,0)</f>
        <v>Vorstufe Projektingenieur</v>
      </c>
      <c r="DG63" s="20"/>
      <c r="DH63" s="33">
        <v>771</v>
      </c>
      <c r="DI63" s="33">
        <f>VLOOKUP($DH63,Funktionsbezeichnungen,3,0)</f>
        <v>7</v>
      </c>
      <c r="DJ63" s="83" t="str">
        <f>VLOOKUP($DH63,Funktionsbezeichnungen,2,0)</f>
        <v>Projektingenieur 1</v>
      </c>
      <c r="DO63" s="19">
        <f t="shared" si="15"/>
        <v>7706</v>
      </c>
      <c r="DP63" s="153">
        <v>2</v>
      </c>
      <c r="DQ63" s="19">
        <v>3</v>
      </c>
      <c r="DR63" s="19" t="s">
        <v>951</v>
      </c>
    </row>
    <row r="64" spans="1:122" s="19" customFormat="1" x14ac:dyDescent="0.2">
      <c r="A64" s="53">
        <v>0</v>
      </c>
      <c r="B64" s="53">
        <v>1</v>
      </c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1301</v>
      </c>
      <c r="P64" s="15" t="s">
        <v>1138</v>
      </c>
      <c r="Q64" s="15">
        <v>60</v>
      </c>
      <c r="R64" s="42"/>
      <c r="S64" s="20" t="s">
        <v>1139</v>
      </c>
      <c r="T64" s="21">
        <v>1981</v>
      </c>
      <c r="U64" s="28" t="s">
        <v>1006</v>
      </c>
      <c r="V64" s="21">
        <v>2010</v>
      </c>
      <c r="W64" s="25"/>
      <c r="X64" s="21"/>
      <c r="Y64" s="28"/>
      <c r="Z64" s="118">
        <f t="shared" si="1"/>
        <v>8</v>
      </c>
      <c r="AA64" s="25" t="s">
        <v>916</v>
      </c>
      <c r="AB64" s="118" t="s">
        <v>105</v>
      </c>
      <c r="AC64" s="21"/>
      <c r="AE64" s="90" t="s">
        <v>375</v>
      </c>
      <c r="AF64" s="82"/>
      <c r="CP64" s="19" t="str">
        <f t="shared" si="2"/>
        <v>Kanagasabai Manoja</v>
      </c>
      <c r="CR64" s="153">
        <f t="shared" si="3"/>
        <v>8</v>
      </c>
      <c r="CS64" s="153" t="str">
        <f t="shared" si="4"/>
        <v>C</v>
      </c>
      <c r="CT64" s="154">
        <v>4910</v>
      </c>
      <c r="CU64" s="125">
        <v>772</v>
      </c>
      <c r="CV64" s="33">
        <f t="shared" si="39"/>
        <v>8</v>
      </c>
      <c r="CW64" s="83" t="str">
        <f t="shared" si="40"/>
        <v>Projektingenieur 2</v>
      </c>
      <c r="CX64" s="125"/>
      <c r="CY64" s="33"/>
      <c r="CZ64" s="83"/>
      <c r="DA64" s="125">
        <v>771</v>
      </c>
      <c r="DB64" s="33">
        <f>VLOOKUP($DA64,Funktionsbezeichnungen,3,0)</f>
        <v>7</v>
      </c>
      <c r="DC64" s="83" t="str">
        <f>VLOOKUP($DA64,Funktionsbezeichnungen,2,0)</f>
        <v>Projektingenieur 1</v>
      </c>
      <c r="DD64" s="125">
        <v>770</v>
      </c>
      <c r="DE64" s="33">
        <f>VLOOKUP($DD64,Funktionsbezeichnungen,3,0)</f>
        <v>6</v>
      </c>
      <c r="DF64" s="83" t="str">
        <f>VLOOKUP($DD64,Funktionsbezeichnungen,2,0)</f>
        <v>Vorstufe Projektingenieur</v>
      </c>
      <c r="DG64" s="20"/>
      <c r="DH64" s="33">
        <v>771</v>
      </c>
      <c r="DI64" s="33">
        <f>VLOOKUP($DH64,Funktionsbezeichnungen,3,0)</f>
        <v>7</v>
      </c>
      <c r="DJ64" s="83" t="str">
        <f>VLOOKUP($DH64,Funktionsbezeichnungen,2,0)</f>
        <v>Projektingenieur 1</v>
      </c>
      <c r="DO64" s="19">
        <f t="shared" si="15"/>
        <v>4910</v>
      </c>
      <c r="DP64" s="153">
        <v>2</v>
      </c>
      <c r="DQ64" s="19">
        <v>3</v>
      </c>
      <c r="DR64" s="19" t="s">
        <v>951</v>
      </c>
    </row>
    <row r="65" spans="1:122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699</v>
      </c>
      <c r="Q65" s="15">
        <v>61</v>
      </c>
      <c r="R65" s="42"/>
      <c r="S65" s="20" t="s">
        <v>697</v>
      </c>
      <c r="T65" s="21">
        <v>1984</v>
      </c>
      <c r="U65" s="28" t="s">
        <v>1006</v>
      </c>
      <c r="V65" s="21">
        <v>2010</v>
      </c>
      <c r="W65" s="25"/>
      <c r="X65" s="21"/>
      <c r="Y65" s="28"/>
      <c r="Z65" s="21">
        <f t="shared" si="1"/>
        <v>8</v>
      </c>
      <c r="AA65" s="25" t="s">
        <v>698</v>
      </c>
      <c r="AB65" s="118" t="s">
        <v>105</v>
      </c>
      <c r="AC65" s="21"/>
      <c r="AE65" s="90" t="s">
        <v>375</v>
      </c>
      <c r="AF65" s="82"/>
      <c r="CP65" s="19" t="str">
        <f t="shared" si="2"/>
        <v>Indermitte Martin</v>
      </c>
      <c r="CR65" s="153">
        <f t="shared" si="3"/>
        <v>8</v>
      </c>
      <c r="CS65" s="153" t="str">
        <f t="shared" si="4"/>
        <v>C</v>
      </c>
      <c r="CT65" s="154">
        <v>4901</v>
      </c>
      <c r="CU65" s="125">
        <v>772</v>
      </c>
      <c r="CV65" s="33">
        <f t="shared" si="39"/>
        <v>8</v>
      </c>
      <c r="CW65" s="83" t="str">
        <f t="shared" si="40"/>
        <v>Projektingenieur 2</v>
      </c>
      <c r="CX65" s="125">
        <v>772</v>
      </c>
      <c r="CY65" s="33">
        <f>VLOOKUP($CX65,Funktionsbezeichnungen,3,0)</f>
        <v>8</v>
      </c>
      <c r="CZ65" s="83" t="str">
        <f>VLOOKUP($CX65,Funktionsbezeichnungen,2,0)</f>
        <v>Projektingenieur 2</v>
      </c>
      <c r="DA65" s="125">
        <v>771</v>
      </c>
      <c r="DB65" s="33">
        <f>VLOOKUP($DA65,Funktionsbezeichnungen,3,0)</f>
        <v>7</v>
      </c>
      <c r="DC65" s="83" t="str">
        <f>VLOOKUP($DA65,Funktionsbezeichnungen,2,0)</f>
        <v>Projektingenieur 1</v>
      </c>
      <c r="DD65" s="125">
        <v>770</v>
      </c>
      <c r="DE65" s="33">
        <f>VLOOKUP($DD65,Funktionsbezeichnungen,3,0)</f>
        <v>6</v>
      </c>
      <c r="DF65" s="83" t="str">
        <f>VLOOKUP($DD65,Funktionsbezeichnungen,2,0)</f>
        <v>Vorstufe Projektingenieur</v>
      </c>
      <c r="DG65" s="20"/>
      <c r="DH65" s="33">
        <v>771</v>
      </c>
      <c r="DI65" s="33">
        <f>VLOOKUP($DH65,Funktionsbezeichnungen,3,0)</f>
        <v>7</v>
      </c>
      <c r="DJ65" s="83" t="str">
        <f>VLOOKUP($DH65,Funktionsbezeichnungen,2,0)</f>
        <v>Projektingenieur 1</v>
      </c>
      <c r="DO65" s="19">
        <f t="shared" si="15"/>
        <v>4901</v>
      </c>
      <c r="DP65" s="153">
        <v>2</v>
      </c>
      <c r="DQ65" s="19">
        <v>3</v>
      </c>
      <c r="DR65" s="19" t="s">
        <v>951</v>
      </c>
    </row>
    <row r="66" spans="1:122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1094</v>
      </c>
      <c r="Q66" s="15">
        <v>62</v>
      </c>
      <c r="R66" s="42"/>
      <c r="S66" s="20" t="s">
        <v>1095</v>
      </c>
      <c r="T66" s="21">
        <v>1985</v>
      </c>
      <c r="U66" s="28" t="s">
        <v>1006</v>
      </c>
      <c r="V66" s="21">
        <v>2011</v>
      </c>
      <c r="W66" s="25"/>
      <c r="X66" s="21"/>
      <c r="Y66" s="28"/>
      <c r="Z66" s="118">
        <f t="shared" si="1"/>
        <v>7</v>
      </c>
      <c r="AA66" s="25" t="s">
        <v>698</v>
      </c>
      <c r="AB66" s="118" t="s">
        <v>105</v>
      </c>
      <c r="AC66" s="21"/>
      <c r="AE66" s="90" t="s">
        <v>375</v>
      </c>
      <c r="AF66" s="82"/>
      <c r="CP66" s="19" t="str">
        <f t="shared" si="2"/>
        <v>Brem Jakob</v>
      </c>
      <c r="CR66" s="153">
        <f t="shared" si="3"/>
        <v>7</v>
      </c>
      <c r="CS66" s="153" t="str">
        <f t="shared" si="4"/>
        <v>C</v>
      </c>
      <c r="CT66" s="154">
        <v>4356</v>
      </c>
      <c r="CU66" s="125">
        <v>772</v>
      </c>
      <c r="CV66" s="33">
        <f t="shared" si="39"/>
        <v>8</v>
      </c>
      <c r="CW66" s="83" t="str">
        <f t="shared" si="40"/>
        <v>Projektingenieur 2</v>
      </c>
      <c r="CX66" s="125"/>
      <c r="CY66" s="33"/>
      <c r="CZ66" s="83"/>
      <c r="DA66" s="125"/>
      <c r="DB66" s="33"/>
      <c r="DC66" s="83"/>
      <c r="DD66" s="125"/>
      <c r="DE66" s="33"/>
      <c r="DF66" s="83"/>
      <c r="DG66" s="20"/>
      <c r="DH66" s="33"/>
      <c r="DI66" s="33"/>
      <c r="DJ66" s="83"/>
      <c r="DO66" s="19">
        <f t="shared" si="15"/>
        <v>4356</v>
      </c>
      <c r="DP66" s="153">
        <v>2</v>
      </c>
      <c r="DQ66" s="19">
        <v>3</v>
      </c>
      <c r="DR66" s="19" t="s">
        <v>951</v>
      </c>
    </row>
    <row r="67" spans="1:122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1008</v>
      </c>
      <c r="Q67" s="15">
        <v>63</v>
      </c>
      <c r="R67" s="42"/>
      <c r="S67" s="20" t="s">
        <v>1009</v>
      </c>
      <c r="T67" s="21">
        <v>1987</v>
      </c>
      <c r="U67" s="28" t="s">
        <v>1006</v>
      </c>
      <c r="V67" s="21">
        <v>2011</v>
      </c>
      <c r="W67" s="25"/>
      <c r="X67" s="21"/>
      <c r="Y67" s="28"/>
      <c r="Z67" s="118">
        <f t="shared" si="1"/>
        <v>7</v>
      </c>
      <c r="AA67" s="25" t="s">
        <v>698</v>
      </c>
      <c r="AB67" s="118" t="s">
        <v>105</v>
      </c>
      <c r="AC67" s="21"/>
      <c r="AE67" s="90" t="s">
        <v>375</v>
      </c>
      <c r="AF67" s="82"/>
      <c r="CP67" s="19" t="str">
        <f t="shared" si="2"/>
        <v>Bürgin Johannes</v>
      </c>
      <c r="CR67" s="153">
        <f t="shared" si="3"/>
        <v>7</v>
      </c>
      <c r="CS67" s="153" t="str">
        <f t="shared" si="4"/>
        <v>C</v>
      </c>
      <c r="CT67" s="154">
        <v>4907</v>
      </c>
      <c r="CU67" s="125">
        <v>772</v>
      </c>
      <c r="CV67" s="33">
        <f t="shared" ref="CV67:CV82" si="41">VLOOKUP($CU67,Funktionsbezeichnungen,3,0)</f>
        <v>8</v>
      </c>
      <c r="CW67" s="83" t="str">
        <f t="shared" ref="CW67:CW82" si="42">VLOOKUP($CU67,Funktionsbezeichnungen,2,0)</f>
        <v>Projektingenieur 2</v>
      </c>
      <c r="CX67" s="125">
        <v>771</v>
      </c>
      <c r="CY67" s="33">
        <f t="shared" ref="CY67:CY106" si="43">VLOOKUP($CX67,Funktionsbezeichnungen,3,0)</f>
        <v>7</v>
      </c>
      <c r="CZ67" s="83" t="str">
        <f t="shared" ref="CZ67:CZ106" si="44">VLOOKUP($CX67,Funktionsbezeichnungen,2,0)</f>
        <v>Projektingenieur 1</v>
      </c>
      <c r="DA67" s="125"/>
      <c r="DB67" s="33"/>
      <c r="DC67" s="83"/>
      <c r="DD67" s="125"/>
      <c r="DE67" s="33"/>
      <c r="DF67" s="83"/>
      <c r="DG67" s="20"/>
      <c r="DH67" s="33"/>
      <c r="DI67" s="33"/>
      <c r="DJ67" s="83"/>
      <c r="DO67" s="19">
        <f t="shared" si="15"/>
        <v>4907</v>
      </c>
      <c r="DP67" s="153">
        <v>2</v>
      </c>
      <c r="DQ67" s="19">
        <v>3</v>
      </c>
      <c r="DR67" s="19" t="s">
        <v>951</v>
      </c>
    </row>
    <row r="68" spans="1:122" s="19" customFormat="1" x14ac:dyDescent="0.2">
      <c r="A68" s="53">
        <v>0</v>
      </c>
      <c r="B68" s="53"/>
      <c r="C68" s="53">
        <f>IF(Z68&gt;=10,1,0)</f>
        <v>0</v>
      </c>
      <c r="D68" s="55"/>
      <c r="E68" s="55"/>
      <c r="F68" s="56">
        <v>1</v>
      </c>
      <c r="G68" s="54">
        <v>1</v>
      </c>
      <c r="H68" s="54"/>
      <c r="I68" s="56"/>
      <c r="J68" s="54"/>
      <c r="K68" s="56"/>
      <c r="L68" s="56"/>
      <c r="M68" s="56"/>
      <c r="N68" s="58"/>
      <c r="O68" s="52" t="s">
        <v>1140</v>
      </c>
      <c r="P68" s="15" t="s">
        <v>1244</v>
      </c>
      <c r="Q68" s="15">
        <v>64</v>
      </c>
      <c r="R68" s="42"/>
      <c r="S68" s="20" t="s">
        <v>1245</v>
      </c>
      <c r="T68" s="21">
        <v>1976</v>
      </c>
      <c r="U68" s="28" t="s">
        <v>1252</v>
      </c>
      <c r="V68" s="21">
        <v>2012</v>
      </c>
      <c r="W68" s="25"/>
      <c r="X68" s="21"/>
      <c r="Y68" s="28"/>
      <c r="Z68" s="118">
        <f>$AD$3-V68</f>
        <v>6</v>
      </c>
      <c r="AA68" s="25" t="s">
        <v>1246</v>
      </c>
      <c r="AB68" s="118" t="s">
        <v>105</v>
      </c>
      <c r="AC68" s="21"/>
      <c r="AE68" s="90" t="s">
        <v>1247</v>
      </c>
      <c r="AF68" s="82"/>
      <c r="CP68" s="192" t="str">
        <f>+S68</f>
        <v>Armando Martin</v>
      </c>
      <c r="CQ68" s="192"/>
      <c r="CR68" s="242">
        <f>+Z68</f>
        <v>6</v>
      </c>
      <c r="CS68" s="242" t="str">
        <f>+AB68</f>
        <v>C</v>
      </c>
      <c r="CT68" s="222">
        <v>4324</v>
      </c>
      <c r="CU68" s="125">
        <v>772</v>
      </c>
      <c r="CV68" s="33">
        <f>VLOOKUP($CU68,Funktionsbezeichnungen,3,0)</f>
        <v>8</v>
      </c>
      <c r="CW68" s="83" t="str">
        <f>VLOOKUP($CU68,Funktionsbezeichnungen,2,0)</f>
        <v>Projektingenieur 2</v>
      </c>
      <c r="CX68" s="125"/>
      <c r="CY68" s="33"/>
      <c r="CZ68" s="83"/>
      <c r="DA68" s="125"/>
      <c r="DB68" s="33"/>
      <c r="DC68" s="83"/>
      <c r="DD68" s="125"/>
      <c r="DE68" s="33"/>
      <c r="DF68" s="83"/>
      <c r="DG68" s="20"/>
      <c r="DH68" s="33"/>
      <c r="DI68" s="33"/>
      <c r="DJ68" s="83"/>
      <c r="DO68" s="19">
        <f>+CT68</f>
        <v>4324</v>
      </c>
      <c r="DP68" s="153">
        <v>2</v>
      </c>
      <c r="DQ68" s="19">
        <v>3</v>
      </c>
      <c r="DR68" s="19" t="s">
        <v>951</v>
      </c>
    </row>
    <row r="69" spans="1:122" s="19" customFormat="1" x14ac:dyDescent="0.2">
      <c r="A69" s="53">
        <v>0</v>
      </c>
      <c r="B69" s="53"/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909</v>
      </c>
      <c r="Q69" s="15">
        <v>65</v>
      </c>
      <c r="R69" s="42"/>
      <c r="S69" s="20" t="s">
        <v>910</v>
      </c>
      <c r="T69" s="21">
        <v>1987</v>
      </c>
      <c r="U69" s="28" t="s">
        <v>1006</v>
      </c>
      <c r="V69" s="206">
        <v>2012</v>
      </c>
      <c r="W69" s="25"/>
      <c r="X69" s="21"/>
      <c r="Y69" s="28"/>
      <c r="Z69" s="118">
        <f>$AD$3-V69</f>
        <v>6</v>
      </c>
      <c r="AA69" s="25" t="s">
        <v>698</v>
      </c>
      <c r="AB69" s="118" t="s">
        <v>105</v>
      </c>
      <c r="AC69" s="21"/>
      <c r="AE69" s="90" t="s">
        <v>375</v>
      </c>
      <c r="AF69" s="82"/>
      <c r="CP69" s="19" t="str">
        <f>+S69</f>
        <v>Frei Lukas</v>
      </c>
      <c r="CR69" s="153">
        <f>+Z69</f>
        <v>6</v>
      </c>
      <c r="CS69" s="153" t="str">
        <f>+AB69</f>
        <v>C</v>
      </c>
      <c r="CT69" s="154">
        <v>4308</v>
      </c>
      <c r="CU69" s="125">
        <v>772</v>
      </c>
      <c r="CV69" s="33">
        <f>VLOOKUP($CU69,Funktionsbezeichnungen,3,0)</f>
        <v>8</v>
      </c>
      <c r="CW69" s="83" t="str">
        <f>VLOOKUP($CU69,Funktionsbezeichnungen,2,0)</f>
        <v>Projektingenieur 2</v>
      </c>
      <c r="CX69" s="125">
        <v>771</v>
      </c>
      <c r="CY69" s="33">
        <f>VLOOKUP($CX69,Funktionsbezeichnungen,3,0)</f>
        <v>7</v>
      </c>
      <c r="CZ69" s="83" t="str">
        <f>VLOOKUP($CX69,Funktionsbezeichnungen,2,0)</f>
        <v>Projektingenieur 1</v>
      </c>
      <c r="DA69" s="125"/>
      <c r="DB69" s="33"/>
      <c r="DC69" s="83"/>
      <c r="DD69" s="125"/>
      <c r="DE69" s="33"/>
      <c r="DF69" s="83"/>
      <c r="DG69" s="20"/>
      <c r="DH69" s="33"/>
      <c r="DI69" s="33"/>
      <c r="DJ69" s="83"/>
      <c r="DO69" s="19">
        <f>+CT69</f>
        <v>4308</v>
      </c>
      <c r="DP69" s="153">
        <v>2</v>
      </c>
      <c r="DQ69" s="19">
        <v>3</v>
      </c>
      <c r="DR69" s="19" t="s">
        <v>951</v>
      </c>
    </row>
    <row r="70" spans="1:122" s="19" customFormat="1" x14ac:dyDescent="0.2">
      <c r="A70" s="53">
        <v>0</v>
      </c>
      <c r="B70" s="53"/>
      <c r="C70" s="53">
        <f>IF(Z70&gt;=10,1,0)</f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1301</v>
      </c>
      <c r="P70" s="15" t="s">
        <v>912</v>
      </c>
      <c r="Q70" s="15">
        <v>66</v>
      </c>
      <c r="R70" s="42"/>
      <c r="S70" s="20" t="s">
        <v>913</v>
      </c>
      <c r="T70" s="21">
        <v>1987</v>
      </c>
      <c r="U70" s="28" t="s">
        <v>1006</v>
      </c>
      <c r="V70" s="21">
        <v>2012</v>
      </c>
      <c r="W70" s="25" t="s">
        <v>1182</v>
      </c>
      <c r="X70" s="21">
        <v>2015</v>
      </c>
      <c r="Y70" s="28" t="s">
        <v>91</v>
      </c>
      <c r="Z70" s="118">
        <f>$AD$3-V70</f>
        <v>6</v>
      </c>
      <c r="AA70" s="25" t="s">
        <v>108</v>
      </c>
      <c r="AB70" s="118" t="s">
        <v>105</v>
      </c>
      <c r="AC70" s="21"/>
      <c r="AE70" s="90" t="s">
        <v>375</v>
      </c>
      <c r="AF70" s="82"/>
      <c r="CP70" s="19" t="str">
        <f>+S70</f>
        <v>D'Arco Marcel</v>
      </c>
      <c r="CR70" s="153">
        <f>+Z70</f>
        <v>6</v>
      </c>
      <c r="CS70" s="153" t="str">
        <f>+AB70</f>
        <v>C</v>
      </c>
      <c r="CT70" s="154">
        <v>4310</v>
      </c>
      <c r="CU70" s="125">
        <v>772</v>
      </c>
      <c r="CV70" s="33">
        <f>VLOOKUP($CU70,Funktionsbezeichnungen,3,0)</f>
        <v>8</v>
      </c>
      <c r="CW70" s="83" t="str">
        <f>VLOOKUP($CU70,Funktionsbezeichnungen,2,0)</f>
        <v>Projektingenieur 2</v>
      </c>
      <c r="CX70" s="125">
        <v>771</v>
      </c>
      <c r="CY70" s="33">
        <f>VLOOKUP($CX70,Funktionsbezeichnungen,3,0)</f>
        <v>7</v>
      </c>
      <c r="CZ70" s="83" t="str">
        <f>VLOOKUP($CX70,Funktionsbezeichnungen,2,0)</f>
        <v>Projektingenieur 1</v>
      </c>
      <c r="DA70" s="125"/>
      <c r="DB70" s="33"/>
      <c r="DC70" s="83"/>
      <c r="DD70" s="125"/>
      <c r="DE70" s="33"/>
      <c r="DF70" s="83"/>
      <c r="DG70" s="20"/>
      <c r="DH70" s="33"/>
      <c r="DI70" s="33"/>
      <c r="DJ70" s="83"/>
      <c r="DO70" s="19">
        <f>+CT70</f>
        <v>4310</v>
      </c>
      <c r="DP70" s="153">
        <v>2</v>
      </c>
      <c r="DQ70" s="19">
        <v>3</v>
      </c>
      <c r="DR70" s="19" t="s">
        <v>951</v>
      </c>
    </row>
    <row r="71" spans="1:122" s="19" customFormat="1" x14ac:dyDescent="0.2">
      <c r="A71" s="53">
        <v>0</v>
      </c>
      <c r="B71" s="53"/>
      <c r="C71" s="53">
        <f t="shared" si="0"/>
        <v>1</v>
      </c>
      <c r="D71" s="55"/>
      <c r="E71" s="55"/>
      <c r="F71" s="56">
        <v>1</v>
      </c>
      <c r="G71" s="54">
        <v>1</v>
      </c>
      <c r="H71" s="54"/>
      <c r="I71" s="56"/>
      <c r="J71" s="54"/>
      <c r="K71" s="56"/>
      <c r="L71" s="56"/>
      <c r="M71" s="56"/>
      <c r="N71" s="58"/>
      <c r="O71" s="52" t="s">
        <v>1140</v>
      </c>
      <c r="P71" s="15" t="s">
        <v>1248</v>
      </c>
      <c r="Q71" s="15">
        <v>67</v>
      </c>
      <c r="R71" s="42"/>
      <c r="S71" s="20" t="s">
        <v>1249</v>
      </c>
      <c r="T71" s="21">
        <v>1967</v>
      </c>
      <c r="U71" s="28" t="s">
        <v>1252</v>
      </c>
      <c r="V71" s="21">
        <v>2002</v>
      </c>
      <c r="W71" s="25"/>
      <c r="X71" s="21"/>
      <c r="Y71" s="28"/>
      <c r="Z71" s="118">
        <f t="shared" si="1"/>
        <v>16</v>
      </c>
      <c r="AA71" s="25" t="s">
        <v>1250</v>
      </c>
      <c r="AB71" s="118" t="s">
        <v>121</v>
      </c>
      <c r="AC71" s="21"/>
      <c r="AE71" s="90" t="s">
        <v>375</v>
      </c>
      <c r="AF71" s="82"/>
      <c r="CP71" s="192" t="str">
        <f t="shared" si="2"/>
        <v>Gustin Patrick</v>
      </c>
      <c r="CQ71" s="192"/>
      <c r="CR71" s="242">
        <f t="shared" si="3"/>
        <v>16</v>
      </c>
      <c r="CS71" s="242" t="str">
        <f t="shared" si="4"/>
        <v>D</v>
      </c>
      <c r="CT71" s="222">
        <v>4338</v>
      </c>
      <c r="CU71" s="125">
        <v>772</v>
      </c>
      <c r="CV71" s="33">
        <f t="shared" si="41"/>
        <v>8</v>
      </c>
      <c r="CW71" s="83" t="str">
        <f t="shared" si="42"/>
        <v>Projektingenieur 2</v>
      </c>
      <c r="CX71" s="125"/>
      <c r="CY71" s="33"/>
      <c r="CZ71" s="83"/>
      <c r="DA71" s="125"/>
      <c r="DB71" s="33"/>
      <c r="DC71" s="83"/>
      <c r="DD71" s="125"/>
      <c r="DE71" s="33"/>
      <c r="DF71" s="83"/>
      <c r="DG71" s="20"/>
      <c r="DH71" s="33"/>
      <c r="DI71" s="33"/>
      <c r="DJ71" s="83"/>
      <c r="DO71" s="19">
        <f t="shared" si="15"/>
        <v>4338</v>
      </c>
      <c r="DP71" s="153">
        <v>2</v>
      </c>
      <c r="DQ71" s="19">
        <v>3</v>
      </c>
      <c r="DR71" s="19" t="s">
        <v>951</v>
      </c>
    </row>
    <row r="72" spans="1:122" s="19" customFormat="1" x14ac:dyDescent="0.2">
      <c r="A72" s="53">
        <v>0</v>
      </c>
      <c r="B72" s="53">
        <v>1</v>
      </c>
      <c r="C72" s="53">
        <f t="shared" si="0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1301</v>
      </c>
      <c r="P72" s="15" t="s">
        <v>1014</v>
      </c>
      <c r="Q72" s="15">
        <v>68</v>
      </c>
      <c r="R72" s="42"/>
      <c r="S72" s="20" t="s">
        <v>1015</v>
      </c>
      <c r="T72" s="21">
        <v>1980</v>
      </c>
      <c r="U72" s="28" t="s">
        <v>1050</v>
      </c>
      <c r="V72" s="21">
        <v>2002</v>
      </c>
      <c r="W72" s="25" t="s">
        <v>1006</v>
      </c>
      <c r="X72" s="21">
        <v>2013</v>
      </c>
      <c r="Y72" s="28"/>
      <c r="Z72" s="118">
        <f>$AD$3-X72</f>
        <v>5</v>
      </c>
      <c r="AA72" s="25" t="s">
        <v>916</v>
      </c>
      <c r="AB72" s="21" t="s">
        <v>121</v>
      </c>
      <c r="AC72" s="21"/>
      <c r="AE72" s="90" t="s">
        <v>375</v>
      </c>
      <c r="AF72" s="82"/>
      <c r="CP72" s="19" t="str">
        <f t="shared" si="2"/>
        <v>Hochuli Antonina</v>
      </c>
      <c r="CR72" s="153">
        <f t="shared" si="3"/>
        <v>5</v>
      </c>
      <c r="CS72" s="153" t="str">
        <f t="shared" si="4"/>
        <v>D</v>
      </c>
      <c r="CT72" s="154">
        <v>8579</v>
      </c>
      <c r="CU72" s="125">
        <v>771</v>
      </c>
      <c r="CV72" s="33">
        <f t="shared" si="41"/>
        <v>7</v>
      </c>
      <c r="CW72" s="83" t="str">
        <f t="shared" si="42"/>
        <v>Projektingenieur 1</v>
      </c>
      <c r="CX72" s="125">
        <v>770</v>
      </c>
      <c r="CY72" s="33">
        <f t="shared" si="43"/>
        <v>6</v>
      </c>
      <c r="CZ72" s="83" t="str">
        <f t="shared" si="44"/>
        <v>Vorstufe Projektingenieur</v>
      </c>
      <c r="DA72" s="125"/>
      <c r="DB72" s="33"/>
      <c r="DC72" s="83"/>
      <c r="DD72" s="125"/>
      <c r="DE72" s="33"/>
      <c r="DF72" s="83"/>
      <c r="DG72" s="20"/>
      <c r="DH72" s="33"/>
      <c r="DI72" s="33"/>
      <c r="DJ72" s="83"/>
      <c r="DO72" s="19">
        <f t="shared" si="15"/>
        <v>8579</v>
      </c>
      <c r="DP72" s="153">
        <v>2</v>
      </c>
      <c r="DQ72" s="19">
        <v>3</v>
      </c>
      <c r="DR72" s="19" t="s">
        <v>951</v>
      </c>
    </row>
    <row r="73" spans="1:122" s="19" customFormat="1" x14ac:dyDescent="0.2">
      <c r="A73" s="53">
        <v>0</v>
      </c>
      <c r="B73" s="53"/>
      <c r="C73" s="53">
        <f t="shared" ref="C73:C133" si="45">IF(Z73&gt;=10,1,0)</f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1301</v>
      </c>
      <c r="P73" s="15" t="s">
        <v>1074</v>
      </c>
      <c r="Q73" s="15">
        <v>69</v>
      </c>
      <c r="R73" s="42"/>
      <c r="S73" s="20" t="s">
        <v>1075</v>
      </c>
      <c r="T73" s="21">
        <v>1987</v>
      </c>
      <c r="U73" s="28" t="s">
        <v>1302</v>
      </c>
      <c r="V73" s="21">
        <v>2013</v>
      </c>
      <c r="W73" s="25"/>
      <c r="X73" s="21"/>
      <c r="Y73" s="28"/>
      <c r="Z73" s="118">
        <f t="shared" ref="Z73:Z138" si="46">$AD$3-V73</f>
        <v>5</v>
      </c>
      <c r="AA73" s="25" t="s">
        <v>698</v>
      </c>
      <c r="AB73" s="21" t="s">
        <v>121</v>
      </c>
      <c r="AC73" s="21"/>
      <c r="AE73" s="90" t="s">
        <v>375</v>
      </c>
      <c r="AF73" s="82"/>
      <c r="CP73" s="19" t="str">
        <f t="shared" ref="CP73:CP141" si="47">+S73</f>
        <v>Meisch Raoul</v>
      </c>
      <c r="CR73" s="153">
        <f t="shared" ref="CR73:CR138" si="48">+Z73</f>
        <v>5</v>
      </c>
      <c r="CS73" s="153" t="str">
        <f t="shared" ref="CS73:CS138" si="49">+AB73</f>
        <v>D</v>
      </c>
      <c r="CT73" s="154">
        <v>4315</v>
      </c>
      <c r="CU73" s="125">
        <v>771</v>
      </c>
      <c r="CV73" s="33">
        <f t="shared" si="41"/>
        <v>7</v>
      </c>
      <c r="CW73" s="83" t="str">
        <f t="shared" si="42"/>
        <v>Projektingenieur 1</v>
      </c>
      <c r="CX73" s="125"/>
      <c r="CY73" s="33"/>
      <c r="CZ73" s="83"/>
      <c r="DA73" s="125"/>
      <c r="DB73" s="33"/>
      <c r="DC73" s="83"/>
      <c r="DD73" s="125"/>
      <c r="DE73" s="33"/>
      <c r="DF73" s="83"/>
      <c r="DG73" s="20"/>
      <c r="DH73" s="33"/>
      <c r="DI73" s="33"/>
      <c r="DJ73" s="83"/>
      <c r="DO73" s="19">
        <f t="shared" ref="DO73:DO141" si="50">+CT73</f>
        <v>4315</v>
      </c>
      <c r="DP73" s="153">
        <v>2</v>
      </c>
      <c r="DQ73" s="19">
        <v>3</v>
      </c>
      <c r="DR73" s="19" t="s">
        <v>951</v>
      </c>
    </row>
    <row r="74" spans="1:122" s="19" customFormat="1" x14ac:dyDescent="0.2">
      <c r="A74" s="53">
        <v>0</v>
      </c>
      <c r="B74" s="53">
        <v>1</v>
      </c>
      <c r="C74" s="53">
        <f t="shared" si="45"/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359</v>
      </c>
      <c r="P74" s="15" t="s">
        <v>1029</v>
      </c>
      <c r="Q74" s="15">
        <v>70</v>
      </c>
      <c r="R74" s="42"/>
      <c r="S74" s="20" t="s">
        <v>1030</v>
      </c>
      <c r="T74" s="21">
        <v>1989</v>
      </c>
      <c r="U74" s="28" t="s">
        <v>1006</v>
      </c>
      <c r="V74" s="21">
        <v>2013</v>
      </c>
      <c r="W74" s="25"/>
      <c r="X74" s="21"/>
      <c r="Y74" s="28"/>
      <c r="Z74" s="118">
        <f t="shared" si="46"/>
        <v>5</v>
      </c>
      <c r="AA74" s="25" t="s">
        <v>916</v>
      </c>
      <c r="AB74" s="21" t="s">
        <v>121</v>
      </c>
      <c r="AC74" s="21"/>
      <c r="AE74" s="90" t="s">
        <v>375</v>
      </c>
      <c r="AF74" s="82"/>
      <c r="CP74" s="19" t="str">
        <f t="shared" si="47"/>
        <v>Stöhr Jessica</v>
      </c>
      <c r="CR74" s="153">
        <f t="shared" si="48"/>
        <v>5</v>
      </c>
      <c r="CS74" s="153" t="str">
        <f t="shared" si="49"/>
        <v>D</v>
      </c>
      <c r="CT74" s="154">
        <v>4313</v>
      </c>
      <c r="CU74" s="125">
        <v>771</v>
      </c>
      <c r="CV74" s="33">
        <f t="shared" si="41"/>
        <v>7</v>
      </c>
      <c r="CW74" s="83" t="str">
        <f t="shared" si="42"/>
        <v>Projektingenieur 1</v>
      </c>
      <c r="CX74" s="125">
        <v>770</v>
      </c>
      <c r="CY74" s="33">
        <f t="shared" si="43"/>
        <v>6</v>
      </c>
      <c r="CZ74" s="83" t="str">
        <f t="shared" si="44"/>
        <v>Vorstufe Projektingenieur</v>
      </c>
      <c r="DA74" s="125"/>
      <c r="DB74" s="33"/>
      <c r="DC74" s="83"/>
      <c r="DD74" s="125"/>
      <c r="DE74" s="33"/>
      <c r="DF74" s="83"/>
      <c r="DG74" s="20"/>
      <c r="DH74" s="33"/>
      <c r="DI74" s="33"/>
      <c r="DJ74" s="83"/>
      <c r="DO74" s="19">
        <f t="shared" si="50"/>
        <v>4313</v>
      </c>
      <c r="DP74" s="153">
        <v>2</v>
      </c>
      <c r="DQ74" s="19">
        <v>3</v>
      </c>
      <c r="DR74" s="19" t="s">
        <v>951</v>
      </c>
    </row>
    <row r="75" spans="1:122" s="19" customFormat="1" x14ac:dyDescent="0.2">
      <c r="A75" s="53">
        <v>0</v>
      </c>
      <c r="B75" s="53"/>
      <c r="C75" s="53">
        <f t="shared" si="45"/>
        <v>0</v>
      </c>
      <c r="D75" s="55"/>
      <c r="E75" s="55">
        <v>1</v>
      </c>
      <c r="F75" s="56"/>
      <c r="G75" s="54"/>
      <c r="H75" s="54"/>
      <c r="I75" s="56"/>
      <c r="J75" s="54"/>
      <c r="K75" s="56"/>
      <c r="L75" s="56"/>
      <c r="M75" s="56"/>
      <c r="N75" s="58"/>
      <c r="O75" s="52" t="s">
        <v>361</v>
      </c>
      <c r="P75" s="15" t="s">
        <v>1153</v>
      </c>
      <c r="Q75" s="15">
        <v>71</v>
      </c>
      <c r="R75" s="42"/>
      <c r="S75" s="20" t="s">
        <v>1154</v>
      </c>
      <c r="T75" s="21">
        <v>1984</v>
      </c>
      <c r="U75" s="28" t="s">
        <v>1061</v>
      </c>
      <c r="V75" s="21">
        <v>2014</v>
      </c>
      <c r="W75" s="25"/>
      <c r="X75" s="21"/>
      <c r="Y75" s="28"/>
      <c r="Z75" s="118">
        <f t="shared" si="46"/>
        <v>4</v>
      </c>
      <c r="AA75" s="25" t="s">
        <v>698</v>
      </c>
      <c r="AB75" s="21" t="s">
        <v>121</v>
      </c>
      <c r="AC75" s="21"/>
      <c r="AE75" s="90" t="s">
        <v>375</v>
      </c>
      <c r="AF75" s="82"/>
      <c r="CP75" s="19" t="str">
        <f t="shared" si="47"/>
        <v>Vitt Bernhard</v>
      </c>
      <c r="CR75" s="153">
        <f t="shared" si="48"/>
        <v>4</v>
      </c>
      <c r="CS75" s="153" t="str">
        <f t="shared" si="49"/>
        <v>D</v>
      </c>
      <c r="CT75" s="154">
        <v>4318</v>
      </c>
      <c r="CU75" s="125">
        <v>770</v>
      </c>
      <c r="CV75" s="33">
        <f t="shared" si="41"/>
        <v>6</v>
      </c>
      <c r="CW75" s="83" t="str">
        <f t="shared" si="42"/>
        <v>Vorstufe Projektingenieur</v>
      </c>
      <c r="CX75" s="125"/>
      <c r="CY75" s="33"/>
      <c r="CZ75" s="83"/>
      <c r="DA75" s="125"/>
      <c r="DB75" s="33"/>
      <c r="DC75" s="83"/>
      <c r="DD75" s="125"/>
      <c r="DE75" s="33"/>
      <c r="DF75" s="83"/>
      <c r="DG75" s="20"/>
      <c r="DH75" s="33"/>
      <c r="DI75" s="33"/>
      <c r="DJ75" s="83"/>
      <c r="DO75" s="19">
        <f t="shared" si="50"/>
        <v>4318</v>
      </c>
      <c r="DP75" s="153">
        <v>2</v>
      </c>
      <c r="DQ75" s="19">
        <v>3</v>
      </c>
      <c r="DR75" s="19" t="s">
        <v>951</v>
      </c>
    </row>
    <row r="76" spans="1:122" s="19" customFormat="1" ht="25.5" x14ac:dyDescent="0.25">
      <c r="A76" s="53">
        <v>0</v>
      </c>
      <c r="B76" s="53"/>
      <c r="C76" s="53">
        <f>IF(Z76&gt;=10,1,0)</f>
        <v>0</v>
      </c>
      <c r="D76" s="55"/>
      <c r="E76" s="55">
        <v>1</v>
      </c>
      <c r="F76" s="56"/>
      <c r="G76" s="54"/>
      <c r="H76" s="54">
        <v>1</v>
      </c>
      <c r="I76" s="56"/>
      <c r="J76" s="54"/>
      <c r="K76" s="56"/>
      <c r="L76" s="56"/>
      <c r="M76" s="56"/>
      <c r="N76" s="58"/>
      <c r="O76" s="52" t="s">
        <v>358</v>
      </c>
      <c r="P76" s="15" t="s">
        <v>1173</v>
      </c>
      <c r="Q76" s="15">
        <v>72</v>
      </c>
      <c r="R76" s="42"/>
      <c r="S76" s="20" t="s">
        <v>1172</v>
      </c>
      <c r="T76" s="21">
        <v>1986</v>
      </c>
      <c r="U76" s="208" t="s">
        <v>1231</v>
      </c>
      <c r="V76" s="224">
        <v>2015</v>
      </c>
      <c r="W76" s="28"/>
      <c r="X76" s="21"/>
      <c r="Y76" s="28"/>
      <c r="Z76" s="163">
        <f t="shared" si="46"/>
        <v>3</v>
      </c>
      <c r="AA76" s="25" t="s">
        <v>1176</v>
      </c>
      <c r="AB76" s="21" t="s">
        <v>121</v>
      </c>
      <c r="AC76" s="21"/>
      <c r="AE76" s="90" t="s">
        <v>376</v>
      </c>
      <c r="AF76" s="82"/>
      <c r="CP76" s="19" t="str">
        <f t="shared" si="47"/>
        <v>Völlmin Daniel</v>
      </c>
      <c r="CR76" s="153">
        <f t="shared" si="48"/>
        <v>3</v>
      </c>
      <c r="CS76" s="153" t="str">
        <f t="shared" si="49"/>
        <v>D</v>
      </c>
      <c r="CT76" s="154">
        <v>4319</v>
      </c>
      <c r="CU76" s="125">
        <v>771</v>
      </c>
      <c r="CV76" s="33">
        <f t="shared" si="41"/>
        <v>7</v>
      </c>
      <c r="CW76" s="83" t="str">
        <f t="shared" si="42"/>
        <v>Projektingenieur 1</v>
      </c>
      <c r="CX76" s="125"/>
      <c r="CY76" s="33"/>
      <c r="CZ76" s="83"/>
      <c r="DA76" s="125"/>
      <c r="DB76" s="33"/>
      <c r="DC76" s="83"/>
      <c r="DD76" s="125"/>
      <c r="DE76" s="33"/>
      <c r="DF76" s="83"/>
      <c r="DG76" s="20"/>
      <c r="DH76" s="33"/>
      <c r="DI76" s="33"/>
      <c r="DJ76" s="83"/>
      <c r="DO76" s="19">
        <f t="shared" si="50"/>
        <v>4319</v>
      </c>
      <c r="DP76" s="153">
        <v>2</v>
      </c>
      <c r="DQ76" s="19">
        <v>3</v>
      </c>
      <c r="DR76" s="19" t="s">
        <v>951</v>
      </c>
    </row>
    <row r="77" spans="1:122" s="19" customFormat="1" x14ac:dyDescent="0.2">
      <c r="A77" s="53">
        <v>0</v>
      </c>
      <c r="B77" s="53"/>
      <c r="C77" s="53">
        <f t="shared" ref="C77:C79" si="51">IF(Z77&gt;=10,1,0)</f>
        <v>0</v>
      </c>
      <c r="D77" s="55">
        <v>1</v>
      </c>
      <c r="E77" s="55"/>
      <c r="F77" s="56"/>
      <c r="G77" s="54"/>
      <c r="H77" s="54"/>
      <c r="I77" s="56"/>
      <c r="J77" s="54"/>
      <c r="K77" s="56"/>
      <c r="L77" s="56"/>
      <c r="M77" s="56"/>
      <c r="N77" s="58"/>
      <c r="O77" s="52" t="s">
        <v>1301</v>
      </c>
      <c r="P77" s="15" t="s">
        <v>1016</v>
      </c>
      <c r="Q77" s="15">
        <v>73</v>
      </c>
      <c r="R77" s="164"/>
      <c r="S77" s="20" t="s">
        <v>1017</v>
      </c>
      <c r="T77" s="21">
        <v>1988</v>
      </c>
      <c r="U77" s="28" t="s">
        <v>1230</v>
      </c>
      <c r="V77" s="21">
        <v>2016</v>
      </c>
      <c r="W77" s="25"/>
      <c r="X77" s="21"/>
      <c r="Y77" s="28"/>
      <c r="Z77" s="118">
        <f t="shared" si="46"/>
        <v>2</v>
      </c>
      <c r="AA77" s="25" t="s">
        <v>698</v>
      </c>
      <c r="AB77" s="21" t="s">
        <v>121</v>
      </c>
      <c r="AC77" s="21"/>
      <c r="AE77" s="90" t="s">
        <v>375</v>
      </c>
      <c r="AF77" s="82"/>
      <c r="CP77" s="19" t="str">
        <f t="shared" si="47"/>
        <v>Burger Stefan</v>
      </c>
      <c r="CR77" s="19">
        <f t="shared" si="48"/>
        <v>2</v>
      </c>
      <c r="CS77" s="19" t="str">
        <f t="shared" si="49"/>
        <v>D</v>
      </c>
      <c r="CT77" s="154">
        <v>9748</v>
      </c>
      <c r="CU77" s="125">
        <v>771</v>
      </c>
      <c r="CV77" s="33">
        <f t="shared" si="41"/>
        <v>7</v>
      </c>
      <c r="CW77" s="83" t="str">
        <f t="shared" si="42"/>
        <v>Projektingenieur 1</v>
      </c>
      <c r="CX77" s="125"/>
      <c r="CY77" s="33"/>
      <c r="CZ77" s="83"/>
      <c r="DA77" s="125"/>
      <c r="DB77" s="33"/>
      <c r="DC77" s="83"/>
      <c r="DD77" s="125"/>
      <c r="DE77" s="33"/>
      <c r="DF77" s="83"/>
      <c r="DG77" s="20"/>
      <c r="DH77" s="125"/>
      <c r="DI77" s="33"/>
      <c r="DJ77" s="83"/>
      <c r="DO77" s="19">
        <f t="shared" si="50"/>
        <v>9748</v>
      </c>
      <c r="DP77" s="153">
        <v>2</v>
      </c>
      <c r="DQ77" s="19">
        <v>3</v>
      </c>
      <c r="DR77" s="185" t="s">
        <v>951</v>
      </c>
    </row>
    <row r="78" spans="1:122" s="19" customFormat="1" x14ac:dyDescent="0.2">
      <c r="A78" s="53">
        <v>0</v>
      </c>
      <c r="B78" s="53"/>
      <c r="C78" s="53">
        <f t="shared" si="51"/>
        <v>0</v>
      </c>
      <c r="D78" s="55">
        <v>1</v>
      </c>
      <c r="E78" s="55"/>
      <c r="F78" s="56"/>
      <c r="G78" s="54"/>
      <c r="H78" s="54"/>
      <c r="I78" s="56"/>
      <c r="J78" s="54"/>
      <c r="K78" s="56"/>
      <c r="L78" s="56"/>
      <c r="M78" s="56"/>
      <c r="N78" s="58"/>
      <c r="O78" s="52" t="s">
        <v>1301</v>
      </c>
      <c r="P78" s="15" t="s">
        <v>1255</v>
      </c>
      <c r="Q78" s="15">
        <v>74</v>
      </c>
      <c r="R78" s="164"/>
      <c r="S78" s="20" t="s">
        <v>1256</v>
      </c>
      <c r="T78" s="21">
        <v>1984</v>
      </c>
      <c r="U78" s="28" t="s">
        <v>1216</v>
      </c>
      <c r="V78" s="21">
        <v>2016</v>
      </c>
      <c r="W78" s="25"/>
      <c r="X78" s="21"/>
      <c r="Y78" s="28"/>
      <c r="Z78" s="118">
        <f t="shared" si="46"/>
        <v>2</v>
      </c>
      <c r="AA78" s="25" t="s">
        <v>698</v>
      </c>
      <c r="AB78" s="21" t="s">
        <v>121</v>
      </c>
      <c r="AC78" s="21"/>
      <c r="AE78" s="90" t="s">
        <v>375</v>
      </c>
      <c r="AF78" s="82"/>
      <c r="CP78" s="19" t="str">
        <f t="shared" si="47"/>
        <v>Aleinikov Dimitri</v>
      </c>
      <c r="CR78" s="19">
        <f t="shared" si="48"/>
        <v>2</v>
      </c>
      <c r="CS78" s="19" t="str">
        <f t="shared" si="49"/>
        <v>D</v>
      </c>
      <c r="CT78" s="222">
        <v>4327</v>
      </c>
      <c r="CU78" s="125">
        <v>771</v>
      </c>
      <c r="CV78" s="33">
        <f t="shared" si="41"/>
        <v>7</v>
      </c>
      <c r="CW78" s="83" t="str">
        <f t="shared" si="42"/>
        <v>Projektingenieur 1</v>
      </c>
      <c r="CX78" s="125"/>
      <c r="CY78" s="33"/>
      <c r="CZ78" s="83"/>
      <c r="DA78" s="125"/>
      <c r="DB78" s="33"/>
      <c r="DC78" s="83"/>
      <c r="DD78" s="125"/>
      <c r="DE78" s="33"/>
      <c r="DF78" s="83"/>
      <c r="DG78" s="20"/>
      <c r="DH78" s="125"/>
      <c r="DI78" s="33"/>
      <c r="DJ78" s="83"/>
      <c r="DO78" s="19">
        <f t="shared" si="50"/>
        <v>4327</v>
      </c>
      <c r="DP78" s="153">
        <v>2</v>
      </c>
      <c r="DQ78" s="19">
        <v>3</v>
      </c>
      <c r="DR78" s="185" t="s">
        <v>951</v>
      </c>
    </row>
    <row r="79" spans="1:122" s="19" customFormat="1" x14ac:dyDescent="0.2">
      <c r="A79" s="53">
        <v>0</v>
      </c>
      <c r="B79" s="53"/>
      <c r="C79" s="53">
        <f t="shared" si="51"/>
        <v>0</v>
      </c>
      <c r="D79" s="55">
        <v>1</v>
      </c>
      <c r="E79" s="55"/>
      <c r="F79" s="56"/>
      <c r="G79" s="54"/>
      <c r="H79" s="54"/>
      <c r="I79" s="56"/>
      <c r="J79" s="54"/>
      <c r="K79" s="56"/>
      <c r="L79" s="56"/>
      <c r="M79" s="56"/>
      <c r="N79" s="58"/>
      <c r="O79" s="52" t="s">
        <v>359</v>
      </c>
      <c r="P79" s="15" t="s">
        <v>897</v>
      </c>
      <c r="Q79" s="15">
        <v>75</v>
      </c>
      <c r="R79" s="164"/>
      <c r="S79" s="20" t="s">
        <v>896</v>
      </c>
      <c r="T79" s="21">
        <v>1990</v>
      </c>
      <c r="U79" s="28" t="s">
        <v>1216</v>
      </c>
      <c r="V79" s="21">
        <v>2017</v>
      </c>
      <c r="W79" s="25"/>
      <c r="X79" s="21"/>
      <c r="Y79" s="28"/>
      <c r="Z79" s="118">
        <f t="shared" si="46"/>
        <v>1</v>
      </c>
      <c r="AA79" s="25" t="s">
        <v>698</v>
      </c>
      <c r="AB79" s="21" t="s">
        <v>121</v>
      </c>
      <c r="AC79" s="21"/>
      <c r="AE79" s="90" t="s">
        <v>375</v>
      </c>
      <c r="AF79" s="82"/>
      <c r="CP79" s="192" t="str">
        <f t="shared" si="47"/>
        <v>Lüthi Tobias</v>
      </c>
      <c r="CR79" s="19">
        <f t="shared" si="48"/>
        <v>1</v>
      </c>
      <c r="CS79" s="19" t="str">
        <f t="shared" si="49"/>
        <v>D</v>
      </c>
      <c r="CT79" s="222">
        <v>8580</v>
      </c>
      <c r="CU79" s="125">
        <v>771</v>
      </c>
      <c r="CV79" s="33">
        <f t="shared" si="41"/>
        <v>7</v>
      </c>
      <c r="CW79" s="83" t="str">
        <f t="shared" si="42"/>
        <v>Projektingenieur 1</v>
      </c>
      <c r="CX79" s="125"/>
      <c r="CY79" s="33"/>
      <c r="CZ79" s="83"/>
      <c r="DA79" s="125"/>
      <c r="DB79" s="33"/>
      <c r="DC79" s="83"/>
      <c r="DD79" s="125"/>
      <c r="DE79" s="33"/>
      <c r="DF79" s="83"/>
      <c r="DG79" s="20"/>
      <c r="DH79" s="125"/>
      <c r="DI79" s="33"/>
      <c r="DJ79" s="83"/>
      <c r="DO79" s="19">
        <f t="shared" si="50"/>
        <v>8580</v>
      </c>
      <c r="DP79" s="153">
        <v>2</v>
      </c>
      <c r="DQ79" s="19">
        <v>3</v>
      </c>
      <c r="DR79" s="185" t="s">
        <v>951</v>
      </c>
    </row>
    <row r="80" spans="1:122" s="19" customFormat="1" x14ac:dyDescent="0.2">
      <c r="A80" s="53">
        <v>0</v>
      </c>
      <c r="B80" s="53">
        <v>1</v>
      </c>
      <c r="C80" s="53">
        <f t="shared" si="45"/>
        <v>0</v>
      </c>
      <c r="D80" s="55"/>
      <c r="E80" s="55">
        <v>1</v>
      </c>
      <c r="F80" s="56"/>
      <c r="G80" s="54"/>
      <c r="H80" s="54"/>
      <c r="I80" s="56"/>
      <c r="J80" s="54"/>
      <c r="K80" s="56"/>
      <c r="L80" s="56"/>
      <c r="M80" s="56"/>
      <c r="N80" s="58"/>
      <c r="O80" s="52" t="s">
        <v>359</v>
      </c>
      <c r="P80" s="15" t="s">
        <v>1271</v>
      </c>
      <c r="Q80" s="15">
        <v>76</v>
      </c>
      <c r="R80" s="164"/>
      <c r="S80" s="20" t="s">
        <v>1272</v>
      </c>
      <c r="T80" s="21">
        <v>1990</v>
      </c>
      <c r="U80" s="28" t="s">
        <v>1273</v>
      </c>
      <c r="V80" s="21">
        <v>2017</v>
      </c>
      <c r="W80" s="25"/>
      <c r="X80" s="21"/>
      <c r="Y80" s="28"/>
      <c r="Z80" s="118">
        <f t="shared" si="46"/>
        <v>1</v>
      </c>
      <c r="AA80" s="25" t="s">
        <v>916</v>
      </c>
      <c r="AB80" s="21" t="s">
        <v>121</v>
      </c>
      <c r="AC80" s="21"/>
      <c r="AE80" s="90" t="s">
        <v>375</v>
      </c>
      <c r="AF80" s="82"/>
      <c r="CP80" s="192" t="str">
        <f t="shared" si="47"/>
        <v>Schilliger Raphaela</v>
      </c>
      <c r="CR80" s="19">
        <f t="shared" si="48"/>
        <v>1</v>
      </c>
      <c r="CS80" s="19" t="str">
        <f t="shared" si="49"/>
        <v>D</v>
      </c>
      <c r="CT80" s="222">
        <v>4325</v>
      </c>
      <c r="CU80" s="125">
        <v>771</v>
      </c>
      <c r="CV80" s="33">
        <f t="shared" si="41"/>
        <v>7</v>
      </c>
      <c r="CW80" s="83" t="str">
        <f t="shared" si="42"/>
        <v>Projektingenieur 1</v>
      </c>
      <c r="CX80" s="125"/>
      <c r="CY80" s="33"/>
      <c r="CZ80" s="83"/>
      <c r="DA80" s="125"/>
      <c r="DB80" s="33"/>
      <c r="DC80" s="83"/>
      <c r="DD80" s="125"/>
      <c r="DE80" s="33"/>
      <c r="DF80" s="83"/>
      <c r="DG80" s="20"/>
      <c r="DH80" s="125"/>
      <c r="DI80" s="33"/>
      <c r="DJ80" s="83"/>
      <c r="DO80" s="19">
        <f t="shared" si="50"/>
        <v>4325</v>
      </c>
      <c r="DP80" s="153">
        <v>2</v>
      </c>
      <c r="DQ80" s="19">
        <v>3</v>
      </c>
      <c r="DR80" s="185" t="s">
        <v>951</v>
      </c>
    </row>
    <row r="81" spans="1:122" s="19" customFormat="1" x14ac:dyDescent="0.2">
      <c r="A81" s="53">
        <v>0</v>
      </c>
      <c r="B81" s="53"/>
      <c r="C81" s="53">
        <f t="shared" si="45"/>
        <v>1</v>
      </c>
      <c r="D81" s="55"/>
      <c r="E81" s="55"/>
      <c r="F81" s="56"/>
      <c r="G81" s="54"/>
      <c r="H81" s="54">
        <v>1</v>
      </c>
      <c r="I81" s="56">
        <v>1</v>
      </c>
      <c r="J81" s="54"/>
      <c r="K81" s="56"/>
      <c r="L81" s="56"/>
      <c r="M81" s="56"/>
      <c r="N81" s="58"/>
      <c r="O81" s="52" t="s">
        <v>358</v>
      </c>
      <c r="P81" s="15" t="s">
        <v>1125</v>
      </c>
      <c r="Q81" s="15">
        <v>77</v>
      </c>
      <c r="R81" s="246" t="s">
        <v>928</v>
      </c>
      <c r="S81" s="20" t="s">
        <v>1126</v>
      </c>
      <c r="T81" s="21">
        <v>1954</v>
      </c>
      <c r="U81" s="28" t="s">
        <v>126</v>
      </c>
      <c r="V81" s="21">
        <v>1973</v>
      </c>
      <c r="W81" s="25" t="s">
        <v>1127</v>
      </c>
      <c r="X81" s="21">
        <v>1979</v>
      </c>
      <c r="Y81" s="28"/>
      <c r="Z81" s="21">
        <f t="shared" si="46"/>
        <v>45</v>
      </c>
      <c r="AA81" s="25" t="s">
        <v>110</v>
      </c>
      <c r="AB81" s="21" t="s">
        <v>105</v>
      </c>
      <c r="AC81" s="21"/>
      <c r="AE81" s="90" t="s">
        <v>376</v>
      </c>
      <c r="AF81" s="82"/>
      <c r="CP81" s="19" t="str">
        <f t="shared" si="47"/>
        <v>Reber Erich</v>
      </c>
      <c r="CR81" s="19">
        <f t="shared" si="48"/>
        <v>45</v>
      </c>
      <c r="CS81" s="19" t="str">
        <f t="shared" si="49"/>
        <v>C</v>
      </c>
      <c r="CT81" s="154">
        <v>3211</v>
      </c>
      <c r="CU81" s="125">
        <v>772</v>
      </c>
      <c r="CV81" s="33">
        <f t="shared" si="41"/>
        <v>8</v>
      </c>
      <c r="CW81" s="83" t="str">
        <f t="shared" si="42"/>
        <v>Projektingenieur 2</v>
      </c>
      <c r="CX81" s="125"/>
      <c r="CY81" s="33"/>
      <c r="CZ81" s="83"/>
      <c r="DA81" s="125"/>
      <c r="DB81" s="33"/>
      <c r="DC81" s="83"/>
      <c r="DD81" s="125"/>
      <c r="DE81" s="33"/>
      <c r="DF81" s="83"/>
      <c r="DG81" s="20"/>
      <c r="DH81" s="125"/>
      <c r="DI81" s="33"/>
      <c r="DJ81" s="83"/>
      <c r="DO81" s="19">
        <f t="shared" si="50"/>
        <v>3211</v>
      </c>
      <c r="DP81" s="153">
        <v>6</v>
      </c>
      <c r="DQ81" s="19">
        <v>0</v>
      </c>
      <c r="DR81" s="185" t="s">
        <v>968</v>
      </c>
    </row>
    <row r="82" spans="1:122" s="19" customFormat="1" x14ac:dyDescent="0.2">
      <c r="A82" s="53">
        <v>0</v>
      </c>
      <c r="B82" s="53"/>
      <c r="C82" s="53">
        <f t="shared" si="45"/>
        <v>1</v>
      </c>
      <c r="D82" s="55"/>
      <c r="E82" s="55"/>
      <c r="F82" s="56"/>
      <c r="G82" s="54"/>
      <c r="H82" s="54"/>
      <c r="I82" s="56">
        <v>1</v>
      </c>
      <c r="J82" s="54"/>
      <c r="K82" s="56"/>
      <c r="L82" s="56"/>
      <c r="M82" s="56"/>
      <c r="N82" s="58"/>
      <c r="O82" s="52" t="s">
        <v>361</v>
      </c>
      <c r="P82" s="15" t="s">
        <v>476</v>
      </c>
      <c r="Q82" s="15">
        <v>78</v>
      </c>
      <c r="R82" s="164"/>
      <c r="S82" s="29" t="s">
        <v>127</v>
      </c>
      <c r="T82" s="21">
        <v>1956</v>
      </c>
      <c r="U82" s="28" t="s">
        <v>126</v>
      </c>
      <c r="V82" s="21">
        <v>1976</v>
      </c>
      <c r="W82" s="25"/>
      <c r="X82" s="21"/>
      <c r="Y82" s="28" t="s">
        <v>242</v>
      </c>
      <c r="Z82" s="21">
        <f>$AD$3-V82</f>
        <v>42</v>
      </c>
      <c r="AA82" s="25" t="s">
        <v>686</v>
      </c>
      <c r="AB82" s="21" t="s">
        <v>105</v>
      </c>
      <c r="AC82" s="21"/>
      <c r="AE82" s="90" t="s">
        <v>423</v>
      </c>
      <c r="AF82" s="82"/>
      <c r="CP82" s="19" t="str">
        <f t="shared" si="47"/>
        <v>Aebi Roger</v>
      </c>
      <c r="CR82" s="19">
        <f t="shared" si="48"/>
        <v>42</v>
      </c>
      <c r="CS82" s="19" t="str">
        <f t="shared" si="49"/>
        <v>C</v>
      </c>
      <c r="CT82" s="154">
        <v>6622</v>
      </c>
      <c r="CU82" s="125">
        <v>772</v>
      </c>
      <c r="CV82" s="33">
        <f t="shared" si="41"/>
        <v>8</v>
      </c>
      <c r="CW82" s="83" t="str">
        <f t="shared" si="42"/>
        <v>Projektingenieur 2</v>
      </c>
      <c r="CX82" s="125">
        <v>772</v>
      </c>
      <c r="CY82" s="33">
        <f t="shared" si="43"/>
        <v>8</v>
      </c>
      <c r="CZ82" s="83" t="str">
        <f t="shared" si="44"/>
        <v>Projektingenieur 2</v>
      </c>
      <c r="DA82" s="125">
        <v>772</v>
      </c>
      <c r="DB82" s="33">
        <f t="shared" ref="DB82:DB112" si="52">VLOOKUP($DA82,Funktionsbezeichnungen,3,0)</f>
        <v>8</v>
      </c>
      <c r="DC82" s="83" t="str">
        <f t="shared" ref="DC82:DC112" si="53">VLOOKUP($DA82,Funktionsbezeichnungen,2,0)</f>
        <v>Projektingenieur 2</v>
      </c>
      <c r="DD82" s="125">
        <v>772</v>
      </c>
      <c r="DE82" s="33">
        <f t="shared" ref="DE82:DE114" si="54">VLOOKUP($DD82,Funktionsbezeichnungen,3,0)</f>
        <v>8</v>
      </c>
      <c r="DF82" s="83" t="str">
        <f t="shared" ref="DF82:DF114" si="55">VLOOKUP($DD82,Funktionsbezeichnungen,2,0)</f>
        <v>Projektingenieur 2</v>
      </c>
      <c r="DG82" s="20"/>
      <c r="DH82" s="33">
        <v>772</v>
      </c>
      <c r="DI82" s="33">
        <f t="shared" ref="DI82:DI112" si="56">VLOOKUP($DH82,Funktionsbezeichnungen,3,0)</f>
        <v>8</v>
      </c>
      <c r="DJ82" s="83" t="str">
        <f t="shared" ref="DJ82:DJ112" si="57">VLOOKUP($DH82,Funktionsbezeichnungen,2,0)</f>
        <v>Projektingenieur 2</v>
      </c>
      <c r="DO82" s="19">
        <f t="shared" si="50"/>
        <v>6622</v>
      </c>
      <c r="DP82" s="153">
        <v>6</v>
      </c>
      <c r="DQ82" s="19">
        <v>0</v>
      </c>
      <c r="DR82" s="185" t="s">
        <v>969</v>
      </c>
    </row>
    <row r="83" spans="1:122" s="19" customFormat="1" x14ac:dyDescent="0.2">
      <c r="A83" s="53">
        <v>0</v>
      </c>
      <c r="B83" s="53"/>
      <c r="C83" s="53">
        <f t="shared" si="45"/>
        <v>1</v>
      </c>
      <c r="D83" s="55"/>
      <c r="E83" s="55"/>
      <c r="F83" s="56"/>
      <c r="G83" s="54"/>
      <c r="H83" s="54">
        <v>1</v>
      </c>
      <c r="I83" s="56">
        <v>1</v>
      </c>
      <c r="J83" s="54"/>
      <c r="K83" s="56"/>
      <c r="L83" s="56"/>
      <c r="M83" s="56"/>
      <c r="N83" s="58"/>
      <c r="O83" s="52" t="s">
        <v>358</v>
      </c>
      <c r="P83" s="15" t="s">
        <v>486</v>
      </c>
      <c r="Q83" s="15">
        <v>79</v>
      </c>
      <c r="R83" s="16"/>
      <c r="S83" s="20" t="s">
        <v>138</v>
      </c>
      <c r="T83" s="21">
        <v>1964</v>
      </c>
      <c r="U83" s="28" t="s">
        <v>126</v>
      </c>
      <c r="V83" s="21">
        <v>1985</v>
      </c>
      <c r="W83" s="25"/>
      <c r="X83" s="21"/>
      <c r="Y83" s="28" t="s">
        <v>203</v>
      </c>
      <c r="Z83" s="21">
        <f t="shared" si="46"/>
        <v>33</v>
      </c>
      <c r="AA83" s="25" t="s">
        <v>110</v>
      </c>
      <c r="AB83" s="21" t="s">
        <v>105</v>
      </c>
      <c r="AC83" s="21"/>
      <c r="AE83" s="90" t="s">
        <v>376</v>
      </c>
      <c r="AF83" s="82"/>
      <c r="CP83" s="19" t="str">
        <f t="shared" si="47"/>
        <v>Oehen Beat</v>
      </c>
      <c r="CR83" s="19">
        <f t="shared" si="48"/>
        <v>33</v>
      </c>
      <c r="CS83" s="19" t="str">
        <f t="shared" si="49"/>
        <v>C</v>
      </c>
      <c r="CT83" s="154">
        <v>7622</v>
      </c>
      <c r="CU83" s="125">
        <v>772</v>
      </c>
      <c r="CV83" s="33">
        <f t="shared" ref="CV83:CV115" si="58">VLOOKUP($CU83,Funktionsbezeichnungen,3,0)</f>
        <v>8</v>
      </c>
      <c r="CW83" s="83" t="str">
        <f t="shared" ref="CW83:CW115" si="59">VLOOKUP($CU83,Funktionsbezeichnungen,2,0)</f>
        <v>Projektingenieur 2</v>
      </c>
      <c r="CX83" s="125">
        <v>772</v>
      </c>
      <c r="CY83" s="33">
        <f t="shared" si="43"/>
        <v>8</v>
      </c>
      <c r="CZ83" s="83" t="str">
        <f t="shared" si="44"/>
        <v>Projektingenieur 2</v>
      </c>
      <c r="DA83" s="125">
        <v>772</v>
      </c>
      <c r="DB83" s="33">
        <f t="shared" si="52"/>
        <v>8</v>
      </c>
      <c r="DC83" s="83" t="str">
        <f t="shared" si="53"/>
        <v>Projektingenieur 2</v>
      </c>
      <c r="DD83" s="125">
        <v>772</v>
      </c>
      <c r="DE83" s="33">
        <f t="shared" si="54"/>
        <v>8</v>
      </c>
      <c r="DF83" s="83" t="str">
        <f t="shared" si="55"/>
        <v>Projektingenieur 2</v>
      </c>
      <c r="DG83" s="20"/>
      <c r="DH83" s="125">
        <v>772</v>
      </c>
      <c r="DI83" s="33">
        <f t="shared" si="56"/>
        <v>8</v>
      </c>
      <c r="DJ83" s="83" t="str">
        <f t="shared" si="57"/>
        <v>Projektingenieur 2</v>
      </c>
      <c r="DO83" s="19">
        <f t="shared" si="50"/>
        <v>7622</v>
      </c>
      <c r="DP83" s="153">
        <v>6</v>
      </c>
      <c r="DQ83" s="19">
        <v>0</v>
      </c>
      <c r="DR83" s="185" t="s">
        <v>968</v>
      </c>
    </row>
    <row r="84" spans="1:122" s="19" customFormat="1" x14ac:dyDescent="0.2">
      <c r="A84" s="53">
        <v>0</v>
      </c>
      <c r="B84" s="53"/>
      <c r="C84" s="53">
        <f t="shared" ref="C84" si="60">IF(Z84&gt;=10,1,0)</f>
        <v>1</v>
      </c>
      <c r="D84" s="55"/>
      <c r="E84" s="55">
        <v>1</v>
      </c>
      <c r="F84" s="56"/>
      <c r="G84" s="54"/>
      <c r="H84" s="54">
        <v>1</v>
      </c>
      <c r="I84" s="56"/>
      <c r="J84" s="54"/>
      <c r="K84" s="56"/>
      <c r="L84" s="56"/>
      <c r="M84" s="56"/>
      <c r="N84" s="58"/>
      <c r="O84" s="52" t="s">
        <v>358</v>
      </c>
      <c r="P84" s="15" t="s">
        <v>1306</v>
      </c>
      <c r="Q84" s="15">
        <v>80</v>
      </c>
      <c r="R84" s="164"/>
      <c r="S84" s="29" t="s">
        <v>1307</v>
      </c>
      <c r="T84" s="21">
        <v>1961</v>
      </c>
      <c r="U84" s="28" t="s">
        <v>1308</v>
      </c>
      <c r="V84" s="21">
        <v>1997</v>
      </c>
      <c r="W84" s="25"/>
      <c r="X84" s="21"/>
      <c r="Y84" s="28"/>
      <c r="Z84" s="21">
        <f>$AD$3-V84</f>
        <v>21</v>
      </c>
      <c r="AA84" s="25" t="s">
        <v>110</v>
      </c>
      <c r="AB84" s="21" t="s">
        <v>105</v>
      </c>
      <c r="AC84" s="21"/>
      <c r="AE84" s="90" t="s">
        <v>376</v>
      </c>
      <c r="AF84" s="82"/>
      <c r="CP84" s="192" t="str">
        <f t="shared" ref="CP84" si="61">+S84</f>
        <v>Blehs Claudio</v>
      </c>
      <c r="CR84" s="19">
        <f t="shared" ref="CR84" si="62">+Z84</f>
        <v>21</v>
      </c>
      <c r="CS84" s="19" t="str">
        <f t="shared" ref="CS84" si="63">+AB84</f>
        <v>C</v>
      </c>
      <c r="CT84" s="222">
        <v>4331</v>
      </c>
      <c r="CU84" s="125">
        <v>772</v>
      </c>
      <c r="CV84" s="33">
        <f>VLOOKUP($CU84,Funktionsbezeichnungen,3,0)</f>
        <v>8</v>
      </c>
      <c r="CW84" s="83" t="str">
        <f>VLOOKUP($CU84,Funktionsbezeichnungen,2,0)</f>
        <v>Projektingenieur 2</v>
      </c>
      <c r="CX84" s="125">
        <v>772</v>
      </c>
      <c r="CY84" s="33">
        <f>VLOOKUP($CX84,Funktionsbezeichnungen,3,0)</f>
        <v>8</v>
      </c>
      <c r="CZ84" s="83" t="str">
        <f>VLOOKUP($CX84,Funktionsbezeichnungen,2,0)</f>
        <v>Projektingenieur 2</v>
      </c>
      <c r="DA84" s="125">
        <v>772</v>
      </c>
      <c r="DB84" s="33">
        <f>VLOOKUP($DA84,Funktionsbezeichnungen,3,0)</f>
        <v>8</v>
      </c>
      <c r="DC84" s="83" t="str">
        <f>VLOOKUP($DA84,Funktionsbezeichnungen,2,0)</f>
        <v>Projektingenieur 2</v>
      </c>
      <c r="DD84" s="125">
        <v>772</v>
      </c>
      <c r="DE84" s="33">
        <f>VLOOKUP($DD84,Funktionsbezeichnungen,3,0)</f>
        <v>8</v>
      </c>
      <c r="DF84" s="83" t="str">
        <f>VLOOKUP($DD84,Funktionsbezeichnungen,2,0)</f>
        <v>Projektingenieur 2</v>
      </c>
      <c r="DG84" s="20"/>
      <c r="DH84" s="33">
        <v>772</v>
      </c>
      <c r="DI84" s="33">
        <f>VLOOKUP($DH84,Funktionsbezeichnungen,3,0)</f>
        <v>8</v>
      </c>
      <c r="DJ84" s="83" t="str">
        <f>VLOOKUP($DH84,Funktionsbezeichnungen,2,0)</f>
        <v>Projektingenieur 2</v>
      </c>
      <c r="DO84" s="19">
        <f t="shared" ref="DO84" si="64">+CT84</f>
        <v>4331</v>
      </c>
      <c r="DP84" s="153">
        <v>6</v>
      </c>
      <c r="DQ84" s="19">
        <v>0</v>
      </c>
      <c r="DR84" s="185" t="s">
        <v>969</v>
      </c>
    </row>
    <row r="85" spans="1:122" s="19" customFormat="1" x14ac:dyDescent="0.2">
      <c r="A85" s="53">
        <v>0</v>
      </c>
      <c r="B85" s="53"/>
      <c r="C85" s="53">
        <f>IF(Z85&gt;=10,1,0)</f>
        <v>1</v>
      </c>
      <c r="D85" s="55"/>
      <c r="E85" s="55"/>
      <c r="F85" s="56"/>
      <c r="G85" s="54"/>
      <c r="H85" s="54">
        <v>1</v>
      </c>
      <c r="I85" s="56">
        <v>1</v>
      </c>
      <c r="J85" s="54"/>
      <c r="K85" s="56"/>
      <c r="L85" s="56"/>
      <c r="M85" s="56"/>
      <c r="N85" s="58"/>
      <c r="O85" s="52" t="s">
        <v>358</v>
      </c>
      <c r="P85" s="15" t="s">
        <v>494</v>
      </c>
      <c r="Q85" s="15">
        <v>81</v>
      </c>
      <c r="R85" s="42"/>
      <c r="S85" s="27" t="s">
        <v>178</v>
      </c>
      <c r="T85" s="21">
        <v>1978</v>
      </c>
      <c r="U85" s="28" t="s">
        <v>235</v>
      </c>
      <c r="V85" s="21">
        <v>2001</v>
      </c>
      <c r="W85" s="25"/>
      <c r="X85" s="21"/>
      <c r="Y85" s="25" t="s">
        <v>289</v>
      </c>
      <c r="Z85" s="21">
        <f>$AD$3-V85</f>
        <v>17</v>
      </c>
      <c r="AA85" s="25" t="s">
        <v>110</v>
      </c>
      <c r="AB85" s="21" t="s">
        <v>105</v>
      </c>
      <c r="AC85" s="21"/>
      <c r="AE85" s="90" t="s">
        <v>376</v>
      </c>
      <c r="AF85" s="82"/>
      <c r="CP85" s="19" t="str">
        <f t="shared" si="47"/>
        <v>Thalmann Patric</v>
      </c>
      <c r="CR85" s="19">
        <f t="shared" si="48"/>
        <v>17</v>
      </c>
      <c r="CS85" s="19" t="str">
        <f t="shared" si="49"/>
        <v>C</v>
      </c>
      <c r="CT85" s="154">
        <v>9658</v>
      </c>
      <c r="CU85" s="125">
        <v>772</v>
      </c>
      <c r="CV85" s="33">
        <f t="shared" si="58"/>
        <v>8</v>
      </c>
      <c r="CW85" s="83" t="str">
        <f t="shared" si="59"/>
        <v>Projektingenieur 2</v>
      </c>
      <c r="CX85" s="125">
        <v>772</v>
      </c>
      <c r="CY85" s="33">
        <f>VLOOKUP($CX85,Funktionsbezeichnungen,3,0)</f>
        <v>8</v>
      </c>
      <c r="CZ85" s="83" t="str">
        <f>VLOOKUP($CX85,Funktionsbezeichnungen,2,0)</f>
        <v>Projektingenieur 2</v>
      </c>
      <c r="DA85" s="125">
        <v>771</v>
      </c>
      <c r="DB85" s="33">
        <f>VLOOKUP($DA85,Funktionsbezeichnungen,3,0)</f>
        <v>7</v>
      </c>
      <c r="DC85" s="83" t="str">
        <f>VLOOKUP($DA85,Funktionsbezeichnungen,2,0)</f>
        <v>Projektingenieur 1</v>
      </c>
      <c r="DD85" s="125">
        <v>771</v>
      </c>
      <c r="DE85" s="33">
        <f>VLOOKUP($DD85,Funktionsbezeichnungen,3,0)</f>
        <v>7</v>
      </c>
      <c r="DF85" s="83" t="str">
        <f>VLOOKUP($DD85,Funktionsbezeichnungen,2,0)</f>
        <v>Projektingenieur 1</v>
      </c>
      <c r="DG85" s="20"/>
      <c r="DH85" s="125">
        <v>771</v>
      </c>
      <c r="DI85" s="33">
        <f>VLOOKUP($DH85,Funktionsbezeichnungen,3,0)</f>
        <v>7</v>
      </c>
      <c r="DJ85" s="83" t="str">
        <f>VLOOKUP($DH85,Funktionsbezeichnungen,2,0)</f>
        <v>Projektingenieur 1</v>
      </c>
      <c r="DO85" s="19">
        <f t="shared" si="50"/>
        <v>9658</v>
      </c>
      <c r="DP85" s="153">
        <v>6</v>
      </c>
      <c r="DQ85" s="19">
        <v>0</v>
      </c>
      <c r="DR85" s="185" t="s">
        <v>968</v>
      </c>
    </row>
    <row r="86" spans="1:122" s="226" customFormat="1" ht="27" x14ac:dyDescent="0.25">
      <c r="A86" s="218">
        <v>0</v>
      </c>
      <c r="B86" s="218"/>
      <c r="C86" s="218">
        <f>IF(Z86&gt;=10,1,0)</f>
        <v>0</v>
      </c>
      <c r="D86" s="219"/>
      <c r="E86" s="219">
        <v>1</v>
      </c>
      <c r="F86" s="220"/>
      <c r="G86" s="221"/>
      <c r="H86" s="221">
        <v>1</v>
      </c>
      <c r="I86" s="220"/>
      <c r="J86" s="221"/>
      <c r="K86" s="220"/>
      <c r="L86" s="220"/>
      <c r="M86" s="220"/>
      <c r="N86" s="256"/>
      <c r="O86" s="166" t="s">
        <v>1301</v>
      </c>
      <c r="P86" s="167" t="s">
        <v>1258</v>
      </c>
      <c r="Q86" s="15">
        <v>82</v>
      </c>
      <c r="R86" s="248"/>
      <c r="S86" s="216" t="s">
        <v>1259</v>
      </c>
      <c r="T86" s="118">
        <v>1972</v>
      </c>
      <c r="U86" s="247" t="s">
        <v>1260</v>
      </c>
      <c r="V86" s="118">
        <v>2009</v>
      </c>
      <c r="W86" s="225"/>
      <c r="X86" s="224"/>
      <c r="Y86" s="225"/>
      <c r="Z86" s="118">
        <f>$AD$3-V86</f>
        <v>9</v>
      </c>
      <c r="AA86" s="119" t="s">
        <v>1261</v>
      </c>
      <c r="AB86" s="118" t="s">
        <v>105</v>
      </c>
      <c r="AC86" s="118"/>
      <c r="AD86" s="118"/>
      <c r="AE86" s="255" t="s">
        <v>376</v>
      </c>
      <c r="AF86" s="249"/>
      <c r="CP86" s="226" t="str">
        <f t="shared" si="47"/>
        <v>Hagmann Andreas</v>
      </c>
      <c r="CR86" s="226">
        <f t="shared" si="48"/>
        <v>9</v>
      </c>
      <c r="CS86" s="226" t="str">
        <f t="shared" si="49"/>
        <v>C</v>
      </c>
      <c r="CT86" s="257">
        <v>3216</v>
      </c>
      <c r="CU86" s="250">
        <v>772</v>
      </c>
      <c r="CV86" s="251">
        <f t="shared" si="58"/>
        <v>8</v>
      </c>
      <c r="CW86" s="252" t="str">
        <f t="shared" si="59"/>
        <v>Projektingenieur 2</v>
      </c>
      <c r="CX86" s="250">
        <v>772</v>
      </c>
      <c r="CY86" s="251">
        <f>VLOOKUP($CX86,Funktionsbezeichnungen,3,0)</f>
        <v>8</v>
      </c>
      <c r="CZ86" s="252" t="str">
        <f>VLOOKUP($CX86,Funktionsbezeichnungen,2,0)</f>
        <v>Projektingenieur 2</v>
      </c>
      <c r="DA86" s="250">
        <v>771</v>
      </c>
      <c r="DB86" s="251">
        <f>VLOOKUP($DA86,Funktionsbezeichnungen,3,0)</f>
        <v>7</v>
      </c>
      <c r="DC86" s="252" t="str">
        <f>VLOOKUP($DA86,Funktionsbezeichnungen,2,0)</f>
        <v>Projektingenieur 1</v>
      </c>
      <c r="DD86" s="250">
        <v>771</v>
      </c>
      <c r="DE86" s="251">
        <f>VLOOKUP($DD86,Funktionsbezeichnungen,3,0)</f>
        <v>7</v>
      </c>
      <c r="DF86" s="252" t="str">
        <f>VLOOKUP($DD86,Funktionsbezeichnungen,2,0)</f>
        <v>Projektingenieur 1</v>
      </c>
      <c r="DG86" s="249"/>
      <c r="DH86" s="250">
        <v>771</v>
      </c>
      <c r="DI86" s="251">
        <f>VLOOKUP($DH86,Funktionsbezeichnungen,3,0)</f>
        <v>7</v>
      </c>
      <c r="DJ86" s="252" t="str">
        <f>VLOOKUP($DH86,Funktionsbezeichnungen,2,0)</f>
        <v>Projektingenieur 1</v>
      </c>
      <c r="DO86" s="226">
        <f t="shared" si="50"/>
        <v>3216</v>
      </c>
      <c r="DP86" s="253">
        <v>6</v>
      </c>
      <c r="DQ86" s="226">
        <v>0</v>
      </c>
      <c r="DR86" s="254" t="s">
        <v>968</v>
      </c>
    </row>
    <row r="87" spans="1:122" s="19" customFormat="1" ht="15.75" x14ac:dyDescent="0.2">
      <c r="A87" s="53">
        <v>0</v>
      </c>
      <c r="B87" s="53"/>
      <c r="C87" s="53">
        <f t="shared" si="45"/>
        <v>1</v>
      </c>
      <c r="D87" s="55"/>
      <c r="E87" s="55"/>
      <c r="F87" s="56"/>
      <c r="G87" s="54"/>
      <c r="H87" s="54">
        <v>1</v>
      </c>
      <c r="I87" s="56">
        <v>1</v>
      </c>
      <c r="J87" s="54"/>
      <c r="K87" s="56"/>
      <c r="L87" s="56"/>
      <c r="M87" s="56"/>
      <c r="N87" s="58"/>
      <c r="O87" s="52" t="s">
        <v>1303</v>
      </c>
      <c r="P87" s="15" t="s">
        <v>477</v>
      </c>
      <c r="Q87" s="15">
        <v>83</v>
      </c>
      <c r="R87" s="16"/>
      <c r="S87" s="20" t="s">
        <v>134</v>
      </c>
      <c r="T87" s="21">
        <v>1954</v>
      </c>
      <c r="U87" s="28" t="s">
        <v>126</v>
      </c>
      <c r="V87" s="21">
        <v>1974</v>
      </c>
      <c r="W87" s="25"/>
      <c r="X87" s="21"/>
      <c r="Y87" s="28" t="s">
        <v>135</v>
      </c>
      <c r="Z87" s="21">
        <f t="shared" si="46"/>
        <v>44</v>
      </c>
      <c r="AA87" s="25" t="s">
        <v>110</v>
      </c>
      <c r="AB87" s="21" t="s">
        <v>1040</v>
      </c>
      <c r="AC87" s="21"/>
      <c r="AE87" s="90" t="s">
        <v>404</v>
      </c>
      <c r="AF87" s="82"/>
      <c r="CP87" s="19" t="str">
        <f t="shared" si="47"/>
        <v>Imesch Robert</v>
      </c>
      <c r="CR87" s="19">
        <f t="shared" si="48"/>
        <v>44</v>
      </c>
      <c r="CS87" s="19" t="str">
        <f t="shared" si="49"/>
        <v xml:space="preserve"> D/C 2)</v>
      </c>
      <c r="CT87" s="154">
        <v>4249</v>
      </c>
      <c r="CU87" s="125">
        <v>772</v>
      </c>
      <c r="CV87" s="33">
        <f t="shared" si="58"/>
        <v>8</v>
      </c>
      <c r="CW87" s="83" t="str">
        <f t="shared" si="59"/>
        <v>Projektingenieur 2</v>
      </c>
      <c r="CX87" s="125">
        <v>772</v>
      </c>
      <c r="CY87" s="33">
        <f t="shared" si="43"/>
        <v>8</v>
      </c>
      <c r="CZ87" s="83" t="str">
        <f t="shared" si="44"/>
        <v>Projektingenieur 2</v>
      </c>
      <c r="DA87" s="125">
        <v>772</v>
      </c>
      <c r="DB87" s="33">
        <f t="shared" si="52"/>
        <v>8</v>
      </c>
      <c r="DC87" s="83" t="str">
        <f t="shared" si="53"/>
        <v>Projektingenieur 2</v>
      </c>
      <c r="DD87" s="125">
        <v>772</v>
      </c>
      <c r="DE87" s="33">
        <f t="shared" si="54"/>
        <v>8</v>
      </c>
      <c r="DF87" s="83" t="str">
        <f t="shared" si="55"/>
        <v>Projektingenieur 2</v>
      </c>
      <c r="DG87" s="20"/>
      <c r="DH87" s="33">
        <v>772</v>
      </c>
      <c r="DI87" s="33">
        <f t="shared" si="56"/>
        <v>8</v>
      </c>
      <c r="DJ87" s="83" t="str">
        <f t="shared" si="57"/>
        <v>Projektingenieur 2</v>
      </c>
      <c r="DO87" s="19">
        <f t="shared" si="50"/>
        <v>4249</v>
      </c>
      <c r="DP87" s="153">
        <v>6</v>
      </c>
      <c r="DQ87" s="19">
        <v>0</v>
      </c>
      <c r="DR87" s="185" t="s">
        <v>968</v>
      </c>
    </row>
    <row r="88" spans="1:122" s="19" customFormat="1" ht="15.75" x14ac:dyDescent="0.2">
      <c r="A88" s="53">
        <v>0</v>
      </c>
      <c r="B88" s="53"/>
      <c r="C88" s="53">
        <f t="shared" si="45"/>
        <v>1</v>
      </c>
      <c r="D88" s="55"/>
      <c r="E88" s="55"/>
      <c r="F88" s="56"/>
      <c r="G88" s="54"/>
      <c r="H88" s="54">
        <v>1</v>
      </c>
      <c r="I88" s="56">
        <v>1</v>
      </c>
      <c r="J88" s="54">
        <v>1</v>
      </c>
      <c r="K88" s="56"/>
      <c r="L88" s="56"/>
      <c r="M88" s="56"/>
      <c r="N88" s="58"/>
      <c r="O88" s="52" t="s">
        <v>1303</v>
      </c>
      <c r="P88" s="15" t="s">
        <v>478</v>
      </c>
      <c r="Q88" s="15">
        <v>84</v>
      </c>
      <c r="R88" s="16"/>
      <c r="S88" s="20" t="s">
        <v>136</v>
      </c>
      <c r="T88" s="21">
        <v>1955</v>
      </c>
      <c r="U88" s="28" t="s">
        <v>126</v>
      </c>
      <c r="V88" s="21">
        <v>1975</v>
      </c>
      <c r="W88" s="25"/>
      <c r="X88" s="21"/>
      <c r="Y88" s="28" t="s">
        <v>135</v>
      </c>
      <c r="Z88" s="21">
        <f t="shared" si="46"/>
        <v>43</v>
      </c>
      <c r="AA88" s="25" t="s">
        <v>110</v>
      </c>
      <c r="AB88" s="21" t="s">
        <v>1040</v>
      </c>
      <c r="AC88" s="21"/>
      <c r="AE88" s="90" t="s">
        <v>404</v>
      </c>
      <c r="AF88" s="82"/>
      <c r="CP88" s="19" t="str">
        <f t="shared" si="47"/>
        <v>Flückiger Hans Peter</v>
      </c>
      <c r="CR88" s="19">
        <f t="shared" si="48"/>
        <v>43</v>
      </c>
      <c r="CS88" s="19" t="str">
        <f t="shared" si="49"/>
        <v xml:space="preserve"> D/C 2)</v>
      </c>
      <c r="CT88" s="154">
        <v>4250</v>
      </c>
      <c r="CU88" s="125">
        <v>772</v>
      </c>
      <c r="CV88" s="33">
        <f t="shared" si="58"/>
        <v>8</v>
      </c>
      <c r="CW88" s="83" t="str">
        <f t="shared" si="59"/>
        <v>Projektingenieur 2</v>
      </c>
      <c r="CX88" s="125">
        <v>772</v>
      </c>
      <c r="CY88" s="33">
        <f t="shared" si="43"/>
        <v>8</v>
      </c>
      <c r="CZ88" s="83" t="str">
        <f t="shared" si="44"/>
        <v>Projektingenieur 2</v>
      </c>
      <c r="DA88" s="125">
        <v>772</v>
      </c>
      <c r="DB88" s="33">
        <f t="shared" si="52"/>
        <v>8</v>
      </c>
      <c r="DC88" s="83" t="str">
        <f t="shared" si="53"/>
        <v>Projektingenieur 2</v>
      </c>
      <c r="DD88" s="125">
        <v>772</v>
      </c>
      <c r="DE88" s="33">
        <f t="shared" si="54"/>
        <v>8</v>
      </c>
      <c r="DF88" s="83" t="str">
        <f t="shared" si="55"/>
        <v>Projektingenieur 2</v>
      </c>
      <c r="DG88" s="20"/>
      <c r="DH88" s="33">
        <v>772</v>
      </c>
      <c r="DI88" s="33">
        <f t="shared" si="56"/>
        <v>8</v>
      </c>
      <c r="DJ88" s="83" t="str">
        <f t="shared" si="57"/>
        <v>Projektingenieur 2</v>
      </c>
      <c r="DO88" s="19">
        <f t="shared" si="50"/>
        <v>4250</v>
      </c>
      <c r="DP88" s="153">
        <v>6</v>
      </c>
      <c r="DQ88" s="19">
        <v>0</v>
      </c>
      <c r="DR88" s="185" t="s">
        <v>968</v>
      </c>
    </row>
    <row r="89" spans="1:122" s="19" customFormat="1" ht="27" x14ac:dyDescent="0.25">
      <c r="A89" s="53">
        <v>0</v>
      </c>
      <c r="B89" s="53"/>
      <c r="C89" s="53">
        <f>IF(Z89&gt;=10,1,0)</f>
        <v>1</v>
      </c>
      <c r="D89" s="55"/>
      <c r="E89" s="55">
        <v>1</v>
      </c>
      <c r="F89" s="56"/>
      <c r="G89" s="54"/>
      <c r="H89" s="54"/>
      <c r="I89" s="56"/>
      <c r="J89" s="54"/>
      <c r="K89" s="56"/>
      <c r="L89" s="56"/>
      <c r="M89" s="56"/>
      <c r="N89" s="58"/>
      <c r="O89" s="52" t="s">
        <v>358</v>
      </c>
      <c r="P89" s="15" t="s">
        <v>617</v>
      </c>
      <c r="Q89" s="15">
        <v>85</v>
      </c>
      <c r="R89" s="42"/>
      <c r="S89" s="169" t="s">
        <v>618</v>
      </c>
      <c r="T89" s="118">
        <v>1985</v>
      </c>
      <c r="U89" s="169" t="s">
        <v>235</v>
      </c>
      <c r="V89" s="118">
        <v>2006</v>
      </c>
      <c r="W89" s="247" t="s">
        <v>1257</v>
      </c>
      <c r="X89" s="118">
        <v>2015</v>
      </c>
      <c r="Y89" s="225"/>
      <c r="Z89" s="118">
        <f>$AD$3-V89</f>
        <v>12</v>
      </c>
      <c r="AA89" s="119" t="s">
        <v>110</v>
      </c>
      <c r="AB89" s="118" t="s">
        <v>121</v>
      </c>
      <c r="AC89" s="224"/>
      <c r="AD89" s="226"/>
      <c r="AE89" s="255" t="s">
        <v>376</v>
      </c>
      <c r="AF89" s="82"/>
      <c r="CP89" s="19" t="str">
        <f t="shared" si="47"/>
        <v>Zeltner Viktor</v>
      </c>
      <c r="CR89" s="19">
        <f t="shared" si="48"/>
        <v>12</v>
      </c>
      <c r="CS89" s="19" t="str">
        <f t="shared" si="49"/>
        <v>D</v>
      </c>
      <c r="CT89" s="154">
        <v>6765</v>
      </c>
      <c r="CU89" s="125">
        <v>771</v>
      </c>
      <c r="CV89" s="33">
        <f t="shared" si="58"/>
        <v>7</v>
      </c>
      <c r="CW89" s="83" t="str">
        <f t="shared" si="59"/>
        <v>Projektingenieur 1</v>
      </c>
      <c r="CX89" s="125">
        <v>771</v>
      </c>
      <c r="CY89" s="33">
        <f>VLOOKUP($CX89,Funktionsbezeichnungen,3,0)</f>
        <v>7</v>
      </c>
      <c r="CZ89" s="83" t="str">
        <f>VLOOKUP($CX89,Funktionsbezeichnungen,2,0)</f>
        <v>Projektingenieur 1</v>
      </c>
      <c r="DA89" s="125">
        <v>733</v>
      </c>
      <c r="DB89" s="33">
        <f>VLOOKUP($DA89,Funktionsbezeichnungen,3,0)</f>
        <v>6</v>
      </c>
      <c r="DC89" s="83" t="str">
        <f>VLOOKUP($DA89,Funktionsbezeichnungen,2,0)</f>
        <v>Konstrukteur 3 / -planer 3 / Gruppenchef 1</v>
      </c>
      <c r="DD89" s="125">
        <v>732</v>
      </c>
      <c r="DE89" s="33">
        <f>VLOOKUP($DD89,Funktionsbezeichnungen,3,0)</f>
        <v>5</v>
      </c>
      <c r="DF89" s="83" t="str">
        <f>VLOOKUP($DD89,Funktionsbezeichnungen,2,0)</f>
        <v>Konstrukteur 2 / -planer 2</v>
      </c>
      <c r="DG89" s="20"/>
      <c r="DH89" s="33">
        <v>732</v>
      </c>
      <c r="DI89" s="33">
        <f>VLOOKUP($DH89,Funktionsbezeichnungen,3,0)</f>
        <v>5</v>
      </c>
      <c r="DJ89" s="83" t="str">
        <f>VLOOKUP($DH89,Funktionsbezeichnungen,2,0)</f>
        <v>Konstrukteur 2 / -planer 2</v>
      </c>
      <c r="DO89" s="19">
        <f t="shared" si="50"/>
        <v>6765</v>
      </c>
      <c r="DP89" s="153">
        <v>6</v>
      </c>
      <c r="DQ89" s="19">
        <v>0</v>
      </c>
      <c r="DR89" s="19" t="s">
        <v>964</v>
      </c>
    </row>
    <row r="90" spans="1:122" s="19" customFormat="1" x14ac:dyDescent="0.2">
      <c r="A90" s="53">
        <v>0</v>
      </c>
      <c r="B90" s="53"/>
      <c r="C90" s="53">
        <f t="shared" si="45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358</v>
      </c>
      <c r="P90" s="15" t="s">
        <v>482</v>
      </c>
      <c r="Q90" s="15">
        <v>86</v>
      </c>
      <c r="R90" s="16"/>
      <c r="S90" s="20" t="s">
        <v>260</v>
      </c>
      <c r="T90" s="21">
        <v>1956</v>
      </c>
      <c r="U90" s="28" t="s">
        <v>126</v>
      </c>
      <c r="V90" s="21">
        <v>1973</v>
      </c>
      <c r="W90" s="25"/>
      <c r="X90" s="21"/>
      <c r="Y90" s="28"/>
      <c r="Z90" s="21">
        <f t="shared" si="46"/>
        <v>45</v>
      </c>
      <c r="AA90" s="25" t="s">
        <v>139</v>
      </c>
      <c r="AB90" s="21" t="s">
        <v>121</v>
      </c>
      <c r="AC90" s="21"/>
      <c r="AE90" s="90" t="s">
        <v>377</v>
      </c>
      <c r="AF90" s="82"/>
      <c r="CP90" s="19" t="str">
        <f t="shared" si="47"/>
        <v>Allemann  Bertrand</v>
      </c>
      <c r="CR90" s="19">
        <f t="shared" si="48"/>
        <v>45</v>
      </c>
      <c r="CS90" s="19" t="str">
        <f t="shared" si="49"/>
        <v>D</v>
      </c>
      <c r="CT90" s="154">
        <v>5631</v>
      </c>
      <c r="CU90" s="125">
        <v>741</v>
      </c>
      <c r="CV90" s="33">
        <f t="shared" si="58"/>
        <v>7</v>
      </c>
      <c r="CW90" s="83" t="str">
        <f t="shared" si="59"/>
        <v>Konstrukteur 4 / Fachplaner 4 / Gruppenchef 2</v>
      </c>
      <c r="CX90" s="125">
        <v>741</v>
      </c>
      <c r="CY90" s="33">
        <f t="shared" si="43"/>
        <v>7</v>
      </c>
      <c r="CZ90" s="83" t="str">
        <f t="shared" si="44"/>
        <v>Konstrukteur 4 / Fachplaner 4 / Gruppenchef 2</v>
      </c>
      <c r="DA90" s="125">
        <v>741</v>
      </c>
      <c r="DB90" s="33">
        <f t="shared" si="52"/>
        <v>7</v>
      </c>
      <c r="DC90" s="83" t="str">
        <f t="shared" si="53"/>
        <v>Konstrukteur 4 / Fachplaner 4 / Gruppenchef 2</v>
      </c>
      <c r="DD90" s="125">
        <v>741</v>
      </c>
      <c r="DE90" s="33">
        <f t="shared" si="54"/>
        <v>7</v>
      </c>
      <c r="DF90" s="83" t="str">
        <f t="shared" si="55"/>
        <v>Konstrukteur 4 / Fachplaner 4 / Gruppenchef 2</v>
      </c>
      <c r="DG90" s="20"/>
      <c r="DH90" s="33">
        <v>742</v>
      </c>
      <c r="DI90" s="33">
        <f t="shared" si="56"/>
        <v>8</v>
      </c>
      <c r="DJ90" s="83" t="str">
        <f t="shared" si="57"/>
        <v>Konstrukteur 5  / Fachplaner 5 / Gruppenchef 3</v>
      </c>
      <c r="DO90" s="19">
        <f t="shared" si="50"/>
        <v>5631</v>
      </c>
      <c r="DP90" s="153">
        <v>6</v>
      </c>
      <c r="DQ90" s="19">
        <v>0</v>
      </c>
      <c r="DR90" s="19" t="s">
        <v>965</v>
      </c>
    </row>
    <row r="91" spans="1:122" s="19" customFormat="1" x14ac:dyDescent="0.2">
      <c r="A91" s="53">
        <v>0</v>
      </c>
      <c r="B91" s="53"/>
      <c r="C91" s="53">
        <f>IF(Z91&gt;=10,1,0)</f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>$AD$3-V91</f>
        <v>45</v>
      </c>
      <c r="AA91" s="25" t="s">
        <v>129</v>
      </c>
      <c r="AB91" s="21" t="s">
        <v>121</v>
      </c>
      <c r="AC91" s="21"/>
      <c r="AE91" s="187" t="s">
        <v>377</v>
      </c>
      <c r="AF91" s="82"/>
      <c r="CP91" s="19" t="str">
        <f>+S91</f>
        <v>Wespiser Charles</v>
      </c>
      <c r="CR91" s="19">
        <f>+Z91</f>
        <v>45</v>
      </c>
      <c r="CS91" s="19" t="str">
        <f>+AB91</f>
        <v>D</v>
      </c>
      <c r="CT91" s="154">
        <v>5545</v>
      </c>
      <c r="CU91" s="125">
        <v>741</v>
      </c>
      <c r="CV91" s="33">
        <f>VLOOKUP($CU91,Funktionsbezeichnungen,3,0)</f>
        <v>7</v>
      </c>
      <c r="CW91" s="83" t="str">
        <f>VLOOKUP($CU91,Funktionsbezeichnungen,2,0)</f>
        <v>Konstrukteur 4 / Fachplaner 4 / Gruppenchef 2</v>
      </c>
      <c r="CX91" s="125">
        <v>741</v>
      </c>
      <c r="CY91" s="33">
        <f>VLOOKUP($CX91,Funktionsbezeichnungen,3,0)</f>
        <v>7</v>
      </c>
      <c r="CZ91" s="83" t="str">
        <f>VLOOKUP($CX91,Funktionsbezeichnungen,2,0)</f>
        <v>Konstrukteur 4 / Fachplaner 4 / Gruppenchef 2</v>
      </c>
      <c r="DA91" s="125">
        <v>741</v>
      </c>
      <c r="DB91" s="33">
        <f>VLOOKUP($DA91,Funktionsbezeichnungen,3,0)</f>
        <v>7</v>
      </c>
      <c r="DC91" s="83" t="str">
        <f>VLOOKUP($DA91,Funktionsbezeichnungen,2,0)</f>
        <v>Konstrukteur 4 / Fachplaner 4 / Gruppenchef 2</v>
      </c>
      <c r="DD91" s="125">
        <v>741</v>
      </c>
      <c r="DE91" s="33">
        <f>VLOOKUP($DD91,Funktionsbezeichnungen,3,0)</f>
        <v>7</v>
      </c>
      <c r="DF91" s="83" t="str">
        <f>VLOOKUP($DD91,Funktionsbezeichnungen,2,0)</f>
        <v>Konstrukteur 4 / Fachplaner 4 / Gruppenchef 2</v>
      </c>
      <c r="DG91" s="20"/>
      <c r="DH91" s="125">
        <v>741</v>
      </c>
      <c r="DI91" s="33">
        <f>VLOOKUP($DH91,Funktionsbezeichnungen,3,0)</f>
        <v>7</v>
      </c>
      <c r="DJ91" s="83" t="str">
        <f>VLOOKUP($DH91,Funktionsbezeichnungen,2,0)</f>
        <v>Konstrukteur 4 / Fachplaner 4 / Gruppenchef 2</v>
      </c>
      <c r="DO91" s="19">
        <f>+CT91</f>
        <v>5545</v>
      </c>
      <c r="DP91" s="153">
        <v>6</v>
      </c>
      <c r="DQ91" s="19">
        <v>0</v>
      </c>
      <c r="DR91" s="19" t="s">
        <v>965</v>
      </c>
    </row>
    <row r="92" spans="1:122" s="19" customFormat="1" x14ac:dyDescent="0.2">
      <c r="A92" s="53">
        <v>0</v>
      </c>
      <c r="B92" s="53"/>
      <c r="C92" s="53">
        <f t="shared" si="45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1301</v>
      </c>
      <c r="P92" s="15" t="s">
        <v>483</v>
      </c>
      <c r="Q92" s="15">
        <v>88</v>
      </c>
      <c r="R92" s="16"/>
      <c r="S92" s="20" t="s">
        <v>137</v>
      </c>
      <c r="T92" s="21">
        <v>1958</v>
      </c>
      <c r="U92" s="28" t="s">
        <v>126</v>
      </c>
      <c r="V92" s="21">
        <v>1977</v>
      </c>
      <c r="W92" s="25"/>
      <c r="X92" s="21"/>
      <c r="Y92" s="28"/>
      <c r="Z92" s="21">
        <f t="shared" si="46"/>
        <v>41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47"/>
        <v>Lenherr Paul</v>
      </c>
      <c r="CR92" s="19">
        <f t="shared" si="48"/>
        <v>41</v>
      </c>
      <c r="CS92" s="19" t="str">
        <f t="shared" si="49"/>
        <v>D</v>
      </c>
      <c r="CT92" s="154">
        <v>6628</v>
      </c>
      <c r="CU92" s="125">
        <v>741</v>
      </c>
      <c r="CV92" s="33">
        <f t="shared" si="58"/>
        <v>7</v>
      </c>
      <c r="CW92" s="83" t="str">
        <f t="shared" si="59"/>
        <v>Konstrukteur 4 / Fachplaner 4 / Gruppenchef 2</v>
      </c>
      <c r="CX92" s="125">
        <v>741</v>
      </c>
      <c r="CY92" s="33">
        <f t="shared" si="43"/>
        <v>7</v>
      </c>
      <c r="CZ92" s="83" t="str">
        <f t="shared" si="44"/>
        <v>Konstrukteur 4 / Fachplaner 4 / Gruppenchef 2</v>
      </c>
      <c r="DA92" s="125">
        <v>741</v>
      </c>
      <c r="DB92" s="33">
        <f t="shared" si="52"/>
        <v>7</v>
      </c>
      <c r="DC92" s="83" t="str">
        <f t="shared" si="53"/>
        <v>Konstrukteur 4 / Fachplaner 4 / Gruppenchef 2</v>
      </c>
      <c r="DD92" s="125">
        <v>741</v>
      </c>
      <c r="DE92" s="33">
        <f t="shared" si="54"/>
        <v>7</v>
      </c>
      <c r="DF92" s="83" t="str">
        <f t="shared" si="55"/>
        <v>Konstrukteur 4 / Fachplaner 4 / Gruppenchef 2</v>
      </c>
      <c r="DG92" s="20"/>
      <c r="DH92" s="33">
        <v>742</v>
      </c>
      <c r="DI92" s="33">
        <f t="shared" si="56"/>
        <v>8</v>
      </c>
      <c r="DJ92" s="83" t="str">
        <f t="shared" si="57"/>
        <v>Konstrukteur 5  / Fachplaner 5 / Gruppenchef 3</v>
      </c>
      <c r="DO92" s="19">
        <f t="shared" si="50"/>
        <v>6628</v>
      </c>
      <c r="DP92" s="153">
        <v>6</v>
      </c>
      <c r="DQ92" s="19">
        <v>0</v>
      </c>
      <c r="DR92" s="19" t="s">
        <v>965</v>
      </c>
    </row>
    <row r="93" spans="1:122" s="19" customFormat="1" x14ac:dyDescent="0.2">
      <c r="A93" s="53">
        <v>0</v>
      </c>
      <c r="B93" s="53"/>
      <c r="C93" s="53">
        <f t="shared" si="45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358</v>
      </c>
      <c r="P93" s="15" t="s">
        <v>484</v>
      </c>
      <c r="Q93" s="15">
        <v>89</v>
      </c>
      <c r="R93" s="16"/>
      <c r="S93" s="20" t="s">
        <v>271</v>
      </c>
      <c r="T93" s="21">
        <v>1958</v>
      </c>
      <c r="U93" s="28" t="s">
        <v>126</v>
      </c>
      <c r="V93" s="21">
        <v>1978</v>
      </c>
      <c r="W93" s="25"/>
      <c r="X93" s="21"/>
      <c r="Y93" s="28"/>
      <c r="Z93" s="21">
        <f t="shared" si="46"/>
        <v>40</v>
      </c>
      <c r="AA93" s="25" t="s">
        <v>687</v>
      </c>
      <c r="AB93" s="21" t="s">
        <v>121</v>
      </c>
      <c r="AC93" s="21"/>
      <c r="AE93" s="90" t="s">
        <v>420</v>
      </c>
      <c r="AF93" s="82"/>
      <c r="CP93" s="19" t="str">
        <f t="shared" si="47"/>
        <v>von Schallen Urs</v>
      </c>
      <c r="CR93" s="19">
        <f t="shared" si="48"/>
        <v>40</v>
      </c>
      <c r="CS93" s="19" t="str">
        <f t="shared" si="49"/>
        <v>D</v>
      </c>
      <c r="CT93" s="154">
        <v>6659</v>
      </c>
      <c r="CU93" s="125">
        <v>742</v>
      </c>
      <c r="CV93" s="33">
        <f t="shared" si="58"/>
        <v>8</v>
      </c>
      <c r="CW93" s="83" t="str">
        <f t="shared" si="59"/>
        <v>Konstrukteur 5  / Fachplaner 5 / Gruppenchef 3</v>
      </c>
      <c r="CX93" s="125">
        <v>742</v>
      </c>
      <c r="CY93" s="33">
        <f t="shared" si="43"/>
        <v>8</v>
      </c>
      <c r="CZ93" s="83" t="str">
        <f t="shared" si="44"/>
        <v>Konstrukteur 5  / Fachplaner 5 / Gruppenchef 3</v>
      </c>
      <c r="DA93" s="125">
        <v>742</v>
      </c>
      <c r="DB93" s="33">
        <f t="shared" si="52"/>
        <v>8</v>
      </c>
      <c r="DC93" s="83" t="str">
        <f t="shared" si="53"/>
        <v>Konstrukteur 5  / Fachplaner 5 / Gruppenchef 3</v>
      </c>
      <c r="DD93" s="125">
        <v>742</v>
      </c>
      <c r="DE93" s="33">
        <f t="shared" si="54"/>
        <v>8</v>
      </c>
      <c r="DF93" s="83" t="str">
        <f t="shared" si="55"/>
        <v>Konstrukteur 5  / Fachplaner 5 / Gruppenchef 3</v>
      </c>
      <c r="DG93" s="20"/>
      <c r="DH93" s="33">
        <v>742</v>
      </c>
      <c r="DI93" s="33">
        <f t="shared" si="56"/>
        <v>8</v>
      </c>
      <c r="DJ93" s="83" t="str">
        <f t="shared" si="57"/>
        <v>Konstrukteur 5  / Fachplaner 5 / Gruppenchef 3</v>
      </c>
      <c r="DO93" s="19">
        <f t="shared" si="50"/>
        <v>6659</v>
      </c>
      <c r="DP93" s="153">
        <v>6</v>
      </c>
      <c r="DQ93" s="19">
        <v>0</v>
      </c>
      <c r="DR93" s="19" t="s">
        <v>966</v>
      </c>
    </row>
    <row r="94" spans="1:122" s="19" customFormat="1" x14ac:dyDescent="0.2">
      <c r="A94" s="53">
        <v>0</v>
      </c>
      <c r="B94" s="53"/>
      <c r="C94" s="53">
        <f t="shared" si="45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359</v>
      </c>
      <c r="P94" s="15" t="s">
        <v>632</v>
      </c>
      <c r="Q94" s="15">
        <v>90</v>
      </c>
      <c r="R94" s="16"/>
      <c r="S94" s="20" t="s">
        <v>633</v>
      </c>
      <c r="T94" s="21">
        <v>1958</v>
      </c>
      <c r="U94" s="28" t="s">
        <v>634</v>
      </c>
      <c r="V94" s="21">
        <v>1980</v>
      </c>
      <c r="W94" s="25"/>
      <c r="X94" s="21"/>
      <c r="Y94" s="28"/>
      <c r="Z94" s="21">
        <f t="shared" si="46"/>
        <v>38</v>
      </c>
      <c r="AA94" s="25" t="s">
        <v>107</v>
      </c>
      <c r="AB94" s="21" t="s">
        <v>121</v>
      </c>
      <c r="AC94" s="21"/>
      <c r="AE94" s="187" t="s">
        <v>1098</v>
      </c>
      <c r="AF94" s="82"/>
      <c r="CP94" s="19" t="str">
        <f t="shared" si="47"/>
        <v>Schneider Martin</v>
      </c>
      <c r="CR94" s="19">
        <f t="shared" si="48"/>
        <v>38</v>
      </c>
      <c r="CS94" s="19" t="str">
        <f t="shared" si="49"/>
        <v>D</v>
      </c>
      <c r="CT94" s="154">
        <v>4354</v>
      </c>
      <c r="CU94" s="125">
        <v>741</v>
      </c>
      <c r="CV94" s="33">
        <f t="shared" si="58"/>
        <v>7</v>
      </c>
      <c r="CW94" s="83" t="str">
        <f t="shared" si="59"/>
        <v>Konstrukteur 4 / Fachplaner 4 / Gruppenchef 2</v>
      </c>
      <c r="CX94" s="125">
        <v>741</v>
      </c>
      <c r="CY94" s="33">
        <f t="shared" si="43"/>
        <v>7</v>
      </c>
      <c r="CZ94" s="83" t="str">
        <f t="shared" si="44"/>
        <v>Konstrukteur 4 / Fachplaner 4 / Gruppenchef 2</v>
      </c>
      <c r="DA94" s="125">
        <v>741</v>
      </c>
      <c r="DB94" s="33">
        <f t="shared" si="52"/>
        <v>7</v>
      </c>
      <c r="DC94" s="83" t="str">
        <f t="shared" si="53"/>
        <v>Konstrukteur 4 / Fachplaner 4 / Gruppenchef 2</v>
      </c>
      <c r="DD94" s="125">
        <v>741</v>
      </c>
      <c r="DE94" s="33">
        <f t="shared" si="54"/>
        <v>7</v>
      </c>
      <c r="DF94" s="83" t="str">
        <f t="shared" si="55"/>
        <v>Konstrukteur 4 / Fachplaner 4 / Gruppenchef 2</v>
      </c>
      <c r="DG94" s="20"/>
      <c r="DH94" s="33">
        <v>742</v>
      </c>
      <c r="DI94" s="33">
        <f t="shared" si="56"/>
        <v>8</v>
      </c>
      <c r="DJ94" s="83" t="str">
        <f t="shared" si="57"/>
        <v>Konstrukteur 5  / Fachplaner 5 / Gruppenchef 3</v>
      </c>
      <c r="DO94" s="19">
        <f t="shared" si="50"/>
        <v>4354</v>
      </c>
      <c r="DP94" s="153">
        <v>6</v>
      </c>
      <c r="DQ94" s="19">
        <v>0</v>
      </c>
      <c r="DR94" s="185" t="s">
        <v>970</v>
      </c>
    </row>
    <row r="95" spans="1:122" s="19" customFormat="1" x14ac:dyDescent="0.2">
      <c r="A95" s="53">
        <v>0</v>
      </c>
      <c r="B95" s="53"/>
      <c r="C95" s="53">
        <f t="shared" si="45"/>
        <v>1</v>
      </c>
      <c r="D95" s="55"/>
      <c r="E95" s="55"/>
      <c r="F95" s="56"/>
      <c r="G95" s="54"/>
      <c r="H95" s="54">
        <v>1</v>
      </c>
      <c r="I95" s="56">
        <v>1</v>
      </c>
      <c r="J95" s="54">
        <v>1</v>
      </c>
      <c r="K95" s="56"/>
      <c r="L95" s="56"/>
      <c r="M95" s="56"/>
      <c r="N95" s="58"/>
      <c r="O95" s="52" t="s">
        <v>359</v>
      </c>
      <c r="P95" s="15" t="s">
        <v>485</v>
      </c>
      <c r="Q95" s="15">
        <v>91</v>
      </c>
      <c r="R95" s="16"/>
      <c r="S95" s="20" t="s">
        <v>261</v>
      </c>
      <c r="T95" s="21">
        <v>1959</v>
      </c>
      <c r="U95" s="28" t="s">
        <v>126</v>
      </c>
      <c r="V95" s="21">
        <v>1981</v>
      </c>
      <c r="W95" s="25"/>
      <c r="X95" s="21"/>
      <c r="Y95" s="28" t="s">
        <v>941</v>
      </c>
      <c r="Z95" s="21">
        <f t="shared" si="46"/>
        <v>37</v>
      </c>
      <c r="AA95" s="25" t="s">
        <v>1052</v>
      </c>
      <c r="AB95" s="21" t="s">
        <v>121</v>
      </c>
      <c r="AC95" s="21"/>
      <c r="AE95" s="187" t="s">
        <v>1099</v>
      </c>
      <c r="AF95" s="82"/>
      <c r="CP95" s="19" t="str">
        <f t="shared" si="47"/>
        <v>Ortlieb Hans-Rudi</v>
      </c>
      <c r="CR95" s="19">
        <f t="shared" si="48"/>
        <v>37</v>
      </c>
      <c r="CS95" s="19" t="str">
        <f t="shared" si="49"/>
        <v>D</v>
      </c>
      <c r="CT95" s="154">
        <v>5630</v>
      </c>
      <c r="CU95" s="125">
        <v>771</v>
      </c>
      <c r="CV95" s="33">
        <f t="shared" si="58"/>
        <v>7</v>
      </c>
      <c r="CW95" s="83" t="str">
        <f t="shared" si="59"/>
        <v>Projektingenieur 1</v>
      </c>
      <c r="CX95" s="125">
        <v>771</v>
      </c>
      <c r="CY95" s="33">
        <f t="shared" si="43"/>
        <v>7</v>
      </c>
      <c r="CZ95" s="83" t="str">
        <f t="shared" si="44"/>
        <v>Projektingenieur 1</v>
      </c>
      <c r="DA95" s="125">
        <v>771</v>
      </c>
      <c r="DB95" s="33">
        <f t="shared" si="52"/>
        <v>7</v>
      </c>
      <c r="DC95" s="83" t="str">
        <f t="shared" si="53"/>
        <v>Projektingenieur 1</v>
      </c>
      <c r="DD95" s="125">
        <v>741</v>
      </c>
      <c r="DE95" s="33">
        <f t="shared" si="54"/>
        <v>7</v>
      </c>
      <c r="DF95" s="83" t="str">
        <f t="shared" si="55"/>
        <v>Konstrukteur 4 / Fachplaner 4 / Gruppenchef 2</v>
      </c>
      <c r="DG95" s="20"/>
      <c r="DH95" s="33">
        <v>742</v>
      </c>
      <c r="DI95" s="33">
        <f t="shared" si="56"/>
        <v>8</v>
      </c>
      <c r="DJ95" s="83" t="str">
        <f t="shared" si="57"/>
        <v>Konstrukteur 5  / Fachplaner 5 / Gruppenchef 3</v>
      </c>
      <c r="DO95" s="19">
        <f t="shared" si="50"/>
        <v>5630</v>
      </c>
      <c r="DP95" s="153">
        <v>6</v>
      </c>
      <c r="DQ95" s="19">
        <v>0</v>
      </c>
      <c r="DR95" s="185" t="s">
        <v>968</v>
      </c>
    </row>
    <row r="96" spans="1:122" s="19" customFormat="1" x14ac:dyDescent="0.2">
      <c r="A96" s="53">
        <v>0</v>
      </c>
      <c r="B96" s="53"/>
      <c r="C96" s="53">
        <f t="shared" ref="C96" si="65">IF(Z96&gt;=10,1,0)</f>
        <v>1</v>
      </c>
      <c r="D96" s="55"/>
      <c r="E96" s="55"/>
      <c r="F96" s="56"/>
      <c r="G96" s="54"/>
      <c r="H96" s="54"/>
      <c r="I96" s="56">
        <v>1</v>
      </c>
      <c r="J96" s="54">
        <v>1</v>
      </c>
      <c r="K96" s="56"/>
      <c r="L96" s="56"/>
      <c r="M96" s="56"/>
      <c r="N96" s="58"/>
      <c r="O96" s="52" t="s">
        <v>358</v>
      </c>
      <c r="P96" s="15" t="s">
        <v>1309</v>
      </c>
      <c r="Q96" s="15">
        <v>92</v>
      </c>
      <c r="R96" s="16"/>
      <c r="S96" s="20" t="s">
        <v>1310</v>
      </c>
      <c r="T96" s="21">
        <v>1961</v>
      </c>
      <c r="U96" s="28" t="s">
        <v>126</v>
      </c>
      <c r="V96" s="21">
        <v>1985</v>
      </c>
      <c r="W96" s="25"/>
      <c r="X96" s="21"/>
      <c r="Y96" s="28" t="s">
        <v>1224</v>
      </c>
      <c r="Z96" s="21">
        <f t="shared" ref="Z96" si="66">$AD$3-V96</f>
        <v>33</v>
      </c>
      <c r="AA96" s="25" t="s">
        <v>129</v>
      </c>
      <c r="AB96" s="21" t="s">
        <v>121</v>
      </c>
      <c r="AC96" s="21"/>
      <c r="AE96" s="90" t="s">
        <v>377</v>
      </c>
      <c r="AF96" s="82"/>
      <c r="CP96" s="192" t="str">
        <f t="shared" ref="CP96" si="67">+S96</f>
        <v>Di Maria Marcello</v>
      </c>
      <c r="CR96" s="19">
        <f t="shared" ref="CR96" si="68">+Z96</f>
        <v>33</v>
      </c>
      <c r="CS96" s="19" t="str">
        <f t="shared" ref="CS96" si="69">+AB96</f>
        <v>D</v>
      </c>
      <c r="CT96" s="222">
        <v>8585</v>
      </c>
      <c r="CU96" s="125">
        <v>741</v>
      </c>
      <c r="CV96" s="33">
        <f t="shared" si="58"/>
        <v>7</v>
      </c>
      <c r="CW96" s="83" t="str">
        <f t="shared" si="59"/>
        <v>Konstrukteur 4 / Fachplaner 4 / Gruppenchef 2</v>
      </c>
      <c r="CX96" s="125">
        <v>741</v>
      </c>
      <c r="CY96" s="33">
        <f t="shared" si="43"/>
        <v>7</v>
      </c>
      <c r="CZ96" s="83" t="str">
        <f t="shared" si="44"/>
        <v>Konstrukteur 4 / Fachplaner 4 / Gruppenchef 2</v>
      </c>
      <c r="DA96" s="125">
        <v>741</v>
      </c>
      <c r="DB96" s="33">
        <f t="shared" si="52"/>
        <v>7</v>
      </c>
      <c r="DC96" s="83" t="str">
        <f t="shared" si="53"/>
        <v>Konstrukteur 4 / Fachplaner 4 / Gruppenchef 2</v>
      </c>
      <c r="DD96" s="125">
        <v>741</v>
      </c>
      <c r="DE96" s="33">
        <f t="shared" si="54"/>
        <v>7</v>
      </c>
      <c r="DF96" s="83" t="str">
        <f t="shared" si="55"/>
        <v>Konstrukteur 4 / Fachplaner 4 / Gruppenchef 2</v>
      </c>
      <c r="DG96" s="20"/>
      <c r="DH96" s="125">
        <v>742</v>
      </c>
      <c r="DI96" s="33">
        <f t="shared" si="56"/>
        <v>8</v>
      </c>
      <c r="DJ96" s="83" t="str">
        <f t="shared" si="57"/>
        <v>Konstrukteur 5  / Fachplaner 5 / Gruppenchef 3</v>
      </c>
      <c r="DO96" s="19">
        <f t="shared" ref="DO96" si="70">+CT96</f>
        <v>8585</v>
      </c>
      <c r="DP96" s="153">
        <v>6</v>
      </c>
      <c r="DQ96" s="19">
        <v>0</v>
      </c>
      <c r="DR96" s="19" t="s">
        <v>965</v>
      </c>
    </row>
    <row r="97" spans="1:122" s="19" customFormat="1" x14ac:dyDescent="0.2">
      <c r="A97" s="53">
        <v>0</v>
      </c>
      <c r="B97" s="53"/>
      <c r="C97" s="53">
        <f t="shared" si="45"/>
        <v>1</v>
      </c>
      <c r="D97" s="55"/>
      <c r="E97" s="55"/>
      <c r="F97" s="56"/>
      <c r="G97" s="54"/>
      <c r="H97" s="54"/>
      <c r="I97" s="56">
        <v>1</v>
      </c>
      <c r="J97" s="54">
        <v>1</v>
      </c>
      <c r="K97" s="56"/>
      <c r="L97" s="56"/>
      <c r="M97" s="56"/>
      <c r="N97" s="58"/>
      <c r="O97" s="52" t="s">
        <v>1140</v>
      </c>
      <c r="P97" s="15" t="s">
        <v>487</v>
      </c>
      <c r="Q97" s="15">
        <v>93</v>
      </c>
      <c r="R97" s="16"/>
      <c r="S97" s="20" t="s">
        <v>145</v>
      </c>
      <c r="T97" s="21">
        <v>1970</v>
      </c>
      <c r="U97" s="28" t="s">
        <v>126</v>
      </c>
      <c r="V97" s="21">
        <v>1988</v>
      </c>
      <c r="W97" s="25" t="s">
        <v>1215</v>
      </c>
      <c r="X97" s="21">
        <v>2017</v>
      </c>
      <c r="Y97" s="28" t="s">
        <v>1224</v>
      </c>
      <c r="Z97" s="21">
        <f t="shared" si="46"/>
        <v>30</v>
      </c>
      <c r="AA97" s="25" t="s">
        <v>129</v>
      </c>
      <c r="AB97" s="21" t="s">
        <v>121</v>
      </c>
      <c r="AC97" s="21"/>
      <c r="AE97" s="90" t="s">
        <v>377</v>
      </c>
      <c r="AF97" s="82"/>
      <c r="CP97" s="19" t="str">
        <f t="shared" si="47"/>
        <v>Bucher Oliver</v>
      </c>
      <c r="CR97" s="19">
        <f t="shared" si="48"/>
        <v>30</v>
      </c>
      <c r="CS97" s="19" t="str">
        <f t="shared" si="49"/>
        <v>D</v>
      </c>
      <c r="CT97" s="154">
        <v>7641</v>
      </c>
      <c r="CU97" s="125">
        <v>741</v>
      </c>
      <c r="CV97" s="33">
        <f t="shared" si="58"/>
        <v>7</v>
      </c>
      <c r="CW97" s="83" t="str">
        <f t="shared" si="59"/>
        <v>Konstrukteur 4 / Fachplaner 4 / Gruppenchef 2</v>
      </c>
      <c r="CX97" s="125">
        <v>741</v>
      </c>
      <c r="CY97" s="33">
        <f t="shared" si="43"/>
        <v>7</v>
      </c>
      <c r="CZ97" s="83" t="str">
        <f t="shared" si="44"/>
        <v>Konstrukteur 4 / Fachplaner 4 / Gruppenchef 2</v>
      </c>
      <c r="DA97" s="125">
        <v>741</v>
      </c>
      <c r="DB97" s="33">
        <f t="shared" si="52"/>
        <v>7</v>
      </c>
      <c r="DC97" s="83" t="str">
        <f t="shared" si="53"/>
        <v>Konstrukteur 4 / Fachplaner 4 / Gruppenchef 2</v>
      </c>
      <c r="DD97" s="125">
        <v>741</v>
      </c>
      <c r="DE97" s="33">
        <f t="shared" si="54"/>
        <v>7</v>
      </c>
      <c r="DF97" s="83" t="str">
        <f t="shared" si="55"/>
        <v>Konstrukteur 4 / Fachplaner 4 / Gruppenchef 2</v>
      </c>
      <c r="DG97" s="20"/>
      <c r="DH97" s="125">
        <v>742</v>
      </c>
      <c r="DI97" s="33">
        <f t="shared" si="56"/>
        <v>8</v>
      </c>
      <c r="DJ97" s="83" t="str">
        <f t="shared" si="57"/>
        <v>Konstrukteur 5  / Fachplaner 5 / Gruppenchef 3</v>
      </c>
      <c r="DO97" s="19">
        <f t="shared" si="50"/>
        <v>7641</v>
      </c>
      <c r="DP97" s="153">
        <v>6</v>
      </c>
      <c r="DQ97" s="19">
        <v>0</v>
      </c>
      <c r="DR97" s="19" t="s">
        <v>965</v>
      </c>
    </row>
    <row r="98" spans="1:122" s="19" customFormat="1" x14ac:dyDescent="0.2">
      <c r="A98" s="53">
        <v>0</v>
      </c>
      <c r="B98" s="53"/>
      <c r="C98" s="53">
        <f t="shared" si="45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361</v>
      </c>
      <c r="P98" s="15" t="s">
        <v>488</v>
      </c>
      <c r="Q98" s="15">
        <v>94</v>
      </c>
      <c r="R98" s="16"/>
      <c r="S98" s="20" t="s">
        <v>144</v>
      </c>
      <c r="T98" s="21">
        <v>1968</v>
      </c>
      <c r="U98" s="28" t="s">
        <v>126</v>
      </c>
      <c r="V98" s="21">
        <v>1989</v>
      </c>
      <c r="W98" s="25"/>
      <c r="X98" s="21"/>
      <c r="Y98" s="28" t="s">
        <v>940</v>
      </c>
      <c r="Z98" s="21">
        <f t="shared" si="46"/>
        <v>29</v>
      </c>
      <c r="AA98" s="25" t="s">
        <v>939</v>
      </c>
      <c r="AB98" s="21" t="s">
        <v>121</v>
      </c>
      <c r="AC98" s="21"/>
      <c r="AE98" s="90" t="s">
        <v>375</v>
      </c>
      <c r="AF98" s="82"/>
      <c r="CP98" s="19" t="str">
        <f t="shared" si="47"/>
        <v>Hagen Stefan</v>
      </c>
      <c r="CR98" s="19">
        <f t="shared" si="48"/>
        <v>29</v>
      </c>
      <c r="CS98" s="19" t="str">
        <f t="shared" si="49"/>
        <v>D</v>
      </c>
      <c r="CT98" s="154">
        <v>6741</v>
      </c>
      <c r="CU98" s="125">
        <v>741</v>
      </c>
      <c r="CV98" s="33">
        <f t="shared" si="58"/>
        <v>7</v>
      </c>
      <c r="CW98" s="83" t="str">
        <f t="shared" si="59"/>
        <v>Konstrukteur 4 / Fachplaner 4 / Gruppenchef 2</v>
      </c>
      <c r="CX98" s="125">
        <v>741</v>
      </c>
      <c r="CY98" s="33">
        <f t="shared" si="43"/>
        <v>7</v>
      </c>
      <c r="CZ98" s="83" t="str">
        <f t="shared" si="44"/>
        <v>Konstrukteur 4 / Fachplaner 4 / Gruppenchef 2</v>
      </c>
      <c r="DA98" s="125">
        <v>741</v>
      </c>
      <c r="DB98" s="33">
        <f t="shared" si="52"/>
        <v>7</v>
      </c>
      <c r="DC98" s="83" t="str">
        <f t="shared" si="53"/>
        <v>Konstrukteur 4 / Fachplaner 4 / Gruppenchef 2</v>
      </c>
      <c r="DD98" s="125">
        <v>741</v>
      </c>
      <c r="DE98" s="33">
        <f t="shared" si="54"/>
        <v>7</v>
      </c>
      <c r="DF98" s="83" t="str">
        <f t="shared" si="55"/>
        <v>Konstrukteur 4 / Fachplaner 4 / Gruppenchef 2</v>
      </c>
      <c r="DG98" s="20"/>
      <c r="DH98" s="125">
        <v>742</v>
      </c>
      <c r="DI98" s="33">
        <f t="shared" si="56"/>
        <v>8</v>
      </c>
      <c r="DJ98" s="83" t="str">
        <f t="shared" si="57"/>
        <v>Konstrukteur 5  / Fachplaner 5 / Gruppenchef 3</v>
      </c>
      <c r="DO98" s="19">
        <f t="shared" si="50"/>
        <v>6741</v>
      </c>
      <c r="DP98" s="153">
        <v>6</v>
      </c>
      <c r="DQ98" s="19">
        <v>0</v>
      </c>
      <c r="DR98" s="19" t="s">
        <v>965</v>
      </c>
    </row>
    <row r="99" spans="1:122" s="19" customFormat="1" x14ac:dyDescent="0.2">
      <c r="A99" s="53">
        <v>0</v>
      </c>
      <c r="B99" s="53">
        <v>1</v>
      </c>
      <c r="C99" s="53">
        <f>IF(Z99&gt;=10,1,0)</f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361</v>
      </c>
      <c r="P99" s="15" t="s">
        <v>492</v>
      </c>
      <c r="Q99" s="15">
        <v>95</v>
      </c>
      <c r="R99" s="16"/>
      <c r="S99" s="20" t="s">
        <v>143</v>
      </c>
      <c r="T99" s="21">
        <v>1968</v>
      </c>
      <c r="U99" s="28" t="s">
        <v>128</v>
      </c>
      <c r="V99" s="21">
        <v>1989</v>
      </c>
      <c r="W99" s="25"/>
      <c r="X99" s="21"/>
      <c r="Y99" s="28"/>
      <c r="Z99" s="21">
        <f>$AD$3-V99</f>
        <v>29</v>
      </c>
      <c r="AA99" s="25" t="s">
        <v>710</v>
      </c>
      <c r="AB99" s="21" t="s">
        <v>121</v>
      </c>
      <c r="AC99" s="21"/>
      <c r="AE99" s="187" t="s">
        <v>377</v>
      </c>
      <c r="AF99" s="82"/>
      <c r="CP99" s="19" t="str">
        <f>+S99</f>
        <v>Nicolosi Lucia</v>
      </c>
      <c r="CR99" s="19">
        <f>+Z99</f>
        <v>29</v>
      </c>
      <c r="CS99" s="19" t="str">
        <f>+AB99</f>
        <v>D</v>
      </c>
      <c r="CT99" s="154">
        <v>7637</v>
      </c>
      <c r="CU99" s="125">
        <v>741</v>
      </c>
      <c r="CV99" s="33">
        <f>VLOOKUP($CU99,Funktionsbezeichnungen,3,0)</f>
        <v>7</v>
      </c>
      <c r="CW99" s="83" t="str">
        <f>VLOOKUP($CU99,Funktionsbezeichnungen,2,0)</f>
        <v>Konstrukteur 4 / Fachplaner 4 / Gruppenchef 2</v>
      </c>
      <c r="CX99" s="125">
        <v>741</v>
      </c>
      <c r="CY99" s="33">
        <f>VLOOKUP($CX99,Funktionsbezeichnungen,3,0)</f>
        <v>7</v>
      </c>
      <c r="CZ99" s="83" t="str">
        <f>VLOOKUP($CX99,Funktionsbezeichnungen,2,0)</f>
        <v>Konstrukteur 4 / Fachplaner 4 / Gruppenchef 2</v>
      </c>
      <c r="DA99" s="125">
        <v>741</v>
      </c>
      <c r="DB99" s="33">
        <f>VLOOKUP($DA99,Funktionsbezeichnungen,3,0)</f>
        <v>7</v>
      </c>
      <c r="DC99" s="83" t="str">
        <f>VLOOKUP($DA99,Funktionsbezeichnungen,2,0)</f>
        <v>Konstrukteur 4 / Fachplaner 4 / Gruppenchef 2</v>
      </c>
      <c r="DD99" s="125">
        <v>741</v>
      </c>
      <c r="DE99" s="33">
        <f>VLOOKUP($DD99,Funktionsbezeichnungen,3,0)</f>
        <v>7</v>
      </c>
      <c r="DF99" s="83" t="str">
        <f>VLOOKUP($DD99,Funktionsbezeichnungen,2,0)</f>
        <v>Konstrukteur 4 / Fachplaner 4 / Gruppenchef 2</v>
      </c>
      <c r="DG99" s="20"/>
      <c r="DH99" s="125">
        <v>741</v>
      </c>
      <c r="DI99" s="33">
        <f>VLOOKUP($DH99,Funktionsbezeichnungen,3,0)</f>
        <v>7</v>
      </c>
      <c r="DJ99" s="83" t="str">
        <f>VLOOKUP($DH99,Funktionsbezeichnungen,2,0)</f>
        <v>Konstrukteur 4 / Fachplaner 4 / Gruppenchef 2</v>
      </c>
      <c r="DO99" s="19">
        <f>+CT99</f>
        <v>7637</v>
      </c>
      <c r="DP99" s="153">
        <v>6</v>
      </c>
      <c r="DQ99" s="19">
        <v>0</v>
      </c>
      <c r="DR99" s="19" t="s">
        <v>965</v>
      </c>
    </row>
    <row r="100" spans="1:122" s="19" customFormat="1" x14ac:dyDescent="0.2">
      <c r="A100" s="53">
        <v>0</v>
      </c>
      <c r="B100" s="53"/>
      <c r="C100" s="53">
        <f t="shared" si="45"/>
        <v>1</v>
      </c>
      <c r="D100" s="55"/>
      <c r="E100" s="55"/>
      <c r="F100" s="56"/>
      <c r="G100" s="54"/>
      <c r="H100" s="54"/>
      <c r="I100" s="56">
        <v>1</v>
      </c>
      <c r="J100" s="54"/>
      <c r="K100" s="56"/>
      <c r="L100" s="56"/>
      <c r="M100" s="56"/>
      <c r="N100" s="58"/>
      <c r="O100" s="52" t="s">
        <v>359</v>
      </c>
      <c r="P100" s="15" t="s">
        <v>489</v>
      </c>
      <c r="Q100" s="15">
        <v>96</v>
      </c>
      <c r="R100" s="16"/>
      <c r="S100" s="20" t="s">
        <v>146</v>
      </c>
      <c r="T100" s="21">
        <v>1970</v>
      </c>
      <c r="U100" s="28" t="s">
        <v>126</v>
      </c>
      <c r="V100" s="21">
        <v>1991</v>
      </c>
      <c r="W100" s="25"/>
      <c r="X100" s="21"/>
      <c r="Y100" s="28"/>
      <c r="Z100" s="21">
        <f t="shared" si="46"/>
        <v>27</v>
      </c>
      <c r="AA100" s="25" t="s">
        <v>129</v>
      </c>
      <c r="AB100" s="21" t="s">
        <v>121</v>
      </c>
      <c r="AC100" s="21"/>
      <c r="AE100" s="90" t="s">
        <v>394</v>
      </c>
      <c r="AF100" s="82"/>
      <c r="CP100" s="19" t="str">
        <f t="shared" si="47"/>
        <v>Hardmeyer Christian</v>
      </c>
      <c r="CR100" s="19">
        <f t="shared" si="48"/>
        <v>27</v>
      </c>
      <c r="CS100" s="19" t="str">
        <f t="shared" si="49"/>
        <v>D</v>
      </c>
      <c r="CT100" s="154">
        <v>9618</v>
      </c>
      <c r="CU100" s="125">
        <v>741</v>
      </c>
      <c r="CV100" s="33">
        <f t="shared" si="58"/>
        <v>7</v>
      </c>
      <c r="CW100" s="83" t="str">
        <f t="shared" si="59"/>
        <v>Konstrukteur 4 / Fachplaner 4 / Gruppenchef 2</v>
      </c>
      <c r="CX100" s="125">
        <v>741</v>
      </c>
      <c r="CY100" s="33">
        <f t="shared" si="43"/>
        <v>7</v>
      </c>
      <c r="CZ100" s="83" t="str">
        <f t="shared" si="44"/>
        <v>Konstrukteur 4 / Fachplaner 4 / Gruppenchef 2</v>
      </c>
      <c r="DA100" s="125">
        <v>741</v>
      </c>
      <c r="DB100" s="33">
        <f t="shared" si="52"/>
        <v>7</v>
      </c>
      <c r="DC100" s="83" t="str">
        <f t="shared" si="53"/>
        <v>Konstrukteur 4 / Fachplaner 4 / Gruppenchef 2</v>
      </c>
      <c r="DD100" s="125">
        <v>741</v>
      </c>
      <c r="DE100" s="33">
        <f t="shared" si="54"/>
        <v>7</v>
      </c>
      <c r="DF100" s="83" t="str">
        <f t="shared" si="55"/>
        <v>Konstrukteur 4 / Fachplaner 4 / Gruppenchef 2</v>
      </c>
      <c r="DG100" s="20"/>
      <c r="DH100" s="125">
        <v>742</v>
      </c>
      <c r="DI100" s="33">
        <f t="shared" si="56"/>
        <v>8</v>
      </c>
      <c r="DJ100" s="83" t="str">
        <f t="shared" si="57"/>
        <v>Konstrukteur 5  / Fachplaner 5 / Gruppenchef 3</v>
      </c>
      <c r="DO100" s="19">
        <f t="shared" si="50"/>
        <v>9618</v>
      </c>
      <c r="DP100" s="153">
        <v>6</v>
      </c>
      <c r="DQ100" s="19">
        <v>0</v>
      </c>
      <c r="DR100" s="19" t="s">
        <v>965</v>
      </c>
    </row>
    <row r="101" spans="1:122" s="19" customFormat="1" x14ac:dyDescent="0.2">
      <c r="A101" s="53">
        <v>0</v>
      </c>
      <c r="B101" s="53"/>
      <c r="C101" s="53">
        <f t="shared" si="45"/>
        <v>1</v>
      </c>
      <c r="D101" s="55"/>
      <c r="E101" s="55"/>
      <c r="F101" s="56"/>
      <c r="G101" s="54"/>
      <c r="H101" s="54"/>
      <c r="I101" s="56">
        <v>1</v>
      </c>
      <c r="J101" s="54">
        <v>1</v>
      </c>
      <c r="K101" s="56"/>
      <c r="L101" s="56"/>
      <c r="M101" s="56"/>
      <c r="N101" s="58"/>
      <c r="O101" s="52" t="s">
        <v>1301</v>
      </c>
      <c r="P101" s="15" t="s">
        <v>490</v>
      </c>
      <c r="Q101" s="15">
        <v>97</v>
      </c>
      <c r="R101" s="16"/>
      <c r="S101" s="20" t="s">
        <v>148</v>
      </c>
      <c r="T101" s="21">
        <v>1970</v>
      </c>
      <c r="U101" s="28" t="s">
        <v>126</v>
      </c>
      <c r="V101" s="21">
        <v>1992</v>
      </c>
      <c r="W101" s="25"/>
      <c r="X101" s="21"/>
      <c r="Y101" s="28"/>
      <c r="Z101" s="21">
        <f t="shared" si="46"/>
        <v>26</v>
      </c>
      <c r="AA101" s="25" t="s">
        <v>129</v>
      </c>
      <c r="AB101" s="21" t="s">
        <v>121</v>
      </c>
      <c r="AC101" s="21"/>
      <c r="AE101" s="90" t="s">
        <v>421</v>
      </c>
      <c r="AF101" s="82"/>
      <c r="CP101" s="19" t="str">
        <f t="shared" si="47"/>
        <v>Wira Stephane</v>
      </c>
      <c r="CR101" s="19">
        <f t="shared" si="48"/>
        <v>26</v>
      </c>
      <c r="CS101" s="19" t="str">
        <f t="shared" si="49"/>
        <v>D</v>
      </c>
      <c r="CT101" s="154">
        <v>9623</v>
      </c>
      <c r="CU101" s="125">
        <v>742</v>
      </c>
      <c r="CV101" s="33">
        <f t="shared" si="58"/>
        <v>8</v>
      </c>
      <c r="CW101" s="83" t="str">
        <f t="shared" si="59"/>
        <v>Konstrukteur 5  / Fachplaner 5 / Gruppenchef 3</v>
      </c>
      <c r="CX101" s="125">
        <v>742</v>
      </c>
      <c r="CY101" s="33">
        <f t="shared" si="43"/>
        <v>8</v>
      </c>
      <c r="CZ101" s="83" t="str">
        <f t="shared" si="44"/>
        <v>Konstrukteur 5  / Fachplaner 5 / Gruppenchef 3</v>
      </c>
      <c r="DA101" s="125">
        <v>742</v>
      </c>
      <c r="DB101" s="33">
        <f t="shared" si="52"/>
        <v>8</v>
      </c>
      <c r="DC101" s="83" t="str">
        <f t="shared" si="53"/>
        <v>Konstrukteur 5  / Fachplaner 5 / Gruppenchef 3</v>
      </c>
      <c r="DD101" s="125">
        <v>742</v>
      </c>
      <c r="DE101" s="33">
        <f t="shared" si="54"/>
        <v>8</v>
      </c>
      <c r="DF101" s="83" t="str">
        <f t="shared" si="55"/>
        <v>Konstrukteur 5  / Fachplaner 5 / Gruppenchef 3</v>
      </c>
      <c r="DG101" s="20"/>
      <c r="DH101" s="125">
        <v>742</v>
      </c>
      <c r="DI101" s="33">
        <f t="shared" si="56"/>
        <v>8</v>
      </c>
      <c r="DJ101" s="83" t="str">
        <f t="shared" si="57"/>
        <v>Konstrukteur 5  / Fachplaner 5 / Gruppenchef 3</v>
      </c>
      <c r="DO101" s="19">
        <f t="shared" si="50"/>
        <v>9623</v>
      </c>
      <c r="DP101" s="153">
        <v>6</v>
      </c>
      <c r="DQ101" s="19">
        <v>0</v>
      </c>
      <c r="DR101" s="19" t="s">
        <v>975</v>
      </c>
    </row>
    <row r="102" spans="1:122" s="19" customFormat="1" x14ac:dyDescent="0.2">
      <c r="A102" s="53">
        <v>0</v>
      </c>
      <c r="B102" s="53"/>
      <c r="C102" s="53">
        <f t="shared" si="45"/>
        <v>1</v>
      </c>
      <c r="D102" s="55"/>
      <c r="E102" s="55"/>
      <c r="F102" s="56"/>
      <c r="G102" s="54"/>
      <c r="H102" s="54"/>
      <c r="I102" s="56">
        <v>1</v>
      </c>
      <c r="J102" s="54">
        <v>1</v>
      </c>
      <c r="K102" s="56"/>
      <c r="L102" s="56"/>
      <c r="M102" s="56"/>
      <c r="N102" s="58"/>
      <c r="O102" s="52" t="s">
        <v>1301</v>
      </c>
      <c r="P102" s="15" t="s">
        <v>568</v>
      </c>
      <c r="Q102" s="15">
        <v>98</v>
      </c>
      <c r="R102" s="16"/>
      <c r="S102" s="20" t="s">
        <v>569</v>
      </c>
      <c r="T102" s="21">
        <v>1973</v>
      </c>
      <c r="U102" s="28" t="s">
        <v>126</v>
      </c>
      <c r="V102" s="21">
        <v>1993</v>
      </c>
      <c r="W102" s="25"/>
      <c r="X102" s="21"/>
      <c r="Y102" s="28"/>
      <c r="Z102" s="21">
        <f t="shared" si="46"/>
        <v>25</v>
      </c>
      <c r="AA102" s="25" t="s">
        <v>129</v>
      </c>
      <c r="AB102" s="21" t="s">
        <v>121</v>
      </c>
      <c r="AC102" s="21"/>
      <c r="AE102" s="90" t="s">
        <v>377</v>
      </c>
      <c r="AF102" s="82"/>
      <c r="CP102" s="19" t="str">
        <f t="shared" si="47"/>
        <v>Heiniger Christoph</v>
      </c>
      <c r="CR102" s="19">
        <f t="shared" si="48"/>
        <v>25</v>
      </c>
      <c r="CS102" s="19" t="str">
        <f t="shared" si="49"/>
        <v>D</v>
      </c>
      <c r="CT102" s="154">
        <v>4346</v>
      </c>
      <c r="CU102" s="125">
        <v>741</v>
      </c>
      <c r="CV102" s="33">
        <f t="shared" si="58"/>
        <v>7</v>
      </c>
      <c r="CW102" s="83" t="str">
        <f t="shared" si="59"/>
        <v>Konstrukteur 4 / Fachplaner 4 / Gruppenchef 2</v>
      </c>
      <c r="CX102" s="125">
        <v>741</v>
      </c>
      <c r="CY102" s="33">
        <f t="shared" si="43"/>
        <v>7</v>
      </c>
      <c r="CZ102" s="83" t="str">
        <f t="shared" si="44"/>
        <v>Konstrukteur 4 / Fachplaner 4 / Gruppenchef 2</v>
      </c>
      <c r="DA102" s="125">
        <v>741</v>
      </c>
      <c r="DB102" s="33">
        <f t="shared" si="52"/>
        <v>7</v>
      </c>
      <c r="DC102" s="83" t="str">
        <f t="shared" si="53"/>
        <v>Konstrukteur 4 / Fachplaner 4 / Gruppenchef 2</v>
      </c>
      <c r="DD102" s="125">
        <v>741</v>
      </c>
      <c r="DE102" s="33">
        <f t="shared" si="54"/>
        <v>7</v>
      </c>
      <c r="DF102" s="83" t="str">
        <f t="shared" si="55"/>
        <v>Konstrukteur 4 / Fachplaner 4 / Gruppenchef 2</v>
      </c>
      <c r="DG102" s="20"/>
      <c r="DH102" s="125">
        <v>742</v>
      </c>
      <c r="DI102" s="33">
        <f t="shared" si="56"/>
        <v>8</v>
      </c>
      <c r="DJ102" s="83" t="str">
        <f t="shared" si="57"/>
        <v>Konstrukteur 5  / Fachplaner 5 / Gruppenchef 3</v>
      </c>
      <c r="DO102" s="19">
        <f t="shared" si="50"/>
        <v>4346</v>
      </c>
      <c r="DP102" s="153">
        <v>6</v>
      </c>
      <c r="DQ102" s="19">
        <v>0</v>
      </c>
      <c r="DR102" s="19" t="s">
        <v>965</v>
      </c>
    </row>
    <row r="103" spans="1:122" s="19" customFormat="1" x14ac:dyDescent="0.2">
      <c r="A103" s="53">
        <v>0</v>
      </c>
      <c r="B103" s="53"/>
      <c r="C103" s="53">
        <f>IF(Z103&gt;=10,1,0)</f>
        <v>1</v>
      </c>
      <c r="D103" s="55"/>
      <c r="E103" s="55"/>
      <c r="F103" s="56"/>
      <c r="G103" s="54"/>
      <c r="H103" s="54"/>
      <c r="I103" s="56">
        <v>1</v>
      </c>
      <c r="J103" s="54"/>
      <c r="K103" s="56"/>
      <c r="L103" s="56"/>
      <c r="M103" s="56"/>
      <c r="N103" s="58"/>
      <c r="O103" s="52" t="s">
        <v>358</v>
      </c>
      <c r="P103" s="15" t="s">
        <v>558</v>
      </c>
      <c r="Q103" s="15">
        <v>99</v>
      </c>
      <c r="R103" s="16"/>
      <c r="S103" s="20" t="s">
        <v>559</v>
      </c>
      <c r="T103" s="21">
        <v>1973</v>
      </c>
      <c r="U103" s="28" t="s">
        <v>560</v>
      </c>
      <c r="V103" s="21">
        <v>1994</v>
      </c>
      <c r="W103" s="25"/>
      <c r="X103" s="21"/>
      <c r="Y103" s="28"/>
      <c r="Z103" s="21">
        <f>$AD$3-V103</f>
        <v>24</v>
      </c>
      <c r="AA103" s="25" t="s">
        <v>235</v>
      </c>
      <c r="AB103" s="21" t="s">
        <v>121</v>
      </c>
      <c r="AC103" s="21"/>
      <c r="AE103" s="187" t="s">
        <v>378</v>
      </c>
      <c r="AF103" s="82"/>
      <c r="CP103" s="19" t="str">
        <f>+S103</f>
        <v>Enderlen Francois</v>
      </c>
      <c r="CR103" s="19">
        <f>+Z103</f>
        <v>24</v>
      </c>
      <c r="CS103" s="19" t="str">
        <f>+AB103</f>
        <v>D</v>
      </c>
      <c r="CT103" s="154">
        <v>5636</v>
      </c>
      <c r="CU103" s="125">
        <v>741</v>
      </c>
      <c r="CV103" s="33">
        <f>VLOOKUP($CU103,Funktionsbezeichnungen,3,0)</f>
        <v>7</v>
      </c>
      <c r="CW103" s="83" t="str">
        <f>VLOOKUP($CU103,Funktionsbezeichnungen,2,0)</f>
        <v>Konstrukteur 4 / Fachplaner 4 / Gruppenchef 2</v>
      </c>
      <c r="CX103" s="125">
        <v>741</v>
      </c>
      <c r="CY103" s="33">
        <f>VLOOKUP($CX103,Funktionsbezeichnungen,3,0)</f>
        <v>7</v>
      </c>
      <c r="CZ103" s="83" t="str">
        <f>VLOOKUP($CX103,Funktionsbezeichnungen,2,0)</f>
        <v>Konstrukteur 4 / Fachplaner 4 / Gruppenchef 2</v>
      </c>
      <c r="DA103" s="125">
        <v>741</v>
      </c>
      <c r="DB103" s="33">
        <f>VLOOKUP($DA103,Funktionsbezeichnungen,3,0)</f>
        <v>7</v>
      </c>
      <c r="DC103" s="83" t="str">
        <f>VLOOKUP($DA103,Funktionsbezeichnungen,2,0)</f>
        <v>Konstrukteur 4 / Fachplaner 4 / Gruppenchef 2</v>
      </c>
      <c r="DD103" s="125">
        <v>741</v>
      </c>
      <c r="DE103" s="33">
        <f>VLOOKUP($DD103,Funktionsbezeichnungen,3,0)</f>
        <v>7</v>
      </c>
      <c r="DF103" s="83" t="str">
        <f>VLOOKUP($DD103,Funktionsbezeichnungen,2,0)</f>
        <v>Konstrukteur 4 / Fachplaner 4 / Gruppenchef 2</v>
      </c>
      <c r="DG103" s="20"/>
      <c r="DH103" s="125">
        <v>741</v>
      </c>
      <c r="DI103" s="33">
        <f>VLOOKUP($DH103,Funktionsbezeichnungen,3,0)</f>
        <v>7</v>
      </c>
      <c r="DJ103" s="83" t="str">
        <f>VLOOKUP($DH103,Funktionsbezeichnungen,2,0)</f>
        <v>Konstrukteur 4 / Fachplaner 4 / Gruppenchef 2</v>
      </c>
      <c r="DO103" s="19">
        <f>+CT103</f>
        <v>5636</v>
      </c>
      <c r="DP103" s="153">
        <v>6</v>
      </c>
      <c r="DQ103" s="19">
        <v>0</v>
      </c>
      <c r="DR103" s="19" t="s">
        <v>965</v>
      </c>
    </row>
    <row r="104" spans="1:122" s="19" customFormat="1" x14ac:dyDescent="0.2">
      <c r="A104" s="53">
        <v>0</v>
      </c>
      <c r="B104" s="53"/>
      <c r="C104" s="53">
        <f t="shared" si="45"/>
        <v>1</v>
      </c>
      <c r="D104" s="55"/>
      <c r="E104" s="55"/>
      <c r="F104" s="56"/>
      <c r="G104" s="54"/>
      <c r="H104" s="54"/>
      <c r="I104" s="56">
        <v>1</v>
      </c>
      <c r="J104" s="54">
        <v>1</v>
      </c>
      <c r="K104" s="56"/>
      <c r="L104" s="56"/>
      <c r="M104" s="56"/>
      <c r="N104" s="58"/>
      <c r="O104" s="52" t="s">
        <v>1301</v>
      </c>
      <c r="P104" s="15" t="s">
        <v>493</v>
      </c>
      <c r="Q104" s="15">
        <v>100</v>
      </c>
      <c r="R104" s="16"/>
      <c r="S104" s="20" t="s">
        <v>294</v>
      </c>
      <c r="T104" s="21">
        <v>1976</v>
      </c>
      <c r="U104" s="28" t="s">
        <v>126</v>
      </c>
      <c r="V104" s="21">
        <v>1998</v>
      </c>
      <c r="W104" s="25"/>
      <c r="X104" s="21"/>
      <c r="Y104" s="28"/>
      <c r="Z104" s="21">
        <f t="shared" si="46"/>
        <v>20</v>
      </c>
      <c r="AA104" s="25" t="s">
        <v>129</v>
      </c>
      <c r="AB104" s="21" t="s">
        <v>121</v>
      </c>
      <c r="AC104" s="21"/>
      <c r="AE104" s="90" t="s">
        <v>377</v>
      </c>
      <c r="AF104" s="82"/>
      <c r="CP104" s="19" t="str">
        <f t="shared" si="47"/>
        <v>Humbel Sven</v>
      </c>
      <c r="CR104" s="19">
        <f t="shared" si="48"/>
        <v>20</v>
      </c>
      <c r="CS104" s="19" t="str">
        <f t="shared" si="49"/>
        <v>D</v>
      </c>
      <c r="CT104" s="154">
        <v>9654</v>
      </c>
      <c r="CU104" s="125">
        <v>741</v>
      </c>
      <c r="CV104" s="33">
        <f t="shared" si="58"/>
        <v>7</v>
      </c>
      <c r="CW104" s="83" t="str">
        <f t="shared" si="59"/>
        <v>Konstrukteur 4 / Fachplaner 4 / Gruppenchef 2</v>
      </c>
      <c r="CX104" s="125">
        <v>741</v>
      </c>
      <c r="CY104" s="33">
        <f t="shared" si="43"/>
        <v>7</v>
      </c>
      <c r="CZ104" s="83" t="str">
        <f t="shared" si="44"/>
        <v>Konstrukteur 4 / Fachplaner 4 / Gruppenchef 2</v>
      </c>
      <c r="DA104" s="125">
        <v>741</v>
      </c>
      <c r="DB104" s="33">
        <f t="shared" si="52"/>
        <v>7</v>
      </c>
      <c r="DC104" s="83" t="str">
        <f t="shared" si="53"/>
        <v>Konstrukteur 4 / Fachplaner 4 / Gruppenchef 2</v>
      </c>
      <c r="DD104" s="125">
        <v>741</v>
      </c>
      <c r="DE104" s="33">
        <f t="shared" si="54"/>
        <v>7</v>
      </c>
      <c r="DF104" s="83" t="str">
        <f t="shared" si="55"/>
        <v>Konstrukteur 4 / Fachplaner 4 / Gruppenchef 2</v>
      </c>
      <c r="DG104" s="20"/>
      <c r="DH104" s="125">
        <v>742</v>
      </c>
      <c r="DI104" s="33">
        <f t="shared" si="56"/>
        <v>8</v>
      </c>
      <c r="DJ104" s="83" t="str">
        <f t="shared" si="57"/>
        <v>Konstrukteur 5  / Fachplaner 5 / Gruppenchef 3</v>
      </c>
      <c r="DO104" s="19">
        <f t="shared" si="50"/>
        <v>9654</v>
      </c>
      <c r="DP104" s="153">
        <v>6</v>
      </c>
      <c r="DQ104" s="19">
        <v>0</v>
      </c>
      <c r="DR104" s="19" t="s">
        <v>965</v>
      </c>
    </row>
    <row r="105" spans="1:122" s="19" customFormat="1" x14ac:dyDescent="0.2">
      <c r="A105" s="53">
        <v>0</v>
      </c>
      <c r="B105" s="53"/>
      <c r="C105" s="53">
        <f>IF(Z105&gt;=10,1,0)</f>
        <v>1</v>
      </c>
      <c r="D105" s="55"/>
      <c r="E105" s="55"/>
      <c r="F105" s="56"/>
      <c r="G105" s="54"/>
      <c r="H105" s="54"/>
      <c r="I105" s="56">
        <v>1</v>
      </c>
      <c r="J105" s="54">
        <v>1</v>
      </c>
      <c r="K105" s="56"/>
      <c r="L105" s="56"/>
      <c r="M105" s="56"/>
      <c r="N105" s="58"/>
      <c r="O105" s="52" t="s">
        <v>1301</v>
      </c>
      <c r="P105" s="15" t="s">
        <v>1274</v>
      </c>
      <c r="Q105" s="15">
        <v>101</v>
      </c>
      <c r="R105" s="16"/>
      <c r="S105" s="20" t="s">
        <v>1275</v>
      </c>
      <c r="T105" s="21">
        <v>1960</v>
      </c>
      <c r="U105" s="28" t="s">
        <v>1276</v>
      </c>
      <c r="V105" s="21">
        <v>2001</v>
      </c>
      <c r="W105" s="25"/>
      <c r="X105" s="21"/>
      <c r="Y105" s="28"/>
      <c r="Z105" s="21">
        <f>$AD$3-V105</f>
        <v>17</v>
      </c>
      <c r="AA105" s="25" t="s">
        <v>139</v>
      </c>
      <c r="AB105" s="21" t="s">
        <v>121</v>
      </c>
      <c r="AC105" s="21"/>
      <c r="AE105" s="90" t="s">
        <v>377</v>
      </c>
      <c r="AF105" s="82"/>
      <c r="CP105" s="192" t="str">
        <f>+S105</f>
        <v>Widrig Daniel</v>
      </c>
      <c r="CQ105" s="192"/>
      <c r="CR105" s="192">
        <f>+Z105</f>
        <v>17</v>
      </c>
      <c r="CS105" s="192" t="str">
        <f>+AB105</f>
        <v>D</v>
      </c>
      <c r="CT105" s="222">
        <v>7711</v>
      </c>
      <c r="CU105" s="125">
        <v>741</v>
      </c>
      <c r="CV105" s="33">
        <f>VLOOKUP($CU105,Funktionsbezeichnungen,3,0)</f>
        <v>7</v>
      </c>
      <c r="CW105" s="83" t="str">
        <f>VLOOKUP($CU105,Funktionsbezeichnungen,2,0)</f>
        <v>Konstrukteur 4 / Fachplaner 4 / Gruppenchef 2</v>
      </c>
      <c r="CX105" s="125">
        <v>741</v>
      </c>
      <c r="CY105" s="33">
        <f>VLOOKUP($CX105,Funktionsbezeichnungen,3,0)</f>
        <v>7</v>
      </c>
      <c r="CZ105" s="83" t="str">
        <f>VLOOKUP($CX105,Funktionsbezeichnungen,2,0)</f>
        <v>Konstrukteur 4 / Fachplaner 4 / Gruppenchef 2</v>
      </c>
      <c r="DA105" s="125">
        <v>741</v>
      </c>
      <c r="DB105" s="33">
        <f>VLOOKUP($DA105,Funktionsbezeichnungen,3,0)</f>
        <v>7</v>
      </c>
      <c r="DC105" s="83" t="str">
        <f>VLOOKUP($DA105,Funktionsbezeichnungen,2,0)</f>
        <v>Konstrukteur 4 / Fachplaner 4 / Gruppenchef 2</v>
      </c>
      <c r="DD105" s="125">
        <v>741</v>
      </c>
      <c r="DE105" s="33">
        <f>VLOOKUP($DD105,Funktionsbezeichnungen,3,0)</f>
        <v>7</v>
      </c>
      <c r="DF105" s="83" t="str">
        <f>VLOOKUP($DD105,Funktionsbezeichnungen,2,0)</f>
        <v>Konstrukteur 4 / Fachplaner 4 / Gruppenchef 2</v>
      </c>
      <c r="DG105" s="20"/>
      <c r="DH105" s="33">
        <v>742</v>
      </c>
      <c r="DI105" s="33">
        <f>VLOOKUP($DH105,Funktionsbezeichnungen,3,0)</f>
        <v>8</v>
      </c>
      <c r="DJ105" s="83" t="str">
        <f>VLOOKUP($DH105,Funktionsbezeichnungen,2,0)</f>
        <v>Konstrukteur 5  / Fachplaner 5 / Gruppenchef 3</v>
      </c>
      <c r="DO105" s="19">
        <f>+CT105</f>
        <v>7711</v>
      </c>
      <c r="DP105" s="153">
        <v>6</v>
      </c>
      <c r="DQ105" s="19">
        <v>0</v>
      </c>
      <c r="DR105" s="19" t="s">
        <v>965</v>
      </c>
    </row>
    <row r="106" spans="1:122" s="19" customFormat="1" x14ac:dyDescent="0.2">
      <c r="A106" s="53">
        <v>0</v>
      </c>
      <c r="B106" s="53"/>
      <c r="C106" s="53">
        <f t="shared" si="45"/>
        <v>1</v>
      </c>
      <c r="D106" s="55"/>
      <c r="E106" s="55"/>
      <c r="F106" s="56"/>
      <c r="G106" s="54"/>
      <c r="H106" s="54"/>
      <c r="I106" s="56">
        <v>1</v>
      </c>
      <c r="J106" s="54"/>
      <c r="K106" s="56"/>
      <c r="L106" s="56"/>
      <c r="M106" s="56"/>
      <c r="N106" s="58"/>
      <c r="O106" s="52" t="s">
        <v>361</v>
      </c>
      <c r="P106" s="15" t="s">
        <v>497</v>
      </c>
      <c r="Q106" s="15">
        <v>102</v>
      </c>
      <c r="R106" s="16"/>
      <c r="S106" s="20" t="s">
        <v>179</v>
      </c>
      <c r="T106" s="21">
        <v>1982</v>
      </c>
      <c r="U106" s="28" t="s">
        <v>235</v>
      </c>
      <c r="V106" s="21">
        <v>2002</v>
      </c>
      <c r="W106" s="25"/>
      <c r="X106" s="21"/>
      <c r="Y106" s="25"/>
      <c r="Z106" s="21">
        <f t="shared" si="46"/>
        <v>16</v>
      </c>
      <c r="AA106" s="25" t="s">
        <v>129</v>
      </c>
      <c r="AB106" s="21" t="s">
        <v>121</v>
      </c>
      <c r="AC106" s="21"/>
      <c r="AE106" s="187" t="s">
        <v>894</v>
      </c>
      <c r="AF106" s="82"/>
      <c r="CP106" s="19" t="str">
        <f t="shared" si="47"/>
        <v>Delmas Marc</v>
      </c>
      <c r="CR106" s="19">
        <f t="shared" si="48"/>
        <v>16</v>
      </c>
      <c r="CS106" s="19" t="str">
        <f t="shared" si="49"/>
        <v>D</v>
      </c>
      <c r="CT106" s="154">
        <v>9660</v>
      </c>
      <c r="CU106" s="125">
        <v>742</v>
      </c>
      <c r="CV106" s="33">
        <f t="shared" si="58"/>
        <v>8</v>
      </c>
      <c r="CW106" s="83" t="str">
        <f t="shared" si="59"/>
        <v>Konstrukteur 5  / Fachplaner 5 / Gruppenchef 3</v>
      </c>
      <c r="CX106" s="125">
        <v>742</v>
      </c>
      <c r="CY106" s="33">
        <f t="shared" si="43"/>
        <v>8</v>
      </c>
      <c r="CZ106" s="83" t="str">
        <f t="shared" si="44"/>
        <v>Konstrukteur 5  / Fachplaner 5 / Gruppenchef 3</v>
      </c>
      <c r="DA106" s="125">
        <v>741</v>
      </c>
      <c r="DB106" s="33">
        <f t="shared" si="52"/>
        <v>7</v>
      </c>
      <c r="DC106" s="83" t="str">
        <f t="shared" si="53"/>
        <v>Konstrukteur 4 / Fachplaner 4 / Gruppenchef 2</v>
      </c>
      <c r="DD106" s="125">
        <v>733</v>
      </c>
      <c r="DE106" s="33">
        <f t="shared" si="54"/>
        <v>6</v>
      </c>
      <c r="DF106" s="83" t="str">
        <f t="shared" si="55"/>
        <v>Konstrukteur 3 / -planer 3 / Gruppenchef 1</v>
      </c>
      <c r="DG106" s="20"/>
      <c r="DH106" s="125">
        <v>733</v>
      </c>
      <c r="DI106" s="125">
        <f t="shared" si="56"/>
        <v>6</v>
      </c>
      <c r="DJ106" s="83" t="str">
        <f t="shared" si="57"/>
        <v>Konstrukteur 3 / -planer 3 / Gruppenchef 1</v>
      </c>
      <c r="DO106" s="19">
        <f t="shared" si="50"/>
        <v>9660</v>
      </c>
      <c r="DP106" s="153">
        <v>6</v>
      </c>
      <c r="DQ106" s="19">
        <v>0</v>
      </c>
      <c r="DR106" s="19" t="s">
        <v>965</v>
      </c>
    </row>
    <row r="107" spans="1:122" s="19" customFormat="1" x14ac:dyDescent="0.2">
      <c r="A107" s="53">
        <v>0</v>
      </c>
      <c r="B107" s="53">
        <v>1</v>
      </c>
      <c r="C107" s="53">
        <f>IF(Z107&gt;=10,1,0)</f>
        <v>1</v>
      </c>
      <c r="D107" s="55"/>
      <c r="E107" s="55"/>
      <c r="F107" s="56"/>
      <c r="G107" s="54"/>
      <c r="H107" s="54"/>
      <c r="I107" s="56">
        <v>1</v>
      </c>
      <c r="J107" s="54"/>
      <c r="K107" s="56"/>
      <c r="L107" s="56"/>
      <c r="M107" s="56"/>
      <c r="N107" s="58"/>
      <c r="O107" s="52" t="s">
        <v>358</v>
      </c>
      <c r="P107" s="15" t="s">
        <v>1116</v>
      </c>
      <c r="Q107" s="15">
        <v>103</v>
      </c>
      <c r="R107" s="16"/>
      <c r="S107" s="20" t="s">
        <v>1117</v>
      </c>
      <c r="T107" s="21">
        <v>1981</v>
      </c>
      <c r="U107" s="28" t="s">
        <v>239</v>
      </c>
      <c r="V107" s="21">
        <v>2002</v>
      </c>
      <c r="W107" s="25"/>
      <c r="X107" s="21"/>
      <c r="Y107" s="28"/>
      <c r="Z107" s="21">
        <f>$AD$3-V107</f>
        <v>16</v>
      </c>
      <c r="AA107" s="25" t="s">
        <v>239</v>
      </c>
      <c r="AB107" s="21" t="s">
        <v>121</v>
      </c>
      <c r="AC107" s="21"/>
      <c r="AE107" s="187" t="s">
        <v>378</v>
      </c>
      <c r="AF107" s="82"/>
      <c r="CP107" s="19" t="str">
        <f>+S107</f>
        <v>Iten Vanessa</v>
      </c>
      <c r="CR107" s="19">
        <f>+Z107</f>
        <v>16</v>
      </c>
      <c r="CS107" s="19" t="str">
        <f>+AB107</f>
        <v>D</v>
      </c>
      <c r="CT107" s="154">
        <v>9661</v>
      </c>
      <c r="CU107" s="125">
        <v>733</v>
      </c>
      <c r="CV107" s="33">
        <f>VLOOKUP($CU107,Funktionsbezeichnungen,3,0)</f>
        <v>6</v>
      </c>
      <c r="CW107" s="83" t="str">
        <f>VLOOKUP($CU107,Funktionsbezeichnungen,2,0)</f>
        <v>Konstrukteur 3 / -planer 3 / Gruppenchef 1</v>
      </c>
      <c r="CX107" s="125"/>
      <c r="CY107" s="33"/>
      <c r="CZ107" s="83"/>
      <c r="DA107" s="125"/>
      <c r="DB107" s="33"/>
      <c r="DC107" s="83"/>
      <c r="DD107" s="125"/>
      <c r="DE107" s="33"/>
      <c r="DF107" s="83"/>
      <c r="DG107" s="20"/>
      <c r="DH107" s="125"/>
      <c r="DI107" s="33"/>
      <c r="DJ107" s="83"/>
      <c r="DO107" s="19">
        <f>+CT107</f>
        <v>9661</v>
      </c>
      <c r="DP107" s="153">
        <v>6</v>
      </c>
      <c r="DQ107" s="19">
        <v>0</v>
      </c>
      <c r="DR107" s="19" t="s">
        <v>965</v>
      </c>
    </row>
    <row r="108" spans="1:122" s="19" customFormat="1" x14ac:dyDescent="0.2">
      <c r="A108" s="53">
        <v>0</v>
      </c>
      <c r="B108" s="53">
        <v>1</v>
      </c>
      <c r="C108" s="53">
        <f>IF(Z108&gt;=10,1,0)</f>
        <v>1</v>
      </c>
      <c r="D108" s="55"/>
      <c r="E108" s="55">
        <v>1</v>
      </c>
      <c r="F108" s="56"/>
      <c r="G108" s="54"/>
      <c r="H108" s="54"/>
      <c r="I108" s="56"/>
      <c r="J108" s="54"/>
      <c r="K108" s="56"/>
      <c r="L108" s="56"/>
      <c r="M108" s="56"/>
      <c r="N108" s="58"/>
      <c r="O108" s="52" t="s">
        <v>359</v>
      </c>
      <c r="P108" s="15" t="s">
        <v>1183</v>
      </c>
      <c r="Q108" s="15">
        <v>104</v>
      </c>
      <c r="R108" s="16"/>
      <c r="S108" s="20" t="s">
        <v>1184</v>
      </c>
      <c r="T108" s="21">
        <v>1982</v>
      </c>
      <c r="U108" s="28" t="s">
        <v>239</v>
      </c>
      <c r="V108" s="21">
        <v>2007</v>
      </c>
      <c r="W108" s="25" t="s">
        <v>1185</v>
      </c>
      <c r="X108" s="21">
        <v>2012</v>
      </c>
      <c r="Y108" s="28"/>
      <c r="Z108" s="21">
        <f>$AD$3-V108</f>
        <v>11</v>
      </c>
      <c r="AA108" s="25" t="s">
        <v>1300</v>
      </c>
      <c r="AB108" s="118" t="s">
        <v>121</v>
      </c>
      <c r="AC108" s="21"/>
      <c r="AE108" s="187" t="s">
        <v>378</v>
      </c>
      <c r="AF108" s="82"/>
      <c r="CP108" s="19" t="str">
        <f>+S108</f>
        <v>Schaub Anja</v>
      </c>
      <c r="CR108" s="19">
        <f>+Z108</f>
        <v>11</v>
      </c>
      <c r="CS108" s="19" t="str">
        <f>+AB108</f>
        <v>D</v>
      </c>
      <c r="CT108" s="154">
        <v>9664</v>
      </c>
      <c r="CU108" s="125">
        <v>733</v>
      </c>
      <c r="CV108" s="33">
        <f>VLOOKUP($CU108,Funktionsbezeichnungen,3,0)</f>
        <v>6</v>
      </c>
      <c r="CW108" s="83" t="str">
        <f>VLOOKUP($CU108,Funktionsbezeichnungen,2,0)</f>
        <v>Konstrukteur 3 / -planer 3 / Gruppenchef 1</v>
      </c>
      <c r="CX108" s="125"/>
      <c r="CY108" s="33"/>
      <c r="CZ108" s="83"/>
      <c r="DA108" s="125"/>
      <c r="DB108" s="33"/>
      <c r="DC108" s="83"/>
      <c r="DD108" s="125"/>
      <c r="DE108" s="33"/>
      <c r="DF108" s="83"/>
      <c r="DG108" s="20"/>
      <c r="DH108" s="125"/>
      <c r="DI108" s="33"/>
      <c r="DJ108" s="83"/>
      <c r="DO108" s="19">
        <f>+CT108</f>
        <v>9664</v>
      </c>
      <c r="DP108" s="153">
        <v>6</v>
      </c>
      <c r="DQ108" s="19">
        <v>0</v>
      </c>
      <c r="DR108" s="19" t="s">
        <v>965</v>
      </c>
    </row>
    <row r="109" spans="1:122" s="19" customFormat="1" x14ac:dyDescent="0.2">
      <c r="A109" s="53">
        <v>0</v>
      </c>
      <c r="B109" s="53"/>
      <c r="C109" s="53">
        <f>IF(Z109&gt;=10,1,0)</f>
        <v>1</v>
      </c>
      <c r="D109" s="55"/>
      <c r="E109" s="55"/>
      <c r="F109" s="55"/>
      <c r="G109" s="53"/>
      <c r="H109" s="53"/>
      <c r="I109" s="55">
        <v>1</v>
      </c>
      <c r="J109" s="53"/>
      <c r="K109" s="55"/>
      <c r="L109" s="55"/>
      <c r="M109" s="55"/>
      <c r="N109" s="59"/>
      <c r="O109" s="19" t="s">
        <v>1303</v>
      </c>
      <c r="P109" s="15" t="s">
        <v>499</v>
      </c>
      <c r="Q109" s="15">
        <v>105</v>
      </c>
      <c r="R109" s="42"/>
      <c r="S109" s="20" t="s">
        <v>250</v>
      </c>
      <c r="T109" s="21">
        <v>1987</v>
      </c>
      <c r="U109" s="28" t="s">
        <v>235</v>
      </c>
      <c r="V109" s="21">
        <v>2007</v>
      </c>
      <c r="W109" s="25"/>
      <c r="X109" s="21"/>
      <c r="Y109" s="25"/>
      <c r="Z109" s="21">
        <f>$AD$3-V109</f>
        <v>11</v>
      </c>
      <c r="AA109" s="25" t="s">
        <v>129</v>
      </c>
      <c r="AB109" s="118" t="s">
        <v>121</v>
      </c>
      <c r="AC109" s="21"/>
      <c r="AE109" s="90" t="s">
        <v>378</v>
      </c>
      <c r="AF109" s="82"/>
      <c r="CP109" s="19" t="str">
        <f>+S109</f>
        <v>Wernli Sebastian</v>
      </c>
      <c r="CR109" s="19">
        <f>+Z109</f>
        <v>11</v>
      </c>
      <c r="CS109" s="19" t="str">
        <f>+AB109</f>
        <v>D</v>
      </c>
      <c r="CT109" s="154">
        <v>9687</v>
      </c>
      <c r="CU109" s="125">
        <v>733</v>
      </c>
      <c r="CV109" s="33">
        <f>VLOOKUP($CU109,Funktionsbezeichnungen,3,0)</f>
        <v>6</v>
      </c>
      <c r="CW109" s="83" t="str">
        <f>VLOOKUP($CU109,Funktionsbezeichnungen,2,0)</f>
        <v>Konstrukteur 3 / -planer 3 / Gruppenchef 1</v>
      </c>
      <c r="CX109" s="125">
        <v>733</v>
      </c>
      <c r="CY109" s="33">
        <f>VLOOKUP($CX109,Funktionsbezeichnungen,3,0)</f>
        <v>6</v>
      </c>
      <c r="CZ109" s="83" t="str">
        <f>VLOOKUP($CX109,Funktionsbezeichnungen,2,0)</f>
        <v>Konstrukteur 3 / -planer 3 / Gruppenchef 1</v>
      </c>
      <c r="DA109" s="125">
        <v>732</v>
      </c>
      <c r="DB109" s="33">
        <f>VLOOKUP($DA109,Funktionsbezeichnungen,3,0)</f>
        <v>5</v>
      </c>
      <c r="DC109" s="83" t="str">
        <f>VLOOKUP($DA109,Funktionsbezeichnungen,2,0)</f>
        <v>Konstrukteur 2 / -planer 2</v>
      </c>
      <c r="DD109" s="125">
        <v>732</v>
      </c>
      <c r="DE109" s="33">
        <f>VLOOKUP($DD109,Funktionsbezeichnungen,3,0)</f>
        <v>5</v>
      </c>
      <c r="DF109" s="83" t="str">
        <f>VLOOKUP($DD109,Funktionsbezeichnungen,2,0)</f>
        <v>Konstrukteur 2 / -planer 2</v>
      </c>
      <c r="DG109" s="20"/>
      <c r="DH109" s="33">
        <v>732</v>
      </c>
      <c r="DI109" s="33">
        <f>VLOOKUP($DH109,Funktionsbezeichnungen,3,0)</f>
        <v>5</v>
      </c>
      <c r="DJ109" s="83" t="str">
        <f>VLOOKUP($DH109,Funktionsbezeichnungen,2,0)</f>
        <v>Konstrukteur 2 / -planer 2</v>
      </c>
      <c r="DO109" s="19">
        <f>+CT109</f>
        <v>9687</v>
      </c>
      <c r="DP109" s="153">
        <v>6</v>
      </c>
      <c r="DQ109" s="19">
        <v>0</v>
      </c>
      <c r="DR109" s="19" t="s">
        <v>964</v>
      </c>
    </row>
    <row r="110" spans="1:122" s="19" customFormat="1" ht="27" x14ac:dyDescent="0.2">
      <c r="A110" s="218">
        <v>0</v>
      </c>
      <c r="B110" s="218"/>
      <c r="C110" s="218">
        <f>IF(Z110&gt;=10,1,0)</f>
        <v>0</v>
      </c>
      <c r="D110" s="219"/>
      <c r="E110" s="219">
        <v>1</v>
      </c>
      <c r="F110" s="220"/>
      <c r="G110" s="221"/>
      <c r="H110" s="221"/>
      <c r="I110" s="220"/>
      <c r="J110" s="221">
        <v>1</v>
      </c>
      <c r="K110" s="220"/>
      <c r="L110" s="220"/>
      <c r="M110" s="220"/>
      <c r="N110" s="211"/>
      <c r="O110" s="215" t="s">
        <v>1301</v>
      </c>
      <c r="P110" s="212" t="s">
        <v>1200</v>
      </c>
      <c r="Q110" s="15">
        <v>106</v>
      </c>
      <c r="R110" s="213"/>
      <c r="S110" s="20" t="s">
        <v>1201</v>
      </c>
      <c r="T110" s="118">
        <v>1985</v>
      </c>
      <c r="U110" s="120" t="s">
        <v>1202</v>
      </c>
      <c r="V110" s="118">
        <v>2009</v>
      </c>
      <c r="W110" s="214"/>
      <c r="X110" s="118"/>
      <c r="Y110" s="214"/>
      <c r="Z110" s="118">
        <f>$AD$3-V110</f>
        <v>9</v>
      </c>
      <c r="AA110" s="120" t="s">
        <v>129</v>
      </c>
      <c r="AB110" s="118" t="s">
        <v>121</v>
      </c>
      <c r="AC110" s="118"/>
      <c r="AD110" s="210"/>
      <c r="AE110" s="217" t="s">
        <v>377</v>
      </c>
      <c r="AF110" s="82"/>
      <c r="CP110" s="19" t="str">
        <f>+S110</f>
        <v>Grabherr Mathieu</v>
      </c>
      <c r="CR110" s="19">
        <f>+Z110</f>
        <v>9</v>
      </c>
      <c r="CS110" s="19" t="str">
        <f>+AB110</f>
        <v>D</v>
      </c>
      <c r="CT110" s="154">
        <v>5641</v>
      </c>
      <c r="CU110" s="125">
        <v>733</v>
      </c>
      <c r="CV110" s="33">
        <f>VLOOKUP($CU110,Funktionsbezeichnungen,3,0)</f>
        <v>6</v>
      </c>
      <c r="CW110" s="83" t="str">
        <f>VLOOKUP($CU110,Funktionsbezeichnungen,2,0)</f>
        <v>Konstrukteur 3 / -planer 3 / Gruppenchef 1</v>
      </c>
      <c r="CX110" s="125"/>
      <c r="CY110" s="33"/>
      <c r="CZ110" s="83"/>
      <c r="DA110" s="125"/>
      <c r="DB110" s="33"/>
      <c r="DC110" s="83"/>
      <c r="DD110" s="33"/>
      <c r="DE110" s="33"/>
      <c r="DF110" s="83"/>
      <c r="DH110" s="33"/>
      <c r="DI110" s="33"/>
      <c r="DJ110" s="83"/>
      <c r="DO110" s="19">
        <f>+CT110</f>
        <v>5641</v>
      </c>
      <c r="DP110" s="153">
        <v>6</v>
      </c>
      <c r="DQ110" s="19">
        <v>0</v>
      </c>
      <c r="DR110" s="19" t="s">
        <v>965</v>
      </c>
    </row>
    <row r="111" spans="1:122" s="19" customFormat="1" ht="15.75" x14ac:dyDescent="0.2">
      <c r="A111" s="53">
        <v>0</v>
      </c>
      <c r="B111" s="53">
        <v>1</v>
      </c>
      <c r="C111" s="53">
        <f>IF(Z111&gt;=10,1,0)</f>
        <v>0</v>
      </c>
      <c r="D111" s="55"/>
      <c r="E111" s="55"/>
      <c r="F111" s="55"/>
      <c r="G111" s="53"/>
      <c r="H111" s="53"/>
      <c r="I111" s="55">
        <v>1</v>
      </c>
      <c r="J111" s="53"/>
      <c r="K111" s="55"/>
      <c r="L111" s="55"/>
      <c r="M111" s="55"/>
      <c r="N111" s="59"/>
      <c r="O111" s="19" t="s">
        <v>358</v>
      </c>
      <c r="P111" s="15" t="s">
        <v>905</v>
      </c>
      <c r="Q111" s="15">
        <v>107</v>
      </c>
      <c r="R111" s="42"/>
      <c r="S111" s="20" t="s">
        <v>906</v>
      </c>
      <c r="T111" s="21">
        <v>1990</v>
      </c>
      <c r="U111" s="28" t="s">
        <v>239</v>
      </c>
      <c r="V111" s="21">
        <v>2012</v>
      </c>
      <c r="W111" s="25" t="s">
        <v>1290</v>
      </c>
      <c r="X111" s="21">
        <v>2016</v>
      </c>
      <c r="Y111" s="25"/>
      <c r="Z111" s="21">
        <f>$AD$3-V111</f>
        <v>6</v>
      </c>
      <c r="AA111" s="25" t="s">
        <v>1291</v>
      </c>
      <c r="AB111" s="21" t="s">
        <v>1289</v>
      </c>
      <c r="AC111" s="21"/>
      <c r="AE111" s="90" t="s">
        <v>1211</v>
      </c>
      <c r="AF111" s="82"/>
      <c r="CP111" s="19" t="str">
        <f>+S111</f>
        <v>Zymeri Shaha</v>
      </c>
      <c r="CR111" s="19">
        <f>+Z111</f>
        <v>6</v>
      </c>
      <c r="CS111" s="19" t="str">
        <f>+AB111</f>
        <v xml:space="preserve"> D/E 4)</v>
      </c>
      <c r="CT111" s="154">
        <v>9733</v>
      </c>
      <c r="CU111" s="125">
        <v>732</v>
      </c>
      <c r="CV111" s="33">
        <f>VLOOKUP($CU111,Funktionsbezeichnungen,3,0)</f>
        <v>5</v>
      </c>
      <c r="CW111" s="83" t="str">
        <f>VLOOKUP($CU111,Funktionsbezeichnungen,2,0)</f>
        <v>Konstrukteur 2 / -planer 2</v>
      </c>
      <c r="CX111" s="125">
        <v>731</v>
      </c>
      <c r="CY111" s="33">
        <f>VLOOKUP($CX111,Funktionsbezeichnungen,3,0)</f>
        <v>4</v>
      </c>
      <c r="CZ111" s="83" t="str">
        <f>VLOOKUP($CX111,Funktionsbezeichnungen,2,0)</f>
        <v>Konstrukteur 1 / -planer 1</v>
      </c>
      <c r="DA111" s="125"/>
      <c r="DB111" s="33"/>
      <c r="DC111" s="83"/>
      <c r="DD111" s="125"/>
      <c r="DE111" s="33"/>
      <c r="DF111" s="83"/>
      <c r="DG111" s="20"/>
      <c r="DH111" s="33">
        <v>731</v>
      </c>
      <c r="DI111" s="33">
        <f>VLOOKUP($DH111,Funktionsbezeichnungen,3,0)</f>
        <v>4</v>
      </c>
      <c r="DJ111" s="83" t="str">
        <f>VLOOKUP($DH111,Funktionsbezeichnungen,2,0)</f>
        <v>Konstrukteur 1 / -planer 1</v>
      </c>
      <c r="DO111" s="19">
        <f>+CT111</f>
        <v>9733</v>
      </c>
      <c r="DP111" s="153">
        <v>7</v>
      </c>
      <c r="DQ111" s="19">
        <v>0</v>
      </c>
      <c r="DR111" s="19" t="s">
        <v>964</v>
      </c>
    </row>
    <row r="112" spans="1:122" s="19" customFormat="1" x14ac:dyDescent="0.2">
      <c r="A112" s="53">
        <v>0</v>
      </c>
      <c r="B112" s="53"/>
      <c r="C112" s="53">
        <f t="shared" si="45"/>
        <v>1</v>
      </c>
      <c r="D112" s="55"/>
      <c r="E112" s="55"/>
      <c r="F112" s="56"/>
      <c r="G112" s="54"/>
      <c r="H112" s="54"/>
      <c r="I112" s="56">
        <v>1</v>
      </c>
      <c r="J112" s="54"/>
      <c r="K112" s="56"/>
      <c r="L112" s="56"/>
      <c r="M112" s="56"/>
      <c r="N112" s="58"/>
      <c r="O112" s="52" t="s">
        <v>358</v>
      </c>
      <c r="P112" s="15" t="s">
        <v>652</v>
      </c>
      <c r="Q112" s="15">
        <v>108</v>
      </c>
      <c r="R112" s="16"/>
      <c r="S112" s="20" t="s">
        <v>651</v>
      </c>
      <c r="T112" s="21">
        <v>1967</v>
      </c>
      <c r="U112" s="28" t="s">
        <v>653</v>
      </c>
      <c r="V112" s="21">
        <v>1988</v>
      </c>
      <c r="W112" s="25"/>
      <c r="X112" s="21"/>
      <c r="Y112" s="28"/>
      <c r="Z112" s="21">
        <f t="shared" si="46"/>
        <v>30</v>
      </c>
      <c r="AA112" s="25" t="s">
        <v>653</v>
      </c>
      <c r="AB112" s="21" t="s">
        <v>142</v>
      </c>
      <c r="AC112" s="21"/>
      <c r="AE112" s="187" t="s">
        <v>378</v>
      </c>
      <c r="AF112" s="82"/>
      <c r="CP112" s="19" t="str">
        <f t="shared" si="47"/>
        <v>Dettwiler Markus</v>
      </c>
      <c r="CR112" s="19">
        <f t="shared" si="48"/>
        <v>30</v>
      </c>
      <c r="CS112" s="19" t="str">
        <f t="shared" si="49"/>
        <v>E</v>
      </c>
      <c r="CT112" s="154">
        <v>5639</v>
      </c>
      <c r="CU112" s="125">
        <v>741</v>
      </c>
      <c r="CV112" s="33">
        <f t="shared" si="58"/>
        <v>7</v>
      </c>
      <c r="CW112" s="83" t="str">
        <f t="shared" si="59"/>
        <v>Konstrukteur 4 / Fachplaner 4 / Gruppenchef 2</v>
      </c>
      <c r="CX112" s="125">
        <v>741</v>
      </c>
      <c r="CY112" s="33">
        <f t="shared" ref="CY112:CY136" si="71">VLOOKUP($CX112,Funktionsbezeichnungen,3,0)</f>
        <v>7</v>
      </c>
      <c r="CZ112" s="83" t="str">
        <f t="shared" ref="CZ112:CZ136" si="72">VLOOKUP($CX112,Funktionsbezeichnungen,2,0)</f>
        <v>Konstrukteur 4 / Fachplaner 4 / Gruppenchef 2</v>
      </c>
      <c r="DA112" s="125">
        <v>741</v>
      </c>
      <c r="DB112" s="33">
        <f t="shared" si="52"/>
        <v>7</v>
      </c>
      <c r="DC112" s="83" t="str">
        <f t="shared" si="53"/>
        <v>Konstrukteur 4 / Fachplaner 4 / Gruppenchef 2</v>
      </c>
      <c r="DD112" s="125">
        <v>741</v>
      </c>
      <c r="DE112" s="33">
        <f t="shared" si="54"/>
        <v>7</v>
      </c>
      <c r="DF112" s="83" t="str">
        <f t="shared" si="55"/>
        <v>Konstrukteur 4 / Fachplaner 4 / Gruppenchef 2</v>
      </c>
      <c r="DG112" s="20"/>
      <c r="DH112" s="125">
        <v>741</v>
      </c>
      <c r="DI112" s="33">
        <f t="shared" si="56"/>
        <v>7</v>
      </c>
      <c r="DJ112" s="83" t="str">
        <f t="shared" si="57"/>
        <v>Konstrukteur 4 / Fachplaner 4 / Gruppenchef 2</v>
      </c>
      <c r="DO112" s="19">
        <f t="shared" si="50"/>
        <v>5639</v>
      </c>
      <c r="DP112" s="153">
        <v>6</v>
      </c>
      <c r="DQ112" s="19">
        <v>0</v>
      </c>
      <c r="DR112" s="19" t="s">
        <v>965</v>
      </c>
    </row>
    <row r="113" spans="1:122" s="19" customFormat="1" x14ac:dyDescent="0.2">
      <c r="A113" s="53">
        <v>0</v>
      </c>
      <c r="B113" s="53"/>
      <c r="C113" s="53">
        <f t="shared" si="45"/>
        <v>1</v>
      </c>
      <c r="D113" s="55"/>
      <c r="E113" s="55"/>
      <c r="F113" s="55"/>
      <c r="G113" s="53"/>
      <c r="H113" s="53"/>
      <c r="I113" s="55">
        <v>1</v>
      </c>
      <c r="J113" s="53"/>
      <c r="K113" s="55"/>
      <c r="L113" s="55"/>
      <c r="M113" s="55"/>
      <c r="N113" s="59"/>
      <c r="O113" s="19" t="s">
        <v>358</v>
      </c>
      <c r="P113" s="15" t="s">
        <v>556</v>
      </c>
      <c r="Q113" s="15">
        <v>109</v>
      </c>
      <c r="R113" s="42"/>
      <c r="S113" s="20" t="s">
        <v>557</v>
      </c>
      <c r="T113" s="21">
        <v>1987</v>
      </c>
      <c r="U113" s="28" t="s">
        <v>235</v>
      </c>
      <c r="V113" s="21">
        <v>2008</v>
      </c>
      <c r="W113" s="25"/>
      <c r="X113" s="21"/>
      <c r="Y113" s="25"/>
      <c r="Z113" s="21">
        <f t="shared" si="46"/>
        <v>10</v>
      </c>
      <c r="AA113" s="25" t="s">
        <v>235</v>
      </c>
      <c r="AB113" s="21" t="s">
        <v>142</v>
      </c>
      <c r="AC113" s="21"/>
      <c r="AE113" s="90" t="s">
        <v>378</v>
      </c>
      <c r="AF113" s="82"/>
      <c r="CP113" s="19" t="str">
        <f t="shared" si="47"/>
        <v>Breiter Michael</v>
      </c>
      <c r="CR113" s="19">
        <f t="shared" si="48"/>
        <v>10</v>
      </c>
      <c r="CS113" s="19" t="str">
        <f t="shared" si="49"/>
        <v>E</v>
      </c>
      <c r="CT113" s="154">
        <v>7702</v>
      </c>
      <c r="CU113" s="125">
        <v>733</v>
      </c>
      <c r="CV113" s="33">
        <f t="shared" si="58"/>
        <v>6</v>
      </c>
      <c r="CW113" s="83" t="str">
        <f t="shared" si="59"/>
        <v>Konstrukteur 3 / -planer 3 / Gruppenchef 1</v>
      </c>
      <c r="CX113" s="125"/>
      <c r="CY113" s="33"/>
      <c r="CZ113" s="83"/>
      <c r="DA113" s="125">
        <v>732</v>
      </c>
      <c r="DB113" s="33">
        <f>VLOOKUP($DA113,Funktionsbezeichnungen,3,0)</f>
        <v>5</v>
      </c>
      <c r="DC113" s="83" t="str">
        <f>VLOOKUP($DA113,Funktionsbezeichnungen,2,0)</f>
        <v>Konstrukteur 2 / -planer 2</v>
      </c>
      <c r="DD113" s="33">
        <v>732</v>
      </c>
      <c r="DE113" s="33">
        <f>VLOOKUP($DD113,Funktionsbezeichnungen,3,0)</f>
        <v>5</v>
      </c>
      <c r="DF113" s="83" t="str">
        <f>VLOOKUP($DD113,Funktionsbezeichnungen,2,0)</f>
        <v>Konstrukteur 2 / -planer 2</v>
      </c>
      <c r="DH113" s="33">
        <v>732</v>
      </c>
      <c r="DI113" s="33">
        <f t="shared" ref="DI113:DI133" si="73">VLOOKUP($DH113,Funktionsbezeichnungen,3,0)</f>
        <v>5</v>
      </c>
      <c r="DJ113" s="83" t="str">
        <f t="shared" ref="DJ113:DJ133" si="74">VLOOKUP($DH113,Funktionsbezeichnungen,2,0)</f>
        <v>Konstrukteur 2 / -planer 2</v>
      </c>
      <c r="DO113" s="19">
        <f t="shared" si="50"/>
        <v>7702</v>
      </c>
      <c r="DP113" s="153">
        <v>6</v>
      </c>
      <c r="DQ113" s="19">
        <v>0</v>
      </c>
      <c r="DR113" s="19" t="s">
        <v>964</v>
      </c>
    </row>
    <row r="114" spans="1:122" s="19" customFormat="1" x14ac:dyDescent="0.2">
      <c r="A114" s="53">
        <v>0</v>
      </c>
      <c r="B114" s="53"/>
      <c r="C114" s="53">
        <f t="shared" si="45"/>
        <v>0</v>
      </c>
      <c r="D114" s="55"/>
      <c r="E114" s="55"/>
      <c r="F114" s="55"/>
      <c r="G114" s="53"/>
      <c r="H114" s="53"/>
      <c r="I114" s="55">
        <v>1</v>
      </c>
      <c r="J114" s="53"/>
      <c r="K114" s="55"/>
      <c r="L114" s="55"/>
      <c r="M114" s="55"/>
      <c r="N114" s="59"/>
      <c r="O114" s="19" t="s">
        <v>1140</v>
      </c>
      <c r="P114" s="15" t="s">
        <v>524</v>
      </c>
      <c r="Q114" s="15">
        <v>110</v>
      </c>
      <c r="R114" s="42"/>
      <c r="S114" s="20" t="s">
        <v>283</v>
      </c>
      <c r="T114" s="21">
        <v>1988</v>
      </c>
      <c r="U114" s="28" t="s">
        <v>235</v>
      </c>
      <c r="V114" s="21">
        <v>2010</v>
      </c>
      <c r="W114" s="25"/>
      <c r="X114" s="21"/>
      <c r="Y114" s="25"/>
      <c r="Z114" s="21">
        <f t="shared" si="46"/>
        <v>8</v>
      </c>
      <c r="AA114" s="25" t="s">
        <v>235</v>
      </c>
      <c r="AB114" s="21" t="s">
        <v>142</v>
      </c>
      <c r="AC114" s="21"/>
      <c r="AE114" s="90" t="s">
        <v>378</v>
      </c>
      <c r="AF114" s="82"/>
      <c r="CP114" s="19" t="str">
        <f t="shared" si="47"/>
        <v>Niederberger Benjamin</v>
      </c>
      <c r="CR114" s="19">
        <f t="shared" si="48"/>
        <v>8</v>
      </c>
      <c r="CS114" s="19" t="str">
        <f t="shared" si="49"/>
        <v>E</v>
      </c>
      <c r="CT114" s="154">
        <v>9701</v>
      </c>
      <c r="CU114" s="125">
        <v>733</v>
      </c>
      <c r="CV114" s="33">
        <f t="shared" si="58"/>
        <v>6</v>
      </c>
      <c r="CW114" s="83" t="str">
        <f t="shared" si="59"/>
        <v>Konstrukteur 3 / -planer 3 / Gruppenchef 1</v>
      </c>
      <c r="CX114" s="125">
        <v>732</v>
      </c>
      <c r="CY114" s="33">
        <f t="shared" si="71"/>
        <v>5</v>
      </c>
      <c r="CZ114" s="83" t="str">
        <f t="shared" si="72"/>
        <v>Konstrukteur 2 / -planer 2</v>
      </c>
      <c r="DA114" s="125">
        <v>731</v>
      </c>
      <c r="DB114" s="33">
        <f t="shared" ref="DB114:DB133" si="75">VLOOKUP($DA114,Funktionsbezeichnungen,3,0)</f>
        <v>4</v>
      </c>
      <c r="DC114" s="83" t="str">
        <f t="shared" ref="DC114:DC133" si="76">VLOOKUP($DA114,Funktionsbezeichnungen,2,0)</f>
        <v>Konstrukteur 1 / -planer 1</v>
      </c>
      <c r="DD114" s="125">
        <v>731</v>
      </c>
      <c r="DE114" s="33">
        <f t="shared" si="54"/>
        <v>4</v>
      </c>
      <c r="DF114" s="83" t="str">
        <f t="shared" si="55"/>
        <v>Konstrukteur 1 / -planer 1</v>
      </c>
      <c r="DG114" s="20"/>
      <c r="DH114" s="33">
        <v>731</v>
      </c>
      <c r="DI114" s="33">
        <f t="shared" si="73"/>
        <v>4</v>
      </c>
      <c r="DJ114" s="83" t="str">
        <f t="shared" si="74"/>
        <v>Konstrukteur 1 / -planer 1</v>
      </c>
      <c r="DO114" s="19">
        <f t="shared" si="50"/>
        <v>9701</v>
      </c>
      <c r="DP114" s="153">
        <v>6</v>
      </c>
      <c r="DQ114" s="19">
        <v>0</v>
      </c>
      <c r="DR114" s="19" t="s">
        <v>964</v>
      </c>
    </row>
    <row r="115" spans="1:122" s="19" customFormat="1" x14ac:dyDescent="0.2">
      <c r="A115" s="53">
        <v>0</v>
      </c>
      <c r="B115" s="53"/>
      <c r="C115" s="53">
        <f t="shared" si="45"/>
        <v>0</v>
      </c>
      <c r="D115" s="55"/>
      <c r="E115" s="55"/>
      <c r="F115" s="55"/>
      <c r="G115" s="53"/>
      <c r="H115" s="53"/>
      <c r="I115" s="55">
        <v>1</v>
      </c>
      <c r="J115" s="53"/>
      <c r="K115" s="55"/>
      <c r="L115" s="55"/>
      <c r="M115" s="55"/>
      <c r="N115" s="59"/>
      <c r="O115" s="19" t="s">
        <v>359</v>
      </c>
      <c r="P115" s="15" t="s">
        <v>594</v>
      </c>
      <c r="Q115" s="15">
        <v>111</v>
      </c>
      <c r="R115" s="42"/>
      <c r="S115" s="20" t="s">
        <v>595</v>
      </c>
      <c r="T115" s="21">
        <v>1992</v>
      </c>
      <c r="U115" s="28" t="s">
        <v>235</v>
      </c>
      <c r="V115" s="21">
        <v>2013</v>
      </c>
      <c r="W115" s="25"/>
      <c r="X115" s="21"/>
      <c r="Y115" s="25"/>
      <c r="Z115" s="21">
        <f t="shared" si="46"/>
        <v>5</v>
      </c>
      <c r="AA115" s="25" t="s">
        <v>235</v>
      </c>
      <c r="AB115" s="21" t="s">
        <v>147</v>
      </c>
      <c r="AC115" s="21"/>
      <c r="AE115" s="90" t="s">
        <v>378</v>
      </c>
      <c r="AF115" s="82"/>
      <c r="CP115" s="19" t="str">
        <f t="shared" si="47"/>
        <v>Schär Cedric</v>
      </c>
      <c r="CR115" s="19">
        <f t="shared" si="48"/>
        <v>5</v>
      </c>
      <c r="CS115" s="19" t="str">
        <f t="shared" si="49"/>
        <v>F</v>
      </c>
      <c r="CT115" s="154">
        <v>9715</v>
      </c>
      <c r="CU115" s="125">
        <v>732</v>
      </c>
      <c r="CV115" s="33">
        <f t="shared" si="58"/>
        <v>5</v>
      </c>
      <c r="CW115" s="83" t="str">
        <f t="shared" si="59"/>
        <v>Konstrukteur 2 / -planer 2</v>
      </c>
      <c r="CX115" s="125">
        <v>731</v>
      </c>
      <c r="CY115" s="33">
        <f t="shared" si="71"/>
        <v>4</v>
      </c>
      <c r="CZ115" s="83" t="str">
        <f t="shared" si="72"/>
        <v>Konstrukteur 1 / -planer 1</v>
      </c>
      <c r="DA115" s="125"/>
      <c r="DB115" s="33"/>
      <c r="DC115" s="83"/>
      <c r="DD115" s="125"/>
      <c r="DE115" s="33"/>
      <c r="DF115" s="83"/>
      <c r="DG115" s="20"/>
      <c r="DH115" s="33">
        <v>731</v>
      </c>
      <c r="DI115" s="33">
        <f t="shared" si="73"/>
        <v>4</v>
      </c>
      <c r="DJ115" s="83" t="str">
        <f t="shared" si="74"/>
        <v>Konstrukteur 1 / -planer 1</v>
      </c>
      <c r="DO115" s="19">
        <f t="shared" si="50"/>
        <v>9715</v>
      </c>
      <c r="DP115" s="153">
        <v>6</v>
      </c>
      <c r="DQ115" s="19">
        <v>0</v>
      </c>
      <c r="DR115" s="19" t="s">
        <v>964</v>
      </c>
    </row>
    <row r="116" spans="1:122" s="19" customFormat="1" x14ac:dyDescent="0.2">
      <c r="A116" s="53">
        <v>0</v>
      </c>
      <c r="B116" s="53"/>
      <c r="C116" s="53">
        <f t="shared" si="45"/>
        <v>0</v>
      </c>
      <c r="D116" s="55"/>
      <c r="E116" s="55"/>
      <c r="F116" s="55"/>
      <c r="G116" s="53"/>
      <c r="H116" s="53"/>
      <c r="I116" s="55">
        <v>1</v>
      </c>
      <c r="J116" s="53"/>
      <c r="K116" s="55"/>
      <c r="L116" s="55"/>
      <c r="M116" s="55"/>
      <c r="N116" s="59"/>
      <c r="O116" s="19" t="s">
        <v>359</v>
      </c>
      <c r="P116" s="15" t="s">
        <v>903</v>
      </c>
      <c r="Q116" s="15">
        <v>112</v>
      </c>
      <c r="R116" s="42"/>
      <c r="S116" s="20" t="s">
        <v>900</v>
      </c>
      <c r="T116" s="21">
        <v>1996</v>
      </c>
      <c r="U116" s="28" t="s">
        <v>235</v>
      </c>
      <c r="V116" s="21">
        <v>2016</v>
      </c>
      <c r="W116" s="25"/>
      <c r="X116" s="21"/>
      <c r="Y116" s="25"/>
      <c r="Z116" s="21">
        <f t="shared" si="46"/>
        <v>2</v>
      </c>
      <c r="AA116" s="25" t="s">
        <v>235</v>
      </c>
      <c r="AB116" s="21" t="s">
        <v>147</v>
      </c>
      <c r="AC116" s="21"/>
      <c r="AE116" s="90" t="s">
        <v>378</v>
      </c>
      <c r="AF116" s="82"/>
      <c r="CP116" s="19" t="str">
        <f t="shared" si="47"/>
        <v>Boschung Jan</v>
      </c>
      <c r="CR116" s="19">
        <f t="shared" si="48"/>
        <v>2</v>
      </c>
      <c r="CS116" s="19" t="str">
        <f t="shared" si="49"/>
        <v>F</v>
      </c>
      <c r="CT116" s="154">
        <v>9740</v>
      </c>
      <c r="CU116" s="125">
        <v>731</v>
      </c>
      <c r="CV116" s="33">
        <f t="shared" ref="CV116:CV143" si="77">VLOOKUP($CU116,Funktionsbezeichnungen,3,0)</f>
        <v>4</v>
      </c>
      <c r="CW116" s="83" t="str">
        <f t="shared" ref="CW116:CW143" si="78">VLOOKUP($CU116,Funktionsbezeichnungen,2,0)</f>
        <v>Konstrukteur 1 / -planer 1</v>
      </c>
      <c r="CX116" s="125"/>
      <c r="CY116" s="33"/>
      <c r="CZ116" s="83"/>
      <c r="DA116" s="125"/>
      <c r="DB116" s="33"/>
      <c r="DC116" s="83"/>
      <c r="DD116" s="125"/>
      <c r="DE116" s="33"/>
      <c r="DF116" s="83"/>
      <c r="DG116" s="20"/>
      <c r="DH116" s="33"/>
      <c r="DI116" s="33"/>
      <c r="DJ116" s="83"/>
      <c r="DO116" s="19">
        <f t="shared" si="50"/>
        <v>9740</v>
      </c>
      <c r="DP116" s="153">
        <v>8</v>
      </c>
      <c r="DQ116" s="19">
        <v>0</v>
      </c>
      <c r="DR116" s="185" t="s">
        <v>976</v>
      </c>
    </row>
    <row r="117" spans="1:122" s="19" customFormat="1" x14ac:dyDescent="0.2">
      <c r="A117" s="53">
        <v>0</v>
      </c>
      <c r="B117" s="53"/>
      <c r="C117" s="53">
        <f t="shared" si="45"/>
        <v>0</v>
      </c>
      <c r="D117" s="55"/>
      <c r="E117" s="55"/>
      <c r="F117" s="55"/>
      <c r="G117" s="53"/>
      <c r="H117" s="53"/>
      <c r="I117" s="55">
        <v>1</v>
      </c>
      <c r="J117" s="53"/>
      <c r="K117" s="55"/>
      <c r="L117" s="55"/>
      <c r="M117" s="55"/>
      <c r="N117" s="59"/>
      <c r="O117" s="19" t="s">
        <v>361</v>
      </c>
      <c r="P117" s="15" t="s">
        <v>1012</v>
      </c>
      <c r="Q117" s="15">
        <v>113</v>
      </c>
      <c r="R117" s="42"/>
      <c r="S117" s="20" t="s">
        <v>1085</v>
      </c>
      <c r="T117" s="21">
        <v>1997</v>
      </c>
      <c r="U117" s="28" t="s">
        <v>235</v>
      </c>
      <c r="V117" s="21">
        <v>2017</v>
      </c>
      <c r="W117" s="25"/>
      <c r="X117" s="21"/>
      <c r="Y117" s="25"/>
      <c r="Z117" s="21">
        <f t="shared" si="46"/>
        <v>1</v>
      </c>
      <c r="AA117" s="25" t="s">
        <v>235</v>
      </c>
      <c r="AB117" s="21" t="s">
        <v>147</v>
      </c>
      <c r="AC117" s="21"/>
      <c r="AE117" s="90" t="s">
        <v>378</v>
      </c>
      <c r="AF117" s="82"/>
      <c r="CP117" s="19" t="str">
        <f t="shared" si="47"/>
        <v>Stucki Tizian</v>
      </c>
      <c r="CR117" s="19">
        <f t="shared" si="48"/>
        <v>1</v>
      </c>
      <c r="CS117" s="19" t="str">
        <f t="shared" si="49"/>
        <v>F</v>
      </c>
      <c r="CT117" s="222">
        <v>9743</v>
      </c>
      <c r="CU117" s="125">
        <v>731</v>
      </c>
      <c r="CV117" s="33">
        <f t="shared" si="77"/>
        <v>4</v>
      </c>
      <c r="CW117" s="83" t="str">
        <f t="shared" si="78"/>
        <v>Konstrukteur 1 / -planer 1</v>
      </c>
      <c r="CX117" s="125"/>
      <c r="CY117" s="33"/>
      <c r="CZ117" s="83"/>
      <c r="DA117" s="125"/>
      <c r="DB117" s="33"/>
      <c r="DC117" s="83"/>
      <c r="DD117" s="125"/>
      <c r="DE117" s="33"/>
      <c r="DF117" s="83"/>
      <c r="DG117" s="20"/>
      <c r="DH117" s="33"/>
      <c r="DI117" s="33"/>
      <c r="DJ117" s="83"/>
      <c r="DO117" s="19">
        <f t="shared" si="50"/>
        <v>9743</v>
      </c>
      <c r="DP117" s="153">
        <v>8</v>
      </c>
      <c r="DQ117" s="19">
        <v>0</v>
      </c>
      <c r="DR117" s="185" t="s">
        <v>976</v>
      </c>
    </row>
    <row r="118" spans="1:122" s="19" customFormat="1" ht="40.5" x14ac:dyDescent="0.2">
      <c r="A118" s="53">
        <v>0</v>
      </c>
      <c r="B118" s="53"/>
      <c r="C118" s="53">
        <f t="shared" si="45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357</v>
      </c>
      <c r="P118" s="15" t="s">
        <v>504</v>
      </c>
      <c r="Q118" s="15">
        <v>114</v>
      </c>
      <c r="R118" s="245" t="s">
        <v>343</v>
      </c>
      <c r="S118" s="119" t="s">
        <v>157</v>
      </c>
      <c r="T118" s="118">
        <v>1976</v>
      </c>
      <c r="U118" s="118" t="s">
        <v>320</v>
      </c>
      <c r="V118" s="118">
        <v>2002</v>
      </c>
      <c r="W118" s="120" t="s">
        <v>321</v>
      </c>
      <c r="X118" s="118">
        <v>2005</v>
      </c>
      <c r="Y118" s="169"/>
      <c r="Z118" s="118">
        <f t="shared" si="46"/>
        <v>16</v>
      </c>
      <c r="AA118" s="120" t="s">
        <v>694</v>
      </c>
      <c r="AB118" s="118" t="s">
        <v>105</v>
      </c>
      <c r="AC118" s="21"/>
      <c r="AE118" s="90" t="s">
        <v>455</v>
      </c>
      <c r="AF118" s="82"/>
      <c r="CP118" s="19" t="str">
        <f t="shared" si="47"/>
        <v>Kiefer Patrick</v>
      </c>
      <c r="CR118" s="19">
        <f t="shared" si="48"/>
        <v>16</v>
      </c>
      <c r="CS118" s="19" t="str">
        <f t="shared" si="49"/>
        <v>C</v>
      </c>
      <c r="CT118" s="154">
        <v>6753</v>
      </c>
      <c r="CU118" s="125">
        <v>223</v>
      </c>
      <c r="CV118" s="33">
        <f t="shared" si="77"/>
        <v>10</v>
      </c>
      <c r="CW118" s="83" t="str">
        <f t="shared" si="78"/>
        <v>Finanz-Fachspezialist / Controller 3</v>
      </c>
      <c r="CX118" s="125">
        <v>223</v>
      </c>
      <c r="CY118" s="33">
        <f>VLOOKUP($CX118,Funktionsbezeichnungen,3,0)</f>
        <v>10</v>
      </c>
      <c r="CZ118" s="83" t="str">
        <f>VLOOKUP($CX118,Funktionsbezeichnungen,2,0)</f>
        <v>Finanz-Fachspezialist / Controller 3</v>
      </c>
      <c r="DA118" s="125">
        <v>223</v>
      </c>
      <c r="DB118" s="33">
        <f>VLOOKUP($DA118,Funktionsbezeichnungen,3,0)</f>
        <v>10</v>
      </c>
      <c r="DC118" s="83" t="str">
        <f>VLOOKUP($DA118,Funktionsbezeichnungen,2,0)</f>
        <v>Finanz-Fachspezialist / Controller 3</v>
      </c>
      <c r="DD118" s="125">
        <v>223</v>
      </c>
      <c r="DE118" s="33">
        <f>VLOOKUP($DD118,Funktionsbezeichnungen,3,0)</f>
        <v>10</v>
      </c>
      <c r="DF118" s="83" t="str">
        <f>VLOOKUP($DD118,Funktionsbezeichnungen,2,0)</f>
        <v>Finanz-Fachspezialist / Controller 3</v>
      </c>
      <c r="DG118" s="20"/>
      <c r="DH118" s="125">
        <v>223</v>
      </c>
      <c r="DI118" s="33">
        <f>VLOOKUP($DH118,Funktionsbezeichnungen,3,0)</f>
        <v>10</v>
      </c>
      <c r="DJ118" s="83" t="str">
        <f>VLOOKUP($DH118,Funktionsbezeichnungen,2,0)</f>
        <v>Finanz-Fachspezialist / Controller 3</v>
      </c>
      <c r="DO118" s="19">
        <f t="shared" si="50"/>
        <v>6753</v>
      </c>
      <c r="DP118" s="153">
        <v>3</v>
      </c>
      <c r="DQ118" s="19">
        <v>0</v>
      </c>
      <c r="DR118" s="185" t="s">
        <v>972</v>
      </c>
    </row>
    <row r="119" spans="1:122" s="19" customFormat="1" x14ac:dyDescent="0.2">
      <c r="A119" s="53">
        <v>0</v>
      </c>
      <c r="B119" s="53">
        <v>1</v>
      </c>
      <c r="C119" s="53">
        <f t="shared" si="45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359</v>
      </c>
      <c r="P119" s="15" t="s">
        <v>500</v>
      </c>
      <c r="Q119" s="15">
        <v>115</v>
      </c>
      <c r="R119" s="42"/>
      <c r="S119" s="27" t="s">
        <v>152</v>
      </c>
      <c r="T119" s="21">
        <v>1952</v>
      </c>
      <c r="U119" s="28" t="s">
        <v>151</v>
      </c>
      <c r="V119" s="21">
        <v>1971</v>
      </c>
      <c r="W119" s="25"/>
      <c r="X119" s="21"/>
      <c r="Y119" s="25"/>
      <c r="Z119" s="21">
        <f t="shared" si="46"/>
        <v>47</v>
      </c>
      <c r="AA119" s="25" t="s">
        <v>696</v>
      </c>
      <c r="AB119" s="21" t="s">
        <v>121</v>
      </c>
      <c r="AC119" s="21"/>
      <c r="AE119" s="90" t="s">
        <v>1078</v>
      </c>
      <c r="AF119" s="82"/>
      <c r="CP119" s="19" t="str">
        <f t="shared" si="47"/>
        <v>Meister Christine</v>
      </c>
      <c r="CR119" s="19">
        <f t="shared" si="48"/>
        <v>47</v>
      </c>
      <c r="CS119" s="19" t="str">
        <f t="shared" si="49"/>
        <v>D</v>
      </c>
      <c r="CT119" s="154">
        <v>4245</v>
      </c>
      <c r="CU119" s="125">
        <v>134</v>
      </c>
      <c r="CV119" s="33">
        <f t="shared" si="77"/>
        <v>7</v>
      </c>
      <c r="CW119" s="83" t="str">
        <f t="shared" si="78"/>
        <v>Kaufmännischer Mitarbeiter 4 / Gruppenchef 2</v>
      </c>
      <c r="CX119" s="125">
        <v>134</v>
      </c>
      <c r="CY119" s="33">
        <f t="shared" si="71"/>
        <v>7</v>
      </c>
      <c r="CZ119" s="83" t="str">
        <f t="shared" si="72"/>
        <v>Kaufmännischer Mitarbeiter 4 / Gruppenchef 2</v>
      </c>
      <c r="DA119" s="125">
        <v>134</v>
      </c>
      <c r="DB119" s="33">
        <f t="shared" si="75"/>
        <v>7</v>
      </c>
      <c r="DC119" s="83" t="str">
        <f t="shared" si="76"/>
        <v>Kaufmännischer Mitarbeiter 4 / Gruppenchef 2</v>
      </c>
      <c r="DD119" s="125">
        <v>134</v>
      </c>
      <c r="DE119" s="33">
        <f t="shared" ref="DE119:DE133" si="79">VLOOKUP($DD119,Funktionsbezeichnungen,3,0)</f>
        <v>7</v>
      </c>
      <c r="DF119" s="83" t="str">
        <f t="shared" ref="DF119:DF133" si="80">VLOOKUP($DD119,Funktionsbezeichnungen,2,0)</f>
        <v>Kaufmännischer Mitarbeiter 4 / Gruppenchef 2</v>
      </c>
      <c r="DG119" s="20"/>
      <c r="DH119" s="125">
        <v>134</v>
      </c>
      <c r="DI119" s="33">
        <f t="shared" si="73"/>
        <v>7</v>
      </c>
      <c r="DJ119" s="83" t="str">
        <f t="shared" si="74"/>
        <v>Kaufmännischer Mitarbeiter 4 / Gruppenchef 2</v>
      </c>
      <c r="DO119" s="19">
        <f t="shared" si="50"/>
        <v>4245</v>
      </c>
      <c r="DP119" s="153">
        <v>6</v>
      </c>
      <c r="DQ119" s="19">
        <v>0</v>
      </c>
      <c r="DR119" s="19" t="s">
        <v>955</v>
      </c>
    </row>
    <row r="120" spans="1:122" s="19" customFormat="1" x14ac:dyDescent="0.2">
      <c r="A120" s="53">
        <v>0</v>
      </c>
      <c r="B120" s="53">
        <v>1</v>
      </c>
      <c r="C120" s="53">
        <f t="shared" si="45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501</v>
      </c>
      <c r="Q120" s="15">
        <v>116</v>
      </c>
      <c r="R120" s="16"/>
      <c r="S120" s="20" t="s">
        <v>207</v>
      </c>
      <c r="T120" s="21">
        <v>1954</v>
      </c>
      <c r="U120" s="28" t="s">
        <v>210</v>
      </c>
      <c r="V120" s="21">
        <v>1971</v>
      </c>
      <c r="W120" s="25"/>
      <c r="X120" s="21"/>
      <c r="Y120" s="28"/>
      <c r="Z120" s="21">
        <f t="shared" si="46"/>
        <v>47</v>
      </c>
      <c r="AA120" s="25" t="s">
        <v>209</v>
      </c>
      <c r="AB120" s="21" t="s">
        <v>121</v>
      </c>
      <c r="AC120" s="21"/>
      <c r="AE120" s="90" t="s">
        <v>453</v>
      </c>
      <c r="AF120" s="82"/>
      <c r="CP120" s="19" t="str">
        <f t="shared" si="47"/>
        <v>Derezynski Françoise</v>
      </c>
      <c r="CR120" s="19">
        <f t="shared" si="48"/>
        <v>47</v>
      </c>
      <c r="CS120" s="19" t="str">
        <f t="shared" si="49"/>
        <v>D</v>
      </c>
      <c r="CT120" s="154">
        <v>4266</v>
      </c>
      <c r="CU120" s="125">
        <v>141</v>
      </c>
      <c r="CV120" s="33">
        <f t="shared" si="77"/>
        <v>8</v>
      </c>
      <c r="CW120" s="83" t="str">
        <f t="shared" si="78"/>
        <v>Kaufmännischer Fachspezialist 1</v>
      </c>
      <c r="CX120" s="125">
        <v>141</v>
      </c>
      <c r="CY120" s="33">
        <f>VLOOKUP($CX120,Funktionsbezeichnungen,3,0)</f>
        <v>8</v>
      </c>
      <c r="CZ120" s="83" t="str">
        <f>VLOOKUP($CX120,Funktionsbezeichnungen,2,0)</f>
        <v>Kaufmännischer Fachspezialist 1</v>
      </c>
      <c r="DA120" s="125">
        <v>134</v>
      </c>
      <c r="DB120" s="33">
        <f>VLOOKUP($DA120,Funktionsbezeichnungen,3,0)</f>
        <v>7</v>
      </c>
      <c r="DC120" s="83" t="str">
        <f>VLOOKUP($DA120,Funktionsbezeichnungen,2,0)</f>
        <v>Kaufmännischer Mitarbeiter 4 / Gruppenchef 2</v>
      </c>
      <c r="DD120" s="125">
        <v>134</v>
      </c>
      <c r="DE120" s="33">
        <f>VLOOKUP($DD120,Funktionsbezeichnungen,3,0)</f>
        <v>7</v>
      </c>
      <c r="DF120" s="83" t="str">
        <f>VLOOKUP($DD120,Funktionsbezeichnungen,2,0)</f>
        <v>Kaufmännischer Mitarbeiter 4 / Gruppenchef 2</v>
      </c>
      <c r="DG120" s="20"/>
      <c r="DH120" s="125">
        <v>134</v>
      </c>
      <c r="DI120" s="33">
        <f>VLOOKUP($DH120,Funktionsbezeichnungen,3,0)</f>
        <v>7</v>
      </c>
      <c r="DJ120" s="83" t="str">
        <f>VLOOKUP($DH120,Funktionsbezeichnungen,2,0)</f>
        <v>Kaufmännischer Mitarbeiter 4 / Gruppenchef 2</v>
      </c>
      <c r="DO120" s="19">
        <f t="shared" si="50"/>
        <v>4266</v>
      </c>
      <c r="DP120" s="153">
        <v>6</v>
      </c>
      <c r="DQ120" s="19">
        <v>0</v>
      </c>
      <c r="DR120" s="185" t="s">
        <v>955</v>
      </c>
    </row>
    <row r="121" spans="1:122" s="19" customFormat="1" x14ac:dyDescent="0.2">
      <c r="A121" s="53">
        <v>0</v>
      </c>
      <c r="B121" s="53">
        <v>1</v>
      </c>
      <c r="C121" s="53">
        <f t="shared" si="45"/>
        <v>1</v>
      </c>
      <c r="D121" s="55"/>
      <c r="E121" s="55"/>
      <c r="F121" s="56"/>
      <c r="G121" s="54"/>
      <c r="H121" s="54"/>
      <c r="I121" s="56"/>
      <c r="J121" s="54"/>
      <c r="K121" s="56"/>
      <c r="L121" s="56">
        <v>1</v>
      </c>
      <c r="M121" s="56"/>
      <c r="N121" s="58"/>
      <c r="O121" s="52" t="s">
        <v>357</v>
      </c>
      <c r="P121" s="15" t="s">
        <v>502</v>
      </c>
      <c r="Q121" s="15">
        <v>117</v>
      </c>
      <c r="R121" s="16"/>
      <c r="S121" s="20" t="s">
        <v>153</v>
      </c>
      <c r="T121" s="21">
        <v>1953</v>
      </c>
      <c r="U121" s="28" t="s">
        <v>215</v>
      </c>
      <c r="V121" s="21">
        <v>1977</v>
      </c>
      <c r="W121" s="25" t="s">
        <v>318</v>
      </c>
      <c r="X121" s="21">
        <v>2000</v>
      </c>
      <c r="Y121" s="28" t="s">
        <v>319</v>
      </c>
      <c r="Z121" s="21">
        <f t="shared" si="46"/>
        <v>41</v>
      </c>
      <c r="AA121" s="25" t="s">
        <v>695</v>
      </c>
      <c r="AB121" s="21" t="s">
        <v>121</v>
      </c>
      <c r="AC121" s="21"/>
      <c r="AE121" s="90" t="s">
        <v>456</v>
      </c>
      <c r="AF121" s="82"/>
      <c r="CP121" s="19" t="str">
        <f t="shared" si="47"/>
        <v>Szirt Madeleine</v>
      </c>
      <c r="CR121" s="19">
        <f t="shared" si="48"/>
        <v>41</v>
      </c>
      <c r="CS121" s="19" t="str">
        <f t="shared" si="49"/>
        <v>D</v>
      </c>
      <c r="CT121" s="154">
        <v>4216</v>
      </c>
      <c r="CU121" s="125">
        <v>162</v>
      </c>
      <c r="CV121" s="33">
        <f t="shared" si="77"/>
        <v>9</v>
      </c>
      <c r="CW121" s="83" t="str">
        <f t="shared" si="78"/>
        <v>Personal-Fachspezialist 2</v>
      </c>
      <c r="CX121" s="125">
        <v>162</v>
      </c>
      <c r="CY121" s="33">
        <f>VLOOKUP($CX121,Funktionsbezeichnungen,3,0)</f>
        <v>9</v>
      </c>
      <c r="CZ121" s="83" t="str">
        <f>VLOOKUP($CX121,Funktionsbezeichnungen,2,0)</f>
        <v>Personal-Fachspezialist 2</v>
      </c>
      <c r="DA121" s="125">
        <v>162</v>
      </c>
      <c r="DB121" s="33">
        <f>VLOOKUP($DA121,Funktionsbezeichnungen,3,0)</f>
        <v>9</v>
      </c>
      <c r="DC121" s="83" t="str">
        <f>VLOOKUP($DA121,Funktionsbezeichnungen,2,0)</f>
        <v>Personal-Fachspezialist 2</v>
      </c>
      <c r="DD121" s="125">
        <v>162</v>
      </c>
      <c r="DE121" s="33">
        <f>VLOOKUP($DD121,Funktionsbezeichnungen,3,0)</f>
        <v>9</v>
      </c>
      <c r="DF121" s="83" t="str">
        <f>VLOOKUP($DD121,Funktionsbezeichnungen,2,0)</f>
        <v>Personal-Fachspezialist 2</v>
      </c>
      <c r="DG121" s="20"/>
      <c r="DH121" s="125">
        <v>162</v>
      </c>
      <c r="DI121" s="33">
        <f>VLOOKUP($DH121,Funktionsbezeichnungen,3,0)</f>
        <v>9</v>
      </c>
      <c r="DJ121" s="83" t="str">
        <f>VLOOKUP($DH121,Funktionsbezeichnungen,2,0)</f>
        <v>Personal-Fachspezialist 2</v>
      </c>
      <c r="DO121" s="19">
        <f t="shared" si="50"/>
        <v>4216</v>
      </c>
      <c r="DP121" s="153">
        <v>3</v>
      </c>
      <c r="DQ121" s="19">
        <v>0</v>
      </c>
      <c r="DR121" s="185" t="s">
        <v>971</v>
      </c>
    </row>
    <row r="122" spans="1:122" s="19" customFormat="1" x14ac:dyDescent="0.2">
      <c r="A122" s="53">
        <v>0</v>
      </c>
      <c r="B122" s="53">
        <v>1</v>
      </c>
      <c r="C122" s="53">
        <f t="shared" si="45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359</v>
      </c>
      <c r="P122" s="15" t="s">
        <v>1155</v>
      </c>
      <c r="Q122" s="15">
        <v>118</v>
      </c>
      <c r="R122" s="42"/>
      <c r="S122" s="27" t="s">
        <v>1156</v>
      </c>
      <c r="T122" s="21">
        <v>1959</v>
      </c>
      <c r="U122" s="28" t="s">
        <v>151</v>
      </c>
      <c r="V122" s="21">
        <v>1977</v>
      </c>
      <c r="W122" s="25"/>
      <c r="X122" s="21"/>
      <c r="Y122" s="25"/>
      <c r="Z122" s="21">
        <f t="shared" si="46"/>
        <v>41</v>
      </c>
      <c r="AA122" s="25" t="s">
        <v>1157</v>
      </c>
      <c r="AB122" s="21" t="s">
        <v>121</v>
      </c>
      <c r="AC122" s="21"/>
      <c r="AE122" s="90" t="s">
        <v>1158</v>
      </c>
      <c r="AF122" s="82"/>
      <c r="CP122" s="19" t="str">
        <f t="shared" si="47"/>
        <v>Canetti Rosemarie</v>
      </c>
      <c r="CR122" s="19">
        <f t="shared" si="48"/>
        <v>41</v>
      </c>
      <c r="CS122" s="19" t="str">
        <f t="shared" si="49"/>
        <v>D</v>
      </c>
      <c r="CT122" s="154">
        <v>4320</v>
      </c>
      <c r="CU122" s="125">
        <v>134</v>
      </c>
      <c r="CV122" s="33">
        <f t="shared" si="77"/>
        <v>7</v>
      </c>
      <c r="CW122" s="83" t="str">
        <f t="shared" si="78"/>
        <v>Kaufmännischer Mitarbeiter 4 / Gruppenchef 2</v>
      </c>
      <c r="CX122" s="125"/>
      <c r="CY122" s="33"/>
      <c r="CZ122" s="83"/>
      <c r="DA122" s="125">
        <v>134</v>
      </c>
      <c r="DB122" s="33">
        <f t="shared" si="75"/>
        <v>7</v>
      </c>
      <c r="DC122" s="83" t="str">
        <f t="shared" si="76"/>
        <v>Kaufmännischer Mitarbeiter 4 / Gruppenchef 2</v>
      </c>
      <c r="DD122" s="125">
        <v>134</v>
      </c>
      <c r="DE122" s="33">
        <f t="shared" si="79"/>
        <v>7</v>
      </c>
      <c r="DF122" s="83" t="str">
        <f t="shared" si="80"/>
        <v>Kaufmännischer Mitarbeiter 4 / Gruppenchef 2</v>
      </c>
      <c r="DG122" s="20"/>
      <c r="DH122" s="125">
        <v>134</v>
      </c>
      <c r="DI122" s="33">
        <f t="shared" si="73"/>
        <v>7</v>
      </c>
      <c r="DJ122" s="83" t="str">
        <f t="shared" si="74"/>
        <v>Kaufmännischer Mitarbeiter 4 / Gruppenchef 2</v>
      </c>
      <c r="DO122" s="19">
        <f t="shared" si="50"/>
        <v>4320</v>
      </c>
      <c r="DP122" s="153">
        <v>6</v>
      </c>
      <c r="DQ122" s="19">
        <v>0</v>
      </c>
      <c r="DR122" s="19" t="s">
        <v>955</v>
      </c>
    </row>
    <row r="123" spans="1:122" s="19" customFormat="1" x14ac:dyDescent="0.2">
      <c r="A123" s="53">
        <v>0</v>
      </c>
      <c r="B123" s="53">
        <v>1</v>
      </c>
      <c r="C123" s="53">
        <f t="shared" si="45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359</v>
      </c>
      <c r="P123" s="15" t="s">
        <v>1168</v>
      </c>
      <c r="Q123" s="15">
        <v>119</v>
      </c>
      <c r="R123" s="42"/>
      <c r="S123" s="27" t="s">
        <v>650</v>
      </c>
      <c r="T123" s="21">
        <v>1961</v>
      </c>
      <c r="U123" s="28" t="s">
        <v>155</v>
      </c>
      <c r="V123" s="21">
        <v>1982</v>
      </c>
      <c r="W123" s="25"/>
      <c r="X123" s="21"/>
      <c r="Y123" s="25" t="s">
        <v>323</v>
      </c>
      <c r="Z123" s="21">
        <f t="shared" si="46"/>
        <v>36</v>
      </c>
      <c r="AA123" s="25" t="s">
        <v>696</v>
      </c>
      <c r="AB123" s="21" t="s">
        <v>121</v>
      </c>
      <c r="AC123" s="21"/>
      <c r="AE123" s="90" t="s">
        <v>425</v>
      </c>
      <c r="AF123" s="82"/>
      <c r="CP123" s="19" t="str">
        <f t="shared" si="47"/>
        <v>Peier Doris</v>
      </c>
      <c r="CR123" s="19">
        <f t="shared" si="48"/>
        <v>36</v>
      </c>
      <c r="CS123" s="19" t="str">
        <f t="shared" si="49"/>
        <v>D</v>
      </c>
      <c r="CT123" s="154">
        <v>5581</v>
      </c>
      <c r="CU123" s="125">
        <v>134</v>
      </c>
      <c r="CV123" s="33">
        <f t="shared" si="77"/>
        <v>7</v>
      </c>
      <c r="CW123" s="83" t="str">
        <f t="shared" si="78"/>
        <v>Kaufmännischer Mitarbeiter 4 / Gruppenchef 2</v>
      </c>
      <c r="CX123" s="125">
        <v>134</v>
      </c>
      <c r="CY123" s="33">
        <f t="shared" si="71"/>
        <v>7</v>
      </c>
      <c r="CZ123" s="83" t="str">
        <f t="shared" si="72"/>
        <v>Kaufmännischer Mitarbeiter 4 / Gruppenchef 2</v>
      </c>
      <c r="DA123" s="125">
        <v>134</v>
      </c>
      <c r="DB123" s="33">
        <f t="shared" si="75"/>
        <v>7</v>
      </c>
      <c r="DC123" s="83" t="str">
        <f t="shared" si="76"/>
        <v>Kaufmännischer Mitarbeiter 4 / Gruppenchef 2</v>
      </c>
      <c r="DD123" s="125">
        <v>134</v>
      </c>
      <c r="DE123" s="33">
        <f t="shared" si="79"/>
        <v>7</v>
      </c>
      <c r="DF123" s="83" t="str">
        <f t="shared" si="80"/>
        <v>Kaufmännischer Mitarbeiter 4 / Gruppenchef 2</v>
      </c>
      <c r="DG123" s="20"/>
      <c r="DH123" s="125">
        <v>134</v>
      </c>
      <c r="DI123" s="33">
        <f t="shared" si="73"/>
        <v>7</v>
      </c>
      <c r="DJ123" s="83" t="str">
        <f t="shared" si="74"/>
        <v>Kaufmännischer Mitarbeiter 4 / Gruppenchef 2</v>
      </c>
      <c r="DO123" s="19">
        <f t="shared" si="50"/>
        <v>5581</v>
      </c>
      <c r="DP123" s="153">
        <v>6</v>
      </c>
      <c r="DQ123" s="19">
        <v>0</v>
      </c>
      <c r="DR123" s="19" t="s">
        <v>955</v>
      </c>
    </row>
    <row r="124" spans="1:122" s="19" customFormat="1" x14ac:dyDescent="0.2">
      <c r="A124" s="53">
        <v>0</v>
      </c>
      <c r="B124" s="53">
        <v>1</v>
      </c>
      <c r="C124" s="53">
        <f t="shared" si="45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359</v>
      </c>
      <c r="P124" s="15" t="s">
        <v>607</v>
      </c>
      <c r="Q124" s="15">
        <v>120</v>
      </c>
      <c r="R124" s="42"/>
      <c r="S124" s="27" t="s">
        <v>608</v>
      </c>
      <c r="T124" s="21">
        <v>1966</v>
      </c>
      <c r="U124" s="28" t="s">
        <v>151</v>
      </c>
      <c r="V124" s="21">
        <v>1985</v>
      </c>
      <c r="W124" s="25"/>
      <c r="X124" s="21"/>
      <c r="Y124" s="25"/>
      <c r="Z124" s="21">
        <f t="shared" si="46"/>
        <v>33</v>
      </c>
      <c r="AA124" s="25" t="s">
        <v>696</v>
      </c>
      <c r="AB124" s="21" t="s">
        <v>121</v>
      </c>
      <c r="AC124" s="21"/>
      <c r="AE124" s="90" t="s">
        <v>425</v>
      </c>
      <c r="AF124" s="82"/>
      <c r="CP124" s="19" t="str">
        <f t="shared" si="47"/>
        <v>Beuret Agnès</v>
      </c>
      <c r="CR124" s="19">
        <f t="shared" si="48"/>
        <v>33</v>
      </c>
      <c r="CS124" s="19" t="str">
        <f t="shared" si="49"/>
        <v>D</v>
      </c>
      <c r="CT124" s="154">
        <v>4352</v>
      </c>
      <c r="CU124" s="125">
        <v>134</v>
      </c>
      <c r="CV124" s="33">
        <f t="shared" si="77"/>
        <v>7</v>
      </c>
      <c r="CW124" s="83" t="str">
        <f t="shared" si="78"/>
        <v>Kaufmännischer Mitarbeiter 4 / Gruppenchef 2</v>
      </c>
      <c r="CX124" s="125">
        <v>134</v>
      </c>
      <c r="CY124" s="33">
        <f t="shared" si="71"/>
        <v>7</v>
      </c>
      <c r="CZ124" s="83" t="str">
        <f t="shared" si="72"/>
        <v>Kaufmännischer Mitarbeiter 4 / Gruppenchef 2</v>
      </c>
      <c r="DA124" s="125">
        <v>134</v>
      </c>
      <c r="DB124" s="33">
        <f t="shared" si="75"/>
        <v>7</v>
      </c>
      <c r="DC124" s="83" t="str">
        <f t="shared" si="76"/>
        <v>Kaufmännischer Mitarbeiter 4 / Gruppenchef 2</v>
      </c>
      <c r="DD124" s="125">
        <v>134</v>
      </c>
      <c r="DE124" s="33">
        <f t="shared" si="79"/>
        <v>7</v>
      </c>
      <c r="DF124" s="83" t="str">
        <f t="shared" si="80"/>
        <v>Kaufmännischer Mitarbeiter 4 / Gruppenchef 2</v>
      </c>
      <c r="DG124" s="20"/>
      <c r="DH124" s="125">
        <v>134</v>
      </c>
      <c r="DI124" s="33">
        <f t="shared" si="73"/>
        <v>7</v>
      </c>
      <c r="DJ124" s="83" t="str">
        <f t="shared" si="74"/>
        <v>Kaufmännischer Mitarbeiter 4 / Gruppenchef 2</v>
      </c>
      <c r="DO124" s="19">
        <f t="shared" si="50"/>
        <v>4352</v>
      </c>
      <c r="DP124" s="153">
        <v>6</v>
      </c>
      <c r="DQ124" s="19">
        <v>0</v>
      </c>
      <c r="DR124" s="19" t="s">
        <v>955</v>
      </c>
    </row>
    <row r="125" spans="1:122" s="19" customFormat="1" x14ac:dyDescent="0.2">
      <c r="A125" s="53">
        <v>0</v>
      </c>
      <c r="B125" s="53">
        <v>1</v>
      </c>
      <c r="C125" s="53">
        <f t="shared" si="45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359</v>
      </c>
      <c r="P125" s="15" t="s">
        <v>508</v>
      </c>
      <c r="Q125" s="15">
        <v>121</v>
      </c>
      <c r="R125" s="42"/>
      <c r="S125" s="27" t="s">
        <v>164</v>
      </c>
      <c r="T125" s="21">
        <v>1970</v>
      </c>
      <c r="U125" s="28" t="s">
        <v>165</v>
      </c>
      <c r="V125" s="21">
        <v>1990</v>
      </c>
      <c r="W125" s="25"/>
      <c r="X125" s="21"/>
      <c r="Y125" s="25"/>
      <c r="Z125" s="21">
        <f t="shared" si="46"/>
        <v>28</v>
      </c>
      <c r="AA125" s="25" t="s">
        <v>696</v>
      </c>
      <c r="AB125" s="21" t="s">
        <v>121</v>
      </c>
      <c r="AC125" s="21"/>
      <c r="AE125" s="90" t="s">
        <v>425</v>
      </c>
      <c r="AF125" s="82"/>
      <c r="CP125" s="19" t="str">
        <f t="shared" si="47"/>
        <v>Weider Noelle</v>
      </c>
      <c r="CR125" s="19">
        <f t="shared" si="48"/>
        <v>28</v>
      </c>
      <c r="CS125" s="19" t="str">
        <f t="shared" si="49"/>
        <v>D</v>
      </c>
      <c r="CT125" s="154">
        <v>5604</v>
      </c>
      <c r="CU125" s="125">
        <v>134</v>
      </c>
      <c r="CV125" s="33">
        <f t="shared" si="77"/>
        <v>7</v>
      </c>
      <c r="CW125" s="83" t="str">
        <f t="shared" si="78"/>
        <v>Kaufmännischer Mitarbeiter 4 / Gruppenchef 2</v>
      </c>
      <c r="CX125" s="125">
        <v>134</v>
      </c>
      <c r="CY125" s="33">
        <f t="shared" si="71"/>
        <v>7</v>
      </c>
      <c r="CZ125" s="83" t="str">
        <f t="shared" si="72"/>
        <v>Kaufmännischer Mitarbeiter 4 / Gruppenchef 2</v>
      </c>
      <c r="DA125" s="125">
        <v>134</v>
      </c>
      <c r="DB125" s="33">
        <f t="shared" si="75"/>
        <v>7</v>
      </c>
      <c r="DC125" s="83" t="str">
        <f t="shared" si="76"/>
        <v>Kaufmännischer Mitarbeiter 4 / Gruppenchef 2</v>
      </c>
      <c r="DD125" s="125">
        <v>134</v>
      </c>
      <c r="DE125" s="33">
        <f t="shared" si="79"/>
        <v>7</v>
      </c>
      <c r="DF125" s="83" t="str">
        <f t="shared" si="80"/>
        <v>Kaufmännischer Mitarbeiter 4 / Gruppenchef 2</v>
      </c>
      <c r="DG125" s="20"/>
      <c r="DH125" s="125">
        <v>134</v>
      </c>
      <c r="DI125" s="33">
        <f t="shared" si="73"/>
        <v>7</v>
      </c>
      <c r="DJ125" s="83" t="str">
        <f t="shared" si="74"/>
        <v>Kaufmännischer Mitarbeiter 4 / Gruppenchef 2</v>
      </c>
      <c r="DO125" s="19">
        <f t="shared" si="50"/>
        <v>5604</v>
      </c>
      <c r="DP125" s="153">
        <v>6</v>
      </c>
      <c r="DQ125" s="19">
        <v>0</v>
      </c>
      <c r="DR125" s="19" t="s">
        <v>955</v>
      </c>
    </row>
    <row r="126" spans="1:122" s="19" customFormat="1" ht="27" x14ac:dyDescent="0.2">
      <c r="A126" s="53">
        <v>0</v>
      </c>
      <c r="B126" s="53"/>
      <c r="C126" s="53">
        <f t="shared" si="45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357</v>
      </c>
      <c r="P126" s="15" t="s">
        <v>509</v>
      </c>
      <c r="Q126" s="15">
        <v>122</v>
      </c>
      <c r="R126" s="42"/>
      <c r="S126" s="119" t="s">
        <v>244</v>
      </c>
      <c r="T126" s="118">
        <v>1976</v>
      </c>
      <c r="U126" s="118" t="s">
        <v>243</v>
      </c>
      <c r="V126" s="21">
        <v>2002</v>
      </c>
      <c r="W126" s="25"/>
      <c r="X126" s="21"/>
      <c r="Y126" s="25" t="s">
        <v>327</v>
      </c>
      <c r="Z126" s="21">
        <f t="shared" si="46"/>
        <v>16</v>
      </c>
      <c r="AA126" s="25" t="s">
        <v>326</v>
      </c>
      <c r="AB126" s="21" t="s">
        <v>121</v>
      </c>
      <c r="AC126" s="21"/>
      <c r="AE126" s="90" t="s">
        <v>375</v>
      </c>
      <c r="AF126" s="82"/>
      <c r="CP126" s="19" t="str">
        <f t="shared" si="47"/>
        <v>Fischer Michel</v>
      </c>
      <c r="CR126" s="19">
        <f t="shared" si="48"/>
        <v>16</v>
      </c>
      <c r="CS126" s="19" t="str">
        <f t="shared" si="49"/>
        <v>D</v>
      </c>
      <c r="CT126" s="154">
        <v>8655</v>
      </c>
      <c r="CU126" s="125">
        <v>542</v>
      </c>
      <c r="CV126" s="33">
        <f t="shared" si="77"/>
        <v>7</v>
      </c>
      <c r="CW126" s="83" t="str">
        <f t="shared" si="78"/>
        <v>Technischer Sachbearbeiter 2</v>
      </c>
      <c r="CX126" s="125">
        <v>542</v>
      </c>
      <c r="CY126" s="33">
        <f t="shared" si="71"/>
        <v>7</v>
      </c>
      <c r="CZ126" s="83" t="str">
        <f t="shared" si="72"/>
        <v>Technischer Sachbearbeiter 2</v>
      </c>
      <c r="DA126" s="125">
        <v>542</v>
      </c>
      <c r="DB126" s="33">
        <f t="shared" si="75"/>
        <v>7</v>
      </c>
      <c r="DC126" s="83" t="str">
        <f t="shared" si="76"/>
        <v>Technischer Sachbearbeiter 2</v>
      </c>
      <c r="DD126" s="125">
        <v>541</v>
      </c>
      <c r="DE126" s="33">
        <f t="shared" si="79"/>
        <v>6</v>
      </c>
      <c r="DF126" s="83" t="str">
        <f t="shared" si="80"/>
        <v>Technischer Sachbearbeiter 1</v>
      </c>
      <c r="DG126" s="20"/>
      <c r="DH126" s="125">
        <v>351</v>
      </c>
      <c r="DI126" s="33">
        <f t="shared" si="73"/>
        <v>7</v>
      </c>
      <c r="DJ126" s="83" t="str">
        <f t="shared" si="74"/>
        <v>Marketing - / Product - Manager 1</v>
      </c>
      <c r="DO126" s="19">
        <f t="shared" si="50"/>
        <v>8655</v>
      </c>
      <c r="DP126" s="153">
        <v>6</v>
      </c>
      <c r="DQ126" s="19">
        <v>0</v>
      </c>
      <c r="DR126" s="19" t="s">
        <v>967</v>
      </c>
    </row>
    <row r="127" spans="1:122" s="19" customFormat="1" x14ac:dyDescent="0.2">
      <c r="A127" s="53">
        <v>0</v>
      </c>
      <c r="B127" s="53">
        <v>1</v>
      </c>
      <c r="C127" s="53">
        <f t="shared" si="45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1301</v>
      </c>
      <c r="P127" s="15" t="s">
        <v>582</v>
      </c>
      <c r="Q127" s="15">
        <v>123</v>
      </c>
      <c r="R127" s="42"/>
      <c r="S127" s="27" t="s">
        <v>583</v>
      </c>
      <c r="T127" s="21">
        <v>1959</v>
      </c>
      <c r="U127" s="28" t="s">
        <v>397</v>
      </c>
      <c r="V127" s="21">
        <v>1976</v>
      </c>
      <c r="W127" s="25"/>
      <c r="X127" s="21"/>
      <c r="Y127" s="25"/>
      <c r="Z127" s="21">
        <f t="shared" si="46"/>
        <v>42</v>
      </c>
      <c r="AA127" s="25" t="s">
        <v>584</v>
      </c>
      <c r="AB127" s="21" t="s">
        <v>142</v>
      </c>
      <c r="AC127" s="21"/>
      <c r="AE127" s="90" t="s">
        <v>585</v>
      </c>
      <c r="AF127" s="82"/>
      <c r="CP127" s="19" t="str">
        <f t="shared" si="47"/>
        <v>Willig Martine</v>
      </c>
      <c r="CR127" s="19">
        <f t="shared" si="48"/>
        <v>42</v>
      </c>
      <c r="CS127" s="19" t="str">
        <f t="shared" si="49"/>
        <v>E</v>
      </c>
      <c r="CT127" s="154">
        <v>5637</v>
      </c>
      <c r="CU127" s="125">
        <v>133</v>
      </c>
      <c r="CV127" s="33">
        <f t="shared" si="77"/>
        <v>6</v>
      </c>
      <c r="CW127" s="83" t="str">
        <f t="shared" si="78"/>
        <v>Kaufmännischer Mitarbeiter 3 / Gruppenchef 1</v>
      </c>
      <c r="CX127" s="125">
        <v>133</v>
      </c>
      <c r="CY127" s="33">
        <f t="shared" si="71"/>
        <v>6</v>
      </c>
      <c r="CZ127" s="83" t="str">
        <f t="shared" si="72"/>
        <v>Kaufmännischer Mitarbeiter 3 / Gruppenchef 1</v>
      </c>
      <c r="DA127" s="125">
        <v>133</v>
      </c>
      <c r="DB127" s="33">
        <f t="shared" si="75"/>
        <v>6</v>
      </c>
      <c r="DC127" s="83" t="str">
        <f t="shared" si="76"/>
        <v>Kaufmännischer Mitarbeiter 3 / Gruppenchef 1</v>
      </c>
      <c r="DD127" s="125">
        <v>133</v>
      </c>
      <c r="DE127" s="33">
        <f t="shared" si="79"/>
        <v>6</v>
      </c>
      <c r="DF127" s="83" t="str">
        <f t="shared" si="80"/>
        <v>Kaufmännischer Mitarbeiter 3 / Gruppenchef 1</v>
      </c>
      <c r="DG127" s="20"/>
      <c r="DH127" s="125">
        <v>133</v>
      </c>
      <c r="DI127" s="33">
        <f t="shared" si="73"/>
        <v>6</v>
      </c>
      <c r="DJ127" s="83" t="str">
        <f t="shared" si="74"/>
        <v>Kaufmännischer Mitarbeiter 3 / Gruppenchef 1</v>
      </c>
      <c r="DO127" s="19">
        <f t="shared" si="50"/>
        <v>5637</v>
      </c>
      <c r="DP127" s="153">
        <v>6</v>
      </c>
      <c r="DQ127" s="19">
        <v>0</v>
      </c>
      <c r="DR127" s="185" t="s">
        <v>973</v>
      </c>
    </row>
    <row r="128" spans="1:122" s="19" customFormat="1" x14ac:dyDescent="0.2">
      <c r="A128" s="53">
        <v>0</v>
      </c>
      <c r="B128" s="53">
        <v>1</v>
      </c>
      <c r="C128" s="53">
        <f t="shared" si="45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579</v>
      </c>
      <c r="Q128" s="15">
        <v>124</v>
      </c>
      <c r="R128" s="245"/>
      <c r="S128" s="27" t="s">
        <v>580</v>
      </c>
      <c r="T128" s="21">
        <v>1965</v>
      </c>
      <c r="U128" s="28" t="s">
        <v>581</v>
      </c>
      <c r="V128" s="21">
        <v>1985</v>
      </c>
      <c r="W128" s="28" t="s">
        <v>1051</v>
      </c>
      <c r="X128" s="21">
        <v>2014</v>
      </c>
      <c r="Y128" s="25"/>
      <c r="Z128" s="21">
        <f t="shared" si="46"/>
        <v>33</v>
      </c>
      <c r="AA128" s="25" t="s">
        <v>156</v>
      </c>
      <c r="AB128" s="21" t="s">
        <v>142</v>
      </c>
      <c r="AC128" s="21"/>
      <c r="AE128" s="90" t="s">
        <v>457</v>
      </c>
      <c r="AF128" s="82"/>
      <c r="CP128" s="258" t="str">
        <f t="shared" si="47"/>
        <v>Boschung Brigitte</v>
      </c>
      <c r="CQ128" s="259"/>
      <c r="CR128" s="19">
        <f t="shared" si="48"/>
        <v>33</v>
      </c>
      <c r="CS128" s="19" t="str">
        <f t="shared" si="49"/>
        <v>E</v>
      </c>
      <c r="CT128" s="154">
        <v>7703</v>
      </c>
      <c r="CU128" s="125">
        <v>133</v>
      </c>
      <c r="CV128" s="33">
        <f t="shared" si="77"/>
        <v>6</v>
      </c>
      <c r="CW128" s="83" t="str">
        <f t="shared" si="78"/>
        <v>Kaufmännischer Mitarbeiter 3 / Gruppenchef 1</v>
      </c>
      <c r="CX128" s="125">
        <v>133</v>
      </c>
      <c r="CY128" s="33">
        <f>VLOOKUP($CX128,Funktionsbezeichnungen,3,0)</f>
        <v>6</v>
      </c>
      <c r="CZ128" s="83" t="str">
        <f>VLOOKUP($CX128,Funktionsbezeichnungen,2,0)</f>
        <v>Kaufmännischer Mitarbeiter 3 / Gruppenchef 1</v>
      </c>
      <c r="DA128" s="125">
        <v>112</v>
      </c>
      <c r="DB128" s="33">
        <f>VLOOKUP($DA128,Funktionsbezeichnungen,3,0)</f>
        <v>5</v>
      </c>
      <c r="DC128" s="83" t="str">
        <f>VLOOKUP($DA128,Funktionsbezeichnungen,2,0)</f>
        <v>Réceptionist / Telefonist / Service-Disponent 2</v>
      </c>
      <c r="DD128" s="125">
        <v>112</v>
      </c>
      <c r="DE128" s="33">
        <f>VLOOKUP($DD128,Funktionsbezeichnungen,3,0)</f>
        <v>5</v>
      </c>
      <c r="DF128" s="83" t="str">
        <f>VLOOKUP($DD128,Funktionsbezeichnungen,2,0)</f>
        <v>Réceptionist / Telefonist / Service-Disponent 2</v>
      </c>
      <c r="DG128" s="20"/>
      <c r="DH128" s="125">
        <v>112</v>
      </c>
      <c r="DI128" s="33">
        <f>VLOOKUP($DH128,Funktionsbezeichnungen,3,0)</f>
        <v>5</v>
      </c>
      <c r="DJ128" s="83" t="str">
        <f>VLOOKUP($DH128,Funktionsbezeichnungen,2,0)</f>
        <v>Réceptionist / Telefonist / Service-Disponent 2</v>
      </c>
      <c r="DO128" s="19">
        <f t="shared" si="50"/>
        <v>7703</v>
      </c>
      <c r="DP128" s="153">
        <v>6</v>
      </c>
      <c r="DQ128" s="19">
        <v>0</v>
      </c>
      <c r="DR128" s="19" t="s">
        <v>953</v>
      </c>
    </row>
    <row r="129" spans="1:122" s="19" customFormat="1" x14ac:dyDescent="0.2">
      <c r="A129" s="53">
        <v>0</v>
      </c>
      <c r="B129" s="53">
        <v>1</v>
      </c>
      <c r="C129" s="53">
        <f t="shared" si="45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1167</v>
      </c>
      <c r="Q129" s="15">
        <v>125</v>
      </c>
      <c r="R129" s="42"/>
      <c r="S129" s="27" t="s">
        <v>1005</v>
      </c>
      <c r="T129" s="21">
        <v>1967</v>
      </c>
      <c r="U129" s="28" t="s">
        <v>151</v>
      </c>
      <c r="V129" s="21">
        <v>1987</v>
      </c>
      <c r="W129" s="25"/>
      <c r="X129" s="21"/>
      <c r="Y129" s="25"/>
      <c r="Z129" s="21">
        <f t="shared" si="46"/>
        <v>31</v>
      </c>
      <c r="AA129" s="25" t="s">
        <v>691</v>
      </c>
      <c r="AB129" s="21" t="s">
        <v>142</v>
      </c>
      <c r="AC129" s="21"/>
      <c r="AE129" s="90" t="s">
        <v>457</v>
      </c>
      <c r="AF129" s="82"/>
      <c r="CP129" s="19" t="str">
        <f t="shared" si="47"/>
        <v>Meier Jacqueline</v>
      </c>
      <c r="CR129" s="19">
        <f t="shared" si="48"/>
        <v>31</v>
      </c>
      <c r="CS129" s="19" t="str">
        <f t="shared" si="49"/>
        <v>E</v>
      </c>
      <c r="CT129" s="154">
        <v>7700</v>
      </c>
      <c r="CU129" s="125">
        <v>212</v>
      </c>
      <c r="CV129" s="33">
        <f t="shared" si="77"/>
        <v>5</v>
      </c>
      <c r="CW129" s="83" t="str">
        <f t="shared" si="78"/>
        <v>Buchhalter 2</v>
      </c>
      <c r="CX129" s="125">
        <v>212</v>
      </c>
      <c r="CY129" s="33">
        <f t="shared" si="71"/>
        <v>5</v>
      </c>
      <c r="CZ129" s="83" t="str">
        <f t="shared" si="72"/>
        <v>Buchhalter 2</v>
      </c>
      <c r="DA129" s="125">
        <v>212</v>
      </c>
      <c r="DB129" s="33">
        <f t="shared" si="75"/>
        <v>5</v>
      </c>
      <c r="DC129" s="83" t="str">
        <f t="shared" si="76"/>
        <v>Buchhalter 2</v>
      </c>
      <c r="DD129" s="125">
        <v>212</v>
      </c>
      <c r="DE129" s="33">
        <f t="shared" si="79"/>
        <v>5</v>
      </c>
      <c r="DF129" s="83" t="str">
        <f t="shared" si="80"/>
        <v>Buchhalter 2</v>
      </c>
      <c r="DG129" s="20"/>
      <c r="DH129" s="125">
        <v>212</v>
      </c>
      <c r="DI129" s="33">
        <f t="shared" si="73"/>
        <v>5</v>
      </c>
      <c r="DJ129" s="83" t="str">
        <f t="shared" si="74"/>
        <v>Buchhalter 2</v>
      </c>
      <c r="DO129" s="19">
        <f t="shared" si="50"/>
        <v>7700</v>
      </c>
      <c r="DP129" s="153">
        <v>6</v>
      </c>
      <c r="DQ129" s="19">
        <v>0</v>
      </c>
      <c r="DR129" s="19" t="s">
        <v>958</v>
      </c>
    </row>
    <row r="130" spans="1:122" s="19" customFormat="1" x14ac:dyDescent="0.2">
      <c r="A130" s="53">
        <v>0</v>
      </c>
      <c r="B130" s="53">
        <v>1</v>
      </c>
      <c r="C130" s="53">
        <f t="shared" si="45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357</v>
      </c>
      <c r="P130" s="15" t="s">
        <v>510</v>
      </c>
      <c r="Q130" s="15">
        <v>126</v>
      </c>
      <c r="R130" s="42"/>
      <c r="S130" s="27" t="s">
        <v>278</v>
      </c>
      <c r="T130" s="21">
        <v>1985</v>
      </c>
      <c r="U130" s="28" t="s">
        <v>279</v>
      </c>
      <c r="V130" s="21">
        <v>2005</v>
      </c>
      <c r="W130" s="25"/>
      <c r="X130" s="21"/>
      <c r="Y130" s="25"/>
      <c r="Z130" s="21">
        <f t="shared" si="46"/>
        <v>13</v>
      </c>
      <c r="AA130" s="25" t="s">
        <v>691</v>
      </c>
      <c r="AB130" s="21" t="s">
        <v>142</v>
      </c>
      <c r="AC130" s="21"/>
      <c r="AE130" s="90" t="s">
        <v>457</v>
      </c>
      <c r="AF130" s="82"/>
      <c r="CP130" s="19" t="str">
        <f t="shared" si="47"/>
        <v>Oruk Makbule</v>
      </c>
      <c r="CR130" s="19">
        <f t="shared" si="48"/>
        <v>13</v>
      </c>
      <c r="CS130" s="19" t="str">
        <f t="shared" si="49"/>
        <v>E</v>
      </c>
      <c r="CT130" s="154">
        <v>6762</v>
      </c>
      <c r="CU130" s="125">
        <v>212</v>
      </c>
      <c r="CV130" s="33">
        <f t="shared" si="77"/>
        <v>5</v>
      </c>
      <c r="CW130" s="83" t="str">
        <f t="shared" si="78"/>
        <v>Buchhalter 2</v>
      </c>
      <c r="CX130" s="125">
        <v>212</v>
      </c>
      <c r="CY130" s="33">
        <f t="shared" si="71"/>
        <v>5</v>
      </c>
      <c r="CZ130" s="83" t="str">
        <f t="shared" si="72"/>
        <v>Buchhalter 2</v>
      </c>
      <c r="DA130" s="125">
        <v>212</v>
      </c>
      <c r="DB130" s="33">
        <f t="shared" si="75"/>
        <v>5</v>
      </c>
      <c r="DC130" s="83" t="str">
        <f t="shared" si="76"/>
        <v>Buchhalter 2</v>
      </c>
      <c r="DD130" s="125">
        <v>212</v>
      </c>
      <c r="DE130" s="33">
        <f t="shared" si="79"/>
        <v>5</v>
      </c>
      <c r="DF130" s="83" t="str">
        <f t="shared" si="80"/>
        <v>Buchhalter 2</v>
      </c>
      <c r="DG130" s="20"/>
      <c r="DH130" s="125">
        <v>212</v>
      </c>
      <c r="DI130" s="33">
        <f t="shared" si="73"/>
        <v>5</v>
      </c>
      <c r="DJ130" s="83" t="str">
        <f t="shared" si="74"/>
        <v>Buchhalter 2</v>
      </c>
      <c r="DO130" s="19">
        <f t="shared" si="50"/>
        <v>6762</v>
      </c>
      <c r="DP130" s="153">
        <v>6</v>
      </c>
      <c r="DQ130" s="19">
        <v>0</v>
      </c>
      <c r="DR130" s="19" t="s">
        <v>958</v>
      </c>
    </row>
    <row r="131" spans="1:122" s="19" customFormat="1" x14ac:dyDescent="0.2">
      <c r="A131" s="53">
        <v>0</v>
      </c>
      <c r="B131" s="53"/>
      <c r="C131" s="53">
        <f t="shared" si="45"/>
        <v>1</v>
      </c>
      <c r="D131" s="55"/>
      <c r="E131" s="55"/>
      <c r="F131" s="55"/>
      <c r="G131" s="53"/>
      <c r="H131" s="53"/>
      <c r="I131" s="55"/>
      <c r="J131" s="53"/>
      <c r="K131" s="55"/>
      <c r="L131" s="55"/>
      <c r="M131" s="55">
        <v>1</v>
      </c>
      <c r="N131" s="59"/>
      <c r="O131" s="19" t="s">
        <v>361</v>
      </c>
      <c r="P131" s="15" t="s">
        <v>511</v>
      </c>
      <c r="Q131" s="15">
        <v>127</v>
      </c>
      <c r="R131" s="245" t="s">
        <v>341</v>
      </c>
      <c r="S131" s="27" t="s">
        <v>159</v>
      </c>
      <c r="T131" s="21">
        <v>1959</v>
      </c>
      <c r="U131" s="28" t="s">
        <v>126</v>
      </c>
      <c r="V131" s="21">
        <v>1979</v>
      </c>
      <c r="W131" s="25"/>
      <c r="X131" s="21"/>
      <c r="Y131" s="25" t="s">
        <v>340</v>
      </c>
      <c r="Z131" s="21">
        <f t="shared" si="46"/>
        <v>39</v>
      </c>
      <c r="AA131" s="25" t="s">
        <v>160</v>
      </c>
      <c r="AB131" s="21" t="s">
        <v>105</v>
      </c>
      <c r="AC131" s="21"/>
      <c r="AE131" s="90" t="s">
        <v>426</v>
      </c>
      <c r="AF131" s="82"/>
      <c r="CP131" s="19" t="str">
        <f t="shared" si="47"/>
        <v>Steg Günther</v>
      </c>
      <c r="CR131" s="19">
        <f t="shared" si="48"/>
        <v>39</v>
      </c>
      <c r="CS131" s="19" t="str">
        <f t="shared" si="49"/>
        <v>C</v>
      </c>
      <c r="CT131" s="154">
        <v>4226</v>
      </c>
      <c r="CU131" s="125">
        <v>413</v>
      </c>
      <c r="CV131" s="33">
        <f t="shared" si="77"/>
        <v>8</v>
      </c>
      <c r="CW131" s="83" t="str">
        <f t="shared" si="78"/>
        <v>Senior System-Controller</v>
      </c>
      <c r="CX131" s="125">
        <v>413</v>
      </c>
      <c r="CY131" s="33">
        <f t="shared" si="71"/>
        <v>8</v>
      </c>
      <c r="CZ131" s="83" t="str">
        <f t="shared" si="72"/>
        <v>Senior System-Controller</v>
      </c>
      <c r="DA131" s="125">
        <v>413</v>
      </c>
      <c r="DB131" s="33">
        <f t="shared" si="75"/>
        <v>8</v>
      </c>
      <c r="DC131" s="83" t="str">
        <f t="shared" si="76"/>
        <v>Senior System-Controller</v>
      </c>
      <c r="DD131" s="125">
        <v>413</v>
      </c>
      <c r="DE131" s="33">
        <f t="shared" si="79"/>
        <v>8</v>
      </c>
      <c r="DF131" s="83" t="str">
        <f t="shared" si="80"/>
        <v>Senior System-Controller</v>
      </c>
      <c r="DG131" s="20"/>
      <c r="DH131" s="125">
        <v>413</v>
      </c>
      <c r="DI131" s="33">
        <f t="shared" si="73"/>
        <v>8</v>
      </c>
      <c r="DJ131" s="83" t="str">
        <f t="shared" si="74"/>
        <v>Senior System-Controller</v>
      </c>
      <c r="DO131" s="19">
        <f t="shared" si="50"/>
        <v>4226</v>
      </c>
      <c r="DP131" s="153">
        <v>6</v>
      </c>
      <c r="DQ131" s="19">
        <v>0</v>
      </c>
      <c r="DR131" s="19" t="s">
        <v>961</v>
      </c>
    </row>
    <row r="132" spans="1:122" s="19" customFormat="1" ht="27" x14ac:dyDescent="0.2">
      <c r="A132" s="53">
        <v>0</v>
      </c>
      <c r="B132" s="53"/>
      <c r="C132" s="53">
        <f t="shared" si="45"/>
        <v>1</v>
      </c>
      <c r="D132" s="55"/>
      <c r="E132" s="55"/>
      <c r="F132" s="55"/>
      <c r="G132" s="53">
        <v>1</v>
      </c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533</v>
      </c>
      <c r="Q132" s="15">
        <v>128</v>
      </c>
      <c r="R132" s="42"/>
      <c r="S132" s="20" t="s">
        <v>532</v>
      </c>
      <c r="T132" s="21">
        <v>1966</v>
      </c>
      <c r="U132" s="28" t="s">
        <v>534</v>
      </c>
      <c r="V132" s="21">
        <v>1992</v>
      </c>
      <c r="W132" s="25" t="s">
        <v>535</v>
      </c>
      <c r="X132" s="21">
        <v>1995</v>
      </c>
      <c r="Y132" s="28" t="s">
        <v>211</v>
      </c>
      <c r="Z132" s="118">
        <f t="shared" si="46"/>
        <v>26</v>
      </c>
      <c r="AA132" s="25" t="s">
        <v>692</v>
      </c>
      <c r="AB132" s="21" t="s">
        <v>105</v>
      </c>
      <c r="AC132" s="21"/>
      <c r="AE132" s="90" t="s">
        <v>537</v>
      </c>
      <c r="AF132" s="82"/>
      <c r="CP132" s="19" t="str">
        <f t="shared" si="47"/>
        <v>Grimm Stephan</v>
      </c>
      <c r="CR132" s="19">
        <f t="shared" si="48"/>
        <v>26</v>
      </c>
      <c r="CS132" s="19" t="str">
        <f t="shared" si="49"/>
        <v>C</v>
      </c>
      <c r="CT132" s="154">
        <v>3203</v>
      </c>
      <c r="CU132" s="125">
        <v>443</v>
      </c>
      <c r="CV132" s="33">
        <f t="shared" si="77"/>
        <v>9</v>
      </c>
      <c r="CW132" s="83" t="str">
        <f t="shared" si="78"/>
        <v>System-Spezialist 3</v>
      </c>
      <c r="CX132" s="125">
        <v>443</v>
      </c>
      <c r="CY132" s="33">
        <f t="shared" si="71"/>
        <v>9</v>
      </c>
      <c r="CZ132" s="83" t="str">
        <f t="shared" si="72"/>
        <v>System-Spezialist 3</v>
      </c>
      <c r="DA132" s="125">
        <v>443</v>
      </c>
      <c r="DB132" s="33">
        <f t="shared" si="75"/>
        <v>9</v>
      </c>
      <c r="DC132" s="83" t="str">
        <f t="shared" si="76"/>
        <v>System-Spezialist 3</v>
      </c>
      <c r="DD132" s="125">
        <v>443</v>
      </c>
      <c r="DE132" s="33">
        <f t="shared" si="79"/>
        <v>9</v>
      </c>
      <c r="DF132" s="83" t="str">
        <f t="shared" si="80"/>
        <v>System-Spezialist 3</v>
      </c>
      <c r="DG132" s="20"/>
      <c r="DH132" s="125">
        <v>413</v>
      </c>
      <c r="DI132" s="33">
        <f t="shared" si="73"/>
        <v>8</v>
      </c>
      <c r="DJ132" s="83" t="str">
        <f t="shared" si="74"/>
        <v>Senior System-Controller</v>
      </c>
      <c r="DO132" s="19">
        <f t="shared" si="50"/>
        <v>3203</v>
      </c>
      <c r="DP132" s="153">
        <v>3</v>
      </c>
      <c r="DQ132" s="19">
        <v>0</v>
      </c>
      <c r="DR132" s="19" t="s">
        <v>962</v>
      </c>
    </row>
    <row r="133" spans="1:122" s="19" customFormat="1" x14ac:dyDescent="0.2">
      <c r="A133" s="53">
        <v>0</v>
      </c>
      <c r="B133" s="53"/>
      <c r="C133" s="53">
        <f t="shared" si="45"/>
        <v>1</v>
      </c>
      <c r="D133" s="55"/>
      <c r="E133" s="55"/>
      <c r="F133" s="55"/>
      <c r="G133" s="53"/>
      <c r="H133" s="53"/>
      <c r="I133" s="55"/>
      <c r="J133" s="53"/>
      <c r="K133" s="55"/>
      <c r="L133" s="55"/>
      <c r="M133" s="55">
        <v>1</v>
      </c>
      <c r="N133" s="59"/>
      <c r="O133" s="19" t="s">
        <v>361</v>
      </c>
      <c r="P133" s="15" t="s">
        <v>512</v>
      </c>
      <c r="Q133" s="15">
        <v>129</v>
      </c>
      <c r="R133" s="42"/>
      <c r="S133" s="27" t="s">
        <v>204</v>
      </c>
      <c r="T133" s="21">
        <v>1978</v>
      </c>
      <c r="U133" s="28" t="s">
        <v>277</v>
      </c>
      <c r="V133" s="21">
        <v>1999</v>
      </c>
      <c r="W133" s="25"/>
      <c r="X133" s="21"/>
      <c r="Y133" s="25" t="s">
        <v>316</v>
      </c>
      <c r="Z133" s="21">
        <f t="shared" si="46"/>
        <v>19</v>
      </c>
      <c r="AA133" s="25" t="s">
        <v>205</v>
      </c>
      <c r="AB133" s="21" t="s">
        <v>121</v>
      </c>
      <c r="AC133" s="21"/>
      <c r="AE133" s="90" t="s">
        <v>427</v>
      </c>
      <c r="AF133" s="82"/>
      <c r="CP133" s="19" t="str">
        <f t="shared" si="47"/>
        <v>Hänni Alexander</v>
      </c>
      <c r="CR133" s="19">
        <f t="shared" si="48"/>
        <v>19</v>
      </c>
      <c r="CS133" s="19" t="str">
        <f t="shared" si="49"/>
        <v>D</v>
      </c>
      <c r="CT133" s="154">
        <v>6755</v>
      </c>
      <c r="CU133" s="125">
        <v>423</v>
      </c>
      <c r="CV133" s="33">
        <f t="shared" si="77"/>
        <v>7</v>
      </c>
      <c r="CW133" s="83" t="str">
        <f t="shared" si="78"/>
        <v>IC-Berater / -Techniker 3 / LAN-Supporter</v>
      </c>
      <c r="CX133" s="125">
        <v>423</v>
      </c>
      <c r="CY133" s="33">
        <f t="shared" si="71"/>
        <v>7</v>
      </c>
      <c r="CZ133" s="83" t="str">
        <f t="shared" si="72"/>
        <v>IC-Berater / -Techniker 3 / LAN-Supporter</v>
      </c>
      <c r="DA133" s="125">
        <v>423</v>
      </c>
      <c r="DB133" s="33">
        <f t="shared" si="75"/>
        <v>7</v>
      </c>
      <c r="DC133" s="83" t="str">
        <f t="shared" si="76"/>
        <v>IC-Berater / -Techniker 3 / LAN-Supporter</v>
      </c>
      <c r="DD133" s="125">
        <v>422</v>
      </c>
      <c r="DE133" s="33">
        <f t="shared" si="79"/>
        <v>6</v>
      </c>
      <c r="DF133" s="83" t="str">
        <f t="shared" si="80"/>
        <v>IC-Berater / -Techniker 2 / LAN-Grundstufe</v>
      </c>
      <c r="DG133" s="20"/>
      <c r="DH133" s="125">
        <v>422</v>
      </c>
      <c r="DI133" s="33">
        <f t="shared" si="73"/>
        <v>6</v>
      </c>
      <c r="DJ133" s="83" t="str">
        <f t="shared" si="74"/>
        <v>IC-Berater / -Techniker 2 / LAN-Grundstufe</v>
      </c>
      <c r="DO133" s="19">
        <f t="shared" si="50"/>
        <v>6755</v>
      </c>
      <c r="DP133" s="153">
        <v>6</v>
      </c>
      <c r="DQ133" s="19">
        <v>0</v>
      </c>
      <c r="DR133" s="19" t="s">
        <v>960</v>
      </c>
    </row>
    <row r="134" spans="1:122" s="19" customFormat="1" x14ac:dyDescent="0.2">
      <c r="A134" s="53">
        <v>0</v>
      </c>
      <c r="B134" s="53">
        <v>1</v>
      </c>
      <c r="C134" s="53">
        <f>IF(Z134&gt;=10,1,0)</f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1301</v>
      </c>
      <c r="P134" s="15" t="s">
        <v>514</v>
      </c>
      <c r="Q134" s="15">
        <v>130</v>
      </c>
      <c r="R134" s="245" t="s">
        <v>344</v>
      </c>
      <c r="S134" s="27" t="s">
        <v>230</v>
      </c>
      <c r="T134" s="21">
        <v>1965</v>
      </c>
      <c r="U134" s="28" t="s">
        <v>151</v>
      </c>
      <c r="V134" s="21">
        <v>1984</v>
      </c>
      <c r="W134" s="25"/>
      <c r="X134" s="21"/>
      <c r="Y134" s="25"/>
      <c r="Z134" s="21">
        <f>$AD$3-V134</f>
        <v>34</v>
      </c>
      <c r="AA134" s="25" t="s">
        <v>339</v>
      </c>
      <c r="AB134" s="21" t="s">
        <v>121</v>
      </c>
      <c r="AC134" s="21"/>
      <c r="AE134" s="90" t="s">
        <v>425</v>
      </c>
      <c r="AF134" s="82"/>
      <c r="CP134" s="19" t="str">
        <f t="shared" si="47"/>
        <v>Eichenberger Sylvia</v>
      </c>
      <c r="CR134" s="19">
        <f t="shared" si="48"/>
        <v>34</v>
      </c>
      <c r="CS134" s="19" t="str">
        <f t="shared" si="49"/>
        <v>D</v>
      </c>
      <c r="CT134" s="154">
        <v>5626</v>
      </c>
      <c r="CU134" s="125">
        <v>134</v>
      </c>
      <c r="CV134" s="33">
        <f t="shared" si="77"/>
        <v>7</v>
      </c>
      <c r="CW134" s="83" t="str">
        <f t="shared" si="78"/>
        <v>Kaufmännischer Mitarbeiter 4 / Gruppenchef 2</v>
      </c>
      <c r="CX134" s="125">
        <v>134</v>
      </c>
      <c r="CY134" s="33">
        <f t="shared" si="71"/>
        <v>7</v>
      </c>
      <c r="CZ134" s="83" t="str">
        <f t="shared" si="72"/>
        <v>Kaufmännischer Mitarbeiter 4 / Gruppenchef 2</v>
      </c>
      <c r="DA134" s="125">
        <v>134</v>
      </c>
      <c r="DB134" s="33">
        <f t="shared" ref="DB134:DB143" si="81">VLOOKUP($DA134,Funktionsbezeichnungen,3,0)</f>
        <v>7</v>
      </c>
      <c r="DC134" s="83" t="str">
        <f t="shared" ref="DC134:DC143" si="82">VLOOKUP($DA134,Funktionsbezeichnungen,2,0)</f>
        <v>Kaufmännischer Mitarbeiter 4 / Gruppenchef 2</v>
      </c>
      <c r="DD134" s="125">
        <v>134</v>
      </c>
      <c r="DE134" s="33">
        <f t="shared" ref="DE134:DE143" si="83">VLOOKUP($DD134,Funktionsbezeichnungen,3,0)</f>
        <v>7</v>
      </c>
      <c r="DF134" s="83" t="str">
        <f t="shared" ref="DF134:DF143" si="84">VLOOKUP($DD134,Funktionsbezeichnungen,2,0)</f>
        <v>Kaufmännischer Mitarbeiter 4 / Gruppenchef 2</v>
      </c>
      <c r="DG134" s="20"/>
      <c r="DH134" s="125">
        <v>134</v>
      </c>
      <c r="DI134" s="33">
        <f t="shared" ref="DI134:DI143" si="85">VLOOKUP($DH134,Funktionsbezeichnungen,3,0)</f>
        <v>7</v>
      </c>
      <c r="DJ134" s="83" t="str">
        <f t="shared" ref="DJ134:DJ143" si="86">VLOOKUP($DH134,Funktionsbezeichnungen,2,0)</f>
        <v>Kaufmännischer Mitarbeiter 4 / Gruppenchef 2</v>
      </c>
      <c r="DO134" s="19">
        <f t="shared" si="50"/>
        <v>5626</v>
      </c>
      <c r="DP134" s="153">
        <v>6</v>
      </c>
      <c r="DQ134" s="19">
        <v>0</v>
      </c>
      <c r="DR134" s="19" t="s">
        <v>955</v>
      </c>
    </row>
    <row r="135" spans="1:122" s="19" customFormat="1" x14ac:dyDescent="0.2">
      <c r="A135" s="53">
        <v>0</v>
      </c>
      <c r="B135" s="53">
        <v>1</v>
      </c>
      <c r="C135" s="53">
        <f>IF(Z135&gt;=10,1,0)</f>
        <v>1</v>
      </c>
      <c r="D135" s="55"/>
      <c r="E135" s="55"/>
      <c r="F135" s="55"/>
      <c r="G135" s="53"/>
      <c r="H135" s="53"/>
      <c r="I135" s="55"/>
      <c r="J135" s="53"/>
      <c r="K135" s="55"/>
      <c r="L135" s="55">
        <v>1</v>
      </c>
      <c r="M135" s="55"/>
      <c r="N135" s="59"/>
      <c r="O135" s="19" t="s">
        <v>358</v>
      </c>
      <c r="P135" s="15" t="s">
        <v>505</v>
      </c>
      <c r="Q135" s="15">
        <v>131</v>
      </c>
      <c r="R135" s="245"/>
      <c r="S135" s="27" t="s">
        <v>396</v>
      </c>
      <c r="T135" s="21">
        <v>1965</v>
      </c>
      <c r="U135" s="28" t="s">
        <v>397</v>
      </c>
      <c r="V135" s="21">
        <v>1985</v>
      </c>
      <c r="W135" s="25"/>
      <c r="X135" s="21"/>
      <c r="Y135" s="25"/>
      <c r="Z135" s="21">
        <f>$AD$3-V135</f>
        <v>33</v>
      </c>
      <c r="AA135" s="25" t="s">
        <v>339</v>
      </c>
      <c r="AB135" s="21" t="s">
        <v>121</v>
      </c>
      <c r="AC135" s="21"/>
      <c r="AE135" s="90" t="s">
        <v>425</v>
      </c>
      <c r="AF135" s="82"/>
      <c r="CP135" s="19" t="str">
        <f t="shared" si="47"/>
        <v>Ehret-Kreutz Elke</v>
      </c>
      <c r="CR135" s="19">
        <f t="shared" si="48"/>
        <v>33</v>
      </c>
      <c r="CS135" s="19" t="str">
        <f t="shared" si="49"/>
        <v>D</v>
      </c>
      <c r="CT135" s="154">
        <v>5633</v>
      </c>
      <c r="CU135" s="125">
        <v>134</v>
      </c>
      <c r="CV135" s="33">
        <f t="shared" si="77"/>
        <v>7</v>
      </c>
      <c r="CW135" s="83" t="str">
        <f t="shared" si="78"/>
        <v>Kaufmännischer Mitarbeiter 4 / Gruppenchef 2</v>
      </c>
      <c r="CX135" s="125">
        <v>134</v>
      </c>
      <c r="CY135" s="33">
        <f>VLOOKUP($CX135,Funktionsbezeichnungen,3,0)</f>
        <v>7</v>
      </c>
      <c r="CZ135" s="83" t="str">
        <f>VLOOKUP($CX135,Funktionsbezeichnungen,2,0)</f>
        <v>Kaufmännischer Mitarbeiter 4 / Gruppenchef 2</v>
      </c>
      <c r="DA135" s="125">
        <v>134</v>
      </c>
      <c r="DB135" s="33">
        <f>VLOOKUP($DA135,Funktionsbezeichnungen,3,0)</f>
        <v>7</v>
      </c>
      <c r="DC135" s="83" t="str">
        <f>VLOOKUP($DA135,Funktionsbezeichnungen,2,0)</f>
        <v>Kaufmännischer Mitarbeiter 4 / Gruppenchef 2</v>
      </c>
      <c r="DD135" s="125">
        <v>134</v>
      </c>
      <c r="DE135" s="33">
        <f>VLOOKUP($DD135,Funktionsbezeichnungen,3,0)</f>
        <v>7</v>
      </c>
      <c r="DF135" s="83" t="str">
        <f>VLOOKUP($DD135,Funktionsbezeichnungen,2,0)</f>
        <v>Kaufmännischer Mitarbeiter 4 / Gruppenchef 2</v>
      </c>
      <c r="DG135" s="20"/>
      <c r="DH135" s="125">
        <v>134</v>
      </c>
      <c r="DI135" s="33">
        <f>VLOOKUP($DH135,Funktionsbezeichnungen,3,0)</f>
        <v>7</v>
      </c>
      <c r="DJ135" s="83" t="str">
        <f>VLOOKUP($DH135,Funktionsbezeichnungen,2,0)</f>
        <v>Kaufmännischer Mitarbeiter 4 / Gruppenchef 2</v>
      </c>
      <c r="DO135" s="19">
        <f t="shared" si="50"/>
        <v>5633</v>
      </c>
      <c r="DP135" s="153">
        <v>6</v>
      </c>
      <c r="DQ135" s="19">
        <v>0</v>
      </c>
      <c r="DR135" s="19" t="s">
        <v>955</v>
      </c>
    </row>
    <row r="136" spans="1:122" s="19" customFormat="1" x14ac:dyDescent="0.2">
      <c r="A136" s="53">
        <v>0</v>
      </c>
      <c r="B136" s="53">
        <v>1</v>
      </c>
      <c r="C136" s="53">
        <f>IF(Z136&gt;=10,1,0)</f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357</v>
      </c>
      <c r="P136" s="15" t="s">
        <v>513</v>
      </c>
      <c r="Q136" s="15">
        <v>132</v>
      </c>
      <c r="R136" s="245"/>
      <c r="S136" s="27" t="s">
        <v>272</v>
      </c>
      <c r="T136" s="21">
        <v>1967</v>
      </c>
      <c r="U136" s="28" t="s">
        <v>274</v>
      </c>
      <c r="V136" s="21">
        <v>1986</v>
      </c>
      <c r="W136" s="25" t="s">
        <v>1220</v>
      </c>
      <c r="X136" s="21">
        <v>2016</v>
      </c>
      <c r="Y136" s="25"/>
      <c r="Z136" s="21">
        <f>$AD$3-V136</f>
        <v>32</v>
      </c>
      <c r="AA136" s="25" t="s">
        <v>693</v>
      </c>
      <c r="AB136" s="21" t="s">
        <v>121</v>
      </c>
      <c r="AC136" s="21"/>
      <c r="AE136" s="90" t="s">
        <v>454</v>
      </c>
      <c r="AF136" s="82"/>
      <c r="CP136" s="19" t="str">
        <f t="shared" si="47"/>
        <v>Gerber Beatrice</v>
      </c>
      <c r="CR136" s="19">
        <f t="shared" si="48"/>
        <v>32</v>
      </c>
      <c r="CS136" s="19" t="str">
        <f t="shared" si="49"/>
        <v>D</v>
      </c>
      <c r="CT136" s="154">
        <v>4289</v>
      </c>
      <c r="CU136" s="125">
        <v>141</v>
      </c>
      <c r="CV136" s="33">
        <f t="shared" si="77"/>
        <v>8</v>
      </c>
      <c r="CW136" s="83" t="str">
        <f t="shared" si="78"/>
        <v>Kaufmännischer Fachspezialist 1</v>
      </c>
      <c r="CX136" s="125">
        <v>141</v>
      </c>
      <c r="CY136" s="33">
        <f t="shared" si="71"/>
        <v>8</v>
      </c>
      <c r="CZ136" s="83" t="str">
        <f t="shared" si="72"/>
        <v>Kaufmännischer Fachspezialist 1</v>
      </c>
      <c r="DA136" s="125">
        <v>141</v>
      </c>
      <c r="DB136" s="33">
        <f t="shared" si="81"/>
        <v>8</v>
      </c>
      <c r="DC136" s="83" t="str">
        <f t="shared" si="82"/>
        <v>Kaufmännischer Fachspezialist 1</v>
      </c>
      <c r="DD136" s="125">
        <v>141</v>
      </c>
      <c r="DE136" s="33">
        <f t="shared" si="83"/>
        <v>8</v>
      </c>
      <c r="DF136" s="83" t="str">
        <f t="shared" si="84"/>
        <v>Kaufmännischer Fachspezialist 1</v>
      </c>
      <c r="DG136" s="20"/>
      <c r="DH136" s="125">
        <v>141</v>
      </c>
      <c r="DI136" s="33">
        <f t="shared" si="85"/>
        <v>8</v>
      </c>
      <c r="DJ136" s="83" t="str">
        <f t="shared" si="86"/>
        <v>Kaufmännischer Fachspezialist 1</v>
      </c>
      <c r="DO136" s="19">
        <f t="shared" si="50"/>
        <v>4289</v>
      </c>
      <c r="DP136" s="153">
        <v>6</v>
      </c>
      <c r="DQ136" s="19">
        <v>0</v>
      </c>
      <c r="DR136" s="19" t="s">
        <v>956</v>
      </c>
    </row>
    <row r="137" spans="1:122" s="19" customFormat="1" x14ac:dyDescent="0.2">
      <c r="A137" s="53">
        <v>0</v>
      </c>
      <c r="B137" s="53">
        <v>1</v>
      </c>
      <c r="C137" s="53">
        <f>IF(Z137&gt;=10,1,0)</f>
        <v>1</v>
      </c>
      <c r="D137" s="55"/>
      <c r="E137" s="55"/>
      <c r="F137" s="55"/>
      <c r="G137" s="53"/>
      <c r="H137" s="53"/>
      <c r="I137" s="55"/>
      <c r="J137" s="53"/>
      <c r="K137" s="55"/>
      <c r="L137" s="55">
        <v>1</v>
      </c>
      <c r="M137" s="55"/>
      <c r="N137" s="59"/>
      <c r="O137" s="19" t="s">
        <v>1303</v>
      </c>
      <c r="P137" s="15" t="s">
        <v>515</v>
      </c>
      <c r="Q137" s="15">
        <v>133</v>
      </c>
      <c r="R137" s="245"/>
      <c r="S137" s="27" t="s">
        <v>163</v>
      </c>
      <c r="T137" s="21">
        <v>1956</v>
      </c>
      <c r="U137" s="28"/>
      <c r="V137" s="21">
        <v>1989</v>
      </c>
      <c r="W137" s="25"/>
      <c r="X137" s="21"/>
      <c r="Y137" s="25"/>
      <c r="Z137" s="21">
        <f>$AD$3-V137</f>
        <v>29</v>
      </c>
      <c r="AA137" s="25" t="s">
        <v>339</v>
      </c>
      <c r="AB137" s="21" t="s">
        <v>142</v>
      </c>
      <c r="AC137" s="21"/>
      <c r="AE137" s="90" t="s">
        <v>425</v>
      </c>
      <c r="AF137" s="82"/>
      <c r="CP137" s="19" t="str">
        <f>+S137</f>
        <v>Körkel Agnes</v>
      </c>
      <c r="CR137" s="19">
        <f>+Z137</f>
        <v>29</v>
      </c>
      <c r="CS137" s="19" t="str">
        <f>+AB137</f>
        <v>E</v>
      </c>
      <c r="CT137" s="154">
        <v>5605</v>
      </c>
      <c r="CU137" s="125">
        <v>132</v>
      </c>
      <c r="CV137" s="33">
        <f>VLOOKUP($CU137,Funktionsbezeichnungen,3,0)</f>
        <v>5</v>
      </c>
      <c r="CW137" s="83" t="str">
        <f>VLOOKUP($CU137,Funktionsbezeichnungen,2,0)</f>
        <v>Kaufmännischer Mitarbeiter 2</v>
      </c>
      <c r="CX137" s="125">
        <v>132</v>
      </c>
      <c r="CY137" s="33">
        <f>VLOOKUP($CX137,Funktionsbezeichnungen,3,0)</f>
        <v>5</v>
      </c>
      <c r="CZ137" s="83" t="str">
        <f>VLOOKUP($CX137,Funktionsbezeichnungen,2,0)</f>
        <v>Kaufmännischer Mitarbeiter 2</v>
      </c>
      <c r="DA137" s="125">
        <v>132</v>
      </c>
      <c r="DB137" s="33">
        <f>VLOOKUP($DA137,Funktionsbezeichnungen,3,0)</f>
        <v>5</v>
      </c>
      <c r="DC137" s="83" t="str">
        <f>VLOOKUP($DA137,Funktionsbezeichnungen,2,0)</f>
        <v>Kaufmännischer Mitarbeiter 2</v>
      </c>
      <c r="DD137" s="125">
        <v>132</v>
      </c>
      <c r="DE137" s="33">
        <f>VLOOKUP($DD137,Funktionsbezeichnungen,3,0)</f>
        <v>5</v>
      </c>
      <c r="DF137" s="83" t="str">
        <f>VLOOKUP($DD137,Funktionsbezeichnungen,2,0)</f>
        <v>Kaufmännischer Mitarbeiter 2</v>
      </c>
      <c r="DG137" s="20"/>
      <c r="DH137" s="125">
        <v>132</v>
      </c>
      <c r="DI137" s="33">
        <f>VLOOKUP($DH137,Funktionsbezeichnungen,3,0)</f>
        <v>5</v>
      </c>
      <c r="DJ137" s="83" t="str">
        <f>VLOOKUP($DH137,Funktionsbezeichnungen,2,0)</f>
        <v>Kaufmännischer Mitarbeiter 2</v>
      </c>
      <c r="DO137" s="19">
        <f>+CT137</f>
        <v>5605</v>
      </c>
      <c r="DP137" s="153">
        <v>7</v>
      </c>
      <c r="DQ137" s="19">
        <v>0</v>
      </c>
      <c r="DR137" s="19" t="s">
        <v>955</v>
      </c>
    </row>
    <row r="138" spans="1:122" s="19" customFormat="1" x14ac:dyDescent="0.2">
      <c r="A138" s="53">
        <v>0</v>
      </c>
      <c r="B138" s="53">
        <v>1</v>
      </c>
      <c r="C138" s="53">
        <f t="shared" ref="C138:C154" si="87">IF(Z138&gt;=10,1,0)</f>
        <v>1</v>
      </c>
      <c r="D138" s="55"/>
      <c r="E138" s="55"/>
      <c r="F138" s="55"/>
      <c r="G138" s="53"/>
      <c r="H138" s="53"/>
      <c r="I138" s="55"/>
      <c r="J138" s="53"/>
      <c r="K138" s="55"/>
      <c r="L138" s="55">
        <v>1</v>
      </c>
      <c r="M138" s="55"/>
      <c r="N138" s="59"/>
      <c r="O138" s="19" t="s">
        <v>357</v>
      </c>
      <c r="P138" s="15" t="s">
        <v>1278</v>
      </c>
      <c r="Q138" s="15">
        <v>134</v>
      </c>
      <c r="R138" s="245"/>
      <c r="S138" s="27" t="s">
        <v>1277</v>
      </c>
      <c r="T138" s="21">
        <v>1964</v>
      </c>
      <c r="U138" s="28" t="s">
        <v>151</v>
      </c>
      <c r="V138" s="21">
        <v>1983</v>
      </c>
      <c r="W138" s="28"/>
      <c r="X138" s="21"/>
      <c r="Y138" s="25"/>
      <c r="Z138" s="21">
        <f t="shared" si="46"/>
        <v>35</v>
      </c>
      <c r="AA138" s="25" t="s">
        <v>414</v>
      </c>
      <c r="AB138" s="21" t="s">
        <v>142</v>
      </c>
      <c r="AC138" s="21"/>
      <c r="AE138" s="90" t="s">
        <v>428</v>
      </c>
      <c r="AF138" s="82"/>
      <c r="CP138" s="192" t="str">
        <f t="shared" si="47"/>
        <v>Halbeisen Gisela</v>
      </c>
      <c r="CQ138" s="192"/>
      <c r="CR138" s="192">
        <f t="shared" si="48"/>
        <v>35</v>
      </c>
      <c r="CS138" s="192" t="str">
        <f t="shared" si="49"/>
        <v>E</v>
      </c>
      <c r="CT138" s="222">
        <v>7710</v>
      </c>
      <c r="CU138" s="125">
        <v>112</v>
      </c>
      <c r="CV138" s="33">
        <f t="shared" si="77"/>
        <v>5</v>
      </c>
      <c r="CW138" s="83" t="str">
        <f t="shared" si="78"/>
        <v>Réceptionist / Telefonist / Service-Disponent 2</v>
      </c>
      <c r="CX138" s="125">
        <v>112</v>
      </c>
      <c r="CY138" s="33">
        <f t="shared" ref="CY138:CY143" si="88">VLOOKUP($CX138,Funktionsbezeichnungen,3,0)</f>
        <v>5</v>
      </c>
      <c r="CZ138" s="83" t="str">
        <f t="shared" ref="CZ138:CZ143" si="89">VLOOKUP($CX138,Funktionsbezeichnungen,2,0)</f>
        <v>Réceptionist / Telefonist / Service-Disponent 2</v>
      </c>
      <c r="DA138" s="125">
        <v>112</v>
      </c>
      <c r="DB138" s="33">
        <f t="shared" si="81"/>
        <v>5</v>
      </c>
      <c r="DC138" s="83" t="str">
        <f t="shared" si="82"/>
        <v>Réceptionist / Telefonist / Service-Disponent 2</v>
      </c>
      <c r="DD138" s="125">
        <v>112</v>
      </c>
      <c r="DE138" s="33">
        <f t="shared" si="83"/>
        <v>5</v>
      </c>
      <c r="DF138" s="83" t="str">
        <f t="shared" si="84"/>
        <v>Réceptionist / Telefonist / Service-Disponent 2</v>
      </c>
      <c r="DG138" s="20"/>
      <c r="DH138" s="125">
        <v>112</v>
      </c>
      <c r="DI138" s="33">
        <f t="shared" si="85"/>
        <v>5</v>
      </c>
      <c r="DJ138" s="83" t="str">
        <f t="shared" si="86"/>
        <v>Réceptionist / Telefonist / Service-Disponent 2</v>
      </c>
      <c r="DO138" s="19">
        <f t="shared" si="50"/>
        <v>7710</v>
      </c>
      <c r="DP138" s="153">
        <v>6</v>
      </c>
      <c r="DQ138" s="19">
        <v>0</v>
      </c>
      <c r="DR138" s="19" t="s">
        <v>953</v>
      </c>
    </row>
    <row r="139" spans="1:122" s="19" customFormat="1" x14ac:dyDescent="0.2">
      <c r="A139" s="53">
        <v>0</v>
      </c>
      <c r="B139" s="53">
        <v>1</v>
      </c>
      <c r="C139" s="53">
        <f t="shared" si="87"/>
        <v>1</v>
      </c>
      <c r="D139" s="55"/>
      <c r="E139" s="55"/>
      <c r="F139" s="55"/>
      <c r="G139" s="53"/>
      <c r="H139" s="53"/>
      <c r="I139" s="55"/>
      <c r="J139" s="53"/>
      <c r="K139" s="55"/>
      <c r="L139" s="55">
        <v>1</v>
      </c>
      <c r="M139" s="55"/>
      <c r="N139" s="59"/>
      <c r="O139" s="19" t="s">
        <v>357</v>
      </c>
      <c r="P139" s="15" t="s">
        <v>884</v>
      </c>
      <c r="Q139" s="15">
        <v>135</v>
      </c>
      <c r="R139" s="245"/>
      <c r="S139" s="27" t="s">
        <v>883</v>
      </c>
      <c r="T139" s="21">
        <v>1970</v>
      </c>
      <c r="U139" s="28" t="s">
        <v>264</v>
      </c>
      <c r="V139" s="21">
        <v>1987</v>
      </c>
      <c r="W139" s="25"/>
      <c r="X139" s="21"/>
      <c r="Y139" s="25"/>
      <c r="Z139" s="21">
        <f t="shared" ref="Z139" si="90">$AD$3-V139</f>
        <v>31</v>
      </c>
      <c r="AA139" s="25" t="s">
        <v>414</v>
      </c>
      <c r="AB139" s="21" t="s">
        <v>142</v>
      </c>
      <c r="AC139" s="21"/>
      <c r="AE139" s="90" t="s">
        <v>428</v>
      </c>
      <c r="AF139" s="82"/>
      <c r="CP139" s="19" t="str">
        <f t="shared" si="47"/>
        <v>Wirtz Christine</v>
      </c>
      <c r="CR139" s="19">
        <f t="shared" ref="CR139" si="91">+Z139</f>
        <v>31</v>
      </c>
      <c r="CS139" s="19" t="str">
        <f t="shared" ref="CS139" si="92">+AB139</f>
        <v>E</v>
      </c>
      <c r="CT139" s="154">
        <v>5627</v>
      </c>
      <c r="CU139" s="125">
        <v>112</v>
      </c>
      <c r="CV139" s="33">
        <f t="shared" si="77"/>
        <v>5</v>
      </c>
      <c r="CW139" s="83" t="str">
        <f t="shared" si="78"/>
        <v>Réceptionist / Telefonist / Service-Disponent 2</v>
      </c>
      <c r="CX139" s="125">
        <v>112</v>
      </c>
      <c r="CY139" s="33">
        <f t="shared" si="88"/>
        <v>5</v>
      </c>
      <c r="CZ139" s="83" t="str">
        <f t="shared" si="89"/>
        <v>Réceptionist / Telefonist / Service-Disponent 2</v>
      </c>
      <c r="DA139" s="125">
        <v>112</v>
      </c>
      <c r="DB139" s="33">
        <f t="shared" si="81"/>
        <v>5</v>
      </c>
      <c r="DC139" s="83" t="str">
        <f t="shared" si="82"/>
        <v>Réceptionist / Telefonist / Service-Disponent 2</v>
      </c>
      <c r="DD139" s="125">
        <v>112</v>
      </c>
      <c r="DE139" s="33">
        <f t="shared" si="83"/>
        <v>5</v>
      </c>
      <c r="DF139" s="83" t="str">
        <f t="shared" si="84"/>
        <v>Réceptionist / Telefonist / Service-Disponent 2</v>
      </c>
      <c r="DG139" s="20"/>
      <c r="DH139" s="125">
        <v>112</v>
      </c>
      <c r="DI139" s="33">
        <f t="shared" si="85"/>
        <v>5</v>
      </c>
      <c r="DJ139" s="83" t="str">
        <f t="shared" si="86"/>
        <v>Réceptionist / Telefonist / Service-Disponent 2</v>
      </c>
      <c r="DO139" s="19">
        <f t="shared" si="50"/>
        <v>5627</v>
      </c>
      <c r="DP139" s="153">
        <v>6</v>
      </c>
      <c r="DQ139" s="19">
        <v>0</v>
      </c>
      <c r="DR139" s="19" t="s">
        <v>953</v>
      </c>
    </row>
    <row r="140" spans="1:122" s="19" customFormat="1" x14ac:dyDescent="0.2">
      <c r="A140" s="53">
        <v>0</v>
      </c>
      <c r="B140" s="53">
        <v>1</v>
      </c>
      <c r="C140" s="53">
        <f t="shared" si="87"/>
        <v>0</v>
      </c>
      <c r="D140" s="55"/>
      <c r="E140" s="55"/>
      <c r="F140" s="55"/>
      <c r="G140" s="53"/>
      <c r="H140" s="53"/>
      <c r="I140" s="55"/>
      <c r="J140" s="53"/>
      <c r="K140" s="55"/>
      <c r="L140" s="55">
        <v>1</v>
      </c>
      <c r="M140" s="55"/>
      <c r="N140" s="59"/>
      <c r="O140" s="19" t="s">
        <v>361</v>
      </c>
      <c r="P140" s="15" t="s">
        <v>1237</v>
      </c>
      <c r="Q140" s="15">
        <v>136</v>
      </c>
      <c r="R140" s="245"/>
      <c r="S140" s="27" t="s">
        <v>1238</v>
      </c>
      <c r="T140" s="21">
        <v>1971</v>
      </c>
      <c r="U140" s="28" t="s">
        <v>1239</v>
      </c>
      <c r="V140" s="21">
        <v>1995</v>
      </c>
      <c r="W140" s="25" t="s">
        <v>1240</v>
      </c>
      <c r="X140" s="162">
        <v>2012</v>
      </c>
      <c r="Y140" s="25"/>
      <c r="Z140" s="162">
        <f>$AD$3-X140</f>
        <v>6</v>
      </c>
      <c r="AA140" s="25" t="s">
        <v>339</v>
      </c>
      <c r="AB140" s="21" t="s">
        <v>142</v>
      </c>
      <c r="AC140" s="21"/>
      <c r="AE140" s="90" t="s">
        <v>425</v>
      </c>
      <c r="AF140" s="82"/>
      <c r="CP140" s="192" t="str">
        <f t="shared" si="47"/>
        <v>Lazar Sonja</v>
      </c>
      <c r="CQ140" s="192"/>
      <c r="CR140" s="19">
        <f>+Z140</f>
        <v>6</v>
      </c>
      <c r="CS140" s="19" t="str">
        <f>+AB140</f>
        <v>E</v>
      </c>
      <c r="CT140" s="222">
        <v>6767</v>
      </c>
      <c r="CU140" s="125">
        <v>132</v>
      </c>
      <c r="CV140" s="33">
        <f t="shared" si="77"/>
        <v>5</v>
      </c>
      <c r="CW140" s="83" t="str">
        <f t="shared" si="78"/>
        <v>Kaufmännischer Mitarbeiter 2</v>
      </c>
      <c r="CX140" s="125"/>
      <c r="CY140" s="33"/>
      <c r="CZ140" s="83"/>
      <c r="DA140" s="125"/>
      <c r="DB140" s="33"/>
      <c r="DC140" s="83"/>
      <c r="DD140" s="125"/>
      <c r="DE140" s="33"/>
      <c r="DF140" s="83"/>
      <c r="DG140" s="20"/>
      <c r="DH140" s="125"/>
      <c r="DI140" s="33"/>
      <c r="DJ140" s="83"/>
      <c r="DO140" s="19">
        <f t="shared" si="50"/>
        <v>6767</v>
      </c>
      <c r="DP140" s="153">
        <v>6</v>
      </c>
      <c r="DQ140" s="19">
        <v>0</v>
      </c>
      <c r="DR140" s="19" t="s">
        <v>955</v>
      </c>
    </row>
    <row r="141" spans="1:122" s="19" customFormat="1" x14ac:dyDescent="0.2">
      <c r="A141" s="53">
        <v>0</v>
      </c>
      <c r="B141" s="53">
        <v>1</v>
      </c>
      <c r="C141" s="53">
        <f t="shared" si="87"/>
        <v>1</v>
      </c>
      <c r="D141" s="55"/>
      <c r="E141" s="55"/>
      <c r="F141" s="55"/>
      <c r="G141" s="53"/>
      <c r="H141" s="53"/>
      <c r="I141" s="55"/>
      <c r="J141" s="53"/>
      <c r="K141" s="55"/>
      <c r="L141" s="55"/>
      <c r="M141" s="55">
        <v>1</v>
      </c>
      <c r="N141" s="59"/>
      <c r="O141" s="19" t="s">
        <v>361</v>
      </c>
      <c r="P141" s="15" t="s">
        <v>521</v>
      </c>
      <c r="Q141" s="15">
        <v>137</v>
      </c>
      <c r="R141" s="245" t="s">
        <v>345</v>
      </c>
      <c r="S141" s="27" t="s">
        <v>170</v>
      </c>
      <c r="T141" s="21">
        <v>1961</v>
      </c>
      <c r="U141" s="28" t="s">
        <v>169</v>
      </c>
      <c r="V141" s="21">
        <v>1980</v>
      </c>
      <c r="W141" s="25"/>
      <c r="X141" s="21"/>
      <c r="Y141" s="25"/>
      <c r="Z141" s="21">
        <f>$AD$3-V141</f>
        <v>38</v>
      </c>
      <c r="AA141" s="25" t="s">
        <v>169</v>
      </c>
      <c r="AB141" s="21" t="s">
        <v>142</v>
      </c>
      <c r="AC141" s="21"/>
      <c r="AE141" s="90" t="s">
        <v>429</v>
      </c>
      <c r="AF141" s="82"/>
      <c r="CP141" s="19" t="str">
        <f t="shared" si="47"/>
        <v>Eilers Brigitte</v>
      </c>
      <c r="CR141" s="19">
        <f>+Z141</f>
        <v>38</v>
      </c>
      <c r="CS141" s="19" t="str">
        <f>+AB141</f>
        <v>E</v>
      </c>
      <c r="CT141" s="154">
        <v>6740</v>
      </c>
      <c r="CU141" s="125">
        <v>133</v>
      </c>
      <c r="CV141" s="33">
        <f t="shared" si="77"/>
        <v>6</v>
      </c>
      <c r="CW141" s="83" t="str">
        <f t="shared" si="78"/>
        <v>Kaufmännischer Mitarbeiter 3 / Gruppenchef 1</v>
      </c>
      <c r="CX141" s="125">
        <v>133</v>
      </c>
      <c r="CY141" s="33">
        <f t="shared" si="88"/>
        <v>6</v>
      </c>
      <c r="CZ141" s="83" t="str">
        <f t="shared" si="89"/>
        <v>Kaufmännischer Mitarbeiter 3 / Gruppenchef 1</v>
      </c>
      <c r="DA141" s="125">
        <v>133</v>
      </c>
      <c r="DB141" s="33">
        <f t="shared" si="81"/>
        <v>6</v>
      </c>
      <c r="DC141" s="83" t="str">
        <f t="shared" si="82"/>
        <v>Kaufmännischer Mitarbeiter 3 / Gruppenchef 1</v>
      </c>
      <c r="DD141" s="125">
        <v>133</v>
      </c>
      <c r="DE141" s="33">
        <f t="shared" si="83"/>
        <v>6</v>
      </c>
      <c r="DF141" s="83" t="str">
        <f t="shared" si="84"/>
        <v>Kaufmännischer Mitarbeiter 3 / Gruppenchef 1</v>
      </c>
      <c r="DG141" s="20"/>
      <c r="DH141" s="125">
        <v>133</v>
      </c>
      <c r="DI141" s="33">
        <f t="shared" si="85"/>
        <v>6</v>
      </c>
      <c r="DJ141" s="83" t="str">
        <f t="shared" si="86"/>
        <v>Kaufmännischer Mitarbeiter 3 / Gruppenchef 1</v>
      </c>
      <c r="DO141" s="19">
        <f t="shared" si="50"/>
        <v>6740</v>
      </c>
      <c r="DP141" s="153">
        <v>6</v>
      </c>
      <c r="DQ141" s="19">
        <v>0</v>
      </c>
      <c r="DR141" s="185" t="s">
        <v>977</v>
      </c>
    </row>
    <row r="142" spans="1:122" s="19" customFormat="1" x14ac:dyDescent="0.2">
      <c r="A142" s="53">
        <v>0</v>
      </c>
      <c r="B142" s="53">
        <v>1</v>
      </c>
      <c r="C142" s="53">
        <f t="shared" si="87"/>
        <v>1</v>
      </c>
      <c r="D142" s="55"/>
      <c r="E142" s="55"/>
      <c r="F142" s="55"/>
      <c r="G142" s="53"/>
      <c r="H142" s="53"/>
      <c r="I142" s="55"/>
      <c r="J142" s="53"/>
      <c r="K142" s="55"/>
      <c r="L142" s="55"/>
      <c r="M142" s="55">
        <v>1</v>
      </c>
      <c r="N142" s="59"/>
      <c r="O142" s="19" t="s">
        <v>361</v>
      </c>
      <c r="P142" s="15" t="s">
        <v>519</v>
      </c>
      <c r="Q142" s="15">
        <v>138</v>
      </c>
      <c r="R142" s="245"/>
      <c r="S142" s="27" t="s">
        <v>911</v>
      </c>
      <c r="T142" s="21">
        <v>1969</v>
      </c>
      <c r="U142" s="28" t="s">
        <v>245</v>
      </c>
      <c r="V142" s="21">
        <v>1988</v>
      </c>
      <c r="W142" s="25"/>
      <c r="X142" s="21"/>
      <c r="Y142" s="25"/>
      <c r="Z142" s="21">
        <f>$AD$3-V142</f>
        <v>30</v>
      </c>
      <c r="AA142" s="25" t="s">
        <v>169</v>
      </c>
      <c r="AB142" s="21" t="s">
        <v>142</v>
      </c>
      <c r="AC142" s="21"/>
      <c r="AE142" s="90" t="s">
        <v>429</v>
      </c>
      <c r="AF142" s="82"/>
      <c r="CP142" s="19" t="str">
        <f t="shared" ref="CP142:CP154" si="93">+S142</f>
        <v>Barth Sandra</v>
      </c>
      <c r="CR142" s="19">
        <f>+Z142</f>
        <v>30</v>
      </c>
      <c r="CS142" s="19" t="str">
        <f>+AB142</f>
        <v>E</v>
      </c>
      <c r="CT142" s="154">
        <v>7701</v>
      </c>
      <c r="CU142" s="125">
        <v>132</v>
      </c>
      <c r="CV142" s="33">
        <f t="shared" si="77"/>
        <v>5</v>
      </c>
      <c r="CW142" s="83" t="str">
        <f t="shared" si="78"/>
        <v>Kaufmännischer Mitarbeiter 2</v>
      </c>
      <c r="CX142" s="125">
        <v>132</v>
      </c>
      <c r="CY142" s="33">
        <f t="shared" si="88"/>
        <v>5</v>
      </c>
      <c r="CZ142" s="83" t="str">
        <f t="shared" si="89"/>
        <v>Kaufmännischer Mitarbeiter 2</v>
      </c>
      <c r="DA142" s="125">
        <v>132</v>
      </c>
      <c r="DB142" s="33">
        <f t="shared" si="81"/>
        <v>5</v>
      </c>
      <c r="DC142" s="83" t="str">
        <f t="shared" si="82"/>
        <v>Kaufmännischer Mitarbeiter 2</v>
      </c>
      <c r="DD142" s="125">
        <v>132</v>
      </c>
      <c r="DE142" s="33">
        <f t="shared" si="83"/>
        <v>5</v>
      </c>
      <c r="DF142" s="83" t="str">
        <f t="shared" si="84"/>
        <v>Kaufmännischer Mitarbeiter 2</v>
      </c>
      <c r="DG142" s="20"/>
      <c r="DH142" s="125">
        <v>132</v>
      </c>
      <c r="DI142" s="33">
        <f t="shared" si="85"/>
        <v>5</v>
      </c>
      <c r="DJ142" s="83" t="str">
        <f t="shared" si="86"/>
        <v>Kaufmännischer Mitarbeiter 2</v>
      </c>
      <c r="DO142" s="19">
        <f t="shared" ref="DO142:DO143" si="94">+CT142</f>
        <v>7701</v>
      </c>
      <c r="DP142" s="153">
        <v>7</v>
      </c>
      <c r="DQ142" s="19">
        <v>0</v>
      </c>
      <c r="DR142" s="185" t="s">
        <v>977</v>
      </c>
    </row>
    <row r="143" spans="1:122" s="19" customFormat="1" x14ac:dyDescent="0.2">
      <c r="A143" s="53">
        <v>0</v>
      </c>
      <c r="B143" s="53"/>
      <c r="C143" s="53">
        <f t="shared" si="87"/>
        <v>1</v>
      </c>
      <c r="D143" s="55"/>
      <c r="E143" s="55"/>
      <c r="F143" s="55"/>
      <c r="G143" s="53"/>
      <c r="H143" s="53"/>
      <c r="I143" s="55"/>
      <c r="J143" s="53"/>
      <c r="K143" s="55"/>
      <c r="L143" s="55"/>
      <c r="M143" s="55">
        <v>1</v>
      </c>
      <c r="N143" s="59"/>
      <c r="O143" s="19" t="s">
        <v>359</v>
      </c>
      <c r="P143" s="15" t="s">
        <v>522</v>
      </c>
      <c r="Q143" s="15">
        <v>139</v>
      </c>
      <c r="R143" s="245"/>
      <c r="S143" s="27" t="s">
        <v>171</v>
      </c>
      <c r="T143" s="21">
        <v>1960</v>
      </c>
      <c r="U143" s="28"/>
      <c r="V143" s="21">
        <v>1984</v>
      </c>
      <c r="W143" s="25"/>
      <c r="X143" s="21"/>
      <c r="Y143" s="25"/>
      <c r="Z143" s="21">
        <f>$AD$3-V143</f>
        <v>34</v>
      </c>
      <c r="AA143" s="25" t="s">
        <v>172</v>
      </c>
      <c r="AB143" s="21" t="s">
        <v>147</v>
      </c>
      <c r="AC143" s="21"/>
      <c r="AE143" s="90" t="s">
        <v>430</v>
      </c>
      <c r="AF143" s="82"/>
      <c r="CP143" s="19" t="str">
        <f t="shared" si="93"/>
        <v>Schurrer Gabriel</v>
      </c>
      <c r="CR143" s="19">
        <f>+Z143</f>
        <v>34</v>
      </c>
      <c r="CS143" s="19" t="str">
        <f>+AB143</f>
        <v>F</v>
      </c>
      <c r="CT143" s="154">
        <v>7654</v>
      </c>
      <c r="CU143" s="125">
        <v>614</v>
      </c>
      <c r="CV143" s="33">
        <f t="shared" si="77"/>
        <v>4</v>
      </c>
      <c r="CW143" s="83" t="str">
        <f t="shared" si="78"/>
        <v>Laborassistenz 2</v>
      </c>
      <c r="CX143" s="125">
        <v>614</v>
      </c>
      <c r="CY143" s="33">
        <f t="shared" si="88"/>
        <v>4</v>
      </c>
      <c r="CZ143" s="83" t="str">
        <f t="shared" si="89"/>
        <v>Laborassistenz 2</v>
      </c>
      <c r="DA143" s="125">
        <v>614</v>
      </c>
      <c r="DB143" s="33">
        <f t="shared" si="81"/>
        <v>4</v>
      </c>
      <c r="DC143" s="83" t="str">
        <f t="shared" si="82"/>
        <v>Laborassistenz 2</v>
      </c>
      <c r="DD143" s="125">
        <v>614</v>
      </c>
      <c r="DE143" s="33">
        <f t="shared" si="83"/>
        <v>4</v>
      </c>
      <c r="DF143" s="83" t="str">
        <f t="shared" si="84"/>
        <v>Laborassistenz 2</v>
      </c>
      <c r="DG143" s="20"/>
      <c r="DH143" s="125">
        <v>614</v>
      </c>
      <c r="DI143" s="33">
        <f t="shared" si="85"/>
        <v>4</v>
      </c>
      <c r="DJ143" s="83" t="str">
        <f t="shared" si="86"/>
        <v>Laborassistenz 2</v>
      </c>
      <c r="DO143" s="19">
        <f t="shared" si="94"/>
        <v>7654</v>
      </c>
      <c r="DP143" s="153">
        <v>7</v>
      </c>
      <c r="DQ143" s="19">
        <v>0</v>
      </c>
      <c r="DR143" s="19" t="s">
        <v>963</v>
      </c>
    </row>
    <row r="144" spans="1:122" x14ac:dyDescent="0.25">
      <c r="A144" s="53">
        <v>0</v>
      </c>
      <c r="B144" s="53"/>
      <c r="C144" s="53">
        <f t="shared" si="87"/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1301</v>
      </c>
      <c r="P144" s="15" t="s">
        <v>1087</v>
      </c>
      <c r="Q144" s="15">
        <v>140</v>
      </c>
      <c r="R144" s="245" t="s">
        <v>365</v>
      </c>
      <c r="S144" s="27" t="s">
        <v>1088</v>
      </c>
      <c r="T144" s="21">
        <v>1997</v>
      </c>
      <c r="U144" s="28" t="s">
        <v>628</v>
      </c>
      <c r="V144" s="21"/>
      <c r="W144" s="25"/>
      <c r="X144" s="21"/>
      <c r="Y144" s="25" t="s">
        <v>173</v>
      </c>
      <c r="Z144" s="21"/>
      <c r="AA144" s="25" t="s">
        <v>1268</v>
      </c>
      <c r="AB144" s="21" t="s">
        <v>175</v>
      </c>
      <c r="AC144" s="21"/>
      <c r="AD144" s="19"/>
      <c r="AE144" s="90" t="s">
        <v>381</v>
      </c>
      <c r="AF144" s="82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/>
      <c r="CP144" s="19" t="str">
        <f t="shared" si="93"/>
        <v>Berger Noah</v>
      </c>
      <c r="CQ144" s="19"/>
      <c r="CT144" s="154">
        <v>9740</v>
      </c>
      <c r="CU144" s="125"/>
      <c r="CV144" s="33"/>
      <c r="CW144" s="83"/>
      <c r="CX144" s="125"/>
      <c r="CY144" s="33"/>
      <c r="CZ144" s="83"/>
      <c r="DA144" s="125"/>
      <c r="DB144" s="33"/>
      <c r="DC144" s="83"/>
      <c r="DD144" s="125"/>
      <c r="DE144" s="33"/>
      <c r="DF144" s="83"/>
      <c r="DG144" s="20"/>
      <c r="DH144" s="33"/>
      <c r="DI144" s="33"/>
      <c r="DJ144" s="83"/>
    </row>
    <row r="145" spans="1:141" s="19" customFormat="1" x14ac:dyDescent="0.2">
      <c r="A145" s="53">
        <v>0</v>
      </c>
      <c r="B145" s="53"/>
      <c r="C145" s="53">
        <f t="shared" si="87"/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1301</v>
      </c>
      <c r="P145" s="15" t="s">
        <v>1091</v>
      </c>
      <c r="Q145" s="15">
        <v>141</v>
      </c>
      <c r="R145" s="42"/>
      <c r="S145" s="27" t="s">
        <v>1089</v>
      </c>
      <c r="T145" s="21">
        <v>1998</v>
      </c>
      <c r="U145" s="28" t="s">
        <v>628</v>
      </c>
      <c r="V145" s="21"/>
      <c r="W145" s="25"/>
      <c r="X145" s="21"/>
      <c r="Y145" s="25" t="s">
        <v>173</v>
      </c>
      <c r="Z145" s="21"/>
      <c r="AA145" s="25" t="s">
        <v>1268</v>
      </c>
      <c r="AB145" s="21" t="s">
        <v>175</v>
      </c>
      <c r="AC145" s="21"/>
      <c r="AE145" s="90" t="s">
        <v>381</v>
      </c>
      <c r="AF145" s="82"/>
      <c r="CP145" s="19" t="str">
        <f t="shared" si="93"/>
        <v>Pertoldi Noeh</v>
      </c>
      <c r="CT145" s="154">
        <v>9742</v>
      </c>
      <c r="CU145" s="125"/>
      <c r="CV145" s="33"/>
      <c r="CW145" s="83"/>
      <c r="CX145" s="125"/>
      <c r="CY145" s="33"/>
      <c r="CZ145" s="83"/>
      <c r="DA145" s="125"/>
      <c r="DB145" s="33"/>
      <c r="DC145" s="83"/>
      <c r="DD145" s="125"/>
      <c r="DE145" s="33"/>
      <c r="DF145" s="83"/>
      <c r="DG145" s="20"/>
      <c r="DH145" s="33"/>
      <c r="DI145" s="33"/>
      <c r="DJ145" s="83"/>
      <c r="DO145" s="19">
        <f t="shared" ref="DO145:DO154" si="95">+CT145</f>
        <v>9742</v>
      </c>
      <c r="DP145" s="153">
        <v>8</v>
      </c>
      <c r="DQ145" s="19">
        <v>0</v>
      </c>
      <c r="DR145" s="185" t="s">
        <v>976</v>
      </c>
    </row>
    <row r="146" spans="1:141" s="19" customFormat="1" x14ac:dyDescent="0.2">
      <c r="A146" s="53">
        <v>0</v>
      </c>
      <c r="B146" s="53"/>
      <c r="C146" s="53">
        <f>IF(Z146&gt;=10,1,0)</f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1301</v>
      </c>
      <c r="P146" s="15" t="s">
        <v>1092</v>
      </c>
      <c r="Q146" s="15">
        <v>142</v>
      </c>
      <c r="R146" s="42"/>
      <c r="S146" s="27" t="s">
        <v>1090</v>
      </c>
      <c r="T146" s="21">
        <v>1998</v>
      </c>
      <c r="U146" s="28" t="s">
        <v>628</v>
      </c>
      <c r="V146" s="21"/>
      <c r="W146" s="25"/>
      <c r="X146" s="21"/>
      <c r="Y146" s="25" t="s">
        <v>173</v>
      </c>
      <c r="Z146" s="21"/>
      <c r="AA146" s="25" t="s">
        <v>1268</v>
      </c>
      <c r="AB146" s="21" t="s">
        <v>175</v>
      </c>
      <c r="AC146" s="21"/>
      <c r="AE146" s="90" t="s">
        <v>381</v>
      </c>
      <c r="AF146" s="82"/>
      <c r="CP146" s="19" t="str">
        <f t="shared" si="93"/>
        <v>Thahiri Florian</v>
      </c>
      <c r="CT146" s="154">
        <v>9740</v>
      </c>
      <c r="CU146" s="125"/>
      <c r="CV146" s="33"/>
      <c r="CW146" s="83"/>
      <c r="CX146" s="125"/>
      <c r="CY146" s="33"/>
      <c r="CZ146" s="83"/>
      <c r="DA146" s="125"/>
      <c r="DB146" s="33"/>
      <c r="DC146" s="83"/>
      <c r="DD146" s="125"/>
      <c r="DE146" s="33"/>
      <c r="DF146" s="83"/>
      <c r="DG146" s="20"/>
      <c r="DH146" s="33"/>
      <c r="DI146" s="33"/>
      <c r="DJ146" s="83"/>
      <c r="DO146" s="19">
        <f>+CT146</f>
        <v>9740</v>
      </c>
      <c r="DP146" s="153">
        <v>8</v>
      </c>
      <c r="DQ146" s="19">
        <v>0</v>
      </c>
      <c r="DR146" s="185" t="s">
        <v>976</v>
      </c>
    </row>
    <row r="147" spans="1:141" s="19" customFormat="1" x14ac:dyDescent="0.2">
      <c r="A147" s="53">
        <v>0</v>
      </c>
      <c r="B147" s="53"/>
      <c r="C147" s="53">
        <f t="shared" si="87"/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358</v>
      </c>
      <c r="P147" s="15" t="s">
        <v>1162</v>
      </c>
      <c r="Q147" s="15">
        <v>143</v>
      </c>
      <c r="R147" s="42"/>
      <c r="S147" s="27" t="s">
        <v>1160</v>
      </c>
      <c r="T147" s="21">
        <v>1999</v>
      </c>
      <c r="U147" s="28" t="s">
        <v>628</v>
      </c>
      <c r="V147" s="21"/>
      <c r="W147" s="25"/>
      <c r="X147" s="21"/>
      <c r="Y147" s="25" t="s">
        <v>176</v>
      </c>
      <c r="Z147" s="21"/>
      <c r="AA147" s="25" t="s">
        <v>1268</v>
      </c>
      <c r="AB147" s="21" t="s">
        <v>175</v>
      </c>
      <c r="AC147" s="21"/>
      <c r="AE147" s="90" t="s">
        <v>381</v>
      </c>
      <c r="AF147" s="82"/>
      <c r="CP147" s="19" t="str">
        <f t="shared" si="93"/>
        <v>Hirsbrunner Nico</v>
      </c>
      <c r="CT147" s="154">
        <v>9740</v>
      </c>
      <c r="CU147" s="125"/>
      <c r="CV147" s="33"/>
      <c r="CW147" s="83"/>
      <c r="CX147" s="125"/>
      <c r="CY147" s="33"/>
      <c r="CZ147" s="83"/>
      <c r="DA147" s="125"/>
      <c r="DB147" s="33"/>
      <c r="DC147" s="83"/>
      <c r="DD147" s="125"/>
      <c r="DE147" s="33"/>
      <c r="DF147" s="83"/>
      <c r="DG147" s="20"/>
      <c r="DH147" s="33"/>
      <c r="DI147" s="33"/>
      <c r="DJ147" s="83"/>
      <c r="DO147" s="19">
        <f t="shared" si="95"/>
        <v>9740</v>
      </c>
      <c r="DP147" s="153">
        <v>8</v>
      </c>
      <c r="DQ147" s="19">
        <v>0</v>
      </c>
      <c r="DR147" s="185" t="s">
        <v>976</v>
      </c>
    </row>
    <row r="148" spans="1:141" s="19" customFormat="1" x14ac:dyDescent="0.2">
      <c r="A148" s="53">
        <v>0</v>
      </c>
      <c r="B148" s="53"/>
      <c r="C148" s="53">
        <f t="shared" si="87"/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361</v>
      </c>
      <c r="P148" s="15" t="s">
        <v>1161</v>
      </c>
      <c r="Q148" s="15">
        <v>144</v>
      </c>
      <c r="R148" s="42"/>
      <c r="S148" s="27" t="s">
        <v>1159</v>
      </c>
      <c r="T148" s="21">
        <v>1998</v>
      </c>
      <c r="U148" s="28" t="s">
        <v>628</v>
      </c>
      <c r="V148" s="21"/>
      <c r="W148" s="25"/>
      <c r="X148" s="21"/>
      <c r="Y148" s="25" t="s">
        <v>176</v>
      </c>
      <c r="Z148" s="21"/>
      <c r="AA148" s="25" t="s">
        <v>1268</v>
      </c>
      <c r="AB148" s="21" t="s">
        <v>175</v>
      </c>
      <c r="AC148" s="21"/>
      <c r="AE148" s="90" t="s">
        <v>381</v>
      </c>
      <c r="AF148" s="82"/>
      <c r="CP148" s="19" t="str">
        <f t="shared" si="93"/>
        <v>Christ Florian</v>
      </c>
      <c r="CT148" s="154">
        <v>9739</v>
      </c>
      <c r="CU148" s="125"/>
      <c r="CV148" s="33"/>
      <c r="CW148" s="83"/>
      <c r="CX148" s="125"/>
      <c r="CY148" s="33"/>
      <c r="CZ148" s="83"/>
      <c r="DA148" s="125"/>
      <c r="DB148" s="33"/>
      <c r="DC148" s="83"/>
      <c r="DD148" s="125"/>
      <c r="DE148" s="33"/>
      <c r="DF148" s="83"/>
      <c r="DG148" s="20"/>
      <c r="DH148" s="33"/>
      <c r="DI148" s="33"/>
      <c r="DJ148" s="83"/>
      <c r="DO148" s="19">
        <f t="shared" si="95"/>
        <v>9739</v>
      </c>
      <c r="DP148" s="153">
        <v>8</v>
      </c>
      <c r="DQ148" s="19">
        <v>0</v>
      </c>
      <c r="DR148" s="185" t="s">
        <v>976</v>
      </c>
      <c r="EK148"/>
    </row>
    <row r="149" spans="1:141" s="19" customFormat="1" x14ac:dyDescent="0.2">
      <c r="A149" s="53">
        <v>0</v>
      </c>
      <c r="B149" s="53"/>
      <c r="C149" s="53">
        <f t="shared" si="87"/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361</v>
      </c>
      <c r="P149" s="15" t="s">
        <v>1163</v>
      </c>
      <c r="Q149" s="15">
        <v>145</v>
      </c>
      <c r="R149" s="42"/>
      <c r="S149" s="27" t="s">
        <v>1164</v>
      </c>
      <c r="T149" s="21">
        <v>1997</v>
      </c>
      <c r="U149" s="28" t="s">
        <v>628</v>
      </c>
      <c r="V149" s="21"/>
      <c r="W149" s="25"/>
      <c r="X149" s="21"/>
      <c r="Y149" s="25" t="s">
        <v>176</v>
      </c>
      <c r="Z149" s="21"/>
      <c r="AA149" s="25" t="s">
        <v>1268</v>
      </c>
      <c r="AB149" s="21" t="s">
        <v>175</v>
      </c>
      <c r="AC149" s="21"/>
      <c r="AE149" s="90" t="s">
        <v>381</v>
      </c>
      <c r="AF149" s="82"/>
      <c r="CP149" s="19" t="str">
        <f t="shared" si="93"/>
        <v>Sivasundaram Aschveni</v>
      </c>
      <c r="CT149" s="154">
        <v>9751</v>
      </c>
      <c r="CU149" s="125"/>
      <c r="CV149" s="33"/>
      <c r="CW149" s="83"/>
      <c r="CX149" s="125"/>
      <c r="CY149" s="33"/>
      <c r="CZ149" s="83"/>
      <c r="DA149" s="125"/>
      <c r="DB149" s="33"/>
      <c r="DC149" s="83"/>
      <c r="DD149" s="125"/>
      <c r="DE149" s="33"/>
      <c r="DF149" s="83"/>
      <c r="DG149" s="20"/>
      <c r="DH149" s="33"/>
      <c r="DI149" s="33"/>
      <c r="DJ149" s="83"/>
      <c r="DO149" s="19">
        <f>+CT149</f>
        <v>9751</v>
      </c>
      <c r="DP149" s="153">
        <v>8</v>
      </c>
      <c r="DQ149" s="19">
        <v>0</v>
      </c>
      <c r="DR149" s="185" t="s">
        <v>976</v>
      </c>
      <c r="EK149"/>
    </row>
    <row r="150" spans="1:141" s="19" customFormat="1" x14ac:dyDescent="0.2">
      <c r="A150" s="53">
        <v>0</v>
      </c>
      <c r="B150" s="53"/>
      <c r="C150" s="53">
        <f t="shared" si="87"/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358</v>
      </c>
      <c r="P150" s="15" t="s">
        <v>1208</v>
      </c>
      <c r="Q150" s="15">
        <v>146</v>
      </c>
      <c r="R150" s="42"/>
      <c r="S150" s="27" t="s">
        <v>1205</v>
      </c>
      <c r="T150" s="21">
        <v>1996</v>
      </c>
      <c r="U150" s="28" t="s">
        <v>628</v>
      </c>
      <c r="V150" s="21"/>
      <c r="W150" s="25"/>
      <c r="X150" s="21"/>
      <c r="Y150" s="25" t="s">
        <v>176</v>
      </c>
      <c r="Z150" s="21"/>
      <c r="AA150" s="25" t="s">
        <v>1268</v>
      </c>
      <c r="AB150" s="21" t="s">
        <v>175</v>
      </c>
      <c r="AC150" s="21"/>
      <c r="AE150" s="90" t="s">
        <v>381</v>
      </c>
      <c r="AF150" s="82"/>
      <c r="CP150" s="19" t="str">
        <f>+S150</f>
        <v>Leuch Georges</v>
      </c>
      <c r="CT150" s="154">
        <v>9750</v>
      </c>
      <c r="CU150" s="125"/>
      <c r="CV150" s="33"/>
      <c r="CW150" s="83"/>
      <c r="CX150" s="125"/>
      <c r="CY150" s="33"/>
      <c r="CZ150" s="83"/>
      <c r="DA150" s="125"/>
      <c r="DB150" s="33"/>
      <c r="DC150" s="83"/>
      <c r="DD150" s="125"/>
      <c r="DE150" s="33"/>
      <c r="DF150" s="83"/>
      <c r="DG150" s="20"/>
      <c r="DH150" s="33"/>
      <c r="DI150" s="33"/>
      <c r="DJ150" s="83"/>
      <c r="DO150" s="19">
        <f>+CT150</f>
        <v>9750</v>
      </c>
      <c r="DP150" s="153">
        <v>8</v>
      </c>
      <c r="DQ150" s="19">
        <v>0</v>
      </c>
      <c r="DR150" s="185" t="s">
        <v>976</v>
      </c>
      <c r="EK150"/>
    </row>
    <row r="151" spans="1:141" s="19" customFormat="1" x14ac:dyDescent="0.2">
      <c r="A151" s="53">
        <v>0</v>
      </c>
      <c r="B151" s="53"/>
      <c r="C151" s="53">
        <f t="shared" si="87"/>
        <v>0</v>
      </c>
      <c r="D151" s="55"/>
      <c r="E151" s="55"/>
      <c r="F151" s="55"/>
      <c r="G151" s="53"/>
      <c r="H151" s="53"/>
      <c r="I151" s="55"/>
      <c r="J151" s="53"/>
      <c r="K151" s="55">
        <v>1</v>
      </c>
      <c r="L151" s="55"/>
      <c r="M151" s="55"/>
      <c r="N151" s="59"/>
      <c r="O151" s="19" t="s">
        <v>359</v>
      </c>
      <c r="P151" s="15" t="s">
        <v>1209</v>
      </c>
      <c r="Q151" s="15">
        <v>147</v>
      </c>
      <c r="R151" s="42"/>
      <c r="S151" s="27" t="s">
        <v>1206</v>
      </c>
      <c r="T151" s="21">
        <v>2000</v>
      </c>
      <c r="U151" s="28" t="s">
        <v>628</v>
      </c>
      <c r="V151" s="21"/>
      <c r="W151" s="25"/>
      <c r="X151" s="21"/>
      <c r="Y151" s="25" t="s">
        <v>180</v>
      </c>
      <c r="Z151" s="21"/>
      <c r="AA151" s="25" t="s">
        <v>1268</v>
      </c>
      <c r="AB151" s="21" t="s">
        <v>177</v>
      </c>
      <c r="AC151" s="21"/>
      <c r="AE151" s="90" t="s">
        <v>381</v>
      </c>
      <c r="AF151" s="82"/>
      <c r="CP151" s="19" t="str">
        <f t="shared" ref="CP151:CP152" si="96">+S151</f>
        <v>Boser Florian</v>
      </c>
      <c r="CT151" s="154">
        <v>9750</v>
      </c>
      <c r="CU151" s="125"/>
      <c r="CV151" s="33"/>
      <c r="CW151" s="83"/>
      <c r="CX151" s="125"/>
      <c r="CY151" s="33"/>
      <c r="CZ151" s="83"/>
      <c r="DA151" s="125"/>
      <c r="DB151" s="33"/>
      <c r="DC151" s="83"/>
      <c r="DD151" s="125"/>
      <c r="DE151" s="33"/>
      <c r="DF151" s="83"/>
      <c r="DG151" s="20"/>
      <c r="DH151" s="33"/>
      <c r="DI151" s="33"/>
      <c r="DJ151" s="83"/>
      <c r="DO151" s="19">
        <f t="shared" ref="DO151:DO152" si="97">+CT151</f>
        <v>9750</v>
      </c>
      <c r="DP151" s="153">
        <v>8</v>
      </c>
      <c r="DQ151" s="19">
        <v>0</v>
      </c>
      <c r="DR151" s="185" t="s">
        <v>976</v>
      </c>
      <c r="EK151"/>
    </row>
    <row r="152" spans="1:141" s="19" customFormat="1" x14ac:dyDescent="0.2">
      <c r="A152" s="53">
        <v>0</v>
      </c>
      <c r="B152" s="53"/>
      <c r="C152" s="53">
        <f t="shared" si="87"/>
        <v>0</v>
      </c>
      <c r="D152" s="55"/>
      <c r="E152" s="55"/>
      <c r="F152" s="55"/>
      <c r="G152" s="53"/>
      <c r="H152" s="53"/>
      <c r="I152" s="55"/>
      <c r="J152" s="53"/>
      <c r="K152" s="55">
        <v>1</v>
      </c>
      <c r="L152" s="55"/>
      <c r="M152" s="55"/>
      <c r="N152" s="59"/>
      <c r="O152" s="19" t="s">
        <v>1303</v>
      </c>
      <c r="P152" s="15" t="s">
        <v>1210</v>
      </c>
      <c r="Q152" s="15">
        <v>148</v>
      </c>
      <c r="R152" s="42"/>
      <c r="S152" s="27" t="s">
        <v>1207</v>
      </c>
      <c r="T152" s="21">
        <v>1999</v>
      </c>
      <c r="U152" s="28" t="s">
        <v>628</v>
      </c>
      <c r="V152" s="21"/>
      <c r="W152" s="25"/>
      <c r="X152" s="21"/>
      <c r="Y152" s="25" t="s">
        <v>180</v>
      </c>
      <c r="Z152" s="21"/>
      <c r="AA152" s="25" t="s">
        <v>1268</v>
      </c>
      <c r="AB152" s="21" t="s">
        <v>177</v>
      </c>
      <c r="AC152" s="21"/>
      <c r="AE152" s="90" t="s">
        <v>381</v>
      </c>
      <c r="AF152" s="82"/>
      <c r="CP152" s="19" t="str">
        <f t="shared" si="96"/>
        <v>Kaupp Nicolas</v>
      </c>
      <c r="CT152" s="154">
        <v>9752</v>
      </c>
      <c r="CU152" s="125"/>
      <c r="CV152" s="33"/>
      <c r="CW152" s="83"/>
      <c r="CX152" s="125"/>
      <c r="CY152" s="33"/>
      <c r="CZ152" s="83"/>
      <c r="DA152" s="125"/>
      <c r="DB152" s="33"/>
      <c r="DC152" s="83"/>
      <c r="DD152" s="125"/>
      <c r="DE152" s="33"/>
      <c r="DF152" s="83"/>
      <c r="DG152" s="20"/>
      <c r="DH152" s="33"/>
      <c r="DI152" s="33"/>
      <c r="DJ152" s="83"/>
      <c r="DO152" s="19">
        <f t="shared" si="97"/>
        <v>9752</v>
      </c>
      <c r="DP152" s="153">
        <v>8</v>
      </c>
      <c r="DQ152" s="19">
        <v>0</v>
      </c>
      <c r="DR152" s="185" t="s">
        <v>976</v>
      </c>
      <c r="EK152"/>
    </row>
    <row r="153" spans="1:141" s="19" customFormat="1" x14ac:dyDescent="0.2">
      <c r="A153" s="53">
        <v>0</v>
      </c>
      <c r="B153" s="53"/>
      <c r="C153" s="53">
        <f t="shared" si="87"/>
        <v>0</v>
      </c>
      <c r="D153" s="55"/>
      <c r="E153" s="55"/>
      <c r="F153" s="55"/>
      <c r="G153" s="53"/>
      <c r="H153" s="53"/>
      <c r="I153" s="55"/>
      <c r="J153" s="53"/>
      <c r="K153" s="55">
        <v>1</v>
      </c>
      <c r="L153" s="55"/>
      <c r="M153" s="55"/>
      <c r="N153" s="59"/>
      <c r="O153" s="19" t="s">
        <v>361</v>
      </c>
      <c r="P153" s="15" t="s">
        <v>1266</v>
      </c>
      <c r="Q153" s="15">
        <v>149</v>
      </c>
      <c r="R153" s="42"/>
      <c r="S153" s="27" t="s">
        <v>1264</v>
      </c>
      <c r="T153" s="21">
        <v>2000</v>
      </c>
      <c r="U153" s="28" t="s">
        <v>628</v>
      </c>
      <c r="V153" s="21"/>
      <c r="W153" s="25"/>
      <c r="X153" s="21"/>
      <c r="Y153" s="25" t="s">
        <v>182</v>
      </c>
      <c r="Z153" s="21"/>
      <c r="AA153" s="25" t="s">
        <v>1268</v>
      </c>
      <c r="AB153" s="21" t="s">
        <v>177</v>
      </c>
      <c r="AC153" s="21"/>
      <c r="AE153" s="90" t="s">
        <v>381</v>
      </c>
      <c r="AF153" s="82"/>
      <c r="CP153" s="192" t="str">
        <f t="shared" si="93"/>
        <v>Tesan Laila</v>
      </c>
      <c r="CQ153" s="192"/>
      <c r="CR153" s="192"/>
      <c r="CS153" s="192"/>
      <c r="CT153" s="222">
        <v>9776</v>
      </c>
      <c r="CU153" s="125"/>
      <c r="CV153" s="33"/>
      <c r="CW153" s="83"/>
      <c r="CX153" s="125"/>
      <c r="CY153" s="33"/>
      <c r="CZ153" s="83"/>
      <c r="DA153" s="125"/>
      <c r="DB153" s="33"/>
      <c r="DC153" s="83"/>
      <c r="DD153" s="125"/>
      <c r="DE153" s="33"/>
      <c r="DF153" s="83"/>
      <c r="DG153" s="20"/>
      <c r="DH153" s="33"/>
      <c r="DI153" s="33"/>
      <c r="DJ153" s="83"/>
      <c r="DO153" s="19">
        <f t="shared" si="95"/>
        <v>9776</v>
      </c>
      <c r="DP153" s="153">
        <v>8</v>
      </c>
      <c r="DQ153" s="19">
        <v>0</v>
      </c>
      <c r="DR153" s="185" t="s">
        <v>976</v>
      </c>
      <c r="EK153"/>
    </row>
    <row r="154" spans="1:141" s="19" customFormat="1" x14ac:dyDescent="0.2">
      <c r="A154" s="53">
        <v>0</v>
      </c>
      <c r="B154" s="53"/>
      <c r="C154" s="53">
        <f t="shared" si="87"/>
        <v>0</v>
      </c>
      <c r="D154" s="55"/>
      <c r="E154" s="55"/>
      <c r="F154" s="55"/>
      <c r="G154" s="53"/>
      <c r="H154" s="53"/>
      <c r="I154" s="55"/>
      <c r="J154" s="53"/>
      <c r="K154" s="55">
        <v>1</v>
      </c>
      <c r="L154" s="55"/>
      <c r="M154" s="55"/>
      <c r="N154" s="59"/>
      <c r="O154" s="19" t="s">
        <v>361</v>
      </c>
      <c r="P154" s="15" t="s">
        <v>1267</v>
      </c>
      <c r="Q154" s="15">
        <v>150</v>
      </c>
      <c r="R154" s="42"/>
      <c r="S154" s="27" t="s">
        <v>1265</v>
      </c>
      <c r="T154" s="21">
        <v>2001</v>
      </c>
      <c r="U154" s="28" t="s">
        <v>628</v>
      </c>
      <c r="V154" s="21"/>
      <c r="W154" s="25"/>
      <c r="X154" s="21"/>
      <c r="Y154" s="25" t="s">
        <v>182</v>
      </c>
      <c r="Z154" s="21"/>
      <c r="AA154" s="25" t="s">
        <v>1268</v>
      </c>
      <c r="AB154" s="21" t="s">
        <v>177</v>
      </c>
      <c r="AC154" s="21"/>
      <c r="AE154" s="90" t="s">
        <v>381</v>
      </c>
      <c r="AF154" s="82"/>
      <c r="CP154" s="192" t="str">
        <f t="shared" si="93"/>
        <v>Davet Kilian</v>
      </c>
      <c r="CQ154" s="192"/>
      <c r="CR154" s="192"/>
      <c r="CS154" s="192"/>
      <c r="CT154" s="222">
        <v>9775</v>
      </c>
      <c r="CU154" s="125"/>
      <c r="CV154" s="33"/>
      <c r="CW154" s="83"/>
      <c r="CX154" s="125"/>
      <c r="CY154" s="33"/>
      <c r="CZ154" s="83"/>
      <c r="DA154" s="125"/>
      <c r="DB154" s="33"/>
      <c r="DC154" s="83"/>
      <c r="DD154" s="125"/>
      <c r="DE154" s="33"/>
      <c r="DF154" s="83"/>
      <c r="DG154" s="20"/>
      <c r="DH154" s="33"/>
      <c r="DI154" s="33"/>
      <c r="DJ154" s="83"/>
      <c r="DO154" s="19">
        <f t="shared" si="95"/>
        <v>9775</v>
      </c>
      <c r="DP154" s="153">
        <v>8</v>
      </c>
      <c r="DQ154" s="19">
        <v>0</v>
      </c>
      <c r="DR154" s="185" t="s">
        <v>976</v>
      </c>
      <c r="EK154"/>
    </row>
    <row r="155" spans="1:141" s="19" customFormat="1" x14ac:dyDescent="0.25">
      <c r="A155" s="66"/>
      <c r="B155" s="66"/>
      <c r="C155" s="66"/>
      <c r="D155" s="66"/>
      <c r="E155" s="66"/>
      <c r="F155" s="60"/>
      <c r="G155" s="60"/>
      <c r="H155" s="60"/>
      <c r="I155" s="60"/>
      <c r="J155" s="60"/>
      <c r="K155" s="60"/>
      <c r="L155" s="60"/>
      <c r="M155" s="60"/>
      <c r="N155" s="60"/>
      <c r="O155" s="67"/>
      <c r="P155" s="68"/>
      <c r="Q155" s="68"/>
      <c r="R155" s="44"/>
      <c r="S155" s="30" t="s">
        <v>183</v>
      </c>
      <c r="T155" s="31">
        <f>+Q154</f>
        <v>150</v>
      </c>
      <c r="U155" s="65" t="s">
        <v>700</v>
      </c>
      <c r="V155" s="32"/>
      <c r="W155" s="34"/>
      <c r="X155" s="32"/>
      <c r="Y155" s="40"/>
      <c r="Z155" s="33"/>
      <c r="AA155" s="34"/>
      <c r="AB155" s="33"/>
      <c r="AC155" s="35"/>
      <c r="AE155" s="84"/>
      <c r="AF155" s="83"/>
      <c r="CT155" s="126"/>
      <c r="CU155" s="141"/>
      <c r="CV155" s="141"/>
      <c r="CW155" s="126"/>
      <c r="CX155" s="141"/>
      <c r="CY155" s="141"/>
      <c r="CZ155" s="126"/>
      <c r="DA155" s="141"/>
      <c r="DB155" s="141"/>
      <c r="DC155" s="126"/>
      <c r="DD155" s="141"/>
      <c r="DE155" s="141"/>
      <c r="DF155" s="126"/>
      <c r="DG155" s="126"/>
      <c r="DH155" s="138"/>
      <c r="DI155" s="138"/>
      <c r="EK155"/>
    </row>
    <row r="156" spans="1:141" customFormat="1" x14ac:dyDescent="0.25">
      <c r="A156" s="48">
        <f t="shared" ref="A156:N156" si="98">SUM(A5:A154)</f>
        <v>8</v>
      </c>
      <c r="B156" s="48">
        <f t="shared" si="98"/>
        <v>36</v>
      </c>
      <c r="C156" s="48">
        <f t="shared" si="98"/>
        <v>109</v>
      </c>
      <c r="D156" s="48">
        <f t="shared" si="98"/>
        <v>29</v>
      </c>
      <c r="E156" s="48">
        <f t="shared" si="98"/>
        <v>48</v>
      </c>
      <c r="F156" s="48">
        <f t="shared" si="98"/>
        <v>4</v>
      </c>
      <c r="G156" s="48">
        <f t="shared" si="98"/>
        <v>4</v>
      </c>
      <c r="H156" s="48">
        <f t="shared" si="98"/>
        <v>34</v>
      </c>
      <c r="I156" s="48">
        <f t="shared" si="98"/>
        <v>32</v>
      </c>
      <c r="J156" s="48">
        <f t="shared" si="98"/>
        <v>13</v>
      </c>
      <c r="K156" s="48">
        <f t="shared" si="98"/>
        <v>11</v>
      </c>
      <c r="L156" s="48">
        <f t="shared" si="98"/>
        <v>20</v>
      </c>
      <c r="M156" s="48">
        <f t="shared" si="98"/>
        <v>6</v>
      </c>
      <c r="N156" s="48">
        <f t="shared" si="98"/>
        <v>0</v>
      </c>
      <c r="O156" s="64">
        <f>SUM(D156+E156+F156+I156+K156+L156+M156)</f>
        <v>150</v>
      </c>
      <c r="P156" s="12"/>
      <c r="Q156" s="12" t="s">
        <v>224</v>
      </c>
      <c r="R156" s="45" t="s">
        <v>342</v>
      </c>
      <c r="S156" s="11" t="s">
        <v>88</v>
      </c>
      <c r="T156" s="13"/>
      <c r="U156" s="37"/>
      <c r="V156" s="13"/>
      <c r="W156" s="123"/>
      <c r="X156" s="13"/>
      <c r="Y156" s="37"/>
      <c r="Z156" s="13"/>
      <c r="AA156" s="14" t="s">
        <v>1036</v>
      </c>
      <c r="AB156" s="13"/>
      <c r="AC156" s="13"/>
      <c r="AD156" s="11"/>
      <c r="AE156" s="87" t="s">
        <v>382</v>
      </c>
      <c r="AF156" s="88" t="s">
        <v>385</v>
      </c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9"/>
      <c r="CO156" s="19"/>
      <c r="CP156" s="11"/>
      <c r="CQ156" s="11"/>
      <c r="CR156" s="11"/>
      <c r="CS156" s="11"/>
      <c r="CT156" s="11"/>
      <c r="CU156" s="49"/>
      <c r="CV156" s="49"/>
      <c r="CW156" s="11"/>
      <c r="CX156" s="49"/>
      <c r="CY156" s="49"/>
      <c r="CZ156" s="11"/>
      <c r="DA156" s="49"/>
      <c r="DB156" s="49"/>
      <c r="DC156" s="11"/>
      <c r="DD156" s="49"/>
      <c r="DE156" s="49"/>
      <c r="DF156" s="11"/>
      <c r="DG156" s="115"/>
      <c r="DH156" s="13"/>
      <c r="DI156" s="13"/>
      <c r="DJ156" s="11"/>
      <c r="DM156" s="11"/>
      <c r="DN156" s="11"/>
      <c r="DO156" s="11"/>
      <c r="DV156" s="19"/>
    </row>
    <row r="157" spans="1:141" customFormat="1" x14ac:dyDescent="0.25">
      <c r="A157" s="11">
        <f t="shared" ref="A157:N157" si="99">SUBTOTAL(9,A5:A154)</f>
        <v>8</v>
      </c>
      <c r="B157" s="11">
        <f t="shared" si="99"/>
        <v>36</v>
      </c>
      <c r="C157" s="11">
        <f t="shared" si="99"/>
        <v>109</v>
      </c>
      <c r="D157" s="11">
        <f t="shared" si="99"/>
        <v>29</v>
      </c>
      <c r="E157" s="11">
        <f t="shared" si="99"/>
        <v>48</v>
      </c>
      <c r="F157" s="11">
        <f t="shared" si="99"/>
        <v>4</v>
      </c>
      <c r="G157" s="11">
        <f t="shared" si="99"/>
        <v>4</v>
      </c>
      <c r="H157" s="11">
        <f t="shared" si="99"/>
        <v>34</v>
      </c>
      <c r="I157" s="11">
        <f t="shared" si="99"/>
        <v>32</v>
      </c>
      <c r="J157" s="11">
        <f t="shared" si="99"/>
        <v>13</v>
      </c>
      <c r="K157" s="11">
        <f t="shared" si="99"/>
        <v>11</v>
      </c>
      <c r="L157" s="11">
        <f t="shared" si="99"/>
        <v>20</v>
      </c>
      <c r="M157" s="11">
        <f t="shared" si="99"/>
        <v>6</v>
      </c>
      <c r="N157" s="11">
        <f t="shared" si="99"/>
        <v>0</v>
      </c>
      <c r="O157" s="64">
        <f>SUM(D157+E157+F157+I157+K157+L157+M157)</f>
        <v>150</v>
      </c>
      <c r="P157" s="12"/>
      <c r="Q157" s="12" t="s">
        <v>224</v>
      </c>
      <c r="R157" s="45" t="s">
        <v>370</v>
      </c>
      <c r="S157" s="11" t="s">
        <v>371</v>
      </c>
      <c r="T157" s="13"/>
      <c r="U157" s="37"/>
      <c r="V157" s="13"/>
      <c r="W157" s="123"/>
      <c r="X157" s="13"/>
      <c r="Y157" s="37"/>
      <c r="Z157" s="13" t="s">
        <v>185</v>
      </c>
      <c r="AA157" s="14" t="s">
        <v>886</v>
      </c>
      <c r="AB157" s="13"/>
      <c r="AC157" s="13"/>
      <c r="AD157" s="11"/>
      <c r="AE157" s="87" t="s">
        <v>373</v>
      </c>
      <c r="AF157" s="88" t="s">
        <v>97</v>
      </c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9"/>
      <c r="CO157" s="19"/>
      <c r="CP157" s="11"/>
      <c r="CQ157" s="11"/>
      <c r="CR157" s="11"/>
      <c r="CS157" s="11"/>
      <c r="CT157" s="11"/>
      <c r="CU157" s="49"/>
      <c r="CV157" s="49"/>
      <c r="CW157" s="11"/>
      <c r="CX157" s="49"/>
      <c r="CY157" s="49"/>
      <c r="CZ157" s="11"/>
      <c r="DA157" s="49"/>
      <c r="DB157" s="49"/>
      <c r="DC157" s="11"/>
      <c r="DD157" s="49"/>
      <c r="DE157" s="49"/>
      <c r="DF157" s="11"/>
      <c r="DG157" s="115"/>
      <c r="DH157" s="13"/>
      <c r="DI157" s="13"/>
      <c r="DJ157" s="11"/>
      <c r="DM157" s="11"/>
      <c r="DN157" s="11"/>
      <c r="DO157" s="11"/>
      <c r="DP157" s="45" t="s">
        <v>980</v>
      </c>
      <c r="DV157" s="19"/>
    </row>
    <row r="158" spans="1:141" customFormat="1" x14ac:dyDescent="0.25">
      <c r="A158" s="11"/>
      <c r="B158" s="11"/>
      <c r="C158" s="11"/>
      <c r="D158" s="49"/>
      <c r="E158" s="49"/>
      <c r="F158" s="50"/>
      <c r="G158" s="51"/>
      <c r="H158" s="51"/>
      <c r="I158" s="50"/>
      <c r="J158" s="51"/>
      <c r="K158" s="50"/>
      <c r="L158" s="50"/>
      <c r="M158" s="50"/>
      <c r="N158" s="50"/>
      <c r="O158" s="48"/>
      <c r="P158" s="12"/>
      <c r="Q158" s="12"/>
      <c r="R158" s="45" t="s">
        <v>369</v>
      </c>
      <c r="S158" s="11" t="s">
        <v>150</v>
      </c>
      <c r="T158" s="13"/>
      <c r="U158" s="37"/>
      <c r="V158" s="13"/>
      <c r="W158" s="123"/>
      <c r="X158" s="13"/>
      <c r="Y158" s="37"/>
      <c r="Z158" s="13" t="s">
        <v>186</v>
      </c>
      <c r="AA158" s="14" t="s">
        <v>1226</v>
      </c>
      <c r="AB158" s="13"/>
      <c r="AC158" s="13"/>
      <c r="AD158" s="11"/>
      <c r="AE158" s="87" t="s">
        <v>375</v>
      </c>
      <c r="AF158" s="88" t="s">
        <v>386</v>
      </c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9"/>
      <c r="CO158" s="19"/>
      <c r="CP158" s="11"/>
      <c r="CQ158" s="11"/>
      <c r="CR158" s="11"/>
      <c r="CS158" s="11"/>
      <c r="CT158" s="11"/>
      <c r="CU158" s="49"/>
      <c r="CV158" s="49"/>
      <c r="CW158" s="11"/>
      <c r="CX158" s="49"/>
      <c r="CY158" s="49"/>
      <c r="CZ158" s="11"/>
      <c r="DA158" s="49"/>
      <c r="DB158" s="49"/>
      <c r="DC158" s="11"/>
      <c r="DD158" s="49"/>
      <c r="DE158" s="49"/>
      <c r="DF158" s="11"/>
      <c r="DG158" s="115"/>
      <c r="DH158" s="13"/>
      <c r="DI158" s="13"/>
      <c r="DJ158" s="11"/>
      <c r="DM158" s="11"/>
      <c r="DN158" s="11"/>
      <c r="DO158" s="11"/>
      <c r="DP158" s="11" t="s">
        <v>986</v>
      </c>
      <c r="DV158" s="19"/>
      <c r="EK158" s="11"/>
    </row>
    <row r="159" spans="1:141" customFormat="1" x14ac:dyDescent="0.25">
      <c r="A159" s="11"/>
      <c r="B159" s="11"/>
      <c r="C159" s="11"/>
      <c r="D159" s="49"/>
      <c r="E159" s="49"/>
      <c r="F159" s="50"/>
      <c r="G159" s="51"/>
      <c r="H159" s="51"/>
      <c r="I159" s="50"/>
      <c r="J159" s="11"/>
      <c r="K159" s="50"/>
      <c r="L159" s="50"/>
      <c r="M159" s="50"/>
      <c r="N159" s="50"/>
      <c r="O159" s="48"/>
      <c r="P159" s="69" t="s">
        <v>366</v>
      </c>
      <c r="Q159" s="69" t="s">
        <v>366</v>
      </c>
      <c r="R159" s="45" t="s">
        <v>341</v>
      </c>
      <c r="S159" s="11" t="s">
        <v>158</v>
      </c>
      <c r="T159" s="13"/>
      <c r="U159" s="37"/>
      <c r="V159" s="13"/>
      <c r="W159" s="123"/>
      <c r="X159" s="13"/>
      <c r="Y159" s="37"/>
      <c r="Z159" s="13" t="s">
        <v>189</v>
      </c>
      <c r="AA159" s="14" t="s">
        <v>888</v>
      </c>
      <c r="AB159" s="13"/>
      <c r="AC159" s="13"/>
      <c r="AD159" s="11"/>
      <c r="AE159" s="87" t="s">
        <v>376</v>
      </c>
      <c r="AF159" s="88" t="s">
        <v>110</v>
      </c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9"/>
      <c r="CO159" s="19"/>
      <c r="CP159" s="11"/>
      <c r="CQ159" s="11"/>
      <c r="CR159" s="11"/>
      <c r="CS159" s="11"/>
      <c r="CT159" s="11"/>
      <c r="CU159" s="49"/>
      <c r="CV159" s="49"/>
      <c r="CW159" s="11"/>
      <c r="CX159" s="49"/>
      <c r="CY159" s="49"/>
      <c r="CZ159" s="11"/>
      <c r="DA159" s="49"/>
      <c r="DB159" s="49"/>
      <c r="DC159" s="11"/>
      <c r="DD159" s="49"/>
      <c r="DE159" s="49"/>
      <c r="DF159" s="11"/>
      <c r="DG159" s="115"/>
      <c r="DH159" s="13"/>
      <c r="DI159" s="13"/>
      <c r="DJ159" s="11"/>
      <c r="DM159" s="11"/>
      <c r="DN159" s="11"/>
      <c r="DO159" s="11"/>
      <c r="DP159" s="11" t="s">
        <v>987</v>
      </c>
      <c r="DV159" s="19"/>
      <c r="EK159" s="11"/>
    </row>
    <row r="160" spans="1:141" customFormat="1" x14ac:dyDescent="0.25">
      <c r="A160" s="11"/>
      <c r="B160" s="11"/>
      <c r="C160" s="11"/>
      <c r="D160" s="49"/>
      <c r="E160" s="49"/>
      <c r="F160" s="50"/>
      <c r="G160" s="51"/>
      <c r="H160" s="51"/>
      <c r="I160" s="50"/>
      <c r="J160" s="11"/>
      <c r="K160" s="50"/>
      <c r="L160" s="50"/>
      <c r="M160" s="50"/>
      <c r="N160" s="50"/>
      <c r="O160" s="48"/>
      <c r="P160" s="12"/>
      <c r="Q160" s="12"/>
      <c r="R160" s="45" t="s">
        <v>368</v>
      </c>
      <c r="S160" s="11" t="s">
        <v>161</v>
      </c>
      <c r="T160" s="13"/>
      <c r="U160" s="37"/>
      <c r="V160" s="13"/>
      <c r="W160" s="123"/>
      <c r="X160" s="13"/>
      <c r="Y160" s="37"/>
      <c r="Z160" s="13" t="s">
        <v>876</v>
      </c>
      <c r="AA160" s="14" t="s">
        <v>1227</v>
      </c>
      <c r="AB160" s="13"/>
      <c r="AC160" s="13"/>
      <c r="AD160" s="11"/>
      <c r="AE160" s="87" t="s">
        <v>379</v>
      </c>
      <c r="AF160" s="88" t="s">
        <v>387</v>
      </c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9"/>
      <c r="CO160" s="19"/>
      <c r="CP160" s="11"/>
      <c r="CQ160" s="11"/>
      <c r="CR160" s="11"/>
      <c r="CS160" s="11"/>
      <c r="CT160" s="11"/>
      <c r="CU160" s="49"/>
      <c r="CV160" s="49"/>
      <c r="CW160" s="11"/>
      <c r="CX160" s="49"/>
      <c r="CY160" s="49"/>
      <c r="CZ160" s="11"/>
      <c r="DA160" s="49"/>
      <c r="DB160" s="49"/>
      <c r="DC160" s="11"/>
      <c r="DD160" s="49"/>
      <c r="DE160" s="49"/>
      <c r="DF160" s="11"/>
      <c r="DG160" s="115"/>
      <c r="DH160" s="13"/>
      <c r="DI160" s="13"/>
      <c r="DJ160" s="11"/>
      <c r="DM160" s="11"/>
      <c r="DN160" s="11"/>
      <c r="DO160" s="11"/>
      <c r="DP160" s="11" t="s">
        <v>988</v>
      </c>
      <c r="DV160" s="19"/>
      <c r="EK160" s="11"/>
    </row>
    <row r="161" spans="15:126" x14ac:dyDescent="0.25">
      <c r="R161" s="45" t="s">
        <v>367</v>
      </c>
      <c r="S161" s="11" t="s">
        <v>166</v>
      </c>
      <c r="Z161" s="13" t="s">
        <v>887</v>
      </c>
      <c r="AA161" s="14" t="s">
        <v>1288</v>
      </c>
      <c r="AE161" s="87" t="s">
        <v>394</v>
      </c>
      <c r="AF161" s="88" t="s">
        <v>395</v>
      </c>
      <c r="CN161" s="19"/>
      <c r="CO161" s="19"/>
      <c r="DP161" s="11" t="s">
        <v>981</v>
      </c>
      <c r="DV161" s="19"/>
    </row>
    <row r="162" spans="15:126" x14ac:dyDescent="0.25">
      <c r="R162" s="45" t="s">
        <v>365</v>
      </c>
      <c r="S162" s="11" t="s">
        <v>249</v>
      </c>
      <c r="Z162" s="223" t="s">
        <v>1228</v>
      </c>
      <c r="AA162" s="14" t="s">
        <v>1229</v>
      </c>
      <c r="AE162" s="87" t="s">
        <v>383</v>
      </c>
      <c r="AF162" s="88" t="s">
        <v>388</v>
      </c>
      <c r="CN162" s="19"/>
      <c r="CO162" s="19"/>
      <c r="DP162" s="11" t="s">
        <v>982</v>
      </c>
      <c r="DV162" s="19"/>
    </row>
    <row r="163" spans="15:126" x14ac:dyDescent="0.25">
      <c r="AE163" s="91" t="s">
        <v>365</v>
      </c>
      <c r="AF163" s="89" t="s">
        <v>249</v>
      </c>
      <c r="CN163" s="19"/>
      <c r="CO163" s="19"/>
      <c r="DP163" s="11" t="s">
        <v>989</v>
      </c>
      <c r="DV163" s="19"/>
    </row>
    <row r="164" spans="15:126" x14ac:dyDescent="0.25">
      <c r="AE164" s="80"/>
      <c r="DP164" s="11" t="s">
        <v>990</v>
      </c>
    </row>
    <row r="165" spans="15:126" x14ac:dyDescent="0.25">
      <c r="AE165" s="80" t="s">
        <v>408</v>
      </c>
      <c r="DP165" s="11" t="s">
        <v>991</v>
      </c>
    </row>
    <row r="166" spans="15:126" x14ac:dyDescent="0.25">
      <c r="O166" s="109"/>
      <c r="P166" s="110"/>
      <c r="Q166" s="111"/>
      <c r="R166" s="112"/>
      <c r="S166" s="113"/>
      <c r="AE166" s="80" t="s">
        <v>410</v>
      </c>
      <c r="DP166" s="11" t="s">
        <v>983</v>
      </c>
    </row>
    <row r="167" spans="15:126" x14ac:dyDescent="0.25">
      <c r="O167" s="109"/>
      <c r="P167" s="110"/>
      <c r="Q167" s="111"/>
      <c r="R167" s="112"/>
      <c r="S167" s="113"/>
      <c r="AE167" s="80" t="s">
        <v>409</v>
      </c>
      <c r="DP167" s="11" t="s">
        <v>984</v>
      </c>
    </row>
    <row r="168" spans="15:126" x14ac:dyDescent="0.25">
      <c r="O168" s="109"/>
      <c r="P168" s="110"/>
      <c r="Q168" s="111"/>
      <c r="R168" s="112"/>
      <c r="S168" s="113"/>
      <c r="AE168" s="80"/>
      <c r="DP168" s="11" t="s">
        <v>992</v>
      </c>
    </row>
    <row r="169" spans="15:126" x14ac:dyDescent="0.25">
      <c r="O169" s="114"/>
      <c r="P169" s="111"/>
      <c r="Q169" s="111"/>
      <c r="R169" s="112"/>
      <c r="S169" s="115"/>
      <c r="AE169" s="80" t="s">
        <v>411</v>
      </c>
      <c r="DP169" s="11" t="s">
        <v>985</v>
      </c>
    </row>
    <row r="170" spans="15:126" x14ac:dyDescent="0.25">
      <c r="AE170" s="80" t="s">
        <v>413</v>
      </c>
    </row>
    <row r="171" spans="15:126" x14ac:dyDescent="0.25">
      <c r="AE171" s="80" t="s">
        <v>412</v>
      </c>
      <c r="DQ171" s="45" t="s">
        <v>993</v>
      </c>
    </row>
    <row r="172" spans="15:126" x14ac:dyDescent="0.25">
      <c r="AE172" s="80"/>
      <c r="DQ172" s="11" t="s">
        <v>994</v>
      </c>
    </row>
    <row r="173" spans="15:126" x14ac:dyDescent="0.25">
      <c r="AE173" s="80"/>
      <c r="DQ173" s="11" t="s">
        <v>995</v>
      </c>
    </row>
    <row r="174" spans="15:126" x14ac:dyDescent="0.25">
      <c r="AE174" s="80"/>
      <c r="DQ174" s="11" t="s">
        <v>996</v>
      </c>
    </row>
    <row r="175" spans="15:126" x14ac:dyDescent="0.25">
      <c r="AE175" s="80"/>
      <c r="DQ175" s="11" t="s">
        <v>997</v>
      </c>
    </row>
    <row r="176" spans="15:126" x14ac:dyDescent="0.25">
      <c r="AE176" s="80"/>
    </row>
    <row r="177" spans="31:124" x14ac:dyDescent="0.25">
      <c r="AE177" s="80"/>
    </row>
    <row r="178" spans="31:124" x14ac:dyDescent="0.25">
      <c r="AE178" s="80"/>
    </row>
    <row r="179" spans="31:124" x14ac:dyDescent="0.25">
      <c r="AE179" s="80"/>
    </row>
    <row r="180" spans="31:124" x14ac:dyDescent="0.25">
      <c r="AE180" s="80"/>
      <c r="DT180" s="11" t="s">
        <v>998</v>
      </c>
    </row>
    <row r="181" spans="31:124" x14ac:dyDescent="0.25">
      <c r="AE181" s="80"/>
    </row>
    <row r="182" spans="31:124" x14ac:dyDescent="0.25">
      <c r="AE182" s="80"/>
    </row>
    <row r="183" spans="31:124" x14ac:dyDescent="0.25">
      <c r="AE183" s="80"/>
      <c r="DM183" s="856" t="s">
        <v>78</v>
      </c>
      <c r="DN183" s="857"/>
      <c r="DO183" s="858"/>
      <c r="DP183" s="173" t="s">
        <v>950</v>
      </c>
    </row>
    <row r="184" spans="31:124" x14ac:dyDescent="0.25">
      <c r="AE184" s="80"/>
      <c r="DM184" s="174" t="s">
        <v>76</v>
      </c>
      <c r="DN184" s="175" t="s">
        <v>77</v>
      </c>
      <c r="DO184" s="176" t="s">
        <v>701</v>
      </c>
      <c r="DP184" s="171"/>
    </row>
    <row r="185" spans="31:124" x14ac:dyDescent="0.25">
      <c r="AE185" s="80"/>
      <c r="DM185" s="177">
        <v>101</v>
      </c>
      <c r="DN185" s="178" t="s">
        <v>712</v>
      </c>
      <c r="DO185" s="179">
        <v>2</v>
      </c>
      <c r="DP185" s="171"/>
    </row>
    <row r="186" spans="31:124" x14ac:dyDescent="0.25">
      <c r="AE186" s="80"/>
      <c r="DM186" s="177">
        <v>102</v>
      </c>
      <c r="DN186" s="178" t="s">
        <v>713</v>
      </c>
      <c r="DO186" s="179">
        <v>3</v>
      </c>
      <c r="DP186" s="171"/>
    </row>
    <row r="187" spans="31:124" x14ac:dyDescent="0.25">
      <c r="AE187" s="80"/>
      <c r="DM187" s="177">
        <v>103</v>
      </c>
      <c r="DN187" s="178" t="s">
        <v>714</v>
      </c>
      <c r="DO187" s="179">
        <v>4</v>
      </c>
      <c r="DP187" s="171"/>
    </row>
    <row r="188" spans="31:124" x14ac:dyDescent="0.25">
      <c r="AE188" s="80"/>
      <c r="DM188" s="177">
        <v>104</v>
      </c>
      <c r="DN188" s="178" t="s">
        <v>715</v>
      </c>
      <c r="DO188" s="179">
        <v>5</v>
      </c>
      <c r="DP188" s="171"/>
    </row>
    <row r="189" spans="31:124" x14ac:dyDescent="0.25">
      <c r="AE189" s="80"/>
      <c r="DM189" s="177">
        <v>111</v>
      </c>
      <c r="DN189" s="178" t="s">
        <v>716</v>
      </c>
      <c r="DO189" s="179">
        <v>4</v>
      </c>
      <c r="DP189" s="171" t="s">
        <v>953</v>
      </c>
    </row>
    <row r="190" spans="31:124" x14ac:dyDescent="0.25">
      <c r="AE190" s="80"/>
      <c r="DM190" s="177">
        <v>112</v>
      </c>
      <c r="DN190" s="178" t="s">
        <v>717</v>
      </c>
      <c r="DO190" s="179">
        <v>5</v>
      </c>
      <c r="DP190" s="171" t="s">
        <v>953</v>
      </c>
    </row>
    <row r="191" spans="31:124" x14ac:dyDescent="0.25">
      <c r="AE191" s="80"/>
      <c r="DM191" s="177">
        <v>121</v>
      </c>
      <c r="DN191" s="178" t="s">
        <v>718</v>
      </c>
      <c r="DO191" s="179">
        <v>4</v>
      </c>
      <c r="DP191" s="171" t="s">
        <v>954</v>
      </c>
    </row>
    <row r="192" spans="31:124" x14ac:dyDescent="0.25">
      <c r="AE192" s="80"/>
      <c r="DM192" s="177">
        <v>122</v>
      </c>
      <c r="DN192" s="178" t="s">
        <v>719</v>
      </c>
      <c r="DO192" s="179">
        <v>5</v>
      </c>
      <c r="DP192" s="171" t="s">
        <v>954</v>
      </c>
    </row>
    <row r="193" spans="117:120" x14ac:dyDescent="0.25">
      <c r="DM193" s="177">
        <v>123</v>
      </c>
      <c r="DN193" s="178" t="s">
        <v>720</v>
      </c>
      <c r="DO193" s="179">
        <v>6</v>
      </c>
      <c r="DP193" s="171" t="s">
        <v>954</v>
      </c>
    </row>
    <row r="194" spans="117:120" x14ac:dyDescent="0.25">
      <c r="DM194" s="177">
        <v>124</v>
      </c>
      <c r="DN194" s="178" t="s">
        <v>721</v>
      </c>
      <c r="DO194" s="179">
        <v>7</v>
      </c>
      <c r="DP194" s="171" t="s">
        <v>954</v>
      </c>
    </row>
    <row r="195" spans="117:120" x14ac:dyDescent="0.25">
      <c r="DM195" s="177">
        <v>131</v>
      </c>
      <c r="DN195" s="178" t="s">
        <v>722</v>
      </c>
      <c r="DO195" s="179">
        <v>4</v>
      </c>
      <c r="DP195" s="171" t="s">
        <v>955</v>
      </c>
    </row>
    <row r="196" spans="117:120" x14ac:dyDescent="0.25">
      <c r="DM196" s="177">
        <v>132</v>
      </c>
      <c r="DN196" s="178" t="s">
        <v>723</v>
      </c>
      <c r="DO196" s="179">
        <v>5</v>
      </c>
      <c r="DP196" s="171" t="s">
        <v>955</v>
      </c>
    </row>
    <row r="197" spans="117:120" x14ac:dyDescent="0.25">
      <c r="DM197" s="177">
        <v>133</v>
      </c>
      <c r="DN197" s="178" t="s">
        <v>724</v>
      </c>
      <c r="DO197" s="179">
        <v>6</v>
      </c>
      <c r="DP197" s="171" t="s">
        <v>955</v>
      </c>
    </row>
    <row r="198" spans="117:120" x14ac:dyDescent="0.25">
      <c r="DM198" s="177">
        <v>134</v>
      </c>
      <c r="DN198" s="178" t="s">
        <v>725</v>
      </c>
      <c r="DO198" s="179">
        <v>7</v>
      </c>
      <c r="DP198" s="171" t="s">
        <v>955</v>
      </c>
    </row>
    <row r="199" spans="117:120" x14ac:dyDescent="0.25">
      <c r="DM199" s="177">
        <v>138</v>
      </c>
      <c r="DN199" s="178" t="s">
        <v>726</v>
      </c>
      <c r="DO199" s="179">
        <v>6</v>
      </c>
      <c r="DP199" s="171"/>
    </row>
    <row r="200" spans="117:120" x14ac:dyDescent="0.25">
      <c r="DM200" s="177">
        <v>139</v>
      </c>
      <c r="DN200" s="178" t="s">
        <v>727</v>
      </c>
      <c r="DO200" s="179">
        <v>7</v>
      </c>
      <c r="DP200" s="171"/>
    </row>
    <row r="201" spans="117:120" x14ac:dyDescent="0.25">
      <c r="DM201" s="177">
        <v>141</v>
      </c>
      <c r="DN201" s="178" t="s">
        <v>728</v>
      </c>
      <c r="DO201" s="179">
        <v>8</v>
      </c>
      <c r="DP201" s="171" t="s">
        <v>956</v>
      </c>
    </row>
    <row r="202" spans="117:120" x14ac:dyDescent="0.25">
      <c r="DM202" s="177">
        <v>142</v>
      </c>
      <c r="DN202" s="178" t="s">
        <v>729</v>
      </c>
      <c r="DO202" s="179">
        <v>9</v>
      </c>
      <c r="DP202" s="171" t="s">
        <v>956</v>
      </c>
    </row>
    <row r="203" spans="117:120" x14ac:dyDescent="0.25">
      <c r="DM203" s="177">
        <v>143</v>
      </c>
      <c r="DN203" s="178" t="s">
        <v>730</v>
      </c>
      <c r="DO203" s="179">
        <v>10</v>
      </c>
      <c r="DP203" s="171" t="s">
        <v>956</v>
      </c>
    </row>
    <row r="204" spans="117:120" x14ac:dyDescent="0.25">
      <c r="DM204" s="177">
        <v>144</v>
      </c>
      <c r="DN204" s="178" t="s">
        <v>731</v>
      </c>
      <c r="DO204" s="179">
        <v>11</v>
      </c>
      <c r="DP204" s="171" t="s">
        <v>956</v>
      </c>
    </row>
    <row r="205" spans="117:120" x14ac:dyDescent="0.25">
      <c r="DM205" s="177">
        <v>150</v>
      </c>
      <c r="DN205" s="178" t="s">
        <v>732</v>
      </c>
      <c r="DO205" s="179">
        <v>8</v>
      </c>
      <c r="DP205" s="171"/>
    </row>
    <row r="206" spans="117:120" x14ac:dyDescent="0.25">
      <c r="DM206" s="177">
        <v>151</v>
      </c>
      <c r="DN206" s="178" t="s">
        <v>733</v>
      </c>
      <c r="DO206" s="179">
        <v>9</v>
      </c>
      <c r="DP206" s="171"/>
    </row>
    <row r="207" spans="117:120" x14ac:dyDescent="0.25">
      <c r="DM207" s="177">
        <v>152</v>
      </c>
      <c r="DN207" s="178" t="s">
        <v>734</v>
      </c>
      <c r="DO207" s="179">
        <v>10</v>
      </c>
      <c r="DP207" s="171"/>
    </row>
    <row r="208" spans="117:120" x14ac:dyDescent="0.25">
      <c r="DM208" s="177">
        <v>153</v>
      </c>
      <c r="DN208" s="178" t="s">
        <v>735</v>
      </c>
      <c r="DO208" s="179">
        <v>11</v>
      </c>
      <c r="DP208" s="171"/>
    </row>
    <row r="209" spans="117:120" x14ac:dyDescent="0.25">
      <c r="DM209" s="177">
        <v>154</v>
      </c>
      <c r="DN209" s="178" t="s">
        <v>736</v>
      </c>
      <c r="DO209" s="179">
        <v>12</v>
      </c>
      <c r="DP209" s="171"/>
    </row>
    <row r="210" spans="117:120" x14ac:dyDescent="0.25">
      <c r="DM210" s="177">
        <v>161</v>
      </c>
      <c r="DN210" s="178" t="s">
        <v>737</v>
      </c>
      <c r="DO210" s="179">
        <v>8</v>
      </c>
      <c r="DP210" s="171" t="s">
        <v>957</v>
      </c>
    </row>
    <row r="211" spans="117:120" x14ac:dyDescent="0.25">
      <c r="DM211" s="177">
        <v>162</v>
      </c>
      <c r="DN211" s="178" t="s">
        <v>738</v>
      </c>
      <c r="DO211" s="179">
        <v>9</v>
      </c>
      <c r="DP211" s="171" t="s">
        <v>957</v>
      </c>
    </row>
    <row r="212" spans="117:120" x14ac:dyDescent="0.25">
      <c r="DM212" s="177">
        <v>163</v>
      </c>
      <c r="DN212" s="178" t="s">
        <v>739</v>
      </c>
      <c r="DO212" s="179">
        <v>10</v>
      </c>
      <c r="DP212" s="171"/>
    </row>
    <row r="213" spans="117:120" x14ac:dyDescent="0.25">
      <c r="DM213" s="177">
        <v>164</v>
      </c>
      <c r="DN213" s="178" t="s">
        <v>740</v>
      </c>
      <c r="DO213" s="179">
        <v>11</v>
      </c>
      <c r="DP213" s="171"/>
    </row>
    <row r="214" spans="117:120" x14ac:dyDescent="0.25">
      <c r="DM214" s="177">
        <v>171</v>
      </c>
      <c r="DN214" s="178" t="s">
        <v>741</v>
      </c>
      <c r="DO214" s="179">
        <v>9</v>
      </c>
      <c r="DP214" s="171"/>
    </row>
    <row r="215" spans="117:120" x14ac:dyDescent="0.25">
      <c r="DM215" s="177">
        <v>172</v>
      </c>
      <c r="DN215" s="178" t="s">
        <v>742</v>
      </c>
      <c r="DO215" s="179">
        <v>10</v>
      </c>
      <c r="DP215" s="171"/>
    </row>
    <row r="216" spans="117:120" x14ac:dyDescent="0.25">
      <c r="DM216" s="177">
        <v>173</v>
      </c>
      <c r="DN216" s="178" t="s">
        <v>743</v>
      </c>
      <c r="DO216" s="179">
        <v>11</v>
      </c>
      <c r="DP216" s="171"/>
    </row>
    <row r="217" spans="117:120" x14ac:dyDescent="0.25">
      <c r="DM217" s="177">
        <v>174</v>
      </c>
      <c r="DN217" s="178" t="s">
        <v>744</v>
      </c>
      <c r="DO217" s="179">
        <v>12</v>
      </c>
      <c r="DP217" s="171"/>
    </row>
    <row r="218" spans="117:120" x14ac:dyDescent="0.25">
      <c r="DM218" s="177">
        <v>181</v>
      </c>
      <c r="DN218" s="178" t="s">
        <v>745</v>
      </c>
      <c r="DO218" s="179">
        <v>10</v>
      </c>
      <c r="DP218" s="171"/>
    </row>
    <row r="219" spans="117:120" x14ac:dyDescent="0.25">
      <c r="DM219" s="177">
        <v>183</v>
      </c>
      <c r="DN219" s="178" t="s">
        <v>746</v>
      </c>
      <c r="DO219" s="179">
        <v>12</v>
      </c>
      <c r="DP219" s="171"/>
    </row>
    <row r="220" spans="117:120" x14ac:dyDescent="0.25">
      <c r="DM220" s="177">
        <v>191</v>
      </c>
      <c r="DN220" s="178" t="s">
        <v>747</v>
      </c>
      <c r="DO220" s="179">
        <v>7</v>
      </c>
      <c r="DP220" s="171"/>
    </row>
    <row r="221" spans="117:120" x14ac:dyDescent="0.25">
      <c r="DM221" s="177">
        <v>192</v>
      </c>
      <c r="DN221" s="178" t="s">
        <v>748</v>
      </c>
      <c r="DO221" s="179">
        <v>8</v>
      </c>
      <c r="DP221" s="171"/>
    </row>
    <row r="222" spans="117:120" x14ac:dyDescent="0.25">
      <c r="DM222" s="177">
        <v>193</v>
      </c>
      <c r="DN222" s="178" t="s">
        <v>749</v>
      </c>
      <c r="DO222" s="179">
        <v>9</v>
      </c>
      <c r="DP222" s="171"/>
    </row>
    <row r="223" spans="117:120" x14ac:dyDescent="0.25">
      <c r="DM223" s="177">
        <v>201</v>
      </c>
      <c r="DN223" s="178" t="s">
        <v>750</v>
      </c>
      <c r="DO223" s="179">
        <v>2</v>
      </c>
      <c r="DP223" s="171"/>
    </row>
    <row r="224" spans="117:120" x14ac:dyDescent="0.25">
      <c r="DM224" s="177">
        <v>202</v>
      </c>
      <c r="DN224" s="178" t="s">
        <v>751</v>
      </c>
      <c r="DO224" s="179">
        <v>3</v>
      </c>
      <c r="DP224" s="171"/>
    </row>
    <row r="225" spans="117:120" x14ac:dyDescent="0.25">
      <c r="DM225" s="177">
        <v>211</v>
      </c>
      <c r="DN225" s="178" t="s">
        <v>752</v>
      </c>
      <c r="DO225" s="179">
        <v>4</v>
      </c>
      <c r="DP225" s="171" t="s">
        <v>958</v>
      </c>
    </row>
    <row r="226" spans="117:120" x14ac:dyDescent="0.25">
      <c r="DM226" s="177">
        <v>212</v>
      </c>
      <c r="DN226" s="178" t="s">
        <v>753</v>
      </c>
      <c r="DO226" s="179">
        <v>5</v>
      </c>
      <c r="DP226" s="171" t="s">
        <v>958</v>
      </c>
    </row>
    <row r="227" spans="117:120" x14ac:dyDescent="0.25">
      <c r="DM227" s="177">
        <v>213</v>
      </c>
      <c r="DN227" s="178" t="s">
        <v>754</v>
      </c>
      <c r="DO227" s="179">
        <v>6</v>
      </c>
      <c r="DP227" s="171" t="s">
        <v>958</v>
      </c>
    </row>
    <row r="228" spans="117:120" x14ac:dyDescent="0.25">
      <c r="DM228" s="177">
        <v>214</v>
      </c>
      <c r="DN228" s="178" t="s">
        <v>755</v>
      </c>
      <c r="DO228" s="179">
        <v>7</v>
      </c>
      <c r="DP228" s="171" t="s">
        <v>958</v>
      </c>
    </row>
    <row r="229" spans="117:120" x14ac:dyDescent="0.25">
      <c r="DM229" s="177">
        <v>221</v>
      </c>
      <c r="DN229" s="178" t="s">
        <v>756</v>
      </c>
      <c r="DO229" s="179">
        <v>8</v>
      </c>
      <c r="DP229" s="171" t="s">
        <v>959</v>
      </c>
    </row>
    <row r="230" spans="117:120" x14ac:dyDescent="0.25">
      <c r="DM230" s="177">
        <v>222</v>
      </c>
      <c r="DN230" s="178" t="s">
        <v>757</v>
      </c>
      <c r="DO230" s="179">
        <v>9</v>
      </c>
      <c r="DP230" s="171" t="s">
        <v>959</v>
      </c>
    </row>
    <row r="231" spans="117:120" x14ac:dyDescent="0.25">
      <c r="DM231" s="177">
        <v>223</v>
      </c>
      <c r="DN231" s="178" t="s">
        <v>758</v>
      </c>
      <c r="DO231" s="179">
        <v>10</v>
      </c>
      <c r="DP231" s="171" t="s">
        <v>959</v>
      </c>
    </row>
    <row r="232" spans="117:120" x14ac:dyDescent="0.25">
      <c r="DM232" s="177">
        <v>224</v>
      </c>
      <c r="DN232" s="178" t="s">
        <v>759</v>
      </c>
      <c r="DO232" s="179">
        <v>11</v>
      </c>
      <c r="DP232" s="171" t="s">
        <v>959</v>
      </c>
    </row>
    <row r="233" spans="117:120" x14ac:dyDescent="0.25">
      <c r="DM233" s="177">
        <v>241</v>
      </c>
      <c r="DN233" s="178" t="s">
        <v>760</v>
      </c>
      <c r="DO233" s="179">
        <v>8</v>
      </c>
      <c r="DP233" s="171"/>
    </row>
    <row r="234" spans="117:120" x14ac:dyDescent="0.25">
      <c r="DM234" s="177">
        <v>242</v>
      </c>
      <c r="DN234" s="178" t="s">
        <v>761</v>
      </c>
      <c r="DO234" s="179">
        <v>9</v>
      </c>
      <c r="DP234" s="171"/>
    </row>
    <row r="235" spans="117:120" x14ac:dyDescent="0.25">
      <c r="DM235" s="177">
        <v>243</v>
      </c>
      <c r="DN235" s="178" t="s">
        <v>762</v>
      </c>
      <c r="DO235" s="179">
        <v>10</v>
      </c>
      <c r="DP235" s="171"/>
    </row>
    <row r="236" spans="117:120" x14ac:dyDescent="0.25">
      <c r="DM236" s="177">
        <v>244</v>
      </c>
      <c r="DN236" s="178" t="s">
        <v>763</v>
      </c>
      <c r="DO236" s="179">
        <v>11</v>
      </c>
      <c r="DP236" s="171"/>
    </row>
    <row r="237" spans="117:120" x14ac:dyDescent="0.25">
      <c r="DM237" s="177">
        <v>250</v>
      </c>
      <c r="DN237" s="178" t="s">
        <v>764</v>
      </c>
      <c r="DO237" s="179">
        <v>8</v>
      </c>
      <c r="DP237" s="171"/>
    </row>
    <row r="238" spans="117:120" x14ac:dyDescent="0.25">
      <c r="DM238" s="177">
        <v>251</v>
      </c>
      <c r="DN238" s="178" t="s">
        <v>765</v>
      </c>
      <c r="DO238" s="179">
        <v>9</v>
      </c>
      <c r="DP238" s="171"/>
    </row>
    <row r="239" spans="117:120" x14ac:dyDescent="0.25">
      <c r="DM239" s="177">
        <v>252</v>
      </c>
      <c r="DN239" s="178" t="s">
        <v>766</v>
      </c>
      <c r="DO239" s="179">
        <v>10</v>
      </c>
      <c r="DP239" s="171"/>
    </row>
    <row r="240" spans="117:120" x14ac:dyDescent="0.25">
      <c r="DM240" s="177">
        <v>253</v>
      </c>
      <c r="DN240" s="178" t="s">
        <v>767</v>
      </c>
      <c r="DO240" s="179">
        <v>11</v>
      </c>
      <c r="DP240" s="171"/>
    </row>
    <row r="241" spans="117:120" x14ac:dyDescent="0.25">
      <c r="DM241" s="177">
        <v>254</v>
      </c>
      <c r="DN241" s="178" t="s">
        <v>768</v>
      </c>
      <c r="DO241" s="179">
        <v>12</v>
      </c>
      <c r="DP241" s="171"/>
    </row>
    <row r="242" spans="117:120" x14ac:dyDescent="0.25">
      <c r="DM242" s="177">
        <v>351</v>
      </c>
      <c r="DN242" s="178" t="s">
        <v>769</v>
      </c>
      <c r="DO242" s="179">
        <v>7</v>
      </c>
      <c r="DP242" s="171"/>
    </row>
    <row r="243" spans="117:120" x14ac:dyDescent="0.25">
      <c r="DM243" s="177">
        <v>352</v>
      </c>
      <c r="DN243" s="178" t="s">
        <v>770</v>
      </c>
      <c r="DO243" s="179">
        <v>8</v>
      </c>
      <c r="DP243" s="171"/>
    </row>
    <row r="244" spans="117:120" x14ac:dyDescent="0.25">
      <c r="DM244" s="177">
        <v>353</v>
      </c>
      <c r="DN244" s="178" t="s">
        <v>771</v>
      </c>
      <c r="DO244" s="179">
        <v>9</v>
      </c>
      <c r="DP244" s="171"/>
    </row>
    <row r="245" spans="117:120" x14ac:dyDescent="0.25">
      <c r="DM245" s="177">
        <v>354</v>
      </c>
      <c r="DN245" s="178" t="s">
        <v>772</v>
      </c>
      <c r="DO245" s="179">
        <v>10</v>
      </c>
      <c r="DP245" s="171"/>
    </row>
    <row r="246" spans="117:120" x14ac:dyDescent="0.25">
      <c r="DM246" s="177">
        <v>355</v>
      </c>
      <c r="DN246" s="178" t="s">
        <v>773</v>
      </c>
      <c r="DO246" s="179">
        <v>11</v>
      </c>
      <c r="DP246" s="171"/>
    </row>
    <row r="247" spans="117:120" x14ac:dyDescent="0.25">
      <c r="DM247" s="177">
        <v>356</v>
      </c>
      <c r="DN247" s="178" t="s">
        <v>774</v>
      </c>
      <c r="DO247" s="179">
        <v>12</v>
      </c>
      <c r="DP247" s="171"/>
    </row>
    <row r="248" spans="117:120" x14ac:dyDescent="0.25">
      <c r="DM248" s="177">
        <v>361</v>
      </c>
      <c r="DN248" s="178" t="s">
        <v>775</v>
      </c>
      <c r="DO248" s="179">
        <v>6</v>
      </c>
      <c r="DP248" s="171"/>
    </row>
    <row r="249" spans="117:120" x14ac:dyDescent="0.25">
      <c r="DM249" s="177">
        <v>362</v>
      </c>
      <c r="DN249" s="178" t="s">
        <v>776</v>
      </c>
      <c r="DO249" s="179">
        <v>7</v>
      </c>
      <c r="DP249" s="171"/>
    </row>
    <row r="250" spans="117:120" x14ac:dyDescent="0.25">
      <c r="DM250" s="177">
        <v>363</v>
      </c>
      <c r="DN250" s="178" t="s">
        <v>777</v>
      </c>
      <c r="DO250" s="179">
        <v>8</v>
      </c>
      <c r="DP250" s="171"/>
    </row>
    <row r="251" spans="117:120" x14ac:dyDescent="0.25">
      <c r="DM251" s="177">
        <v>364</v>
      </c>
      <c r="DN251" s="178" t="s">
        <v>778</v>
      </c>
      <c r="DO251" s="179">
        <v>9</v>
      </c>
      <c r="DP251" s="171"/>
    </row>
    <row r="252" spans="117:120" x14ac:dyDescent="0.25">
      <c r="DM252" s="177">
        <v>366</v>
      </c>
      <c r="DN252" s="178" t="s">
        <v>779</v>
      </c>
      <c r="DO252" s="179">
        <v>8</v>
      </c>
      <c r="DP252" s="171"/>
    </row>
    <row r="253" spans="117:120" x14ac:dyDescent="0.25">
      <c r="DM253" s="177">
        <v>367</v>
      </c>
      <c r="DN253" s="178" t="s">
        <v>780</v>
      </c>
      <c r="DO253" s="179">
        <v>9</v>
      </c>
      <c r="DP253" s="171"/>
    </row>
    <row r="254" spans="117:120" x14ac:dyDescent="0.25">
      <c r="DM254" s="177">
        <v>368</v>
      </c>
      <c r="DN254" s="178" t="s">
        <v>781</v>
      </c>
      <c r="DO254" s="179">
        <v>10</v>
      </c>
      <c r="DP254" s="171"/>
    </row>
    <row r="255" spans="117:120" x14ac:dyDescent="0.25">
      <c r="DM255" s="177">
        <v>371</v>
      </c>
      <c r="DN255" s="178" t="s">
        <v>782</v>
      </c>
      <c r="DO255" s="179">
        <v>7</v>
      </c>
      <c r="DP255" s="171"/>
    </row>
    <row r="256" spans="117:120" x14ac:dyDescent="0.25">
      <c r="DM256" s="177">
        <v>372</v>
      </c>
      <c r="DN256" s="178" t="s">
        <v>783</v>
      </c>
      <c r="DO256" s="179">
        <v>8</v>
      </c>
      <c r="DP256" s="171"/>
    </row>
    <row r="257" spans="117:120" x14ac:dyDescent="0.25">
      <c r="DM257" s="177">
        <v>373</v>
      </c>
      <c r="DN257" s="178" t="s">
        <v>784</v>
      </c>
      <c r="DO257" s="179">
        <v>9</v>
      </c>
      <c r="DP257" s="171"/>
    </row>
    <row r="258" spans="117:120" x14ac:dyDescent="0.25">
      <c r="DM258" s="177">
        <v>374</v>
      </c>
      <c r="DN258" s="178" t="s">
        <v>785</v>
      </c>
      <c r="DO258" s="179">
        <v>10</v>
      </c>
      <c r="DP258" s="171"/>
    </row>
    <row r="259" spans="117:120" x14ac:dyDescent="0.25">
      <c r="DM259" s="177">
        <v>375</v>
      </c>
      <c r="DN259" s="178" t="s">
        <v>786</v>
      </c>
      <c r="DO259" s="179">
        <v>11</v>
      </c>
      <c r="DP259" s="171"/>
    </row>
    <row r="260" spans="117:120" x14ac:dyDescent="0.25">
      <c r="DM260" s="177">
        <v>376</v>
      </c>
      <c r="DN260" s="178" t="s">
        <v>787</v>
      </c>
      <c r="DO260" s="179">
        <v>8</v>
      </c>
      <c r="DP260" s="171"/>
    </row>
    <row r="261" spans="117:120" x14ac:dyDescent="0.25">
      <c r="DM261" s="177">
        <v>377</v>
      </c>
      <c r="DN261" s="178" t="s">
        <v>788</v>
      </c>
      <c r="DO261" s="179">
        <v>9</v>
      </c>
      <c r="DP261" s="171"/>
    </row>
    <row r="262" spans="117:120" x14ac:dyDescent="0.25">
      <c r="DM262" s="177">
        <v>378</v>
      </c>
      <c r="DN262" s="178" t="s">
        <v>789</v>
      </c>
      <c r="DO262" s="179">
        <v>11</v>
      </c>
      <c r="DP262" s="171"/>
    </row>
    <row r="263" spans="117:120" x14ac:dyDescent="0.25">
      <c r="DM263" s="177">
        <v>381</v>
      </c>
      <c r="DN263" s="178" t="s">
        <v>732</v>
      </c>
      <c r="DO263" s="179">
        <v>10</v>
      </c>
      <c r="DP263" s="171"/>
    </row>
    <row r="264" spans="117:120" x14ac:dyDescent="0.25">
      <c r="DM264" s="177">
        <v>382</v>
      </c>
      <c r="DN264" s="178" t="s">
        <v>733</v>
      </c>
      <c r="DO264" s="179">
        <v>11</v>
      </c>
      <c r="DP264" s="171"/>
    </row>
    <row r="265" spans="117:120" x14ac:dyDescent="0.25">
      <c r="DM265" s="177">
        <v>383</v>
      </c>
      <c r="DN265" s="178" t="s">
        <v>734</v>
      </c>
      <c r="DO265" s="179">
        <v>12</v>
      </c>
      <c r="DP265" s="171"/>
    </row>
    <row r="266" spans="117:120" x14ac:dyDescent="0.25">
      <c r="DM266" s="177">
        <v>410</v>
      </c>
      <c r="DN266" s="178" t="s">
        <v>790</v>
      </c>
      <c r="DO266" s="179">
        <v>5</v>
      </c>
      <c r="DP266" s="171"/>
    </row>
    <row r="267" spans="117:120" x14ac:dyDescent="0.25">
      <c r="DM267" s="177">
        <v>411</v>
      </c>
      <c r="DN267" s="178" t="s">
        <v>791</v>
      </c>
      <c r="DO267" s="179">
        <v>6</v>
      </c>
      <c r="DP267" s="171" t="s">
        <v>961</v>
      </c>
    </row>
    <row r="268" spans="117:120" x14ac:dyDescent="0.25">
      <c r="DM268" s="177">
        <v>412</v>
      </c>
      <c r="DN268" s="178" t="s">
        <v>792</v>
      </c>
      <c r="DO268" s="179">
        <v>7</v>
      </c>
      <c r="DP268" s="171" t="s">
        <v>961</v>
      </c>
    </row>
    <row r="269" spans="117:120" x14ac:dyDescent="0.25">
      <c r="DM269" s="177">
        <v>413</v>
      </c>
      <c r="DN269" s="178" t="s">
        <v>793</v>
      </c>
      <c r="DO269" s="179">
        <v>8</v>
      </c>
      <c r="DP269" s="171" t="s">
        <v>961</v>
      </c>
    </row>
    <row r="270" spans="117:120" x14ac:dyDescent="0.25">
      <c r="DM270" s="177">
        <v>420</v>
      </c>
      <c r="DN270" s="178" t="s">
        <v>794</v>
      </c>
      <c r="DO270" s="179">
        <v>4</v>
      </c>
      <c r="DP270" s="171" t="s">
        <v>960</v>
      </c>
    </row>
    <row r="271" spans="117:120" x14ac:dyDescent="0.25">
      <c r="DM271" s="177">
        <v>421</v>
      </c>
      <c r="DN271" s="178" t="s">
        <v>795</v>
      </c>
      <c r="DO271" s="179">
        <v>5</v>
      </c>
      <c r="DP271" s="171" t="s">
        <v>960</v>
      </c>
    </row>
    <row r="272" spans="117:120" x14ac:dyDescent="0.25">
      <c r="DM272" s="177">
        <v>422</v>
      </c>
      <c r="DN272" s="178" t="s">
        <v>796</v>
      </c>
      <c r="DO272" s="179">
        <v>6</v>
      </c>
      <c r="DP272" s="171" t="s">
        <v>960</v>
      </c>
    </row>
    <row r="273" spans="117:120" x14ac:dyDescent="0.25">
      <c r="DM273" s="177">
        <v>423</v>
      </c>
      <c r="DN273" s="178" t="s">
        <v>797</v>
      </c>
      <c r="DO273" s="179">
        <v>7</v>
      </c>
      <c r="DP273" s="171" t="s">
        <v>960</v>
      </c>
    </row>
    <row r="274" spans="117:120" x14ac:dyDescent="0.25">
      <c r="DM274" s="177">
        <v>424</v>
      </c>
      <c r="DN274" s="178" t="s">
        <v>798</v>
      </c>
      <c r="DO274" s="179">
        <v>8</v>
      </c>
      <c r="DP274" s="171" t="s">
        <v>960</v>
      </c>
    </row>
    <row r="275" spans="117:120" x14ac:dyDescent="0.25">
      <c r="DM275" s="177">
        <v>430</v>
      </c>
      <c r="DN275" s="178" t="s">
        <v>799</v>
      </c>
      <c r="DO275" s="179">
        <v>6</v>
      </c>
      <c r="DP275" s="171"/>
    </row>
    <row r="276" spans="117:120" x14ac:dyDescent="0.25">
      <c r="DM276" s="177">
        <v>431</v>
      </c>
      <c r="DN276" s="178" t="s">
        <v>800</v>
      </c>
      <c r="DO276" s="179">
        <v>7</v>
      </c>
      <c r="DP276" s="171"/>
    </row>
    <row r="277" spans="117:120" x14ac:dyDescent="0.25">
      <c r="DM277" s="177">
        <v>432</v>
      </c>
      <c r="DN277" s="178" t="s">
        <v>801</v>
      </c>
      <c r="DO277" s="179">
        <v>8</v>
      </c>
      <c r="DP277" s="171"/>
    </row>
    <row r="278" spans="117:120" x14ac:dyDescent="0.25">
      <c r="DM278" s="177">
        <v>433</v>
      </c>
      <c r="DN278" s="178" t="s">
        <v>802</v>
      </c>
      <c r="DO278" s="179">
        <v>9</v>
      </c>
      <c r="DP278" s="171"/>
    </row>
    <row r="279" spans="117:120" x14ac:dyDescent="0.25">
      <c r="DM279" s="177">
        <v>434</v>
      </c>
      <c r="DN279" s="178" t="s">
        <v>803</v>
      </c>
      <c r="DO279" s="179">
        <v>10</v>
      </c>
      <c r="DP279" s="171"/>
    </row>
    <row r="280" spans="117:120" x14ac:dyDescent="0.25">
      <c r="DM280" s="177">
        <v>441</v>
      </c>
      <c r="DN280" s="178" t="s">
        <v>804</v>
      </c>
      <c r="DO280" s="179">
        <v>7</v>
      </c>
      <c r="DP280" s="171" t="s">
        <v>962</v>
      </c>
    </row>
    <row r="281" spans="117:120" x14ac:dyDescent="0.25">
      <c r="DM281" s="177">
        <v>442</v>
      </c>
      <c r="DN281" s="178" t="s">
        <v>805</v>
      </c>
      <c r="DO281" s="179">
        <v>8</v>
      </c>
      <c r="DP281" s="171" t="s">
        <v>962</v>
      </c>
    </row>
    <row r="282" spans="117:120" x14ac:dyDescent="0.25">
      <c r="DM282" s="177">
        <v>443</v>
      </c>
      <c r="DN282" s="178" t="s">
        <v>806</v>
      </c>
      <c r="DO282" s="179">
        <v>9</v>
      </c>
      <c r="DP282" s="171" t="s">
        <v>962</v>
      </c>
    </row>
    <row r="283" spans="117:120" x14ac:dyDescent="0.25">
      <c r="DM283" s="177">
        <v>444</v>
      </c>
      <c r="DN283" s="178" t="s">
        <v>807</v>
      </c>
      <c r="DO283" s="179">
        <v>10</v>
      </c>
      <c r="DP283" s="171" t="s">
        <v>962</v>
      </c>
    </row>
    <row r="284" spans="117:120" x14ac:dyDescent="0.25">
      <c r="DM284" s="177">
        <v>451</v>
      </c>
      <c r="DN284" s="178" t="s">
        <v>808</v>
      </c>
      <c r="DO284" s="179">
        <v>7</v>
      </c>
      <c r="DP284" s="171"/>
    </row>
    <row r="285" spans="117:120" x14ac:dyDescent="0.25">
      <c r="DM285" s="177">
        <v>452</v>
      </c>
      <c r="DN285" s="178" t="s">
        <v>809</v>
      </c>
      <c r="DO285" s="179">
        <v>8</v>
      </c>
      <c r="DP285" s="171"/>
    </row>
    <row r="286" spans="117:120" x14ac:dyDescent="0.25">
      <c r="DM286" s="177">
        <v>453</v>
      </c>
      <c r="DN286" s="178" t="s">
        <v>810</v>
      </c>
      <c r="DO286" s="179">
        <v>9</v>
      </c>
      <c r="DP286" s="171"/>
    </row>
    <row r="287" spans="117:120" x14ac:dyDescent="0.25">
      <c r="DM287" s="177">
        <v>454</v>
      </c>
      <c r="DN287" s="178" t="s">
        <v>811</v>
      </c>
      <c r="DO287" s="179">
        <v>10</v>
      </c>
      <c r="DP287" s="171"/>
    </row>
    <row r="288" spans="117:120" x14ac:dyDescent="0.25">
      <c r="DM288" s="177">
        <v>460</v>
      </c>
      <c r="DN288" s="178" t="s">
        <v>812</v>
      </c>
      <c r="DO288" s="179">
        <v>6</v>
      </c>
      <c r="DP288" s="171"/>
    </row>
    <row r="289" spans="117:120" x14ac:dyDescent="0.25">
      <c r="DM289" s="177">
        <v>461</v>
      </c>
      <c r="DN289" s="178" t="s">
        <v>813</v>
      </c>
      <c r="DO289" s="179">
        <v>7</v>
      </c>
      <c r="DP289" s="171"/>
    </row>
    <row r="290" spans="117:120" x14ac:dyDescent="0.25">
      <c r="DM290" s="177">
        <v>462</v>
      </c>
      <c r="DN290" s="178" t="s">
        <v>814</v>
      </c>
      <c r="DO290" s="179">
        <v>8</v>
      </c>
      <c r="DP290" s="171"/>
    </row>
    <row r="291" spans="117:120" x14ac:dyDescent="0.25">
      <c r="DM291" s="177">
        <v>463</v>
      </c>
      <c r="DN291" s="178" t="s">
        <v>815</v>
      </c>
      <c r="DO291" s="179">
        <v>9</v>
      </c>
      <c r="DP291" s="171"/>
    </row>
    <row r="292" spans="117:120" x14ac:dyDescent="0.25">
      <c r="DM292" s="177">
        <v>464</v>
      </c>
      <c r="DN292" s="178" t="s">
        <v>816</v>
      </c>
      <c r="DO292" s="179">
        <v>10</v>
      </c>
      <c r="DP292" s="171"/>
    </row>
    <row r="293" spans="117:120" x14ac:dyDescent="0.25">
      <c r="DM293" s="177">
        <v>490</v>
      </c>
      <c r="DN293" s="178" t="s">
        <v>732</v>
      </c>
      <c r="DO293" s="179">
        <v>8</v>
      </c>
      <c r="DP293" s="171"/>
    </row>
    <row r="294" spans="117:120" x14ac:dyDescent="0.25">
      <c r="DM294" s="177">
        <v>491</v>
      </c>
      <c r="DN294" s="178" t="s">
        <v>733</v>
      </c>
      <c r="DO294" s="179">
        <v>9</v>
      </c>
      <c r="DP294" s="171"/>
    </row>
    <row r="295" spans="117:120" x14ac:dyDescent="0.25">
      <c r="DM295" s="177">
        <v>492</v>
      </c>
      <c r="DN295" s="178" t="s">
        <v>734</v>
      </c>
      <c r="DO295" s="179">
        <v>10</v>
      </c>
      <c r="DP295" s="171"/>
    </row>
    <row r="296" spans="117:120" x14ac:dyDescent="0.25">
      <c r="DM296" s="177">
        <v>493</v>
      </c>
      <c r="DN296" s="178" t="s">
        <v>817</v>
      </c>
      <c r="DO296" s="179">
        <v>11</v>
      </c>
      <c r="DP296" s="171"/>
    </row>
    <row r="297" spans="117:120" x14ac:dyDescent="0.25">
      <c r="DM297" s="177">
        <v>494</v>
      </c>
      <c r="DN297" s="178" t="s">
        <v>736</v>
      </c>
      <c r="DO297" s="179">
        <v>12</v>
      </c>
      <c r="DP297" s="171"/>
    </row>
    <row r="298" spans="117:120" x14ac:dyDescent="0.25">
      <c r="DM298" s="177">
        <v>501</v>
      </c>
      <c r="DN298" s="178" t="s">
        <v>818</v>
      </c>
      <c r="DO298" s="179">
        <v>1</v>
      </c>
      <c r="DP298" s="171"/>
    </row>
    <row r="299" spans="117:120" x14ac:dyDescent="0.25">
      <c r="DM299" s="177">
        <v>502</v>
      </c>
      <c r="DN299" s="178" t="s">
        <v>819</v>
      </c>
      <c r="DO299" s="179">
        <v>2</v>
      </c>
      <c r="DP299" s="171"/>
    </row>
    <row r="300" spans="117:120" x14ac:dyDescent="0.25">
      <c r="DM300" s="177">
        <v>504</v>
      </c>
      <c r="DN300" s="178" t="s">
        <v>821</v>
      </c>
      <c r="DO300" s="179">
        <v>4</v>
      </c>
      <c r="DP300" s="171"/>
    </row>
    <row r="301" spans="117:120" x14ac:dyDescent="0.25">
      <c r="DM301" s="177">
        <v>506</v>
      </c>
      <c r="DN301" s="178" t="s">
        <v>822</v>
      </c>
      <c r="DO301" s="179">
        <v>3</v>
      </c>
      <c r="DP301" s="171"/>
    </row>
    <row r="302" spans="117:120" x14ac:dyDescent="0.25">
      <c r="DM302" s="177">
        <v>507</v>
      </c>
      <c r="DN302" s="178" t="s">
        <v>823</v>
      </c>
      <c r="DO302" s="179">
        <v>4</v>
      </c>
      <c r="DP302" s="171"/>
    </row>
    <row r="303" spans="117:120" x14ac:dyDescent="0.25">
      <c r="DM303" s="177">
        <v>503</v>
      </c>
      <c r="DN303" s="178" t="s">
        <v>820</v>
      </c>
      <c r="DO303" s="179">
        <v>3</v>
      </c>
      <c r="DP303" s="171"/>
    </row>
    <row r="304" spans="117:120" x14ac:dyDescent="0.25">
      <c r="DM304" s="177">
        <v>508</v>
      </c>
      <c r="DN304" s="178" t="s">
        <v>824</v>
      </c>
      <c r="DO304" s="179">
        <v>5</v>
      </c>
      <c r="DP304" s="171"/>
    </row>
    <row r="305" spans="117:120" x14ac:dyDescent="0.25">
      <c r="DM305" s="177">
        <v>509</v>
      </c>
      <c r="DN305" s="178" t="s">
        <v>825</v>
      </c>
      <c r="DO305" s="179">
        <v>6</v>
      </c>
      <c r="DP305" s="171"/>
    </row>
    <row r="306" spans="117:120" x14ac:dyDescent="0.25">
      <c r="DM306" s="177">
        <v>511</v>
      </c>
      <c r="DN306" s="178" t="s">
        <v>826</v>
      </c>
      <c r="DO306" s="179">
        <v>4</v>
      </c>
      <c r="DP306" s="171"/>
    </row>
    <row r="307" spans="117:120" x14ac:dyDescent="0.25">
      <c r="DM307" s="177">
        <v>512</v>
      </c>
      <c r="DN307" s="178" t="s">
        <v>827</v>
      </c>
      <c r="DO307" s="179">
        <v>5</v>
      </c>
      <c r="DP307" s="171"/>
    </row>
    <row r="308" spans="117:120" x14ac:dyDescent="0.25">
      <c r="DM308" s="177">
        <v>513</v>
      </c>
      <c r="DN308" s="178" t="s">
        <v>828</v>
      </c>
      <c r="DO308" s="179">
        <v>6</v>
      </c>
      <c r="DP308" s="171"/>
    </row>
    <row r="309" spans="117:120" x14ac:dyDescent="0.25">
      <c r="DM309" s="177">
        <v>514</v>
      </c>
      <c r="DN309" s="178" t="s">
        <v>829</v>
      </c>
      <c r="DO309" s="179">
        <v>7</v>
      </c>
      <c r="DP309" s="171"/>
    </row>
    <row r="310" spans="117:120" x14ac:dyDescent="0.25">
      <c r="DM310" s="177">
        <v>516</v>
      </c>
      <c r="DN310" s="178" t="s">
        <v>830</v>
      </c>
      <c r="DO310" s="179">
        <v>4</v>
      </c>
      <c r="DP310" s="171"/>
    </row>
    <row r="311" spans="117:120" x14ac:dyDescent="0.25">
      <c r="DM311" s="177">
        <v>517</v>
      </c>
      <c r="DN311" s="178" t="s">
        <v>831</v>
      </c>
      <c r="DO311" s="179">
        <v>5</v>
      </c>
      <c r="DP311" s="171"/>
    </row>
    <row r="312" spans="117:120" x14ac:dyDescent="0.25">
      <c r="DM312" s="177">
        <v>518</v>
      </c>
      <c r="DN312" s="178" t="s">
        <v>832</v>
      </c>
      <c r="DO312" s="179">
        <v>6</v>
      </c>
      <c r="DP312" s="171"/>
    </row>
    <row r="313" spans="117:120" x14ac:dyDescent="0.25">
      <c r="DM313" s="177">
        <v>521</v>
      </c>
      <c r="DN313" s="178" t="s">
        <v>833</v>
      </c>
      <c r="DO313" s="179">
        <v>4</v>
      </c>
      <c r="DP313" s="171"/>
    </row>
    <row r="314" spans="117:120" x14ac:dyDescent="0.25">
      <c r="DM314" s="177">
        <v>522</v>
      </c>
      <c r="DN314" s="178" t="s">
        <v>834</v>
      </c>
      <c r="DO314" s="179">
        <v>5</v>
      </c>
      <c r="DP314" s="171"/>
    </row>
    <row r="315" spans="117:120" x14ac:dyDescent="0.25">
      <c r="DM315" s="177">
        <v>523</v>
      </c>
      <c r="DN315" s="178" t="s">
        <v>835</v>
      </c>
      <c r="DO315" s="179">
        <v>6</v>
      </c>
      <c r="DP315" s="171"/>
    </row>
    <row r="316" spans="117:120" x14ac:dyDescent="0.25">
      <c r="DM316" s="177">
        <v>524</v>
      </c>
      <c r="DN316" s="178" t="s">
        <v>836</v>
      </c>
      <c r="DO316" s="179">
        <v>7</v>
      </c>
      <c r="DP316" s="171"/>
    </row>
    <row r="317" spans="117:120" x14ac:dyDescent="0.25">
      <c r="DM317" s="177">
        <v>531</v>
      </c>
      <c r="DN317" s="178" t="s">
        <v>837</v>
      </c>
      <c r="DO317" s="179">
        <v>5</v>
      </c>
      <c r="DP317" s="171"/>
    </row>
    <row r="318" spans="117:120" x14ac:dyDescent="0.25">
      <c r="DM318" s="177">
        <v>532</v>
      </c>
      <c r="DN318" s="178" t="s">
        <v>838</v>
      </c>
      <c r="DO318" s="179">
        <v>6</v>
      </c>
      <c r="DP318" s="171"/>
    </row>
    <row r="319" spans="117:120" x14ac:dyDescent="0.25">
      <c r="DM319" s="177">
        <v>533</v>
      </c>
      <c r="DN319" s="178" t="s">
        <v>839</v>
      </c>
      <c r="DO319" s="179">
        <v>6</v>
      </c>
      <c r="DP319" s="171"/>
    </row>
    <row r="320" spans="117:120" x14ac:dyDescent="0.25">
      <c r="DM320" s="177">
        <v>534</v>
      </c>
      <c r="DN320" s="178" t="s">
        <v>840</v>
      </c>
      <c r="DO320" s="179">
        <v>7</v>
      </c>
      <c r="DP320" s="171"/>
    </row>
    <row r="321" spans="117:120" x14ac:dyDescent="0.25">
      <c r="DM321" s="177">
        <v>541</v>
      </c>
      <c r="DN321" s="178" t="s">
        <v>841</v>
      </c>
      <c r="DO321" s="179">
        <v>6</v>
      </c>
      <c r="DP321" s="171"/>
    </row>
    <row r="322" spans="117:120" x14ac:dyDescent="0.25">
      <c r="DM322" s="177">
        <v>542</v>
      </c>
      <c r="DN322" s="178" t="s">
        <v>842</v>
      </c>
      <c r="DO322" s="179">
        <v>7</v>
      </c>
      <c r="DP322" s="171" t="s">
        <v>967</v>
      </c>
    </row>
    <row r="323" spans="117:120" x14ac:dyDescent="0.25">
      <c r="DM323" s="177">
        <v>543</v>
      </c>
      <c r="DN323" s="178" t="s">
        <v>843</v>
      </c>
      <c r="DO323" s="179">
        <v>8</v>
      </c>
      <c r="DP323" s="171"/>
    </row>
    <row r="324" spans="117:120" x14ac:dyDescent="0.25">
      <c r="DM324" s="177">
        <v>544</v>
      </c>
      <c r="DN324" s="178" t="s">
        <v>844</v>
      </c>
      <c r="DO324" s="179">
        <v>9</v>
      </c>
      <c r="DP324" s="171"/>
    </row>
    <row r="325" spans="117:120" x14ac:dyDescent="0.25">
      <c r="DM325" s="177">
        <v>545</v>
      </c>
      <c r="DN325" s="178" t="s">
        <v>845</v>
      </c>
      <c r="DO325" s="179">
        <v>10</v>
      </c>
      <c r="DP325" s="171"/>
    </row>
    <row r="326" spans="117:120" x14ac:dyDescent="0.25">
      <c r="DM326" s="177">
        <v>550</v>
      </c>
      <c r="DN326" s="178" t="s">
        <v>846</v>
      </c>
      <c r="DO326" s="179">
        <v>7</v>
      </c>
      <c r="DP326" s="171"/>
    </row>
    <row r="327" spans="117:120" x14ac:dyDescent="0.25">
      <c r="DM327" s="177">
        <v>551</v>
      </c>
      <c r="DN327" s="178" t="s">
        <v>732</v>
      </c>
      <c r="DO327" s="179">
        <v>8</v>
      </c>
      <c r="DP327" s="171"/>
    </row>
    <row r="328" spans="117:120" x14ac:dyDescent="0.25">
      <c r="DM328" s="177">
        <v>552</v>
      </c>
      <c r="DN328" s="178" t="s">
        <v>733</v>
      </c>
      <c r="DO328" s="179">
        <v>9</v>
      </c>
      <c r="DP328" s="171"/>
    </row>
    <row r="329" spans="117:120" x14ac:dyDescent="0.25">
      <c r="DM329" s="177">
        <v>553</v>
      </c>
      <c r="DN329" s="178" t="s">
        <v>734</v>
      </c>
      <c r="DO329" s="179">
        <v>10</v>
      </c>
      <c r="DP329" s="171"/>
    </row>
    <row r="330" spans="117:120" x14ac:dyDescent="0.25">
      <c r="DM330" s="177">
        <v>554</v>
      </c>
      <c r="DN330" s="178" t="s">
        <v>817</v>
      </c>
      <c r="DO330" s="179">
        <v>11</v>
      </c>
      <c r="DP330" s="171"/>
    </row>
    <row r="331" spans="117:120" x14ac:dyDescent="0.25">
      <c r="DM331" s="177">
        <v>555</v>
      </c>
      <c r="DN331" s="180" t="s">
        <v>736</v>
      </c>
      <c r="DO331" s="179">
        <v>12</v>
      </c>
      <c r="DP331" s="171"/>
    </row>
    <row r="332" spans="117:120" x14ac:dyDescent="0.25">
      <c r="DM332" s="177">
        <v>561</v>
      </c>
      <c r="DN332" s="178" t="s">
        <v>847</v>
      </c>
      <c r="DO332" s="179">
        <v>3</v>
      </c>
      <c r="DP332" s="171"/>
    </row>
    <row r="333" spans="117:120" x14ac:dyDescent="0.25">
      <c r="DM333" s="177">
        <v>562</v>
      </c>
      <c r="DN333" s="178" t="s">
        <v>848</v>
      </c>
      <c r="DO333" s="179">
        <v>4</v>
      </c>
      <c r="DP333" s="171"/>
    </row>
    <row r="334" spans="117:120" x14ac:dyDescent="0.25">
      <c r="DM334" s="177">
        <v>563</v>
      </c>
      <c r="DN334" s="178" t="s">
        <v>849</v>
      </c>
      <c r="DO334" s="179">
        <v>5</v>
      </c>
      <c r="DP334" s="171"/>
    </row>
    <row r="335" spans="117:120" x14ac:dyDescent="0.25">
      <c r="DM335" s="177">
        <v>564</v>
      </c>
      <c r="DN335" s="178" t="s">
        <v>850</v>
      </c>
      <c r="DO335" s="179">
        <v>6</v>
      </c>
      <c r="DP335" s="171"/>
    </row>
    <row r="336" spans="117:120" x14ac:dyDescent="0.25">
      <c r="DM336" s="177">
        <v>565</v>
      </c>
      <c r="DN336" s="178" t="s">
        <v>851</v>
      </c>
      <c r="DO336" s="179">
        <v>7</v>
      </c>
      <c r="DP336" s="171"/>
    </row>
    <row r="337" spans="117:120" x14ac:dyDescent="0.25">
      <c r="DM337" s="177">
        <v>566</v>
      </c>
      <c r="DN337" s="178" t="s">
        <v>0</v>
      </c>
      <c r="DO337" s="179">
        <v>8</v>
      </c>
      <c r="DP337" s="171"/>
    </row>
    <row r="338" spans="117:120" x14ac:dyDescent="0.25">
      <c r="DM338" s="177">
        <v>571</v>
      </c>
      <c r="DN338" s="178" t="s">
        <v>1</v>
      </c>
      <c r="DO338" s="179">
        <v>3</v>
      </c>
      <c r="DP338" s="171"/>
    </row>
    <row r="339" spans="117:120" x14ac:dyDescent="0.25">
      <c r="DM339" s="177">
        <v>572</v>
      </c>
      <c r="DN339" s="178" t="s">
        <v>2</v>
      </c>
      <c r="DO339" s="179">
        <v>4</v>
      </c>
      <c r="DP339" s="171"/>
    </row>
    <row r="340" spans="117:120" x14ac:dyDescent="0.25">
      <c r="DM340" s="177">
        <v>573</v>
      </c>
      <c r="DN340" s="178" t="s">
        <v>3</v>
      </c>
      <c r="DO340" s="179">
        <v>5</v>
      </c>
      <c r="DP340" s="171"/>
    </row>
    <row r="341" spans="117:120" x14ac:dyDescent="0.25">
      <c r="DM341" s="177">
        <v>574</v>
      </c>
      <c r="DN341" s="178" t="s">
        <v>4</v>
      </c>
      <c r="DO341" s="179">
        <v>6</v>
      </c>
      <c r="DP341" s="171"/>
    </row>
    <row r="342" spans="117:120" x14ac:dyDescent="0.25">
      <c r="DM342" s="177">
        <v>575</v>
      </c>
      <c r="DN342" s="178" t="s">
        <v>5</v>
      </c>
      <c r="DO342" s="179">
        <v>7</v>
      </c>
      <c r="DP342" s="171"/>
    </row>
    <row r="343" spans="117:120" x14ac:dyDescent="0.25">
      <c r="DM343" s="177">
        <v>576</v>
      </c>
      <c r="DN343" s="178" t="s">
        <v>6</v>
      </c>
      <c r="DO343" s="179">
        <v>8</v>
      </c>
      <c r="DP343" s="171"/>
    </row>
    <row r="344" spans="117:120" x14ac:dyDescent="0.25">
      <c r="DM344" s="177">
        <v>577</v>
      </c>
      <c r="DN344" s="178" t="s">
        <v>7</v>
      </c>
      <c r="DO344" s="181"/>
      <c r="DP344" s="171"/>
    </row>
    <row r="345" spans="117:120" x14ac:dyDescent="0.25">
      <c r="DM345" s="177">
        <v>578</v>
      </c>
      <c r="DN345" s="178" t="s">
        <v>8</v>
      </c>
      <c r="DO345" s="179">
        <v>7</v>
      </c>
      <c r="DP345" s="171"/>
    </row>
    <row r="346" spans="117:120" x14ac:dyDescent="0.25">
      <c r="DM346" s="177">
        <v>580</v>
      </c>
      <c r="DN346" s="178" t="s">
        <v>9</v>
      </c>
      <c r="DO346" s="179">
        <v>2</v>
      </c>
      <c r="DP346" s="171"/>
    </row>
    <row r="347" spans="117:120" x14ac:dyDescent="0.25">
      <c r="DM347" s="177">
        <v>581</v>
      </c>
      <c r="DN347" s="178" t="s">
        <v>10</v>
      </c>
      <c r="DO347" s="179">
        <v>3</v>
      </c>
      <c r="DP347" s="171"/>
    </row>
    <row r="348" spans="117:120" x14ac:dyDescent="0.25">
      <c r="DM348" s="177">
        <v>582</v>
      </c>
      <c r="DN348" s="178" t="s">
        <v>11</v>
      </c>
      <c r="DO348" s="179">
        <v>4</v>
      </c>
      <c r="DP348" s="171"/>
    </row>
    <row r="349" spans="117:120" x14ac:dyDescent="0.25">
      <c r="DM349" s="177">
        <v>583</v>
      </c>
      <c r="DN349" s="178" t="s">
        <v>12</v>
      </c>
      <c r="DO349" s="179">
        <v>4</v>
      </c>
      <c r="DP349" s="171"/>
    </row>
    <row r="350" spans="117:120" x14ac:dyDescent="0.25">
      <c r="DM350" s="177">
        <v>584</v>
      </c>
      <c r="DN350" s="178" t="s">
        <v>13</v>
      </c>
      <c r="DO350" s="179">
        <v>5</v>
      </c>
      <c r="DP350" s="171"/>
    </row>
    <row r="351" spans="117:120" x14ac:dyDescent="0.25">
      <c r="DM351" s="177">
        <v>585</v>
      </c>
      <c r="DN351" s="178" t="s">
        <v>14</v>
      </c>
      <c r="DO351" s="179">
        <v>6</v>
      </c>
      <c r="DP351" s="171"/>
    </row>
    <row r="352" spans="117:120" x14ac:dyDescent="0.25">
      <c r="DM352" s="177">
        <v>586</v>
      </c>
      <c r="DN352" s="178" t="s">
        <v>15</v>
      </c>
      <c r="DO352" s="179">
        <v>7</v>
      </c>
      <c r="DP352" s="171"/>
    </row>
    <row r="353" spans="117:120" x14ac:dyDescent="0.25">
      <c r="DM353" s="177">
        <v>587</v>
      </c>
      <c r="DN353" s="178" t="s">
        <v>16</v>
      </c>
      <c r="DO353" s="179">
        <v>8</v>
      </c>
      <c r="DP353" s="171"/>
    </row>
    <row r="354" spans="117:120" x14ac:dyDescent="0.25">
      <c r="DM354" s="177">
        <v>590</v>
      </c>
      <c r="DN354" s="178" t="s">
        <v>846</v>
      </c>
      <c r="DO354" s="179">
        <v>7</v>
      </c>
      <c r="DP354" s="171"/>
    </row>
    <row r="355" spans="117:120" x14ac:dyDescent="0.25">
      <c r="DM355" s="177">
        <v>591</v>
      </c>
      <c r="DN355" s="178" t="s">
        <v>17</v>
      </c>
      <c r="DO355" s="179">
        <v>8</v>
      </c>
      <c r="DP355" s="171"/>
    </row>
    <row r="356" spans="117:120" x14ac:dyDescent="0.25">
      <c r="DM356" s="177">
        <v>592</v>
      </c>
      <c r="DN356" s="178" t="s">
        <v>18</v>
      </c>
      <c r="DO356" s="179">
        <v>9</v>
      </c>
      <c r="DP356" s="171"/>
    </row>
    <row r="357" spans="117:120" x14ac:dyDescent="0.25">
      <c r="DM357" s="177">
        <v>593</v>
      </c>
      <c r="DN357" s="178" t="s">
        <v>19</v>
      </c>
      <c r="DO357" s="179">
        <v>10</v>
      </c>
      <c r="DP357" s="171"/>
    </row>
    <row r="358" spans="117:120" x14ac:dyDescent="0.25">
      <c r="DM358" s="177">
        <v>594</v>
      </c>
      <c r="DN358" s="178" t="s">
        <v>20</v>
      </c>
      <c r="DO358" s="179">
        <v>11</v>
      </c>
      <c r="DP358" s="171"/>
    </row>
    <row r="359" spans="117:120" x14ac:dyDescent="0.25">
      <c r="DM359" s="177">
        <v>601</v>
      </c>
      <c r="DN359" s="178" t="s">
        <v>21</v>
      </c>
      <c r="DO359" s="179">
        <v>4</v>
      </c>
      <c r="DP359" s="171"/>
    </row>
    <row r="360" spans="117:120" x14ac:dyDescent="0.25">
      <c r="DM360" s="177">
        <v>602</v>
      </c>
      <c r="DN360" s="178" t="s">
        <v>22</v>
      </c>
      <c r="DO360" s="179">
        <v>5</v>
      </c>
      <c r="DP360" s="171"/>
    </row>
    <row r="361" spans="117:120" x14ac:dyDescent="0.25">
      <c r="DM361" s="177">
        <v>603</v>
      </c>
      <c r="DN361" s="178" t="s">
        <v>23</v>
      </c>
      <c r="DO361" s="179">
        <v>6</v>
      </c>
      <c r="DP361" s="171"/>
    </row>
    <row r="362" spans="117:120" x14ac:dyDescent="0.25">
      <c r="DM362" s="177">
        <v>604</v>
      </c>
      <c r="DN362" s="178" t="s">
        <v>24</v>
      </c>
      <c r="DO362" s="179">
        <v>7</v>
      </c>
      <c r="DP362" s="171"/>
    </row>
    <row r="363" spans="117:120" x14ac:dyDescent="0.25">
      <c r="DM363" s="177">
        <v>611</v>
      </c>
      <c r="DN363" s="178" t="s">
        <v>25</v>
      </c>
      <c r="DO363" s="179">
        <v>1</v>
      </c>
      <c r="DP363" s="171"/>
    </row>
    <row r="364" spans="117:120" x14ac:dyDescent="0.25">
      <c r="DM364" s="177">
        <v>612</v>
      </c>
      <c r="DN364" s="178" t="s">
        <v>26</v>
      </c>
      <c r="DO364" s="179">
        <v>2</v>
      </c>
      <c r="DP364" s="171"/>
    </row>
    <row r="365" spans="117:120" x14ac:dyDescent="0.25">
      <c r="DM365" s="177">
        <v>613</v>
      </c>
      <c r="DN365" s="178" t="s">
        <v>27</v>
      </c>
      <c r="DO365" s="179">
        <v>3</v>
      </c>
      <c r="DP365" s="171" t="s">
        <v>963</v>
      </c>
    </row>
    <row r="366" spans="117:120" x14ac:dyDescent="0.25">
      <c r="DM366" s="177">
        <v>614</v>
      </c>
      <c r="DN366" s="178" t="s">
        <v>28</v>
      </c>
      <c r="DO366" s="179">
        <v>4</v>
      </c>
      <c r="DP366" s="171" t="s">
        <v>963</v>
      </c>
    </row>
    <row r="367" spans="117:120" x14ac:dyDescent="0.25">
      <c r="DM367" s="177">
        <v>631</v>
      </c>
      <c r="DN367" s="178" t="s">
        <v>29</v>
      </c>
      <c r="DO367" s="179">
        <v>8</v>
      </c>
      <c r="DP367" s="171"/>
    </row>
    <row r="368" spans="117:120" x14ac:dyDescent="0.25">
      <c r="DM368" s="177">
        <v>632</v>
      </c>
      <c r="DN368" s="178" t="s">
        <v>30</v>
      </c>
      <c r="DO368" s="179">
        <v>9</v>
      </c>
      <c r="DP368" s="171"/>
    </row>
    <row r="369" spans="117:120" x14ac:dyDescent="0.25">
      <c r="DM369" s="177">
        <v>633</v>
      </c>
      <c r="DN369" s="178" t="s">
        <v>31</v>
      </c>
      <c r="DO369" s="179">
        <v>10</v>
      </c>
      <c r="DP369" s="171"/>
    </row>
    <row r="370" spans="117:120" x14ac:dyDescent="0.25">
      <c r="DM370" s="177">
        <v>634</v>
      </c>
      <c r="DN370" s="178" t="s">
        <v>32</v>
      </c>
      <c r="DO370" s="179">
        <v>11</v>
      </c>
      <c r="DP370" s="171"/>
    </row>
    <row r="371" spans="117:120" x14ac:dyDescent="0.25">
      <c r="DM371" s="177">
        <v>690</v>
      </c>
      <c r="DN371" s="178" t="s">
        <v>732</v>
      </c>
      <c r="DO371" s="179">
        <v>8</v>
      </c>
      <c r="DP371" s="171"/>
    </row>
    <row r="372" spans="117:120" x14ac:dyDescent="0.25">
      <c r="DM372" s="177">
        <v>691</v>
      </c>
      <c r="DN372" s="178" t="s">
        <v>733</v>
      </c>
      <c r="DO372" s="179">
        <v>9</v>
      </c>
      <c r="DP372" s="171"/>
    </row>
    <row r="373" spans="117:120" x14ac:dyDescent="0.25">
      <c r="DM373" s="177">
        <v>692</v>
      </c>
      <c r="DN373" s="178" t="s">
        <v>734</v>
      </c>
      <c r="DO373" s="179">
        <v>10</v>
      </c>
      <c r="DP373" s="171"/>
    </row>
    <row r="374" spans="117:120" x14ac:dyDescent="0.25">
      <c r="DM374" s="177">
        <v>693</v>
      </c>
      <c r="DN374" s="178" t="s">
        <v>817</v>
      </c>
      <c r="DO374" s="179">
        <v>11</v>
      </c>
      <c r="DP374" s="171"/>
    </row>
    <row r="375" spans="117:120" x14ac:dyDescent="0.25">
      <c r="DM375" s="177">
        <v>694</v>
      </c>
      <c r="DN375" s="178" t="s">
        <v>736</v>
      </c>
      <c r="DO375" s="179">
        <v>12</v>
      </c>
      <c r="DP375" s="171"/>
    </row>
    <row r="376" spans="117:120" x14ac:dyDescent="0.25">
      <c r="DM376" s="177">
        <v>706</v>
      </c>
      <c r="DN376" s="178" t="s">
        <v>33</v>
      </c>
      <c r="DO376" s="179">
        <v>4</v>
      </c>
      <c r="DP376" s="171"/>
    </row>
    <row r="377" spans="117:120" x14ac:dyDescent="0.25">
      <c r="DM377" s="177">
        <v>707</v>
      </c>
      <c r="DN377" s="178" t="s">
        <v>34</v>
      </c>
      <c r="DO377" s="179">
        <v>5</v>
      </c>
      <c r="DP377" s="171"/>
    </row>
    <row r="378" spans="117:120" x14ac:dyDescent="0.25">
      <c r="DM378" s="177">
        <v>708</v>
      </c>
      <c r="DN378" s="178" t="s">
        <v>35</v>
      </c>
      <c r="DO378" s="179">
        <v>6</v>
      </c>
      <c r="DP378" s="171"/>
    </row>
    <row r="379" spans="117:120" x14ac:dyDescent="0.25">
      <c r="DM379" s="177">
        <v>709</v>
      </c>
      <c r="DN379" s="178" t="s">
        <v>36</v>
      </c>
      <c r="DO379" s="179">
        <v>7</v>
      </c>
      <c r="DP379" s="171"/>
    </row>
    <row r="380" spans="117:120" x14ac:dyDescent="0.25">
      <c r="DM380" s="177">
        <v>710</v>
      </c>
      <c r="DN380" s="178" t="s">
        <v>37</v>
      </c>
      <c r="DO380" s="179">
        <v>6</v>
      </c>
      <c r="DP380" s="171"/>
    </row>
    <row r="381" spans="117:120" x14ac:dyDescent="0.25">
      <c r="DM381" s="177">
        <v>711</v>
      </c>
      <c r="DN381" s="178" t="s">
        <v>38</v>
      </c>
      <c r="DO381" s="179">
        <v>7</v>
      </c>
      <c r="DP381" s="171"/>
    </row>
    <row r="382" spans="117:120" x14ac:dyDescent="0.25">
      <c r="DM382" s="177">
        <v>712</v>
      </c>
      <c r="DN382" s="178" t="s">
        <v>39</v>
      </c>
      <c r="DO382" s="179">
        <v>8</v>
      </c>
      <c r="DP382" s="171"/>
    </row>
    <row r="383" spans="117:120" x14ac:dyDescent="0.25">
      <c r="DM383" s="177">
        <v>713</v>
      </c>
      <c r="DN383" s="178" t="s">
        <v>40</v>
      </c>
      <c r="DO383" s="179">
        <v>9</v>
      </c>
      <c r="DP383" s="171"/>
    </row>
    <row r="384" spans="117:120" x14ac:dyDescent="0.25">
      <c r="DM384" s="177">
        <v>714</v>
      </c>
      <c r="DN384" s="178" t="s">
        <v>41</v>
      </c>
      <c r="DO384" s="179">
        <v>10</v>
      </c>
      <c r="DP384" s="171"/>
    </row>
    <row r="385" spans="117:120" x14ac:dyDescent="0.25">
      <c r="DM385" s="177">
        <v>720</v>
      </c>
      <c r="DN385" s="178" t="s">
        <v>42</v>
      </c>
      <c r="DO385" s="179">
        <v>6</v>
      </c>
      <c r="DP385" s="171"/>
    </row>
    <row r="386" spans="117:120" x14ac:dyDescent="0.25">
      <c r="DM386" s="177">
        <v>721</v>
      </c>
      <c r="DN386" s="178" t="s">
        <v>43</v>
      </c>
      <c r="DO386" s="179">
        <v>7</v>
      </c>
      <c r="DP386" s="171"/>
    </row>
    <row r="387" spans="117:120" x14ac:dyDescent="0.25">
      <c r="DM387" s="177">
        <v>722</v>
      </c>
      <c r="DN387" s="178" t="s">
        <v>44</v>
      </c>
      <c r="DO387" s="179">
        <v>8</v>
      </c>
      <c r="DP387" s="171"/>
    </row>
    <row r="388" spans="117:120" x14ac:dyDescent="0.25">
      <c r="DM388" s="177">
        <v>723</v>
      </c>
      <c r="DN388" s="178" t="s">
        <v>45</v>
      </c>
      <c r="DO388" s="179">
        <v>9</v>
      </c>
      <c r="DP388" s="171"/>
    </row>
    <row r="389" spans="117:120" x14ac:dyDescent="0.25">
      <c r="DM389" s="177">
        <v>724</v>
      </c>
      <c r="DN389" s="178" t="s">
        <v>46</v>
      </c>
      <c r="DO389" s="179">
        <v>10</v>
      </c>
      <c r="DP389" s="171"/>
    </row>
    <row r="390" spans="117:120" x14ac:dyDescent="0.25">
      <c r="DM390" s="177">
        <v>731</v>
      </c>
      <c r="DN390" s="178" t="s">
        <v>47</v>
      </c>
      <c r="DO390" s="179">
        <v>4</v>
      </c>
      <c r="DP390" s="171" t="s">
        <v>964</v>
      </c>
    </row>
    <row r="391" spans="117:120" x14ac:dyDescent="0.25">
      <c r="DM391" s="177">
        <v>732</v>
      </c>
      <c r="DN391" s="178" t="s">
        <v>48</v>
      </c>
      <c r="DO391" s="179">
        <v>5</v>
      </c>
      <c r="DP391" s="171" t="s">
        <v>964</v>
      </c>
    </row>
    <row r="392" spans="117:120" x14ac:dyDescent="0.25">
      <c r="DM392" s="177">
        <v>733</v>
      </c>
      <c r="DN392" s="178" t="s">
        <v>49</v>
      </c>
      <c r="DO392" s="179">
        <v>6</v>
      </c>
      <c r="DP392" s="171" t="s">
        <v>964</v>
      </c>
    </row>
    <row r="393" spans="117:120" x14ac:dyDescent="0.25">
      <c r="DM393" s="177">
        <v>741</v>
      </c>
      <c r="DN393" s="178" t="s">
        <v>50</v>
      </c>
      <c r="DO393" s="179">
        <v>7</v>
      </c>
      <c r="DP393" s="171" t="s">
        <v>965</v>
      </c>
    </row>
    <row r="394" spans="117:120" x14ac:dyDescent="0.25">
      <c r="DM394" s="177">
        <v>742</v>
      </c>
      <c r="DN394" s="178" t="s">
        <v>51</v>
      </c>
      <c r="DO394" s="179">
        <v>8</v>
      </c>
      <c r="DP394" s="171" t="s">
        <v>966</v>
      </c>
    </row>
    <row r="395" spans="117:120" x14ac:dyDescent="0.25">
      <c r="DM395" s="177">
        <v>743</v>
      </c>
      <c r="DN395" s="178" t="s">
        <v>52</v>
      </c>
      <c r="DO395" s="179">
        <v>9</v>
      </c>
      <c r="DP395" s="171"/>
    </row>
    <row r="396" spans="117:120" x14ac:dyDescent="0.25">
      <c r="DM396" s="177">
        <v>750</v>
      </c>
      <c r="DN396" s="178" t="s">
        <v>732</v>
      </c>
      <c r="DO396" s="179">
        <v>9</v>
      </c>
      <c r="DP396" s="171" t="s">
        <v>951</v>
      </c>
    </row>
    <row r="397" spans="117:120" x14ac:dyDescent="0.25">
      <c r="DM397" s="177">
        <v>751</v>
      </c>
      <c r="DN397" s="178" t="s">
        <v>733</v>
      </c>
      <c r="DO397" s="179">
        <v>10</v>
      </c>
      <c r="DP397" s="171" t="s">
        <v>951</v>
      </c>
    </row>
    <row r="398" spans="117:120" x14ac:dyDescent="0.25">
      <c r="DM398" s="177">
        <v>752</v>
      </c>
      <c r="DN398" s="178" t="s">
        <v>734</v>
      </c>
      <c r="DO398" s="179">
        <v>11</v>
      </c>
      <c r="DP398" s="171" t="s">
        <v>951</v>
      </c>
    </row>
    <row r="399" spans="117:120" x14ac:dyDescent="0.25">
      <c r="DM399" s="177">
        <v>753</v>
      </c>
      <c r="DN399" s="178" t="s">
        <v>735</v>
      </c>
      <c r="DO399" s="179">
        <v>12</v>
      </c>
      <c r="DP399" s="171" t="s">
        <v>951</v>
      </c>
    </row>
    <row r="400" spans="117:120" x14ac:dyDescent="0.25">
      <c r="DM400" s="177">
        <v>760</v>
      </c>
      <c r="DN400" s="178" t="s">
        <v>53</v>
      </c>
      <c r="DO400" s="179">
        <v>6</v>
      </c>
      <c r="DP400" s="171"/>
    </row>
    <row r="401" spans="117:120" x14ac:dyDescent="0.25">
      <c r="DM401" s="177">
        <v>761</v>
      </c>
      <c r="DN401" s="178" t="s">
        <v>54</v>
      </c>
      <c r="DO401" s="179">
        <v>7</v>
      </c>
      <c r="DP401" s="171"/>
    </row>
    <row r="402" spans="117:120" x14ac:dyDescent="0.25">
      <c r="DM402" s="177">
        <v>762</v>
      </c>
      <c r="DN402" s="178" t="s">
        <v>55</v>
      </c>
      <c r="DO402" s="179">
        <v>8</v>
      </c>
      <c r="DP402" s="171"/>
    </row>
    <row r="403" spans="117:120" x14ac:dyDescent="0.25">
      <c r="DM403" s="177">
        <v>763</v>
      </c>
      <c r="DN403" s="178" t="s">
        <v>56</v>
      </c>
      <c r="DO403" s="179">
        <v>9</v>
      </c>
      <c r="DP403" s="171"/>
    </row>
    <row r="404" spans="117:120" x14ac:dyDescent="0.25">
      <c r="DM404" s="177">
        <v>764</v>
      </c>
      <c r="DN404" s="178" t="s">
        <v>57</v>
      </c>
      <c r="DO404" s="179">
        <v>10</v>
      </c>
      <c r="DP404" s="171"/>
    </row>
    <row r="405" spans="117:120" x14ac:dyDescent="0.25">
      <c r="DM405" s="177">
        <v>770</v>
      </c>
      <c r="DN405" s="178" t="s">
        <v>53</v>
      </c>
      <c r="DO405" s="179">
        <v>6</v>
      </c>
      <c r="DP405" s="171"/>
    </row>
    <row r="406" spans="117:120" x14ac:dyDescent="0.25">
      <c r="DM406" s="177">
        <v>771</v>
      </c>
      <c r="DN406" s="178" t="s">
        <v>54</v>
      </c>
      <c r="DO406" s="179">
        <v>7</v>
      </c>
      <c r="DP406" s="171" t="s">
        <v>951</v>
      </c>
    </row>
    <row r="407" spans="117:120" x14ac:dyDescent="0.25">
      <c r="DM407" s="177">
        <v>772</v>
      </c>
      <c r="DN407" s="178" t="s">
        <v>55</v>
      </c>
      <c r="DO407" s="179">
        <v>8</v>
      </c>
      <c r="DP407" s="171" t="s">
        <v>951</v>
      </c>
    </row>
    <row r="408" spans="117:120" x14ac:dyDescent="0.25">
      <c r="DM408" s="177">
        <v>773</v>
      </c>
      <c r="DN408" s="178" t="s">
        <v>56</v>
      </c>
      <c r="DO408" s="179">
        <v>9</v>
      </c>
      <c r="DP408" s="171" t="s">
        <v>951</v>
      </c>
    </row>
    <row r="409" spans="117:120" x14ac:dyDescent="0.25">
      <c r="DM409" s="177">
        <v>774</v>
      </c>
      <c r="DN409" s="178" t="s">
        <v>57</v>
      </c>
      <c r="DO409" s="179">
        <v>10</v>
      </c>
      <c r="DP409" s="171" t="s">
        <v>951</v>
      </c>
    </row>
    <row r="410" spans="117:120" x14ac:dyDescent="0.25">
      <c r="DM410" s="177">
        <v>780</v>
      </c>
      <c r="DN410" s="178" t="s">
        <v>53</v>
      </c>
      <c r="DO410" s="179">
        <v>6</v>
      </c>
      <c r="DP410" s="171"/>
    </row>
    <row r="411" spans="117:120" x14ac:dyDescent="0.25">
      <c r="DM411" s="177">
        <v>780</v>
      </c>
      <c r="DN411" s="178" t="s">
        <v>53</v>
      </c>
      <c r="DO411" s="179">
        <v>6</v>
      </c>
      <c r="DP411" s="171"/>
    </row>
    <row r="412" spans="117:120" x14ac:dyDescent="0.25">
      <c r="DM412" s="177">
        <v>781</v>
      </c>
      <c r="DN412" s="178" t="s">
        <v>54</v>
      </c>
      <c r="DO412" s="179">
        <v>7</v>
      </c>
      <c r="DP412" s="171" t="s">
        <v>952</v>
      </c>
    </row>
    <row r="413" spans="117:120" x14ac:dyDescent="0.25">
      <c r="DM413" s="177">
        <v>781</v>
      </c>
      <c r="DN413" s="178" t="s">
        <v>54</v>
      </c>
      <c r="DO413" s="179">
        <v>7</v>
      </c>
      <c r="DP413" s="171" t="s">
        <v>952</v>
      </c>
    </row>
    <row r="414" spans="117:120" x14ac:dyDescent="0.25">
      <c r="DM414" s="177">
        <v>782</v>
      </c>
      <c r="DN414" s="178" t="s">
        <v>55</v>
      </c>
      <c r="DO414" s="179">
        <v>8</v>
      </c>
      <c r="DP414" s="171" t="s">
        <v>952</v>
      </c>
    </row>
    <row r="415" spans="117:120" x14ac:dyDescent="0.25">
      <c r="DM415" s="177">
        <v>782</v>
      </c>
      <c r="DN415" s="178" t="s">
        <v>55</v>
      </c>
      <c r="DO415" s="179">
        <v>8</v>
      </c>
      <c r="DP415" s="171" t="s">
        <v>952</v>
      </c>
    </row>
    <row r="416" spans="117:120" x14ac:dyDescent="0.25">
      <c r="DM416" s="177">
        <v>783</v>
      </c>
      <c r="DN416" s="178" t="s">
        <v>56</v>
      </c>
      <c r="DO416" s="179">
        <v>9</v>
      </c>
      <c r="DP416" s="171" t="s">
        <v>952</v>
      </c>
    </row>
    <row r="417" spans="117:120" x14ac:dyDescent="0.25">
      <c r="DM417" s="177">
        <v>783</v>
      </c>
      <c r="DN417" s="178" t="s">
        <v>56</v>
      </c>
      <c r="DO417" s="179">
        <v>9</v>
      </c>
      <c r="DP417" s="171" t="s">
        <v>952</v>
      </c>
    </row>
    <row r="418" spans="117:120" x14ac:dyDescent="0.25">
      <c r="DM418" s="177">
        <v>784</v>
      </c>
      <c r="DN418" s="178" t="s">
        <v>57</v>
      </c>
      <c r="DO418" s="179">
        <v>10</v>
      </c>
      <c r="DP418" s="171" t="s">
        <v>952</v>
      </c>
    </row>
    <row r="419" spans="117:120" x14ac:dyDescent="0.25">
      <c r="DM419" s="177">
        <v>784</v>
      </c>
      <c r="DN419" s="178" t="s">
        <v>57</v>
      </c>
      <c r="DO419" s="179">
        <v>10</v>
      </c>
      <c r="DP419" s="171" t="s">
        <v>952</v>
      </c>
    </row>
    <row r="420" spans="117:120" x14ac:dyDescent="0.25">
      <c r="DM420" s="177">
        <v>811</v>
      </c>
      <c r="DN420" s="178" t="s">
        <v>58</v>
      </c>
      <c r="DO420" s="179">
        <v>4</v>
      </c>
      <c r="DP420" s="171"/>
    </row>
    <row r="421" spans="117:120" x14ac:dyDescent="0.25">
      <c r="DM421" s="177">
        <v>812</v>
      </c>
      <c r="DN421" s="178" t="s">
        <v>59</v>
      </c>
      <c r="DO421" s="179">
        <v>5</v>
      </c>
      <c r="DP421" s="171"/>
    </row>
    <row r="422" spans="117:120" x14ac:dyDescent="0.25">
      <c r="DM422" s="177">
        <v>813</v>
      </c>
      <c r="DN422" s="178" t="s">
        <v>60</v>
      </c>
      <c r="DO422" s="179">
        <v>6</v>
      </c>
      <c r="DP422" s="171"/>
    </row>
    <row r="423" spans="117:120" x14ac:dyDescent="0.25">
      <c r="DM423" s="177">
        <v>814</v>
      </c>
      <c r="DN423" s="178" t="s">
        <v>61</v>
      </c>
      <c r="DO423" s="179">
        <v>7</v>
      </c>
      <c r="DP423" s="171"/>
    </row>
    <row r="424" spans="117:120" x14ac:dyDescent="0.25">
      <c r="DM424" s="177">
        <v>821</v>
      </c>
      <c r="DN424" s="178" t="s">
        <v>62</v>
      </c>
      <c r="DO424" s="179">
        <v>7</v>
      </c>
      <c r="DP424" s="171"/>
    </row>
    <row r="425" spans="117:120" x14ac:dyDescent="0.25">
      <c r="DM425" s="177">
        <v>822</v>
      </c>
      <c r="DN425" s="178" t="s">
        <v>63</v>
      </c>
      <c r="DO425" s="179">
        <v>8</v>
      </c>
      <c r="DP425" s="171"/>
    </row>
    <row r="426" spans="117:120" x14ac:dyDescent="0.25">
      <c r="DM426" s="177">
        <v>823</v>
      </c>
      <c r="DN426" s="178" t="s">
        <v>64</v>
      </c>
      <c r="DO426" s="179">
        <v>9</v>
      </c>
      <c r="DP426" s="171"/>
    </row>
    <row r="427" spans="117:120" x14ac:dyDescent="0.25">
      <c r="DM427" s="177">
        <v>824</v>
      </c>
      <c r="DN427" s="178" t="s">
        <v>65</v>
      </c>
      <c r="DO427" s="179">
        <v>10</v>
      </c>
      <c r="DP427" s="171"/>
    </row>
    <row r="428" spans="117:120" x14ac:dyDescent="0.25">
      <c r="DM428" s="177">
        <v>850</v>
      </c>
      <c r="DN428" s="178" t="s">
        <v>732</v>
      </c>
      <c r="DO428" s="179">
        <v>8</v>
      </c>
      <c r="DP428" s="171"/>
    </row>
    <row r="429" spans="117:120" x14ac:dyDescent="0.25">
      <c r="DM429" s="177">
        <v>851</v>
      </c>
      <c r="DN429" s="178" t="s">
        <v>733</v>
      </c>
      <c r="DO429" s="179">
        <v>9</v>
      </c>
      <c r="DP429" s="171"/>
    </row>
    <row r="430" spans="117:120" x14ac:dyDescent="0.25">
      <c r="DM430" s="177">
        <v>852</v>
      </c>
      <c r="DN430" s="178" t="s">
        <v>734</v>
      </c>
      <c r="DO430" s="179">
        <v>10</v>
      </c>
      <c r="DP430" s="171"/>
    </row>
    <row r="431" spans="117:120" x14ac:dyDescent="0.25">
      <c r="DM431" s="177">
        <v>853</v>
      </c>
      <c r="DN431" s="178" t="s">
        <v>735</v>
      </c>
      <c r="DO431" s="179">
        <v>11</v>
      </c>
      <c r="DP431" s="171"/>
    </row>
    <row r="432" spans="117:120" x14ac:dyDescent="0.25">
      <c r="DM432" s="177">
        <v>951</v>
      </c>
      <c r="DN432" s="178" t="s">
        <v>66</v>
      </c>
      <c r="DO432" s="179">
        <v>6</v>
      </c>
      <c r="DP432" s="171"/>
    </row>
    <row r="433" spans="117:120" x14ac:dyDescent="0.25">
      <c r="DM433" s="177">
        <v>952</v>
      </c>
      <c r="DN433" s="178" t="s">
        <v>67</v>
      </c>
      <c r="DO433" s="179">
        <v>7</v>
      </c>
      <c r="DP433" s="171"/>
    </row>
    <row r="434" spans="117:120" x14ac:dyDescent="0.25">
      <c r="DM434" s="177">
        <v>953</v>
      </c>
      <c r="DN434" s="178" t="s">
        <v>68</v>
      </c>
      <c r="DO434" s="179">
        <v>8</v>
      </c>
      <c r="DP434" s="171"/>
    </row>
    <row r="435" spans="117:120" x14ac:dyDescent="0.25">
      <c r="DM435" s="177">
        <v>954</v>
      </c>
      <c r="DN435" s="178" t="s">
        <v>69</v>
      </c>
      <c r="DO435" s="179">
        <v>8</v>
      </c>
      <c r="DP435" s="171"/>
    </row>
    <row r="436" spans="117:120" x14ac:dyDescent="0.25">
      <c r="DM436" s="177">
        <v>955</v>
      </c>
      <c r="DN436" s="178" t="s">
        <v>70</v>
      </c>
      <c r="DO436" s="179">
        <v>9</v>
      </c>
      <c r="DP436" s="171"/>
    </row>
    <row r="437" spans="117:120" x14ac:dyDescent="0.25">
      <c r="DM437" s="177">
        <v>961</v>
      </c>
      <c r="DN437" s="178" t="s">
        <v>71</v>
      </c>
      <c r="DO437" s="179">
        <v>6</v>
      </c>
      <c r="DP437" s="171"/>
    </row>
    <row r="438" spans="117:120" x14ac:dyDescent="0.25">
      <c r="DM438" s="177">
        <v>962</v>
      </c>
      <c r="DN438" s="178" t="s">
        <v>72</v>
      </c>
      <c r="DO438" s="179">
        <v>7</v>
      </c>
      <c r="DP438" s="171"/>
    </row>
    <row r="439" spans="117:120" x14ac:dyDescent="0.25">
      <c r="DM439" s="177">
        <v>963</v>
      </c>
      <c r="DN439" s="178" t="s">
        <v>73</v>
      </c>
      <c r="DO439" s="179">
        <v>8</v>
      </c>
      <c r="DP439" s="171"/>
    </row>
    <row r="440" spans="117:120" x14ac:dyDescent="0.25">
      <c r="DM440" s="177">
        <v>971</v>
      </c>
      <c r="DN440" s="178" t="s">
        <v>74</v>
      </c>
      <c r="DO440" s="179">
        <v>6</v>
      </c>
      <c r="DP440" s="171"/>
    </row>
    <row r="441" spans="117:120" x14ac:dyDescent="0.25">
      <c r="DM441" s="182">
        <v>972</v>
      </c>
      <c r="DN441" s="183" t="s">
        <v>75</v>
      </c>
      <c r="DO441" s="184">
        <v>7</v>
      </c>
      <c r="DP441" s="172"/>
    </row>
  </sheetData>
  <autoFilter ref="A4:EL163"/>
  <mergeCells count="18">
    <mergeCell ref="F3:F4"/>
    <mergeCell ref="A3:A4"/>
    <mergeCell ref="B3:B4"/>
    <mergeCell ref="C3:C4"/>
    <mergeCell ref="D3:D4"/>
    <mergeCell ref="E3:E4"/>
    <mergeCell ref="DM183:DO183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</mergeCells>
  <conditionalFormatting sqref="DA12 DA145 DD135 DD121 DD123:DD125 DD73 DA147:DA149 DD145:DD149 DD118 DA117 DD75:DD77 DD153:DD154 DA153:DA154 DA24 DD60:DD66 DD127:DD133 DD20:DD33 DD8:DD10 DD12:DD17 DD114:DD115 DD68:DD70 DD36:DD54 DD111:DD112 DD87:DD95 DD137:DD143 DD56:DD58 DD83:DD85 DD97:DD109">
    <cfRule type="cellIs" dxfId="1122" priority="130" stopIfTrue="1" operator="notEqual">
      <formula>$DH8</formula>
    </cfRule>
  </conditionalFormatting>
  <conditionalFormatting sqref="DA14:DA17 DA135 DA121 DA123:DA125 DA118 DA73 DA75:DA77 DA20:DA23 DA60:DA66 DA127:DA133 DA25:DA33 DA8:DA10 DA68:DA70 DA35:DA54 DA87:DA95 DA137:DA143 DA56:DA58 DA83:DA85 DA97:DA115">
    <cfRule type="cellIs" dxfId="1121" priority="131" stopIfTrue="1" operator="notEqual">
      <formula>$DD8</formula>
    </cfRule>
  </conditionalFormatting>
  <conditionalFormatting sqref="DD34">
    <cfRule type="cellIs" dxfId="1120" priority="128" stopIfTrue="1" operator="notEqual">
      <formula>$DH34</formula>
    </cfRule>
  </conditionalFormatting>
  <conditionalFormatting sqref="DA34">
    <cfRule type="cellIs" dxfId="1119" priority="129" stopIfTrue="1" operator="notEqual">
      <formula>$DD34</formula>
    </cfRule>
  </conditionalFormatting>
  <conditionalFormatting sqref="DD67">
    <cfRule type="cellIs" dxfId="1118" priority="126" stopIfTrue="1" operator="notEqual">
      <formula>$DH67</formula>
    </cfRule>
  </conditionalFormatting>
  <conditionalFormatting sqref="DA67">
    <cfRule type="cellIs" dxfId="1117" priority="127" stopIfTrue="1" operator="notEqual">
      <formula>$DD67</formula>
    </cfRule>
  </conditionalFormatting>
  <conditionalFormatting sqref="DA13">
    <cfRule type="cellIs" dxfId="1116" priority="123" stopIfTrue="1" operator="notEqual">
      <formula>$DH13</formula>
    </cfRule>
  </conditionalFormatting>
  <conditionalFormatting sqref="CX121:CX125 CX73:CX77 CX127 CX6:CX17 CX60:CX70 CX19:CX54 CX87:CX95 CX129:CX143 CX56:CX58 CX80:CX85 CX97:CX119">
    <cfRule type="cellIs" dxfId="1115" priority="125" operator="notEqual">
      <formula>$CX6</formula>
    </cfRule>
  </conditionalFormatting>
  <conditionalFormatting sqref="CX145 CX147:CX149 CU147:CU149 CU153:CU154 CX153:CX154">
    <cfRule type="cellIs" dxfId="1114" priority="124" stopIfTrue="1" operator="notEqual">
      <formula>$DA145</formula>
    </cfRule>
  </conditionalFormatting>
  <conditionalFormatting sqref="DD74">
    <cfRule type="cellIs" dxfId="1113" priority="121" stopIfTrue="1" operator="notEqual">
      <formula>$DH74</formula>
    </cfRule>
  </conditionalFormatting>
  <conditionalFormatting sqref="DA74">
    <cfRule type="cellIs" dxfId="1112" priority="122" stopIfTrue="1" operator="notEqual">
      <formula>$DD74</formula>
    </cfRule>
  </conditionalFormatting>
  <conditionalFormatting sqref="DA148">
    <cfRule type="cellIs" dxfId="1111" priority="120" stopIfTrue="1" operator="notEqual">
      <formula>$DH148</formula>
    </cfRule>
  </conditionalFormatting>
  <conditionalFormatting sqref="DD116">
    <cfRule type="cellIs" dxfId="1110" priority="118" stopIfTrue="1" operator="notEqual">
      <formula>$DH116</formula>
    </cfRule>
  </conditionalFormatting>
  <conditionalFormatting sqref="DA116">
    <cfRule type="cellIs" dxfId="1109" priority="119" stopIfTrue="1" operator="notEqual">
      <formula>$DD116</formula>
    </cfRule>
  </conditionalFormatting>
  <conditionalFormatting sqref="DD144">
    <cfRule type="cellIs" dxfId="1108" priority="117" stopIfTrue="1" operator="notEqual">
      <formula>$DH144</formula>
    </cfRule>
  </conditionalFormatting>
  <conditionalFormatting sqref="DA144">
    <cfRule type="cellIs" dxfId="1107" priority="116" stopIfTrue="1" operator="notEqual">
      <formula>$DH144</formula>
    </cfRule>
  </conditionalFormatting>
  <conditionalFormatting sqref="CX144">
    <cfRule type="cellIs" dxfId="1106" priority="115" stopIfTrue="1" operator="notEqual">
      <formula>$DA144</formula>
    </cfRule>
  </conditionalFormatting>
  <conditionalFormatting sqref="DD82">
    <cfRule type="cellIs" dxfId="1105" priority="113" stopIfTrue="1" operator="notEqual">
      <formula>$DH82</formula>
    </cfRule>
  </conditionalFormatting>
  <conditionalFormatting sqref="DA82">
    <cfRule type="cellIs" dxfId="1104" priority="114" stopIfTrue="1" operator="notEqual">
      <formula>$DD82</formula>
    </cfRule>
  </conditionalFormatting>
  <conditionalFormatting sqref="DD81">
    <cfRule type="cellIs" dxfId="1103" priority="111" stopIfTrue="1" operator="notEqual">
      <formula>$DH81</formula>
    </cfRule>
  </conditionalFormatting>
  <conditionalFormatting sqref="DA81">
    <cfRule type="cellIs" dxfId="1102" priority="112" stopIfTrue="1" operator="notEqual">
      <formula>$DD81</formula>
    </cfRule>
  </conditionalFormatting>
  <conditionalFormatting sqref="DD73">
    <cfRule type="cellIs" dxfId="1101" priority="109" stopIfTrue="1" operator="notEqual">
      <formula>$DH73</formula>
    </cfRule>
  </conditionalFormatting>
  <conditionalFormatting sqref="DA73">
    <cfRule type="cellIs" dxfId="1100" priority="110" stopIfTrue="1" operator="notEqual">
      <formula>$DD73</formula>
    </cfRule>
  </conditionalFormatting>
  <conditionalFormatting sqref="DD74">
    <cfRule type="cellIs" dxfId="1099" priority="107" stopIfTrue="1" operator="notEqual">
      <formula>$DH74</formula>
    </cfRule>
  </conditionalFormatting>
  <conditionalFormatting sqref="DA74">
    <cfRule type="cellIs" dxfId="1098" priority="108" stopIfTrue="1" operator="notEqual">
      <formula>$DD74</formula>
    </cfRule>
  </conditionalFormatting>
  <conditionalFormatting sqref="DD117">
    <cfRule type="cellIs" dxfId="1097" priority="106" stopIfTrue="1" operator="notEqual">
      <formula>$DH117</formula>
    </cfRule>
  </conditionalFormatting>
  <conditionalFormatting sqref="DD122">
    <cfRule type="cellIs" dxfId="1096" priority="104" stopIfTrue="1" operator="notEqual">
      <formula>$DH122</formula>
    </cfRule>
  </conditionalFormatting>
  <conditionalFormatting sqref="DA122">
    <cfRule type="cellIs" dxfId="1095" priority="105" stopIfTrue="1" operator="notEqual">
      <formula>$DD122</formula>
    </cfRule>
  </conditionalFormatting>
  <conditionalFormatting sqref="DA146">
    <cfRule type="cellIs" dxfId="1094" priority="103" stopIfTrue="1" operator="notEqual">
      <formula>$DH146</formula>
    </cfRule>
  </conditionalFormatting>
  <conditionalFormatting sqref="CX146">
    <cfRule type="cellIs" dxfId="1093" priority="102" stopIfTrue="1" operator="notEqual">
      <formula>$DA146</formula>
    </cfRule>
  </conditionalFormatting>
  <conditionalFormatting sqref="DD136">
    <cfRule type="cellIs" dxfId="1092" priority="100" stopIfTrue="1" operator="notEqual">
      <formula>$DH136</formula>
    </cfRule>
  </conditionalFormatting>
  <conditionalFormatting sqref="DA136">
    <cfRule type="cellIs" dxfId="1091" priority="101" stopIfTrue="1" operator="notEqual">
      <formula>$DD136</formula>
    </cfRule>
  </conditionalFormatting>
  <conditionalFormatting sqref="DD134">
    <cfRule type="cellIs" dxfId="1090" priority="98" stopIfTrue="1" operator="notEqual">
      <formula>$DH134</formula>
    </cfRule>
  </conditionalFormatting>
  <conditionalFormatting sqref="DA134">
    <cfRule type="cellIs" dxfId="1089" priority="99" stopIfTrue="1" operator="notEqual">
      <formula>$DD134</formula>
    </cfRule>
  </conditionalFormatting>
  <conditionalFormatting sqref="DD76:DD77">
    <cfRule type="cellIs" dxfId="1088" priority="96" stopIfTrue="1" operator="notEqual">
      <formula>$DH76</formula>
    </cfRule>
  </conditionalFormatting>
  <conditionalFormatting sqref="DA76:DA77">
    <cfRule type="cellIs" dxfId="1087" priority="97" stopIfTrue="1" operator="notEqual">
      <formula>$DD76</formula>
    </cfRule>
  </conditionalFormatting>
  <conditionalFormatting sqref="DD76:DD77">
    <cfRule type="cellIs" dxfId="1086" priority="94" stopIfTrue="1" operator="notEqual">
      <formula>$DH76</formula>
    </cfRule>
  </conditionalFormatting>
  <conditionalFormatting sqref="DA76:DA77">
    <cfRule type="cellIs" dxfId="1085" priority="95" stopIfTrue="1" operator="notEqual">
      <formula>$DD76</formula>
    </cfRule>
  </conditionalFormatting>
  <conditionalFormatting sqref="DD80">
    <cfRule type="cellIs" dxfId="1084" priority="92" stopIfTrue="1" operator="notEqual">
      <formula>$DH80</formula>
    </cfRule>
  </conditionalFormatting>
  <conditionalFormatting sqref="DA80">
    <cfRule type="cellIs" dxfId="1083" priority="93" stopIfTrue="1" operator="notEqual">
      <formula>$DD80</formula>
    </cfRule>
  </conditionalFormatting>
  <conditionalFormatting sqref="DD119">
    <cfRule type="cellIs" dxfId="1082" priority="90" stopIfTrue="1" operator="notEqual">
      <formula>$DH119</formula>
    </cfRule>
  </conditionalFormatting>
  <conditionalFormatting sqref="DA119">
    <cfRule type="cellIs" dxfId="1081" priority="91" stopIfTrue="1" operator="notEqual">
      <formula>$DD119</formula>
    </cfRule>
  </conditionalFormatting>
  <conditionalFormatting sqref="DD19">
    <cfRule type="cellIs" dxfId="1080" priority="88" stopIfTrue="1" operator="notEqual">
      <formula>$DH19</formula>
    </cfRule>
  </conditionalFormatting>
  <conditionalFormatting sqref="DA19">
    <cfRule type="cellIs" dxfId="1079" priority="89" stopIfTrue="1" operator="notEqual">
      <formula>$DD19</formula>
    </cfRule>
  </conditionalFormatting>
  <conditionalFormatting sqref="CU145">
    <cfRule type="cellIs" dxfId="1078" priority="87" stopIfTrue="1" operator="notEqual">
      <formula>$DA145</formula>
    </cfRule>
  </conditionalFormatting>
  <conditionalFormatting sqref="CU144">
    <cfRule type="cellIs" dxfId="1077" priority="86" stopIfTrue="1" operator="notEqual">
      <formula>$DA144</formula>
    </cfRule>
  </conditionalFormatting>
  <conditionalFormatting sqref="CU146">
    <cfRule type="cellIs" dxfId="1076" priority="85" stopIfTrue="1" operator="notEqual">
      <formula>$DA146</formula>
    </cfRule>
  </conditionalFormatting>
  <conditionalFormatting sqref="CU121:CU125 CU73:CU77 CU6:CU17 CU60:CU70 CU19:CU54 CU87:CU95 CU127:CU143 CU56:CU58 CU80:CU85 CU97:CU119">
    <cfRule type="expression" dxfId="1075" priority="83" stopIfTrue="1">
      <formula>$CX6=""</formula>
    </cfRule>
    <cfRule type="cellIs" dxfId="1074" priority="84" stopIfTrue="1" operator="notEqual">
      <formula>$CX6</formula>
    </cfRule>
  </conditionalFormatting>
  <conditionalFormatting sqref="CU5">
    <cfRule type="expression" dxfId="1073" priority="80" stopIfTrue="1">
      <formula>$CX5=""</formula>
    </cfRule>
    <cfRule type="cellIs" dxfId="1072" priority="81" stopIfTrue="1" operator="notEqual">
      <formula>$CX5</formula>
    </cfRule>
  </conditionalFormatting>
  <conditionalFormatting sqref="CX5">
    <cfRule type="cellIs" dxfId="1071" priority="82" operator="notEqual">
      <formula>$CX5</formula>
    </cfRule>
  </conditionalFormatting>
  <conditionalFormatting sqref="DD71">
    <cfRule type="cellIs" dxfId="1070" priority="78" stopIfTrue="1" operator="notEqual">
      <formula>$DH71</formula>
    </cfRule>
  </conditionalFormatting>
  <conditionalFormatting sqref="DA71">
    <cfRule type="cellIs" dxfId="1069" priority="79" stopIfTrue="1" operator="notEqual">
      <formula>$DD71</formula>
    </cfRule>
  </conditionalFormatting>
  <conditionalFormatting sqref="CX71">
    <cfRule type="cellIs" dxfId="1068" priority="77" operator="notEqual">
      <formula>$CX71</formula>
    </cfRule>
  </conditionalFormatting>
  <conditionalFormatting sqref="CU71">
    <cfRule type="expression" dxfId="1067" priority="75" stopIfTrue="1">
      <formula>$CX71=""</formula>
    </cfRule>
    <cfRule type="cellIs" dxfId="1066" priority="76" stopIfTrue="1" operator="notEqual">
      <formula>$CX71</formula>
    </cfRule>
  </conditionalFormatting>
  <conditionalFormatting sqref="DD72">
    <cfRule type="cellIs" dxfId="1065" priority="73" stopIfTrue="1" operator="notEqual">
      <formula>$DH72</formula>
    </cfRule>
  </conditionalFormatting>
  <conditionalFormatting sqref="DA72">
    <cfRule type="cellIs" dxfId="1064" priority="74" stopIfTrue="1" operator="notEqual">
      <formula>$DD72</formula>
    </cfRule>
  </conditionalFormatting>
  <conditionalFormatting sqref="CX72">
    <cfRule type="cellIs" dxfId="1063" priority="72" operator="notEqual">
      <formula>$CX72</formula>
    </cfRule>
  </conditionalFormatting>
  <conditionalFormatting sqref="CU72">
    <cfRule type="expression" dxfId="1062" priority="70" stopIfTrue="1">
      <formula>$CX72=""</formula>
    </cfRule>
    <cfRule type="cellIs" dxfId="1061" priority="71" stopIfTrue="1" operator="notEqual">
      <formula>$CX72</formula>
    </cfRule>
  </conditionalFormatting>
  <conditionalFormatting sqref="DD59">
    <cfRule type="cellIs" dxfId="1060" priority="68" stopIfTrue="1" operator="notEqual">
      <formula>$DH59</formula>
    </cfRule>
  </conditionalFormatting>
  <conditionalFormatting sqref="DA59">
    <cfRule type="cellIs" dxfId="1059" priority="69" stopIfTrue="1" operator="notEqual">
      <formula>$DD59</formula>
    </cfRule>
  </conditionalFormatting>
  <conditionalFormatting sqref="CX59">
    <cfRule type="cellIs" dxfId="1058" priority="67" operator="notEqual">
      <formula>$CX59</formula>
    </cfRule>
  </conditionalFormatting>
  <conditionalFormatting sqref="CU59">
    <cfRule type="expression" dxfId="1057" priority="65" stopIfTrue="1">
      <formula>$CX59=""</formula>
    </cfRule>
    <cfRule type="cellIs" dxfId="1056" priority="66" stopIfTrue="1" operator="notEqual">
      <formula>$CX59</formula>
    </cfRule>
  </conditionalFormatting>
  <conditionalFormatting sqref="DD120">
    <cfRule type="cellIs" dxfId="1055" priority="63" stopIfTrue="1" operator="notEqual">
      <formula>$DH120</formula>
    </cfRule>
  </conditionalFormatting>
  <conditionalFormatting sqref="DA120">
    <cfRule type="cellIs" dxfId="1054" priority="64" stopIfTrue="1" operator="notEqual">
      <formula>$DD120</formula>
    </cfRule>
  </conditionalFormatting>
  <conditionalFormatting sqref="CX120">
    <cfRule type="cellIs" dxfId="1053" priority="62" operator="notEqual">
      <formula>$CX120</formula>
    </cfRule>
  </conditionalFormatting>
  <conditionalFormatting sqref="CU120">
    <cfRule type="expression" dxfId="1052" priority="60" stopIfTrue="1">
      <formula>$CX120=""</formula>
    </cfRule>
    <cfRule type="cellIs" dxfId="1051" priority="61" stopIfTrue="1" operator="notEqual">
      <formula>$CX120</formula>
    </cfRule>
  </conditionalFormatting>
  <conditionalFormatting sqref="DD126">
    <cfRule type="cellIs" dxfId="1050" priority="58" stopIfTrue="1" operator="notEqual">
      <formula>$DH126</formula>
    </cfRule>
  </conditionalFormatting>
  <conditionalFormatting sqref="DA126">
    <cfRule type="cellIs" dxfId="1049" priority="59" stopIfTrue="1" operator="notEqual">
      <formula>$DD126</formula>
    </cfRule>
  </conditionalFormatting>
  <conditionalFormatting sqref="CX126">
    <cfRule type="cellIs" dxfId="1048" priority="57" operator="notEqual">
      <formula>$CX126</formula>
    </cfRule>
  </conditionalFormatting>
  <conditionalFormatting sqref="CU126">
    <cfRule type="expression" dxfId="1047" priority="55" stopIfTrue="1">
      <formula>$CX126=""</formula>
    </cfRule>
    <cfRule type="cellIs" dxfId="1046" priority="56" stopIfTrue="1" operator="notEqual">
      <formula>$CX126</formula>
    </cfRule>
  </conditionalFormatting>
  <conditionalFormatting sqref="CX78">
    <cfRule type="cellIs" dxfId="1045" priority="54" operator="notEqual">
      <formula>$CX78</formula>
    </cfRule>
  </conditionalFormatting>
  <conditionalFormatting sqref="DD78">
    <cfRule type="cellIs" dxfId="1044" priority="52" stopIfTrue="1" operator="notEqual">
      <formula>$DH78</formula>
    </cfRule>
  </conditionalFormatting>
  <conditionalFormatting sqref="DA78">
    <cfRule type="cellIs" dxfId="1043" priority="53" stopIfTrue="1" operator="notEqual">
      <formula>$DD78</formula>
    </cfRule>
  </conditionalFormatting>
  <conditionalFormatting sqref="CU78">
    <cfRule type="expression" dxfId="1042" priority="50" stopIfTrue="1">
      <formula>$CX78=""</formula>
    </cfRule>
    <cfRule type="cellIs" dxfId="1041" priority="51" stopIfTrue="1" operator="notEqual">
      <formula>$CX78</formula>
    </cfRule>
  </conditionalFormatting>
  <conditionalFormatting sqref="DD86">
    <cfRule type="cellIs" dxfId="1040" priority="48" stopIfTrue="1" operator="notEqual">
      <formula>$DH86</formula>
    </cfRule>
  </conditionalFormatting>
  <conditionalFormatting sqref="DA86">
    <cfRule type="cellIs" dxfId="1039" priority="49" stopIfTrue="1" operator="notEqual">
      <formula>$DD86</formula>
    </cfRule>
  </conditionalFormatting>
  <conditionalFormatting sqref="CX86">
    <cfRule type="cellIs" dxfId="1038" priority="47" operator="notEqual">
      <formula>$CX86</formula>
    </cfRule>
  </conditionalFormatting>
  <conditionalFormatting sqref="CU86">
    <cfRule type="expression" dxfId="1037" priority="45" stopIfTrue="1">
      <formula>$CX86=""</formula>
    </cfRule>
    <cfRule type="cellIs" dxfId="1036" priority="46" stopIfTrue="1" operator="notEqual">
      <formula>$CX86</formula>
    </cfRule>
  </conditionalFormatting>
  <conditionalFormatting sqref="DA116">
    <cfRule type="cellIs" dxfId="1035" priority="44" stopIfTrue="1" operator="notEqual">
      <formula>$DH116</formula>
    </cfRule>
  </conditionalFormatting>
  <conditionalFormatting sqref="DD115">
    <cfRule type="cellIs" dxfId="1034" priority="42" stopIfTrue="1" operator="notEqual">
      <formula>$DH115</formula>
    </cfRule>
  </conditionalFormatting>
  <conditionalFormatting sqref="DA115">
    <cfRule type="cellIs" dxfId="1033" priority="43" stopIfTrue="1" operator="notEqual">
      <formula>$DD115</formula>
    </cfRule>
  </conditionalFormatting>
  <conditionalFormatting sqref="DD116">
    <cfRule type="cellIs" dxfId="1032" priority="41" stopIfTrue="1" operator="notEqual">
      <formula>$DH116</formula>
    </cfRule>
  </conditionalFormatting>
  <conditionalFormatting sqref="DD151:DD152 DA151:DA152">
    <cfRule type="cellIs" dxfId="1031" priority="40" stopIfTrue="1" operator="notEqual">
      <formula>$DH151</formula>
    </cfRule>
  </conditionalFormatting>
  <conditionalFormatting sqref="CU151:CU152 CX151:CX152">
    <cfRule type="cellIs" dxfId="1030" priority="39" stopIfTrue="1" operator="notEqual">
      <formula>$DA151</formula>
    </cfRule>
  </conditionalFormatting>
  <conditionalFormatting sqref="DD150 DA150">
    <cfRule type="cellIs" dxfId="1029" priority="38" stopIfTrue="1" operator="notEqual">
      <formula>$DH150</formula>
    </cfRule>
  </conditionalFormatting>
  <conditionalFormatting sqref="CU150 CX150">
    <cfRule type="cellIs" dxfId="1028" priority="37" stopIfTrue="1" operator="notEqual">
      <formula>$DA150</formula>
    </cfRule>
  </conditionalFormatting>
  <conditionalFormatting sqref="CX78">
    <cfRule type="cellIs" dxfId="1027" priority="36" operator="notEqual">
      <formula>$CX78</formula>
    </cfRule>
  </conditionalFormatting>
  <conditionalFormatting sqref="DD78">
    <cfRule type="cellIs" dxfId="1026" priority="34" stopIfTrue="1" operator="notEqual">
      <formula>$DH78</formula>
    </cfRule>
  </conditionalFormatting>
  <conditionalFormatting sqref="DA78">
    <cfRule type="cellIs" dxfId="1025" priority="35" stopIfTrue="1" operator="notEqual">
      <formula>$DD78</formula>
    </cfRule>
  </conditionalFormatting>
  <conditionalFormatting sqref="CU78">
    <cfRule type="expression" dxfId="1024" priority="32" stopIfTrue="1">
      <formula>$CX78=""</formula>
    </cfRule>
    <cfRule type="cellIs" dxfId="1023" priority="33" stopIfTrue="1" operator="notEqual">
      <formula>$CX78</formula>
    </cfRule>
  </conditionalFormatting>
  <conditionalFormatting sqref="CX77">
    <cfRule type="cellIs" dxfId="1022" priority="31" operator="notEqual">
      <formula>$CX77</formula>
    </cfRule>
  </conditionalFormatting>
  <conditionalFormatting sqref="DD77">
    <cfRule type="cellIs" dxfId="1021" priority="29" stopIfTrue="1" operator="notEqual">
      <formula>$DH77</formula>
    </cfRule>
  </conditionalFormatting>
  <conditionalFormatting sqref="DA77">
    <cfRule type="cellIs" dxfId="1020" priority="30" stopIfTrue="1" operator="notEqual">
      <formula>$DD77</formula>
    </cfRule>
  </conditionalFormatting>
  <conditionalFormatting sqref="CU77">
    <cfRule type="expression" dxfId="1019" priority="27" stopIfTrue="1">
      <formula>$CX77=""</formula>
    </cfRule>
    <cfRule type="cellIs" dxfId="1018" priority="28" stopIfTrue="1" operator="notEqual">
      <formula>$CX77</formula>
    </cfRule>
  </conditionalFormatting>
  <conditionalFormatting sqref="CX79">
    <cfRule type="cellIs" dxfId="1017" priority="26" operator="notEqual">
      <formula>$CX79</formula>
    </cfRule>
  </conditionalFormatting>
  <conditionalFormatting sqref="DD79">
    <cfRule type="cellIs" dxfId="1016" priority="24" stopIfTrue="1" operator="notEqual">
      <formula>$DH79</formula>
    </cfRule>
  </conditionalFormatting>
  <conditionalFormatting sqref="DA79">
    <cfRule type="cellIs" dxfId="1015" priority="25" stopIfTrue="1" operator="notEqual">
      <formula>$DD79</formula>
    </cfRule>
  </conditionalFormatting>
  <conditionalFormatting sqref="CU79">
    <cfRule type="expression" dxfId="1014" priority="22" stopIfTrue="1">
      <formula>$CX79=""</formula>
    </cfRule>
    <cfRule type="cellIs" dxfId="1013" priority="23" stopIfTrue="1" operator="notEqual">
      <formula>$CX79</formula>
    </cfRule>
  </conditionalFormatting>
  <conditionalFormatting sqref="DD55">
    <cfRule type="cellIs" dxfId="1012" priority="20" stopIfTrue="1" operator="notEqual">
      <formula>$DH55</formula>
    </cfRule>
  </conditionalFormatting>
  <conditionalFormatting sqref="DA55">
    <cfRule type="cellIs" dxfId="1011" priority="21" stopIfTrue="1" operator="notEqual">
      <formula>$DD55</formula>
    </cfRule>
  </conditionalFormatting>
  <conditionalFormatting sqref="CX55">
    <cfRule type="cellIs" dxfId="1010" priority="19" operator="notEqual">
      <formula>$CX55</formula>
    </cfRule>
  </conditionalFormatting>
  <conditionalFormatting sqref="CU55">
    <cfRule type="expression" dxfId="1009" priority="17" stopIfTrue="1">
      <formula>$CX55=""</formula>
    </cfRule>
    <cfRule type="cellIs" dxfId="1008" priority="18" stopIfTrue="1" operator="notEqual">
      <formula>$CX55</formula>
    </cfRule>
  </conditionalFormatting>
  <conditionalFormatting sqref="DD18">
    <cfRule type="cellIs" dxfId="1007" priority="15" stopIfTrue="1" operator="notEqual">
      <formula>$DH18</formula>
    </cfRule>
  </conditionalFormatting>
  <conditionalFormatting sqref="DA18">
    <cfRule type="cellIs" dxfId="1006" priority="16" stopIfTrue="1" operator="notEqual">
      <formula>$DD18</formula>
    </cfRule>
  </conditionalFormatting>
  <conditionalFormatting sqref="CX18">
    <cfRule type="cellIs" dxfId="1005" priority="14" operator="notEqual">
      <formula>$CX18</formula>
    </cfRule>
  </conditionalFormatting>
  <conditionalFormatting sqref="CU18">
    <cfRule type="expression" dxfId="1004" priority="12" stopIfTrue="1">
      <formula>$CX18=""</formula>
    </cfRule>
    <cfRule type="cellIs" dxfId="1003" priority="13" stopIfTrue="1" operator="notEqual">
      <formula>$CX18</formula>
    </cfRule>
  </conditionalFormatting>
  <conditionalFormatting sqref="CX128">
    <cfRule type="cellIs" dxfId="1002" priority="11" operator="notEqual">
      <formula>$CX128</formula>
    </cfRule>
  </conditionalFormatting>
  <conditionalFormatting sqref="DD96">
    <cfRule type="cellIs" dxfId="1001" priority="4" stopIfTrue="1" operator="notEqual">
      <formula>$DH96</formula>
    </cfRule>
  </conditionalFormatting>
  <conditionalFormatting sqref="DA96">
    <cfRule type="cellIs" dxfId="1000" priority="5" stopIfTrue="1" operator="notEqual">
      <formula>$DD96</formula>
    </cfRule>
  </conditionalFormatting>
  <conditionalFormatting sqref="CX96">
    <cfRule type="cellIs" dxfId="999" priority="3" operator="notEqual">
      <formula>$CX96</formula>
    </cfRule>
  </conditionalFormatting>
  <conditionalFormatting sqref="CU96">
    <cfRule type="expression" dxfId="998" priority="1" stopIfTrue="1">
      <formula>$CX96=""</formula>
    </cfRule>
    <cfRule type="cellIs" dxfId="997" priority="2" stopIfTrue="1" operator="notEqual">
      <formula>$CX96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79.0 / Gültig ab: 01.02.18 / Seite &amp;P (&amp;N)</oddFooter>
  </headerFooter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440"/>
  <sheetViews>
    <sheetView zoomScaleNormal="100" zoomScaleSheetLayoutView="75" workbookViewId="0">
      <selection activeCell="AA9" sqref="AA9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4.85546875" style="45" customWidth="1"/>
    <col min="19" max="19" width="15.42578125" style="11" customWidth="1"/>
    <col min="20" max="20" width="5" style="13" bestFit="1" customWidth="1"/>
    <col min="21" max="21" width="23.28515625" style="37" customWidth="1"/>
    <col min="22" max="22" width="6.85546875" style="13" customWidth="1"/>
    <col min="23" max="23" width="19.7109375" style="123" customWidth="1"/>
    <col min="24" max="24" width="5" style="13" customWidth="1"/>
    <col min="25" max="25" width="29.85546875" style="37" customWidth="1"/>
    <col min="26" max="26" width="5.140625" style="13" customWidth="1"/>
    <col min="27" max="27" width="32.42578125" style="14" customWidth="1"/>
    <col min="28" max="28" width="7.28515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8.5703125" style="11" customWidth="1"/>
    <col min="99" max="99" width="9.28515625" style="49" customWidth="1"/>
    <col min="100" max="100" width="4.7109375" style="49" customWidth="1"/>
    <col min="101" max="101" width="29.28515625" style="11" customWidth="1"/>
    <col min="102" max="102" width="9.28515625" style="49" customWidth="1"/>
    <col min="103" max="103" width="4.7109375" style="49" customWidth="1"/>
    <col min="104" max="104" width="29.28515625" style="11" customWidth="1"/>
    <col min="105" max="105" width="9.28515625" style="49" customWidth="1"/>
    <col min="106" max="106" width="4.7109375" style="49" customWidth="1"/>
    <col min="107" max="107" width="29.85546875" style="11" customWidth="1"/>
    <col min="108" max="108" width="9.28515625" style="49" customWidth="1"/>
    <col min="109" max="109" width="4.7109375" style="49" customWidth="1"/>
    <col min="110" max="110" width="29.85546875" style="11" customWidth="1"/>
    <col min="111" max="111" width="1.5703125" style="115" customWidth="1"/>
    <col min="112" max="112" width="9.28515625" style="13" customWidth="1"/>
    <col min="113" max="113" width="4.7109375" style="13" customWidth="1"/>
    <col min="114" max="114" width="29.85546875" style="11" customWidth="1"/>
    <col min="115" max="116" width="11.42578125" customWidth="1"/>
    <col min="117" max="117" width="3.7109375" style="11" customWidth="1"/>
    <col min="118" max="118" width="34.7109375" style="11" customWidth="1"/>
    <col min="119" max="119" width="18.42578125" style="11" customWidth="1"/>
    <col min="120" max="120" width="14.28515625" style="11" customWidth="1"/>
    <col min="121" max="121" width="11.42578125" style="11" bestFit="1" customWidth="1"/>
    <col min="122" max="122" width="15.42578125" style="11" customWidth="1"/>
    <col min="123" max="16384" width="3.7109375" style="11"/>
  </cols>
  <sheetData>
    <row r="1" spans="1:142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U1" s="142" t="s">
        <v>1197</v>
      </c>
      <c r="CV1" s="143"/>
      <c r="CW1" s="144"/>
      <c r="CX1" s="142" t="s">
        <v>1053</v>
      </c>
      <c r="CY1" s="143"/>
      <c r="CZ1" s="144"/>
      <c r="DA1" s="143" t="s">
        <v>890</v>
      </c>
      <c r="DB1" s="143"/>
      <c r="DC1" s="144"/>
      <c r="DD1" s="142" t="s">
        <v>889</v>
      </c>
      <c r="DE1" s="143"/>
      <c r="DF1" s="144"/>
      <c r="DH1" s="142" t="s">
        <v>857</v>
      </c>
      <c r="DI1" s="143"/>
      <c r="DJ1" s="144"/>
      <c r="DM1" s="186" t="s">
        <v>979</v>
      </c>
      <c r="DN1" s="186"/>
      <c r="DP1" s="11" t="s">
        <v>947</v>
      </c>
    </row>
    <row r="2" spans="1:142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1285</v>
      </c>
      <c r="AC2" s="196"/>
      <c r="CU2" s="140"/>
      <c r="CV2" s="140"/>
      <c r="CX2" s="140"/>
      <c r="CY2" s="140"/>
      <c r="DA2" s="140"/>
      <c r="DB2" s="140"/>
      <c r="DD2" s="140"/>
      <c r="DE2" s="140"/>
      <c r="DG2" s="145"/>
      <c r="DH2" s="2"/>
      <c r="DI2" s="2"/>
      <c r="EK2" s="19"/>
      <c r="EL2" s="19"/>
    </row>
    <row r="3" spans="1:142" s="19" customFormat="1" ht="15.75" x14ac:dyDescent="0.2">
      <c r="A3" s="880" t="s">
        <v>346</v>
      </c>
      <c r="B3" s="880" t="s">
        <v>347</v>
      </c>
      <c r="C3" s="880" t="s">
        <v>348</v>
      </c>
      <c r="D3" s="879" t="s">
        <v>349</v>
      </c>
      <c r="E3" s="879" t="s">
        <v>350</v>
      </c>
      <c r="F3" s="879" t="s">
        <v>351</v>
      </c>
      <c r="G3" s="880" t="s">
        <v>352</v>
      </c>
      <c r="H3" s="880" t="s">
        <v>110</v>
      </c>
      <c r="I3" s="879" t="s">
        <v>141</v>
      </c>
      <c r="J3" s="880" t="s">
        <v>353</v>
      </c>
      <c r="K3" s="881" t="s">
        <v>354</v>
      </c>
      <c r="L3" s="881" t="s">
        <v>355</v>
      </c>
      <c r="M3" s="881" t="s">
        <v>356</v>
      </c>
      <c r="N3" s="882" t="s">
        <v>265</v>
      </c>
      <c r="O3" s="880" t="s">
        <v>363</v>
      </c>
      <c r="P3" s="880" t="s">
        <v>431</v>
      </c>
      <c r="Q3" s="880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2018</v>
      </c>
      <c r="AE3" s="81" t="s">
        <v>384</v>
      </c>
      <c r="AF3" s="83"/>
      <c r="CT3" s="154" t="s">
        <v>703</v>
      </c>
      <c r="CU3" s="33" t="s">
        <v>702</v>
      </c>
      <c r="CV3" s="33" t="s">
        <v>701</v>
      </c>
      <c r="CW3" s="139" t="s">
        <v>78</v>
      </c>
      <c r="CX3" s="33" t="s">
        <v>702</v>
      </c>
      <c r="CY3" s="33" t="s">
        <v>701</v>
      </c>
      <c r="CZ3" s="139" t="s">
        <v>78</v>
      </c>
      <c r="DA3" s="33" t="s">
        <v>702</v>
      </c>
      <c r="DB3" s="33" t="s">
        <v>701</v>
      </c>
      <c r="DC3" s="139" t="s">
        <v>78</v>
      </c>
      <c r="DD3" s="33" t="s">
        <v>702</v>
      </c>
      <c r="DE3" s="33" t="s">
        <v>701</v>
      </c>
      <c r="DF3" s="139" t="s">
        <v>78</v>
      </c>
      <c r="DG3" s="146"/>
      <c r="DH3" s="33" t="s">
        <v>702</v>
      </c>
      <c r="DI3" s="33" t="s">
        <v>701</v>
      </c>
      <c r="DJ3" s="139" t="s">
        <v>78</v>
      </c>
    </row>
    <row r="4" spans="1:142" s="19" customFormat="1" ht="39.200000000000003" customHeight="1" x14ac:dyDescent="0.2">
      <c r="A4" s="880"/>
      <c r="B4" s="880"/>
      <c r="C4" s="880"/>
      <c r="D4" s="879"/>
      <c r="E4" s="879"/>
      <c r="F4" s="879"/>
      <c r="G4" s="880"/>
      <c r="H4" s="880"/>
      <c r="I4" s="879"/>
      <c r="J4" s="880"/>
      <c r="K4" s="881"/>
      <c r="L4" s="881"/>
      <c r="M4" s="881"/>
      <c r="N4" s="882"/>
      <c r="O4" s="880"/>
      <c r="P4" s="880"/>
      <c r="Q4" s="880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5"/>
      <c r="CV4" s="125"/>
      <c r="CW4" s="83"/>
      <c r="CX4" s="125"/>
      <c r="CY4" s="125"/>
      <c r="CZ4" s="83"/>
      <c r="DA4" s="125"/>
      <c r="DB4" s="125"/>
      <c r="DC4" s="83"/>
      <c r="DD4" s="125"/>
      <c r="DE4" s="125"/>
      <c r="DF4" s="83"/>
      <c r="DG4" s="20"/>
      <c r="DH4" s="33"/>
      <c r="DI4" s="33"/>
      <c r="DJ4" s="83"/>
      <c r="DO4" s="19" t="s">
        <v>978</v>
      </c>
      <c r="DP4" s="19" t="s">
        <v>948</v>
      </c>
      <c r="DQ4" s="19" t="s">
        <v>949</v>
      </c>
      <c r="DR4" s="19" t="s">
        <v>950</v>
      </c>
    </row>
    <row r="5" spans="1:142" s="19" customFormat="1" ht="27" x14ac:dyDescent="0.2">
      <c r="A5" s="53">
        <v>1</v>
      </c>
      <c r="B5" s="53"/>
      <c r="C5" s="53">
        <f t="shared" ref="C5:C73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357</v>
      </c>
      <c r="P5" s="15" t="s">
        <v>433</v>
      </c>
      <c r="Q5" s="15">
        <v>1</v>
      </c>
      <c r="R5" s="16" t="s">
        <v>342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:Z72" si="1">$AD$3-V5</f>
        <v>36</v>
      </c>
      <c r="AA5" s="25" t="s">
        <v>1292</v>
      </c>
      <c r="AB5" s="21" t="s">
        <v>1286</v>
      </c>
      <c r="AC5" s="21"/>
      <c r="AE5" s="90" t="s">
        <v>399</v>
      </c>
      <c r="AF5" s="82"/>
      <c r="CP5" s="19" t="str">
        <f t="shared" ref="CP5:CP73" si="2">+S5</f>
        <v>Chiaverio Flavio</v>
      </c>
      <c r="CR5" s="19">
        <f t="shared" ref="CR5:CR73" si="3">+Z5</f>
        <v>36</v>
      </c>
      <c r="CS5" s="19" t="str">
        <f t="shared" ref="CS5:CS73" si="4">+AB5</f>
        <v>B/A 5)</v>
      </c>
      <c r="CT5" s="154">
        <v>5558</v>
      </c>
      <c r="CU5" s="125">
        <v>753</v>
      </c>
      <c r="CV5" s="33">
        <f t="shared" ref="CV5:CV11" si="5">VLOOKUP($CU5,Funktionsbezeichnungen,3,0)</f>
        <v>12</v>
      </c>
      <c r="CW5" s="83" t="str">
        <f t="shared" ref="CW5:CW11" si="6">VLOOKUP($CU5,Funktionsbezeichnungen,2,0)</f>
        <v>Vorgesetzter  -  4 . Stufe</v>
      </c>
      <c r="CX5" s="125">
        <v>753</v>
      </c>
      <c r="CY5" s="33">
        <f t="shared" ref="CY5:CY8" si="7">VLOOKUP($CX5,Funktionsbezeichnungen,3,0)</f>
        <v>12</v>
      </c>
      <c r="CZ5" s="83" t="str">
        <f t="shared" ref="CZ5:CZ8" si="8">VLOOKUP($CX5,Funktionsbezeichnungen,2,0)</f>
        <v>Vorgesetzter  -  4 . Stufe</v>
      </c>
      <c r="DA5" s="125">
        <v>753</v>
      </c>
      <c r="DB5" s="33">
        <f t="shared" ref="DB5:DB8" si="9">VLOOKUP($DA5,Funktionsbezeichnungen,3,0)</f>
        <v>12</v>
      </c>
      <c r="DC5" s="83" t="str">
        <f t="shared" ref="DC5:DC8" si="10">VLOOKUP($DA5,Funktionsbezeichnungen,2,0)</f>
        <v>Vorgesetzter  -  4 . Stufe</v>
      </c>
      <c r="DD5" s="124">
        <v>753</v>
      </c>
      <c r="DE5" s="33">
        <f t="shared" ref="DE5:DE8" si="11">VLOOKUP($DD5,Funktionsbezeichnungen,3,0)</f>
        <v>12</v>
      </c>
      <c r="DF5" s="83" t="str">
        <f t="shared" ref="DF5:DF8" si="12">VLOOKUP($DD5,Funktionsbezeichnungen,2,0)</f>
        <v>Vorgesetzter  -  4 . Stufe</v>
      </c>
      <c r="DG5" s="20"/>
      <c r="DH5" s="124">
        <v>753</v>
      </c>
      <c r="DI5" s="33">
        <f t="shared" ref="DI5:DI8" si="13">VLOOKUP($DH5,Funktionsbezeichnungen,3,0)</f>
        <v>12</v>
      </c>
      <c r="DJ5" s="83" t="str">
        <f t="shared" ref="DJ5:DJ8" si="14">VLOOKUP($DH5,Funktionsbezeichnungen,2,0)</f>
        <v>Vorgesetzter  -  4 . Stufe</v>
      </c>
      <c r="DO5" s="19">
        <f t="shared" ref="DO5:DO73" si="15">+CT5</f>
        <v>5558</v>
      </c>
      <c r="DP5" s="153">
        <v>1</v>
      </c>
      <c r="DQ5" s="19">
        <v>2</v>
      </c>
      <c r="DR5" s="19" t="s">
        <v>951</v>
      </c>
    </row>
    <row r="6" spans="1:142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si="1"/>
        <v>35</v>
      </c>
      <c r="AA6" s="25" t="s">
        <v>1293</v>
      </c>
      <c r="AB6" s="21" t="s">
        <v>1286</v>
      </c>
      <c r="AC6" s="21"/>
      <c r="AE6" s="90" t="s">
        <v>399</v>
      </c>
      <c r="AF6" s="82"/>
      <c r="CP6" s="19" t="str">
        <f t="shared" si="2"/>
        <v>Schädler Beat</v>
      </c>
      <c r="CR6" s="19">
        <f t="shared" si="3"/>
        <v>35</v>
      </c>
      <c r="CS6" s="19" t="str">
        <f t="shared" si="4"/>
        <v>B/A 5)</v>
      </c>
      <c r="CT6" s="154">
        <v>4155</v>
      </c>
      <c r="CU6" s="125">
        <v>753</v>
      </c>
      <c r="CV6" s="33">
        <f t="shared" si="5"/>
        <v>12</v>
      </c>
      <c r="CW6" s="83" t="str">
        <f t="shared" si="6"/>
        <v>Vorgesetzter  -  4 . Stufe</v>
      </c>
      <c r="CX6" s="125">
        <v>753</v>
      </c>
      <c r="CY6" s="33">
        <f t="shared" si="7"/>
        <v>12</v>
      </c>
      <c r="CZ6" s="83" t="str">
        <f t="shared" si="8"/>
        <v>Vorgesetzter  -  4 . Stufe</v>
      </c>
      <c r="DA6" s="125">
        <v>753</v>
      </c>
      <c r="DB6" s="33">
        <f t="shared" si="9"/>
        <v>12</v>
      </c>
      <c r="DC6" s="83" t="str">
        <f t="shared" si="10"/>
        <v>Vorgesetzter  -  4 . Stufe</v>
      </c>
      <c r="DD6" s="124">
        <v>753</v>
      </c>
      <c r="DE6" s="33">
        <f t="shared" si="11"/>
        <v>12</v>
      </c>
      <c r="DF6" s="83" t="str">
        <f t="shared" si="12"/>
        <v>Vorgesetzter  -  4 . Stufe</v>
      </c>
      <c r="DG6" s="20"/>
      <c r="DH6" s="124">
        <v>753</v>
      </c>
      <c r="DI6" s="33">
        <f t="shared" si="13"/>
        <v>12</v>
      </c>
      <c r="DJ6" s="83" t="str">
        <f t="shared" si="14"/>
        <v>Vorgesetzter  -  4 . Stufe</v>
      </c>
      <c r="DO6" s="19">
        <f t="shared" si="15"/>
        <v>4155</v>
      </c>
      <c r="DP6" s="153">
        <v>1</v>
      </c>
      <c r="DQ6" s="19">
        <v>2</v>
      </c>
      <c r="DR6" s="19" t="s">
        <v>951</v>
      </c>
    </row>
    <row r="7" spans="1:142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52" t="s">
        <v>361</v>
      </c>
      <c r="P7" s="15" t="s">
        <v>436</v>
      </c>
      <c r="Q7" s="15">
        <v>3</v>
      </c>
      <c r="R7" s="16"/>
      <c r="S7" s="20" t="s">
        <v>101</v>
      </c>
      <c r="T7" s="21">
        <v>1961</v>
      </c>
      <c r="U7" s="28" t="s">
        <v>197</v>
      </c>
      <c r="V7" s="21">
        <v>1987</v>
      </c>
      <c r="W7" s="25"/>
      <c r="X7" s="21"/>
      <c r="Y7" s="28" t="s">
        <v>102</v>
      </c>
      <c r="Z7" s="118">
        <f t="shared" si="1"/>
        <v>31</v>
      </c>
      <c r="AA7" s="25" t="s">
        <v>1294</v>
      </c>
      <c r="AB7" s="21" t="s">
        <v>1286</v>
      </c>
      <c r="AC7" s="21"/>
      <c r="AE7" s="90" t="s">
        <v>401</v>
      </c>
      <c r="AF7" s="82"/>
      <c r="CP7" s="19" t="str">
        <f t="shared" si="2"/>
        <v>Zenners Guy</v>
      </c>
      <c r="CR7" s="19">
        <f t="shared" si="3"/>
        <v>31</v>
      </c>
      <c r="CS7" s="19" t="str">
        <f t="shared" si="4"/>
        <v>B/A 5)</v>
      </c>
      <c r="CT7" s="154">
        <v>4182</v>
      </c>
      <c r="CU7" s="125">
        <v>753</v>
      </c>
      <c r="CV7" s="33">
        <f t="shared" si="5"/>
        <v>12</v>
      </c>
      <c r="CW7" s="83" t="str">
        <f t="shared" si="6"/>
        <v>Vorgesetzter  -  4 . Stufe</v>
      </c>
      <c r="CX7" s="125">
        <v>753</v>
      </c>
      <c r="CY7" s="33">
        <f t="shared" si="7"/>
        <v>12</v>
      </c>
      <c r="CZ7" s="83" t="str">
        <f t="shared" si="8"/>
        <v>Vorgesetzter  -  4 . Stufe</v>
      </c>
      <c r="DA7" s="125">
        <v>753</v>
      </c>
      <c r="DB7" s="33">
        <f t="shared" si="9"/>
        <v>12</v>
      </c>
      <c r="DC7" s="83" t="str">
        <f t="shared" si="10"/>
        <v>Vorgesetzter  -  4 . Stufe</v>
      </c>
      <c r="DD7" s="124">
        <v>753</v>
      </c>
      <c r="DE7" s="33">
        <f t="shared" si="11"/>
        <v>12</v>
      </c>
      <c r="DF7" s="83" t="str">
        <f t="shared" si="12"/>
        <v>Vorgesetzter  -  4 . Stufe</v>
      </c>
      <c r="DG7" s="20"/>
      <c r="DH7" s="124">
        <v>753</v>
      </c>
      <c r="DI7" s="33">
        <f t="shared" si="13"/>
        <v>12</v>
      </c>
      <c r="DJ7" s="83" t="str">
        <f t="shared" si="14"/>
        <v>Vorgesetzter  -  4 . Stufe</v>
      </c>
      <c r="DO7" s="19">
        <f t="shared" si="15"/>
        <v>4182</v>
      </c>
      <c r="DP7" s="153">
        <v>1</v>
      </c>
      <c r="DQ7" s="19">
        <v>2</v>
      </c>
      <c r="DR7" s="19" t="s">
        <v>951</v>
      </c>
    </row>
    <row r="8" spans="1:142" s="19" customFormat="1" ht="27" x14ac:dyDescent="0.2">
      <c r="A8" s="53">
        <v>0</v>
      </c>
      <c r="B8" s="53"/>
      <c r="C8" s="53">
        <f>IF(Z8&gt;=10,1,0)</f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1301</v>
      </c>
      <c r="P8" s="15" t="s">
        <v>443</v>
      </c>
      <c r="Q8" s="15">
        <v>4</v>
      </c>
      <c r="R8" s="42"/>
      <c r="S8" s="20" t="s">
        <v>253</v>
      </c>
      <c r="T8" s="21">
        <v>1967</v>
      </c>
      <c r="U8" s="28" t="s">
        <v>194</v>
      </c>
      <c r="V8" s="21">
        <v>1992</v>
      </c>
      <c r="W8" s="25" t="s">
        <v>314</v>
      </c>
      <c r="X8" s="21">
        <v>1999</v>
      </c>
      <c r="Y8" s="28" t="s">
        <v>315</v>
      </c>
      <c r="Z8" s="21">
        <f t="shared" si="1"/>
        <v>26</v>
      </c>
      <c r="AA8" s="25" t="s">
        <v>1295</v>
      </c>
      <c r="AB8" s="21" t="s">
        <v>1286</v>
      </c>
      <c r="AC8" s="21"/>
      <c r="AE8" s="90" t="s">
        <v>399</v>
      </c>
      <c r="AF8" s="82"/>
      <c r="CP8" s="19" t="str">
        <f t="shared" si="2"/>
        <v>Suter Thomas</v>
      </c>
      <c r="CR8" s="19">
        <f t="shared" si="3"/>
        <v>26</v>
      </c>
      <c r="CS8" s="19" t="str">
        <f t="shared" si="4"/>
        <v>B/A 5)</v>
      </c>
      <c r="CT8" s="154">
        <v>3201</v>
      </c>
      <c r="CU8" s="125">
        <v>753</v>
      </c>
      <c r="CV8" s="33">
        <f t="shared" si="5"/>
        <v>12</v>
      </c>
      <c r="CW8" s="83" t="str">
        <f t="shared" si="6"/>
        <v>Vorgesetzter  -  4 . Stufe</v>
      </c>
      <c r="CX8" s="125">
        <v>774</v>
      </c>
      <c r="CY8" s="33">
        <f t="shared" si="7"/>
        <v>10</v>
      </c>
      <c r="CZ8" s="83" t="str">
        <f t="shared" si="8"/>
        <v>Senior Projektingenieur</v>
      </c>
      <c r="DA8" s="125">
        <v>774</v>
      </c>
      <c r="DB8" s="33">
        <f t="shared" si="9"/>
        <v>10</v>
      </c>
      <c r="DC8" s="83" t="str">
        <f t="shared" si="10"/>
        <v>Senior Projektingenieur</v>
      </c>
      <c r="DD8" s="125">
        <v>774</v>
      </c>
      <c r="DE8" s="33">
        <f t="shared" si="11"/>
        <v>10</v>
      </c>
      <c r="DF8" s="83" t="str">
        <f t="shared" si="12"/>
        <v>Senior Projektingenieur</v>
      </c>
      <c r="DG8" s="20"/>
      <c r="DH8" s="33">
        <v>773</v>
      </c>
      <c r="DI8" s="33">
        <f t="shared" si="13"/>
        <v>9</v>
      </c>
      <c r="DJ8" s="83" t="str">
        <f t="shared" si="14"/>
        <v>Projektingenieur 3</v>
      </c>
      <c r="DO8" s="19">
        <f t="shared" si="15"/>
        <v>3201</v>
      </c>
      <c r="DP8" s="153">
        <v>1</v>
      </c>
      <c r="DQ8" s="19">
        <v>2</v>
      </c>
      <c r="DR8" s="19" t="s">
        <v>951</v>
      </c>
    </row>
    <row r="9" spans="1:142" s="19" customFormat="1" ht="27" x14ac:dyDescent="0.2">
      <c r="A9" s="53">
        <v>1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207" t="s">
        <v>1140</v>
      </c>
      <c r="P9" s="52" t="s">
        <v>467</v>
      </c>
      <c r="Q9" s="15">
        <v>5</v>
      </c>
      <c r="R9" s="16"/>
      <c r="S9" s="20" t="s">
        <v>124</v>
      </c>
      <c r="T9" s="21">
        <v>1971</v>
      </c>
      <c r="U9" s="28" t="s">
        <v>197</v>
      </c>
      <c r="V9" s="21">
        <v>1997</v>
      </c>
      <c r="W9" s="25" t="s">
        <v>324</v>
      </c>
      <c r="X9" s="21">
        <v>2007</v>
      </c>
      <c r="Y9" s="28" t="s">
        <v>317</v>
      </c>
      <c r="Z9" s="170">
        <f>$AD$3-V9</f>
        <v>21</v>
      </c>
      <c r="AA9" s="25" t="s">
        <v>1298</v>
      </c>
      <c r="AB9" s="21" t="s">
        <v>1286</v>
      </c>
      <c r="AC9" s="21"/>
      <c r="AE9" s="90" t="s">
        <v>399</v>
      </c>
      <c r="AF9" s="82" t="s">
        <v>1083</v>
      </c>
      <c r="CP9" s="19" t="str">
        <f>+S9</f>
        <v>Brunkhorst Marc</v>
      </c>
      <c r="CR9" s="19">
        <f>+Z9</f>
        <v>21</v>
      </c>
      <c r="CS9" s="19" t="str">
        <f>+AB9</f>
        <v>B/A 5)</v>
      </c>
      <c r="CT9" s="154">
        <v>7679</v>
      </c>
      <c r="CU9" s="125">
        <v>774</v>
      </c>
      <c r="CV9" s="33">
        <f t="shared" si="5"/>
        <v>10</v>
      </c>
      <c r="CW9" s="83" t="str">
        <f t="shared" si="6"/>
        <v>Senior Projektingenieur</v>
      </c>
      <c r="CX9" s="125">
        <v>774</v>
      </c>
      <c r="CY9" s="33">
        <f>VLOOKUP($CX9,Funktionsbezeichnungen,3,0)</f>
        <v>10</v>
      </c>
      <c r="CZ9" s="83" t="str">
        <f>VLOOKUP($CX9,Funktionsbezeichnungen,2,0)</f>
        <v>Senior Projektingenieur</v>
      </c>
      <c r="DA9" s="125">
        <v>773</v>
      </c>
      <c r="DB9" s="33">
        <f>VLOOKUP($DA9,Funktionsbezeichnungen,3,0)</f>
        <v>9</v>
      </c>
      <c r="DC9" s="83" t="str">
        <f>VLOOKUP($DA9,Funktionsbezeichnungen,2,0)</f>
        <v>Projektingenieur 3</v>
      </c>
      <c r="DD9" s="125">
        <v>773</v>
      </c>
      <c r="DE9" s="33">
        <f>VLOOKUP($DD9,Funktionsbezeichnungen,3,0)</f>
        <v>9</v>
      </c>
      <c r="DF9" s="83" t="str">
        <f>VLOOKUP($DD9,Funktionsbezeichnungen,2,0)</f>
        <v>Projektingenieur 3</v>
      </c>
      <c r="DG9" s="20"/>
      <c r="DH9" s="33">
        <v>772</v>
      </c>
      <c r="DI9" s="33">
        <f>VLOOKUP($DH9,Funktionsbezeichnungen,3,0)</f>
        <v>8</v>
      </c>
      <c r="DJ9" s="83" t="str">
        <f>VLOOKUP($DH9,Funktionsbezeichnungen,2,0)</f>
        <v>Projektingenieur 2</v>
      </c>
      <c r="DO9" s="19">
        <f>+CT9</f>
        <v>7679</v>
      </c>
      <c r="DP9" s="153">
        <v>1</v>
      </c>
      <c r="DQ9" s="19">
        <v>2</v>
      </c>
      <c r="DR9" s="19" t="s">
        <v>951</v>
      </c>
    </row>
    <row r="10" spans="1:142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358</v>
      </c>
      <c r="P10" s="15" t="s">
        <v>463</v>
      </c>
      <c r="Q10" s="15">
        <v>6</v>
      </c>
      <c r="R10" s="42"/>
      <c r="S10" s="20" t="s">
        <v>190</v>
      </c>
      <c r="T10" s="21">
        <v>1972</v>
      </c>
      <c r="U10" s="28" t="s">
        <v>194</v>
      </c>
      <c r="V10" s="21">
        <v>1997</v>
      </c>
      <c r="W10" s="25"/>
      <c r="X10" s="21"/>
      <c r="Y10" s="28" t="s">
        <v>1021</v>
      </c>
      <c r="Z10" s="118">
        <f>$AD$3-V10</f>
        <v>21</v>
      </c>
      <c r="AA10" s="25" t="s">
        <v>1299</v>
      </c>
      <c r="AB10" s="21" t="s">
        <v>1286</v>
      </c>
      <c r="AC10" s="21"/>
      <c r="AE10" s="90" t="s">
        <v>399</v>
      </c>
      <c r="AF10" s="82"/>
      <c r="CP10" s="19" t="str">
        <f>+S10</f>
        <v>Stoffel Patric</v>
      </c>
      <c r="CR10" s="19">
        <f>+Z10</f>
        <v>21</v>
      </c>
      <c r="CS10" s="19" t="str">
        <f>+AB10</f>
        <v>B/A 5)</v>
      </c>
      <c r="CT10" s="154">
        <v>4258</v>
      </c>
      <c r="CU10" s="125">
        <v>774</v>
      </c>
      <c r="CV10" s="33">
        <f t="shared" si="5"/>
        <v>10</v>
      </c>
      <c r="CW10" s="83" t="str">
        <f t="shared" si="6"/>
        <v>Senior Projektingenieur</v>
      </c>
      <c r="CX10" s="125">
        <v>773</v>
      </c>
      <c r="CY10" s="33">
        <f>VLOOKUP($CX10,Funktionsbezeichnungen,3,0)</f>
        <v>9</v>
      </c>
      <c r="CZ10" s="83" t="str">
        <f>VLOOKUP($CX10,Funktionsbezeichnungen,2,0)</f>
        <v>Projektingenieur 3</v>
      </c>
      <c r="DA10" s="125">
        <v>773</v>
      </c>
      <c r="DB10" s="33">
        <f>VLOOKUP($DA10,Funktionsbezeichnungen,3,0)</f>
        <v>9</v>
      </c>
      <c r="DC10" s="83" t="str">
        <f>VLOOKUP($DA10,Funktionsbezeichnungen,2,0)</f>
        <v>Projektingenieur 3</v>
      </c>
      <c r="DD10" s="125">
        <v>773</v>
      </c>
      <c r="DE10" s="33">
        <f>VLOOKUP($DD10,Funktionsbezeichnungen,3,0)</f>
        <v>9</v>
      </c>
      <c r="DF10" s="83" t="str">
        <f>VLOOKUP($DD10,Funktionsbezeichnungen,2,0)</f>
        <v>Projektingenieur 3</v>
      </c>
      <c r="DG10" s="20"/>
      <c r="DH10" s="33">
        <v>772</v>
      </c>
      <c r="DI10" s="33">
        <f>VLOOKUP($DH10,Funktionsbezeichnungen,3,0)</f>
        <v>8</v>
      </c>
      <c r="DJ10" s="83" t="str">
        <f>VLOOKUP($DH10,Funktionsbezeichnungen,2,0)</f>
        <v>Projektingenieur 2</v>
      </c>
      <c r="DO10" s="19">
        <f>+CT10</f>
        <v>4258</v>
      </c>
      <c r="DP10" s="153">
        <v>1</v>
      </c>
      <c r="DQ10" s="19">
        <v>2</v>
      </c>
      <c r="DR10" s="19" t="s">
        <v>951</v>
      </c>
    </row>
    <row r="11" spans="1:142" s="19" customFormat="1" ht="27" x14ac:dyDescent="0.2">
      <c r="A11" s="53">
        <v>1</v>
      </c>
      <c r="B11" s="53"/>
      <c r="C11" s="53">
        <f>IF(Z11&gt;=10,1,0)</f>
        <v>1</v>
      </c>
      <c r="D11" s="55">
        <v>1</v>
      </c>
      <c r="E11" s="55"/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435</v>
      </c>
      <c r="Q11" s="15">
        <v>7</v>
      </c>
      <c r="R11" s="16"/>
      <c r="S11" s="20" t="s">
        <v>94</v>
      </c>
      <c r="T11" s="21">
        <v>1962</v>
      </c>
      <c r="U11" s="28" t="s">
        <v>194</v>
      </c>
      <c r="V11" s="21">
        <v>1987</v>
      </c>
      <c r="W11" s="25" t="s">
        <v>314</v>
      </c>
      <c r="X11" s="21">
        <v>2000</v>
      </c>
      <c r="Y11" s="28" t="s">
        <v>333</v>
      </c>
      <c r="Z11" s="118">
        <f>$AD$3-V11</f>
        <v>31</v>
      </c>
      <c r="AA11" s="25" t="s">
        <v>1304</v>
      </c>
      <c r="AB11" s="21" t="s">
        <v>1287</v>
      </c>
      <c r="AC11" s="21"/>
      <c r="AE11" s="90" t="s">
        <v>400</v>
      </c>
      <c r="AF11" s="82"/>
      <c r="CP11" s="19" t="str">
        <f>+S11</f>
        <v>Rentsch Lucas</v>
      </c>
      <c r="CR11" s="19">
        <f>+Z11</f>
        <v>31</v>
      </c>
      <c r="CS11" s="19" t="str">
        <f>+AB11</f>
        <v xml:space="preserve">B/A </v>
      </c>
      <c r="CT11" s="154">
        <v>5574</v>
      </c>
      <c r="CU11" s="125">
        <v>753</v>
      </c>
      <c r="CV11" s="33">
        <f t="shared" si="5"/>
        <v>12</v>
      </c>
      <c r="CW11" s="83" t="str">
        <f t="shared" si="6"/>
        <v>Vorgesetzter  -  4 . Stufe</v>
      </c>
      <c r="CX11" s="125">
        <v>753</v>
      </c>
      <c r="CY11" s="33">
        <f>VLOOKUP($CX11,Funktionsbezeichnungen,3,0)</f>
        <v>12</v>
      </c>
      <c r="CZ11" s="83" t="str">
        <f>VLOOKUP($CX11,Funktionsbezeichnungen,2,0)</f>
        <v>Vorgesetzter  -  4 . Stufe</v>
      </c>
      <c r="DA11" s="125">
        <v>753</v>
      </c>
      <c r="DB11" s="33">
        <f>VLOOKUP($DA11,Funktionsbezeichnungen,3,0)</f>
        <v>12</v>
      </c>
      <c r="DC11" s="83" t="str">
        <f>VLOOKUP($DA11,Funktionsbezeichnungen,2,0)</f>
        <v>Vorgesetzter  -  4 . Stufe</v>
      </c>
      <c r="DD11" s="124">
        <v>753</v>
      </c>
      <c r="DE11" s="33">
        <f>VLOOKUP($DD11,Funktionsbezeichnungen,3,0)</f>
        <v>12</v>
      </c>
      <c r="DF11" s="83" t="str">
        <f>VLOOKUP($DD11,Funktionsbezeichnungen,2,0)</f>
        <v>Vorgesetzter  -  4 . Stufe</v>
      </c>
      <c r="DG11" s="20"/>
      <c r="DH11" s="124">
        <v>753</v>
      </c>
      <c r="DI11" s="33">
        <f>VLOOKUP($DH11,Funktionsbezeichnungen,3,0)</f>
        <v>12</v>
      </c>
      <c r="DJ11" s="83" t="str">
        <f>VLOOKUP($DH11,Funktionsbezeichnungen,2,0)</f>
        <v>Vorgesetzter  -  4 . Stufe</v>
      </c>
      <c r="DO11" s="19">
        <f>+CT11</f>
        <v>5574</v>
      </c>
      <c r="DP11" s="153">
        <v>1</v>
      </c>
      <c r="DQ11" s="19">
        <v>2</v>
      </c>
      <c r="DR11" s="19" t="s">
        <v>951</v>
      </c>
    </row>
    <row r="12" spans="1:142" s="19" customFormat="1" ht="15.75" x14ac:dyDescent="0.2">
      <c r="A12" s="53">
        <v>1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1301</v>
      </c>
      <c r="P12" s="15" t="s">
        <v>437</v>
      </c>
      <c r="Q12" s="15">
        <v>8</v>
      </c>
      <c r="R12" s="16"/>
      <c r="S12" s="20" t="s">
        <v>96</v>
      </c>
      <c r="T12" s="21">
        <v>1944</v>
      </c>
      <c r="U12" s="28" t="s">
        <v>196</v>
      </c>
      <c r="V12" s="21">
        <v>1969</v>
      </c>
      <c r="W12" s="25"/>
      <c r="X12" s="21"/>
      <c r="Y12" s="26" t="s">
        <v>91</v>
      </c>
      <c r="Z12" s="21">
        <f t="shared" si="1"/>
        <v>49</v>
      </c>
      <c r="AA12" s="25" t="s">
        <v>659</v>
      </c>
      <c r="AB12" s="21" t="s">
        <v>1037</v>
      </c>
      <c r="AC12" s="21"/>
      <c r="AE12" s="193" t="s">
        <v>1078</v>
      </c>
      <c r="AF12" s="82"/>
      <c r="CP12" s="19" t="str">
        <f t="shared" si="2"/>
        <v>Kalak Josef</v>
      </c>
      <c r="CR12" s="19">
        <f t="shared" si="3"/>
        <v>49</v>
      </c>
      <c r="CS12" s="19" t="str">
        <f t="shared" si="4"/>
        <v>B/A 1)</v>
      </c>
      <c r="CT12" s="154">
        <v>3136</v>
      </c>
      <c r="CU12" s="125" t="s">
        <v>711</v>
      </c>
      <c r="CV12" s="33"/>
      <c r="CW12" s="83"/>
      <c r="CX12" s="125" t="s">
        <v>711</v>
      </c>
      <c r="CY12" s="33"/>
      <c r="CZ12" s="83"/>
      <c r="DA12" s="125" t="s">
        <v>711</v>
      </c>
      <c r="DB12" s="33"/>
      <c r="DC12" s="83"/>
      <c r="DD12" s="125" t="s">
        <v>711</v>
      </c>
      <c r="DE12" s="33"/>
      <c r="DF12" s="83"/>
      <c r="DG12" s="20"/>
      <c r="DH12" s="125" t="s">
        <v>711</v>
      </c>
      <c r="DI12" s="125" t="s">
        <v>711</v>
      </c>
      <c r="DJ12" s="83"/>
      <c r="DO12" s="19">
        <f t="shared" si="15"/>
        <v>3136</v>
      </c>
      <c r="DP12" s="153">
        <v>1</v>
      </c>
      <c r="DQ12" s="19">
        <v>2</v>
      </c>
      <c r="DR12" s="185" t="s">
        <v>951</v>
      </c>
    </row>
    <row r="13" spans="1:142" s="19" customFormat="1" x14ac:dyDescent="0.2">
      <c r="A13" s="53">
        <v>0</v>
      </c>
      <c r="B13" s="53"/>
      <c r="C13" s="53">
        <f t="shared" si="0"/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438</v>
      </c>
      <c r="Q13" s="15">
        <v>9</v>
      </c>
      <c r="R13" s="16"/>
      <c r="S13" s="20" t="s">
        <v>98</v>
      </c>
      <c r="T13" s="21">
        <v>1948</v>
      </c>
      <c r="U13" s="28" t="s">
        <v>195</v>
      </c>
      <c r="V13" s="21">
        <v>1974</v>
      </c>
      <c r="W13" s="25"/>
      <c r="X13" s="21"/>
      <c r="Y13" s="26" t="s">
        <v>668</v>
      </c>
      <c r="Z13" s="206">
        <f t="shared" si="1"/>
        <v>44</v>
      </c>
      <c r="AA13" s="25" t="s">
        <v>97</v>
      </c>
      <c r="AB13" s="21" t="s">
        <v>95</v>
      </c>
      <c r="AC13" s="21"/>
      <c r="AE13" s="193" t="s">
        <v>1078</v>
      </c>
      <c r="AF13" s="82"/>
      <c r="CP13" s="19" t="str">
        <f t="shared" si="2"/>
        <v>Hausammann Erich</v>
      </c>
      <c r="CR13" s="19">
        <f t="shared" si="3"/>
        <v>44</v>
      </c>
      <c r="CS13" s="19" t="str">
        <f t="shared" si="4"/>
        <v>B</v>
      </c>
      <c r="CT13" s="154">
        <v>3148</v>
      </c>
      <c r="CU13" s="125" t="s">
        <v>711</v>
      </c>
      <c r="CV13" s="33"/>
      <c r="CW13" s="83"/>
      <c r="CX13" s="125" t="s">
        <v>711</v>
      </c>
      <c r="CY13" s="33"/>
      <c r="CZ13" s="83"/>
      <c r="DA13" s="125" t="s">
        <v>711</v>
      </c>
      <c r="DB13" s="33"/>
      <c r="DC13" s="83"/>
      <c r="DD13" s="125">
        <v>774</v>
      </c>
      <c r="DE13" s="33">
        <f t="shared" ref="DE13:DE28" si="16">VLOOKUP($DD13,Funktionsbezeichnungen,3,0)</f>
        <v>10</v>
      </c>
      <c r="DF13" s="83" t="str">
        <f t="shared" ref="DF13:DF28" si="17">VLOOKUP($DD13,Funktionsbezeichnungen,2,0)</f>
        <v>Senior Projektingenieur</v>
      </c>
      <c r="DG13" s="20"/>
      <c r="DH13" s="125">
        <v>773</v>
      </c>
      <c r="DI13" s="33">
        <f t="shared" ref="DI13:DI28" si="18">VLOOKUP($DH13,Funktionsbezeichnungen,3,0)</f>
        <v>9</v>
      </c>
      <c r="DJ13" s="83" t="str">
        <f t="shared" ref="DJ13:DJ28" si="19">VLOOKUP($DH13,Funktionsbezeichnungen,2,0)</f>
        <v>Projektingenieur 3</v>
      </c>
      <c r="DO13" s="19">
        <f t="shared" si="15"/>
        <v>3148</v>
      </c>
      <c r="DP13" s="153">
        <v>2</v>
      </c>
      <c r="DQ13" s="19">
        <v>3</v>
      </c>
      <c r="DR13" s="185" t="s">
        <v>951</v>
      </c>
    </row>
    <row r="14" spans="1:142" s="19" customFormat="1" x14ac:dyDescent="0.2">
      <c r="A14" s="53">
        <v>0</v>
      </c>
      <c r="B14" s="53"/>
      <c r="C14" s="53">
        <f>IF(Z14&gt;=10,1,0)</f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574</v>
      </c>
      <c r="Q14" s="15">
        <v>10</v>
      </c>
      <c r="R14" s="16"/>
      <c r="S14" s="20" t="s">
        <v>571</v>
      </c>
      <c r="T14" s="21">
        <v>1953</v>
      </c>
      <c r="U14" s="28" t="s">
        <v>572</v>
      </c>
      <c r="V14" s="21">
        <v>1978</v>
      </c>
      <c r="W14" s="25"/>
      <c r="X14" s="21"/>
      <c r="Y14" s="28" t="s">
        <v>573</v>
      </c>
      <c r="Z14" s="21">
        <f t="shared" si="1"/>
        <v>40</v>
      </c>
      <c r="AA14" s="25" t="s">
        <v>97</v>
      </c>
      <c r="AB14" s="21" t="s">
        <v>95</v>
      </c>
      <c r="AC14" s="21"/>
      <c r="AE14" s="90" t="s">
        <v>373</v>
      </c>
      <c r="AF14" s="82"/>
      <c r="CP14" s="19" t="str">
        <f t="shared" si="2"/>
        <v>Bosshard Heinz</v>
      </c>
      <c r="CR14" s="19">
        <f t="shared" si="3"/>
        <v>40</v>
      </c>
      <c r="CS14" s="19" t="str">
        <f t="shared" si="4"/>
        <v>B</v>
      </c>
      <c r="CT14" s="154">
        <v>3205</v>
      </c>
      <c r="CU14" s="125">
        <v>773</v>
      </c>
      <c r="CV14" s="33">
        <f t="shared" ref="CV14:CV28" si="20">VLOOKUP($CU14,Funktionsbezeichnungen,3,0)</f>
        <v>9</v>
      </c>
      <c r="CW14" s="83" t="str">
        <f t="shared" ref="CW14:CW28" si="21">VLOOKUP($CU14,Funktionsbezeichnungen,2,0)</f>
        <v>Projektingenieur 3</v>
      </c>
      <c r="CX14" s="125">
        <v>773</v>
      </c>
      <c r="CY14" s="33">
        <f>VLOOKUP($CX14,Funktionsbezeichnungen,3,0)</f>
        <v>9</v>
      </c>
      <c r="CZ14" s="83" t="str">
        <f>VLOOKUP($CX14,Funktionsbezeichnungen,2,0)</f>
        <v>Projektingenieur 3</v>
      </c>
      <c r="DA14" s="125">
        <v>773</v>
      </c>
      <c r="DB14" s="33">
        <f t="shared" ref="DB14:DB28" si="22">VLOOKUP($DA14,Funktionsbezeichnungen,3,0)</f>
        <v>9</v>
      </c>
      <c r="DC14" s="83" t="str">
        <f t="shared" ref="DC14:DC28" si="23">VLOOKUP($DA14,Funktionsbezeichnungen,2,0)</f>
        <v>Projektingenieur 3</v>
      </c>
      <c r="DD14" s="125">
        <v>773</v>
      </c>
      <c r="DE14" s="33">
        <f t="shared" si="16"/>
        <v>9</v>
      </c>
      <c r="DF14" s="83" t="str">
        <f t="shared" si="17"/>
        <v>Projektingenieur 3</v>
      </c>
      <c r="DG14" s="20"/>
      <c r="DH14" s="33">
        <v>772</v>
      </c>
      <c r="DI14" s="33">
        <f t="shared" si="18"/>
        <v>8</v>
      </c>
      <c r="DJ14" s="83" t="str">
        <f t="shared" si="19"/>
        <v>Projektingenieur 2</v>
      </c>
      <c r="DO14" s="19">
        <f t="shared" si="15"/>
        <v>3205</v>
      </c>
      <c r="DP14" s="153">
        <v>1</v>
      </c>
      <c r="DQ14" s="19">
        <v>2</v>
      </c>
      <c r="DR14" s="19" t="s">
        <v>951</v>
      </c>
    </row>
    <row r="15" spans="1:142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37</v>
      </c>
      <c r="AA15" s="25" t="s">
        <v>1253</v>
      </c>
      <c r="AB15" s="21" t="s">
        <v>95</v>
      </c>
      <c r="AC15" s="21"/>
      <c r="AE15" s="90" t="s">
        <v>402</v>
      </c>
      <c r="AF15" s="82"/>
      <c r="CP15" s="19" t="str">
        <f t="shared" si="2"/>
        <v>Schär Robert</v>
      </c>
      <c r="CR15" s="19">
        <f t="shared" si="3"/>
        <v>37</v>
      </c>
      <c r="CS15" s="19" t="str">
        <f t="shared" si="4"/>
        <v>B</v>
      </c>
      <c r="CT15" s="154">
        <v>5557</v>
      </c>
      <c r="CU15" s="125">
        <v>773</v>
      </c>
      <c r="CV15" s="33">
        <f t="shared" si="20"/>
        <v>9</v>
      </c>
      <c r="CW15" s="83" t="str">
        <f t="shared" si="21"/>
        <v>Projektingenieur 3</v>
      </c>
      <c r="CX15" s="125">
        <v>773</v>
      </c>
      <c r="CY15" s="33">
        <f>VLOOKUP($CX15,Funktionsbezeichnungen,3,0)</f>
        <v>9</v>
      </c>
      <c r="CZ15" s="83" t="str">
        <f>VLOOKUP($CX15,Funktionsbezeichnungen,2,0)</f>
        <v>Projektingenieur 3</v>
      </c>
      <c r="DA15" s="125">
        <v>773</v>
      </c>
      <c r="DB15" s="33">
        <f t="shared" si="22"/>
        <v>9</v>
      </c>
      <c r="DC15" s="83" t="str">
        <f t="shared" si="23"/>
        <v>Projektingenieur 3</v>
      </c>
      <c r="DD15" s="125">
        <v>773</v>
      </c>
      <c r="DE15" s="33">
        <f t="shared" si="16"/>
        <v>9</v>
      </c>
      <c r="DF15" s="83" t="str">
        <f t="shared" si="17"/>
        <v>Projektingenieur 3</v>
      </c>
      <c r="DG15" s="20"/>
      <c r="DH15" s="33">
        <v>773</v>
      </c>
      <c r="DI15" s="33">
        <f t="shared" si="18"/>
        <v>9</v>
      </c>
      <c r="DJ15" s="83" t="str">
        <f t="shared" si="19"/>
        <v>Projektingenieur 3</v>
      </c>
      <c r="DO15" s="19">
        <f t="shared" si="15"/>
        <v>5557</v>
      </c>
      <c r="DP15" s="153">
        <v>2</v>
      </c>
      <c r="DQ15" s="19">
        <v>3</v>
      </c>
      <c r="DR15" s="19" t="s">
        <v>951</v>
      </c>
    </row>
    <row r="16" spans="1:142" s="19" customFormat="1" x14ac:dyDescent="0.2">
      <c r="A16" s="53">
        <v>0</v>
      </c>
      <c r="B16" s="53"/>
      <c r="C16" s="53">
        <f>IF(Z16&gt;=10,1,0)</f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8" t="s">
        <v>90</v>
      </c>
      <c r="Z16" s="21">
        <f t="shared" si="1"/>
        <v>34</v>
      </c>
      <c r="AA16" s="25" t="s">
        <v>663</v>
      </c>
      <c r="AB16" s="21" t="s">
        <v>95</v>
      </c>
      <c r="AC16" s="21"/>
      <c r="AE16" s="90" t="s">
        <v>1212</v>
      </c>
      <c r="AF16" s="82"/>
      <c r="CP16" s="19" t="str">
        <f t="shared" si="2"/>
        <v xml:space="preserve">Spieler Daniel </v>
      </c>
      <c r="CR16" s="19">
        <f t="shared" si="3"/>
        <v>34</v>
      </c>
      <c r="CS16" s="19" t="str">
        <f t="shared" si="4"/>
        <v>B</v>
      </c>
      <c r="CT16" s="154">
        <v>4209</v>
      </c>
      <c r="CU16" s="125">
        <v>773</v>
      </c>
      <c r="CV16" s="33">
        <f t="shared" si="20"/>
        <v>9</v>
      </c>
      <c r="CW16" s="83" t="str">
        <f t="shared" si="21"/>
        <v>Projektingenieur 3</v>
      </c>
      <c r="CX16" s="125">
        <v>773</v>
      </c>
      <c r="CY16" s="33">
        <f>VLOOKUP($CX16,Funktionsbezeichnungen,3,0)</f>
        <v>9</v>
      </c>
      <c r="CZ16" s="83" t="str">
        <f>VLOOKUP($CX16,Funktionsbezeichnungen,2,0)</f>
        <v>Projektingenieur 3</v>
      </c>
      <c r="DA16" s="125">
        <v>773</v>
      </c>
      <c r="DB16" s="33">
        <f t="shared" si="22"/>
        <v>9</v>
      </c>
      <c r="DC16" s="83" t="str">
        <f t="shared" si="23"/>
        <v>Projektingenieur 3</v>
      </c>
      <c r="DD16" s="125">
        <v>773</v>
      </c>
      <c r="DE16" s="33">
        <f t="shared" si="16"/>
        <v>9</v>
      </c>
      <c r="DF16" s="83" t="str">
        <f t="shared" si="17"/>
        <v>Projektingenieur 3</v>
      </c>
      <c r="DG16" s="20"/>
      <c r="DH16" s="33">
        <v>773</v>
      </c>
      <c r="DI16" s="33">
        <f t="shared" si="18"/>
        <v>9</v>
      </c>
      <c r="DJ16" s="83" t="str">
        <f t="shared" si="19"/>
        <v>Projektingenieur 3</v>
      </c>
      <c r="DO16" s="19">
        <f t="shared" si="15"/>
        <v>4209</v>
      </c>
      <c r="DP16" s="153">
        <v>2</v>
      </c>
      <c r="DQ16" s="19">
        <v>3</v>
      </c>
      <c r="DR16" s="19" t="s">
        <v>951</v>
      </c>
    </row>
    <row r="17" spans="1:122" s="19" customFormat="1" ht="27" x14ac:dyDescent="0.2">
      <c r="A17" s="53">
        <v>0</v>
      </c>
      <c r="B17" s="53"/>
      <c r="C17" s="53">
        <f t="shared" si="0"/>
        <v>1</v>
      </c>
      <c r="D17" s="55">
        <v>1</v>
      </c>
      <c r="E17" s="55"/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439</v>
      </c>
      <c r="Q17" s="15">
        <v>13</v>
      </c>
      <c r="R17" s="16"/>
      <c r="S17" s="20" t="s">
        <v>115</v>
      </c>
      <c r="T17" s="21">
        <v>1959</v>
      </c>
      <c r="U17" s="28" t="s">
        <v>100</v>
      </c>
      <c r="V17" s="21">
        <v>1985</v>
      </c>
      <c r="W17" s="25"/>
      <c r="X17" s="21"/>
      <c r="Y17" s="28" t="s">
        <v>335</v>
      </c>
      <c r="Z17" s="118">
        <f t="shared" si="1"/>
        <v>33</v>
      </c>
      <c r="AA17" s="25" t="s">
        <v>946</v>
      </c>
      <c r="AB17" s="21" t="s">
        <v>95</v>
      </c>
      <c r="AC17" s="21"/>
      <c r="AE17" s="90" t="s">
        <v>373</v>
      </c>
      <c r="AF17" s="82"/>
      <c r="CP17" s="19" t="str">
        <f t="shared" si="2"/>
        <v>Gysin Daniel</v>
      </c>
      <c r="CR17" s="19">
        <f t="shared" si="3"/>
        <v>33</v>
      </c>
      <c r="CS17" s="19" t="str">
        <f t="shared" si="4"/>
        <v>B</v>
      </c>
      <c r="CT17" s="154">
        <v>5625</v>
      </c>
      <c r="CU17" s="125">
        <v>784</v>
      </c>
      <c r="CV17" s="33">
        <f t="shared" si="20"/>
        <v>10</v>
      </c>
      <c r="CW17" s="83" t="str">
        <f t="shared" si="21"/>
        <v>Senior Projektingenieur</v>
      </c>
      <c r="CX17" s="125">
        <v>784</v>
      </c>
      <c r="CY17" s="33">
        <f t="shared" ref="CY17:CY23" si="24">VLOOKUP($CX17,Funktionsbezeichnungen,3,0)</f>
        <v>10</v>
      </c>
      <c r="CZ17" s="83" t="str">
        <f t="shared" ref="CZ17:CZ23" si="25">VLOOKUP($CX17,Funktionsbezeichnungen,2,0)</f>
        <v>Senior Projektingenieur</v>
      </c>
      <c r="DA17" s="125">
        <v>784</v>
      </c>
      <c r="DB17" s="33">
        <f t="shared" si="22"/>
        <v>10</v>
      </c>
      <c r="DC17" s="83" t="str">
        <f t="shared" si="23"/>
        <v>Senior Projektingenieur</v>
      </c>
      <c r="DD17" s="125">
        <v>784</v>
      </c>
      <c r="DE17" s="33">
        <f t="shared" si="16"/>
        <v>10</v>
      </c>
      <c r="DF17" s="83" t="str">
        <f t="shared" si="17"/>
        <v>Senior Projektingenieur</v>
      </c>
      <c r="DG17" s="20"/>
      <c r="DH17" s="33">
        <v>783</v>
      </c>
      <c r="DI17" s="33">
        <f t="shared" si="18"/>
        <v>9</v>
      </c>
      <c r="DJ17" s="83" t="str">
        <f t="shared" si="19"/>
        <v>Projektingenieur 3</v>
      </c>
      <c r="DO17" s="19">
        <f t="shared" si="15"/>
        <v>5625</v>
      </c>
      <c r="DP17" s="153">
        <v>1</v>
      </c>
      <c r="DQ17" s="19">
        <v>2</v>
      </c>
      <c r="DR17" s="19" t="s">
        <v>952</v>
      </c>
    </row>
    <row r="18" spans="1:122" s="19" customFormat="1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/>
      <c r="I18" s="56"/>
      <c r="J18" s="54"/>
      <c r="K18" s="56"/>
      <c r="L18" s="56"/>
      <c r="M18" s="56"/>
      <c r="N18" s="58"/>
      <c r="O18" s="52" t="s">
        <v>1301</v>
      </c>
      <c r="P18" s="15" t="s">
        <v>1281</v>
      </c>
      <c r="Q18" s="15">
        <v>14</v>
      </c>
      <c r="R18" s="16"/>
      <c r="S18" s="20" t="s">
        <v>1282</v>
      </c>
      <c r="T18" s="21">
        <v>1959</v>
      </c>
      <c r="U18" s="28" t="s">
        <v>194</v>
      </c>
      <c r="V18" s="21">
        <v>1985</v>
      </c>
      <c r="W18" s="25"/>
      <c r="X18" s="21"/>
      <c r="Y18" s="28" t="s">
        <v>1284</v>
      </c>
      <c r="Z18" s="118">
        <f t="shared" si="1"/>
        <v>33</v>
      </c>
      <c r="AA18" s="25" t="s">
        <v>1283</v>
      </c>
      <c r="AB18" s="21" t="s">
        <v>95</v>
      </c>
      <c r="AC18" s="21"/>
      <c r="AE18" s="90" t="s">
        <v>373</v>
      </c>
      <c r="AF18" s="82"/>
      <c r="CP18" s="192" t="str">
        <f t="shared" si="2"/>
        <v>Koch Urs-Martin</v>
      </c>
      <c r="CQ18" s="192"/>
      <c r="CR18" s="192">
        <f t="shared" si="3"/>
        <v>33</v>
      </c>
      <c r="CS18" s="192" t="str">
        <f t="shared" si="4"/>
        <v>B</v>
      </c>
      <c r="CT18" s="222">
        <v>3218</v>
      </c>
      <c r="CU18" s="125">
        <v>784</v>
      </c>
      <c r="CV18" s="33">
        <f t="shared" si="20"/>
        <v>10</v>
      </c>
      <c r="CW18" s="83" t="str">
        <f t="shared" si="21"/>
        <v>Senior Projektingenieur</v>
      </c>
      <c r="CX18" s="125">
        <v>784</v>
      </c>
      <c r="CY18" s="33">
        <f t="shared" si="24"/>
        <v>10</v>
      </c>
      <c r="CZ18" s="83" t="str">
        <f t="shared" si="25"/>
        <v>Senior Projektingenieur</v>
      </c>
      <c r="DA18" s="125">
        <v>784</v>
      </c>
      <c r="DB18" s="33">
        <f t="shared" si="22"/>
        <v>10</v>
      </c>
      <c r="DC18" s="83" t="str">
        <f t="shared" si="23"/>
        <v>Senior Projektingenieur</v>
      </c>
      <c r="DD18" s="125">
        <v>784</v>
      </c>
      <c r="DE18" s="33">
        <f t="shared" si="16"/>
        <v>10</v>
      </c>
      <c r="DF18" s="83" t="str">
        <f t="shared" si="17"/>
        <v>Senior Projektingenieur</v>
      </c>
      <c r="DG18" s="20"/>
      <c r="DH18" s="33">
        <v>783</v>
      </c>
      <c r="DI18" s="33">
        <f t="shared" si="18"/>
        <v>9</v>
      </c>
      <c r="DJ18" s="83" t="str">
        <f t="shared" si="19"/>
        <v>Projektingenieur 3</v>
      </c>
      <c r="DO18" s="19">
        <f t="shared" si="15"/>
        <v>3218</v>
      </c>
      <c r="DP18" s="153">
        <v>1</v>
      </c>
      <c r="DQ18" s="19">
        <v>2</v>
      </c>
      <c r="DR18" s="19" t="s">
        <v>952</v>
      </c>
    </row>
    <row r="19" spans="1:122" s="19" customFormat="1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/>
      <c r="I19" s="56"/>
      <c r="J19" s="54"/>
      <c r="K19" s="56"/>
      <c r="L19" s="56"/>
      <c r="M19" s="56"/>
      <c r="N19" s="58"/>
      <c r="O19" s="52" t="s">
        <v>1140</v>
      </c>
      <c r="P19" s="15" t="s">
        <v>1193</v>
      </c>
      <c r="Q19" s="15">
        <v>15</v>
      </c>
      <c r="R19" s="16"/>
      <c r="S19" s="20" t="s">
        <v>1194</v>
      </c>
      <c r="T19" s="21">
        <v>1962</v>
      </c>
      <c r="U19" s="28" t="s">
        <v>195</v>
      </c>
      <c r="V19" s="21">
        <v>1986</v>
      </c>
      <c r="W19" s="25"/>
      <c r="X19" s="21"/>
      <c r="Y19" s="28" t="s">
        <v>1196</v>
      </c>
      <c r="Z19" s="21">
        <f>$AD$3-V19</f>
        <v>32</v>
      </c>
      <c r="AA19" s="25" t="s">
        <v>1195</v>
      </c>
      <c r="AB19" s="21" t="s">
        <v>95</v>
      </c>
      <c r="AC19" s="21"/>
      <c r="AE19" s="90" t="s">
        <v>373</v>
      </c>
      <c r="AF19" s="82"/>
      <c r="CP19" s="19" t="str">
        <f t="shared" si="2"/>
        <v>Jann Roger</v>
      </c>
      <c r="CR19" s="19">
        <f t="shared" si="3"/>
        <v>32</v>
      </c>
      <c r="CS19" s="19" t="str">
        <f t="shared" si="4"/>
        <v>B</v>
      </c>
      <c r="CT19" s="154">
        <v>3214</v>
      </c>
      <c r="CU19" s="125">
        <v>774</v>
      </c>
      <c r="CV19" s="33">
        <f t="shared" si="20"/>
        <v>10</v>
      </c>
      <c r="CW19" s="83" t="str">
        <f t="shared" si="21"/>
        <v>Senior Projektingenieur</v>
      </c>
      <c r="CX19" s="125"/>
      <c r="CY19" s="33"/>
      <c r="CZ19" s="83"/>
      <c r="DA19" s="125"/>
      <c r="DB19" s="33"/>
      <c r="DC19" s="83"/>
      <c r="DD19" s="125"/>
      <c r="DE19" s="33"/>
      <c r="DF19" s="83"/>
      <c r="DG19" s="20"/>
      <c r="DH19" s="33"/>
      <c r="DI19" s="33"/>
      <c r="DJ19" s="83"/>
      <c r="DO19" s="19">
        <f t="shared" si="15"/>
        <v>3214</v>
      </c>
      <c r="DP19" s="153">
        <v>2</v>
      </c>
      <c r="DQ19" s="19">
        <v>3</v>
      </c>
      <c r="DR19" s="19" t="s">
        <v>951</v>
      </c>
    </row>
    <row r="20" spans="1:122" s="19" customFormat="1" x14ac:dyDescent="0.2">
      <c r="A20" s="53">
        <v>0</v>
      </c>
      <c r="B20" s="53"/>
      <c r="C20" s="53">
        <f>IF(Z20&gt;=10,1,0)</f>
        <v>1</v>
      </c>
      <c r="D20" s="55"/>
      <c r="E20" s="55">
        <v>1</v>
      </c>
      <c r="F20" s="56"/>
      <c r="G20" s="54"/>
      <c r="H20" s="54"/>
      <c r="I20" s="56"/>
      <c r="J20" s="54"/>
      <c r="K20" s="56"/>
      <c r="L20" s="56"/>
      <c r="M20" s="56"/>
      <c r="N20" s="58"/>
      <c r="O20" s="52" t="s">
        <v>358</v>
      </c>
      <c r="P20" s="15" t="s">
        <v>442</v>
      </c>
      <c r="Q20" s="15">
        <v>16</v>
      </c>
      <c r="R20" s="16"/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21"/>
      <c r="Y20" s="28" t="s">
        <v>222</v>
      </c>
      <c r="Z20" s="21">
        <f t="shared" si="1"/>
        <v>31</v>
      </c>
      <c r="AA20" s="25" t="s">
        <v>664</v>
      </c>
      <c r="AB20" s="21" t="s">
        <v>95</v>
      </c>
      <c r="AC20" s="21"/>
      <c r="AE20" s="90" t="s">
        <v>373</v>
      </c>
      <c r="AF20" s="82"/>
      <c r="CP20" s="19" t="str">
        <f t="shared" si="2"/>
        <v>Wecke Jürgen</v>
      </c>
      <c r="CR20" s="19">
        <f t="shared" si="3"/>
        <v>31</v>
      </c>
      <c r="CS20" s="19" t="str">
        <f t="shared" si="4"/>
        <v>B</v>
      </c>
      <c r="CT20" s="154">
        <v>4187</v>
      </c>
      <c r="CU20" s="125">
        <v>774</v>
      </c>
      <c r="CV20" s="33">
        <f t="shared" si="20"/>
        <v>10</v>
      </c>
      <c r="CW20" s="83" t="str">
        <f t="shared" si="21"/>
        <v>Senior Projektingenieur</v>
      </c>
      <c r="CX20" s="125">
        <v>774</v>
      </c>
      <c r="CY20" s="33">
        <f>VLOOKUP($CX20,Funktionsbezeichnungen,3,0)</f>
        <v>10</v>
      </c>
      <c r="CZ20" s="83" t="str">
        <f>VLOOKUP($CX20,Funktionsbezeichnungen,2,0)</f>
        <v>Senior Projektingenieur</v>
      </c>
      <c r="DA20" s="125">
        <v>774</v>
      </c>
      <c r="DB20" s="33">
        <f t="shared" si="22"/>
        <v>10</v>
      </c>
      <c r="DC20" s="83" t="str">
        <f t="shared" si="23"/>
        <v>Senior Projektingenieur</v>
      </c>
      <c r="DD20" s="125">
        <v>773</v>
      </c>
      <c r="DE20" s="33">
        <f t="shared" si="16"/>
        <v>9</v>
      </c>
      <c r="DF20" s="83" t="str">
        <f t="shared" si="17"/>
        <v>Projektingenieur 3</v>
      </c>
      <c r="DG20" s="20"/>
      <c r="DH20" s="33">
        <v>773</v>
      </c>
      <c r="DI20" s="33">
        <f t="shared" si="18"/>
        <v>9</v>
      </c>
      <c r="DJ20" s="83" t="str">
        <f t="shared" si="19"/>
        <v>Projektingenieur 3</v>
      </c>
      <c r="DO20" s="19">
        <f t="shared" si="15"/>
        <v>4187</v>
      </c>
      <c r="DP20" s="153">
        <v>2</v>
      </c>
      <c r="DQ20" s="19">
        <v>3</v>
      </c>
      <c r="DR20" s="19" t="s">
        <v>951</v>
      </c>
    </row>
    <row r="21" spans="1:122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445</v>
      </c>
      <c r="Q21" s="15">
        <v>17</v>
      </c>
      <c r="R21" s="16"/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21"/>
      <c r="Y21" s="28" t="s">
        <v>223</v>
      </c>
      <c r="Z21" s="118">
        <f t="shared" si="1"/>
        <v>31</v>
      </c>
      <c r="AA21" s="25" t="s">
        <v>704</v>
      </c>
      <c r="AB21" s="21" t="s">
        <v>95</v>
      </c>
      <c r="AC21" s="21"/>
      <c r="AE21" s="90" t="s">
        <v>373</v>
      </c>
      <c r="AF21" s="82"/>
      <c r="CP21" s="19" t="str">
        <f t="shared" si="2"/>
        <v>Bäumle Michael</v>
      </c>
      <c r="CR21" s="19">
        <f t="shared" si="3"/>
        <v>31</v>
      </c>
      <c r="CS21" s="19" t="str">
        <f t="shared" si="4"/>
        <v>B</v>
      </c>
      <c r="CT21" s="154">
        <v>4179</v>
      </c>
      <c r="CU21" s="125">
        <v>773</v>
      </c>
      <c r="CV21" s="33">
        <f t="shared" si="20"/>
        <v>9</v>
      </c>
      <c r="CW21" s="83" t="str">
        <f t="shared" si="21"/>
        <v>Projektingenieur 3</v>
      </c>
      <c r="CX21" s="125">
        <v>773</v>
      </c>
      <c r="CY21" s="33">
        <f>VLOOKUP($CX21,Funktionsbezeichnungen,3,0)</f>
        <v>9</v>
      </c>
      <c r="CZ21" s="83" t="str">
        <f>VLOOKUP($CX21,Funktionsbezeichnungen,2,0)</f>
        <v>Projektingenieur 3</v>
      </c>
      <c r="DA21" s="125">
        <v>773</v>
      </c>
      <c r="DB21" s="33">
        <f t="shared" si="22"/>
        <v>9</v>
      </c>
      <c r="DC21" s="83" t="str">
        <f t="shared" si="23"/>
        <v>Projektingenieur 3</v>
      </c>
      <c r="DD21" s="125">
        <v>773</v>
      </c>
      <c r="DE21" s="33">
        <f t="shared" si="16"/>
        <v>9</v>
      </c>
      <c r="DF21" s="83" t="str">
        <f t="shared" si="17"/>
        <v>Projektingenieur 3</v>
      </c>
      <c r="DG21" s="20"/>
      <c r="DH21" s="33">
        <v>772</v>
      </c>
      <c r="DI21" s="33">
        <f t="shared" si="18"/>
        <v>8</v>
      </c>
      <c r="DJ21" s="83" t="str">
        <f t="shared" si="19"/>
        <v>Projektingenieur 2</v>
      </c>
      <c r="DO21" s="19">
        <f t="shared" si="15"/>
        <v>4179</v>
      </c>
      <c r="DP21" s="153">
        <v>2</v>
      </c>
      <c r="DQ21" s="19">
        <v>3</v>
      </c>
      <c r="DR21" s="19" t="s">
        <v>951</v>
      </c>
    </row>
    <row r="22" spans="1:122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361</v>
      </c>
      <c r="P22" s="15" t="s">
        <v>440</v>
      </c>
      <c r="Q22" s="15">
        <v>18</v>
      </c>
      <c r="R22" s="16"/>
      <c r="S22" s="20" t="s">
        <v>119</v>
      </c>
      <c r="T22" s="21">
        <v>1960</v>
      </c>
      <c r="U22" s="28" t="s">
        <v>197</v>
      </c>
      <c r="V22" s="21">
        <v>1988</v>
      </c>
      <c r="W22" s="25"/>
      <c r="X22" s="21"/>
      <c r="Y22" s="28" t="s">
        <v>238</v>
      </c>
      <c r="Z22" s="118">
        <f t="shared" si="1"/>
        <v>30</v>
      </c>
      <c r="AA22" s="25" t="s">
        <v>1130</v>
      </c>
      <c r="AB22" s="21" t="s">
        <v>95</v>
      </c>
      <c r="AC22" s="21"/>
      <c r="AE22" s="90" t="s">
        <v>418</v>
      </c>
      <c r="AF22" s="82"/>
      <c r="CP22" s="19" t="str">
        <f t="shared" si="2"/>
        <v>Riecke Heino</v>
      </c>
      <c r="CR22" s="19">
        <f t="shared" si="3"/>
        <v>30</v>
      </c>
      <c r="CS22" s="19" t="str">
        <f t="shared" si="4"/>
        <v>B</v>
      </c>
      <c r="CT22" s="154">
        <v>4168</v>
      </c>
      <c r="CU22" s="125">
        <v>774</v>
      </c>
      <c r="CV22" s="33">
        <f t="shared" si="20"/>
        <v>10</v>
      </c>
      <c r="CW22" s="83" t="str">
        <f t="shared" si="21"/>
        <v>Senior Projektingenieur</v>
      </c>
      <c r="CX22" s="125">
        <v>774</v>
      </c>
      <c r="CY22" s="33">
        <f t="shared" si="24"/>
        <v>10</v>
      </c>
      <c r="CZ22" s="83" t="str">
        <f t="shared" si="25"/>
        <v>Senior Projektingenieur</v>
      </c>
      <c r="DA22" s="125">
        <v>774</v>
      </c>
      <c r="DB22" s="33">
        <f t="shared" si="22"/>
        <v>10</v>
      </c>
      <c r="DC22" s="83" t="str">
        <f t="shared" si="23"/>
        <v>Senior Projektingenieur</v>
      </c>
      <c r="DD22" s="125">
        <v>774</v>
      </c>
      <c r="DE22" s="33">
        <f t="shared" si="16"/>
        <v>10</v>
      </c>
      <c r="DF22" s="83" t="str">
        <f t="shared" si="17"/>
        <v>Senior Projektingenieur</v>
      </c>
      <c r="DG22" s="20"/>
      <c r="DH22" s="33">
        <v>773</v>
      </c>
      <c r="DI22" s="33">
        <f t="shared" si="18"/>
        <v>9</v>
      </c>
      <c r="DJ22" s="83" t="str">
        <f t="shared" si="19"/>
        <v>Projektingenieur 3</v>
      </c>
      <c r="DO22" s="19">
        <f t="shared" si="15"/>
        <v>4168</v>
      </c>
      <c r="DP22" s="153">
        <v>1</v>
      </c>
      <c r="DQ22" s="19">
        <v>2</v>
      </c>
      <c r="DR22" s="19" t="s">
        <v>951</v>
      </c>
    </row>
    <row r="23" spans="1:122" s="19" customFormat="1" x14ac:dyDescent="0.2">
      <c r="A23" s="53">
        <v>0</v>
      </c>
      <c r="B23" s="53">
        <v>1</v>
      </c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1140</v>
      </c>
      <c r="P23" s="15" t="s">
        <v>451</v>
      </c>
      <c r="Q23" s="15">
        <v>19</v>
      </c>
      <c r="R23" s="16"/>
      <c r="S23" s="20" t="s">
        <v>120</v>
      </c>
      <c r="T23" s="21">
        <v>1961</v>
      </c>
      <c r="U23" s="28" t="s">
        <v>197</v>
      </c>
      <c r="V23" s="21">
        <v>1988</v>
      </c>
      <c r="W23" s="25"/>
      <c r="X23" s="21"/>
      <c r="Y23" s="28" t="s">
        <v>91</v>
      </c>
      <c r="Z23" s="21">
        <f t="shared" si="1"/>
        <v>30</v>
      </c>
      <c r="AA23" s="25" t="s">
        <v>669</v>
      </c>
      <c r="AB23" s="21" t="s">
        <v>95</v>
      </c>
      <c r="AC23" s="21"/>
      <c r="AE23" s="90" t="s">
        <v>373</v>
      </c>
      <c r="AF23" s="82"/>
      <c r="CP23" s="19" t="str">
        <f t="shared" si="2"/>
        <v>Thomas Anette</v>
      </c>
      <c r="CR23" s="19">
        <f t="shared" si="3"/>
        <v>30</v>
      </c>
      <c r="CS23" s="19" t="str">
        <f t="shared" si="4"/>
        <v>B</v>
      </c>
      <c r="CT23" s="154">
        <v>4176</v>
      </c>
      <c r="CU23" s="125">
        <v>774</v>
      </c>
      <c r="CV23" s="33">
        <f t="shared" si="20"/>
        <v>10</v>
      </c>
      <c r="CW23" s="83" t="str">
        <f t="shared" si="21"/>
        <v>Senior Projektingenieur</v>
      </c>
      <c r="CX23" s="125">
        <v>774</v>
      </c>
      <c r="CY23" s="33">
        <f t="shared" si="24"/>
        <v>10</v>
      </c>
      <c r="CZ23" s="83" t="str">
        <f t="shared" si="25"/>
        <v>Senior Projektingenieur</v>
      </c>
      <c r="DA23" s="125">
        <v>774</v>
      </c>
      <c r="DB23" s="33">
        <f t="shared" si="22"/>
        <v>10</v>
      </c>
      <c r="DC23" s="83" t="str">
        <f t="shared" si="23"/>
        <v>Senior Projektingenieur</v>
      </c>
      <c r="DD23" s="125">
        <v>773</v>
      </c>
      <c r="DE23" s="33">
        <f t="shared" si="16"/>
        <v>9</v>
      </c>
      <c r="DF23" s="83" t="str">
        <f t="shared" si="17"/>
        <v>Projektingenieur 3</v>
      </c>
      <c r="DG23" s="20"/>
      <c r="DH23" s="33">
        <v>773</v>
      </c>
      <c r="DI23" s="33">
        <f t="shared" si="18"/>
        <v>9</v>
      </c>
      <c r="DJ23" s="83" t="str">
        <f t="shared" si="19"/>
        <v>Projektingenieur 3</v>
      </c>
      <c r="DO23" s="19">
        <f t="shared" si="15"/>
        <v>4176</v>
      </c>
      <c r="DP23" s="153">
        <v>1</v>
      </c>
      <c r="DQ23" s="19">
        <v>2</v>
      </c>
      <c r="DR23" s="19" t="s">
        <v>951</v>
      </c>
    </row>
    <row r="24" spans="1:122" s="230" customFormat="1" x14ac:dyDescent="0.2">
      <c r="A24" s="218">
        <v>0</v>
      </c>
      <c r="C24" s="218">
        <f t="shared" si="0"/>
        <v>1</v>
      </c>
      <c r="D24" s="231"/>
      <c r="E24" s="231"/>
      <c r="F24" s="220">
        <v>1</v>
      </c>
      <c r="G24" s="221">
        <v>1</v>
      </c>
      <c r="H24" s="215"/>
      <c r="I24" s="232"/>
      <c r="J24" s="215"/>
      <c r="K24" s="232"/>
      <c r="L24" s="232"/>
      <c r="M24" s="232"/>
      <c r="N24" s="233"/>
      <c r="O24" s="234" t="s">
        <v>1140</v>
      </c>
      <c r="P24" s="235" t="s">
        <v>1241</v>
      </c>
      <c r="Q24" s="15">
        <v>20</v>
      </c>
      <c r="R24" s="168"/>
      <c r="S24" s="216" t="s">
        <v>1242</v>
      </c>
      <c r="T24" s="118">
        <v>1951</v>
      </c>
      <c r="U24" s="120" t="s">
        <v>1252</v>
      </c>
      <c r="V24" s="118">
        <v>1993</v>
      </c>
      <c r="W24" s="120" t="s">
        <v>1251</v>
      </c>
      <c r="X24" s="118">
        <v>1999</v>
      </c>
      <c r="Y24" s="236"/>
      <c r="Z24" s="228">
        <f t="shared" si="1"/>
        <v>25</v>
      </c>
      <c r="AA24" s="120" t="s">
        <v>1243</v>
      </c>
      <c r="AB24" s="118" t="s">
        <v>95</v>
      </c>
      <c r="AC24" s="119"/>
      <c r="AE24" s="237" t="s">
        <v>1078</v>
      </c>
      <c r="AF24" s="216"/>
      <c r="CP24" s="243" t="str">
        <f t="shared" si="2"/>
        <v>Gmür Peter</v>
      </c>
      <c r="CR24" s="230">
        <f t="shared" si="3"/>
        <v>25</v>
      </c>
      <c r="CS24" s="230" t="str">
        <f t="shared" si="4"/>
        <v>B</v>
      </c>
      <c r="CT24" s="244">
        <v>4323</v>
      </c>
      <c r="CU24" s="229" t="s">
        <v>711</v>
      </c>
      <c r="CV24" s="239"/>
      <c r="CW24" s="239"/>
      <c r="CX24" s="238"/>
      <c r="CY24" s="239"/>
      <c r="CZ24" s="239"/>
      <c r="DA24" s="238"/>
      <c r="DB24" s="239"/>
      <c r="DC24" s="239"/>
      <c r="DD24" s="238"/>
      <c r="DE24" s="239"/>
      <c r="DF24" s="239"/>
      <c r="DG24" s="216"/>
      <c r="DH24" s="238"/>
      <c r="DI24" s="239"/>
      <c r="DJ24" s="239"/>
      <c r="DO24" s="230">
        <f t="shared" si="15"/>
        <v>4323</v>
      </c>
      <c r="DP24" s="240">
        <v>2</v>
      </c>
      <c r="DQ24" s="230">
        <v>3</v>
      </c>
      <c r="DR24" s="241" t="s">
        <v>951</v>
      </c>
    </row>
    <row r="25" spans="1:122" s="19" customFormat="1" ht="27" x14ac:dyDescent="0.2">
      <c r="A25" s="53">
        <v>0</v>
      </c>
      <c r="B25" s="53"/>
      <c r="C25" s="53">
        <f>IF(Z25&gt;=10,1,0)</f>
        <v>1</v>
      </c>
      <c r="D25" s="55"/>
      <c r="E25" s="55">
        <v>1</v>
      </c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1301</v>
      </c>
      <c r="P25" s="15" t="s">
        <v>461</v>
      </c>
      <c r="Q25" s="15">
        <v>21</v>
      </c>
      <c r="R25" s="42"/>
      <c r="S25" s="20" t="s">
        <v>234</v>
      </c>
      <c r="T25" s="21">
        <v>1972</v>
      </c>
      <c r="U25" s="28" t="s">
        <v>195</v>
      </c>
      <c r="V25" s="21">
        <v>1996</v>
      </c>
      <c r="W25" s="25" t="s">
        <v>314</v>
      </c>
      <c r="X25" s="21">
        <v>2002</v>
      </c>
      <c r="Y25" s="28" t="s">
        <v>547</v>
      </c>
      <c r="Z25" s="118">
        <f t="shared" si="1"/>
        <v>22</v>
      </c>
      <c r="AA25" s="25" t="s">
        <v>676</v>
      </c>
      <c r="AB25" s="21" t="s">
        <v>95</v>
      </c>
      <c r="AC25" s="21"/>
      <c r="AE25" s="90" t="s">
        <v>373</v>
      </c>
      <c r="AF25" s="82"/>
      <c r="CP25" s="19" t="str">
        <f t="shared" si="2"/>
        <v>Müller Thomas</v>
      </c>
      <c r="CR25" s="19">
        <f t="shared" si="3"/>
        <v>22</v>
      </c>
      <c r="CS25" s="19" t="str">
        <f t="shared" si="4"/>
        <v>B</v>
      </c>
      <c r="CT25" s="154">
        <v>4276</v>
      </c>
      <c r="CU25" s="125">
        <v>774</v>
      </c>
      <c r="CV25" s="33">
        <f t="shared" si="20"/>
        <v>10</v>
      </c>
      <c r="CW25" s="83" t="str">
        <f t="shared" si="21"/>
        <v>Senior Projektingenieur</v>
      </c>
      <c r="CX25" s="125">
        <v>773</v>
      </c>
      <c r="CY25" s="33">
        <f>VLOOKUP($CX25,Funktionsbezeichnungen,3,0)</f>
        <v>9</v>
      </c>
      <c r="CZ25" s="83" t="str">
        <f>VLOOKUP($CX25,Funktionsbezeichnungen,2,0)</f>
        <v>Projektingenieur 3</v>
      </c>
      <c r="DA25" s="125">
        <v>773</v>
      </c>
      <c r="DB25" s="33">
        <f t="shared" si="22"/>
        <v>9</v>
      </c>
      <c r="DC25" s="83" t="str">
        <f t="shared" si="23"/>
        <v>Projektingenieur 3</v>
      </c>
      <c r="DD25" s="125">
        <v>773</v>
      </c>
      <c r="DE25" s="33">
        <f t="shared" si="16"/>
        <v>9</v>
      </c>
      <c r="DF25" s="83" t="str">
        <f t="shared" si="17"/>
        <v>Projektingenieur 3</v>
      </c>
      <c r="DG25" s="20"/>
      <c r="DH25" s="33">
        <v>772</v>
      </c>
      <c r="DI25" s="33">
        <f t="shared" si="18"/>
        <v>8</v>
      </c>
      <c r="DJ25" s="83" t="str">
        <f t="shared" si="19"/>
        <v>Projektingenieur 2</v>
      </c>
      <c r="DO25" s="19">
        <f t="shared" si="15"/>
        <v>4276</v>
      </c>
      <c r="DP25" s="153">
        <v>2</v>
      </c>
      <c r="DQ25" s="19">
        <v>3</v>
      </c>
      <c r="DR25" s="19" t="s">
        <v>951</v>
      </c>
    </row>
    <row r="26" spans="1:122" s="19" customFormat="1" ht="27" x14ac:dyDescent="0.2">
      <c r="A26" s="53">
        <v>0</v>
      </c>
      <c r="B26" s="53"/>
      <c r="C26" s="53">
        <f>IF(Z26&gt;=10,1,0)</f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358</v>
      </c>
      <c r="P26" s="15" t="s">
        <v>462</v>
      </c>
      <c r="Q26" s="15">
        <v>22</v>
      </c>
      <c r="R26" s="42"/>
      <c r="S26" s="20" t="s">
        <v>125</v>
      </c>
      <c r="T26" s="21">
        <v>1969</v>
      </c>
      <c r="U26" s="28" t="s">
        <v>194</v>
      </c>
      <c r="V26" s="21">
        <v>1997</v>
      </c>
      <c r="W26" s="25"/>
      <c r="X26" s="21"/>
      <c r="Y26" s="28" t="s">
        <v>336</v>
      </c>
      <c r="Z26" s="118">
        <f t="shared" si="1"/>
        <v>21</v>
      </c>
      <c r="AA26" s="25" t="s">
        <v>677</v>
      </c>
      <c r="AB26" s="21" t="s">
        <v>95</v>
      </c>
      <c r="AC26" s="21"/>
      <c r="AE26" s="90" t="s">
        <v>373</v>
      </c>
      <c r="AF26" s="82"/>
      <c r="CP26" s="19" t="str">
        <f t="shared" si="2"/>
        <v>Rauchfleisch Alexander</v>
      </c>
      <c r="CR26" s="19">
        <f t="shared" si="3"/>
        <v>21</v>
      </c>
      <c r="CS26" s="19" t="str">
        <f t="shared" si="4"/>
        <v>B</v>
      </c>
      <c r="CT26" s="154">
        <v>4254</v>
      </c>
      <c r="CU26" s="125">
        <v>774</v>
      </c>
      <c r="CV26" s="33">
        <f t="shared" si="20"/>
        <v>10</v>
      </c>
      <c r="CW26" s="83" t="str">
        <f t="shared" si="21"/>
        <v>Senior Projektingenieur</v>
      </c>
      <c r="CX26" s="125">
        <v>773</v>
      </c>
      <c r="CY26" s="33">
        <f>VLOOKUP($CX26,Funktionsbezeichnungen,3,0)</f>
        <v>9</v>
      </c>
      <c r="CZ26" s="83" t="str">
        <f>VLOOKUP($CX26,Funktionsbezeichnungen,2,0)</f>
        <v>Projektingenieur 3</v>
      </c>
      <c r="DA26" s="125">
        <v>773</v>
      </c>
      <c r="DB26" s="33">
        <f t="shared" si="22"/>
        <v>9</v>
      </c>
      <c r="DC26" s="83" t="str">
        <f t="shared" si="23"/>
        <v>Projektingenieur 3</v>
      </c>
      <c r="DD26" s="125">
        <v>773</v>
      </c>
      <c r="DE26" s="33">
        <f t="shared" si="16"/>
        <v>9</v>
      </c>
      <c r="DF26" s="83" t="str">
        <f t="shared" si="17"/>
        <v>Projektingenieur 3</v>
      </c>
      <c r="DG26" s="20"/>
      <c r="DH26" s="33">
        <v>772</v>
      </c>
      <c r="DI26" s="33">
        <f t="shared" si="18"/>
        <v>8</v>
      </c>
      <c r="DJ26" s="83" t="str">
        <f t="shared" si="19"/>
        <v>Projektingenieur 2</v>
      </c>
      <c r="DO26" s="19">
        <f t="shared" si="15"/>
        <v>4254</v>
      </c>
      <c r="DP26" s="153">
        <v>1</v>
      </c>
      <c r="DQ26" s="19">
        <v>2</v>
      </c>
      <c r="DR26" s="19" t="s">
        <v>951</v>
      </c>
    </row>
    <row r="27" spans="1:122" s="19" customFormat="1" ht="27" x14ac:dyDescent="0.2">
      <c r="A27" s="53">
        <v>0</v>
      </c>
      <c r="B27" s="53">
        <v>1</v>
      </c>
      <c r="C27" s="53">
        <f>IF(Z27&gt;=10,1,0)</f>
        <v>1</v>
      </c>
      <c r="D27" s="55"/>
      <c r="E27" s="55">
        <v>1</v>
      </c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361</v>
      </c>
      <c r="P27" s="15" t="s">
        <v>465</v>
      </c>
      <c r="Q27" s="15">
        <v>23</v>
      </c>
      <c r="R27" s="42"/>
      <c r="S27" s="20" t="s">
        <v>262</v>
      </c>
      <c r="T27" s="21">
        <v>1969</v>
      </c>
      <c r="U27" s="28" t="s">
        <v>1072</v>
      </c>
      <c r="V27" s="21">
        <v>1998</v>
      </c>
      <c r="W27" s="25"/>
      <c r="X27" s="21"/>
      <c r="Y27" s="28" t="s">
        <v>335</v>
      </c>
      <c r="Z27" s="21">
        <f t="shared" si="1"/>
        <v>20</v>
      </c>
      <c r="AA27" s="25" t="s">
        <v>680</v>
      </c>
      <c r="AB27" s="21" t="s">
        <v>95</v>
      </c>
      <c r="AC27" s="21"/>
      <c r="AE27" s="90" t="s">
        <v>373</v>
      </c>
      <c r="AF27" s="82"/>
      <c r="CP27" s="19" t="str">
        <f t="shared" si="2"/>
        <v>Haas Gabi</v>
      </c>
      <c r="CR27" s="19">
        <f t="shared" si="3"/>
        <v>20</v>
      </c>
      <c r="CS27" s="19" t="str">
        <f t="shared" si="4"/>
        <v>B</v>
      </c>
      <c r="CT27" s="154">
        <v>4288</v>
      </c>
      <c r="CU27" s="125">
        <v>784</v>
      </c>
      <c r="CV27" s="33">
        <f t="shared" si="20"/>
        <v>10</v>
      </c>
      <c r="CW27" s="83" t="str">
        <f t="shared" si="21"/>
        <v>Senior Projektingenieur</v>
      </c>
      <c r="CX27" s="125">
        <v>783</v>
      </c>
      <c r="CY27" s="33">
        <f>VLOOKUP($CX27,Funktionsbezeichnungen,3,0)</f>
        <v>9</v>
      </c>
      <c r="CZ27" s="83" t="str">
        <f>VLOOKUP($CX27,Funktionsbezeichnungen,2,0)</f>
        <v>Projektingenieur 3</v>
      </c>
      <c r="DA27" s="125">
        <v>772</v>
      </c>
      <c r="DB27" s="33">
        <f t="shared" si="22"/>
        <v>8</v>
      </c>
      <c r="DC27" s="83" t="str">
        <f t="shared" si="23"/>
        <v>Projektingenieur 2</v>
      </c>
      <c r="DD27" s="125">
        <v>772</v>
      </c>
      <c r="DE27" s="33">
        <f t="shared" si="16"/>
        <v>8</v>
      </c>
      <c r="DF27" s="83" t="str">
        <f t="shared" si="17"/>
        <v>Projektingenieur 2</v>
      </c>
      <c r="DG27" s="20"/>
      <c r="DH27" s="33">
        <v>772</v>
      </c>
      <c r="DI27" s="33">
        <f t="shared" si="18"/>
        <v>8</v>
      </c>
      <c r="DJ27" s="83" t="str">
        <f t="shared" si="19"/>
        <v>Projektingenieur 2</v>
      </c>
      <c r="DO27" s="19">
        <f t="shared" si="15"/>
        <v>4288</v>
      </c>
      <c r="DP27" s="153">
        <v>2</v>
      </c>
      <c r="DQ27" s="19">
        <v>3</v>
      </c>
      <c r="DR27" s="19" t="s">
        <v>951</v>
      </c>
    </row>
    <row r="28" spans="1:122" s="19" customFormat="1" ht="27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/>
      <c r="I28" s="56"/>
      <c r="J28" s="54"/>
      <c r="K28" s="56"/>
      <c r="L28" s="56"/>
      <c r="M28" s="56"/>
      <c r="N28" s="58"/>
      <c r="O28" s="52" t="s">
        <v>359</v>
      </c>
      <c r="P28" s="15" t="s">
        <v>464</v>
      </c>
      <c r="Q28" s="15">
        <v>24</v>
      </c>
      <c r="R28" s="42"/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21"/>
      <c r="Y28" s="28" t="s">
        <v>548</v>
      </c>
      <c r="Z28" s="118">
        <f t="shared" si="1"/>
        <v>20</v>
      </c>
      <c r="AA28" s="25" t="s">
        <v>1131</v>
      </c>
      <c r="AB28" s="21" t="s">
        <v>95</v>
      </c>
      <c r="AC28" s="21"/>
      <c r="AE28" s="90" t="s">
        <v>402</v>
      </c>
      <c r="AF28" s="82"/>
      <c r="CP28" s="19" t="str">
        <f t="shared" si="2"/>
        <v>Fuchs Christian</v>
      </c>
      <c r="CR28" s="19">
        <f t="shared" si="3"/>
        <v>20</v>
      </c>
      <c r="CS28" s="19" t="str">
        <f t="shared" si="4"/>
        <v>B</v>
      </c>
      <c r="CT28" s="154">
        <v>4263</v>
      </c>
      <c r="CU28" s="125">
        <v>774</v>
      </c>
      <c r="CV28" s="33">
        <f t="shared" si="20"/>
        <v>10</v>
      </c>
      <c r="CW28" s="83" t="str">
        <f t="shared" si="21"/>
        <v>Senior Projektingenieur</v>
      </c>
      <c r="CX28" s="125">
        <v>773</v>
      </c>
      <c r="CY28" s="33">
        <f>VLOOKUP($CX28,Funktionsbezeichnungen,3,0)</f>
        <v>9</v>
      </c>
      <c r="CZ28" s="83" t="str">
        <f>VLOOKUP($CX28,Funktionsbezeichnungen,2,0)</f>
        <v>Projektingenieur 3</v>
      </c>
      <c r="DA28" s="125">
        <v>773</v>
      </c>
      <c r="DB28" s="33">
        <f t="shared" si="22"/>
        <v>9</v>
      </c>
      <c r="DC28" s="83" t="str">
        <f t="shared" si="23"/>
        <v>Projektingenieur 3</v>
      </c>
      <c r="DD28" s="125">
        <v>773</v>
      </c>
      <c r="DE28" s="33">
        <f t="shared" si="16"/>
        <v>9</v>
      </c>
      <c r="DF28" s="83" t="str">
        <f t="shared" si="17"/>
        <v>Projektingenieur 3</v>
      </c>
      <c r="DG28" s="20"/>
      <c r="DH28" s="33">
        <v>772</v>
      </c>
      <c r="DI28" s="33">
        <f t="shared" si="18"/>
        <v>8</v>
      </c>
      <c r="DJ28" s="83" t="str">
        <f t="shared" si="19"/>
        <v>Projektingenieur 2</v>
      </c>
      <c r="DO28" s="19">
        <f t="shared" si="15"/>
        <v>4263</v>
      </c>
      <c r="DP28" s="153">
        <v>1</v>
      </c>
      <c r="DQ28" s="19">
        <v>2</v>
      </c>
      <c r="DR28" s="19" t="s">
        <v>951</v>
      </c>
    </row>
    <row r="29" spans="1:122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1301</v>
      </c>
      <c r="P29" s="15" t="s">
        <v>1145</v>
      </c>
      <c r="Q29" s="15">
        <v>25</v>
      </c>
      <c r="R29" s="42"/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21"/>
      <c r="Y29" s="28" t="s">
        <v>1148</v>
      </c>
      <c r="Z29" s="21">
        <f>$AD$3-V29</f>
        <v>17</v>
      </c>
      <c r="AA29" s="25" t="s">
        <v>1147</v>
      </c>
      <c r="AB29" s="162" t="s">
        <v>95</v>
      </c>
      <c r="AC29" s="21"/>
      <c r="AE29" s="90" t="s">
        <v>373</v>
      </c>
      <c r="AF29" s="82"/>
      <c r="CP29" s="19" t="str">
        <f>+S29</f>
        <v>Häner David</v>
      </c>
      <c r="CR29" s="19">
        <f>+Z29</f>
        <v>17</v>
      </c>
      <c r="CS29" s="19" t="str">
        <f>+AB29</f>
        <v>B</v>
      </c>
      <c r="CT29" s="154">
        <v>4317</v>
      </c>
      <c r="CU29" s="125">
        <v>773</v>
      </c>
      <c r="CV29" s="33">
        <f>VLOOKUP($CU29,Funktionsbezeichnungen,3,0)</f>
        <v>9</v>
      </c>
      <c r="CW29" s="83" t="str">
        <f>VLOOKUP($CU29,Funktionsbezeichnungen,2,0)</f>
        <v>Projektingenieur 3</v>
      </c>
      <c r="CX29" s="125"/>
      <c r="CY29" s="33"/>
      <c r="CZ29" s="83"/>
      <c r="DA29" s="125"/>
      <c r="DB29" s="33"/>
      <c r="DC29" s="83"/>
      <c r="DD29" s="125"/>
      <c r="DE29" s="33"/>
      <c r="DF29" s="83"/>
      <c r="DG29" s="20"/>
      <c r="DH29" s="33"/>
      <c r="DI29" s="33"/>
      <c r="DJ29" s="83"/>
      <c r="DO29" s="19">
        <f>+CT29</f>
        <v>4317</v>
      </c>
      <c r="DP29" s="153">
        <v>2</v>
      </c>
      <c r="DQ29" s="19">
        <v>3</v>
      </c>
      <c r="DR29" s="19" t="s">
        <v>951</v>
      </c>
    </row>
    <row r="30" spans="1:122" s="19" customFormat="1" ht="27" x14ac:dyDescent="0.2">
      <c r="A30" s="53">
        <v>0</v>
      </c>
      <c r="B30" s="53"/>
      <c r="C30" s="53">
        <f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361</v>
      </c>
      <c r="P30" s="15" t="s">
        <v>469</v>
      </c>
      <c r="Q30" s="15">
        <v>26</v>
      </c>
      <c r="R30" s="42"/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21"/>
      <c r="Y30" s="28" t="s">
        <v>303</v>
      </c>
      <c r="Z30" s="118">
        <f>$AD$3-V30</f>
        <v>17</v>
      </c>
      <c r="AA30" s="169" t="s">
        <v>682</v>
      </c>
      <c r="AB30" s="163" t="s">
        <v>95</v>
      </c>
      <c r="AC30" s="21"/>
      <c r="AE30" s="90" t="s">
        <v>373</v>
      </c>
      <c r="AF30" s="82"/>
      <c r="CP30" s="19" t="str">
        <f>+S30</f>
        <v>Rey Lionel</v>
      </c>
      <c r="CR30" s="19">
        <f>+Z30</f>
        <v>17</v>
      </c>
      <c r="CS30" s="19" t="str">
        <f>+AB30</f>
        <v>B</v>
      </c>
      <c r="CT30" s="154">
        <v>4299</v>
      </c>
      <c r="CU30" s="125">
        <v>782</v>
      </c>
      <c r="CV30" s="33">
        <f>VLOOKUP($CU30,Funktionsbezeichnungen,3,0)</f>
        <v>8</v>
      </c>
      <c r="CW30" s="83" t="str">
        <f>VLOOKUP($CU30,Funktionsbezeichnungen,2,0)</f>
        <v>Projektingenieur 2</v>
      </c>
      <c r="CX30" s="125">
        <v>782</v>
      </c>
      <c r="CY30" s="33">
        <f>VLOOKUP($CX30,Funktionsbezeichnungen,3,0)</f>
        <v>8</v>
      </c>
      <c r="CZ30" s="83" t="str">
        <f>VLOOKUP($CX30,Funktionsbezeichnungen,2,0)</f>
        <v>Projektingenieur 2</v>
      </c>
      <c r="DA30" s="125">
        <v>782</v>
      </c>
      <c r="DB30" s="33">
        <f>VLOOKUP($DA30,Funktionsbezeichnungen,3,0)</f>
        <v>8</v>
      </c>
      <c r="DC30" s="83" t="str">
        <f>VLOOKUP($DA30,Funktionsbezeichnungen,2,0)</f>
        <v>Projektingenieur 2</v>
      </c>
      <c r="DD30" s="125">
        <v>782</v>
      </c>
      <c r="DE30" s="33">
        <f>VLOOKUP($DD30,Funktionsbezeichnungen,3,0)</f>
        <v>8</v>
      </c>
      <c r="DF30" s="83" t="str">
        <f>VLOOKUP($DD30,Funktionsbezeichnungen,2,0)</f>
        <v>Projektingenieur 2</v>
      </c>
      <c r="DG30" s="20"/>
      <c r="DH30" s="33">
        <v>782</v>
      </c>
      <c r="DI30" s="33">
        <f>VLOOKUP($DH30,Funktionsbezeichnungen,3,0)</f>
        <v>8</v>
      </c>
      <c r="DJ30" s="83" t="str">
        <f>VLOOKUP($DH30,Funktionsbezeichnungen,2,0)</f>
        <v>Projektingenieur 2</v>
      </c>
      <c r="DO30" s="19">
        <f>+CT30</f>
        <v>4299</v>
      </c>
      <c r="DP30" s="153">
        <v>2</v>
      </c>
      <c r="DQ30" s="19">
        <v>3</v>
      </c>
      <c r="DR30" s="19" t="s">
        <v>952</v>
      </c>
    </row>
    <row r="31" spans="1:122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471</v>
      </c>
      <c r="Q31" s="15">
        <v>27</v>
      </c>
      <c r="R31" s="42"/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21"/>
      <c r="Y31" s="28" t="s">
        <v>337</v>
      </c>
      <c r="Z31" s="21">
        <f>$AD$3-V31</f>
        <v>17</v>
      </c>
      <c r="AA31" s="25" t="s">
        <v>683</v>
      </c>
      <c r="AB31" s="162" t="s">
        <v>95</v>
      </c>
      <c r="AC31" s="21"/>
      <c r="AE31" s="90" t="s">
        <v>1213</v>
      </c>
      <c r="AF31" s="82"/>
      <c r="CP31" s="19" t="str">
        <f>+S31</f>
        <v>Falzone Lorenzo</v>
      </c>
      <c r="CR31" s="19">
        <f>+Z31</f>
        <v>17</v>
      </c>
      <c r="CS31" s="19" t="str">
        <f>+AB31</f>
        <v>B</v>
      </c>
      <c r="CT31" s="154">
        <v>7695</v>
      </c>
      <c r="CU31" s="125">
        <v>773</v>
      </c>
      <c r="CV31" s="33">
        <f>VLOOKUP($CU31,Funktionsbezeichnungen,3,0)</f>
        <v>9</v>
      </c>
      <c r="CW31" s="83" t="str">
        <f>VLOOKUP($CU31,Funktionsbezeichnungen,2,0)</f>
        <v>Projektingenieur 3</v>
      </c>
      <c r="CX31" s="125">
        <v>772</v>
      </c>
      <c r="CY31" s="33">
        <f>VLOOKUP($CX31,Funktionsbezeichnungen,3,0)</f>
        <v>8</v>
      </c>
      <c r="CZ31" s="83" t="str">
        <f>VLOOKUP($CX31,Funktionsbezeichnungen,2,0)</f>
        <v>Projektingenieur 2</v>
      </c>
      <c r="DA31" s="125">
        <v>772</v>
      </c>
      <c r="DB31" s="33">
        <f>VLOOKUP($DA31,Funktionsbezeichnungen,3,0)</f>
        <v>8</v>
      </c>
      <c r="DC31" s="83" t="str">
        <f>VLOOKUP($DA31,Funktionsbezeichnungen,2,0)</f>
        <v>Projektingenieur 2</v>
      </c>
      <c r="DD31" s="125">
        <v>772</v>
      </c>
      <c r="DE31" s="33">
        <f>VLOOKUP($DD31,Funktionsbezeichnungen,3,0)</f>
        <v>8</v>
      </c>
      <c r="DF31" s="83" t="str">
        <f>VLOOKUP($DD31,Funktionsbezeichnungen,2,0)</f>
        <v>Projektingenieur 2</v>
      </c>
      <c r="DG31" s="20"/>
      <c r="DH31" s="33">
        <v>771</v>
      </c>
      <c r="DI31" s="33">
        <f>VLOOKUP($DH31,Funktionsbezeichnungen,3,0)</f>
        <v>7</v>
      </c>
      <c r="DJ31" s="83" t="str">
        <f>VLOOKUP($DH31,Funktionsbezeichnungen,2,0)</f>
        <v>Projektingenieur 1</v>
      </c>
      <c r="DO31" s="19">
        <f>+CT31</f>
        <v>7695</v>
      </c>
      <c r="DP31" s="153">
        <v>1</v>
      </c>
      <c r="DQ31" s="19">
        <v>2</v>
      </c>
      <c r="DR31" s="19" t="s">
        <v>951</v>
      </c>
    </row>
    <row r="32" spans="1:122" s="19" customFormat="1" x14ac:dyDescent="0.2">
      <c r="A32" s="53">
        <v>0</v>
      </c>
      <c r="B32" s="53">
        <v>1</v>
      </c>
      <c r="C32" s="53">
        <f>IF(Z32&gt;=10,1,0)</f>
        <v>1</v>
      </c>
      <c r="D32" s="55">
        <v>1</v>
      </c>
      <c r="E32" s="55"/>
      <c r="F32" s="56"/>
      <c r="G32" s="54"/>
      <c r="H32" s="54"/>
      <c r="I32" s="56"/>
      <c r="J32" s="54"/>
      <c r="K32" s="56"/>
      <c r="L32" s="56"/>
      <c r="M32" s="56"/>
      <c r="N32" s="58"/>
      <c r="O32" s="52" t="s">
        <v>1301</v>
      </c>
      <c r="P32" s="15" t="s">
        <v>588</v>
      </c>
      <c r="Q32" s="15">
        <v>28</v>
      </c>
      <c r="R32" s="42"/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21"/>
      <c r="Y32" s="28" t="s">
        <v>1024</v>
      </c>
      <c r="Z32" s="21">
        <f>$AD$3-V32</f>
        <v>17</v>
      </c>
      <c r="AA32" s="25" t="s">
        <v>684</v>
      </c>
      <c r="AB32" s="162" t="s">
        <v>95</v>
      </c>
      <c r="AC32" s="21"/>
      <c r="AE32" s="90" t="s">
        <v>373</v>
      </c>
      <c r="AF32" s="82"/>
      <c r="CP32" s="19" t="str">
        <f>+S32</f>
        <v>Weber Madeleine</v>
      </c>
      <c r="CR32" s="19">
        <f>+Z32</f>
        <v>17</v>
      </c>
      <c r="CS32" s="19" t="str">
        <f>+AB32</f>
        <v>B</v>
      </c>
      <c r="CT32" s="154">
        <v>4350</v>
      </c>
      <c r="CU32" s="125">
        <v>773</v>
      </c>
      <c r="CV32" s="33">
        <f>VLOOKUP($CU32,Funktionsbezeichnungen,3,0)</f>
        <v>9</v>
      </c>
      <c r="CW32" s="83" t="str">
        <f>VLOOKUP($CU32,Funktionsbezeichnungen,2,0)</f>
        <v>Projektingenieur 3</v>
      </c>
      <c r="CX32" s="125">
        <v>772</v>
      </c>
      <c r="CY32" s="33">
        <f>VLOOKUP($CX32,Funktionsbezeichnungen,3,0)</f>
        <v>8</v>
      </c>
      <c r="CZ32" s="83" t="str">
        <f>VLOOKUP($CX32,Funktionsbezeichnungen,2,0)</f>
        <v>Projektingenieur 2</v>
      </c>
      <c r="DA32" s="125">
        <v>772</v>
      </c>
      <c r="DB32" s="33">
        <f>VLOOKUP($DA32,Funktionsbezeichnungen,3,0)</f>
        <v>8</v>
      </c>
      <c r="DC32" s="83" t="str">
        <f>VLOOKUP($DA32,Funktionsbezeichnungen,2,0)</f>
        <v>Projektingenieur 2</v>
      </c>
      <c r="DD32" s="125">
        <v>772</v>
      </c>
      <c r="DE32" s="33">
        <f>VLOOKUP($DD32,Funktionsbezeichnungen,3,0)</f>
        <v>8</v>
      </c>
      <c r="DF32" s="83" t="str">
        <f>VLOOKUP($DD32,Funktionsbezeichnungen,2,0)</f>
        <v>Projektingenieur 2</v>
      </c>
      <c r="DG32" s="20"/>
      <c r="DH32" s="33">
        <v>771</v>
      </c>
      <c r="DI32" s="33">
        <f>VLOOKUP($DH32,Funktionsbezeichnungen,3,0)</f>
        <v>7</v>
      </c>
      <c r="DJ32" s="83" t="str">
        <f>VLOOKUP($DH32,Funktionsbezeichnungen,2,0)</f>
        <v>Projektingenieur 1</v>
      </c>
      <c r="DO32" s="19">
        <f>+CT32</f>
        <v>4350</v>
      </c>
      <c r="DP32" s="153">
        <v>1</v>
      </c>
      <c r="DQ32" s="19">
        <v>2</v>
      </c>
      <c r="DR32" s="19" t="s">
        <v>951</v>
      </c>
    </row>
    <row r="33" spans="1:122" s="19" customFormat="1" x14ac:dyDescent="0.2">
      <c r="A33" s="53">
        <v>0</v>
      </c>
      <c r="B33" s="53"/>
      <c r="C33" s="53">
        <f>IF(Z33&gt;=10,1,0)</f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1301</v>
      </c>
      <c r="P33" s="15" t="s">
        <v>602</v>
      </c>
      <c r="Q33" s="15">
        <v>29</v>
      </c>
      <c r="R33" s="42"/>
      <c r="S33" s="20" t="s">
        <v>599</v>
      </c>
      <c r="T33" s="21">
        <v>1977</v>
      </c>
      <c r="U33" s="28" t="s">
        <v>1111</v>
      </c>
      <c r="V33" s="21">
        <v>2000</v>
      </c>
      <c r="W33" s="25"/>
      <c r="X33" s="21"/>
      <c r="Y33" s="28" t="s">
        <v>601</v>
      </c>
      <c r="Z33" s="21">
        <f>$AD$3-V33</f>
        <v>18</v>
      </c>
      <c r="AA33" s="25" t="s">
        <v>1134</v>
      </c>
      <c r="AB33" s="21" t="s">
        <v>95</v>
      </c>
      <c r="AC33" s="21"/>
      <c r="AE33" s="90" t="s">
        <v>620</v>
      </c>
      <c r="AF33" s="82"/>
      <c r="CP33" s="19" t="str">
        <f>+S33</f>
        <v>Trouillet Jean-Georges</v>
      </c>
      <c r="CR33" s="19">
        <f>+Z33</f>
        <v>18</v>
      </c>
      <c r="CS33" s="19" t="str">
        <f>+AB33</f>
        <v>B</v>
      </c>
      <c r="CT33" s="154">
        <v>3206</v>
      </c>
      <c r="CU33" s="125">
        <v>773</v>
      </c>
      <c r="CV33" s="33">
        <f>VLOOKUP($CU33,Funktionsbezeichnungen,3,0)</f>
        <v>9</v>
      </c>
      <c r="CW33" s="83" t="str">
        <f>VLOOKUP($CU33,Funktionsbezeichnungen,2,0)</f>
        <v>Projektingenieur 3</v>
      </c>
      <c r="CX33" s="125">
        <v>772</v>
      </c>
      <c r="CY33" s="33">
        <f>VLOOKUP($CX33,Funktionsbezeichnungen,3,0)</f>
        <v>8</v>
      </c>
      <c r="CZ33" s="83" t="str">
        <f>VLOOKUP($CX33,Funktionsbezeichnungen,2,0)</f>
        <v>Projektingenieur 2</v>
      </c>
      <c r="DA33" s="125">
        <v>772</v>
      </c>
      <c r="DB33" s="33">
        <f>VLOOKUP($DA33,Funktionsbezeichnungen,3,0)</f>
        <v>8</v>
      </c>
      <c r="DC33" s="83" t="str">
        <f>VLOOKUP($DA33,Funktionsbezeichnungen,2,0)</f>
        <v>Projektingenieur 2</v>
      </c>
      <c r="DD33" s="125">
        <v>772</v>
      </c>
      <c r="DE33" s="33">
        <f>VLOOKUP($DD33,Funktionsbezeichnungen,3,0)</f>
        <v>8</v>
      </c>
      <c r="DF33" s="83" t="str">
        <f>VLOOKUP($DD33,Funktionsbezeichnungen,2,0)</f>
        <v>Projektingenieur 2</v>
      </c>
      <c r="DG33" s="20"/>
      <c r="DH33" s="33">
        <v>772</v>
      </c>
      <c r="DI33" s="33">
        <f>VLOOKUP($DH33,Funktionsbezeichnungen,3,0)</f>
        <v>8</v>
      </c>
      <c r="DJ33" s="83" t="str">
        <f>VLOOKUP($DH33,Funktionsbezeichnungen,2,0)</f>
        <v>Projektingenieur 2</v>
      </c>
      <c r="DO33" s="19">
        <f>+CT33</f>
        <v>3206</v>
      </c>
      <c r="DP33" s="153">
        <v>1</v>
      </c>
      <c r="DQ33" s="19">
        <v>2</v>
      </c>
      <c r="DR33" s="19" t="s">
        <v>951</v>
      </c>
    </row>
    <row r="34" spans="1:122" s="19" customFormat="1" ht="15.75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/>
      <c r="I34" s="56"/>
      <c r="J34" s="54"/>
      <c r="K34" s="56"/>
      <c r="L34" s="56"/>
      <c r="M34" s="56"/>
      <c r="N34" s="58"/>
      <c r="O34" s="52" t="s">
        <v>1301</v>
      </c>
      <c r="P34" s="15" t="s">
        <v>446</v>
      </c>
      <c r="Q34" s="15">
        <v>30</v>
      </c>
      <c r="R34" s="16"/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21"/>
      <c r="Y34" s="28" t="s">
        <v>1020</v>
      </c>
      <c r="Z34" s="21">
        <f t="shared" si="1"/>
        <v>47</v>
      </c>
      <c r="AA34" s="25" t="s">
        <v>938</v>
      </c>
      <c r="AB34" s="21" t="s">
        <v>309</v>
      </c>
      <c r="AC34" s="21"/>
      <c r="AE34" s="193" t="s">
        <v>1078</v>
      </c>
      <c r="AF34" s="82"/>
      <c r="CP34" s="19" t="str">
        <f t="shared" si="2"/>
        <v>Yelman Mahir</v>
      </c>
      <c r="CR34" s="19">
        <f t="shared" si="3"/>
        <v>47</v>
      </c>
      <c r="CS34" s="153" t="str">
        <f t="shared" si="4"/>
        <v xml:space="preserve"> C/B 3)</v>
      </c>
      <c r="CT34" s="154">
        <v>4162</v>
      </c>
      <c r="CU34" s="125" t="s">
        <v>711</v>
      </c>
      <c r="CV34" s="33"/>
      <c r="CW34" s="83"/>
      <c r="CX34" s="125" t="s">
        <v>711</v>
      </c>
      <c r="CY34" s="33"/>
      <c r="CZ34" s="83"/>
      <c r="DA34" s="125" t="s">
        <v>711</v>
      </c>
      <c r="DB34" s="33"/>
      <c r="DC34" s="83"/>
      <c r="DD34" s="125" t="s">
        <v>711</v>
      </c>
      <c r="DE34" s="33"/>
      <c r="DF34" s="83"/>
      <c r="DG34" s="20"/>
      <c r="DH34" s="33" t="s">
        <v>711</v>
      </c>
      <c r="DI34" s="33" t="s">
        <v>711</v>
      </c>
      <c r="DJ34" s="83"/>
      <c r="DO34" s="19">
        <f t="shared" si="15"/>
        <v>4162</v>
      </c>
      <c r="DP34" s="153">
        <v>2</v>
      </c>
      <c r="DQ34" s="19">
        <v>3</v>
      </c>
      <c r="DR34" s="185" t="s">
        <v>951</v>
      </c>
    </row>
    <row r="35" spans="1:122" s="19" customFormat="1" ht="15.75" x14ac:dyDescent="0.2">
      <c r="A35" s="53">
        <v>0</v>
      </c>
      <c r="B35" s="53"/>
      <c r="C35" s="53">
        <f t="shared" si="0"/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1303</v>
      </c>
      <c r="P35" s="15" t="s">
        <v>444</v>
      </c>
      <c r="Q35" s="15">
        <v>31</v>
      </c>
      <c r="R35" s="16"/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21"/>
      <c r="Y35" s="28" t="s">
        <v>104</v>
      </c>
      <c r="Z35" s="21">
        <f t="shared" si="1"/>
        <v>42</v>
      </c>
      <c r="AA35" s="25" t="s">
        <v>666</v>
      </c>
      <c r="AB35" s="21" t="s">
        <v>1039</v>
      </c>
      <c r="AC35" s="21"/>
      <c r="AE35" s="90" t="s">
        <v>373</v>
      </c>
      <c r="AF35" s="82"/>
      <c r="CP35" s="19" t="str">
        <f t="shared" si="2"/>
        <v>Freiermuth Fritz</v>
      </c>
      <c r="CR35" s="19">
        <f t="shared" si="3"/>
        <v>42</v>
      </c>
      <c r="CS35" s="19" t="str">
        <f t="shared" si="4"/>
        <v xml:space="preserve"> C/B 2)</v>
      </c>
      <c r="CT35" s="154">
        <v>2143</v>
      </c>
      <c r="CU35" s="125">
        <v>751</v>
      </c>
      <c r="CV35" s="33">
        <f t="shared" ref="CV35" si="26">VLOOKUP($CU35,Funktionsbezeichnungen,3,0)</f>
        <v>10</v>
      </c>
      <c r="CW35" s="83" t="str">
        <f t="shared" ref="CW35" si="27">VLOOKUP($CU35,Funktionsbezeichnungen,2,0)</f>
        <v>Vorgesetzter  -  2. Stufe</v>
      </c>
      <c r="CX35" s="125">
        <v>751</v>
      </c>
      <c r="CY35" s="33">
        <f t="shared" ref="CY35" si="28">VLOOKUP($CX35,Funktionsbezeichnungen,3,0)</f>
        <v>10</v>
      </c>
      <c r="CZ35" s="83" t="str">
        <f t="shared" ref="CZ35" si="29">VLOOKUP($CX35,Funktionsbezeichnungen,2,0)</f>
        <v>Vorgesetzter  -  2. Stufe</v>
      </c>
      <c r="DA35" s="125">
        <v>751</v>
      </c>
      <c r="DB35" s="33">
        <f t="shared" ref="DB35" si="30">VLOOKUP($DA35,Funktionsbezeichnungen,3,0)</f>
        <v>10</v>
      </c>
      <c r="DC35" s="83" t="str">
        <f t="shared" ref="DC35" si="31">VLOOKUP($DA35,Funktionsbezeichnungen,2,0)</f>
        <v>Vorgesetzter  -  2. Stufe</v>
      </c>
      <c r="DD35" s="124">
        <v>751</v>
      </c>
      <c r="DE35" s="33">
        <f>VLOOKUP($DD35,Funktionsbezeichnungen,3,0)</f>
        <v>10</v>
      </c>
      <c r="DF35" s="83" t="str">
        <f>VLOOKUP($DD35,Funktionsbezeichnungen,2,0)</f>
        <v>Vorgesetzter  -  2. Stufe</v>
      </c>
      <c r="DG35" s="20"/>
      <c r="DH35" s="124">
        <v>751</v>
      </c>
      <c r="DI35" s="33">
        <f t="shared" ref="DI35" si="32">VLOOKUP($DH35,Funktionsbezeichnungen,3,0)</f>
        <v>10</v>
      </c>
      <c r="DJ35" s="83" t="str">
        <f t="shared" ref="DJ35" si="33">VLOOKUP($DH35,Funktionsbezeichnungen,2,0)</f>
        <v>Vorgesetzter  -  2. Stufe</v>
      </c>
      <c r="DO35" s="19">
        <f t="shared" si="15"/>
        <v>2143</v>
      </c>
      <c r="DP35" s="153">
        <v>2</v>
      </c>
      <c r="DQ35" s="19">
        <v>3</v>
      </c>
      <c r="DR35" s="19" t="s">
        <v>951</v>
      </c>
    </row>
    <row r="36" spans="1:122" s="19" customFormat="1" ht="15.75" x14ac:dyDescent="0.2">
      <c r="A36" s="53">
        <v>0</v>
      </c>
      <c r="B36" s="53"/>
      <c r="C36" s="53">
        <f>IF(Z36&gt;=10,1,0)</f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448</v>
      </c>
      <c r="Q36" s="15">
        <v>32</v>
      </c>
      <c r="R36" s="16"/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21">
        <v>1990</v>
      </c>
      <c r="Y36" s="28" t="s">
        <v>329</v>
      </c>
      <c r="Z36" s="21">
        <f t="shared" ref="Z36:Z50" si="34">$AD$3-V36</f>
        <v>37</v>
      </c>
      <c r="AA36" s="25" t="s">
        <v>671</v>
      </c>
      <c r="AB36" s="162" t="s">
        <v>1043</v>
      </c>
      <c r="AC36" s="21"/>
      <c r="AE36" s="90" t="s">
        <v>1214</v>
      </c>
      <c r="AF36" s="82"/>
      <c r="CP36" s="19" t="str">
        <f t="shared" ref="CP36:CP50" si="35">+S36</f>
        <v>Bergmann Georg</v>
      </c>
      <c r="CR36" s="19">
        <f t="shared" ref="CR36:CR50" si="36">+Z36</f>
        <v>37</v>
      </c>
      <c r="CS36" s="19" t="str">
        <f t="shared" ref="CS36:CS50" si="37">+AB36</f>
        <v xml:space="preserve"> C/B 2)</v>
      </c>
      <c r="CT36" s="154">
        <v>4185</v>
      </c>
      <c r="CU36" s="125">
        <v>772</v>
      </c>
      <c r="CV36" s="33">
        <f t="shared" ref="CV36:CV50" si="38">VLOOKUP($CU36,Funktionsbezeichnungen,3,0)</f>
        <v>8</v>
      </c>
      <c r="CW36" s="83" t="str">
        <f t="shared" ref="CW36:CW50" si="39">VLOOKUP($CU36,Funktionsbezeichnungen,2,0)</f>
        <v>Projektingenieur 2</v>
      </c>
      <c r="CX36" s="125">
        <v>772</v>
      </c>
      <c r="CY36" s="33">
        <f t="shared" ref="CY36:CY44" si="40">VLOOKUP($CX36,Funktionsbezeichnungen,3,0)</f>
        <v>8</v>
      </c>
      <c r="CZ36" s="83" t="str">
        <f t="shared" ref="CZ36:CZ44" si="41">VLOOKUP($CX36,Funktionsbezeichnungen,2,0)</f>
        <v>Projektingenieur 2</v>
      </c>
      <c r="DA36" s="125">
        <v>772</v>
      </c>
      <c r="DB36" s="33">
        <f>VLOOKUP($DA36,Funktionsbezeichnungen,3,0)</f>
        <v>8</v>
      </c>
      <c r="DC36" s="83" t="str">
        <f>VLOOKUP($DA36,Funktionsbezeichnungen,2,0)</f>
        <v>Projektingenieur 2</v>
      </c>
      <c r="DD36" s="125">
        <v>772</v>
      </c>
      <c r="DE36" s="33">
        <f>VLOOKUP($DD36,Funktionsbezeichnungen,3,0)</f>
        <v>8</v>
      </c>
      <c r="DF36" s="83" t="str">
        <f>VLOOKUP($DD36,Funktionsbezeichnungen,2,0)</f>
        <v>Projektingenieur 2</v>
      </c>
      <c r="DG36" s="20"/>
      <c r="DH36" s="33">
        <v>772</v>
      </c>
      <c r="DI36" s="33">
        <f>VLOOKUP($DH36,Funktionsbezeichnungen,3,0)</f>
        <v>8</v>
      </c>
      <c r="DJ36" s="83" t="str">
        <f>VLOOKUP($DH36,Funktionsbezeichnungen,2,0)</f>
        <v>Projektingenieur 2</v>
      </c>
      <c r="DO36" s="19">
        <f t="shared" ref="DO36:DO50" si="42">+CT36</f>
        <v>4185</v>
      </c>
      <c r="DP36" s="153">
        <v>1</v>
      </c>
      <c r="DQ36" s="19">
        <v>2</v>
      </c>
      <c r="DR36" s="19" t="s">
        <v>951</v>
      </c>
    </row>
    <row r="37" spans="1:122" s="19" customFormat="1" ht="15.75" x14ac:dyDescent="0.2">
      <c r="A37" s="53">
        <v>0</v>
      </c>
      <c r="B37" s="53"/>
      <c r="C37" s="53">
        <f>IF(Z37&gt;=10,1,0)</f>
        <v>1</v>
      </c>
      <c r="D37" s="55"/>
      <c r="E37" s="55">
        <v>1</v>
      </c>
      <c r="F37" s="56"/>
      <c r="G37" s="54"/>
      <c r="H37" s="54"/>
      <c r="I37" s="56"/>
      <c r="J37" s="54"/>
      <c r="K37" s="56"/>
      <c r="L37" s="56"/>
      <c r="M37" s="56"/>
      <c r="N37" s="58"/>
      <c r="O37" s="52" t="s">
        <v>359</v>
      </c>
      <c r="P37" s="15" t="s">
        <v>450</v>
      </c>
      <c r="Q37" s="15">
        <v>33</v>
      </c>
      <c r="R37" s="16"/>
      <c r="S37" s="20" t="s">
        <v>214</v>
      </c>
      <c r="T37" s="21">
        <v>1960</v>
      </c>
      <c r="U37" s="28" t="s">
        <v>237</v>
      </c>
      <c r="V37" s="21">
        <v>1986</v>
      </c>
      <c r="W37" s="25"/>
      <c r="X37" s="21"/>
      <c r="Y37" s="28" t="s">
        <v>228</v>
      </c>
      <c r="Z37" s="21">
        <f t="shared" si="34"/>
        <v>32</v>
      </c>
      <c r="AA37" s="25" t="s">
        <v>672</v>
      </c>
      <c r="AB37" s="162" t="s">
        <v>1043</v>
      </c>
      <c r="AC37" s="21"/>
      <c r="AE37" s="90" t="s">
        <v>1213</v>
      </c>
      <c r="AF37" s="82"/>
      <c r="CP37" s="19" t="str">
        <f t="shared" si="35"/>
        <v>Beck Peter</v>
      </c>
      <c r="CR37" s="19">
        <f t="shared" si="36"/>
        <v>32</v>
      </c>
      <c r="CS37" s="19" t="str">
        <f t="shared" si="37"/>
        <v xml:space="preserve"> C/B 2)</v>
      </c>
      <c r="CT37" s="154">
        <v>4269</v>
      </c>
      <c r="CU37" s="125">
        <v>773</v>
      </c>
      <c r="CV37" s="33">
        <f t="shared" si="38"/>
        <v>9</v>
      </c>
      <c r="CW37" s="83" t="str">
        <f t="shared" si="39"/>
        <v>Projektingenieur 3</v>
      </c>
      <c r="CX37" s="125">
        <v>773</v>
      </c>
      <c r="CY37" s="33">
        <f t="shared" si="40"/>
        <v>9</v>
      </c>
      <c r="CZ37" s="83" t="str">
        <f t="shared" si="41"/>
        <v>Projektingenieur 3</v>
      </c>
      <c r="DA37" s="125">
        <v>773</v>
      </c>
      <c r="DB37" s="33">
        <f>VLOOKUP($DA37,Funktionsbezeichnungen,3,0)</f>
        <v>9</v>
      </c>
      <c r="DC37" s="83" t="str">
        <f>VLOOKUP($DA37,Funktionsbezeichnungen,2,0)</f>
        <v>Projektingenieur 3</v>
      </c>
      <c r="DD37" s="125">
        <v>772</v>
      </c>
      <c r="DE37" s="33">
        <f>VLOOKUP($DD37,Funktionsbezeichnungen,3,0)</f>
        <v>8</v>
      </c>
      <c r="DF37" s="83" t="str">
        <f>VLOOKUP($DD37,Funktionsbezeichnungen,2,0)</f>
        <v>Projektingenieur 2</v>
      </c>
      <c r="DG37" s="20"/>
      <c r="DH37" s="33">
        <v>772</v>
      </c>
      <c r="DI37" s="33">
        <f>VLOOKUP($DH37,Funktionsbezeichnungen,3,0)</f>
        <v>8</v>
      </c>
      <c r="DJ37" s="83" t="str">
        <f>VLOOKUP($DH37,Funktionsbezeichnungen,2,0)</f>
        <v>Projektingenieur 2</v>
      </c>
      <c r="DO37" s="19">
        <f t="shared" si="42"/>
        <v>4269</v>
      </c>
      <c r="DP37" s="153">
        <v>2</v>
      </c>
      <c r="DQ37" s="19">
        <v>3</v>
      </c>
      <c r="DR37" s="19" t="s">
        <v>951</v>
      </c>
    </row>
    <row r="38" spans="1:122" s="19" customFormat="1" ht="27" x14ac:dyDescent="0.2">
      <c r="A38" s="53">
        <v>0</v>
      </c>
      <c r="B38" s="53"/>
      <c r="C38" s="53">
        <f>IF(Z38&gt;=10,1,0)</f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1140</v>
      </c>
      <c r="P38" s="15" t="s">
        <v>873</v>
      </c>
      <c r="Q38" s="15">
        <v>34</v>
      </c>
      <c r="R38" s="16"/>
      <c r="S38" s="20" t="s">
        <v>874</v>
      </c>
      <c r="T38" s="21">
        <v>1959</v>
      </c>
      <c r="U38" s="26" t="s">
        <v>1070</v>
      </c>
      <c r="V38" s="21">
        <v>1990</v>
      </c>
      <c r="W38" s="25"/>
      <c r="X38" s="21"/>
      <c r="Y38" s="28" t="s">
        <v>1141</v>
      </c>
      <c r="Z38" s="21">
        <f t="shared" si="34"/>
        <v>28</v>
      </c>
      <c r="AA38" s="25" t="s">
        <v>1142</v>
      </c>
      <c r="AB38" s="162" t="s">
        <v>1043</v>
      </c>
      <c r="AC38" s="21"/>
      <c r="AE38" s="90" t="s">
        <v>389</v>
      </c>
      <c r="AF38" s="82" t="s">
        <v>1083</v>
      </c>
      <c r="CP38" s="19" t="str">
        <f t="shared" si="35"/>
        <v>Wick Bernd</v>
      </c>
      <c r="CR38" s="19">
        <f t="shared" si="36"/>
        <v>28</v>
      </c>
      <c r="CS38" s="19" t="str">
        <f t="shared" si="37"/>
        <v xml:space="preserve"> C/B 2)</v>
      </c>
      <c r="CT38" s="154">
        <v>3208</v>
      </c>
      <c r="CU38" s="125">
        <v>772</v>
      </c>
      <c r="CV38" s="33">
        <f t="shared" si="38"/>
        <v>8</v>
      </c>
      <c r="CW38" s="83" t="str">
        <f t="shared" si="39"/>
        <v>Projektingenieur 2</v>
      </c>
      <c r="CX38" s="125">
        <v>772</v>
      </c>
      <c r="CY38" s="33">
        <f t="shared" si="40"/>
        <v>8</v>
      </c>
      <c r="CZ38" s="83" t="str">
        <f t="shared" si="41"/>
        <v>Projektingenieur 2</v>
      </c>
      <c r="DA38" s="125">
        <v>772</v>
      </c>
      <c r="DB38" s="33">
        <f>VLOOKUP($DA38,Funktionsbezeichnungen,3,0)</f>
        <v>8</v>
      </c>
      <c r="DC38" s="83" t="str">
        <f>VLOOKUP($DA38,Funktionsbezeichnungen,2,0)</f>
        <v>Projektingenieur 2</v>
      </c>
      <c r="DD38" s="125"/>
      <c r="DE38" s="33"/>
      <c r="DF38" s="83"/>
      <c r="DG38" s="20"/>
      <c r="DH38" s="33">
        <v>772</v>
      </c>
      <c r="DI38" s="33">
        <f>VLOOKUP($DH38,Funktionsbezeichnungen,3,0)</f>
        <v>8</v>
      </c>
      <c r="DJ38" s="83" t="str">
        <f>VLOOKUP($DH38,Funktionsbezeichnungen,2,0)</f>
        <v>Projektingenieur 2</v>
      </c>
      <c r="DO38" s="19">
        <f t="shared" si="42"/>
        <v>3208</v>
      </c>
      <c r="DP38" s="153">
        <v>2</v>
      </c>
      <c r="DQ38" s="19">
        <v>3</v>
      </c>
      <c r="DR38" s="19" t="s">
        <v>951</v>
      </c>
    </row>
    <row r="39" spans="1:122" s="19" customFormat="1" ht="15.75" x14ac:dyDescent="0.2">
      <c r="A39" s="53">
        <v>0</v>
      </c>
      <c r="B39" s="53">
        <v>1</v>
      </c>
      <c r="C39" s="53"/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361</v>
      </c>
      <c r="P39" s="15" t="s">
        <v>918</v>
      </c>
      <c r="Q39" s="15">
        <v>35</v>
      </c>
      <c r="R39" s="42"/>
      <c r="S39" s="20" t="s">
        <v>919</v>
      </c>
      <c r="T39" s="21">
        <v>1962</v>
      </c>
      <c r="U39" s="28" t="s">
        <v>1058</v>
      </c>
      <c r="V39" s="21">
        <v>1992</v>
      </c>
      <c r="W39" s="25" t="s">
        <v>921</v>
      </c>
      <c r="X39" s="21">
        <v>2002</v>
      </c>
      <c r="Y39" s="28" t="s">
        <v>922</v>
      </c>
      <c r="Z39" s="118">
        <f t="shared" si="34"/>
        <v>26</v>
      </c>
      <c r="AA39" s="169" t="s">
        <v>1190</v>
      </c>
      <c r="AB39" s="162" t="s">
        <v>1043</v>
      </c>
      <c r="AC39" s="21"/>
      <c r="AE39" s="90" t="s">
        <v>373</v>
      </c>
      <c r="AF39" s="82"/>
      <c r="CP39" s="19" t="str">
        <f t="shared" si="35"/>
        <v>Niedermeyer Friederike</v>
      </c>
      <c r="CR39" s="19">
        <f t="shared" si="36"/>
        <v>26</v>
      </c>
      <c r="CS39" s="19" t="str">
        <f t="shared" si="37"/>
        <v xml:space="preserve"> C/B 2)</v>
      </c>
      <c r="CT39" s="154">
        <v>4307</v>
      </c>
      <c r="CU39" s="125">
        <v>782</v>
      </c>
      <c r="CV39" s="33">
        <f t="shared" si="38"/>
        <v>8</v>
      </c>
      <c r="CW39" s="83" t="str">
        <f t="shared" si="39"/>
        <v>Projektingenieur 2</v>
      </c>
      <c r="CX39" s="125">
        <v>782</v>
      </c>
      <c r="CY39" s="33">
        <f t="shared" si="40"/>
        <v>8</v>
      </c>
      <c r="CZ39" s="83" t="str">
        <f t="shared" si="41"/>
        <v>Projektingenieur 2</v>
      </c>
      <c r="DA39" s="125"/>
      <c r="DB39" s="33"/>
      <c r="DC39" s="83"/>
      <c r="DD39" s="125"/>
      <c r="DE39" s="33"/>
      <c r="DF39" s="83"/>
      <c r="DG39" s="20"/>
      <c r="DH39" s="33"/>
      <c r="DI39" s="33"/>
      <c r="DJ39" s="83"/>
      <c r="DO39" s="19">
        <f t="shared" si="42"/>
        <v>4307</v>
      </c>
      <c r="DP39" s="153">
        <v>1</v>
      </c>
      <c r="DQ39" s="19">
        <v>2</v>
      </c>
      <c r="DR39" s="19" t="s">
        <v>952</v>
      </c>
    </row>
    <row r="40" spans="1:122" s="19" customFormat="1" ht="15.75" x14ac:dyDescent="0.2">
      <c r="A40" s="53">
        <v>1</v>
      </c>
      <c r="B40" s="53"/>
      <c r="C40" s="53">
        <f t="shared" ref="C40:C50" si="43">IF(Z40&gt;=10,1,0)</f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359</v>
      </c>
      <c r="P40" s="15" t="s">
        <v>452</v>
      </c>
      <c r="Q40" s="15">
        <v>36</v>
      </c>
      <c r="R40" s="42"/>
      <c r="S40" s="27" t="s">
        <v>122</v>
      </c>
      <c r="T40" s="21">
        <v>1968</v>
      </c>
      <c r="U40" s="28" t="s">
        <v>201</v>
      </c>
      <c r="V40" s="21">
        <v>1994</v>
      </c>
      <c r="W40" s="25"/>
      <c r="X40" s="21"/>
      <c r="Y40" s="26" t="s">
        <v>123</v>
      </c>
      <c r="Z40" s="21">
        <f t="shared" si="34"/>
        <v>24</v>
      </c>
      <c r="AA40" s="25" t="s">
        <v>673</v>
      </c>
      <c r="AB40" s="162" t="s">
        <v>1043</v>
      </c>
      <c r="AC40" s="21"/>
      <c r="AE40" s="90" t="s">
        <v>1213</v>
      </c>
      <c r="AF40" s="82"/>
      <c r="CP40" s="19" t="str">
        <f t="shared" si="35"/>
        <v>Kern Etienne</v>
      </c>
      <c r="CR40" s="19">
        <f t="shared" si="36"/>
        <v>24</v>
      </c>
      <c r="CS40" s="19" t="str">
        <f t="shared" si="37"/>
        <v xml:space="preserve"> C/B 2)</v>
      </c>
      <c r="CT40" s="154">
        <v>4246</v>
      </c>
      <c r="CU40" s="125">
        <v>772</v>
      </c>
      <c r="CV40" s="33">
        <f t="shared" si="38"/>
        <v>8</v>
      </c>
      <c r="CW40" s="83" t="str">
        <f t="shared" si="39"/>
        <v>Projektingenieur 2</v>
      </c>
      <c r="CX40" s="125">
        <v>772</v>
      </c>
      <c r="CY40" s="33">
        <f t="shared" si="40"/>
        <v>8</v>
      </c>
      <c r="CZ40" s="83" t="str">
        <f t="shared" si="41"/>
        <v>Projektingenieur 2</v>
      </c>
      <c r="DA40" s="125">
        <v>772</v>
      </c>
      <c r="DB40" s="33">
        <f>VLOOKUP($DA40,Funktionsbezeichnungen,3,0)</f>
        <v>8</v>
      </c>
      <c r="DC40" s="83" t="str">
        <f>VLOOKUP($DA40,Funktionsbezeichnungen,2,0)</f>
        <v>Projektingenieur 2</v>
      </c>
      <c r="DD40" s="125">
        <v>772</v>
      </c>
      <c r="DE40" s="33">
        <f>VLOOKUP($DD40,Funktionsbezeichnungen,3,0)</f>
        <v>8</v>
      </c>
      <c r="DF40" s="83" t="str">
        <f>VLOOKUP($DD40,Funktionsbezeichnungen,2,0)</f>
        <v>Projektingenieur 2</v>
      </c>
      <c r="DG40" s="20"/>
      <c r="DH40" s="33">
        <v>772</v>
      </c>
      <c r="DI40" s="33">
        <f>VLOOKUP($DH40,Funktionsbezeichnungen,3,0)</f>
        <v>8</v>
      </c>
      <c r="DJ40" s="83" t="str">
        <f>VLOOKUP($DH40,Funktionsbezeichnungen,2,0)</f>
        <v>Projektingenieur 2</v>
      </c>
      <c r="DO40" s="19">
        <f t="shared" si="42"/>
        <v>4246</v>
      </c>
      <c r="DP40" s="153">
        <v>1</v>
      </c>
      <c r="DQ40" s="19">
        <v>2</v>
      </c>
      <c r="DR40" s="19" t="s">
        <v>951</v>
      </c>
    </row>
    <row r="41" spans="1:122" s="19" customFormat="1" ht="27" x14ac:dyDescent="0.2">
      <c r="A41" s="53">
        <v>0</v>
      </c>
      <c r="B41" s="53">
        <v>1</v>
      </c>
      <c r="C41" s="53">
        <f t="shared" si="43"/>
        <v>1</v>
      </c>
      <c r="D41" s="55"/>
      <c r="E41" s="55"/>
      <c r="F41" s="56">
        <v>1</v>
      </c>
      <c r="G41" s="54"/>
      <c r="H41" s="54"/>
      <c r="I41" s="56"/>
      <c r="J41" s="54"/>
      <c r="K41" s="56"/>
      <c r="L41" s="56"/>
      <c r="M41" s="56"/>
      <c r="N41" s="58"/>
      <c r="O41" s="166" t="s">
        <v>359</v>
      </c>
      <c r="P41" s="167" t="s">
        <v>460</v>
      </c>
      <c r="Q41" s="15">
        <v>37</v>
      </c>
      <c r="R41" s="168"/>
      <c r="S41" s="20" t="s">
        <v>231</v>
      </c>
      <c r="T41" s="21">
        <v>1967</v>
      </c>
      <c r="U41" s="28" t="s">
        <v>1065</v>
      </c>
      <c r="V41" s="21">
        <v>1996</v>
      </c>
      <c r="W41" s="25" t="s">
        <v>1254</v>
      </c>
      <c r="X41" s="21">
        <v>2002</v>
      </c>
      <c r="Y41" s="28" t="s">
        <v>233</v>
      </c>
      <c r="Z41" s="118">
        <f t="shared" si="34"/>
        <v>22</v>
      </c>
      <c r="AA41" s="25" t="s">
        <v>675</v>
      </c>
      <c r="AB41" s="162" t="s">
        <v>1043</v>
      </c>
      <c r="AC41" s="21"/>
      <c r="AE41" s="90" t="s">
        <v>1213</v>
      </c>
      <c r="AF41" s="82"/>
      <c r="CP41" s="19" t="str">
        <f t="shared" si="35"/>
        <v>Ruff Ute</v>
      </c>
      <c r="CR41" s="19">
        <f t="shared" si="36"/>
        <v>22</v>
      </c>
      <c r="CS41" s="19" t="str">
        <f t="shared" si="37"/>
        <v xml:space="preserve"> C/B 2)</v>
      </c>
      <c r="CT41" s="154">
        <v>4277</v>
      </c>
      <c r="CU41" s="125">
        <v>783</v>
      </c>
      <c r="CV41" s="33">
        <f t="shared" si="38"/>
        <v>9</v>
      </c>
      <c r="CW41" s="83" t="str">
        <f t="shared" si="39"/>
        <v>Projektingenieur 3</v>
      </c>
      <c r="CX41" s="125">
        <v>782</v>
      </c>
      <c r="CY41" s="33">
        <f t="shared" si="40"/>
        <v>8</v>
      </c>
      <c r="CZ41" s="83" t="str">
        <f t="shared" si="41"/>
        <v>Projektingenieur 2</v>
      </c>
      <c r="DA41" s="125">
        <v>782</v>
      </c>
      <c r="DB41" s="33">
        <f>VLOOKUP($DA41,Funktionsbezeichnungen,3,0)</f>
        <v>8</v>
      </c>
      <c r="DC41" s="83" t="str">
        <f>VLOOKUP($DA41,Funktionsbezeichnungen,2,0)</f>
        <v>Projektingenieur 2</v>
      </c>
      <c r="DD41" s="125">
        <v>782</v>
      </c>
      <c r="DE41" s="33">
        <f>VLOOKUP($DD41,Funktionsbezeichnungen,3,0)</f>
        <v>8</v>
      </c>
      <c r="DF41" s="83" t="str">
        <f>VLOOKUP($DD41,Funktionsbezeichnungen,2,0)</f>
        <v>Projektingenieur 2</v>
      </c>
      <c r="DG41" s="20"/>
      <c r="DH41" s="33">
        <v>782</v>
      </c>
      <c r="DI41" s="33">
        <f>VLOOKUP($DH41,Funktionsbezeichnungen,3,0)</f>
        <v>8</v>
      </c>
      <c r="DJ41" s="83" t="str">
        <f>VLOOKUP($DH41,Funktionsbezeichnungen,2,0)</f>
        <v>Projektingenieur 2</v>
      </c>
      <c r="DO41" s="19">
        <f t="shared" si="42"/>
        <v>4277</v>
      </c>
      <c r="DP41" s="153">
        <v>3</v>
      </c>
      <c r="DQ41" s="19">
        <v>2</v>
      </c>
      <c r="DR41" s="19" t="s">
        <v>952</v>
      </c>
    </row>
    <row r="42" spans="1:122" s="19" customFormat="1" ht="15.75" x14ac:dyDescent="0.2">
      <c r="A42" s="53">
        <v>0</v>
      </c>
      <c r="B42" s="53"/>
      <c r="C42" s="53">
        <f t="shared" si="43"/>
        <v>1</v>
      </c>
      <c r="D42" s="55">
        <v>1</v>
      </c>
      <c r="E42" s="55"/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1301</v>
      </c>
      <c r="P42" s="15" t="s">
        <v>458</v>
      </c>
      <c r="Q42" s="15">
        <v>38</v>
      </c>
      <c r="R42" s="16"/>
      <c r="S42" s="20" t="s">
        <v>275</v>
      </c>
      <c r="T42" s="21">
        <v>1969</v>
      </c>
      <c r="U42" s="28" t="s">
        <v>299</v>
      </c>
      <c r="V42" s="21">
        <v>1996</v>
      </c>
      <c r="W42" s="25"/>
      <c r="X42" s="21"/>
      <c r="Y42" s="25" t="s">
        <v>276</v>
      </c>
      <c r="Z42" s="21">
        <f t="shared" si="34"/>
        <v>22</v>
      </c>
      <c r="AA42" s="25" t="s">
        <v>671</v>
      </c>
      <c r="AB42" s="162" t="s">
        <v>1043</v>
      </c>
      <c r="AC42" s="21"/>
      <c r="AE42" s="90" t="s">
        <v>376</v>
      </c>
      <c r="AF42" s="82"/>
      <c r="CP42" s="19" t="str">
        <f t="shared" si="35"/>
        <v>Knoll Bernd</v>
      </c>
      <c r="CR42" s="19">
        <f t="shared" si="36"/>
        <v>22</v>
      </c>
      <c r="CS42" s="19" t="str">
        <f t="shared" si="37"/>
        <v xml:space="preserve"> C/B 2)</v>
      </c>
      <c r="CT42" s="154">
        <v>4291</v>
      </c>
      <c r="CU42" s="125">
        <v>772</v>
      </c>
      <c r="CV42" s="33">
        <f t="shared" si="38"/>
        <v>8</v>
      </c>
      <c r="CW42" s="83" t="str">
        <f t="shared" si="39"/>
        <v>Projektingenieur 2</v>
      </c>
      <c r="CX42" s="125">
        <v>772</v>
      </c>
      <c r="CY42" s="33">
        <f t="shared" si="40"/>
        <v>8</v>
      </c>
      <c r="CZ42" s="83" t="str">
        <f t="shared" si="41"/>
        <v>Projektingenieur 2</v>
      </c>
      <c r="DA42" s="125">
        <v>772</v>
      </c>
      <c r="DB42" s="33">
        <f>VLOOKUP($DA42,Funktionsbezeichnungen,3,0)</f>
        <v>8</v>
      </c>
      <c r="DC42" s="83" t="str">
        <f>VLOOKUP($DA42,Funktionsbezeichnungen,2,0)</f>
        <v>Projektingenieur 2</v>
      </c>
      <c r="DD42" s="125">
        <v>772</v>
      </c>
      <c r="DE42" s="33">
        <f>VLOOKUP($DD42,Funktionsbezeichnungen,3,0)</f>
        <v>8</v>
      </c>
      <c r="DF42" s="83" t="str">
        <f>VLOOKUP($DD42,Funktionsbezeichnungen,2,0)</f>
        <v>Projektingenieur 2</v>
      </c>
      <c r="DG42" s="20"/>
      <c r="DH42" s="33">
        <v>772</v>
      </c>
      <c r="DI42" s="33">
        <f>VLOOKUP($DH42,Funktionsbezeichnungen,3,0)</f>
        <v>8</v>
      </c>
      <c r="DJ42" s="83" t="str">
        <f>VLOOKUP($DH42,Funktionsbezeichnungen,2,0)</f>
        <v>Projektingenieur 2</v>
      </c>
      <c r="DO42" s="19">
        <f t="shared" si="42"/>
        <v>4291</v>
      </c>
      <c r="DP42" s="153">
        <v>1</v>
      </c>
      <c r="DQ42" s="19">
        <v>2</v>
      </c>
      <c r="DR42" s="185" t="s">
        <v>968</v>
      </c>
    </row>
    <row r="43" spans="1:122" s="19" customFormat="1" ht="15.75" x14ac:dyDescent="0.2">
      <c r="A43" s="53">
        <v>0</v>
      </c>
      <c r="B43" s="53"/>
      <c r="C43" s="53">
        <f t="shared" si="43"/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359</v>
      </c>
      <c r="P43" s="15" t="s">
        <v>466</v>
      </c>
      <c r="Q43" s="15">
        <v>39</v>
      </c>
      <c r="R43" s="42"/>
      <c r="S43" s="20" t="s">
        <v>246</v>
      </c>
      <c r="T43" s="21">
        <v>1972</v>
      </c>
      <c r="U43" s="28" t="s">
        <v>1064</v>
      </c>
      <c r="V43" s="21">
        <v>1998</v>
      </c>
      <c r="W43" s="25"/>
      <c r="X43" s="21"/>
      <c r="Y43" s="28" t="s">
        <v>247</v>
      </c>
      <c r="Z43" s="21">
        <f t="shared" si="34"/>
        <v>20</v>
      </c>
      <c r="AA43" s="25" t="s">
        <v>671</v>
      </c>
      <c r="AB43" s="162" t="s">
        <v>1043</v>
      </c>
      <c r="AC43" s="21"/>
      <c r="AE43" s="90" t="s">
        <v>404</v>
      </c>
      <c r="AF43" s="82"/>
      <c r="CP43" s="19" t="str">
        <f t="shared" si="35"/>
        <v>Martin Dirk</v>
      </c>
      <c r="CR43" s="19">
        <f t="shared" si="36"/>
        <v>20</v>
      </c>
      <c r="CS43" s="19" t="str">
        <f t="shared" si="37"/>
        <v xml:space="preserve"> C/B 2)</v>
      </c>
      <c r="CT43" s="154">
        <v>7696</v>
      </c>
      <c r="CU43" s="125">
        <v>772</v>
      </c>
      <c r="CV43" s="33">
        <f t="shared" si="38"/>
        <v>8</v>
      </c>
      <c r="CW43" s="83" t="str">
        <f t="shared" si="39"/>
        <v>Projektingenieur 2</v>
      </c>
      <c r="CX43" s="125">
        <v>772</v>
      </c>
      <c r="CY43" s="33">
        <f t="shared" si="40"/>
        <v>8</v>
      </c>
      <c r="CZ43" s="83" t="str">
        <f t="shared" si="41"/>
        <v>Projektingenieur 2</v>
      </c>
      <c r="DA43" s="125">
        <v>772</v>
      </c>
      <c r="DB43" s="33">
        <f>VLOOKUP($DA43,Funktionsbezeichnungen,3,0)</f>
        <v>8</v>
      </c>
      <c r="DC43" s="83" t="str">
        <f>VLOOKUP($DA43,Funktionsbezeichnungen,2,0)</f>
        <v>Projektingenieur 2</v>
      </c>
      <c r="DD43" s="125">
        <v>772</v>
      </c>
      <c r="DE43" s="33">
        <f>VLOOKUP($DD43,Funktionsbezeichnungen,3,0)</f>
        <v>8</v>
      </c>
      <c r="DF43" s="83" t="str">
        <f>VLOOKUP($DD43,Funktionsbezeichnungen,2,0)</f>
        <v>Projektingenieur 2</v>
      </c>
      <c r="DG43" s="20"/>
      <c r="DH43" s="33">
        <v>772</v>
      </c>
      <c r="DI43" s="33">
        <f>VLOOKUP($DH43,Funktionsbezeichnungen,3,0)</f>
        <v>8</v>
      </c>
      <c r="DJ43" s="83" t="str">
        <f>VLOOKUP($DH43,Funktionsbezeichnungen,2,0)</f>
        <v>Projektingenieur 2</v>
      </c>
      <c r="DO43" s="19">
        <f t="shared" si="42"/>
        <v>7696</v>
      </c>
      <c r="DP43" s="153">
        <v>2</v>
      </c>
      <c r="DQ43" s="19">
        <v>3</v>
      </c>
      <c r="DR43" s="19" t="s">
        <v>951</v>
      </c>
    </row>
    <row r="44" spans="1:122" s="19" customFormat="1" ht="27" x14ac:dyDescent="0.2">
      <c r="A44" s="53">
        <v>0</v>
      </c>
      <c r="B44" s="53"/>
      <c r="C44" s="53">
        <f t="shared" si="43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865</v>
      </c>
      <c r="Q44" s="15">
        <v>40</v>
      </c>
      <c r="R44" s="42"/>
      <c r="S44" s="20" t="s">
        <v>866</v>
      </c>
      <c r="T44" s="21">
        <v>1969</v>
      </c>
      <c r="U44" s="28" t="s">
        <v>943</v>
      </c>
      <c r="V44" s="21">
        <v>1999</v>
      </c>
      <c r="W44" s="25" t="s">
        <v>1047</v>
      </c>
      <c r="X44" s="21">
        <v>2011</v>
      </c>
      <c r="Y44" s="28" t="s">
        <v>944</v>
      </c>
      <c r="Z44" s="21">
        <f t="shared" si="34"/>
        <v>19</v>
      </c>
      <c r="AA44" s="25" t="s">
        <v>1296</v>
      </c>
      <c r="AB44" s="162" t="s">
        <v>1043</v>
      </c>
      <c r="AC44" s="21"/>
      <c r="AE44" s="90" t="s">
        <v>373</v>
      </c>
      <c r="AF44" s="82"/>
      <c r="CP44" s="19" t="str">
        <f t="shared" si="35"/>
        <v>Betzold Alexander</v>
      </c>
      <c r="CR44" s="19">
        <f t="shared" si="36"/>
        <v>19</v>
      </c>
      <c r="CS44" s="19" t="str">
        <f t="shared" si="37"/>
        <v xml:space="preserve"> C/B 2)</v>
      </c>
      <c r="CT44" s="154">
        <v>4306</v>
      </c>
      <c r="CU44" s="125">
        <v>782</v>
      </c>
      <c r="CV44" s="33">
        <f t="shared" si="38"/>
        <v>8</v>
      </c>
      <c r="CW44" s="83" t="str">
        <f t="shared" si="39"/>
        <v>Projektingenieur 2</v>
      </c>
      <c r="CX44" s="125">
        <v>782</v>
      </c>
      <c r="CY44" s="33">
        <f t="shared" si="40"/>
        <v>8</v>
      </c>
      <c r="CZ44" s="83" t="str">
        <f t="shared" si="41"/>
        <v>Projektingenieur 2</v>
      </c>
      <c r="DA44" s="125">
        <v>782</v>
      </c>
      <c r="DB44" s="33">
        <f>VLOOKUP($DA44,Funktionsbezeichnungen,3,0)</f>
        <v>8</v>
      </c>
      <c r="DC44" s="83" t="str">
        <f>VLOOKUP($DA44,Funktionsbezeichnungen,2,0)</f>
        <v>Projektingenieur 2</v>
      </c>
      <c r="DD44" s="125">
        <v>782</v>
      </c>
      <c r="DE44" s="33">
        <f>VLOOKUP($DD44,Funktionsbezeichnungen,3,0)</f>
        <v>8</v>
      </c>
      <c r="DF44" s="83" t="str">
        <f>VLOOKUP($DD44,Funktionsbezeichnungen,2,0)</f>
        <v>Projektingenieur 2</v>
      </c>
      <c r="DG44" s="20"/>
      <c r="DH44" s="33">
        <v>781</v>
      </c>
      <c r="DI44" s="33">
        <f>VLOOKUP($DH44,Funktionsbezeichnungen,3,0)</f>
        <v>7</v>
      </c>
      <c r="DJ44" s="83" t="str">
        <f>VLOOKUP($DH44,Funktionsbezeichnungen,2,0)</f>
        <v>Projektingenieur 1</v>
      </c>
      <c r="DO44" s="19">
        <f t="shared" si="42"/>
        <v>4306</v>
      </c>
      <c r="DP44" s="153">
        <v>2</v>
      </c>
      <c r="DQ44" s="19">
        <v>2</v>
      </c>
      <c r="DR44" s="19" t="s">
        <v>952</v>
      </c>
    </row>
    <row r="45" spans="1:122" s="19" customFormat="1" ht="15.75" x14ac:dyDescent="0.2">
      <c r="A45" s="53">
        <v>0</v>
      </c>
      <c r="B45" s="53"/>
      <c r="C45" s="53">
        <f t="shared" si="43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1140</v>
      </c>
      <c r="P45" s="15" t="s">
        <v>1223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si="34"/>
        <v>17</v>
      </c>
      <c r="AA45" s="169" t="s">
        <v>1144</v>
      </c>
      <c r="AB45" s="162" t="s">
        <v>1043</v>
      </c>
      <c r="AC45" s="21"/>
      <c r="AE45" s="90" t="s">
        <v>373</v>
      </c>
      <c r="AF45" s="82"/>
      <c r="CP45" s="19" t="str">
        <f t="shared" si="35"/>
        <v>Igual Lorenzo</v>
      </c>
      <c r="CR45" s="19">
        <f t="shared" si="36"/>
        <v>17</v>
      </c>
      <c r="CS45" s="19" t="str">
        <f t="shared" si="37"/>
        <v xml:space="preserve"> C/B 2)</v>
      </c>
      <c r="CT45" s="154">
        <v>3215</v>
      </c>
      <c r="CU45" s="125">
        <v>772</v>
      </c>
      <c r="CV45" s="33">
        <f t="shared" si="38"/>
        <v>8</v>
      </c>
      <c r="CW45" s="83" t="str">
        <f t="shared" si="39"/>
        <v>Projektingenieur 2</v>
      </c>
      <c r="CX45" s="125"/>
      <c r="CY45" s="33"/>
      <c r="CZ45" s="83"/>
      <c r="DA45" s="125"/>
      <c r="DB45" s="33"/>
      <c r="DC45" s="83"/>
      <c r="DD45" s="125"/>
      <c r="DE45" s="33"/>
      <c r="DF45" s="83"/>
      <c r="DG45" s="20"/>
      <c r="DH45" s="33"/>
      <c r="DI45" s="33"/>
      <c r="DJ45" s="83"/>
      <c r="DO45" s="19">
        <f t="shared" si="42"/>
        <v>3215</v>
      </c>
      <c r="DP45" s="153">
        <v>2</v>
      </c>
      <c r="DQ45" s="19">
        <v>3</v>
      </c>
      <c r="DR45" s="19" t="s">
        <v>952</v>
      </c>
    </row>
    <row r="46" spans="1:122" s="19" customFormat="1" ht="15.75" x14ac:dyDescent="0.2">
      <c r="A46" s="53">
        <v>0</v>
      </c>
      <c r="B46" s="53"/>
      <c r="C46" s="53">
        <f t="shared" si="43"/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358</v>
      </c>
      <c r="P46" s="15" t="s">
        <v>852</v>
      </c>
      <c r="Q46" s="15">
        <v>42</v>
      </c>
      <c r="R46" s="42"/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21"/>
      <c r="Y46" s="28" t="s">
        <v>853</v>
      </c>
      <c r="Z46" s="21">
        <f t="shared" si="34"/>
        <v>14</v>
      </c>
      <c r="AA46" s="25" t="s">
        <v>671</v>
      </c>
      <c r="AB46" s="162" t="s">
        <v>1043</v>
      </c>
      <c r="AC46" s="21"/>
      <c r="AE46" s="90" t="s">
        <v>373</v>
      </c>
      <c r="AF46" s="82"/>
      <c r="CP46" s="19" t="str">
        <f t="shared" si="35"/>
        <v>Hausammann Cédric</v>
      </c>
      <c r="CR46" s="19">
        <f t="shared" si="36"/>
        <v>14</v>
      </c>
      <c r="CS46" s="19" t="str">
        <f t="shared" si="37"/>
        <v xml:space="preserve"> C/B 2)</v>
      </c>
      <c r="CT46" s="154">
        <v>9648</v>
      </c>
      <c r="CU46" s="125">
        <v>772</v>
      </c>
      <c r="CV46" s="33">
        <f t="shared" si="38"/>
        <v>8</v>
      </c>
      <c r="CW46" s="83" t="str">
        <f t="shared" si="39"/>
        <v>Projektingenieur 2</v>
      </c>
      <c r="CX46" s="125">
        <v>772</v>
      </c>
      <c r="CY46" s="33">
        <f>VLOOKUP($CX46,Funktionsbezeichnungen,3,0)</f>
        <v>8</v>
      </c>
      <c r="CZ46" s="83" t="str">
        <f>VLOOKUP($CX46,Funktionsbezeichnungen,2,0)</f>
        <v>Projektingenieur 2</v>
      </c>
      <c r="DA46" s="125">
        <v>772</v>
      </c>
      <c r="DB46" s="33">
        <f>VLOOKUP($DA46,Funktionsbezeichnungen,3,0)</f>
        <v>8</v>
      </c>
      <c r="DC46" s="83" t="str">
        <f>VLOOKUP($DA46,Funktionsbezeichnungen,2,0)</f>
        <v>Projektingenieur 2</v>
      </c>
      <c r="DD46" s="125">
        <v>772</v>
      </c>
      <c r="DE46" s="33">
        <f>VLOOKUP($DD46,Funktionsbezeichnungen,3,0)</f>
        <v>8</v>
      </c>
      <c r="DF46" s="83" t="str">
        <f>VLOOKUP($DD46,Funktionsbezeichnungen,2,0)</f>
        <v>Projektingenieur 2</v>
      </c>
      <c r="DG46" s="20"/>
      <c r="DH46" s="33">
        <v>771</v>
      </c>
      <c r="DI46" s="33">
        <f>VLOOKUP($DH46,Funktionsbezeichnungen,3,0)</f>
        <v>7</v>
      </c>
      <c r="DJ46" s="83" t="str">
        <f>VLOOKUP($DH46,Funktionsbezeichnungen,2,0)</f>
        <v>Projektingenieur 1</v>
      </c>
      <c r="DO46" s="19">
        <f t="shared" si="42"/>
        <v>9648</v>
      </c>
      <c r="DP46" s="153">
        <v>2</v>
      </c>
      <c r="DQ46" s="19">
        <v>3</v>
      </c>
      <c r="DR46" s="19" t="s">
        <v>951</v>
      </c>
    </row>
    <row r="47" spans="1:122" s="19" customFormat="1" ht="15.75" x14ac:dyDescent="0.2">
      <c r="A47" s="53">
        <v>0</v>
      </c>
      <c r="B47" s="53"/>
      <c r="C47" s="53">
        <f t="shared" si="43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358</v>
      </c>
      <c r="P47" s="15" t="s">
        <v>1149</v>
      </c>
      <c r="Q47" s="15">
        <v>43</v>
      </c>
      <c r="R47" s="42"/>
      <c r="S47" s="20" t="s">
        <v>1150</v>
      </c>
      <c r="T47" s="21">
        <v>1976</v>
      </c>
      <c r="U47" s="28" t="s">
        <v>1069</v>
      </c>
      <c r="V47" s="21">
        <v>2004</v>
      </c>
      <c r="W47" s="25" t="s">
        <v>1151</v>
      </c>
      <c r="X47" s="21">
        <v>2011</v>
      </c>
      <c r="Y47" s="28" t="s">
        <v>1152</v>
      </c>
      <c r="Z47" s="21">
        <f t="shared" si="34"/>
        <v>14</v>
      </c>
      <c r="AA47" s="25" t="s">
        <v>671</v>
      </c>
      <c r="AB47" s="162" t="s">
        <v>1043</v>
      </c>
      <c r="AC47" s="21"/>
      <c r="AE47" s="90" t="s">
        <v>375</v>
      </c>
      <c r="AF47" s="82"/>
      <c r="CP47" s="19" t="str">
        <f t="shared" si="35"/>
        <v>Titz Markus</v>
      </c>
      <c r="CR47" s="153">
        <f t="shared" si="36"/>
        <v>14</v>
      </c>
      <c r="CS47" s="19" t="str">
        <f t="shared" si="37"/>
        <v xml:space="preserve"> C/B 2)</v>
      </c>
      <c r="CT47" s="154">
        <v>4912</v>
      </c>
      <c r="CU47" s="125">
        <v>772</v>
      </c>
      <c r="CV47" s="33">
        <f t="shared" si="38"/>
        <v>8</v>
      </c>
      <c r="CW47" s="83" t="str">
        <f t="shared" si="39"/>
        <v>Projektingenieur 2</v>
      </c>
      <c r="CX47" s="125"/>
      <c r="CY47" s="33"/>
      <c r="CZ47" s="83"/>
      <c r="DA47" s="125"/>
      <c r="DB47" s="33"/>
      <c r="DC47" s="83"/>
      <c r="DD47" s="125"/>
      <c r="DE47" s="33"/>
      <c r="DF47" s="83"/>
      <c r="DG47" s="20"/>
      <c r="DH47" s="33"/>
      <c r="DI47" s="33"/>
      <c r="DJ47" s="83"/>
      <c r="DO47" s="19">
        <f t="shared" si="42"/>
        <v>4912</v>
      </c>
      <c r="DP47" s="153">
        <v>2</v>
      </c>
      <c r="DQ47" s="19">
        <v>3</v>
      </c>
      <c r="DR47" s="19" t="s">
        <v>951</v>
      </c>
    </row>
    <row r="48" spans="1:122" s="19" customFormat="1" ht="15.75" x14ac:dyDescent="0.2">
      <c r="A48" s="53">
        <v>0</v>
      </c>
      <c r="B48" s="53">
        <v>1</v>
      </c>
      <c r="C48" s="53">
        <f t="shared" si="43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1301</v>
      </c>
      <c r="P48" s="15" t="s">
        <v>612</v>
      </c>
      <c r="Q48" s="15">
        <v>44</v>
      </c>
      <c r="R48" s="42"/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21"/>
      <c r="Y48" s="28"/>
      <c r="Z48" s="21">
        <f t="shared" si="34"/>
        <v>13</v>
      </c>
      <c r="AA48" s="25" t="s">
        <v>1297</v>
      </c>
      <c r="AB48" s="162" t="s">
        <v>1043</v>
      </c>
      <c r="AC48" s="21"/>
      <c r="AE48" s="90" t="s">
        <v>376</v>
      </c>
      <c r="AF48" s="82"/>
      <c r="CP48" s="19" t="str">
        <f t="shared" si="35"/>
        <v>Penning Rebecca</v>
      </c>
      <c r="CR48" s="19">
        <f t="shared" si="36"/>
        <v>13</v>
      </c>
      <c r="CS48" s="19" t="str">
        <f t="shared" si="37"/>
        <v xml:space="preserve"> C/B 2)</v>
      </c>
      <c r="CT48" s="154">
        <v>4353</v>
      </c>
      <c r="CU48" s="125">
        <v>772</v>
      </c>
      <c r="CV48" s="33">
        <f t="shared" si="38"/>
        <v>8</v>
      </c>
      <c r="CW48" s="83" t="str">
        <f t="shared" si="39"/>
        <v>Projektingenieur 2</v>
      </c>
      <c r="CX48" s="125">
        <v>772</v>
      </c>
      <c r="CY48" s="33">
        <f>VLOOKUP($CX48,Funktionsbezeichnungen,3,0)</f>
        <v>8</v>
      </c>
      <c r="CZ48" s="83" t="str">
        <f>VLOOKUP($CX48,Funktionsbezeichnungen,2,0)</f>
        <v>Projektingenieur 2</v>
      </c>
      <c r="DA48" s="125">
        <v>772</v>
      </c>
      <c r="DB48" s="33">
        <f>VLOOKUP($DA48,Funktionsbezeichnungen,3,0)</f>
        <v>8</v>
      </c>
      <c r="DC48" s="83" t="str">
        <f>VLOOKUP($DA48,Funktionsbezeichnungen,2,0)</f>
        <v>Projektingenieur 2</v>
      </c>
      <c r="DD48" s="125">
        <v>771</v>
      </c>
      <c r="DE48" s="33">
        <f>VLOOKUP($DD48,Funktionsbezeichnungen,3,0)</f>
        <v>7</v>
      </c>
      <c r="DF48" s="83" t="str">
        <f>VLOOKUP($DD48,Funktionsbezeichnungen,2,0)</f>
        <v>Projektingenieur 1</v>
      </c>
      <c r="DG48" s="20"/>
      <c r="DH48" s="33">
        <v>771</v>
      </c>
      <c r="DI48" s="33">
        <f>VLOOKUP($DH48,Funktionsbezeichnungen,3,0)</f>
        <v>7</v>
      </c>
      <c r="DJ48" s="83" t="str">
        <f>VLOOKUP($DH48,Funktionsbezeichnungen,2,0)</f>
        <v>Projektingenieur 1</v>
      </c>
      <c r="DO48" s="19">
        <f t="shared" si="42"/>
        <v>4353</v>
      </c>
      <c r="DP48" s="153">
        <v>2</v>
      </c>
      <c r="DQ48" s="19">
        <v>3</v>
      </c>
      <c r="DR48" s="185" t="s">
        <v>968</v>
      </c>
    </row>
    <row r="49" spans="1:122" s="19" customFormat="1" ht="15.75" x14ac:dyDescent="0.2">
      <c r="A49" s="53">
        <v>0</v>
      </c>
      <c r="B49" s="53"/>
      <c r="C49" s="53">
        <f t="shared" si="43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1140</v>
      </c>
      <c r="P49" s="15" t="s">
        <v>1120</v>
      </c>
      <c r="Q49" s="15">
        <v>45</v>
      </c>
      <c r="R49" s="42"/>
      <c r="S49" s="20" t="s">
        <v>1118</v>
      </c>
      <c r="T49" s="21">
        <v>1976</v>
      </c>
      <c r="U49" s="28" t="s">
        <v>1119</v>
      </c>
      <c r="V49" s="21">
        <v>2005</v>
      </c>
      <c r="W49" s="25"/>
      <c r="X49" s="21"/>
      <c r="Y49" s="28"/>
      <c r="Z49" s="118">
        <f t="shared" si="34"/>
        <v>13</v>
      </c>
      <c r="AA49" s="169" t="s">
        <v>1144</v>
      </c>
      <c r="AB49" s="162" t="s">
        <v>1043</v>
      </c>
      <c r="AC49" s="21"/>
      <c r="AE49" s="90" t="s">
        <v>373</v>
      </c>
      <c r="AF49" s="82"/>
      <c r="CP49" s="19" t="str">
        <f t="shared" si="35"/>
        <v>Dick David</v>
      </c>
      <c r="CR49" s="19">
        <f t="shared" si="36"/>
        <v>13</v>
      </c>
      <c r="CS49" s="19" t="str">
        <f t="shared" si="37"/>
        <v xml:space="preserve"> C/B 2)</v>
      </c>
      <c r="CT49" s="154">
        <v>4909</v>
      </c>
      <c r="CU49" s="125">
        <v>772</v>
      </c>
      <c r="CV49" s="33">
        <f t="shared" si="38"/>
        <v>8</v>
      </c>
      <c r="CW49" s="83" t="str">
        <f t="shared" si="39"/>
        <v>Projektingenieur 2</v>
      </c>
      <c r="CX49" s="125"/>
      <c r="CY49" s="33"/>
      <c r="CZ49" s="83"/>
      <c r="DA49" s="125"/>
      <c r="DB49" s="33"/>
      <c r="DC49" s="83"/>
      <c r="DD49" s="125"/>
      <c r="DE49" s="33"/>
      <c r="DF49" s="83"/>
      <c r="DG49" s="20"/>
      <c r="DH49" s="33"/>
      <c r="DI49" s="33"/>
      <c r="DJ49" s="83"/>
      <c r="DO49" s="19">
        <f t="shared" si="42"/>
        <v>4909</v>
      </c>
      <c r="DP49" s="153">
        <v>2</v>
      </c>
      <c r="DQ49" s="19">
        <v>3</v>
      </c>
      <c r="DR49" s="19" t="s">
        <v>952</v>
      </c>
    </row>
    <row r="50" spans="1:122" s="19" customFormat="1" ht="15.75" x14ac:dyDescent="0.2">
      <c r="A50" s="53">
        <v>0</v>
      </c>
      <c r="B50" s="53"/>
      <c r="C50" s="53">
        <f t="shared" si="43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21"/>
      <c r="Y50" s="28"/>
      <c r="Z50" s="21">
        <f t="shared" si="34"/>
        <v>12</v>
      </c>
      <c r="AA50" s="25" t="s">
        <v>671</v>
      </c>
      <c r="AB50" s="162" t="s">
        <v>1043</v>
      </c>
      <c r="AC50" s="21"/>
      <c r="AE50" s="90" t="s">
        <v>373</v>
      </c>
      <c r="AF50" s="82"/>
      <c r="CP50" s="19" t="str">
        <f t="shared" si="35"/>
        <v>Akdeniz Veysel</v>
      </c>
      <c r="CR50" s="153">
        <f t="shared" si="36"/>
        <v>12</v>
      </c>
      <c r="CS50" s="19" t="str">
        <f t="shared" si="37"/>
        <v xml:space="preserve"> C/B 2)</v>
      </c>
      <c r="CT50" s="154">
        <v>4293</v>
      </c>
      <c r="CU50" s="125">
        <v>772</v>
      </c>
      <c r="CV50" s="33">
        <f t="shared" si="38"/>
        <v>8</v>
      </c>
      <c r="CW50" s="83" t="str">
        <f t="shared" si="39"/>
        <v>Projektingenieur 2</v>
      </c>
      <c r="CX50" s="125">
        <v>772</v>
      </c>
      <c r="CY50" s="33">
        <f>VLOOKUP($CX50,Funktionsbezeichnungen,3,0)</f>
        <v>8</v>
      </c>
      <c r="CZ50" s="83" t="str">
        <f>VLOOKUP($CX50,Funktionsbezeichnungen,2,0)</f>
        <v>Projektingenieur 2</v>
      </c>
      <c r="DA50" s="125">
        <v>772</v>
      </c>
      <c r="DB50" s="33">
        <f>VLOOKUP($DA50,Funktionsbezeichnungen,3,0)</f>
        <v>8</v>
      </c>
      <c r="DC50" s="83" t="str">
        <f>VLOOKUP($DA50,Funktionsbezeichnungen,2,0)</f>
        <v>Projektingenieur 2</v>
      </c>
      <c r="DD50" s="125">
        <v>772</v>
      </c>
      <c r="DE50" s="33">
        <f>VLOOKUP($DD50,Funktionsbezeichnungen,3,0)</f>
        <v>8</v>
      </c>
      <c r="DF50" s="83" t="str">
        <f>VLOOKUP($DD50,Funktionsbezeichnungen,2,0)</f>
        <v>Projektingenieur 2</v>
      </c>
      <c r="DG50" s="20"/>
      <c r="DH50" s="33">
        <v>771</v>
      </c>
      <c r="DI50" s="33">
        <f>VLOOKUP($DH50,Funktionsbezeichnungen,3,0)</f>
        <v>7</v>
      </c>
      <c r="DJ50" s="83" t="str">
        <f>VLOOKUP($DH50,Funktionsbezeichnungen,2,0)</f>
        <v>Projektingenieur 1</v>
      </c>
      <c r="DO50" s="19">
        <f t="shared" si="42"/>
        <v>4293</v>
      </c>
      <c r="DP50" s="153">
        <v>2</v>
      </c>
      <c r="DQ50" s="19">
        <v>3</v>
      </c>
      <c r="DR50" s="19" t="s">
        <v>951</v>
      </c>
    </row>
    <row r="51" spans="1:122" s="19" customFormat="1" ht="15.75" x14ac:dyDescent="0.2">
      <c r="A51" s="53">
        <v>0</v>
      </c>
      <c r="B51" s="53"/>
      <c r="C51" s="53">
        <f t="shared" si="0"/>
        <v>1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358</v>
      </c>
      <c r="P51" s="15" t="s">
        <v>932</v>
      </c>
      <c r="Q51" s="15">
        <v>47</v>
      </c>
      <c r="R51" s="42"/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21">
        <v>2008</v>
      </c>
      <c r="Y51" s="28"/>
      <c r="Z51" s="21">
        <f t="shared" si="1"/>
        <v>11</v>
      </c>
      <c r="AA51" s="25" t="s">
        <v>1079</v>
      </c>
      <c r="AB51" s="162" t="s">
        <v>1043</v>
      </c>
      <c r="AC51" s="21"/>
      <c r="AE51" s="90" t="s">
        <v>373</v>
      </c>
      <c r="AF51" s="82"/>
      <c r="CP51" s="19" t="str">
        <f t="shared" si="2"/>
        <v>Noordam Philipp</v>
      </c>
      <c r="CR51" s="153">
        <f t="shared" si="3"/>
        <v>11</v>
      </c>
      <c r="CS51" s="19" t="str">
        <f t="shared" si="4"/>
        <v xml:space="preserve"> C/B 2)</v>
      </c>
      <c r="CT51" s="154">
        <v>4312</v>
      </c>
      <c r="CU51" s="125">
        <v>772</v>
      </c>
      <c r="CV51" s="33">
        <f t="shared" ref="CV51:CV67" si="44">VLOOKUP($CU51,Funktionsbezeichnungen,3,0)</f>
        <v>8</v>
      </c>
      <c r="CW51" s="83" t="str">
        <f t="shared" ref="CW51:CW67" si="45">VLOOKUP($CU51,Funktionsbezeichnungen,2,0)</f>
        <v>Projektingenieur 2</v>
      </c>
      <c r="CX51" s="125">
        <v>772</v>
      </c>
      <c r="CY51" s="33">
        <f>VLOOKUP($CX51,Funktionsbezeichnungen,3,0)</f>
        <v>8</v>
      </c>
      <c r="CZ51" s="83" t="str">
        <f>VLOOKUP($CX51,Funktionsbezeichnungen,2,0)</f>
        <v>Projektingenieur 2</v>
      </c>
      <c r="DA51" s="125"/>
      <c r="DB51" s="33"/>
      <c r="DC51" s="83"/>
      <c r="DD51" s="125"/>
      <c r="DE51" s="33"/>
      <c r="DF51" s="83"/>
      <c r="DG51" s="20"/>
      <c r="DH51" s="33"/>
      <c r="DI51" s="33"/>
      <c r="DJ51" s="83"/>
      <c r="DO51" s="19">
        <f t="shared" si="15"/>
        <v>4312</v>
      </c>
      <c r="DP51" s="153">
        <v>2</v>
      </c>
      <c r="DQ51" s="19">
        <v>2</v>
      </c>
      <c r="DR51" s="19" t="s">
        <v>951</v>
      </c>
    </row>
    <row r="52" spans="1:122" s="19" customFormat="1" x14ac:dyDescent="0.2">
      <c r="A52" s="53">
        <v>0</v>
      </c>
      <c r="B52" s="53"/>
      <c r="C52" s="53">
        <f>IF(Z52&gt;=10,1,0)</f>
        <v>1</v>
      </c>
      <c r="D52" s="55"/>
      <c r="E52" s="55">
        <v>1</v>
      </c>
      <c r="F52" s="56"/>
      <c r="G52" s="54"/>
      <c r="H52" s="54">
        <v>1</v>
      </c>
      <c r="I52" s="56"/>
      <c r="J52" s="54"/>
      <c r="K52" s="56"/>
      <c r="L52" s="56"/>
      <c r="M52" s="56"/>
      <c r="N52" s="58"/>
      <c r="O52" s="52" t="s">
        <v>361</v>
      </c>
      <c r="P52" s="15" t="s">
        <v>447</v>
      </c>
      <c r="Q52" s="15">
        <v>48</v>
      </c>
      <c r="R52" s="16"/>
      <c r="S52" s="20" t="s">
        <v>111</v>
      </c>
      <c r="T52" s="21">
        <v>1954</v>
      </c>
      <c r="U52" s="28" t="s">
        <v>195</v>
      </c>
      <c r="V52" s="21">
        <v>1976</v>
      </c>
      <c r="W52" s="25"/>
      <c r="X52" s="21"/>
      <c r="Y52" s="28" t="s">
        <v>547</v>
      </c>
      <c r="Z52" s="21">
        <f>$AD$3-V52</f>
        <v>42</v>
      </c>
      <c r="AA52" s="25" t="s">
        <v>671</v>
      </c>
      <c r="AB52" s="21" t="s">
        <v>105</v>
      </c>
      <c r="AC52" s="21"/>
      <c r="AE52" s="90" t="s">
        <v>415</v>
      </c>
      <c r="AF52" s="82"/>
      <c r="CP52" s="19" t="str">
        <f>+S52</f>
        <v>Buser Edi</v>
      </c>
      <c r="CR52" s="19">
        <f>+Z52</f>
        <v>42</v>
      </c>
      <c r="CS52" s="19" t="str">
        <f>+AB52</f>
        <v>C</v>
      </c>
      <c r="CT52" s="154">
        <v>3160</v>
      </c>
      <c r="CU52" s="125">
        <v>772</v>
      </c>
      <c r="CV52" s="33">
        <f>VLOOKUP($CU52,Funktionsbezeichnungen,3,0)</f>
        <v>8</v>
      </c>
      <c r="CW52" s="83" t="str">
        <f>VLOOKUP($CU52,Funktionsbezeichnungen,2,0)</f>
        <v>Projektingenieur 2</v>
      </c>
      <c r="CX52" s="125">
        <v>772</v>
      </c>
      <c r="CY52" s="33">
        <f>VLOOKUP($CX52,Funktionsbezeichnungen,3,0)</f>
        <v>8</v>
      </c>
      <c r="CZ52" s="83" t="str">
        <f>VLOOKUP($CX52,Funktionsbezeichnungen,2,0)</f>
        <v>Projektingenieur 2</v>
      </c>
      <c r="DA52" s="125">
        <v>772</v>
      </c>
      <c r="DB52" s="33">
        <f>VLOOKUP($DA52,Funktionsbezeichnungen,3,0)</f>
        <v>8</v>
      </c>
      <c r="DC52" s="83" t="str">
        <f>VLOOKUP($DA52,Funktionsbezeichnungen,2,0)</f>
        <v>Projektingenieur 2</v>
      </c>
      <c r="DD52" s="125">
        <v>772</v>
      </c>
      <c r="DE52" s="33">
        <f>VLOOKUP($DD52,Funktionsbezeichnungen,3,0)</f>
        <v>8</v>
      </c>
      <c r="DF52" s="83" t="str">
        <f>VLOOKUP($DD52,Funktionsbezeichnungen,2,0)</f>
        <v>Projektingenieur 2</v>
      </c>
      <c r="DG52" s="20"/>
      <c r="DH52" s="33">
        <v>772</v>
      </c>
      <c r="DI52" s="33">
        <f>VLOOKUP($DH52,Funktionsbezeichnungen,3,0)</f>
        <v>8</v>
      </c>
      <c r="DJ52" s="83" t="str">
        <f>VLOOKUP($DH52,Funktionsbezeichnungen,2,0)</f>
        <v>Projektingenieur 2</v>
      </c>
      <c r="DO52" s="19">
        <f>+CT52</f>
        <v>3160</v>
      </c>
      <c r="DP52" s="153">
        <v>2</v>
      </c>
      <c r="DQ52" s="19">
        <v>3</v>
      </c>
      <c r="DR52" s="19" t="s">
        <v>951</v>
      </c>
    </row>
    <row r="53" spans="1:122" s="19" customFormat="1" ht="27" x14ac:dyDescent="0.2">
      <c r="A53" s="53">
        <v>0</v>
      </c>
      <c r="B53" s="53"/>
      <c r="C53" s="53">
        <f>IF(Z53&gt;=10,1,0)</f>
        <v>1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52" t="s">
        <v>566</v>
      </c>
      <c r="Q53" s="15">
        <v>49</v>
      </c>
      <c r="R53" s="42"/>
      <c r="S53" s="16" t="s">
        <v>561</v>
      </c>
      <c r="T53" s="21">
        <v>1975</v>
      </c>
      <c r="U53" s="28" t="s">
        <v>562</v>
      </c>
      <c r="V53" s="21">
        <v>2004</v>
      </c>
      <c r="W53" s="25"/>
      <c r="X53" s="21"/>
      <c r="Y53" s="28" t="s">
        <v>564</v>
      </c>
      <c r="Z53" s="118">
        <f>$AD$3-V53</f>
        <v>14</v>
      </c>
      <c r="AA53" s="169" t="s">
        <v>565</v>
      </c>
      <c r="AB53" s="21" t="s">
        <v>105</v>
      </c>
      <c r="AC53" s="21"/>
      <c r="AE53" s="90" t="s">
        <v>1084</v>
      </c>
      <c r="AF53" s="82"/>
      <c r="CP53" s="19" t="str">
        <f>+S53</f>
        <v>That Pueng</v>
      </c>
      <c r="CR53" s="19">
        <f>+Z53</f>
        <v>14</v>
      </c>
      <c r="CS53" s="19" t="str">
        <f>+AB53</f>
        <v>C</v>
      </c>
      <c r="CT53" s="154">
        <v>4345</v>
      </c>
      <c r="CU53" s="125" t="s">
        <v>711</v>
      </c>
      <c r="CV53" s="33"/>
      <c r="CW53" s="83"/>
      <c r="CX53" s="125">
        <v>782</v>
      </c>
      <c r="CY53" s="33">
        <f>VLOOKUP($CX53,Funktionsbezeichnungen,3,0)</f>
        <v>8</v>
      </c>
      <c r="CZ53" s="83" t="str">
        <f>VLOOKUP($CX53,Funktionsbezeichnungen,2,0)</f>
        <v>Projektingenieur 2</v>
      </c>
      <c r="DA53" s="125">
        <v>782</v>
      </c>
      <c r="DB53" s="33">
        <f>VLOOKUP($DA53,Funktionsbezeichnungen,3,0)</f>
        <v>8</v>
      </c>
      <c r="DC53" s="83" t="str">
        <f>VLOOKUP($DA53,Funktionsbezeichnungen,2,0)</f>
        <v>Projektingenieur 2</v>
      </c>
      <c r="DD53" s="125">
        <v>782</v>
      </c>
      <c r="DE53" s="33">
        <f>VLOOKUP($DD53,Funktionsbezeichnungen,3,0)</f>
        <v>8</v>
      </c>
      <c r="DF53" s="83" t="str">
        <f>VLOOKUP($DD53,Funktionsbezeichnungen,2,0)</f>
        <v>Projektingenieur 2</v>
      </c>
      <c r="DG53" s="20"/>
      <c r="DH53" s="33">
        <v>781</v>
      </c>
      <c r="DI53" s="33">
        <f>VLOOKUP($DH53,Funktionsbezeichnungen,3,0)</f>
        <v>7</v>
      </c>
      <c r="DJ53" s="83" t="str">
        <f>VLOOKUP($DH53,Funktionsbezeichnungen,2,0)</f>
        <v>Projektingenieur 1</v>
      </c>
      <c r="DO53" s="19">
        <f>+CT53</f>
        <v>4345</v>
      </c>
      <c r="DP53" s="153">
        <v>1</v>
      </c>
      <c r="DQ53" s="19">
        <v>2</v>
      </c>
      <c r="DR53" s="19" t="s">
        <v>952</v>
      </c>
    </row>
    <row r="54" spans="1:122" s="19" customFormat="1" x14ac:dyDescent="0.2">
      <c r="A54" s="53">
        <v>0</v>
      </c>
      <c r="B54" s="53">
        <v>1</v>
      </c>
      <c r="C54" s="53">
        <f>IF(Z54&gt;=10,1,0)</f>
        <v>1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1262</v>
      </c>
      <c r="Q54" s="15">
        <v>50</v>
      </c>
      <c r="R54" s="42"/>
      <c r="S54" s="20" t="s">
        <v>1263</v>
      </c>
      <c r="T54" s="21">
        <v>1981</v>
      </c>
      <c r="U54" s="28" t="s">
        <v>1063</v>
      </c>
      <c r="V54" s="21">
        <v>2005</v>
      </c>
      <c r="W54" s="25"/>
      <c r="X54" s="21"/>
      <c r="Y54" s="28"/>
      <c r="Z54" s="118">
        <f>$AD$3-V54</f>
        <v>13</v>
      </c>
      <c r="AA54" s="25" t="s">
        <v>916</v>
      </c>
      <c r="AB54" s="118" t="s">
        <v>105</v>
      </c>
      <c r="AC54" s="21"/>
      <c r="AE54" s="90" t="s">
        <v>375</v>
      </c>
      <c r="AF54" s="82"/>
      <c r="CP54" s="192" t="str">
        <f>+S54</f>
        <v>Mendoza Maria</v>
      </c>
      <c r="CR54" s="153">
        <f>+Z54</f>
        <v>13</v>
      </c>
      <c r="CS54" s="153" t="str">
        <f>+AB54</f>
        <v>C</v>
      </c>
      <c r="CT54" s="222">
        <v>4326</v>
      </c>
      <c r="CU54" s="125">
        <v>772</v>
      </c>
      <c r="CV54" s="33">
        <f>VLOOKUP($CU54,Funktionsbezeichnungen,3,0)</f>
        <v>8</v>
      </c>
      <c r="CW54" s="83" t="str">
        <f>VLOOKUP($CU54,Funktionsbezeichnungen,2,0)</f>
        <v>Projektingenieur 2</v>
      </c>
      <c r="CX54" s="125"/>
      <c r="CY54" s="33"/>
      <c r="CZ54" s="83"/>
      <c r="DA54" s="125">
        <v>771</v>
      </c>
      <c r="DB54" s="33">
        <f>VLOOKUP($DA54,Funktionsbezeichnungen,3,0)</f>
        <v>7</v>
      </c>
      <c r="DC54" s="83" t="str">
        <f>VLOOKUP($DA54,Funktionsbezeichnungen,2,0)</f>
        <v>Projektingenieur 1</v>
      </c>
      <c r="DD54" s="125">
        <v>770</v>
      </c>
      <c r="DE54" s="33">
        <f>VLOOKUP($DD54,Funktionsbezeichnungen,3,0)</f>
        <v>6</v>
      </c>
      <c r="DF54" s="83" t="str">
        <f>VLOOKUP($DD54,Funktionsbezeichnungen,2,0)</f>
        <v>Vorstufe Projektingenieur</v>
      </c>
      <c r="DG54" s="20"/>
      <c r="DH54" s="33">
        <v>771</v>
      </c>
      <c r="DI54" s="33">
        <f>VLOOKUP($DH54,Funktionsbezeichnungen,3,0)</f>
        <v>7</v>
      </c>
      <c r="DJ54" s="83" t="str">
        <f>VLOOKUP($DH54,Funktionsbezeichnungen,2,0)</f>
        <v>Projektingenieur 1</v>
      </c>
      <c r="DO54" s="19">
        <f>+CT54</f>
        <v>4326</v>
      </c>
      <c r="DP54" s="153">
        <v>2</v>
      </c>
      <c r="DQ54" s="19">
        <v>3</v>
      </c>
      <c r="DR54" s="19" t="s">
        <v>951</v>
      </c>
    </row>
    <row r="55" spans="1:122" s="19" customFormat="1" x14ac:dyDescent="0.2">
      <c r="A55" s="53">
        <v>0</v>
      </c>
      <c r="B55" s="53"/>
      <c r="C55" s="53">
        <f t="shared" si="0"/>
        <v>1</v>
      </c>
      <c r="D55" s="55">
        <v>1</v>
      </c>
      <c r="E55" s="55"/>
      <c r="F55" s="56"/>
      <c r="G55" s="54"/>
      <c r="H55" s="54"/>
      <c r="I55" s="56"/>
      <c r="J55" s="54"/>
      <c r="K55" s="56"/>
      <c r="L55" s="56"/>
      <c r="M55" s="56"/>
      <c r="N55" s="58"/>
      <c r="O55" s="52" t="s">
        <v>1301</v>
      </c>
      <c r="P55" s="15" t="s">
        <v>1279</v>
      </c>
      <c r="Q55" s="15">
        <v>51</v>
      </c>
      <c r="R55" s="42"/>
      <c r="S55" s="20" t="s">
        <v>1280</v>
      </c>
      <c r="T55" s="21">
        <v>1983</v>
      </c>
      <c r="U55" s="28" t="s">
        <v>1230</v>
      </c>
      <c r="V55" s="21">
        <v>2008</v>
      </c>
      <c r="W55" s="25"/>
      <c r="X55" s="21"/>
      <c r="Y55" s="28"/>
      <c r="Z55" s="21">
        <f t="shared" si="1"/>
        <v>10</v>
      </c>
      <c r="AA55" s="25" t="s">
        <v>698</v>
      </c>
      <c r="AB55" s="118" t="s">
        <v>105</v>
      </c>
      <c r="AC55" s="21"/>
      <c r="AE55" s="90" t="s">
        <v>895</v>
      </c>
      <c r="AF55" s="82"/>
      <c r="CP55" s="192" t="str">
        <f t="shared" si="2"/>
        <v>Lamoth Béla</v>
      </c>
      <c r="CQ55" s="192"/>
      <c r="CR55" s="242">
        <f t="shared" si="3"/>
        <v>10</v>
      </c>
      <c r="CS55" s="192" t="str">
        <f t="shared" si="4"/>
        <v>C</v>
      </c>
      <c r="CT55" s="222">
        <v>4329</v>
      </c>
      <c r="CU55" s="125">
        <v>772</v>
      </c>
      <c r="CV55" s="33">
        <f t="shared" si="44"/>
        <v>8</v>
      </c>
      <c r="CW55" s="83" t="str">
        <f t="shared" si="45"/>
        <v>Projektingenieur 2</v>
      </c>
      <c r="CX55" s="125">
        <v>772</v>
      </c>
      <c r="CY55" s="33">
        <f>VLOOKUP($CX55,Funktionsbezeichnungen,3,0)</f>
        <v>8</v>
      </c>
      <c r="CZ55" s="83" t="str">
        <f>VLOOKUP($CX55,Funktionsbezeichnungen,2,0)</f>
        <v>Projektingenieur 2</v>
      </c>
      <c r="DA55" s="125"/>
      <c r="DB55" s="33"/>
      <c r="DC55" s="83"/>
      <c r="DD55" s="125"/>
      <c r="DE55" s="33"/>
      <c r="DF55" s="83"/>
      <c r="DG55" s="20"/>
      <c r="DH55" s="33"/>
      <c r="DI55" s="33"/>
      <c r="DJ55" s="83"/>
      <c r="DO55" s="19">
        <f t="shared" si="15"/>
        <v>4329</v>
      </c>
      <c r="DP55" s="153">
        <v>2</v>
      </c>
      <c r="DQ55" s="19">
        <v>2</v>
      </c>
      <c r="DR55" s="19" t="s">
        <v>951</v>
      </c>
    </row>
    <row r="56" spans="1:122" s="19" customFormat="1" x14ac:dyDescent="0.2">
      <c r="A56" s="53">
        <v>0</v>
      </c>
      <c r="B56" s="53"/>
      <c r="C56" s="53">
        <f t="shared" si="0"/>
        <v>1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1140</v>
      </c>
      <c r="P56" s="15" t="s">
        <v>598</v>
      </c>
      <c r="Q56" s="15">
        <v>52</v>
      </c>
      <c r="R56" s="42"/>
      <c r="S56" s="20" t="s">
        <v>281</v>
      </c>
      <c r="T56" s="21">
        <v>1983</v>
      </c>
      <c r="U56" s="28" t="s">
        <v>1076</v>
      </c>
      <c r="V56" s="21">
        <v>2008</v>
      </c>
      <c r="W56" s="25" t="s">
        <v>1060</v>
      </c>
      <c r="X56" s="21">
        <v>2009</v>
      </c>
      <c r="Y56" s="28" t="s">
        <v>1023</v>
      </c>
      <c r="Z56" s="21">
        <f t="shared" si="1"/>
        <v>10</v>
      </c>
      <c r="AA56" s="25" t="s">
        <v>1133</v>
      </c>
      <c r="AB56" s="118" t="s">
        <v>105</v>
      </c>
      <c r="AC56" s="21"/>
      <c r="AE56" s="90" t="s">
        <v>895</v>
      </c>
      <c r="AF56" s="82"/>
      <c r="CP56" s="19" t="str">
        <f t="shared" si="2"/>
        <v>Wieland Manuel</v>
      </c>
      <c r="CR56" s="153">
        <f t="shared" si="3"/>
        <v>10</v>
      </c>
      <c r="CS56" s="19" t="str">
        <f t="shared" si="4"/>
        <v>C</v>
      </c>
      <c r="CT56" s="154">
        <v>9698</v>
      </c>
      <c r="CU56" s="125">
        <v>772</v>
      </c>
      <c r="CV56" s="33">
        <f t="shared" si="44"/>
        <v>8</v>
      </c>
      <c r="CW56" s="83" t="str">
        <f t="shared" si="45"/>
        <v>Projektingenieur 2</v>
      </c>
      <c r="CX56" s="125">
        <v>772</v>
      </c>
      <c r="CY56" s="33">
        <f>VLOOKUP($CX56,Funktionsbezeichnungen,3,0)</f>
        <v>8</v>
      </c>
      <c r="CZ56" s="83" t="str">
        <f>VLOOKUP($CX56,Funktionsbezeichnungen,2,0)</f>
        <v>Projektingenieur 2</v>
      </c>
      <c r="DA56" s="125">
        <v>771</v>
      </c>
      <c r="DB56" s="33">
        <f>VLOOKUP($DA56,Funktionsbezeichnungen,3,0)</f>
        <v>7</v>
      </c>
      <c r="DC56" s="83" t="str">
        <f>VLOOKUP($DA56,Funktionsbezeichnungen,2,0)</f>
        <v>Projektingenieur 1</v>
      </c>
      <c r="DD56" s="125">
        <v>771</v>
      </c>
      <c r="DE56" s="33">
        <f>VLOOKUP($DD56,Funktionsbezeichnungen,3,0)</f>
        <v>7</v>
      </c>
      <c r="DF56" s="83" t="str">
        <f>VLOOKUP($DD56,Funktionsbezeichnungen,2,0)</f>
        <v>Projektingenieur 1</v>
      </c>
      <c r="DG56" s="20"/>
      <c r="DH56" s="33">
        <v>771</v>
      </c>
      <c r="DI56" s="33">
        <f>VLOOKUP($DH56,Funktionsbezeichnungen,3,0)</f>
        <v>7</v>
      </c>
      <c r="DJ56" s="83" t="str">
        <f>VLOOKUP($DH56,Funktionsbezeichnungen,2,0)</f>
        <v>Projektingenieur 1</v>
      </c>
      <c r="DO56" s="19">
        <f t="shared" si="15"/>
        <v>9698</v>
      </c>
      <c r="DP56" s="153">
        <v>2</v>
      </c>
      <c r="DQ56" s="19">
        <v>2</v>
      </c>
      <c r="DR56" s="19" t="s">
        <v>951</v>
      </c>
    </row>
    <row r="57" spans="1:122" s="19" customFormat="1" x14ac:dyDescent="0.2">
      <c r="A57" s="53">
        <v>0</v>
      </c>
      <c r="B57" s="53"/>
      <c r="C57" s="53">
        <f t="shared" si="0"/>
        <v>1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1187</v>
      </c>
      <c r="Q57" s="15">
        <v>53</v>
      </c>
      <c r="R57" s="42"/>
      <c r="S57" s="20" t="s">
        <v>1188</v>
      </c>
      <c r="T57" s="21">
        <v>1983</v>
      </c>
      <c r="U57" s="28" t="s">
        <v>1189</v>
      </c>
      <c r="V57" s="21">
        <v>2008</v>
      </c>
      <c r="W57" s="25"/>
      <c r="X57" s="21"/>
      <c r="Y57" s="28"/>
      <c r="Z57" s="118">
        <f t="shared" si="1"/>
        <v>10</v>
      </c>
      <c r="AA57" s="25" t="s">
        <v>698</v>
      </c>
      <c r="AB57" s="118" t="s">
        <v>105</v>
      </c>
      <c r="AC57" s="21"/>
      <c r="AE57" s="90" t="s">
        <v>375</v>
      </c>
      <c r="AF57" s="82"/>
      <c r="CP57" s="19" t="str">
        <f t="shared" si="2"/>
        <v>Skucek Axel</v>
      </c>
      <c r="CR57" s="153">
        <f t="shared" si="3"/>
        <v>10</v>
      </c>
      <c r="CS57" s="153" t="str">
        <f t="shared" si="4"/>
        <v>C</v>
      </c>
      <c r="CT57" s="154">
        <v>4322</v>
      </c>
      <c r="CU57" s="125">
        <v>772</v>
      </c>
      <c r="CV57" s="33">
        <f t="shared" si="44"/>
        <v>8</v>
      </c>
      <c r="CW57" s="83" t="str">
        <f t="shared" si="45"/>
        <v>Projektingenieur 2</v>
      </c>
      <c r="CX57" s="125"/>
      <c r="CY57" s="33"/>
      <c r="CZ57" s="83"/>
      <c r="DA57" s="125"/>
      <c r="DB57" s="33"/>
      <c r="DC57" s="83"/>
      <c r="DD57" s="125"/>
      <c r="DE57" s="33"/>
      <c r="DF57" s="83"/>
      <c r="DG57" s="20"/>
      <c r="DH57" s="33"/>
      <c r="DI57" s="33"/>
      <c r="DJ57" s="83"/>
      <c r="DO57" s="19">
        <f t="shared" si="15"/>
        <v>4322</v>
      </c>
      <c r="DP57" s="153">
        <v>2</v>
      </c>
      <c r="DQ57" s="19">
        <v>3</v>
      </c>
      <c r="DR57" s="19" t="s">
        <v>951</v>
      </c>
    </row>
    <row r="58" spans="1:122" s="19" customFormat="1" x14ac:dyDescent="0.2">
      <c r="A58" s="53">
        <v>0</v>
      </c>
      <c r="B58" s="53"/>
      <c r="C58" s="53">
        <f t="shared" si="0"/>
        <v>1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1303</v>
      </c>
      <c r="P58" s="15" t="s">
        <v>567</v>
      </c>
      <c r="Q58" s="15">
        <v>54</v>
      </c>
      <c r="R58" s="42"/>
      <c r="S58" s="20" t="s">
        <v>213</v>
      </c>
      <c r="T58" s="21">
        <v>1985</v>
      </c>
      <c r="U58" s="28" t="s">
        <v>1006</v>
      </c>
      <c r="V58" s="21">
        <v>2008</v>
      </c>
      <c r="W58" s="25" t="s">
        <v>1181</v>
      </c>
      <c r="X58" s="21">
        <v>2013</v>
      </c>
      <c r="Y58" s="28" t="s">
        <v>1023</v>
      </c>
      <c r="Z58" s="118">
        <f t="shared" si="1"/>
        <v>10</v>
      </c>
      <c r="AA58" s="25" t="s">
        <v>1079</v>
      </c>
      <c r="AB58" s="118" t="s">
        <v>105</v>
      </c>
      <c r="AC58" s="21"/>
      <c r="AE58" s="90" t="s">
        <v>895</v>
      </c>
      <c r="AF58" s="82"/>
      <c r="CP58" s="19" t="str">
        <f t="shared" si="2"/>
        <v>Imesch Reto</v>
      </c>
      <c r="CR58" s="153">
        <f t="shared" si="3"/>
        <v>10</v>
      </c>
      <c r="CS58" s="19" t="str">
        <f t="shared" si="4"/>
        <v>C</v>
      </c>
      <c r="CT58" s="154">
        <v>9677</v>
      </c>
      <c r="CU58" s="125">
        <v>772</v>
      </c>
      <c r="CV58" s="33">
        <f t="shared" si="44"/>
        <v>8</v>
      </c>
      <c r="CW58" s="83" t="str">
        <f t="shared" si="45"/>
        <v>Projektingenieur 2</v>
      </c>
      <c r="CX58" s="125">
        <v>772</v>
      </c>
      <c r="CY58" s="33">
        <f>VLOOKUP($CX58,Funktionsbezeichnungen,3,0)</f>
        <v>8</v>
      </c>
      <c r="CZ58" s="83" t="str">
        <f>VLOOKUP($CX58,Funktionsbezeichnungen,2,0)</f>
        <v>Projektingenieur 2</v>
      </c>
      <c r="DA58" s="125">
        <v>772</v>
      </c>
      <c r="DB58" s="33">
        <f>VLOOKUP($DA58,Funktionsbezeichnungen,3,0)</f>
        <v>8</v>
      </c>
      <c r="DC58" s="83" t="str">
        <f>VLOOKUP($DA58,Funktionsbezeichnungen,2,0)</f>
        <v>Projektingenieur 2</v>
      </c>
      <c r="DD58" s="125">
        <v>771</v>
      </c>
      <c r="DE58" s="33">
        <f>VLOOKUP($DD58,Funktionsbezeichnungen,3,0)</f>
        <v>7</v>
      </c>
      <c r="DF58" s="83" t="str">
        <f>VLOOKUP($DD58,Funktionsbezeichnungen,2,0)</f>
        <v>Projektingenieur 1</v>
      </c>
      <c r="DG58" s="20"/>
      <c r="DH58" s="33">
        <v>771</v>
      </c>
      <c r="DI58" s="33">
        <f>VLOOKUP($DH58,Funktionsbezeichnungen,3,0)</f>
        <v>7</v>
      </c>
      <c r="DJ58" s="83" t="str">
        <f>VLOOKUP($DH58,Funktionsbezeichnungen,2,0)</f>
        <v>Projektingenieur 1</v>
      </c>
      <c r="DO58" s="19">
        <f t="shared" si="15"/>
        <v>9677</v>
      </c>
      <c r="DP58" s="153">
        <v>2</v>
      </c>
      <c r="DQ58" s="19">
        <v>3</v>
      </c>
      <c r="DR58" s="19" t="s">
        <v>951</v>
      </c>
    </row>
    <row r="59" spans="1:122" s="19" customFormat="1" x14ac:dyDescent="0.2">
      <c r="A59" s="53">
        <v>0</v>
      </c>
      <c r="B59" s="53">
        <v>1</v>
      </c>
      <c r="C59" s="53">
        <f>IF(Z59&gt;=10,1,0)</f>
        <v>0</v>
      </c>
      <c r="D59" s="55">
        <v>1</v>
      </c>
      <c r="E59" s="55"/>
      <c r="F59" s="56"/>
      <c r="G59" s="54"/>
      <c r="H59" s="54"/>
      <c r="I59" s="56"/>
      <c r="J59" s="54"/>
      <c r="K59" s="56"/>
      <c r="L59" s="56"/>
      <c r="M59" s="56"/>
      <c r="N59" s="58"/>
      <c r="O59" s="52" t="s">
        <v>1301</v>
      </c>
      <c r="P59" s="15" t="s">
        <v>1003</v>
      </c>
      <c r="Q59" s="15">
        <v>55</v>
      </c>
      <c r="R59" s="42"/>
      <c r="S59" s="20" t="s">
        <v>1004</v>
      </c>
      <c r="T59" s="21">
        <v>1984</v>
      </c>
      <c r="U59" s="28" t="s">
        <v>1230</v>
      </c>
      <c r="V59" s="21">
        <v>2009</v>
      </c>
      <c r="W59" s="25"/>
      <c r="X59" s="21"/>
      <c r="Y59" s="28" t="s">
        <v>91</v>
      </c>
      <c r="Z59" s="21">
        <f>$AD$3-V59</f>
        <v>9</v>
      </c>
      <c r="AA59" s="25" t="s">
        <v>269</v>
      </c>
      <c r="AB59" s="118" t="s">
        <v>105</v>
      </c>
      <c r="AC59" s="21"/>
      <c r="AE59" s="90" t="s">
        <v>895</v>
      </c>
      <c r="AF59" s="82"/>
      <c r="CP59" s="19" t="str">
        <f>+S59</f>
        <v>Vecchi Sandra</v>
      </c>
      <c r="CR59" s="153">
        <f>+Z59</f>
        <v>9</v>
      </c>
      <c r="CS59" s="19" t="str">
        <f>+AB59</f>
        <v>C</v>
      </c>
      <c r="CT59" s="154">
        <v>4906</v>
      </c>
      <c r="CU59" s="125">
        <v>772</v>
      </c>
      <c r="CV59" s="33">
        <f>VLOOKUP($CU59,Funktionsbezeichnungen,3,0)</f>
        <v>8</v>
      </c>
      <c r="CW59" s="83" t="str">
        <f>VLOOKUP($CU59,Funktionsbezeichnungen,2,0)</f>
        <v>Projektingenieur 2</v>
      </c>
      <c r="CX59" s="125">
        <v>772</v>
      </c>
      <c r="CY59" s="33">
        <f>VLOOKUP($CX59,Funktionsbezeichnungen,3,0)</f>
        <v>8</v>
      </c>
      <c r="CZ59" s="83" t="str">
        <f>VLOOKUP($CX59,Funktionsbezeichnungen,2,0)</f>
        <v>Projektingenieur 2</v>
      </c>
      <c r="DA59" s="125"/>
      <c r="DB59" s="33"/>
      <c r="DC59" s="83"/>
      <c r="DD59" s="125"/>
      <c r="DE59" s="33"/>
      <c r="DF59" s="83"/>
      <c r="DG59" s="20"/>
      <c r="DH59" s="33"/>
      <c r="DI59" s="33"/>
      <c r="DJ59" s="83"/>
      <c r="DO59" s="19">
        <f>+CT59</f>
        <v>4906</v>
      </c>
      <c r="DP59" s="153">
        <v>2</v>
      </c>
      <c r="DQ59" s="19">
        <v>1</v>
      </c>
      <c r="DR59" s="19" t="s">
        <v>951</v>
      </c>
    </row>
    <row r="60" spans="1:122" s="19" customFormat="1" ht="27" x14ac:dyDescent="0.2">
      <c r="A60" s="53">
        <v>0</v>
      </c>
      <c r="B60" s="53"/>
      <c r="C60" s="53">
        <f t="shared" si="0"/>
        <v>0</v>
      </c>
      <c r="D60" s="55">
        <v>1</v>
      </c>
      <c r="E60" s="55"/>
      <c r="F60" s="56"/>
      <c r="G60" s="54"/>
      <c r="H60" s="54"/>
      <c r="I60" s="56"/>
      <c r="J60" s="54"/>
      <c r="K60" s="56"/>
      <c r="L60" s="56"/>
      <c r="M60" s="56"/>
      <c r="N60" s="58"/>
      <c r="O60" s="52" t="s">
        <v>361</v>
      </c>
      <c r="P60" s="15" t="s">
        <v>1046</v>
      </c>
      <c r="Q60" s="15">
        <v>56</v>
      </c>
      <c r="R60" s="42"/>
      <c r="S60" s="20" t="s">
        <v>930</v>
      </c>
      <c r="T60" s="21">
        <v>1972</v>
      </c>
      <c r="U60" s="28" t="s">
        <v>1007</v>
      </c>
      <c r="V60" s="21">
        <v>2009</v>
      </c>
      <c r="W60" s="25" t="s">
        <v>1066</v>
      </c>
      <c r="X60" s="21">
        <v>2012</v>
      </c>
      <c r="Y60" s="28" t="s">
        <v>1180</v>
      </c>
      <c r="Z60" s="118">
        <f t="shared" si="1"/>
        <v>9</v>
      </c>
      <c r="AA60" s="25" t="s">
        <v>931</v>
      </c>
      <c r="AB60" s="118" t="s">
        <v>105</v>
      </c>
      <c r="AC60" s="21"/>
      <c r="AE60" s="90" t="s">
        <v>373</v>
      </c>
      <c r="AF60" s="82"/>
      <c r="CP60" s="19" t="str">
        <f t="shared" si="2"/>
        <v>Baschong Clemens</v>
      </c>
      <c r="CR60" s="153">
        <f t="shared" si="3"/>
        <v>9</v>
      </c>
      <c r="CS60" s="19" t="str">
        <f t="shared" si="4"/>
        <v>C</v>
      </c>
      <c r="CT60" s="154">
        <v>4311</v>
      </c>
      <c r="CU60" s="125">
        <v>782</v>
      </c>
      <c r="CV60" s="33">
        <f t="shared" si="44"/>
        <v>8</v>
      </c>
      <c r="CW60" s="83" t="str">
        <f t="shared" si="45"/>
        <v>Projektingenieur 2</v>
      </c>
      <c r="CX60" s="125">
        <v>782</v>
      </c>
      <c r="CY60" s="33">
        <f>VLOOKUP($CX60,Funktionsbezeichnungen,3,0)</f>
        <v>8</v>
      </c>
      <c r="CZ60" s="83" t="str">
        <f>VLOOKUP($CX60,Funktionsbezeichnungen,2,0)</f>
        <v>Projektingenieur 2</v>
      </c>
      <c r="DA60" s="125"/>
      <c r="DB60" s="33"/>
      <c r="DC60" s="83"/>
      <c r="DD60" s="125"/>
      <c r="DE60" s="33"/>
      <c r="DF60" s="83"/>
      <c r="DG60" s="20"/>
      <c r="DH60" s="33"/>
      <c r="DI60" s="33"/>
      <c r="DJ60" s="83"/>
      <c r="DO60" s="19">
        <f t="shared" si="15"/>
        <v>4311</v>
      </c>
      <c r="DP60" s="153">
        <v>2</v>
      </c>
      <c r="DQ60" s="19">
        <v>2</v>
      </c>
      <c r="DR60" s="19" t="s">
        <v>952</v>
      </c>
    </row>
    <row r="61" spans="1:122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1301</v>
      </c>
      <c r="P61" s="15" t="s">
        <v>528</v>
      </c>
      <c r="Q61" s="15">
        <v>57</v>
      </c>
      <c r="R61" s="42"/>
      <c r="S61" s="20" t="s">
        <v>529</v>
      </c>
      <c r="T61" s="21">
        <v>1984</v>
      </c>
      <c r="U61" s="28" t="s">
        <v>1006</v>
      </c>
      <c r="V61" s="21">
        <v>2009</v>
      </c>
      <c r="W61" s="25"/>
      <c r="X61" s="21"/>
      <c r="Y61" s="28"/>
      <c r="Z61" s="118">
        <f t="shared" si="1"/>
        <v>9</v>
      </c>
      <c r="AA61" s="25" t="s">
        <v>1079</v>
      </c>
      <c r="AB61" s="118" t="s">
        <v>105</v>
      </c>
      <c r="AC61" s="21"/>
      <c r="AE61" s="90" t="s">
        <v>373</v>
      </c>
      <c r="AF61" s="82"/>
      <c r="CP61" s="19" t="str">
        <f t="shared" si="2"/>
        <v>Jung Roman</v>
      </c>
      <c r="CR61" s="153">
        <f t="shared" si="3"/>
        <v>9</v>
      </c>
      <c r="CS61" s="19" t="str">
        <f t="shared" si="4"/>
        <v>C</v>
      </c>
      <c r="CT61" s="154">
        <v>8565</v>
      </c>
      <c r="CU61" s="125">
        <v>772</v>
      </c>
      <c r="CV61" s="33">
        <f t="shared" si="44"/>
        <v>8</v>
      </c>
      <c r="CW61" s="83" t="str">
        <f t="shared" si="45"/>
        <v>Projektingenieur 2</v>
      </c>
      <c r="CX61" s="125">
        <v>772</v>
      </c>
      <c r="CY61" s="33">
        <f>VLOOKUP($CX61,Funktionsbezeichnungen,3,0)</f>
        <v>8</v>
      </c>
      <c r="CZ61" s="83" t="str">
        <f>VLOOKUP($CX61,Funktionsbezeichnungen,2,0)</f>
        <v>Projektingenieur 2</v>
      </c>
      <c r="DA61" s="125">
        <v>771</v>
      </c>
      <c r="DB61" s="33">
        <f>VLOOKUP($DA61,Funktionsbezeichnungen,3,0)</f>
        <v>7</v>
      </c>
      <c r="DC61" s="83" t="str">
        <f>VLOOKUP($DA61,Funktionsbezeichnungen,2,0)</f>
        <v>Projektingenieur 1</v>
      </c>
      <c r="DD61" s="125">
        <v>771</v>
      </c>
      <c r="DE61" s="33">
        <f>VLOOKUP($DD61,Funktionsbezeichnungen,3,0)</f>
        <v>7</v>
      </c>
      <c r="DF61" s="83" t="str">
        <f>VLOOKUP($DD61,Funktionsbezeichnungen,2,0)</f>
        <v>Projektingenieur 1</v>
      </c>
      <c r="DG61" s="20"/>
      <c r="DH61" s="33">
        <v>771</v>
      </c>
      <c r="DI61" s="33">
        <f>VLOOKUP($DH61,Funktionsbezeichnungen,3,0)</f>
        <v>7</v>
      </c>
      <c r="DJ61" s="83" t="str">
        <f>VLOOKUP($DH61,Funktionsbezeichnungen,2,0)</f>
        <v>Projektingenieur 1</v>
      </c>
      <c r="DO61" s="19">
        <f t="shared" si="15"/>
        <v>8565</v>
      </c>
      <c r="DP61" s="153">
        <v>2</v>
      </c>
      <c r="DQ61" s="19">
        <v>3</v>
      </c>
      <c r="DR61" s="19" t="s">
        <v>951</v>
      </c>
    </row>
    <row r="62" spans="1:122" s="19" customFormat="1" x14ac:dyDescent="0.2">
      <c r="A62" s="53">
        <v>0</v>
      </c>
      <c r="B62" s="53"/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1140</v>
      </c>
      <c r="P62" s="15" t="s">
        <v>546</v>
      </c>
      <c r="Q62" s="15">
        <v>58</v>
      </c>
      <c r="R62" s="42"/>
      <c r="S62" s="20" t="s">
        <v>295</v>
      </c>
      <c r="T62" s="21">
        <v>1987</v>
      </c>
      <c r="U62" s="28" t="s">
        <v>1006</v>
      </c>
      <c r="V62" s="21">
        <v>2009</v>
      </c>
      <c r="W62" s="25"/>
      <c r="X62" s="21"/>
      <c r="Y62" s="28"/>
      <c r="Z62" s="21">
        <f t="shared" si="1"/>
        <v>9</v>
      </c>
      <c r="AA62" s="25" t="s">
        <v>1082</v>
      </c>
      <c r="AB62" s="118" t="s">
        <v>105</v>
      </c>
      <c r="AC62" s="21"/>
      <c r="AE62" s="90" t="s">
        <v>373</v>
      </c>
      <c r="AF62" s="82"/>
      <c r="CP62" s="19" t="str">
        <f t="shared" si="2"/>
        <v>Schoeffel Daniel</v>
      </c>
      <c r="CR62" s="153">
        <f t="shared" si="3"/>
        <v>9</v>
      </c>
      <c r="CS62" s="19" t="str">
        <f t="shared" si="4"/>
        <v>C</v>
      </c>
      <c r="CT62" s="154">
        <v>8569</v>
      </c>
      <c r="CU62" s="125">
        <v>772</v>
      </c>
      <c r="CV62" s="33">
        <f t="shared" si="44"/>
        <v>8</v>
      </c>
      <c r="CW62" s="83" t="str">
        <f t="shared" si="45"/>
        <v>Projektingenieur 2</v>
      </c>
      <c r="CX62" s="125">
        <v>772</v>
      </c>
      <c r="CY62" s="33">
        <f>VLOOKUP($CX62,Funktionsbezeichnungen,3,0)</f>
        <v>8</v>
      </c>
      <c r="CZ62" s="83" t="str">
        <f>VLOOKUP($CX62,Funktionsbezeichnungen,2,0)</f>
        <v>Projektingenieur 2</v>
      </c>
      <c r="DA62" s="125">
        <v>771</v>
      </c>
      <c r="DB62" s="33">
        <f>VLOOKUP($DA62,Funktionsbezeichnungen,3,0)</f>
        <v>7</v>
      </c>
      <c r="DC62" s="83" t="str">
        <f>VLOOKUP($DA62,Funktionsbezeichnungen,2,0)</f>
        <v>Projektingenieur 1</v>
      </c>
      <c r="DD62" s="125">
        <v>771</v>
      </c>
      <c r="DE62" s="33">
        <f>VLOOKUP($DD62,Funktionsbezeichnungen,3,0)</f>
        <v>7</v>
      </c>
      <c r="DF62" s="83" t="str">
        <f>VLOOKUP($DD62,Funktionsbezeichnungen,2,0)</f>
        <v>Projektingenieur 1</v>
      </c>
      <c r="DG62" s="20"/>
      <c r="DH62" s="33">
        <v>771</v>
      </c>
      <c r="DI62" s="33">
        <f>VLOOKUP($DH62,Funktionsbezeichnungen,3,0)</f>
        <v>7</v>
      </c>
      <c r="DJ62" s="83" t="str">
        <f>VLOOKUP($DH62,Funktionsbezeichnungen,2,0)</f>
        <v>Projektingenieur 1</v>
      </c>
      <c r="DO62" s="19">
        <f t="shared" si="15"/>
        <v>8569</v>
      </c>
      <c r="DP62" s="153">
        <v>2</v>
      </c>
      <c r="DQ62" s="19">
        <v>3</v>
      </c>
      <c r="DR62" s="19" t="s">
        <v>951</v>
      </c>
    </row>
    <row r="63" spans="1:122" s="19" customFormat="1" x14ac:dyDescent="0.2">
      <c r="A63" s="53">
        <v>0</v>
      </c>
      <c r="B63" s="53"/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1301</v>
      </c>
      <c r="P63" s="15" t="s">
        <v>1135</v>
      </c>
      <c r="Q63" s="15">
        <v>59</v>
      </c>
      <c r="R63" s="42"/>
      <c r="S63" s="20" t="s">
        <v>1136</v>
      </c>
      <c r="T63" s="21">
        <v>1986</v>
      </c>
      <c r="U63" s="28" t="s">
        <v>1191</v>
      </c>
      <c r="V63" s="21">
        <v>2010</v>
      </c>
      <c r="W63" s="25"/>
      <c r="X63" s="21"/>
      <c r="Y63" s="28"/>
      <c r="Z63" s="21">
        <f t="shared" si="1"/>
        <v>8</v>
      </c>
      <c r="AA63" s="25" t="s">
        <v>698</v>
      </c>
      <c r="AB63" s="118" t="s">
        <v>105</v>
      </c>
      <c r="AC63" s="21"/>
      <c r="AE63" s="90" t="s">
        <v>376</v>
      </c>
      <c r="AF63" s="82"/>
      <c r="CP63" s="19" t="str">
        <f t="shared" si="2"/>
        <v>Berzi Patrick</v>
      </c>
      <c r="CR63" s="153">
        <f t="shared" si="3"/>
        <v>8</v>
      </c>
      <c r="CS63" s="153" t="str">
        <f t="shared" si="4"/>
        <v>C</v>
      </c>
      <c r="CT63" s="154">
        <v>4911</v>
      </c>
      <c r="CU63" s="125">
        <v>772</v>
      </c>
      <c r="CV63" s="33">
        <f t="shared" si="44"/>
        <v>8</v>
      </c>
      <c r="CW63" s="83" t="str">
        <f t="shared" si="45"/>
        <v>Projektingenieur 2</v>
      </c>
      <c r="CX63" s="125"/>
      <c r="CY63" s="33"/>
      <c r="CZ63" s="83"/>
      <c r="DA63" s="125"/>
      <c r="DB63" s="33"/>
      <c r="DC63" s="83"/>
      <c r="DD63" s="125"/>
      <c r="DE63" s="33"/>
      <c r="DF63" s="83"/>
      <c r="DG63" s="20"/>
      <c r="DH63" s="33"/>
      <c r="DI63" s="33"/>
      <c r="DJ63" s="83"/>
      <c r="DO63" s="19">
        <f t="shared" si="15"/>
        <v>4911</v>
      </c>
      <c r="DP63" s="153">
        <v>2</v>
      </c>
      <c r="DQ63" s="19">
        <v>3</v>
      </c>
      <c r="DR63" s="19" t="s">
        <v>951</v>
      </c>
    </row>
    <row r="64" spans="1:122" s="19" customFormat="1" x14ac:dyDescent="0.2">
      <c r="A64" s="53">
        <v>0</v>
      </c>
      <c r="B64" s="53">
        <v>1</v>
      </c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1301</v>
      </c>
      <c r="P64" s="15" t="s">
        <v>635</v>
      </c>
      <c r="Q64" s="15">
        <v>60</v>
      </c>
      <c r="R64" s="42"/>
      <c r="S64" s="20" t="s">
        <v>636</v>
      </c>
      <c r="T64" s="21">
        <v>1986</v>
      </c>
      <c r="U64" s="28" t="s">
        <v>1006</v>
      </c>
      <c r="V64" s="21">
        <v>2010</v>
      </c>
      <c r="W64" s="25"/>
      <c r="X64" s="21"/>
      <c r="Y64" s="28"/>
      <c r="Z64" s="118">
        <f t="shared" si="1"/>
        <v>8</v>
      </c>
      <c r="AA64" s="25" t="s">
        <v>916</v>
      </c>
      <c r="AB64" s="118" t="s">
        <v>105</v>
      </c>
      <c r="AC64" s="21"/>
      <c r="AE64" s="90" t="s">
        <v>375</v>
      </c>
      <c r="AF64" s="82"/>
      <c r="CP64" s="19" t="str">
        <f t="shared" si="2"/>
        <v>Bianchi Emmanuelle</v>
      </c>
      <c r="CR64" s="153">
        <f t="shared" si="3"/>
        <v>8</v>
      </c>
      <c r="CS64" s="153" t="str">
        <f t="shared" si="4"/>
        <v>C</v>
      </c>
      <c r="CT64" s="154">
        <v>7706</v>
      </c>
      <c r="CU64" s="125">
        <v>772</v>
      </c>
      <c r="CV64" s="33">
        <f t="shared" si="44"/>
        <v>8</v>
      </c>
      <c r="CW64" s="83" t="str">
        <f t="shared" si="45"/>
        <v>Projektingenieur 2</v>
      </c>
      <c r="CX64" s="125">
        <v>772</v>
      </c>
      <c r="CY64" s="33">
        <f>VLOOKUP($CX64,Funktionsbezeichnungen,3,0)</f>
        <v>8</v>
      </c>
      <c r="CZ64" s="83" t="str">
        <f>VLOOKUP($CX64,Funktionsbezeichnungen,2,0)</f>
        <v>Projektingenieur 2</v>
      </c>
      <c r="DA64" s="125">
        <v>771</v>
      </c>
      <c r="DB64" s="33">
        <f>VLOOKUP($DA64,Funktionsbezeichnungen,3,0)</f>
        <v>7</v>
      </c>
      <c r="DC64" s="83" t="str">
        <f>VLOOKUP($DA64,Funktionsbezeichnungen,2,0)</f>
        <v>Projektingenieur 1</v>
      </c>
      <c r="DD64" s="125">
        <v>770</v>
      </c>
      <c r="DE64" s="33">
        <f>VLOOKUP($DD64,Funktionsbezeichnungen,3,0)</f>
        <v>6</v>
      </c>
      <c r="DF64" s="83" t="str">
        <f>VLOOKUP($DD64,Funktionsbezeichnungen,2,0)</f>
        <v>Vorstufe Projektingenieur</v>
      </c>
      <c r="DG64" s="20"/>
      <c r="DH64" s="33">
        <v>771</v>
      </c>
      <c r="DI64" s="33">
        <f>VLOOKUP($DH64,Funktionsbezeichnungen,3,0)</f>
        <v>7</v>
      </c>
      <c r="DJ64" s="83" t="str">
        <f>VLOOKUP($DH64,Funktionsbezeichnungen,2,0)</f>
        <v>Projektingenieur 1</v>
      </c>
      <c r="DO64" s="19">
        <f t="shared" si="15"/>
        <v>7706</v>
      </c>
      <c r="DP64" s="153">
        <v>2</v>
      </c>
      <c r="DQ64" s="19">
        <v>3</v>
      </c>
      <c r="DR64" s="19" t="s">
        <v>951</v>
      </c>
    </row>
    <row r="65" spans="1:122" s="19" customFormat="1" x14ac:dyDescent="0.2">
      <c r="A65" s="53">
        <v>0</v>
      </c>
      <c r="B65" s="53">
        <v>1</v>
      </c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1301</v>
      </c>
      <c r="P65" s="15" t="s">
        <v>1138</v>
      </c>
      <c r="Q65" s="15">
        <v>61</v>
      </c>
      <c r="R65" s="42"/>
      <c r="S65" s="20" t="s">
        <v>1139</v>
      </c>
      <c r="T65" s="21">
        <v>1981</v>
      </c>
      <c r="U65" s="28" t="s">
        <v>1006</v>
      </c>
      <c r="V65" s="21">
        <v>2010</v>
      </c>
      <c r="W65" s="25"/>
      <c r="X65" s="21"/>
      <c r="Y65" s="28"/>
      <c r="Z65" s="118">
        <f t="shared" si="1"/>
        <v>8</v>
      </c>
      <c r="AA65" s="25" t="s">
        <v>916</v>
      </c>
      <c r="AB65" s="118" t="s">
        <v>105</v>
      </c>
      <c r="AC65" s="21"/>
      <c r="AE65" s="90" t="s">
        <v>375</v>
      </c>
      <c r="AF65" s="82"/>
      <c r="CP65" s="19" t="str">
        <f t="shared" si="2"/>
        <v>Kanagasabai Manoja</v>
      </c>
      <c r="CR65" s="153">
        <f t="shared" si="3"/>
        <v>8</v>
      </c>
      <c r="CS65" s="153" t="str">
        <f t="shared" si="4"/>
        <v>C</v>
      </c>
      <c r="CT65" s="154">
        <v>4910</v>
      </c>
      <c r="CU65" s="125">
        <v>772</v>
      </c>
      <c r="CV65" s="33">
        <f t="shared" si="44"/>
        <v>8</v>
      </c>
      <c r="CW65" s="83" t="str">
        <f t="shared" si="45"/>
        <v>Projektingenieur 2</v>
      </c>
      <c r="CX65" s="125"/>
      <c r="CY65" s="33"/>
      <c r="CZ65" s="83"/>
      <c r="DA65" s="125">
        <v>771</v>
      </c>
      <c r="DB65" s="33">
        <f>VLOOKUP($DA65,Funktionsbezeichnungen,3,0)</f>
        <v>7</v>
      </c>
      <c r="DC65" s="83" t="str">
        <f>VLOOKUP($DA65,Funktionsbezeichnungen,2,0)</f>
        <v>Projektingenieur 1</v>
      </c>
      <c r="DD65" s="125">
        <v>770</v>
      </c>
      <c r="DE65" s="33">
        <f>VLOOKUP($DD65,Funktionsbezeichnungen,3,0)</f>
        <v>6</v>
      </c>
      <c r="DF65" s="83" t="str">
        <f>VLOOKUP($DD65,Funktionsbezeichnungen,2,0)</f>
        <v>Vorstufe Projektingenieur</v>
      </c>
      <c r="DG65" s="20"/>
      <c r="DH65" s="33">
        <v>771</v>
      </c>
      <c r="DI65" s="33">
        <f>VLOOKUP($DH65,Funktionsbezeichnungen,3,0)</f>
        <v>7</v>
      </c>
      <c r="DJ65" s="83" t="str">
        <f>VLOOKUP($DH65,Funktionsbezeichnungen,2,0)</f>
        <v>Projektingenieur 1</v>
      </c>
      <c r="DO65" s="19">
        <f t="shared" si="15"/>
        <v>4910</v>
      </c>
      <c r="DP65" s="153">
        <v>2</v>
      </c>
      <c r="DQ65" s="19">
        <v>3</v>
      </c>
      <c r="DR65" s="19" t="s">
        <v>951</v>
      </c>
    </row>
    <row r="66" spans="1:122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699</v>
      </c>
      <c r="Q66" s="15">
        <v>62</v>
      </c>
      <c r="R66" s="42"/>
      <c r="S66" s="20" t="s">
        <v>697</v>
      </c>
      <c r="T66" s="21">
        <v>1984</v>
      </c>
      <c r="U66" s="28" t="s">
        <v>1006</v>
      </c>
      <c r="V66" s="21">
        <v>2010</v>
      </c>
      <c r="W66" s="25"/>
      <c r="X66" s="21"/>
      <c r="Y66" s="28"/>
      <c r="Z66" s="21">
        <f t="shared" si="1"/>
        <v>8</v>
      </c>
      <c r="AA66" s="25" t="s">
        <v>698</v>
      </c>
      <c r="AB66" s="118" t="s">
        <v>105</v>
      </c>
      <c r="AC66" s="21"/>
      <c r="AE66" s="90" t="s">
        <v>375</v>
      </c>
      <c r="AF66" s="82"/>
      <c r="CP66" s="19" t="str">
        <f t="shared" si="2"/>
        <v>Indermitte Martin</v>
      </c>
      <c r="CR66" s="153">
        <f t="shared" si="3"/>
        <v>8</v>
      </c>
      <c r="CS66" s="153" t="str">
        <f t="shared" si="4"/>
        <v>C</v>
      </c>
      <c r="CT66" s="154">
        <v>4901</v>
      </c>
      <c r="CU66" s="125">
        <v>772</v>
      </c>
      <c r="CV66" s="33">
        <f t="shared" si="44"/>
        <v>8</v>
      </c>
      <c r="CW66" s="83" t="str">
        <f t="shared" si="45"/>
        <v>Projektingenieur 2</v>
      </c>
      <c r="CX66" s="125">
        <v>772</v>
      </c>
      <c r="CY66" s="33">
        <f>VLOOKUP($CX66,Funktionsbezeichnungen,3,0)</f>
        <v>8</v>
      </c>
      <c r="CZ66" s="83" t="str">
        <f>VLOOKUP($CX66,Funktionsbezeichnungen,2,0)</f>
        <v>Projektingenieur 2</v>
      </c>
      <c r="DA66" s="125">
        <v>771</v>
      </c>
      <c r="DB66" s="33">
        <f>VLOOKUP($DA66,Funktionsbezeichnungen,3,0)</f>
        <v>7</v>
      </c>
      <c r="DC66" s="83" t="str">
        <f>VLOOKUP($DA66,Funktionsbezeichnungen,2,0)</f>
        <v>Projektingenieur 1</v>
      </c>
      <c r="DD66" s="125">
        <v>770</v>
      </c>
      <c r="DE66" s="33">
        <f>VLOOKUP($DD66,Funktionsbezeichnungen,3,0)</f>
        <v>6</v>
      </c>
      <c r="DF66" s="83" t="str">
        <f>VLOOKUP($DD66,Funktionsbezeichnungen,2,0)</f>
        <v>Vorstufe Projektingenieur</v>
      </c>
      <c r="DG66" s="20"/>
      <c r="DH66" s="33">
        <v>771</v>
      </c>
      <c r="DI66" s="33">
        <f>VLOOKUP($DH66,Funktionsbezeichnungen,3,0)</f>
        <v>7</v>
      </c>
      <c r="DJ66" s="83" t="str">
        <f>VLOOKUP($DH66,Funktionsbezeichnungen,2,0)</f>
        <v>Projektingenieur 1</v>
      </c>
      <c r="DO66" s="19">
        <f t="shared" si="15"/>
        <v>4901</v>
      </c>
      <c r="DP66" s="153">
        <v>2</v>
      </c>
      <c r="DQ66" s="19">
        <v>3</v>
      </c>
      <c r="DR66" s="19" t="s">
        <v>951</v>
      </c>
    </row>
    <row r="67" spans="1:122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1094</v>
      </c>
      <c r="Q67" s="15">
        <v>63</v>
      </c>
      <c r="R67" s="42"/>
      <c r="S67" s="20" t="s">
        <v>1095</v>
      </c>
      <c r="T67" s="21">
        <v>1985</v>
      </c>
      <c r="U67" s="28" t="s">
        <v>1006</v>
      </c>
      <c r="V67" s="21">
        <v>2011</v>
      </c>
      <c r="W67" s="25"/>
      <c r="X67" s="21"/>
      <c r="Y67" s="28"/>
      <c r="Z67" s="118">
        <f t="shared" si="1"/>
        <v>7</v>
      </c>
      <c r="AA67" s="25" t="s">
        <v>698</v>
      </c>
      <c r="AB67" s="118" t="s">
        <v>105</v>
      </c>
      <c r="AC67" s="21"/>
      <c r="AE67" s="90" t="s">
        <v>375</v>
      </c>
      <c r="AF67" s="82"/>
      <c r="CP67" s="19" t="str">
        <f t="shared" si="2"/>
        <v>Brem Jakob</v>
      </c>
      <c r="CR67" s="153">
        <f t="shared" si="3"/>
        <v>7</v>
      </c>
      <c r="CS67" s="153" t="str">
        <f t="shared" si="4"/>
        <v>C</v>
      </c>
      <c r="CT67" s="154">
        <v>4356</v>
      </c>
      <c r="CU67" s="125">
        <v>772</v>
      </c>
      <c r="CV67" s="33">
        <f t="shared" si="44"/>
        <v>8</v>
      </c>
      <c r="CW67" s="83" t="str">
        <f t="shared" si="45"/>
        <v>Projektingenieur 2</v>
      </c>
      <c r="CX67" s="125"/>
      <c r="CY67" s="33"/>
      <c r="CZ67" s="83"/>
      <c r="DA67" s="125"/>
      <c r="DB67" s="33"/>
      <c r="DC67" s="83"/>
      <c r="DD67" s="125"/>
      <c r="DE67" s="33"/>
      <c r="DF67" s="83"/>
      <c r="DG67" s="20"/>
      <c r="DH67" s="33"/>
      <c r="DI67" s="33"/>
      <c r="DJ67" s="83"/>
      <c r="DO67" s="19">
        <f t="shared" si="15"/>
        <v>4356</v>
      </c>
      <c r="DP67" s="153">
        <v>2</v>
      </c>
      <c r="DQ67" s="19">
        <v>3</v>
      </c>
      <c r="DR67" s="19" t="s">
        <v>951</v>
      </c>
    </row>
    <row r="68" spans="1:122" s="19" customFormat="1" x14ac:dyDescent="0.2">
      <c r="A68" s="53">
        <v>0</v>
      </c>
      <c r="B68" s="53"/>
      <c r="C68" s="53">
        <f t="shared" si="0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1008</v>
      </c>
      <c r="Q68" s="15">
        <v>64</v>
      </c>
      <c r="R68" s="42"/>
      <c r="S68" s="20" t="s">
        <v>1009</v>
      </c>
      <c r="T68" s="21">
        <v>1987</v>
      </c>
      <c r="U68" s="28" t="s">
        <v>1006</v>
      </c>
      <c r="V68" s="21">
        <v>2011</v>
      </c>
      <c r="W68" s="25"/>
      <c r="X68" s="21"/>
      <c r="Y68" s="28"/>
      <c r="Z68" s="118">
        <f t="shared" si="1"/>
        <v>7</v>
      </c>
      <c r="AA68" s="25" t="s">
        <v>698</v>
      </c>
      <c r="AB68" s="118" t="s">
        <v>105</v>
      </c>
      <c r="AC68" s="21"/>
      <c r="AE68" s="90" t="s">
        <v>375</v>
      </c>
      <c r="AF68" s="82"/>
      <c r="CP68" s="19" t="str">
        <f t="shared" si="2"/>
        <v>Bürgin Johannes</v>
      </c>
      <c r="CR68" s="153">
        <f t="shared" si="3"/>
        <v>7</v>
      </c>
      <c r="CS68" s="153" t="str">
        <f t="shared" si="4"/>
        <v>C</v>
      </c>
      <c r="CT68" s="154">
        <v>4907</v>
      </c>
      <c r="CU68" s="125">
        <v>772</v>
      </c>
      <c r="CV68" s="33">
        <f t="shared" ref="CV68:CV83" si="46">VLOOKUP($CU68,Funktionsbezeichnungen,3,0)</f>
        <v>8</v>
      </c>
      <c r="CW68" s="83" t="str">
        <f t="shared" ref="CW68:CW83" si="47">VLOOKUP($CU68,Funktionsbezeichnungen,2,0)</f>
        <v>Projektingenieur 2</v>
      </c>
      <c r="CX68" s="125">
        <v>771</v>
      </c>
      <c r="CY68" s="33">
        <f t="shared" ref="CY68:CY105" si="48">VLOOKUP($CX68,Funktionsbezeichnungen,3,0)</f>
        <v>7</v>
      </c>
      <c r="CZ68" s="83" t="str">
        <f t="shared" ref="CZ68:CZ105" si="49">VLOOKUP($CX68,Funktionsbezeichnungen,2,0)</f>
        <v>Projektingenieur 1</v>
      </c>
      <c r="DA68" s="125"/>
      <c r="DB68" s="33"/>
      <c r="DC68" s="83"/>
      <c r="DD68" s="125"/>
      <c r="DE68" s="33"/>
      <c r="DF68" s="83"/>
      <c r="DG68" s="20"/>
      <c r="DH68" s="33"/>
      <c r="DI68" s="33"/>
      <c r="DJ68" s="83"/>
      <c r="DO68" s="19">
        <f t="shared" si="15"/>
        <v>4907</v>
      </c>
      <c r="DP68" s="153">
        <v>2</v>
      </c>
      <c r="DQ68" s="19">
        <v>3</v>
      </c>
      <c r="DR68" s="19" t="s">
        <v>951</v>
      </c>
    </row>
    <row r="69" spans="1:122" s="19" customFormat="1" x14ac:dyDescent="0.2">
      <c r="A69" s="53">
        <v>0</v>
      </c>
      <c r="B69" s="53"/>
      <c r="C69" s="53">
        <f>IF(Z69&gt;=10,1,0)</f>
        <v>0</v>
      </c>
      <c r="D69" s="55"/>
      <c r="E69" s="55"/>
      <c r="F69" s="56">
        <v>1</v>
      </c>
      <c r="G69" s="54">
        <v>1</v>
      </c>
      <c r="H69" s="54"/>
      <c r="I69" s="56"/>
      <c r="J69" s="54"/>
      <c r="K69" s="56"/>
      <c r="L69" s="56"/>
      <c r="M69" s="56"/>
      <c r="N69" s="58"/>
      <c r="O69" s="52" t="s">
        <v>1140</v>
      </c>
      <c r="P69" s="15" t="s">
        <v>1244</v>
      </c>
      <c r="Q69" s="15">
        <v>65</v>
      </c>
      <c r="R69" s="42"/>
      <c r="S69" s="20" t="s">
        <v>1245</v>
      </c>
      <c r="T69" s="21">
        <v>1976</v>
      </c>
      <c r="U69" s="28" t="s">
        <v>1252</v>
      </c>
      <c r="V69" s="21">
        <v>2012</v>
      </c>
      <c r="W69" s="25"/>
      <c r="X69" s="21"/>
      <c r="Y69" s="28"/>
      <c r="Z69" s="118">
        <f>$AD$3-V69</f>
        <v>6</v>
      </c>
      <c r="AA69" s="25" t="s">
        <v>1246</v>
      </c>
      <c r="AB69" s="118" t="s">
        <v>105</v>
      </c>
      <c r="AC69" s="21"/>
      <c r="AE69" s="90" t="s">
        <v>1247</v>
      </c>
      <c r="AF69" s="82"/>
      <c r="CP69" s="192" t="str">
        <f>+S69</f>
        <v>Armando Martin</v>
      </c>
      <c r="CQ69" s="192"/>
      <c r="CR69" s="242">
        <f>+Z69</f>
        <v>6</v>
      </c>
      <c r="CS69" s="242" t="str">
        <f>+AB69</f>
        <v>C</v>
      </c>
      <c r="CT69" s="222">
        <v>4324</v>
      </c>
      <c r="CU69" s="125">
        <v>772</v>
      </c>
      <c r="CV69" s="33">
        <f>VLOOKUP($CU69,Funktionsbezeichnungen,3,0)</f>
        <v>8</v>
      </c>
      <c r="CW69" s="83" t="str">
        <f>VLOOKUP($CU69,Funktionsbezeichnungen,2,0)</f>
        <v>Projektingenieur 2</v>
      </c>
      <c r="CX69" s="125"/>
      <c r="CY69" s="33"/>
      <c r="CZ69" s="83"/>
      <c r="DA69" s="125"/>
      <c r="DB69" s="33"/>
      <c r="DC69" s="83"/>
      <c r="DD69" s="125"/>
      <c r="DE69" s="33"/>
      <c r="DF69" s="83"/>
      <c r="DG69" s="20"/>
      <c r="DH69" s="33"/>
      <c r="DI69" s="33"/>
      <c r="DJ69" s="83"/>
      <c r="DO69" s="19">
        <f>+CT69</f>
        <v>4324</v>
      </c>
      <c r="DP69" s="153">
        <v>2</v>
      </c>
      <c r="DQ69" s="19">
        <v>3</v>
      </c>
      <c r="DR69" s="19" t="s">
        <v>951</v>
      </c>
    </row>
    <row r="70" spans="1:122" s="19" customFormat="1" x14ac:dyDescent="0.2">
      <c r="A70" s="53">
        <v>0</v>
      </c>
      <c r="B70" s="53"/>
      <c r="C70" s="53">
        <f>IF(Z70&gt;=10,1,0)</f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358</v>
      </c>
      <c r="P70" s="15" t="s">
        <v>909</v>
      </c>
      <c r="Q70" s="15">
        <v>66</v>
      </c>
      <c r="R70" s="42"/>
      <c r="S70" s="20" t="s">
        <v>910</v>
      </c>
      <c r="T70" s="21">
        <v>1987</v>
      </c>
      <c r="U70" s="28" t="s">
        <v>1006</v>
      </c>
      <c r="V70" s="206">
        <v>2012</v>
      </c>
      <c r="W70" s="25"/>
      <c r="X70" s="21"/>
      <c r="Y70" s="28"/>
      <c r="Z70" s="118">
        <f>$AD$3-V70</f>
        <v>6</v>
      </c>
      <c r="AA70" s="25" t="s">
        <v>698</v>
      </c>
      <c r="AB70" s="118" t="s">
        <v>105</v>
      </c>
      <c r="AC70" s="21"/>
      <c r="AE70" s="90" t="s">
        <v>375</v>
      </c>
      <c r="AF70" s="82"/>
      <c r="CP70" s="19" t="str">
        <f>+S70</f>
        <v>Frei Lukas</v>
      </c>
      <c r="CR70" s="153">
        <f>+Z70</f>
        <v>6</v>
      </c>
      <c r="CS70" s="153" t="str">
        <f>+AB70</f>
        <v>C</v>
      </c>
      <c r="CT70" s="154">
        <v>4308</v>
      </c>
      <c r="CU70" s="125">
        <v>772</v>
      </c>
      <c r="CV70" s="33">
        <f>VLOOKUP($CU70,Funktionsbezeichnungen,3,0)</f>
        <v>8</v>
      </c>
      <c r="CW70" s="83" t="str">
        <f>VLOOKUP($CU70,Funktionsbezeichnungen,2,0)</f>
        <v>Projektingenieur 2</v>
      </c>
      <c r="CX70" s="125">
        <v>771</v>
      </c>
      <c r="CY70" s="33">
        <f>VLOOKUP($CX70,Funktionsbezeichnungen,3,0)</f>
        <v>7</v>
      </c>
      <c r="CZ70" s="83" t="str">
        <f>VLOOKUP($CX70,Funktionsbezeichnungen,2,0)</f>
        <v>Projektingenieur 1</v>
      </c>
      <c r="DA70" s="125"/>
      <c r="DB70" s="33"/>
      <c r="DC70" s="83"/>
      <c r="DD70" s="125"/>
      <c r="DE70" s="33"/>
      <c r="DF70" s="83"/>
      <c r="DG70" s="20"/>
      <c r="DH70" s="33"/>
      <c r="DI70" s="33"/>
      <c r="DJ70" s="83"/>
      <c r="DO70" s="19">
        <f>+CT70</f>
        <v>4308</v>
      </c>
      <c r="DP70" s="153">
        <v>2</v>
      </c>
      <c r="DQ70" s="19">
        <v>3</v>
      </c>
      <c r="DR70" s="19" t="s">
        <v>951</v>
      </c>
    </row>
    <row r="71" spans="1:122" s="19" customFormat="1" x14ac:dyDescent="0.2">
      <c r="A71" s="53">
        <v>0</v>
      </c>
      <c r="B71" s="53"/>
      <c r="C71" s="53">
        <f>IF(Z71&gt;=10,1,0)</f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1301</v>
      </c>
      <c r="P71" s="15" t="s">
        <v>912</v>
      </c>
      <c r="Q71" s="15">
        <v>67</v>
      </c>
      <c r="R71" s="42"/>
      <c r="S71" s="20" t="s">
        <v>913</v>
      </c>
      <c r="T71" s="21">
        <v>1987</v>
      </c>
      <c r="U71" s="28" t="s">
        <v>1006</v>
      </c>
      <c r="V71" s="21">
        <v>2012</v>
      </c>
      <c r="W71" s="25" t="s">
        <v>1182</v>
      </c>
      <c r="X71" s="21">
        <v>2015</v>
      </c>
      <c r="Y71" s="28" t="s">
        <v>91</v>
      </c>
      <c r="Z71" s="118">
        <f>$AD$3-V71</f>
        <v>6</v>
      </c>
      <c r="AA71" s="25" t="s">
        <v>108</v>
      </c>
      <c r="AB71" s="118" t="s">
        <v>105</v>
      </c>
      <c r="AC71" s="21"/>
      <c r="AE71" s="90" t="s">
        <v>375</v>
      </c>
      <c r="AF71" s="82"/>
      <c r="CP71" s="19" t="str">
        <f>+S71</f>
        <v>D'Arco Marcel</v>
      </c>
      <c r="CR71" s="153">
        <f>+Z71</f>
        <v>6</v>
      </c>
      <c r="CS71" s="153" t="str">
        <f>+AB71</f>
        <v>C</v>
      </c>
      <c r="CT71" s="154">
        <v>4310</v>
      </c>
      <c r="CU71" s="125">
        <v>772</v>
      </c>
      <c r="CV71" s="33">
        <f>VLOOKUP($CU71,Funktionsbezeichnungen,3,0)</f>
        <v>8</v>
      </c>
      <c r="CW71" s="83" t="str">
        <f>VLOOKUP($CU71,Funktionsbezeichnungen,2,0)</f>
        <v>Projektingenieur 2</v>
      </c>
      <c r="CX71" s="125">
        <v>771</v>
      </c>
      <c r="CY71" s="33">
        <f>VLOOKUP($CX71,Funktionsbezeichnungen,3,0)</f>
        <v>7</v>
      </c>
      <c r="CZ71" s="83" t="str">
        <f>VLOOKUP($CX71,Funktionsbezeichnungen,2,0)</f>
        <v>Projektingenieur 1</v>
      </c>
      <c r="DA71" s="125"/>
      <c r="DB71" s="33"/>
      <c r="DC71" s="83"/>
      <c r="DD71" s="125"/>
      <c r="DE71" s="33"/>
      <c r="DF71" s="83"/>
      <c r="DG71" s="20"/>
      <c r="DH71" s="33"/>
      <c r="DI71" s="33"/>
      <c r="DJ71" s="83"/>
      <c r="DO71" s="19">
        <f>+CT71</f>
        <v>4310</v>
      </c>
      <c r="DP71" s="153">
        <v>2</v>
      </c>
      <c r="DQ71" s="19">
        <v>3</v>
      </c>
      <c r="DR71" s="19" t="s">
        <v>951</v>
      </c>
    </row>
    <row r="72" spans="1:122" s="19" customFormat="1" x14ac:dyDescent="0.2">
      <c r="A72" s="53">
        <v>0</v>
      </c>
      <c r="B72" s="53"/>
      <c r="C72" s="53">
        <f t="shared" si="0"/>
        <v>1</v>
      </c>
      <c r="D72" s="55"/>
      <c r="E72" s="55"/>
      <c r="F72" s="56">
        <v>1</v>
      </c>
      <c r="G72" s="54">
        <v>1</v>
      </c>
      <c r="H72" s="54"/>
      <c r="I72" s="56"/>
      <c r="J72" s="54"/>
      <c r="K72" s="56"/>
      <c r="L72" s="56"/>
      <c r="M72" s="56"/>
      <c r="N72" s="58"/>
      <c r="O72" s="52" t="s">
        <v>1140</v>
      </c>
      <c r="P72" s="15" t="s">
        <v>1248</v>
      </c>
      <c r="Q72" s="15">
        <v>68</v>
      </c>
      <c r="R72" s="42"/>
      <c r="S72" s="20" t="s">
        <v>1249</v>
      </c>
      <c r="T72" s="21">
        <v>1967</v>
      </c>
      <c r="U72" s="28" t="s">
        <v>1252</v>
      </c>
      <c r="V72" s="21">
        <v>2002</v>
      </c>
      <c r="W72" s="25"/>
      <c r="X72" s="21"/>
      <c r="Y72" s="28"/>
      <c r="Z72" s="118">
        <f t="shared" si="1"/>
        <v>16</v>
      </c>
      <c r="AA72" s="25" t="s">
        <v>1250</v>
      </c>
      <c r="AB72" s="118" t="s">
        <v>121</v>
      </c>
      <c r="AC72" s="21"/>
      <c r="AE72" s="90" t="s">
        <v>375</v>
      </c>
      <c r="AF72" s="82"/>
      <c r="CP72" s="192" t="str">
        <f t="shared" si="2"/>
        <v>Gustin Patrick</v>
      </c>
      <c r="CQ72" s="192"/>
      <c r="CR72" s="242">
        <f t="shared" si="3"/>
        <v>16</v>
      </c>
      <c r="CS72" s="242" t="str">
        <f t="shared" si="4"/>
        <v>D</v>
      </c>
      <c r="CT72" s="222">
        <v>4338</v>
      </c>
      <c r="CU72" s="125">
        <v>772</v>
      </c>
      <c r="CV72" s="33">
        <f t="shared" si="46"/>
        <v>8</v>
      </c>
      <c r="CW72" s="83" t="str">
        <f t="shared" si="47"/>
        <v>Projektingenieur 2</v>
      </c>
      <c r="CX72" s="125"/>
      <c r="CY72" s="33"/>
      <c r="CZ72" s="83"/>
      <c r="DA72" s="125"/>
      <c r="DB72" s="33"/>
      <c r="DC72" s="83"/>
      <c r="DD72" s="125"/>
      <c r="DE72" s="33"/>
      <c r="DF72" s="83"/>
      <c r="DG72" s="20"/>
      <c r="DH72" s="33"/>
      <c r="DI72" s="33"/>
      <c r="DJ72" s="83"/>
      <c r="DO72" s="19">
        <f t="shared" si="15"/>
        <v>4338</v>
      </c>
      <c r="DP72" s="153">
        <v>2</v>
      </c>
      <c r="DQ72" s="19">
        <v>3</v>
      </c>
      <c r="DR72" s="19" t="s">
        <v>951</v>
      </c>
    </row>
    <row r="73" spans="1:122" s="19" customFormat="1" x14ac:dyDescent="0.2">
      <c r="A73" s="53">
        <v>0</v>
      </c>
      <c r="B73" s="53">
        <v>1</v>
      </c>
      <c r="C73" s="53">
        <f t="shared" si="0"/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1301</v>
      </c>
      <c r="P73" s="15" t="s">
        <v>1014</v>
      </c>
      <c r="Q73" s="15">
        <v>69</v>
      </c>
      <c r="R73" s="42"/>
      <c r="S73" s="20" t="s">
        <v>1015</v>
      </c>
      <c r="T73" s="21">
        <v>1980</v>
      </c>
      <c r="U73" s="28" t="s">
        <v>1050</v>
      </c>
      <c r="V73" s="21">
        <v>2002</v>
      </c>
      <c r="W73" s="25" t="s">
        <v>1006</v>
      </c>
      <c r="X73" s="21">
        <v>2013</v>
      </c>
      <c r="Y73" s="28"/>
      <c r="Z73" s="118">
        <f>$AD$3-X73</f>
        <v>5</v>
      </c>
      <c r="AA73" s="25" t="s">
        <v>916</v>
      </c>
      <c r="AB73" s="21" t="s">
        <v>121</v>
      </c>
      <c r="AC73" s="21"/>
      <c r="AE73" s="90" t="s">
        <v>375</v>
      </c>
      <c r="AF73" s="82"/>
      <c r="CP73" s="19" t="str">
        <f t="shared" si="2"/>
        <v>Hochuli Antonina</v>
      </c>
      <c r="CR73" s="153">
        <f t="shared" si="3"/>
        <v>5</v>
      </c>
      <c r="CS73" s="153" t="str">
        <f t="shared" si="4"/>
        <v>D</v>
      </c>
      <c r="CT73" s="154">
        <v>8579</v>
      </c>
      <c r="CU73" s="125">
        <v>771</v>
      </c>
      <c r="CV73" s="33">
        <f t="shared" si="46"/>
        <v>7</v>
      </c>
      <c r="CW73" s="83" t="str">
        <f t="shared" si="47"/>
        <v>Projektingenieur 1</v>
      </c>
      <c r="CX73" s="125">
        <v>770</v>
      </c>
      <c r="CY73" s="33">
        <f t="shared" si="48"/>
        <v>6</v>
      </c>
      <c r="CZ73" s="83" t="str">
        <f t="shared" si="49"/>
        <v>Vorstufe Projektingenieur</v>
      </c>
      <c r="DA73" s="125"/>
      <c r="DB73" s="33"/>
      <c r="DC73" s="83"/>
      <c r="DD73" s="125"/>
      <c r="DE73" s="33"/>
      <c r="DF73" s="83"/>
      <c r="DG73" s="20"/>
      <c r="DH73" s="33"/>
      <c r="DI73" s="33"/>
      <c r="DJ73" s="83"/>
      <c r="DO73" s="19">
        <f t="shared" si="15"/>
        <v>8579</v>
      </c>
      <c r="DP73" s="153">
        <v>2</v>
      </c>
      <c r="DQ73" s="19">
        <v>3</v>
      </c>
      <c r="DR73" s="19" t="s">
        <v>951</v>
      </c>
    </row>
    <row r="74" spans="1:122" s="19" customFormat="1" x14ac:dyDescent="0.2">
      <c r="A74" s="53">
        <v>0</v>
      </c>
      <c r="B74" s="53"/>
      <c r="C74" s="53">
        <f t="shared" ref="C74:C132" si="50">IF(Z74&gt;=10,1,0)</f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1301</v>
      </c>
      <c r="P74" s="15" t="s">
        <v>1074</v>
      </c>
      <c r="Q74" s="15">
        <v>70</v>
      </c>
      <c r="R74" s="42"/>
      <c r="S74" s="20" t="s">
        <v>1075</v>
      </c>
      <c r="T74" s="21">
        <v>1987</v>
      </c>
      <c r="U74" s="28" t="s">
        <v>1302</v>
      </c>
      <c r="V74" s="21">
        <v>2013</v>
      </c>
      <c r="W74" s="25"/>
      <c r="X74" s="21"/>
      <c r="Y74" s="28"/>
      <c r="Z74" s="118">
        <f t="shared" ref="Z74:Z137" si="51">$AD$3-V74</f>
        <v>5</v>
      </c>
      <c r="AA74" s="25" t="s">
        <v>698</v>
      </c>
      <c r="AB74" s="21" t="s">
        <v>121</v>
      </c>
      <c r="AC74" s="21"/>
      <c r="AE74" s="90" t="s">
        <v>375</v>
      </c>
      <c r="AF74" s="82"/>
      <c r="CP74" s="19" t="str">
        <f t="shared" ref="CP74:CP140" si="52">+S74</f>
        <v>Meisch Raoul</v>
      </c>
      <c r="CR74" s="153">
        <f t="shared" ref="CR74:CR137" si="53">+Z74</f>
        <v>5</v>
      </c>
      <c r="CS74" s="153" t="str">
        <f t="shared" ref="CS74:CS137" si="54">+AB74</f>
        <v>D</v>
      </c>
      <c r="CT74" s="154">
        <v>4315</v>
      </c>
      <c r="CU74" s="125">
        <v>771</v>
      </c>
      <c r="CV74" s="33">
        <f t="shared" si="46"/>
        <v>7</v>
      </c>
      <c r="CW74" s="83" t="str">
        <f t="shared" si="47"/>
        <v>Projektingenieur 1</v>
      </c>
      <c r="CX74" s="125"/>
      <c r="CY74" s="33"/>
      <c r="CZ74" s="83"/>
      <c r="DA74" s="125"/>
      <c r="DB74" s="33"/>
      <c r="DC74" s="83"/>
      <c r="DD74" s="125"/>
      <c r="DE74" s="33"/>
      <c r="DF74" s="83"/>
      <c r="DG74" s="20"/>
      <c r="DH74" s="33"/>
      <c r="DI74" s="33"/>
      <c r="DJ74" s="83"/>
      <c r="DO74" s="19">
        <f t="shared" ref="DO74:DO140" si="55">+CT74</f>
        <v>4315</v>
      </c>
      <c r="DP74" s="153">
        <v>2</v>
      </c>
      <c r="DQ74" s="19">
        <v>3</v>
      </c>
      <c r="DR74" s="19" t="s">
        <v>951</v>
      </c>
    </row>
    <row r="75" spans="1:122" s="19" customFormat="1" x14ac:dyDescent="0.2">
      <c r="A75" s="53">
        <v>0</v>
      </c>
      <c r="B75" s="53">
        <v>1</v>
      </c>
      <c r="C75" s="53">
        <f t="shared" si="50"/>
        <v>0</v>
      </c>
      <c r="D75" s="55"/>
      <c r="E75" s="55">
        <v>1</v>
      </c>
      <c r="F75" s="56"/>
      <c r="G75" s="54"/>
      <c r="H75" s="54"/>
      <c r="I75" s="56"/>
      <c r="J75" s="54"/>
      <c r="K75" s="56"/>
      <c r="L75" s="56"/>
      <c r="M75" s="56"/>
      <c r="N75" s="58"/>
      <c r="O75" s="52" t="s">
        <v>359</v>
      </c>
      <c r="P75" s="15" t="s">
        <v>1029</v>
      </c>
      <c r="Q75" s="15">
        <v>71</v>
      </c>
      <c r="R75" s="42"/>
      <c r="S75" s="20" t="s">
        <v>1030</v>
      </c>
      <c r="T75" s="21">
        <v>1989</v>
      </c>
      <c r="U75" s="28" t="s">
        <v>1006</v>
      </c>
      <c r="V75" s="21">
        <v>2013</v>
      </c>
      <c r="W75" s="25"/>
      <c r="X75" s="21"/>
      <c r="Y75" s="28"/>
      <c r="Z75" s="118">
        <f t="shared" si="51"/>
        <v>5</v>
      </c>
      <c r="AA75" s="25" t="s">
        <v>916</v>
      </c>
      <c r="AB75" s="21" t="s">
        <v>121</v>
      </c>
      <c r="AC75" s="21"/>
      <c r="AE75" s="90" t="s">
        <v>375</v>
      </c>
      <c r="AF75" s="82"/>
      <c r="CP75" s="19" t="str">
        <f t="shared" si="52"/>
        <v>Stöhr Jessica</v>
      </c>
      <c r="CR75" s="153">
        <f t="shared" si="53"/>
        <v>5</v>
      </c>
      <c r="CS75" s="153" t="str">
        <f t="shared" si="54"/>
        <v>D</v>
      </c>
      <c r="CT75" s="154">
        <v>4313</v>
      </c>
      <c r="CU75" s="125">
        <v>771</v>
      </c>
      <c r="CV75" s="33">
        <f t="shared" si="46"/>
        <v>7</v>
      </c>
      <c r="CW75" s="83" t="str">
        <f t="shared" si="47"/>
        <v>Projektingenieur 1</v>
      </c>
      <c r="CX75" s="125">
        <v>770</v>
      </c>
      <c r="CY75" s="33">
        <f t="shared" si="48"/>
        <v>6</v>
      </c>
      <c r="CZ75" s="83" t="str">
        <f t="shared" si="49"/>
        <v>Vorstufe Projektingenieur</v>
      </c>
      <c r="DA75" s="125"/>
      <c r="DB75" s="33"/>
      <c r="DC75" s="83"/>
      <c r="DD75" s="125"/>
      <c r="DE75" s="33"/>
      <c r="DF75" s="83"/>
      <c r="DG75" s="20"/>
      <c r="DH75" s="33"/>
      <c r="DI75" s="33"/>
      <c r="DJ75" s="83"/>
      <c r="DO75" s="19">
        <f t="shared" si="55"/>
        <v>4313</v>
      </c>
      <c r="DP75" s="153">
        <v>2</v>
      </c>
      <c r="DQ75" s="19">
        <v>3</v>
      </c>
      <c r="DR75" s="19" t="s">
        <v>951</v>
      </c>
    </row>
    <row r="76" spans="1:122" s="19" customFormat="1" x14ac:dyDescent="0.2">
      <c r="A76" s="53">
        <v>0</v>
      </c>
      <c r="B76" s="53"/>
      <c r="C76" s="53">
        <f t="shared" si="50"/>
        <v>0</v>
      </c>
      <c r="D76" s="55"/>
      <c r="E76" s="55">
        <v>1</v>
      </c>
      <c r="F76" s="56"/>
      <c r="G76" s="54"/>
      <c r="H76" s="54"/>
      <c r="I76" s="56"/>
      <c r="J76" s="54"/>
      <c r="K76" s="56"/>
      <c r="L76" s="56"/>
      <c r="M76" s="56"/>
      <c r="N76" s="58"/>
      <c r="O76" s="52" t="s">
        <v>361</v>
      </c>
      <c r="P76" s="15" t="s">
        <v>1153</v>
      </c>
      <c r="Q76" s="15">
        <v>72</v>
      </c>
      <c r="R76" s="42"/>
      <c r="S76" s="20" t="s">
        <v>1154</v>
      </c>
      <c r="T76" s="21">
        <v>1984</v>
      </c>
      <c r="U76" s="28" t="s">
        <v>1061</v>
      </c>
      <c r="V76" s="21">
        <v>2014</v>
      </c>
      <c r="W76" s="25"/>
      <c r="X76" s="21"/>
      <c r="Y76" s="28"/>
      <c r="Z76" s="118">
        <f t="shared" si="51"/>
        <v>4</v>
      </c>
      <c r="AA76" s="25" t="s">
        <v>698</v>
      </c>
      <c r="AB76" s="21" t="s">
        <v>121</v>
      </c>
      <c r="AC76" s="21"/>
      <c r="AE76" s="90" t="s">
        <v>375</v>
      </c>
      <c r="AF76" s="82"/>
      <c r="CP76" s="19" t="str">
        <f t="shared" si="52"/>
        <v>Vitt Bernhard</v>
      </c>
      <c r="CR76" s="153">
        <f t="shared" si="53"/>
        <v>4</v>
      </c>
      <c r="CS76" s="153" t="str">
        <f t="shared" si="54"/>
        <v>D</v>
      </c>
      <c r="CT76" s="154">
        <v>4318</v>
      </c>
      <c r="CU76" s="125">
        <v>770</v>
      </c>
      <c r="CV76" s="33">
        <f t="shared" si="46"/>
        <v>6</v>
      </c>
      <c r="CW76" s="83" t="str">
        <f t="shared" si="47"/>
        <v>Vorstufe Projektingenieur</v>
      </c>
      <c r="CX76" s="125"/>
      <c r="CY76" s="33"/>
      <c r="CZ76" s="83"/>
      <c r="DA76" s="125"/>
      <c r="DB76" s="33"/>
      <c r="DC76" s="83"/>
      <c r="DD76" s="125"/>
      <c r="DE76" s="33"/>
      <c r="DF76" s="83"/>
      <c r="DG76" s="20"/>
      <c r="DH76" s="33"/>
      <c r="DI76" s="33"/>
      <c r="DJ76" s="83"/>
      <c r="DO76" s="19">
        <f t="shared" si="55"/>
        <v>4318</v>
      </c>
      <c r="DP76" s="153">
        <v>2</v>
      </c>
      <c r="DQ76" s="19">
        <v>3</v>
      </c>
      <c r="DR76" s="19" t="s">
        <v>951</v>
      </c>
    </row>
    <row r="77" spans="1:122" s="19" customFormat="1" ht="25.5" x14ac:dyDescent="0.25">
      <c r="A77" s="53">
        <v>0</v>
      </c>
      <c r="B77" s="53"/>
      <c r="C77" s="53">
        <f>IF(Z77&gt;=10,1,0)</f>
        <v>0</v>
      </c>
      <c r="D77" s="55"/>
      <c r="E77" s="55">
        <v>1</v>
      </c>
      <c r="F77" s="56"/>
      <c r="G77" s="54"/>
      <c r="H77" s="54">
        <v>1</v>
      </c>
      <c r="I77" s="56"/>
      <c r="J77" s="54"/>
      <c r="K77" s="56"/>
      <c r="L77" s="56"/>
      <c r="M77" s="56"/>
      <c r="N77" s="58"/>
      <c r="O77" s="52" t="s">
        <v>358</v>
      </c>
      <c r="P77" s="15" t="s">
        <v>1173</v>
      </c>
      <c r="Q77" s="15">
        <v>73</v>
      </c>
      <c r="R77" s="42"/>
      <c r="S77" s="20" t="s">
        <v>1172</v>
      </c>
      <c r="T77" s="21">
        <v>1986</v>
      </c>
      <c r="U77" s="208" t="s">
        <v>1231</v>
      </c>
      <c r="V77" s="224">
        <v>2015</v>
      </c>
      <c r="W77" s="28"/>
      <c r="X77" s="21"/>
      <c r="Y77" s="28"/>
      <c r="Z77" s="163">
        <f t="shared" si="51"/>
        <v>3</v>
      </c>
      <c r="AA77" s="25" t="s">
        <v>1176</v>
      </c>
      <c r="AB77" s="21" t="s">
        <v>121</v>
      </c>
      <c r="AC77" s="21"/>
      <c r="AE77" s="90" t="s">
        <v>376</v>
      </c>
      <c r="AF77" s="82"/>
      <c r="CP77" s="19" t="str">
        <f t="shared" si="52"/>
        <v>Völlmin Daniel</v>
      </c>
      <c r="CR77" s="153">
        <f t="shared" si="53"/>
        <v>3</v>
      </c>
      <c r="CS77" s="153" t="str">
        <f t="shared" si="54"/>
        <v>D</v>
      </c>
      <c r="CT77" s="154">
        <v>4319</v>
      </c>
      <c r="CU77" s="125">
        <v>771</v>
      </c>
      <c r="CV77" s="33">
        <f t="shared" si="46"/>
        <v>7</v>
      </c>
      <c r="CW77" s="83" t="str">
        <f t="shared" si="47"/>
        <v>Projektingenieur 1</v>
      </c>
      <c r="CX77" s="125"/>
      <c r="CY77" s="33"/>
      <c r="CZ77" s="83"/>
      <c r="DA77" s="125"/>
      <c r="DB77" s="33"/>
      <c r="DC77" s="83"/>
      <c r="DD77" s="125"/>
      <c r="DE77" s="33"/>
      <c r="DF77" s="83"/>
      <c r="DG77" s="20"/>
      <c r="DH77" s="33"/>
      <c r="DI77" s="33"/>
      <c r="DJ77" s="83"/>
      <c r="DO77" s="19">
        <f t="shared" si="55"/>
        <v>4319</v>
      </c>
      <c r="DP77" s="153">
        <v>2</v>
      </c>
      <c r="DQ77" s="19">
        <v>3</v>
      </c>
      <c r="DR77" s="19" t="s">
        <v>951</v>
      </c>
    </row>
    <row r="78" spans="1:122" s="19" customFormat="1" x14ac:dyDescent="0.2">
      <c r="A78" s="53">
        <v>0</v>
      </c>
      <c r="B78" s="53"/>
      <c r="C78" s="53">
        <f t="shared" ref="C78:C80" si="56">IF(Z78&gt;=10,1,0)</f>
        <v>0</v>
      </c>
      <c r="D78" s="55">
        <v>1</v>
      </c>
      <c r="E78" s="55"/>
      <c r="F78" s="56"/>
      <c r="G78" s="54"/>
      <c r="H78" s="54"/>
      <c r="I78" s="56"/>
      <c r="J78" s="54"/>
      <c r="K78" s="56"/>
      <c r="L78" s="56"/>
      <c r="M78" s="56"/>
      <c r="N78" s="58"/>
      <c r="O78" s="52" t="s">
        <v>1301</v>
      </c>
      <c r="P78" s="15" t="s">
        <v>1016</v>
      </c>
      <c r="Q78" s="15">
        <v>74</v>
      </c>
      <c r="R78" s="164"/>
      <c r="S78" s="20" t="s">
        <v>1017</v>
      </c>
      <c r="T78" s="21">
        <v>1988</v>
      </c>
      <c r="U78" s="28" t="s">
        <v>1230</v>
      </c>
      <c r="V78" s="21">
        <v>2016</v>
      </c>
      <c r="W78" s="25"/>
      <c r="X78" s="21"/>
      <c r="Y78" s="28"/>
      <c r="Z78" s="118">
        <f t="shared" si="51"/>
        <v>2</v>
      </c>
      <c r="AA78" s="25" t="s">
        <v>698</v>
      </c>
      <c r="AB78" s="21" t="s">
        <v>121</v>
      </c>
      <c r="AC78" s="21"/>
      <c r="AE78" s="90" t="s">
        <v>375</v>
      </c>
      <c r="AF78" s="82"/>
      <c r="CP78" s="19" t="str">
        <f t="shared" si="52"/>
        <v>Burger Stefan</v>
      </c>
      <c r="CR78" s="19">
        <f t="shared" si="53"/>
        <v>2</v>
      </c>
      <c r="CS78" s="19" t="str">
        <f t="shared" si="54"/>
        <v>D</v>
      </c>
      <c r="CT78" s="154">
        <v>9748</v>
      </c>
      <c r="CU78" s="125">
        <v>771</v>
      </c>
      <c r="CV78" s="33">
        <f t="shared" si="46"/>
        <v>7</v>
      </c>
      <c r="CW78" s="83" t="str">
        <f t="shared" si="47"/>
        <v>Projektingenieur 1</v>
      </c>
      <c r="CX78" s="125"/>
      <c r="CY78" s="33"/>
      <c r="CZ78" s="83"/>
      <c r="DA78" s="125"/>
      <c r="DB78" s="33"/>
      <c r="DC78" s="83"/>
      <c r="DD78" s="125"/>
      <c r="DE78" s="33"/>
      <c r="DF78" s="83"/>
      <c r="DG78" s="20"/>
      <c r="DH78" s="125"/>
      <c r="DI78" s="33"/>
      <c r="DJ78" s="83"/>
      <c r="DO78" s="19">
        <f t="shared" si="55"/>
        <v>9748</v>
      </c>
      <c r="DP78" s="153">
        <v>2</v>
      </c>
      <c r="DQ78" s="19">
        <v>3</v>
      </c>
      <c r="DR78" s="185" t="s">
        <v>951</v>
      </c>
    </row>
    <row r="79" spans="1:122" s="19" customFormat="1" x14ac:dyDescent="0.2">
      <c r="A79" s="53">
        <v>0</v>
      </c>
      <c r="B79" s="53"/>
      <c r="C79" s="53">
        <f t="shared" si="56"/>
        <v>0</v>
      </c>
      <c r="D79" s="55">
        <v>1</v>
      </c>
      <c r="E79" s="55"/>
      <c r="F79" s="56"/>
      <c r="G79" s="54"/>
      <c r="H79" s="54"/>
      <c r="I79" s="56"/>
      <c r="J79" s="54"/>
      <c r="K79" s="56"/>
      <c r="L79" s="56"/>
      <c r="M79" s="56"/>
      <c r="N79" s="58"/>
      <c r="O79" s="52" t="s">
        <v>1301</v>
      </c>
      <c r="P79" s="15" t="s">
        <v>1255</v>
      </c>
      <c r="Q79" s="15">
        <v>75</v>
      </c>
      <c r="R79" s="164"/>
      <c r="S79" s="20" t="s">
        <v>1256</v>
      </c>
      <c r="T79" s="21">
        <v>1984</v>
      </c>
      <c r="U79" s="28" t="s">
        <v>1216</v>
      </c>
      <c r="V79" s="21">
        <v>2016</v>
      </c>
      <c r="W79" s="25"/>
      <c r="X79" s="21"/>
      <c r="Y79" s="28"/>
      <c r="Z79" s="118">
        <f t="shared" si="51"/>
        <v>2</v>
      </c>
      <c r="AA79" s="25" t="s">
        <v>698</v>
      </c>
      <c r="AB79" s="21" t="s">
        <v>121</v>
      </c>
      <c r="AC79" s="21"/>
      <c r="AE79" s="90" t="s">
        <v>375</v>
      </c>
      <c r="AF79" s="82"/>
      <c r="CP79" s="19" t="str">
        <f t="shared" si="52"/>
        <v>Aleinikov Dimitri</v>
      </c>
      <c r="CR79" s="19">
        <f t="shared" si="53"/>
        <v>2</v>
      </c>
      <c r="CS79" s="19" t="str">
        <f t="shared" si="54"/>
        <v>D</v>
      </c>
      <c r="CT79" s="222">
        <v>4327</v>
      </c>
      <c r="CU79" s="125">
        <v>771</v>
      </c>
      <c r="CV79" s="33">
        <f t="shared" si="46"/>
        <v>7</v>
      </c>
      <c r="CW79" s="83" t="str">
        <f t="shared" si="47"/>
        <v>Projektingenieur 1</v>
      </c>
      <c r="CX79" s="125"/>
      <c r="CY79" s="33"/>
      <c r="CZ79" s="83"/>
      <c r="DA79" s="125"/>
      <c r="DB79" s="33"/>
      <c r="DC79" s="83"/>
      <c r="DD79" s="125"/>
      <c r="DE79" s="33"/>
      <c r="DF79" s="83"/>
      <c r="DG79" s="20"/>
      <c r="DH79" s="125"/>
      <c r="DI79" s="33"/>
      <c r="DJ79" s="83"/>
      <c r="DO79" s="19">
        <f t="shared" si="55"/>
        <v>4327</v>
      </c>
      <c r="DP79" s="153">
        <v>2</v>
      </c>
      <c r="DQ79" s="19">
        <v>3</v>
      </c>
      <c r="DR79" s="185" t="s">
        <v>951</v>
      </c>
    </row>
    <row r="80" spans="1:122" s="19" customFormat="1" x14ac:dyDescent="0.2">
      <c r="A80" s="53">
        <v>0</v>
      </c>
      <c r="B80" s="53"/>
      <c r="C80" s="53">
        <f t="shared" si="56"/>
        <v>0</v>
      </c>
      <c r="D80" s="55">
        <v>1</v>
      </c>
      <c r="E80" s="55"/>
      <c r="F80" s="56"/>
      <c r="G80" s="54"/>
      <c r="H80" s="54"/>
      <c r="I80" s="56"/>
      <c r="J80" s="54"/>
      <c r="K80" s="56"/>
      <c r="L80" s="56"/>
      <c r="M80" s="56"/>
      <c r="N80" s="58"/>
      <c r="O80" s="52" t="s">
        <v>359</v>
      </c>
      <c r="P80" s="15" t="s">
        <v>897</v>
      </c>
      <c r="Q80" s="15">
        <v>76</v>
      </c>
      <c r="R80" s="164"/>
      <c r="S80" s="20" t="s">
        <v>896</v>
      </c>
      <c r="T80" s="21">
        <v>1990</v>
      </c>
      <c r="U80" s="28" t="s">
        <v>1216</v>
      </c>
      <c r="V80" s="21">
        <v>2017</v>
      </c>
      <c r="W80" s="25"/>
      <c r="X80" s="21"/>
      <c r="Y80" s="28"/>
      <c r="Z80" s="118">
        <f t="shared" si="51"/>
        <v>1</v>
      </c>
      <c r="AA80" s="25" t="s">
        <v>698</v>
      </c>
      <c r="AB80" s="21" t="s">
        <v>121</v>
      </c>
      <c r="AC80" s="21"/>
      <c r="AE80" s="90" t="s">
        <v>375</v>
      </c>
      <c r="AF80" s="82"/>
      <c r="CP80" s="192" t="str">
        <f t="shared" si="52"/>
        <v>Lüthi Tobias</v>
      </c>
      <c r="CR80" s="19">
        <f t="shared" si="53"/>
        <v>1</v>
      </c>
      <c r="CS80" s="19" t="str">
        <f t="shared" si="54"/>
        <v>D</v>
      </c>
      <c r="CT80" s="222">
        <v>8580</v>
      </c>
      <c r="CU80" s="125">
        <v>771</v>
      </c>
      <c r="CV80" s="33">
        <f t="shared" si="46"/>
        <v>7</v>
      </c>
      <c r="CW80" s="83" t="str">
        <f t="shared" si="47"/>
        <v>Projektingenieur 1</v>
      </c>
      <c r="CX80" s="125"/>
      <c r="CY80" s="33"/>
      <c r="CZ80" s="83"/>
      <c r="DA80" s="125"/>
      <c r="DB80" s="33"/>
      <c r="DC80" s="83"/>
      <c r="DD80" s="125"/>
      <c r="DE80" s="33"/>
      <c r="DF80" s="83"/>
      <c r="DG80" s="20"/>
      <c r="DH80" s="125"/>
      <c r="DI80" s="33"/>
      <c r="DJ80" s="83"/>
      <c r="DO80" s="19">
        <f t="shared" si="55"/>
        <v>8580</v>
      </c>
      <c r="DP80" s="153">
        <v>2</v>
      </c>
      <c r="DQ80" s="19">
        <v>3</v>
      </c>
      <c r="DR80" s="185" t="s">
        <v>951</v>
      </c>
    </row>
    <row r="81" spans="1:122" s="19" customFormat="1" x14ac:dyDescent="0.2">
      <c r="A81" s="53">
        <v>0</v>
      </c>
      <c r="B81" s="53">
        <v>1</v>
      </c>
      <c r="C81" s="53">
        <f t="shared" si="50"/>
        <v>0</v>
      </c>
      <c r="D81" s="55"/>
      <c r="E81" s="55">
        <v>1</v>
      </c>
      <c r="F81" s="56"/>
      <c r="G81" s="54"/>
      <c r="H81" s="54"/>
      <c r="I81" s="56"/>
      <c r="J81" s="54"/>
      <c r="K81" s="56"/>
      <c r="L81" s="56"/>
      <c r="M81" s="56"/>
      <c r="N81" s="58"/>
      <c r="O81" s="52" t="s">
        <v>359</v>
      </c>
      <c r="P81" s="15" t="s">
        <v>1271</v>
      </c>
      <c r="Q81" s="15">
        <v>77</v>
      </c>
      <c r="R81" s="164"/>
      <c r="S81" s="20" t="s">
        <v>1272</v>
      </c>
      <c r="T81" s="21">
        <v>1990</v>
      </c>
      <c r="U81" s="28" t="s">
        <v>1273</v>
      </c>
      <c r="V81" s="21">
        <v>2017</v>
      </c>
      <c r="W81" s="25"/>
      <c r="X81" s="21"/>
      <c r="Y81" s="28"/>
      <c r="Z81" s="118">
        <f t="shared" si="51"/>
        <v>1</v>
      </c>
      <c r="AA81" s="25" t="s">
        <v>916</v>
      </c>
      <c r="AB81" s="21" t="s">
        <v>121</v>
      </c>
      <c r="AC81" s="21"/>
      <c r="AE81" s="90" t="s">
        <v>375</v>
      </c>
      <c r="AF81" s="82"/>
      <c r="CP81" s="192" t="str">
        <f t="shared" si="52"/>
        <v>Schilliger Raphaela</v>
      </c>
      <c r="CR81" s="19">
        <f t="shared" si="53"/>
        <v>1</v>
      </c>
      <c r="CS81" s="19" t="str">
        <f t="shared" si="54"/>
        <v>D</v>
      </c>
      <c r="CT81" s="222">
        <v>4325</v>
      </c>
      <c r="CU81" s="125">
        <v>771</v>
      </c>
      <c r="CV81" s="33">
        <f t="shared" si="46"/>
        <v>7</v>
      </c>
      <c r="CW81" s="83" t="str">
        <f t="shared" si="47"/>
        <v>Projektingenieur 1</v>
      </c>
      <c r="CX81" s="125"/>
      <c r="CY81" s="33"/>
      <c r="CZ81" s="83"/>
      <c r="DA81" s="125"/>
      <c r="DB81" s="33"/>
      <c r="DC81" s="83"/>
      <c r="DD81" s="125"/>
      <c r="DE81" s="33"/>
      <c r="DF81" s="83"/>
      <c r="DG81" s="20"/>
      <c r="DH81" s="125"/>
      <c r="DI81" s="33"/>
      <c r="DJ81" s="83"/>
      <c r="DO81" s="19">
        <f t="shared" si="55"/>
        <v>4325</v>
      </c>
      <c r="DP81" s="153">
        <v>2</v>
      </c>
      <c r="DQ81" s="19">
        <v>3</v>
      </c>
      <c r="DR81" s="185" t="s">
        <v>951</v>
      </c>
    </row>
    <row r="82" spans="1:122" s="19" customFormat="1" x14ac:dyDescent="0.2">
      <c r="A82" s="53">
        <v>0</v>
      </c>
      <c r="B82" s="53"/>
      <c r="C82" s="53">
        <f t="shared" si="50"/>
        <v>1</v>
      </c>
      <c r="D82" s="55"/>
      <c r="E82" s="55"/>
      <c r="F82" s="56"/>
      <c r="G82" s="54"/>
      <c r="H82" s="54">
        <v>1</v>
      </c>
      <c r="I82" s="56">
        <v>1</v>
      </c>
      <c r="J82" s="54"/>
      <c r="K82" s="56"/>
      <c r="L82" s="56"/>
      <c r="M82" s="56"/>
      <c r="N82" s="58"/>
      <c r="O82" s="52" t="s">
        <v>358</v>
      </c>
      <c r="P82" s="15" t="s">
        <v>1125</v>
      </c>
      <c r="Q82" s="15">
        <v>78</v>
      </c>
      <c r="R82" s="246" t="s">
        <v>928</v>
      </c>
      <c r="S82" s="20" t="s">
        <v>1126</v>
      </c>
      <c r="T82" s="21">
        <v>1954</v>
      </c>
      <c r="U82" s="28" t="s">
        <v>126</v>
      </c>
      <c r="V82" s="21">
        <v>1973</v>
      </c>
      <c r="W82" s="25" t="s">
        <v>1127</v>
      </c>
      <c r="X82" s="21">
        <v>1979</v>
      </c>
      <c r="Y82" s="28"/>
      <c r="Z82" s="21">
        <f t="shared" si="51"/>
        <v>45</v>
      </c>
      <c r="AA82" s="25" t="s">
        <v>110</v>
      </c>
      <c r="AB82" s="21" t="s">
        <v>105</v>
      </c>
      <c r="AC82" s="21"/>
      <c r="AE82" s="90" t="s">
        <v>376</v>
      </c>
      <c r="AF82" s="82"/>
      <c r="CP82" s="19" t="str">
        <f t="shared" si="52"/>
        <v>Reber Erich</v>
      </c>
      <c r="CR82" s="19">
        <f t="shared" si="53"/>
        <v>45</v>
      </c>
      <c r="CS82" s="19" t="str">
        <f t="shared" si="54"/>
        <v>C</v>
      </c>
      <c r="CT82" s="154">
        <v>3211</v>
      </c>
      <c r="CU82" s="125">
        <v>772</v>
      </c>
      <c r="CV82" s="33">
        <f t="shared" si="46"/>
        <v>8</v>
      </c>
      <c r="CW82" s="83" t="str">
        <f t="shared" si="47"/>
        <v>Projektingenieur 2</v>
      </c>
      <c r="CX82" s="125"/>
      <c r="CY82" s="33"/>
      <c r="CZ82" s="83"/>
      <c r="DA82" s="125"/>
      <c r="DB82" s="33"/>
      <c r="DC82" s="83"/>
      <c r="DD82" s="125"/>
      <c r="DE82" s="33"/>
      <c r="DF82" s="83"/>
      <c r="DG82" s="20"/>
      <c r="DH82" s="125"/>
      <c r="DI82" s="33"/>
      <c r="DJ82" s="83"/>
      <c r="DO82" s="19">
        <f t="shared" si="55"/>
        <v>3211</v>
      </c>
      <c r="DP82" s="153">
        <v>6</v>
      </c>
      <c r="DQ82" s="19">
        <v>0</v>
      </c>
      <c r="DR82" s="185" t="s">
        <v>968</v>
      </c>
    </row>
    <row r="83" spans="1:122" s="19" customFormat="1" x14ac:dyDescent="0.2">
      <c r="A83" s="53">
        <v>0</v>
      </c>
      <c r="B83" s="53"/>
      <c r="C83" s="53">
        <f t="shared" si="50"/>
        <v>1</v>
      </c>
      <c r="D83" s="55"/>
      <c r="E83" s="55"/>
      <c r="F83" s="56"/>
      <c r="G83" s="54"/>
      <c r="H83" s="54"/>
      <c r="I83" s="56">
        <v>1</v>
      </c>
      <c r="J83" s="54"/>
      <c r="K83" s="56"/>
      <c r="L83" s="56"/>
      <c r="M83" s="56"/>
      <c r="N83" s="58"/>
      <c r="O83" s="52" t="s">
        <v>361</v>
      </c>
      <c r="P83" s="15" t="s">
        <v>476</v>
      </c>
      <c r="Q83" s="15">
        <v>79</v>
      </c>
      <c r="R83" s="164"/>
      <c r="S83" s="29" t="s">
        <v>127</v>
      </c>
      <c r="T83" s="21">
        <v>1956</v>
      </c>
      <c r="U83" s="28" t="s">
        <v>126</v>
      </c>
      <c r="V83" s="21">
        <v>1976</v>
      </c>
      <c r="W83" s="25"/>
      <c r="X83" s="21"/>
      <c r="Y83" s="28" t="s">
        <v>242</v>
      </c>
      <c r="Z83" s="21">
        <f>$AD$3-V83</f>
        <v>42</v>
      </c>
      <c r="AA83" s="25" t="s">
        <v>686</v>
      </c>
      <c r="AB83" s="21" t="s">
        <v>105</v>
      </c>
      <c r="AC83" s="21"/>
      <c r="AE83" s="90" t="s">
        <v>423</v>
      </c>
      <c r="AF83" s="82"/>
      <c r="CP83" s="19" t="str">
        <f t="shared" si="52"/>
        <v>Aebi Roger</v>
      </c>
      <c r="CR83" s="19">
        <f t="shared" si="53"/>
        <v>42</v>
      </c>
      <c r="CS83" s="19" t="str">
        <f t="shared" si="54"/>
        <v>C</v>
      </c>
      <c r="CT83" s="154">
        <v>6622</v>
      </c>
      <c r="CU83" s="125">
        <v>772</v>
      </c>
      <c r="CV83" s="33">
        <f t="shared" si="46"/>
        <v>8</v>
      </c>
      <c r="CW83" s="83" t="str">
        <f t="shared" si="47"/>
        <v>Projektingenieur 2</v>
      </c>
      <c r="CX83" s="125">
        <v>772</v>
      </c>
      <c r="CY83" s="33">
        <f t="shared" si="48"/>
        <v>8</v>
      </c>
      <c r="CZ83" s="83" t="str">
        <f t="shared" si="49"/>
        <v>Projektingenieur 2</v>
      </c>
      <c r="DA83" s="125">
        <v>772</v>
      </c>
      <c r="DB83" s="33">
        <f t="shared" ref="DB83:DB111" si="57">VLOOKUP($DA83,Funktionsbezeichnungen,3,0)</f>
        <v>8</v>
      </c>
      <c r="DC83" s="83" t="str">
        <f t="shared" ref="DC83:DC111" si="58">VLOOKUP($DA83,Funktionsbezeichnungen,2,0)</f>
        <v>Projektingenieur 2</v>
      </c>
      <c r="DD83" s="125">
        <v>772</v>
      </c>
      <c r="DE83" s="33">
        <f t="shared" ref="DE83:DE113" si="59">VLOOKUP($DD83,Funktionsbezeichnungen,3,0)</f>
        <v>8</v>
      </c>
      <c r="DF83" s="83" t="str">
        <f t="shared" ref="DF83:DF113" si="60">VLOOKUP($DD83,Funktionsbezeichnungen,2,0)</f>
        <v>Projektingenieur 2</v>
      </c>
      <c r="DG83" s="20"/>
      <c r="DH83" s="33">
        <v>772</v>
      </c>
      <c r="DI83" s="33">
        <f t="shared" ref="DI83:DI111" si="61">VLOOKUP($DH83,Funktionsbezeichnungen,3,0)</f>
        <v>8</v>
      </c>
      <c r="DJ83" s="83" t="str">
        <f t="shared" ref="DJ83:DJ111" si="62">VLOOKUP($DH83,Funktionsbezeichnungen,2,0)</f>
        <v>Projektingenieur 2</v>
      </c>
      <c r="DO83" s="19">
        <f t="shared" si="55"/>
        <v>6622</v>
      </c>
      <c r="DP83" s="153">
        <v>6</v>
      </c>
      <c r="DQ83" s="19">
        <v>0</v>
      </c>
      <c r="DR83" s="185" t="s">
        <v>969</v>
      </c>
    </row>
    <row r="84" spans="1:122" s="19" customFormat="1" x14ac:dyDescent="0.2">
      <c r="A84" s="53">
        <v>0</v>
      </c>
      <c r="B84" s="53"/>
      <c r="C84" s="53">
        <f t="shared" si="50"/>
        <v>1</v>
      </c>
      <c r="D84" s="55"/>
      <c r="E84" s="55"/>
      <c r="F84" s="56"/>
      <c r="G84" s="54"/>
      <c r="H84" s="54">
        <v>1</v>
      </c>
      <c r="I84" s="56">
        <v>1</v>
      </c>
      <c r="J84" s="54"/>
      <c r="K84" s="56"/>
      <c r="L84" s="56"/>
      <c r="M84" s="56"/>
      <c r="N84" s="58"/>
      <c r="O84" s="52" t="s">
        <v>358</v>
      </c>
      <c r="P84" s="15" t="s">
        <v>486</v>
      </c>
      <c r="Q84" s="15">
        <v>80</v>
      </c>
      <c r="R84" s="16"/>
      <c r="S84" s="20" t="s">
        <v>138</v>
      </c>
      <c r="T84" s="21">
        <v>1964</v>
      </c>
      <c r="U84" s="28" t="s">
        <v>126</v>
      </c>
      <c r="V84" s="21">
        <v>1985</v>
      </c>
      <c r="W84" s="25"/>
      <c r="X84" s="21"/>
      <c r="Y84" s="28" t="s">
        <v>203</v>
      </c>
      <c r="Z84" s="21">
        <f t="shared" si="51"/>
        <v>33</v>
      </c>
      <c r="AA84" s="25" t="s">
        <v>110</v>
      </c>
      <c r="AB84" s="21" t="s">
        <v>105</v>
      </c>
      <c r="AC84" s="21"/>
      <c r="AE84" s="90" t="s">
        <v>376</v>
      </c>
      <c r="AF84" s="82"/>
      <c r="CP84" s="19" t="str">
        <f t="shared" si="52"/>
        <v>Oehen Beat</v>
      </c>
      <c r="CR84" s="19">
        <f t="shared" si="53"/>
        <v>33</v>
      </c>
      <c r="CS84" s="19" t="str">
        <f t="shared" si="54"/>
        <v>C</v>
      </c>
      <c r="CT84" s="154">
        <v>7622</v>
      </c>
      <c r="CU84" s="125">
        <v>772</v>
      </c>
      <c r="CV84" s="33">
        <f t="shared" ref="CV84:CV114" si="63">VLOOKUP($CU84,Funktionsbezeichnungen,3,0)</f>
        <v>8</v>
      </c>
      <c r="CW84" s="83" t="str">
        <f t="shared" ref="CW84:CW114" si="64">VLOOKUP($CU84,Funktionsbezeichnungen,2,0)</f>
        <v>Projektingenieur 2</v>
      </c>
      <c r="CX84" s="125">
        <v>772</v>
      </c>
      <c r="CY84" s="33">
        <f t="shared" si="48"/>
        <v>8</v>
      </c>
      <c r="CZ84" s="83" t="str">
        <f t="shared" si="49"/>
        <v>Projektingenieur 2</v>
      </c>
      <c r="DA84" s="125">
        <v>772</v>
      </c>
      <c r="DB84" s="33">
        <f t="shared" si="57"/>
        <v>8</v>
      </c>
      <c r="DC84" s="83" t="str">
        <f t="shared" si="58"/>
        <v>Projektingenieur 2</v>
      </c>
      <c r="DD84" s="125">
        <v>772</v>
      </c>
      <c r="DE84" s="33">
        <f t="shared" si="59"/>
        <v>8</v>
      </c>
      <c r="DF84" s="83" t="str">
        <f t="shared" si="60"/>
        <v>Projektingenieur 2</v>
      </c>
      <c r="DG84" s="20"/>
      <c r="DH84" s="125">
        <v>772</v>
      </c>
      <c r="DI84" s="33">
        <f t="shared" si="61"/>
        <v>8</v>
      </c>
      <c r="DJ84" s="83" t="str">
        <f t="shared" si="62"/>
        <v>Projektingenieur 2</v>
      </c>
      <c r="DO84" s="19">
        <f t="shared" si="55"/>
        <v>7622</v>
      </c>
      <c r="DP84" s="153">
        <v>6</v>
      </c>
      <c r="DQ84" s="19">
        <v>0</v>
      </c>
      <c r="DR84" s="185" t="s">
        <v>968</v>
      </c>
    </row>
    <row r="85" spans="1:122" s="19" customFormat="1" x14ac:dyDescent="0.2">
      <c r="A85" s="53">
        <v>0</v>
      </c>
      <c r="B85" s="53"/>
      <c r="C85" s="53">
        <f>IF(Z85&gt;=10,1,0)</f>
        <v>1</v>
      </c>
      <c r="D85" s="55"/>
      <c r="E85" s="55"/>
      <c r="F85" s="56"/>
      <c r="G85" s="54"/>
      <c r="H85" s="54">
        <v>1</v>
      </c>
      <c r="I85" s="56">
        <v>1</v>
      </c>
      <c r="J85" s="54"/>
      <c r="K85" s="56"/>
      <c r="L85" s="56"/>
      <c r="M85" s="56"/>
      <c r="N85" s="58"/>
      <c r="O85" s="52" t="s">
        <v>358</v>
      </c>
      <c r="P85" s="15" t="s">
        <v>494</v>
      </c>
      <c r="Q85" s="15">
        <v>81</v>
      </c>
      <c r="R85" s="42"/>
      <c r="S85" s="27" t="s">
        <v>178</v>
      </c>
      <c r="T85" s="21">
        <v>1978</v>
      </c>
      <c r="U85" s="28" t="s">
        <v>235</v>
      </c>
      <c r="V85" s="21">
        <v>2001</v>
      </c>
      <c r="W85" s="25"/>
      <c r="X85" s="21"/>
      <c r="Y85" s="25" t="s">
        <v>289</v>
      </c>
      <c r="Z85" s="21">
        <f>$AD$3-V85</f>
        <v>17</v>
      </c>
      <c r="AA85" s="25" t="s">
        <v>110</v>
      </c>
      <c r="AB85" s="21" t="s">
        <v>105</v>
      </c>
      <c r="AC85" s="21"/>
      <c r="AE85" s="90" t="s">
        <v>376</v>
      </c>
      <c r="AF85" s="82"/>
      <c r="CP85" s="19" t="str">
        <f t="shared" si="52"/>
        <v>Thalmann Patric</v>
      </c>
      <c r="CR85" s="19">
        <f t="shared" si="53"/>
        <v>17</v>
      </c>
      <c r="CS85" s="19" t="str">
        <f t="shared" si="54"/>
        <v>C</v>
      </c>
      <c r="CT85" s="154">
        <v>9658</v>
      </c>
      <c r="CU85" s="125">
        <v>772</v>
      </c>
      <c r="CV85" s="33">
        <f t="shared" si="63"/>
        <v>8</v>
      </c>
      <c r="CW85" s="83" t="str">
        <f t="shared" si="64"/>
        <v>Projektingenieur 2</v>
      </c>
      <c r="CX85" s="125">
        <v>772</v>
      </c>
      <c r="CY85" s="33">
        <f>VLOOKUP($CX85,Funktionsbezeichnungen,3,0)</f>
        <v>8</v>
      </c>
      <c r="CZ85" s="83" t="str">
        <f>VLOOKUP($CX85,Funktionsbezeichnungen,2,0)</f>
        <v>Projektingenieur 2</v>
      </c>
      <c r="DA85" s="125">
        <v>771</v>
      </c>
      <c r="DB85" s="33">
        <f>VLOOKUP($DA85,Funktionsbezeichnungen,3,0)</f>
        <v>7</v>
      </c>
      <c r="DC85" s="83" t="str">
        <f>VLOOKUP($DA85,Funktionsbezeichnungen,2,0)</f>
        <v>Projektingenieur 1</v>
      </c>
      <c r="DD85" s="125">
        <v>771</v>
      </c>
      <c r="DE85" s="33">
        <f>VLOOKUP($DD85,Funktionsbezeichnungen,3,0)</f>
        <v>7</v>
      </c>
      <c r="DF85" s="83" t="str">
        <f>VLOOKUP($DD85,Funktionsbezeichnungen,2,0)</f>
        <v>Projektingenieur 1</v>
      </c>
      <c r="DG85" s="20"/>
      <c r="DH85" s="125">
        <v>771</v>
      </c>
      <c r="DI85" s="33">
        <f>VLOOKUP($DH85,Funktionsbezeichnungen,3,0)</f>
        <v>7</v>
      </c>
      <c r="DJ85" s="83" t="str">
        <f>VLOOKUP($DH85,Funktionsbezeichnungen,2,0)</f>
        <v>Projektingenieur 1</v>
      </c>
      <c r="DO85" s="19">
        <f t="shared" si="55"/>
        <v>9658</v>
      </c>
      <c r="DP85" s="153">
        <v>6</v>
      </c>
      <c r="DQ85" s="19">
        <v>0</v>
      </c>
      <c r="DR85" s="185" t="s">
        <v>968</v>
      </c>
    </row>
    <row r="86" spans="1:122" s="226" customFormat="1" ht="27" x14ac:dyDescent="0.25">
      <c r="A86" s="218">
        <v>0</v>
      </c>
      <c r="B86" s="218"/>
      <c r="C86" s="218">
        <f>IF(Z86&gt;=10,1,0)</f>
        <v>0</v>
      </c>
      <c r="D86" s="219"/>
      <c r="E86" s="219">
        <v>1</v>
      </c>
      <c r="F86" s="220"/>
      <c r="G86" s="221"/>
      <c r="H86" s="221">
        <v>1</v>
      </c>
      <c r="I86" s="220"/>
      <c r="J86" s="221"/>
      <c r="K86" s="220"/>
      <c r="L86" s="220"/>
      <c r="M86" s="220"/>
      <c r="N86" s="256"/>
      <c r="O86" s="166" t="s">
        <v>1301</v>
      </c>
      <c r="P86" s="167" t="s">
        <v>1258</v>
      </c>
      <c r="Q86" s="15">
        <v>82</v>
      </c>
      <c r="R86" s="248"/>
      <c r="S86" s="216" t="s">
        <v>1259</v>
      </c>
      <c r="T86" s="118">
        <v>1972</v>
      </c>
      <c r="U86" s="247" t="s">
        <v>1260</v>
      </c>
      <c r="V86" s="118">
        <v>2009</v>
      </c>
      <c r="W86" s="225"/>
      <c r="X86" s="224"/>
      <c r="Y86" s="225"/>
      <c r="Z86" s="118">
        <f>$AD$3-V86</f>
        <v>9</v>
      </c>
      <c r="AA86" s="119" t="s">
        <v>1261</v>
      </c>
      <c r="AB86" s="118" t="s">
        <v>105</v>
      </c>
      <c r="AC86" s="118"/>
      <c r="AD86" s="118"/>
      <c r="AE86" s="255" t="s">
        <v>376</v>
      </c>
      <c r="AF86" s="249"/>
      <c r="CP86" s="226" t="str">
        <f t="shared" si="52"/>
        <v>Hagmann Andreas</v>
      </c>
      <c r="CR86" s="226">
        <f t="shared" si="53"/>
        <v>9</v>
      </c>
      <c r="CS86" s="226" t="str">
        <f t="shared" si="54"/>
        <v>C</v>
      </c>
      <c r="CT86" s="257">
        <v>3216</v>
      </c>
      <c r="CU86" s="250">
        <v>772</v>
      </c>
      <c r="CV86" s="251">
        <f t="shared" si="63"/>
        <v>8</v>
      </c>
      <c r="CW86" s="252" t="str">
        <f t="shared" si="64"/>
        <v>Projektingenieur 2</v>
      </c>
      <c r="CX86" s="250">
        <v>772</v>
      </c>
      <c r="CY86" s="251">
        <f>VLOOKUP($CX86,Funktionsbezeichnungen,3,0)</f>
        <v>8</v>
      </c>
      <c r="CZ86" s="252" t="str">
        <f>VLOOKUP($CX86,Funktionsbezeichnungen,2,0)</f>
        <v>Projektingenieur 2</v>
      </c>
      <c r="DA86" s="250">
        <v>771</v>
      </c>
      <c r="DB86" s="251">
        <f>VLOOKUP($DA86,Funktionsbezeichnungen,3,0)</f>
        <v>7</v>
      </c>
      <c r="DC86" s="252" t="str">
        <f>VLOOKUP($DA86,Funktionsbezeichnungen,2,0)</f>
        <v>Projektingenieur 1</v>
      </c>
      <c r="DD86" s="250">
        <v>771</v>
      </c>
      <c r="DE86" s="251">
        <f>VLOOKUP($DD86,Funktionsbezeichnungen,3,0)</f>
        <v>7</v>
      </c>
      <c r="DF86" s="252" t="str">
        <f>VLOOKUP($DD86,Funktionsbezeichnungen,2,0)</f>
        <v>Projektingenieur 1</v>
      </c>
      <c r="DG86" s="249"/>
      <c r="DH86" s="250">
        <v>771</v>
      </c>
      <c r="DI86" s="251">
        <f>VLOOKUP($DH86,Funktionsbezeichnungen,3,0)</f>
        <v>7</v>
      </c>
      <c r="DJ86" s="252" t="str">
        <f>VLOOKUP($DH86,Funktionsbezeichnungen,2,0)</f>
        <v>Projektingenieur 1</v>
      </c>
      <c r="DO86" s="226">
        <f t="shared" si="55"/>
        <v>3216</v>
      </c>
      <c r="DP86" s="253">
        <v>6</v>
      </c>
      <c r="DQ86" s="226">
        <v>0</v>
      </c>
      <c r="DR86" s="254" t="s">
        <v>968</v>
      </c>
    </row>
    <row r="87" spans="1:122" s="19" customFormat="1" ht="15.75" x14ac:dyDescent="0.2">
      <c r="A87" s="53">
        <v>0</v>
      </c>
      <c r="B87" s="53"/>
      <c r="C87" s="53">
        <f t="shared" si="50"/>
        <v>1</v>
      </c>
      <c r="D87" s="55"/>
      <c r="E87" s="55"/>
      <c r="F87" s="56"/>
      <c r="G87" s="54"/>
      <c r="H87" s="54">
        <v>1</v>
      </c>
      <c r="I87" s="56">
        <v>1</v>
      </c>
      <c r="J87" s="54"/>
      <c r="K87" s="56"/>
      <c r="L87" s="56"/>
      <c r="M87" s="56"/>
      <c r="N87" s="58"/>
      <c r="O87" s="52" t="s">
        <v>1303</v>
      </c>
      <c r="P87" s="15" t="s">
        <v>477</v>
      </c>
      <c r="Q87" s="15">
        <v>83</v>
      </c>
      <c r="R87" s="16"/>
      <c r="S87" s="20" t="s">
        <v>134</v>
      </c>
      <c r="T87" s="21">
        <v>1954</v>
      </c>
      <c r="U87" s="28" t="s">
        <v>126</v>
      </c>
      <c r="V87" s="21">
        <v>1974</v>
      </c>
      <c r="W87" s="25"/>
      <c r="X87" s="21"/>
      <c r="Y87" s="28" t="s">
        <v>135</v>
      </c>
      <c r="Z87" s="21">
        <f t="shared" si="51"/>
        <v>44</v>
      </c>
      <c r="AA87" s="25" t="s">
        <v>110</v>
      </c>
      <c r="AB87" s="21" t="s">
        <v>1040</v>
      </c>
      <c r="AC87" s="21"/>
      <c r="AE87" s="90" t="s">
        <v>404</v>
      </c>
      <c r="AF87" s="82"/>
      <c r="CP87" s="19" t="str">
        <f t="shared" si="52"/>
        <v>Imesch Robert</v>
      </c>
      <c r="CR87" s="19">
        <f t="shared" si="53"/>
        <v>44</v>
      </c>
      <c r="CS87" s="19" t="str">
        <f t="shared" si="54"/>
        <v xml:space="preserve"> D/C 2)</v>
      </c>
      <c r="CT87" s="154">
        <v>4249</v>
      </c>
      <c r="CU87" s="125">
        <v>772</v>
      </c>
      <c r="CV87" s="33">
        <f t="shared" si="63"/>
        <v>8</v>
      </c>
      <c r="CW87" s="83" t="str">
        <f t="shared" si="64"/>
        <v>Projektingenieur 2</v>
      </c>
      <c r="CX87" s="125">
        <v>772</v>
      </c>
      <c r="CY87" s="33">
        <f t="shared" si="48"/>
        <v>8</v>
      </c>
      <c r="CZ87" s="83" t="str">
        <f t="shared" si="49"/>
        <v>Projektingenieur 2</v>
      </c>
      <c r="DA87" s="125">
        <v>772</v>
      </c>
      <c r="DB87" s="33">
        <f t="shared" si="57"/>
        <v>8</v>
      </c>
      <c r="DC87" s="83" t="str">
        <f t="shared" si="58"/>
        <v>Projektingenieur 2</v>
      </c>
      <c r="DD87" s="125">
        <v>772</v>
      </c>
      <c r="DE87" s="33">
        <f t="shared" si="59"/>
        <v>8</v>
      </c>
      <c r="DF87" s="83" t="str">
        <f t="shared" si="60"/>
        <v>Projektingenieur 2</v>
      </c>
      <c r="DG87" s="20"/>
      <c r="DH87" s="33">
        <v>772</v>
      </c>
      <c r="DI87" s="33">
        <f t="shared" si="61"/>
        <v>8</v>
      </c>
      <c r="DJ87" s="83" t="str">
        <f t="shared" si="62"/>
        <v>Projektingenieur 2</v>
      </c>
      <c r="DO87" s="19">
        <f t="shared" si="55"/>
        <v>4249</v>
      </c>
      <c r="DP87" s="153">
        <v>6</v>
      </c>
      <c r="DQ87" s="19">
        <v>0</v>
      </c>
      <c r="DR87" s="185" t="s">
        <v>968</v>
      </c>
    </row>
    <row r="88" spans="1:122" s="19" customFormat="1" ht="15.75" x14ac:dyDescent="0.2">
      <c r="A88" s="53">
        <v>0</v>
      </c>
      <c r="B88" s="53"/>
      <c r="C88" s="53">
        <f t="shared" si="50"/>
        <v>1</v>
      </c>
      <c r="D88" s="55"/>
      <c r="E88" s="55"/>
      <c r="F88" s="56"/>
      <c r="G88" s="54"/>
      <c r="H88" s="54">
        <v>1</v>
      </c>
      <c r="I88" s="56">
        <v>1</v>
      </c>
      <c r="J88" s="54">
        <v>1</v>
      </c>
      <c r="K88" s="56"/>
      <c r="L88" s="56"/>
      <c r="M88" s="56"/>
      <c r="N88" s="58"/>
      <c r="O88" s="52" t="s">
        <v>1303</v>
      </c>
      <c r="P88" s="15" t="s">
        <v>478</v>
      </c>
      <c r="Q88" s="15">
        <v>84</v>
      </c>
      <c r="R88" s="16"/>
      <c r="S88" s="20" t="s">
        <v>136</v>
      </c>
      <c r="T88" s="21">
        <v>1955</v>
      </c>
      <c r="U88" s="28" t="s">
        <v>126</v>
      </c>
      <c r="V88" s="21">
        <v>1975</v>
      </c>
      <c r="W88" s="25"/>
      <c r="X88" s="21"/>
      <c r="Y88" s="28" t="s">
        <v>135</v>
      </c>
      <c r="Z88" s="21">
        <f t="shared" si="51"/>
        <v>43</v>
      </c>
      <c r="AA88" s="25" t="s">
        <v>110</v>
      </c>
      <c r="AB88" s="21" t="s">
        <v>1040</v>
      </c>
      <c r="AC88" s="21"/>
      <c r="AE88" s="90" t="s">
        <v>404</v>
      </c>
      <c r="AF88" s="82"/>
      <c r="CP88" s="19" t="str">
        <f t="shared" si="52"/>
        <v>Flückiger Hans Peter</v>
      </c>
      <c r="CR88" s="19">
        <f t="shared" si="53"/>
        <v>43</v>
      </c>
      <c r="CS88" s="19" t="str">
        <f t="shared" si="54"/>
        <v xml:space="preserve"> D/C 2)</v>
      </c>
      <c r="CT88" s="154">
        <v>4250</v>
      </c>
      <c r="CU88" s="125">
        <v>772</v>
      </c>
      <c r="CV88" s="33">
        <f t="shared" si="63"/>
        <v>8</v>
      </c>
      <c r="CW88" s="83" t="str">
        <f t="shared" si="64"/>
        <v>Projektingenieur 2</v>
      </c>
      <c r="CX88" s="125">
        <v>772</v>
      </c>
      <c r="CY88" s="33">
        <f t="shared" si="48"/>
        <v>8</v>
      </c>
      <c r="CZ88" s="83" t="str">
        <f t="shared" si="49"/>
        <v>Projektingenieur 2</v>
      </c>
      <c r="DA88" s="125">
        <v>772</v>
      </c>
      <c r="DB88" s="33">
        <f t="shared" si="57"/>
        <v>8</v>
      </c>
      <c r="DC88" s="83" t="str">
        <f t="shared" si="58"/>
        <v>Projektingenieur 2</v>
      </c>
      <c r="DD88" s="125">
        <v>772</v>
      </c>
      <c r="DE88" s="33">
        <f t="shared" si="59"/>
        <v>8</v>
      </c>
      <c r="DF88" s="83" t="str">
        <f t="shared" si="60"/>
        <v>Projektingenieur 2</v>
      </c>
      <c r="DG88" s="20"/>
      <c r="DH88" s="33">
        <v>772</v>
      </c>
      <c r="DI88" s="33">
        <f t="shared" si="61"/>
        <v>8</v>
      </c>
      <c r="DJ88" s="83" t="str">
        <f t="shared" si="62"/>
        <v>Projektingenieur 2</v>
      </c>
      <c r="DO88" s="19">
        <f t="shared" si="55"/>
        <v>4250</v>
      </c>
      <c r="DP88" s="153">
        <v>6</v>
      </c>
      <c r="DQ88" s="19">
        <v>0</v>
      </c>
      <c r="DR88" s="185" t="s">
        <v>968</v>
      </c>
    </row>
    <row r="89" spans="1:122" s="19" customFormat="1" ht="27" x14ac:dyDescent="0.25">
      <c r="A89" s="53">
        <v>0</v>
      </c>
      <c r="B89" s="53"/>
      <c r="C89" s="53">
        <f>IF(Z89&gt;=10,1,0)</f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358</v>
      </c>
      <c r="P89" s="15" t="s">
        <v>617</v>
      </c>
      <c r="Q89" s="15">
        <v>85</v>
      </c>
      <c r="R89" s="42"/>
      <c r="S89" s="169" t="s">
        <v>618</v>
      </c>
      <c r="T89" s="118">
        <v>1985</v>
      </c>
      <c r="U89" s="169" t="s">
        <v>235</v>
      </c>
      <c r="V89" s="118">
        <v>2006</v>
      </c>
      <c r="W89" s="247" t="s">
        <v>1257</v>
      </c>
      <c r="X89" s="118">
        <v>2015</v>
      </c>
      <c r="Y89" s="225"/>
      <c r="Z89" s="118">
        <f>$AD$3-V89</f>
        <v>12</v>
      </c>
      <c r="AA89" s="119" t="s">
        <v>110</v>
      </c>
      <c r="AB89" s="118" t="s">
        <v>121</v>
      </c>
      <c r="AC89" s="224"/>
      <c r="AD89" s="226"/>
      <c r="AE89" s="255" t="s">
        <v>376</v>
      </c>
      <c r="AF89" s="82"/>
      <c r="CP89" s="19" t="str">
        <f t="shared" si="52"/>
        <v>Zeltner Viktor</v>
      </c>
      <c r="CR89" s="19">
        <f t="shared" si="53"/>
        <v>12</v>
      </c>
      <c r="CS89" s="19" t="str">
        <f t="shared" si="54"/>
        <v>D</v>
      </c>
      <c r="CT89" s="154">
        <v>6765</v>
      </c>
      <c r="CU89" s="125">
        <v>771</v>
      </c>
      <c r="CV89" s="33">
        <f t="shared" si="63"/>
        <v>7</v>
      </c>
      <c r="CW89" s="83" t="str">
        <f t="shared" si="64"/>
        <v>Projektingenieur 1</v>
      </c>
      <c r="CX89" s="125">
        <v>771</v>
      </c>
      <c r="CY89" s="33">
        <f>VLOOKUP($CX89,Funktionsbezeichnungen,3,0)</f>
        <v>7</v>
      </c>
      <c r="CZ89" s="83" t="str">
        <f>VLOOKUP($CX89,Funktionsbezeichnungen,2,0)</f>
        <v>Projektingenieur 1</v>
      </c>
      <c r="DA89" s="125">
        <v>733</v>
      </c>
      <c r="DB89" s="33">
        <f>VLOOKUP($DA89,Funktionsbezeichnungen,3,0)</f>
        <v>6</v>
      </c>
      <c r="DC89" s="83" t="str">
        <f>VLOOKUP($DA89,Funktionsbezeichnungen,2,0)</f>
        <v>Konstrukteur 3 / -planer 3 / Gruppenchef 1</v>
      </c>
      <c r="DD89" s="125">
        <v>732</v>
      </c>
      <c r="DE89" s="33">
        <f>VLOOKUP($DD89,Funktionsbezeichnungen,3,0)</f>
        <v>5</v>
      </c>
      <c r="DF89" s="83" t="str">
        <f>VLOOKUP($DD89,Funktionsbezeichnungen,2,0)</f>
        <v>Konstrukteur 2 / -planer 2</v>
      </c>
      <c r="DG89" s="20"/>
      <c r="DH89" s="33">
        <v>732</v>
      </c>
      <c r="DI89" s="33">
        <f>VLOOKUP($DH89,Funktionsbezeichnungen,3,0)</f>
        <v>5</v>
      </c>
      <c r="DJ89" s="83" t="str">
        <f>VLOOKUP($DH89,Funktionsbezeichnungen,2,0)</f>
        <v>Konstrukteur 2 / -planer 2</v>
      </c>
      <c r="DO89" s="19">
        <f t="shared" si="55"/>
        <v>6765</v>
      </c>
      <c r="DP89" s="153">
        <v>6</v>
      </c>
      <c r="DQ89" s="19">
        <v>0</v>
      </c>
      <c r="DR89" s="19" t="s">
        <v>964</v>
      </c>
    </row>
    <row r="90" spans="1:122" s="19" customFormat="1" x14ac:dyDescent="0.2">
      <c r="A90" s="53">
        <v>0</v>
      </c>
      <c r="B90" s="53"/>
      <c r="C90" s="53">
        <f t="shared" si="50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358</v>
      </c>
      <c r="P90" s="15" t="s">
        <v>482</v>
      </c>
      <c r="Q90" s="15">
        <v>86</v>
      </c>
      <c r="R90" s="16"/>
      <c r="S90" s="20" t="s">
        <v>260</v>
      </c>
      <c r="T90" s="21">
        <v>1956</v>
      </c>
      <c r="U90" s="28" t="s">
        <v>126</v>
      </c>
      <c r="V90" s="21">
        <v>1973</v>
      </c>
      <c r="W90" s="25"/>
      <c r="X90" s="21"/>
      <c r="Y90" s="28"/>
      <c r="Z90" s="21">
        <f t="shared" si="51"/>
        <v>45</v>
      </c>
      <c r="AA90" s="25" t="s">
        <v>139</v>
      </c>
      <c r="AB90" s="21" t="s">
        <v>121</v>
      </c>
      <c r="AC90" s="21"/>
      <c r="AE90" s="90" t="s">
        <v>377</v>
      </c>
      <c r="AF90" s="82"/>
      <c r="CP90" s="19" t="str">
        <f t="shared" si="52"/>
        <v>Allemann  Bertrand</v>
      </c>
      <c r="CR90" s="19">
        <f t="shared" si="53"/>
        <v>45</v>
      </c>
      <c r="CS90" s="19" t="str">
        <f t="shared" si="54"/>
        <v>D</v>
      </c>
      <c r="CT90" s="154">
        <v>5631</v>
      </c>
      <c r="CU90" s="125">
        <v>741</v>
      </c>
      <c r="CV90" s="33">
        <f t="shared" si="63"/>
        <v>7</v>
      </c>
      <c r="CW90" s="83" t="str">
        <f t="shared" si="64"/>
        <v>Konstrukteur 4 / Fachplaner 4 / Gruppenchef 2</v>
      </c>
      <c r="CX90" s="125">
        <v>741</v>
      </c>
      <c r="CY90" s="33">
        <f t="shared" si="48"/>
        <v>7</v>
      </c>
      <c r="CZ90" s="83" t="str">
        <f t="shared" si="49"/>
        <v>Konstrukteur 4 / Fachplaner 4 / Gruppenchef 2</v>
      </c>
      <c r="DA90" s="125">
        <v>741</v>
      </c>
      <c r="DB90" s="33">
        <f t="shared" si="57"/>
        <v>7</v>
      </c>
      <c r="DC90" s="83" t="str">
        <f t="shared" si="58"/>
        <v>Konstrukteur 4 / Fachplaner 4 / Gruppenchef 2</v>
      </c>
      <c r="DD90" s="125">
        <v>741</v>
      </c>
      <c r="DE90" s="33">
        <f t="shared" si="59"/>
        <v>7</v>
      </c>
      <c r="DF90" s="83" t="str">
        <f t="shared" si="60"/>
        <v>Konstrukteur 4 / Fachplaner 4 / Gruppenchef 2</v>
      </c>
      <c r="DG90" s="20"/>
      <c r="DH90" s="33">
        <v>742</v>
      </c>
      <c r="DI90" s="33">
        <f t="shared" si="61"/>
        <v>8</v>
      </c>
      <c r="DJ90" s="83" t="str">
        <f t="shared" si="62"/>
        <v>Konstrukteur 5  / Fachplaner 5 / Gruppenchef 3</v>
      </c>
      <c r="DO90" s="19">
        <f t="shared" si="55"/>
        <v>5631</v>
      </c>
      <c r="DP90" s="153">
        <v>6</v>
      </c>
      <c r="DQ90" s="19">
        <v>0</v>
      </c>
      <c r="DR90" s="19" t="s">
        <v>965</v>
      </c>
    </row>
    <row r="91" spans="1:122" s="19" customFormat="1" x14ac:dyDescent="0.2">
      <c r="A91" s="53">
        <v>0</v>
      </c>
      <c r="B91" s="53"/>
      <c r="C91" s="53">
        <f>IF(Z91&gt;=10,1,0)</f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>$AD$3-V91</f>
        <v>45</v>
      </c>
      <c r="AA91" s="25" t="s">
        <v>129</v>
      </c>
      <c r="AB91" s="21" t="s">
        <v>121</v>
      </c>
      <c r="AC91" s="21"/>
      <c r="AE91" s="187" t="s">
        <v>377</v>
      </c>
      <c r="AF91" s="82"/>
      <c r="CP91" s="19" t="str">
        <f>+S91</f>
        <v>Wespiser Charles</v>
      </c>
      <c r="CR91" s="19">
        <f>+Z91</f>
        <v>45</v>
      </c>
      <c r="CS91" s="19" t="str">
        <f>+AB91</f>
        <v>D</v>
      </c>
      <c r="CT91" s="154">
        <v>5545</v>
      </c>
      <c r="CU91" s="125">
        <v>741</v>
      </c>
      <c r="CV91" s="33">
        <f>VLOOKUP($CU91,Funktionsbezeichnungen,3,0)</f>
        <v>7</v>
      </c>
      <c r="CW91" s="83" t="str">
        <f>VLOOKUP($CU91,Funktionsbezeichnungen,2,0)</f>
        <v>Konstrukteur 4 / Fachplaner 4 / Gruppenchef 2</v>
      </c>
      <c r="CX91" s="125">
        <v>741</v>
      </c>
      <c r="CY91" s="33">
        <f>VLOOKUP($CX91,Funktionsbezeichnungen,3,0)</f>
        <v>7</v>
      </c>
      <c r="CZ91" s="83" t="str">
        <f>VLOOKUP($CX91,Funktionsbezeichnungen,2,0)</f>
        <v>Konstrukteur 4 / Fachplaner 4 / Gruppenchef 2</v>
      </c>
      <c r="DA91" s="125">
        <v>741</v>
      </c>
      <c r="DB91" s="33">
        <f>VLOOKUP($DA91,Funktionsbezeichnungen,3,0)</f>
        <v>7</v>
      </c>
      <c r="DC91" s="83" t="str">
        <f>VLOOKUP($DA91,Funktionsbezeichnungen,2,0)</f>
        <v>Konstrukteur 4 / Fachplaner 4 / Gruppenchef 2</v>
      </c>
      <c r="DD91" s="125">
        <v>741</v>
      </c>
      <c r="DE91" s="33">
        <f>VLOOKUP($DD91,Funktionsbezeichnungen,3,0)</f>
        <v>7</v>
      </c>
      <c r="DF91" s="83" t="str">
        <f>VLOOKUP($DD91,Funktionsbezeichnungen,2,0)</f>
        <v>Konstrukteur 4 / Fachplaner 4 / Gruppenchef 2</v>
      </c>
      <c r="DG91" s="20"/>
      <c r="DH91" s="125">
        <v>741</v>
      </c>
      <c r="DI91" s="33">
        <f>VLOOKUP($DH91,Funktionsbezeichnungen,3,0)</f>
        <v>7</v>
      </c>
      <c r="DJ91" s="83" t="str">
        <f>VLOOKUP($DH91,Funktionsbezeichnungen,2,0)</f>
        <v>Konstrukteur 4 / Fachplaner 4 / Gruppenchef 2</v>
      </c>
      <c r="DO91" s="19">
        <f>+CT91</f>
        <v>5545</v>
      </c>
      <c r="DP91" s="153">
        <v>6</v>
      </c>
      <c r="DQ91" s="19">
        <v>0</v>
      </c>
      <c r="DR91" s="19" t="s">
        <v>965</v>
      </c>
    </row>
    <row r="92" spans="1:122" s="19" customFormat="1" x14ac:dyDescent="0.2">
      <c r="A92" s="53">
        <v>0</v>
      </c>
      <c r="B92" s="53"/>
      <c r="C92" s="53">
        <f t="shared" si="50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1301</v>
      </c>
      <c r="P92" s="15" t="s">
        <v>483</v>
      </c>
      <c r="Q92" s="15">
        <v>88</v>
      </c>
      <c r="R92" s="16"/>
      <c r="S92" s="20" t="s">
        <v>137</v>
      </c>
      <c r="T92" s="21">
        <v>1958</v>
      </c>
      <c r="U92" s="28" t="s">
        <v>126</v>
      </c>
      <c r="V92" s="21">
        <v>1977</v>
      </c>
      <c r="W92" s="25"/>
      <c r="X92" s="21"/>
      <c r="Y92" s="28"/>
      <c r="Z92" s="21">
        <f t="shared" si="51"/>
        <v>41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52"/>
        <v>Lenherr Paul</v>
      </c>
      <c r="CR92" s="19">
        <f t="shared" si="53"/>
        <v>41</v>
      </c>
      <c r="CS92" s="19" t="str">
        <f t="shared" si="54"/>
        <v>D</v>
      </c>
      <c r="CT92" s="154">
        <v>6628</v>
      </c>
      <c r="CU92" s="125">
        <v>741</v>
      </c>
      <c r="CV92" s="33">
        <f t="shared" si="63"/>
        <v>7</v>
      </c>
      <c r="CW92" s="83" t="str">
        <f t="shared" si="64"/>
        <v>Konstrukteur 4 / Fachplaner 4 / Gruppenchef 2</v>
      </c>
      <c r="CX92" s="125">
        <v>741</v>
      </c>
      <c r="CY92" s="33">
        <f t="shared" si="48"/>
        <v>7</v>
      </c>
      <c r="CZ92" s="83" t="str">
        <f t="shared" si="49"/>
        <v>Konstrukteur 4 / Fachplaner 4 / Gruppenchef 2</v>
      </c>
      <c r="DA92" s="125">
        <v>741</v>
      </c>
      <c r="DB92" s="33">
        <f t="shared" si="57"/>
        <v>7</v>
      </c>
      <c r="DC92" s="83" t="str">
        <f t="shared" si="58"/>
        <v>Konstrukteur 4 / Fachplaner 4 / Gruppenchef 2</v>
      </c>
      <c r="DD92" s="125">
        <v>741</v>
      </c>
      <c r="DE92" s="33">
        <f t="shared" si="59"/>
        <v>7</v>
      </c>
      <c r="DF92" s="83" t="str">
        <f t="shared" si="60"/>
        <v>Konstrukteur 4 / Fachplaner 4 / Gruppenchef 2</v>
      </c>
      <c r="DG92" s="20"/>
      <c r="DH92" s="33">
        <v>742</v>
      </c>
      <c r="DI92" s="33">
        <f t="shared" si="61"/>
        <v>8</v>
      </c>
      <c r="DJ92" s="83" t="str">
        <f t="shared" si="62"/>
        <v>Konstrukteur 5  / Fachplaner 5 / Gruppenchef 3</v>
      </c>
      <c r="DO92" s="19">
        <f t="shared" si="55"/>
        <v>6628</v>
      </c>
      <c r="DP92" s="153">
        <v>6</v>
      </c>
      <c r="DQ92" s="19">
        <v>0</v>
      </c>
      <c r="DR92" s="19" t="s">
        <v>965</v>
      </c>
    </row>
    <row r="93" spans="1:122" s="19" customFormat="1" x14ac:dyDescent="0.2">
      <c r="A93" s="53">
        <v>0</v>
      </c>
      <c r="B93" s="53"/>
      <c r="C93" s="53">
        <f t="shared" si="50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358</v>
      </c>
      <c r="P93" s="15" t="s">
        <v>484</v>
      </c>
      <c r="Q93" s="15">
        <v>89</v>
      </c>
      <c r="R93" s="16"/>
      <c r="S93" s="20" t="s">
        <v>271</v>
      </c>
      <c r="T93" s="21">
        <v>1958</v>
      </c>
      <c r="U93" s="28" t="s">
        <v>126</v>
      </c>
      <c r="V93" s="21">
        <v>1978</v>
      </c>
      <c r="W93" s="25"/>
      <c r="X93" s="21"/>
      <c r="Y93" s="28"/>
      <c r="Z93" s="21">
        <f t="shared" si="51"/>
        <v>40</v>
      </c>
      <c r="AA93" s="25" t="s">
        <v>687</v>
      </c>
      <c r="AB93" s="21" t="s">
        <v>121</v>
      </c>
      <c r="AC93" s="21"/>
      <c r="AE93" s="90" t="s">
        <v>420</v>
      </c>
      <c r="AF93" s="82"/>
      <c r="CP93" s="19" t="str">
        <f t="shared" si="52"/>
        <v>von Schallen Urs</v>
      </c>
      <c r="CR93" s="19">
        <f t="shared" si="53"/>
        <v>40</v>
      </c>
      <c r="CS93" s="19" t="str">
        <f t="shared" si="54"/>
        <v>D</v>
      </c>
      <c r="CT93" s="154">
        <v>6659</v>
      </c>
      <c r="CU93" s="125">
        <v>742</v>
      </c>
      <c r="CV93" s="33">
        <f t="shared" si="63"/>
        <v>8</v>
      </c>
      <c r="CW93" s="83" t="str">
        <f t="shared" si="64"/>
        <v>Konstrukteur 5  / Fachplaner 5 / Gruppenchef 3</v>
      </c>
      <c r="CX93" s="125">
        <v>742</v>
      </c>
      <c r="CY93" s="33">
        <f t="shared" si="48"/>
        <v>8</v>
      </c>
      <c r="CZ93" s="83" t="str">
        <f t="shared" si="49"/>
        <v>Konstrukteur 5  / Fachplaner 5 / Gruppenchef 3</v>
      </c>
      <c r="DA93" s="125">
        <v>742</v>
      </c>
      <c r="DB93" s="33">
        <f t="shared" si="57"/>
        <v>8</v>
      </c>
      <c r="DC93" s="83" t="str">
        <f t="shared" si="58"/>
        <v>Konstrukteur 5  / Fachplaner 5 / Gruppenchef 3</v>
      </c>
      <c r="DD93" s="125">
        <v>742</v>
      </c>
      <c r="DE93" s="33">
        <f t="shared" si="59"/>
        <v>8</v>
      </c>
      <c r="DF93" s="83" t="str">
        <f t="shared" si="60"/>
        <v>Konstrukteur 5  / Fachplaner 5 / Gruppenchef 3</v>
      </c>
      <c r="DG93" s="20"/>
      <c r="DH93" s="33">
        <v>742</v>
      </c>
      <c r="DI93" s="33">
        <f t="shared" si="61"/>
        <v>8</v>
      </c>
      <c r="DJ93" s="83" t="str">
        <f t="shared" si="62"/>
        <v>Konstrukteur 5  / Fachplaner 5 / Gruppenchef 3</v>
      </c>
      <c r="DO93" s="19">
        <f t="shared" si="55"/>
        <v>6659</v>
      </c>
      <c r="DP93" s="153">
        <v>6</v>
      </c>
      <c r="DQ93" s="19">
        <v>0</v>
      </c>
      <c r="DR93" s="19" t="s">
        <v>966</v>
      </c>
    </row>
    <row r="94" spans="1:122" s="19" customFormat="1" x14ac:dyDescent="0.2">
      <c r="A94" s="53">
        <v>0</v>
      </c>
      <c r="B94" s="53"/>
      <c r="C94" s="53">
        <f t="shared" si="50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359</v>
      </c>
      <c r="P94" s="15" t="s">
        <v>632</v>
      </c>
      <c r="Q94" s="15">
        <v>90</v>
      </c>
      <c r="R94" s="16"/>
      <c r="S94" s="20" t="s">
        <v>633</v>
      </c>
      <c r="T94" s="21">
        <v>1958</v>
      </c>
      <c r="U94" s="28" t="s">
        <v>634</v>
      </c>
      <c r="V94" s="21">
        <v>1980</v>
      </c>
      <c r="W94" s="25"/>
      <c r="X94" s="21"/>
      <c r="Y94" s="28"/>
      <c r="Z94" s="21">
        <f t="shared" si="51"/>
        <v>38</v>
      </c>
      <c r="AA94" s="25" t="s">
        <v>107</v>
      </c>
      <c r="AB94" s="21" t="s">
        <v>121</v>
      </c>
      <c r="AC94" s="21"/>
      <c r="AE94" s="187" t="s">
        <v>1098</v>
      </c>
      <c r="AF94" s="82"/>
      <c r="CP94" s="19" t="str">
        <f t="shared" si="52"/>
        <v>Schneider Martin</v>
      </c>
      <c r="CR94" s="19">
        <f t="shared" si="53"/>
        <v>38</v>
      </c>
      <c r="CS94" s="19" t="str">
        <f t="shared" si="54"/>
        <v>D</v>
      </c>
      <c r="CT94" s="154">
        <v>4354</v>
      </c>
      <c r="CU94" s="125">
        <v>741</v>
      </c>
      <c r="CV94" s="33">
        <f t="shared" si="63"/>
        <v>7</v>
      </c>
      <c r="CW94" s="83" t="str">
        <f t="shared" si="64"/>
        <v>Konstrukteur 4 / Fachplaner 4 / Gruppenchef 2</v>
      </c>
      <c r="CX94" s="125">
        <v>741</v>
      </c>
      <c r="CY94" s="33">
        <f t="shared" si="48"/>
        <v>7</v>
      </c>
      <c r="CZ94" s="83" t="str">
        <f t="shared" si="49"/>
        <v>Konstrukteur 4 / Fachplaner 4 / Gruppenchef 2</v>
      </c>
      <c r="DA94" s="125">
        <v>741</v>
      </c>
      <c r="DB94" s="33">
        <f t="shared" si="57"/>
        <v>7</v>
      </c>
      <c r="DC94" s="83" t="str">
        <f t="shared" si="58"/>
        <v>Konstrukteur 4 / Fachplaner 4 / Gruppenchef 2</v>
      </c>
      <c r="DD94" s="125">
        <v>741</v>
      </c>
      <c r="DE94" s="33">
        <f t="shared" si="59"/>
        <v>7</v>
      </c>
      <c r="DF94" s="83" t="str">
        <f t="shared" si="60"/>
        <v>Konstrukteur 4 / Fachplaner 4 / Gruppenchef 2</v>
      </c>
      <c r="DG94" s="20"/>
      <c r="DH94" s="33">
        <v>742</v>
      </c>
      <c r="DI94" s="33">
        <f t="shared" si="61"/>
        <v>8</v>
      </c>
      <c r="DJ94" s="83" t="str">
        <f t="shared" si="62"/>
        <v>Konstrukteur 5  / Fachplaner 5 / Gruppenchef 3</v>
      </c>
      <c r="DO94" s="19">
        <f t="shared" si="55"/>
        <v>4354</v>
      </c>
      <c r="DP94" s="153">
        <v>6</v>
      </c>
      <c r="DQ94" s="19">
        <v>0</v>
      </c>
      <c r="DR94" s="185" t="s">
        <v>970</v>
      </c>
    </row>
    <row r="95" spans="1:122" s="19" customFormat="1" x14ac:dyDescent="0.2">
      <c r="A95" s="53">
        <v>0</v>
      </c>
      <c r="B95" s="53"/>
      <c r="C95" s="53">
        <f t="shared" si="50"/>
        <v>1</v>
      </c>
      <c r="D95" s="55"/>
      <c r="E95" s="55"/>
      <c r="F95" s="56"/>
      <c r="G95" s="54"/>
      <c r="H95" s="54">
        <v>1</v>
      </c>
      <c r="I95" s="56">
        <v>1</v>
      </c>
      <c r="J95" s="54">
        <v>1</v>
      </c>
      <c r="K95" s="56"/>
      <c r="L95" s="56"/>
      <c r="M95" s="56"/>
      <c r="N95" s="58"/>
      <c r="O95" s="52" t="s">
        <v>359</v>
      </c>
      <c r="P95" s="15" t="s">
        <v>485</v>
      </c>
      <c r="Q95" s="15">
        <v>91</v>
      </c>
      <c r="R95" s="16"/>
      <c r="S95" s="20" t="s">
        <v>261</v>
      </c>
      <c r="T95" s="21">
        <v>1959</v>
      </c>
      <c r="U95" s="28" t="s">
        <v>126</v>
      </c>
      <c r="V95" s="21">
        <v>1981</v>
      </c>
      <c r="W95" s="25"/>
      <c r="X95" s="21"/>
      <c r="Y95" s="28" t="s">
        <v>941</v>
      </c>
      <c r="Z95" s="21">
        <f t="shared" si="51"/>
        <v>37</v>
      </c>
      <c r="AA95" s="25" t="s">
        <v>1052</v>
      </c>
      <c r="AB95" s="21" t="s">
        <v>121</v>
      </c>
      <c r="AC95" s="21"/>
      <c r="AE95" s="187" t="s">
        <v>1099</v>
      </c>
      <c r="AF95" s="82"/>
      <c r="CP95" s="19" t="str">
        <f t="shared" si="52"/>
        <v>Ortlieb Hans-Rudi</v>
      </c>
      <c r="CR95" s="19">
        <f t="shared" si="53"/>
        <v>37</v>
      </c>
      <c r="CS95" s="19" t="str">
        <f t="shared" si="54"/>
        <v>D</v>
      </c>
      <c r="CT95" s="154">
        <v>5630</v>
      </c>
      <c r="CU95" s="125">
        <v>771</v>
      </c>
      <c r="CV95" s="33">
        <f t="shared" si="63"/>
        <v>7</v>
      </c>
      <c r="CW95" s="83" t="str">
        <f t="shared" si="64"/>
        <v>Projektingenieur 1</v>
      </c>
      <c r="CX95" s="125">
        <v>771</v>
      </c>
      <c r="CY95" s="33">
        <f t="shared" si="48"/>
        <v>7</v>
      </c>
      <c r="CZ95" s="83" t="str">
        <f t="shared" si="49"/>
        <v>Projektingenieur 1</v>
      </c>
      <c r="DA95" s="125">
        <v>771</v>
      </c>
      <c r="DB95" s="33">
        <f t="shared" si="57"/>
        <v>7</v>
      </c>
      <c r="DC95" s="83" t="str">
        <f t="shared" si="58"/>
        <v>Projektingenieur 1</v>
      </c>
      <c r="DD95" s="125">
        <v>741</v>
      </c>
      <c r="DE95" s="33">
        <f t="shared" si="59"/>
        <v>7</v>
      </c>
      <c r="DF95" s="83" t="str">
        <f t="shared" si="60"/>
        <v>Konstrukteur 4 / Fachplaner 4 / Gruppenchef 2</v>
      </c>
      <c r="DG95" s="20"/>
      <c r="DH95" s="33">
        <v>742</v>
      </c>
      <c r="DI95" s="33">
        <f t="shared" si="61"/>
        <v>8</v>
      </c>
      <c r="DJ95" s="83" t="str">
        <f t="shared" si="62"/>
        <v>Konstrukteur 5  / Fachplaner 5 / Gruppenchef 3</v>
      </c>
      <c r="DO95" s="19">
        <f t="shared" si="55"/>
        <v>5630</v>
      </c>
      <c r="DP95" s="153">
        <v>6</v>
      </c>
      <c r="DQ95" s="19">
        <v>0</v>
      </c>
      <c r="DR95" s="185" t="s">
        <v>968</v>
      </c>
    </row>
    <row r="96" spans="1:122" s="19" customFormat="1" x14ac:dyDescent="0.2">
      <c r="A96" s="53">
        <v>0</v>
      </c>
      <c r="B96" s="53"/>
      <c r="C96" s="53">
        <f t="shared" si="50"/>
        <v>1</v>
      </c>
      <c r="D96" s="55"/>
      <c r="E96" s="55"/>
      <c r="F96" s="56"/>
      <c r="G96" s="54"/>
      <c r="H96" s="54"/>
      <c r="I96" s="56">
        <v>1</v>
      </c>
      <c r="J96" s="54">
        <v>1</v>
      </c>
      <c r="K96" s="56"/>
      <c r="L96" s="56"/>
      <c r="M96" s="56"/>
      <c r="N96" s="58"/>
      <c r="O96" s="52" t="s">
        <v>1140</v>
      </c>
      <c r="P96" s="15" t="s">
        <v>487</v>
      </c>
      <c r="Q96" s="15">
        <v>92</v>
      </c>
      <c r="R96" s="16"/>
      <c r="S96" s="20" t="s">
        <v>145</v>
      </c>
      <c r="T96" s="21">
        <v>1970</v>
      </c>
      <c r="U96" s="28" t="s">
        <v>126</v>
      </c>
      <c r="V96" s="21">
        <v>1988</v>
      </c>
      <c r="W96" s="25" t="s">
        <v>1215</v>
      </c>
      <c r="X96" s="21">
        <v>2017</v>
      </c>
      <c r="Y96" s="28" t="s">
        <v>1224</v>
      </c>
      <c r="Z96" s="21">
        <f t="shared" si="51"/>
        <v>30</v>
      </c>
      <c r="AA96" s="25" t="s">
        <v>129</v>
      </c>
      <c r="AB96" s="21" t="s">
        <v>121</v>
      </c>
      <c r="AC96" s="21"/>
      <c r="AE96" s="90" t="s">
        <v>377</v>
      </c>
      <c r="AF96" s="82"/>
      <c r="CP96" s="19" t="str">
        <f t="shared" si="52"/>
        <v>Bucher Oliver</v>
      </c>
      <c r="CR96" s="19">
        <f t="shared" si="53"/>
        <v>30</v>
      </c>
      <c r="CS96" s="19" t="str">
        <f t="shared" si="54"/>
        <v>D</v>
      </c>
      <c r="CT96" s="154">
        <v>7641</v>
      </c>
      <c r="CU96" s="125">
        <v>741</v>
      </c>
      <c r="CV96" s="33">
        <f t="shared" si="63"/>
        <v>7</v>
      </c>
      <c r="CW96" s="83" t="str">
        <f t="shared" si="64"/>
        <v>Konstrukteur 4 / Fachplaner 4 / Gruppenchef 2</v>
      </c>
      <c r="CX96" s="125">
        <v>741</v>
      </c>
      <c r="CY96" s="33">
        <f t="shared" si="48"/>
        <v>7</v>
      </c>
      <c r="CZ96" s="83" t="str">
        <f t="shared" si="49"/>
        <v>Konstrukteur 4 / Fachplaner 4 / Gruppenchef 2</v>
      </c>
      <c r="DA96" s="125">
        <v>741</v>
      </c>
      <c r="DB96" s="33">
        <f t="shared" si="57"/>
        <v>7</v>
      </c>
      <c r="DC96" s="83" t="str">
        <f t="shared" si="58"/>
        <v>Konstrukteur 4 / Fachplaner 4 / Gruppenchef 2</v>
      </c>
      <c r="DD96" s="125">
        <v>741</v>
      </c>
      <c r="DE96" s="33">
        <f t="shared" si="59"/>
        <v>7</v>
      </c>
      <c r="DF96" s="83" t="str">
        <f t="shared" si="60"/>
        <v>Konstrukteur 4 / Fachplaner 4 / Gruppenchef 2</v>
      </c>
      <c r="DG96" s="20"/>
      <c r="DH96" s="125">
        <v>742</v>
      </c>
      <c r="DI96" s="33">
        <f t="shared" si="61"/>
        <v>8</v>
      </c>
      <c r="DJ96" s="83" t="str">
        <f t="shared" si="62"/>
        <v>Konstrukteur 5  / Fachplaner 5 / Gruppenchef 3</v>
      </c>
      <c r="DO96" s="19">
        <f t="shared" si="55"/>
        <v>7641</v>
      </c>
      <c r="DP96" s="153">
        <v>6</v>
      </c>
      <c r="DQ96" s="19">
        <v>0</v>
      </c>
      <c r="DR96" s="19" t="s">
        <v>965</v>
      </c>
    </row>
    <row r="97" spans="1:122" s="19" customFormat="1" x14ac:dyDescent="0.2">
      <c r="A97" s="53">
        <v>0</v>
      </c>
      <c r="B97" s="53"/>
      <c r="C97" s="53">
        <f t="shared" si="50"/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361</v>
      </c>
      <c r="P97" s="15" t="s">
        <v>488</v>
      </c>
      <c r="Q97" s="15">
        <v>93</v>
      </c>
      <c r="R97" s="16"/>
      <c r="S97" s="20" t="s">
        <v>144</v>
      </c>
      <c r="T97" s="21">
        <v>1968</v>
      </c>
      <c r="U97" s="28" t="s">
        <v>126</v>
      </c>
      <c r="V97" s="21">
        <v>1989</v>
      </c>
      <c r="W97" s="25"/>
      <c r="X97" s="21"/>
      <c r="Y97" s="28" t="s">
        <v>940</v>
      </c>
      <c r="Z97" s="21">
        <f t="shared" si="51"/>
        <v>29</v>
      </c>
      <c r="AA97" s="25" t="s">
        <v>939</v>
      </c>
      <c r="AB97" s="21" t="s">
        <v>121</v>
      </c>
      <c r="AC97" s="21"/>
      <c r="AE97" s="90" t="s">
        <v>375</v>
      </c>
      <c r="AF97" s="82"/>
      <c r="CP97" s="19" t="str">
        <f t="shared" si="52"/>
        <v>Hagen Stefan</v>
      </c>
      <c r="CR97" s="19">
        <f t="shared" si="53"/>
        <v>29</v>
      </c>
      <c r="CS97" s="19" t="str">
        <f t="shared" si="54"/>
        <v>D</v>
      </c>
      <c r="CT97" s="154">
        <v>6741</v>
      </c>
      <c r="CU97" s="125">
        <v>741</v>
      </c>
      <c r="CV97" s="33">
        <f t="shared" si="63"/>
        <v>7</v>
      </c>
      <c r="CW97" s="83" t="str">
        <f t="shared" si="64"/>
        <v>Konstrukteur 4 / Fachplaner 4 / Gruppenchef 2</v>
      </c>
      <c r="CX97" s="125">
        <v>741</v>
      </c>
      <c r="CY97" s="33">
        <f t="shared" si="48"/>
        <v>7</v>
      </c>
      <c r="CZ97" s="83" t="str">
        <f t="shared" si="49"/>
        <v>Konstrukteur 4 / Fachplaner 4 / Gruppenchef 2</v>
      </c>
      <c r="DA97" s="125">
        <v>741</v>
      </c>
      <c r="DB97" s="33">
        <f t="shared" si="57"/>
        <v>7</v>
      </c>
      <c r="DC97" s="83" t="str">
        <f t="shared" si="58"/>
        <v>Konstrukteur 4 / Fachplaner 4 / Gruppenchef 2</v>
      </c>
      <c r="DD97" s="125">
        <v>741</v>
      </c>
      <c r="DE97" s="33">
        <f t="shared" si="59"/>
        <v>7</v>
      </c>
      <c r="DF97" s="83" t="str">
        <f t="shared" si="60"/>
        <v>Konstrukteur 4 / Fachplaner 4 / Gruppenchef 2</v>
      </c>
      <c r="DG97" s="20"/>
      <c r="DH97" s="125">
        <v>742</v>
      </c>
      <c r="DI97" s="33">
        <f t="shared" si="61"/>
        <v>8</v>
      </c>
      <c r="DJ97" s="83" t="str">
        <f t="shared" si="62"/>
        <v>Konstrukteur 5  / Fachplaner 5 / Gruppenchef 3</v>
      </c>
      <c r="DO97" s="19">
        <f t="shared" si="55"/>
        <v>6741</v>
      </c>
      <c r="DP97" s="153">
        <v>6</v>
      </c>
      <c r="DQ97" s="19">
        <v>0</v>
      </c>
      <c r="DR97" s="19" t="s">
        <v>965</v>
      </c>
    </row>
    <row r="98" spans="1:122" s="19" customFormat="1" x14ac:dyDescent="0.2">
      <c r="A98" s="53">
        <v>0</v>
      </c>
      <c r="B98" s="53">
        <v>1</v>
      </c>
      <c r="C98" s="53">
        <f>IF(Z98&gt;=10,1,0)</f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361</v>
      </c>
      <c r="P98" s="15" t="s">
        <v>492</v>
      </c>
      <c r="Q98" s="15">
        <v>94</v>
      </c>
      <c r="R98" s="16"/>
      <c r="S98" s="20" t="s">
        <v>143</v>
      </c>
      <c r="T98" s="21">
        <v>1968</v>
      </c>
      <c r="U98" s="28" t="s">
        <v>128</v>
      </c>
      <c r="V98" s="21">
        <v>1989</v>
      </c>
      <c r="W98" s="25"/>
      <c r="X98" s="21"/>
      <c r="Y98" s="28"/>
      <c r="Z98" s="21">
        <f>$AD$3-V98</f>
        <v>29</v>
      </c>
      <c r="AA98" s="25" t="s">
        <v>710</v>
      </c>
      <c r="AB98" s="21" t="s">
        <v>121</v>
      </c>
      <c r="AC98" s="21"/>
      <c r="AE98" s="187" t="s">
        <v>377</v>
      </c>
      <c r="AF98" s="82"/>
      <c r="CP98" s="19" t="str">
        <f>+S98</f>
        <v>Nicolosi Lucia</v>
      </c>
      <c r="CR98" s="19">
        <f>+Z98</f>
        <v>29</v>
      </c>
      <c r="CS98" s="19" t="str">
        <f>+AB98</f>
        <v>D</v>
      </c>
      <c r="CT98" s="154">
        <v>7637</v>
      </c>
      <c r="CU98" s="125">
        <v>741</v>
      </c>
      <c r="CV98" s="33">
        <f>VLOOKUP($CU98,Funktionsbezeichnungen,3,0)</f>
        <v>7</v>
      </c>
      <c r="CW98" s="83" t="str">
        <f>VLOOKUP($CU98,Funktionsbezeichnungen,2,0)</f>
        <v>Konstrukteur 4 / Fachplaner 4 / Gruppenchef 2</v>
      </c>
      <c r="CX98" s="125">
        <v>741</v>
      </c>
      <c r="CY98" s="33">
        <f>VLOOKUP($CX98,Funktionsbezeichnungen,3,0)</f>
        <v>7</v>
      </c>
      <c r="CZ98" s="83" t="str">
        <f>VLOOKUP($CX98,Funktionsbezeichnungen,2,0)</f>
        <v>Konstrukteur 4 / Fachplaner 4 / Gruppenchef 2</v>
      </c>
      <c r="DA98" s="125">
        <v>741</v>
      </c>
      <c r="DB98" s="33">
        <f>VLOOKUP($DA98,Funktionsbezeichnungen,3,0)</f>
        <v>7</v>
      </c>
      <c r="DC98" s="83" t="str">
        <f>VLOOKUP($DA98,Funktionsbezeichnungen,2,0)</f>
        <v>Konstrukteur 4 / Fachplaner 4 / Gruppenchef 2</v>
      </c>
      <c r="DD98" s="125">
        <v>741</v>
      </c>
      <c r="DE98" s="33">
        <f>VLOOKUP($DD98,Funktionsbezeichnungen,3,0)</f>
        <v>7</v>
      </c>
      <c r="DF98" s="83" t="str">
        <f>VLOOKUP($DD98,Funktionsbezeichnungen,2,0)</f>
        <v>Konstrukteur 4 / Fachplaner 4 / Gruppenchef 2</v>
      </c>
      <c r="DG98" s="20"/>
      <c r="DH98" s="125">
        <v>741</v>
      </c>
      <c r="DI98" s="33">
        <f>VLOOKUP($DH98,Funktionsbezeichnungen,3,0)</f>
        <v>7</v>
      </c>
      <c r="DJ98" s="83" t="str">
        <f>VLOOKUP($DH98,Funktionsbezeichnungen,2,0)</f>
        <v>Konstrukteur 4 / Fachplaner 4 / Gruppenchef 2</v>
      </c>
      <c r="DO98" s="19">
        <f>+CT98</f>
        <v>7637</v>
      </c>
      <c r="DP98" s="153">
        <v>6</v>
      </c>
      <c r="DQ98" s="19">
        <v>0</v>
      </c>
      <c r="DR98" s="19" t="s">
        <v>965</v>
      </c>
    </row>
    <row r="99" spans="1:122" s="19" customFormat="1" x14ac:dyDescent="0.2">
      <c r="A99" s="53">
        <v>0</v>
      </c>
      <c r="B99" s="53"/>
      <c r="C99" s="53">
        <f t="shared" si="50"/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359</v>
      </c>
      <c r="P99" s="15" t="s">
        <v>489</v>
      </c>
      <c r="Q99" s="15">
        <v>95</v>
      </c>
      <c r="R99" s="16"/>
      <c r="S99" s="20" t="s">
        <v>146</v>
      </c>
      <c r="T99" s="21">
        <v>1970</v>
      </c>
      <c r="U99" s="28" t="s">
        <v>126</v>
      </c>
      <c r="V99" s="21">
        <v>1991</v>
      </c>
      <c r="W99" s="25"/>
      <c r="X99" s="21"/>
      <c r="Y99" s="28"/>
      <c r="Z99" s="21">
        <f t="shared" si="51"/>
        <v>27</v>
      </c>
      <c r="AA99" s="25" t="s">
        <v>129</v>
      </c>
      <c r="AB99" s="21" t="s">
        <v>121</v>
      </c>
      <c r="AC99" s="21"/>
      <c r="AE99" s="90" t="s">
        <v>394</v>
      </c>
      <c r="AF99" s="82"/>
      <c r="CP99" s="19" t="str">
        <f t="shared" si="52"/>
        <v>Hardmeyer Christian</v>
      </c>
      <c r="CR99" s="19">
        <f t="shared" si="53"/>
        <v>27</v>
      </c>
      <c r="CS99" s="19" t="str">
        <f t="shared" si="54"/>
        <v>D</v>
      </c>
      <c r="CT99" s="154">
        <v>9618</v>
      </c>
      <c r="CU99" s="125">
        <v>741</v>
      </c>
      <c r="CV99" s="33">
        <f t="shared" si="63"/>
        <v>7</v>
      </c>
      <c r="CW99" s="83" t="str">
        <f t="shared" si="64"/>
        <v>Konstrukteur 4 / Fachplaner 4 / Gruppenchef 2</v>
      </c>
      <c r="CX99" s="125">
        <v>741</v>
      </c>
      <c r="CY99" s="33">
        <f t="shared" si="48"/>
        <v>7</v>
      </c>
      <c r="CZ99" s="83" t="str">
        <f t="shared" si="49"/>
        <v>Konstrukteur 4 / Fachplaner 4 / Gruppenchef 2</v>
      </c>
      <c r="DA99" s="125">
        <v>741</v>
      </c>
      <c r="DB99" s="33">
        <f t="shared" si="57"/>
        <v>7</v>
      </c>
      <c r="DC99" s="83" t="str">
        <f t="shared" si="58"/>
        <v>Konstrukteur 4 / Fachplaner 4 / Gruppenchef 2</v>
      </c>
      <c r="DD99" s="125">
        <v>741</v>
      </c>
      <c r="DE99" s="33">
        <f t="shared" si="59"/>
        <v>7</v>
      </c>
      <c r="DF99" s="83" t="str">
        <f t="shared" si="60"/>
        <v>Konstrukteur 4 / Fachplaner 4 / Gruppenchef 2</v>
      </c>
      <c r="DG99" s="20"/>
      <c r="DH99" s="125">
        <v>742</v>
      </c>
      <c r="DI99" s="33">
        <f t="shared" si="61"/>
        <v>8</v>
      </c>
      <c r="DJ99" s="83" t="str">
        <f t="shared" si="62"/>
        <v>Konstrukteur 5  / Fachplaner 5 / Gruppenchef 3</v>
      </c>
      <c r="DO99" s="19">
        <f t="shared" si="55"/>
        <v>9618</v>
      </c>
      <c r="DP99" s="153">
        <v>6</v>
      </c>
      <c r="DQ99" s="19">
        <v>0</v>
      </c>
      <c r="DR99" s="19" t="s">
        <v>965</v>
      </c>
    </row>
    <row r="100" spans="1:122" s="19" customFormat="1" x14ac:dyDescent="0.2">
      <c r="A100" s="53">
        <v>0</v>
      </c>
      <c r="B100" s="53"/>
      <c r="C100" s="53">
        <f t="shared" si="50"/>
        <v>1</v>
      </c>
      <c r="D100" s="55"/>
      <c r="E100" s="55"/>
      <c r="F100" s="56"/>
      <c r="G100" s="54"/>
      <c r="H100" s="54"/>
      <c r="I100" s="56">
        <v>1</v>
      </c>
      <c r="J100" s="54">
        <v>1</v>
      </c>
      <c r="K100" s="56"/>
      <c r="L100" s="56"/>
      <c r="M100" s="56"/>
      <c r="N100" s="58"/>
      <c r="O100" s="52" t="s">
        <v>1301</v>
      </c>
      <c r="P100" s="15" t="s">
        <v>490</v>
      </c>
      <c r="Q100" s="15">
        <v>96</v>
      </c>
      <c r="R100" s="16"/>
      <c r="S100" s="20" t="s">
        <v>148</v>
      </c>
      <c r="T100" s="21">
        <v>1970</v>
      </c>
      <c r="U100" s="28" t="s">
        <v>126</v>
      </c>
      <c r="V100" s="21">
        <v>1992</v>
      </c>
      <c r="W100" s="25"/>
      <c r="X100" s="21"/>
      <c r="Y100" s="28"/>
      <c r="Z100" s="21">
        <f t="shared" si="51"/>
        <v>26</v>
      </c>
      <c r="AA100" s="25" t="s">
        <v>129</v>
      </c>
      <c r="AB100" s="21" t="s">
        <v>121</v>
      </c>
      <c r="AC100" s="21"/>
      <c r="AE100" s="90" t="s">
        <v>421</v>
      </c>
      <c r="AF100" s="82"/>
      <c r="CP100" s="19" t="str">
        <f t="shared" si="52"/>
        <v>Wira Stephane</v>
      </c>
      <c r="CR100" s="19">
        <f t="shared" si="53"/>
        <v>26</v>
      </c>
      <c r="CS100" s="19" t="str">
        <f t="shared" si="54"/>
        <v>D</v>
      </c>
      <c r="CT100" s="154">
        <v>9623</v>
      </c>
      <c r="CU100" s="125">
        <v>742</v>
      </c>
      <c r="CV100" s="33">
        <f t="shared" si="63"/>
        <v>8</v>
      </c>
      <c r="CW100" s="83" t="str">
        <f t="shared" si="64"/>
        <v>Konstrukteur 5  / Fachplaner 5 / Gruppenchef 3</v>
      </c>
      <c r="CX100" s="125">
        <v>742</v>
      </c>
      <c r="CY100" s="33">
        <f t="shared" si="48"/>
        <v>8</v>
      </c>
      <c r="CZ100" s="83" t="str">
        <f t="shared" si="49"/>
        <v>Konstrukteur 5  / Fachplaner 5 / Gruppenchef 3</v>
      </c>
      <c r="DA100" s="125">
        <v>742</v>
      </c>
      <c r="DB100" s="33">
        <f t="shared" si="57"/>
        <v>8</v>
      </c>
      <c r="DC100" s="83" t="str">
        <f t="shared" si="58"/>
        <v>Konstrukteur 5  / Fachplaner 5 / Gruppenchef 3</v>
      </c>
      <c r="DD100" s="125">
        <v>742</v>
      </c>
      <c r="DE100" s="33">
        <f t="shared" si="59"/>
        <v>8</v>
      </c>
      <c r="DF100" s="83" t="str">
        <f t="shared" si="60"/>
        <v>Konstrukteur 5  / Fachplaner 5 / Gruppenchef 3</v>
      </c>
      <c r="DG100" s="20"/>
      <c r="DH100" s="125">
        <v>742</v>
      </c>
      <c r="DI100" s="33">
        <f t="shared" si="61"/>
        <v>8</v>
      </c>
      <c r="DJ100" s="83" t="str">
        <f t="shared" si="62"/>
        <v>Konstrukteur 5  / Fachplaner 5 / Gruppenchef 3</v>
      </c>
      <c r="DO100" s="19">
        <f t="shared" si="55"/>
        <v>9623</v>
      </c>
      <c r="DP100" s="153">
        <v>6</v>
      </c>
      <c r="DQ100" s="19">
        <v>0</v>
      </c>
      <c r="DR100" s="19" t="s">
        <v>975</v>
      </c>
    </row>
    <row r="101" spans="1:122" s="19" customFormat="1" x14ac:dyDescent="0.2">
      <c r="A101" s="53">
        <v>0</v>
      </c>
      <c r="B101" s="53"/>
      <c r="C101" s="53">
        <f t="shared" si="50"/>
        <v>1</v>
      </c>
      <c r="D101" s="55"/>
      <c r="E101" s="55"/>
      <c r="F101" s="56"/>
      <c r="G101" s="54"/>
      <c r="H101" s="54"/>
      <c r="I101" s="56">
        <v>1</v>
      </c>
      <c r="J101" s="54">
        <v>1</v>
      </c>
      <c r="K101" s="56"/>
      <c r="L101" s="56"/>
      <c r="M101" s="56"/>
      <c r="N101" s="58"/>
      <c r="O101" s="52" t="s">
        <v>1301</v>
      </c>
      <c r="P101" s="15" t="s">
        <v>568</v>
      </c>
      <c r="Q101" s="15">
        <v>97</v>
      </c>
      <c r="R101" s="16"/>
      <c r="S101" s="20" t="s">
        <v>569</v>
      </c>
      <c r="T101" s="21">
        <v>1973</v>
      </c>
      <c r="U101" s="28" t="s">
        <v>126</v>
      </c>
      <c r="V101" s="21">
        <v>1993</v>
      </c>
      <c r="W101" s="25"/>
      <c r="X101" s="21"/>
      <c r="Y101" s="28"/>
      <c r="Z101" s="21">
        <f t="shared" si="51"/>
        <v>25</v>
      </c>
      <c r="AA101" s="25" t="s">
        <v>129</v>
      </c>
      <c r="AB101" s="21" t="s">
        <v>121</v>
      </c>
      <c r="AC101" s="21"/>
      <c r="AE101" s="90" t="s">
        <v>377</v>
      </c>
      <c r="AF101" s="82"/>
      <c r="CP101" s="19" t="str">
        <f t="shared" si="52"/>
        <v>Heiniger Christoph</v>
      </c>
      <c r="CR101" s="19">
        <f t="shared" si="53"/>
        <v>25</v>
      </c>
      <c r="CS101" s="19" t="str">
        <f t="shared" si="54"/>
        <v>D</v>
      </c>
      <c r="CT101" s="154">
        <v>4346</v>
      </c>
      <c r="CU101" s="125">
        <v>741</v>
      </c>
      <c r="CV101" s="33">
        <f t="shared" si="63"/>
        <v>7</v>
      </c>
      <c r="CW101" s="83" t="str">
        <f t="shared" si="64"/>
        <v>Konstrukteur 4 / Fachplaner 4 / Gruppenchef 2</v>
      </c>
      <c r="CX101" s="125">
        <v>741</v>
      </c>
      <c r="CY101" s="33">
        <f t="shared" si="48"/>
        <v>7</v>
      </c>
      <c r="CZ101" s="83" t="str">
        <f t="shared" si="49"/>
        <v>Konstrukteur 4 / Fachplaner 4 / Gruppenchef 2</v>
      </c>
      <c r="DA101" s="125">
        <v>741</v>
      </c>
      <c r="DB101" s="33">
        <f t="shared" si="57"/>
        <v>7</v>
      </c>
      <c r="DC101" s="83" t="str">
        <f t="shared" si="58"/>
        <v>Konstrukteur 4 / Fachplaner 4 / Gruppenchef 2</v>
      </c>
      <c r="DD101" s="125">
        <v>741</v>
      </c>
      <c r="DE101" s="33">
        <f t="shared" si="59"/>
        <v>7</v>
      </c>
      <c r="DF101" s="83" t="str">
        <f t="shared" si="60"/>
        <v>Konstrukteur 4 / Fachplaner 4 / Gruppenchef 2</v>
      </c>
      <c r="DG101" s="20"/>
      <c r="DH101" s="125">
        <v>742</v>
      </c>
      <c r="DI101" s="33">
        <f t="shared" si="61"/>
        <v>8</v>
      </c>
      <c r="DJ101" s="83" t="str">
        <f t="shared" si="62"/>
        <v>Konstrukteur 5  / Fachplaner 5 / Gruppenchef 3</v>
      </c>
      <c r="DO101" s="19">
        <f t="shared" si="55"/>
        <v>4346</v>
      </c>
      <c r="DP101" s="153">
        <v>6</v>
      </c>
      <c r="DQ101" s="19">
        <v>0</v>
      </c>
      <c r="DR101" s="19" t="s">
        <v>965</v>
      </c>
    </row>
    <row r="102" spans="1:122" s="19" customFormat="1" x14ac:dyDescent="0.2">
      <c r="A102" s="53">
        <v>0</v>
      </c>
      <c r="B102" s="53"/>
      <c r="C102" s="53">
        <f>IF(Z102&gt;=10,1,0)</f>
        <v>1</v>
      </c>
      <c r="D102" s="55"/>
      <c r="E102" s="55"/>
      <c r="F102" s="56"/>
      <c r="G102" s="54"/>
      <c r="H102" s="54"/>
      <c r="I102" s="56">
        <v>1</v>
      </c>
      <c r="J102" s="54"/>
      <c r="K102" s="56"/>
      <c r="L102" s="56"/>
      <c r="M102" s="56"/>
      <c r="N102" s="58"/>
      <c r="O102" s="52" t="s">
        <v>358</v>
      </c>
      <c r="P102" s="15" t="s">
        <v>558</v>
      </c>
      <c r="Q102" s="15">
        <v>98</v>
      </c>
      <c r="R102" s="16"/>
      <c r="S102" s="20" t="s">
        <v>559</v>
      </c>
      <c r="T102" s="21">
        <v>1973</v>
      </c>
      <c r="U102" s="28" t="s">
        <v>560</v>
      </c>
      <c r="V102" s="21">
        <v>1994</v>
      </c>
      <c r="W102" s="25"/>
      <c r="X102" s="21"/>
      <c r="Y102" s="28"/>
      <c r="Z102" s="21">
        <f>$AD$3-V102</f>
        <v>24</v>
      </c>
      <c r="AA102" s="25" t="s">
        <v>235</v>
      </c>
      <c r="AB102" s="21" t="s">
        <v>121</v>
      </c>
      <c r="AC102" s="21"/>
      <c r="AE102" s="187" t="s">
        <v>378</v>
      </c>
      <c r="AF102" s="82"/>
      <c r="CP102" s="19" t="str">
        <f>+S102</f>
        <v>Enderlen Francois</v>
      </c>
      <c r="CR102" s="19">
        <f>+Z102</f>
        <v>24</v>
      </c>
      <c r="CS102" s="19" t="str">
        <f>+AB102</f>
        <v>D</v>
      </c>
      <c r="CT102" s="154">
        <v>5636</v>
      </c>
      <c r="CU102" s="125">
        <v>741</v>
      </c>
      <c r="CV102" s="33">
        <f>VLOOKUP($CU102,Funktionsbezeichnungen,3,0)</f>
        <v>7</v>
      </c>
      <c r="CW102" s="83" t="str">
        <f>VLOOKUP($CU102,Funktionsbezeichnungen,2,0)</f>
        <v>Konstrukteur 4 / Fachplaner 4 / Gruppenchef 2</v>
      </c>
      <c r="CX102" s="125">
        <v>741</v>
      </c>
      <c r="CY102" s="33">
        <f>VLOOKUP($CX102,Funktionsbezeichnungen,3,0)</f>
        <v>7</v>
      </c>
      <c r="CZ102" s="83" t="str">
        <f>VLOOKUP($CX102,Funktionsbezeichnungen,2,0)</f>
        <v>Konstrukteur 4 / Fachplaner 4 / Gruppenchef 2</v>
      </c>
      <c r="DA102" s="125">
        <v>741</v>
      </c>
      <c r="DB102" s="33">
        <f>VLOOKUP($DA102,Funktionsbezeichnungen,3,0)</f>
        <v>7</v>
      </c>
      <c r="DC102" s="83" t="str">
        <f>VLOOKUP($DA102,Funktionsbezeichnungen,2,0)</f>
        <v>Konstrukteur 4 / Fachplaner 4 / Gruppenchef 2</v>
      </c>
      <c r="DD102" s="125">
        <v>741</v>
      </c>
      <c r="DE102" s="33">
        <f>VLOOKUP($DD102,Funktionsbezeichnungen,3,0)</f>
        <v>7</v>
      </c>
      <c r="DF102" s="83" t="str">
        <f>VLOOKUP($DD102,Funktionsbezeichnungen,2,0)</f>
        <v>Konstrukteur 4 / Fachplaner 4 / Gruppenchef 2</v>
      </c>
      <c r="DG102" s="20"/>
      <c r="DH102" s="125">
        <v>741</v>
      </c>
      <c r="DI102" s="33">
        <f>VLOOKUP($DH102,Funktionsbezeichnungen,3,0)</f>
        <v>7</v>
      </c>
      <c r="DJ102" s="83" t="str">
        <f>VLOOKUP($DH102,Funktionsbezeichnungen,2,0)</f>
        <v>Konstrukteur 4 / Fachplaner 4 / Gruppenchef 2</v>
      </c>
      <c r="DO102" s="19">
        <f>+CT102</f>
        <v>5636</v>
      </c>
      <c r="DP102" s="153">
        <v>6</v>
      </c>
      <c r="DQ102" s="19">
        <v>0</v>
      </c>
      <c r="DR102" s="19" t="s">
        <v>965</v>
      </c>
    </row>
    <row r="103" spans="1:122" s="19" customFormat="1" x14ac:dyDescent="0.2">
      <c r="A103" s="53">
        <v>0</v>
      </c>
      <c r="B103" s="53"/>
      <c r="C103" s="53">
        <f t="shared" si="50"/>
        <v>1</v>
      </c>
      <c r="D103" s="55"/>
      <c r="E103" s="55"/>
      <c r="F103" s="56"/>
      <c r="G103" s="54"/>
      <c r="H103" s="54"/>
      <c r="I103" s="56">
        <v>1</v>
      </c>
      <c r="J103" s="54">
        <v>1</v>
      </c>
      <c r="K103" s="56"/>
      <c r="L103" s="56"/>
      <c r="M103" s="56"/>
      <c r="N103" s="58"/>
      <c r="O103" s="52" t="s">
        <v>1301</v>
      </c>
      <c r="P103" s="15" t="s">
        <v>493</v>
      </c>
      <c r="Q103" s="15">
        <v>99</v>
      </c>
      <c r="R103" s="16"/>
      <c r="S103" s="20" t="s">
        <v>294</v>
      </c>
      <c r="T103" s="21">
        <v>1976</v>
      </c>
      <c r="U103" s="28" t="s">
        <v>126</v>
      </c>
      <c r="V103" s="21">
        <v>1998</v>
      </c>
      <c r="W103" s="25"/>
      <c r="X103" s="21"/>
      <c r="Y103" s="28"/>
      <c r="Z103" s="21">
        <f t="shared" si="51"/>
        <v>20</v>
      </c>
      <c r="AA103" s="25" t="s">
        <v>129</v>
      </c>
      <c r="AB103" s="21" t="s">
        <v>121</v>
      </c>
      <c r="AC103" s="21"/>
      <c r="AE103" s="90" t="s">
        <v>377</v>
      </c>
      <c r="AF103" s="82"/>
      <c r="CP103" s="19" t="str">
        <f t="shared" si="52"/>
        <v>Humbel Sven</v>
      </c>
      <c r="CR103" s="19">
        <f t="shared" si="53"/>
        <v>20</v>
      </c>
      <c r="CS103" s="19" t="str">
        <f t="shared" si="54"/>
        <v>D</v>
      </c>
      <c r="CT103" s="154">
        <v>9654</v>
      </c>
      <c r="CU103" s="125">
        <v>741</v>
      </c>
      <c r="CV103" s="33">
        <f t="shared" si="63"/>
        <v>7</v>
      </c>
      <c r="CW103" s="83" t="str">
        <f t="shared" si="64"/>
        <v>Konstrukteur 4 / Fachplaner 4 / Gruppenchef 2</v>
      </c>
      <c r="CX103" s="125">
        <v>741</v>
      </c>
      <c r="CY103" s="33">
        <f t="shared" si="48"/>
        <v>7</v>
      </c>
      <c r="CZ103" s="83" t="str">
        <f t="shared" si="49"/>
        <v>Konstrukteur 4 / Fachplaner 4 / Gruppenchef 2</v>
      </c>
      <c r="DA103" s="125">
        <v>741</v>
      </c>
      <c r="DB103" s="33">
        <f t="shared" si="57"/>
        <v>7</v>
      </c>
      <c r="DC103" s="83" t="str">
        <f t="shared" si="58"/>
        <v>Konstrukteur 4 / Fachplaner 4 / Gruppenchef 2</v>
      </c>
      <c r="DD103" s="125">
        <v>741</v>
      </c>
      <c r="DE103" s="33">
        <f t="shared" si="59"/>
        <v>7</v>
      </c>
      <c r="DF103" s="83" t="str">
        <f t="shared" si="60"/>
        <v>Konstrukteur 4 / Fachplaner 4 / Gruppenchef 2</v>
      </c>
      <c r="DG103" s="20"/>
      <c r="DH103" s="125">
        <v>742</v>
      </c>
      <c r="DI103" s="33">
        <f t="shared" si="61"/>
        <v>8</v>
      </c>
      <c r="DJ103" s="83" t="str">
        <f t="shared" si="62"/>
        <v>Konstrukteur 5  / Fachplaner 5 / Gruppenchef 3</v>
      </c>
      <c r="DO103" s="19">
        <f t="shared" si="55"/>
        <v>9654</v>
      </c>
      <c r="DP103" s="153">
        <v>6</v>
      </c>
      <c r="DQ103" s="19">
        <v>0</v>
      </c>
      <c r="DR103" s="19" t="s">
        <v>965</v>
      </c>
    </row>
    <row r="104" spans="1:122" s="19" customFormat="1" x14ac:dyDescent="0.2">
      <c r="A104" s="53">
        <v>0</v>
      </c>
      <c r="B104" s="53"/>
      <c r="C104" s="53">
        <f>IF(Z104&gt;=10,1,0)</f>
        <v>1</v>
      </c>
      <c r="D104" s="55"/>
      <c r="E104" s="55"/>
      <c r="F104" s="56"/>
      <c r="G104" s="54"/>
      <c r="H104" s="54"/>
      <c r="I104" s="56">
        <v>1</v>
      </c>
      <c r="J104" s="54">
        <v>1</v>
      </c>
      <c r="K104" s="56"/>
      <c r="L104" s="56"/>
      <c r="M104" s="56"/>
      <c r="N104" s="58"/>
      <c r="O104" s="52" t="s">
        <v>1301</v>
      </c>
      <c r="P104" s="15" t="s">
        <v>1274</v>
      </c>
      <c r="Q104" s="15">
        <v>100</v>
      </c>
      <c r="R104" s="16"/>
      <c r="S104" s="20" t="s">
        <v>1275</v>
      </c>
      <c r="T104" s="21">
        <v>1960</v>
      </c>
      <c r="U104" s="28" t="s">
        <v>1276</v>
      </c>
      <c r="V104" s="21">
        <v>2001</v>
      </c>
      <c r="W104" s="25"/>
      <c r="X104" s="21"/>
      <c r="Y104" s="28"/>
      <c r="Z104" s="21">
        <f>$AD$3-V104</f>
        <v>17</v>
      </c>
      <c r="AA104" s="25" t="s">
        <v>139</v>
      </c>
      <c r="AB104" s="21" t="s">
        <v>121</v>
      </c>
      <c r="AC104" s="21"/>
      <c r="AE104" s="90" t="s">
        <v>377</v>
      </c>
      <c r="AF104" s="82"/>
      <c r="CP104" s="192" t="str">
        <f>+S104</f>
        <v>Widrig Daniel</v>
      </c>
      <c r="CQ104" s="192"/>
      <c r="CR104" s="192">
        <f>+Z104</f>
        <v>17</v>
      </c>
      <c r="CS104" s="192" t="str">
        <f>+AB104</f>
        <v>D</v>
      </c>
      <c r="CT104" s="222">
        <v>7711</v>
      </c>
      <c r="CU104" s="125">
        <v>741</v>
      </c>
      <c r="CV104" s="33">
        <f>VLOOKUP($CU104,Funktionsbezeichnungen,3,0)</f>
        <v>7</v>
      </c>
      <c r="CW104" s="83" t="str">
        <f>VLOOKUP($CU104,Funktionsbezeichnungen,2,0)</f>
        <v>Konstrukteur 4 / Fachplaner 4 / Gruppenchef 2</v>
      </c>
      <c r="CX104" s="125">
        <v>741</v>
      </c>
      <c r="CY104" s="33">
        <f>VLOOKUP($CX104,Funktionsbezeichnungen,3,0)</f>
        <v>7</v>
      </c>
      <c r="CZ104" s="83" t="str">
        <f>VLOOKUP($CX104,Funktionsbezeichnungen,2,0)</f>
        <v>Konstrukteur 4 / Fachplaner 4 / Gruppenchef 2</v>
      </c>
      <c r="DA104" s="125">
        <v>741</v>
      </c>
      <c r="DB104" s="33">
        <f>VLOOKUP($DA104,Funktionsbezeichnungen,3,0)</f>
        <v>7</v>
      </c>
      <c r="DC104" s="83" t="str">
        <f>VLOOKUP($DA104,Funktionsbezeichnungen,2,0)</f>
        <v>Konstrukteur 4 / Fachplaner 4 / Gruppenchef 2</v>
      </c>
      <c r="DD104" s="125">
        <v>741</v>
      </c>
      <c r="DE104" s="33">
        <f>VLOOKUP($DD104,Funktionsbezeichnungen,3,0)</f>
        <v>7</v>
      </c>
      <c r="DF104" s="83" t="str">
        <f>VLOOKUP($DD104,Funktionsbezeichnungen,2,0)</f>
        <v>Konstrukteur 4 / Fachplaner 4 / Gruppenchef 2</v>
      </c>
      <c r="DG104" s="20"/>
      <c r="DH104" s="33">
        <v>742</v>
      </c>
      <c r="DI104" s="33">
        <f>VLOOKUP($DH104,Funktionsbezeichnungen,3,0)</f>
        <v>8</v>
      </c>
      <c r="DJ104" s="83" t="str">
        <f>VLOOKUP($DH104,Funktionsbezeichnungen,2,0)</f>
        <v>Konstrukteur 5  / Fachplaner 5 / Gruppenchef 3</v>
      </c>
      <c r="DO104" s="19">
        <f>+CT104</f>
        <v>7711</v>
      </c>
      <c r="DP104" s="153">
        <v>6</v>
      </c>
      <c r="DQ104" s="19">
        <v>0</v>
      </c>
      <c r="DR104" s="19" t="s">
        <v>965</v>
      </c>
    </row>
    <row r="105" spans="1:122" s="19" customFormat="1" x14ac:dyDescent="0.2">
      <c r="A105" s="53">
        <v>0</v>
      </c>
      <c r="B105" s="53"/>
      <c r="C105" s="53">
        <f t="shared" si="50"/>
        <v>1</v>
      </c>
      <c r="D105" s="55"/>
      <c r="E105" s="55"/>
      <c r="F105" s="56"/>
      <c r="G105" s="54"/>
      <c r="H105" s="54"/>
      <c r="I105" s="56">
        <v>1</v>
      </c>
      <c r="J105" s="54"/>
      <c r="K105" s="56"/>
      <c r="L105" s="56"/>
      <c r="M105" s="56"/>
      <c r="N105" s="58"/>
      <c r="O105" s="52" t="s">
        <v>361</v>
      </c>
      <c r="P105" s="15" t="s">
        <v>497</v>
      </c>
      <c r="Q105" s="15">
        <v>101</v>
      </c>
      <c r="R105" s="16"/>
      <c r="S105" s="20" t="s">
        <v>179</v>
      </c>
      <c r="T105" s="21">
        <v>1982</v>
      </c>
      <c r="U105" s="28" t="s">
        <v>235</v>
      </c>
      <c r="V105" s="21">
        <v>2002</v>
      </c>
      <c r="W105" s="25"/>
      <c r="X105" s="21"/>
      <c r="Y105" s="25"/>
      <c r="Z105" s="21">
        <f t="shared" si="51"/>
        <v>16</v>
      </c>
      <c r="AA105" s="25" t="s">
        <v>129</v>
      </c>
      <c r="AB105" s="21" t="s">
        <v>121</v>
      </c>
      <c r="AC105" s="21"/>
      <c r="AE105" s="187" t="s">
        <v>894</v>
      </c>
      <c r="AF105" s="82"/>
      <c r="CP105" s="19" t="str">
        <f t="shared" si="52"/>
        <v>Delmas Marc</v>
      </c>
      <c r="CR105" s="19">
        <f t="shared" si="53"/>
        <v>16</v>
      </c>
      <c r="CS105" s="19" t="str">
        <f t="shared" si="54"/>
        <v>D</v>
      </c>
      <c r="CT105" s="154">
        <v>9660</v>
      </c>
      <c r="CU105" s="125">
        <v>742</v>
      </c>
      <c r="CV105" s="33">
        <f t="shared" si="63"/>
        <v>8</v>
      </c>
      <c r="CW105" s="83" t="str">
        <f t="shared" si="64"/>
        <v>Konstrukteur 5  / Fachplaner 5 / Gruppenchef 3</v>
      </c>
      <c r="CX105" s="125">
        <v>742</v>
      </c>
      <c r="CY105" s="33">
        <f t="shared" si="48"/>
        <v>8</v>
      </c>
      <c r="CZ105" s="83" t="str">
        <f t="shared" si="49"/>
        <v>Konstrukteur 5  / Fachplaner 5 / Gruppenchef 3</v>
      </c>
      <c r="DA105" s="125">
        <v>741</v>
      </c>
      <c r="DB105" s="33">
        <f t="shared" si="57"/>
        <v>7</v>
      </c>
      <c r="DC105" s="83" t="str">
        <f t="shared" si="58"/>
        <v>Konstrukteur 4 / Fachplaner 4 / Gruppenchef 2</v>
      </c>
      <c r="DD105" s="125">
        <v>733</v>
      </c>
      <c r="DE105" s="33">
        <f t="shared" si="59"/>
        <v>6</v>
      </c>
      <c r="DF105" s="83" t="str">
        <f t="shared" si="60"/>
        <v>Konstrukteur 3 / -planer 3 / Gruppenchef 1</v>
      </c>
      <c r="DG105" s="20"/>
      <c r="DH105" s="125">
        <v>733</v>
      </c>
      <c r="DI105" s="125">
        <f t="shared" si="61"/>
        <v>6</v>
      </c>
      <c r="DJ105" s="83" t="str">
        <f t="shared" si="62"/>
        <v>Konstrukteur 3 / -planer 3 / Gruppenchef 1</v>
      </c>
      <c r="DO105" s="19">
        <f t="shared" si="55"/>
        <v>9660</v>
      </c>
      <c r="DP105" s="153">
        <v>6</v>
      </c>
      <c r="DQ105" s="19">
        <v>0</v>
      </c>
      <c r="DR105" s="19" t="s">
        <v>965</v>
      </c>
    </row>
    <row r="106" spans="1:122" s="19" customFormat="1" x14ac:dyDescent="0.2">
      <c r="A106" s="53">
        <v>0</v>
      </c>
      <c r="B106" s="53">
        <v>1</v>
      </c>
      <c r="C106" s="53">
        <f>IF(Z106&gt;=10,1,0)</f>
        <v>1</v>
      </c>
      <c r="D106" s="55"/>
      <c r="E106" s="55"/>
      <c r="F106" s="56"/>
      <c r="G106" s="54"/>
      <c r="H106" s="54"/>
      <c r="I106" s="56">
        <v>1</v>
      </c>
      <c r="J106" s="54"/>
      <c r="K106" s="56"/>
      <c r="L106" s="56"/>
      <c r="M106" s="56"/>
      <c r="N106" s="58"/>
      <c r="O106" s="52" t="s">
        <v>358</v>
      </c>
      <c r="P106" s="15" t="s">
        <v>1116</v>
      </c>
      <c r="Q106" s="15">
        <v>102</v>
      </c>
      <c r="R106" s="16"/>
      <c r="S106" s="20" t="s">
        <v>1117</v>
      </c>
      <c r="T106" s="21">
        <v>1981</v>
      </c>
      <c r="U106" s="28" t="s">
        <v>239</v>
      </c>
      <c r="V106" s="21">
        <v>2002</v>
      </c>
      <c r="W106" s="25"/>
      <c r="X106" s="21"/>
      <c r="Y106" s="28"/>
      <c r="Z106" s="21">
        <f>$AD$3-V106</f>
        <v>16</v>
      </c>
      <c r="AA106" s="25" t="s">
        <v>239</v>
      </c>
      <c r="AB106" s="21" t="s">
        <v>121</v>
      </c>
      <c r="AC106" s="21"/>
      <c r="AE106" s="187" t="s">
        <v>378</v>
      </c>
      <c r="AF106" s="82"/>
      <c r="CP106" s="19" t="str">
        <f>+S106</f>
        <v>Iten Vanessa</v>
      </c>
      <c r="CR106" s="19">
        <f>+Z106</f>
        <v>16</v>
      </c>
      <c r="CS106" s="19" t="str">
        <f>+AB106</f>
        <v>D</v>
      </c>
      <c r="CT106" s="154">
        <v>9661</v>
      </c>
      <c r="CU106" s="125">
        <v>733</v>
      </c>
      <c r="CV106" s="33">
        <f>VLOOKUP($CU106,Funktionsbezeichnungen,3,0)</f>
        <v>6</v>
      </c>
      <c r="CW106" s="83" t="str">
        <f>VLOOKUP($CU106,Funktionsbezeichnungen,2,0)</f>
        <v>Konstrukteur 3 / -planer 3 / Gruppenchef 1</v>
      </c>
      <c r="CX106" s="125"/>
      <c r="CY106" s="33"/>
      <c r="CZ106" s="83"/>
      <c r="DA106" s="125"/>
      <c r="DB106" s="33"/>
      <c r="DC106" s="83"/>
      <c r="DD106" s="125"/>
      <c r="DE106" s="33"/>
      <c r="DF106" s="83"/>
      <c r="DG106" s="20"/>
      <c r="DH106" s="125"/>
      <c r="DI106" s="33"/>
      <c r="DJ106" s="83"/>
      <c r="DO106" s="19">
        <f>+CT106</f>
        <v>9661</v>
      </c>
      <c r="DP106" s="153">
        <v>6</v>
      </c>
      <c r="DQ106" s="19">
        <v>0</v>
      </c>
      <c r="DR106" s="19" t="s">
        <v>965</v>
      </c>
    </row>
    <row r="107" spans="1:122" s="19" customFormat="1" x14ac:dyDescent="0.2">
      <c r="A107" s="53">
        <v>0</v>
      </c>
      <c r="B107" s="53">
        <v>1</v>
      </c>
      <c r="C107" s="53">
        <f>IF(Z107&gt;=10,1,0)</f>
        <v>1</v>
      </c>
      <c r="D107" s="55"/>
      <c r="E107" s="55">
        <v>1</v>
      </c>
      <c r="F107" s="56"/>
      <c r="G107" s="54"/>
      <c r="H107" s="54"/>
      <c r="I107" s="56"/>
      <c r="J107" s="54"/>
      <c r="K107" s="56"/>
      <c r="L107" s="56"/>
      <c r="M107" s="56"/>
      <c r="N107" s="58"/>
      <c r="O107" s="52" t="s">
        <v>359</v>
      </c>
      <c r="P107" s="15" t="s">
        <v>1183</v>
      </c>
      <c r="Q107" s="15">
        <v>103</v>
      </c>
      <c r="R107" s="16"/>
      <c r="S107" s="20" t="s">
        <v>1184</v>
      </c>
      <c r="T107" s="21">
        <v>1982</v>
      </c>
      <c r="U107" s="28" t="s">
        <v>239</v>
      </c>
      <c r="V107" s="21">
        <v>2007</v>
      </c>
      <c r="W107" s="25" t="s">
        <v>1185</v>
      </c>
      <c r="X107" s="21">
        <v>2012</v>
      </c>
      <c r="Y107" s="28"/>
      <c r="Z107" s="21">
        <f>$AD$3-V107</f>
        <v>11</v>
      </c>
      <c r="AA107" s="25" t="s">
        <v>1300</v>
      </c>
      <c r="AB107" s="118" t="s">
        <v>121</v>
      </c>
      <c r="AC107" s="21"/>
      <c r="AE107" s="187" t="s">
        <v>378</v>
      </c>
      <c r="AF107" s="82"/>
      <c r="CP107" s="19" t="str">
        <f>+S107</f>
        <v>Schaub Anja</v>
      </c>
      <c r="CR107" s="19">
        <f>+Z107</f>
        <v>11</v>
      </c>
      <c r="CS107" s="19" t="str">
        <f>+AB107</f>
        <v>D</v>
      </c>
      <c r="CT107" s="154">
        <v>9664</v>
      </c>
      <c r="CU107" s="125">
        <v>733</v>
      </c>
      <c r="CV107" s="33">
        <f>VLOOKUP($CU107,Funktionsbezeichnungen,3,0)</f>
        <v>6</v>
      </c>
      <c r="CW107" s="83" t="str">
        <f>VLOOKUP($CU107,Funktionsbezeichnungen,2,0)</f>
        <v>Konstrukteur 3 / -planer 3 / Gruppenchef 1</v>
      </c>
      <c r="CX107" s="125"/>
      <c r="CY107" s="33"/>
      <c r="CZ107" s="83"/>
      <c r="DA107" s="125"/>
      <c r="DB107" s="33"/>
      <c r="DC107" s="83"/>
      <c r="DD107" s="125"/>
      <c r="DE107" s="33"/>
      <c r="DF107" s="83"/>
      <c r="DG107" s="20"/>
      <c r="DH107" s="125"/>
      <c r="DI107" s="33"/>
      <c r="DJ107" s="83"/>
      <c r="DO107" s="19">
        <f>+CT107</f>
        <v>9664</v>
      </c>
      <c r="DP107" s="153">
        <v>6</v>
      </c>
      <c r="DQ107" s="19">
        <v>0</v>
      </c>
      <c r="DR107" s="19" t="s">
        <v>965</v>
      </c>
    </row>
    <row r="108" spans="1:122" s="19" customFormat="1" x14ac:dyDescent="0.2">
      <c r="A108" s="53">
        <v>0</v>
      </c>
      <c r="B108" s="53"/>
      <c r="C108" s="53">
        <f>IF(Z108&gt;=10,1,0)</f>
        <v>1</v>
      </c>
      <c r="D108" s="55"/>
      <c r="E108" s="55"/>
      <c r="F108" s="55"/>
      <c r="G108" s="53"/>
      <c r="H108" s="53"/>
      <c r="I108" s="55">
        <v>1</v>
      </c>
      <c r="J108" s="53"/>
      <c r="K108" s="55"/>
      <c r="L108" s="55"/>
      <c r="M108" s="55"/>
      <c r="N108" s="59"/>
      <c r="O108" s="19" t="s">
        <v>1303</v>
      </c>
      <c r="P108" s="15" t="s">
        <v>499</v>
      </c>
      <c r="Q108" s="15">
        <v>104</v>
      </c>
      <c r="R108" s="42"/>
      <c r="S108" s="20" t="s">
        <v>250</v>
      </c>
      <c r="T108" s="21">
        <v>1987</v>
      </c>
      <c r="U108" s="28" t="s">
        <v>235</v>
      </c>
      <c r="V108" s="21">
        <v>2007</v>
      </c>
      <c r="W108" s="25"/>
      <c r="X108" s="21"/>
      <c r="Y108" s="25"/>
      <c r="Z108" s="21">
        <f>$AD$3-V108</f>
        <v>11</v>
      </c>
      <c r="AA108" s="25" t="s">
        <v>129</v>
      </c>
      <c r="AB108" s="118" t="s">
        <v>121</v>
      </c>
      <c r="AC108" s="21"/>
      <c r="AE108" s="90" t="s">
        <v>378</v>
      </c>
      <c r="AF108" s="82"/>
      <c r="CP108" s="19" t="str">
        <f>+S108</f>
        <v>Wernli Sebastian</v>
      </c>
      <c r="CR108" s="19">
        <f>+Z108</f>
        <v>11</v>
      </c>
      <c r="CS108" s="19" t="str">
        <f>+AB108</f>
        <v>D</v>
      </c>
      <c r="CT108" s="154">
        <v>9687</v>
      </c>
      <c r="CU108" s="125">
        <v>733</v>
      </c>
      <c r="CV108" s="33">
        <f>VLOOKUP($CU108,Funktionsbezeichnungen,3,0)</f>
        <v>6</v>
      </c>
      <c r="CW108" s="83" t="str">
        <f>VLOOKUP($CU108,Funktionsbezeichnungen,2,0)</f>
        <v>Konstrukteur 3 / -planer 3 / Gruppenchef 1</v>
      </c>
      <c r="CX108" s="125">
        <v>733</v>
      </c>
      <c r="CY108" s="33">
        <f>VLOOKUP($CX108,Funktionsbezeichnungen,3,0)</f>
        <v>6</v>
      </c>
      <c r="CZ108" s="83" t="str">
        <f>VLOOKUP($CX108,Funktionsbezeichnungen,2,0)</f>
        <v>Konstrukteur 3 / -planer 3 / Gruppenchef 1</v>
      </c>
      <c r="DA108" s="125">
        <v>732</v>
      </c>
      <c r="DB108" s="33">
        <f>VLOOKUP($DA108,Funktionsbezeichnungen,3,0)</f>
        <v>5</v>
      </c>
      <c r="DC108" s="83" t="str">
        <f>VLOOKUP($DA108,Funktionsbezeichnungen,2,0)</f>
        <v>Konstrukteur 2 / -planer 2</v>
      </c>
      <c r="DD108" s="125">
        <v>732</v>
      </c>
      <c r="DE108" s="33">
        <f>VLOOKUP($DD108,Funktionsbezeichnungen,3,0)</f>
        <v>5</v>
      </c>
      <c r="DF108" s="83" t="str">
        <f>VLOOKUP($DD108,Funktionsbezeichnungen,2,0)</f>
        <v>Konstrukteur 2 / -planer 2</v>
      </c>
      <c r="DG108" s="20"/>
      <c r="DH108" s="33">
        <v>732</v>
      </c>
      <c r="DI108" s="33">
        <f>VLOOKUP($DH108,Funktionsbezeichnungen,3,0)</f>
        <v>5</v>
      </c>
      <c r="DJ108" s="83" t="str">
        <f>VLOOKUP($DH108,Funktionsbezeichnungen,2,0)</f>
        <v>Konstrukteur 2 / -planer 2</v>
      </c>
      <c r="DO108" s="19">
        <f>+CT108</f>
        <v>9687</v>
      </c>
      <c r="DP108" s="153">
        <v>6</v>
      </c>
      <c r="DQ108" s="19">
        <v>0</v>
      </c>
      <c r="DR108" s="19" t="s">
        <v>964</v>
      </c>
    </row>
    <row r="109" spans="1:122" s="19" customFormat="1" ht="27" x14ac:dyDescent="0.2">
      <c r="A109" s="218">
        <v>0</v>
      </c>
      <c r="B109" s="218"/>
      <c r="C109" s="218">
        <f>IF(Z109&gt;=10,1,0)</f>
        <v>0</v>
      </c>
      <c r="D109" s="219"/>
      <c r="E109" s="219">
        <v>1</v>
      </c>
      <c r="F109" s="220"/>
      <c r="G109" s="221"/>
      <c r="H109" s="221"/>
      <c r="I109" s="220"/>
      <c r="J109" s="221">
        <v>1</v>
      </c>
      <c r="K109" s="220"/>
      <c r="L109" s="220"/>
      <c r="M109" s="220"/>
      <c r="N109" s="211"/>
      <c r="O109" s="215" t="s">
        <v>1301</v>
      </c>
      <c r="P109" s="212" t="s">
        <v>1200</v>
      </c>
      <c r="Q109" s="15">
        <v>105</v>
      </c>
      <c r="R109" s="213"/>
      <c r="S109" s="20" t="s">
        <v>1201</v>
      </c>
      <c r="T109" s="118">
        <v>1985</v>
      </c>
      <c r="U109" s="120" t="s">
        <v>1202</v>
      </c>
      <c r="V109" s="118">
        <v>2009</v>
      </c>
      <c r="W109" s="214"/>
      <c r="X109" s="118"/>
      <c r="Y109" s="214"/>
      <c r="Z109" s="118">
        <f>$AD$3-V109</f>
        <v>9</v>
      </c>
      <c r="AA109" s="120" t="s">
        <v>129</v>
      </c>
      <c r="AB109" s="118" t="s">
        <v>121</v>
      </c>
      <c r="AC109" s="118"/>
      <c r="AD109" s="210"/>
      <c r="AE109" s="217" t="s">
        <v>377</v>
      </c>
      <c r="AF109" s="82"/>
      <c r="CP109" s="19" t="str">
        <f>+S109</f>
        <v>Grabherr Mathieu</v>
      </c>
      <c r="CR109" s="19">
        <f>+Z109</f>
        <v>9</v>
      </c>
      <c r="CS109" s="19" t="str">
        <f>+AB109</f>
        <v>D</v>
      </c>
      <c r="CT109" s="154">
        <v>5641</v>
      </c>
      <c r="CU109" s="125">
        <v>733</v>
      </c>
      <c r="CV109" s="33">
        <f>VLOOKUP($CU109,Funktionsbezeichnungen,3,0)</f>
        <v>6</v>
      </c>
      <c r="CW109" s="83" t="str">
        <f>VLOOKUP($CU109,Funktionsbezeichnungen,2,0)</f>
        <v>Konstrukteur 3 / -planer 3 / Gruppenchef 1</v>
      </c>
      <c r="CX109" s="125"/>
      <c r="CY109" s="33"/>
      <c r="CZ109" s="83"/>
      <c r="DA109" s="125"/>
      <c r="DB109" s="33"/>
      <c r="DC109" s="83"/>
      <c r="DD109" s="33"/>
      <c r="DE109" s="33"/>
      <c r="DF109" s="83"/>
      <c r="DH109" s="33"/>
      <c r="DI109" s="33"/>
      <c r="DJ109" s="83"/>
      <c r="DO109" s="19">
        <f>+CT109</f>
        <v>5641</v>
      </c>
      <c r="DP109" s="153">
        <v>6</v>
      </c>
      <c r="DQ109" s="19">
        <v>0</v>
      </c>
      <c r="DR109" s="19" t="s">
        <v>965</v>
      </c>
    </row>
    <row r="110" spans="1:122" s="19" customFormat="1" ht="15.75" x14ac:dyDescent="0.2">
      <c r="A110" s="53">
        <v>0</v>
      </c>
      <c r="B110" s="53">
        <v>1</v>
      </c>
      <c r="C110" s="53">
        <f>IF(Z110&gt;=10,1,0)</f>
        <v>0</v>
      </c>
      <c r="D110" s="55"/>
      <c r="E110" s="55"/>
      <c r="F110" s="55"/>
      <c r="G110" s="53"/>
      <c r="H110" s="53"/>
      <c r="I110" s="55">
        <v>1</v>
      </c>
      <c r="J110" s="53"/>
      <c r="K110" s="55"/>
      <c r="L110" s="55"/>
      <c r="M110" s="55"/>
      <c r="N110" s="59"/>
      <c r="O110" s="19" t="s">
        <v>358</v>
      </c>
      <c r="P110" s="15" t="s">
        <v>905</v>
      </c>
      <c r="Q110" s="15">
        <v>106</v>
      </c>
      <c r="R110" s="42"/>
      <c r="S110" s="20" t="s">
        <v>906</v>
      </c>
      <c r="T110" s="21">
        <v>1990</v>
      </c>
      <c r="U110" s="28" t="s">
        <v>239</v>
      </c>
      <c r="V110" s="21">
        <v>2012</v>
      </c>
      <c r="W110" s="25" t="s">
        <v>1290</v>
      </c>
      <c r="X110" s="21">
        <v>2016</v>
      </c>
      <c r="Y110" s="25"/>
      <c r="Z110" s="21">
        <f>$AD$3-V110</f>
        <v>6</v>
      </c>
      <c r="AA110" s="25" t="s">
        <v>1291</v>
      </c>
      <c r="AB110" s="21" t="s">
        <v>1289</v>
      </c>
      <c r="AC110" s="21"/>
      <c r="AE110" s="90" t="s">
        <v>1211</v>
      </c>
      <c r="AF110" s="82"/>
      <c r="CP110" s="19" t="str">
        <f>+S110</f>
        <v>Zymeri Shaha</v>
      </c>
      <c r="CR110" s="19">
        <f>+Z110</f>
        <v>6</v>
      </c>
      <c r="CS110" s="19" t="str">
        <f>+AB110</f>
        <v xml:space="preserve"> D/E 4)</v>
      </c>
      <c r="CT110" s="154">
        <v>9733</v>
      </c>
      <c r="CU110" s="125">
        <v>732</v>
      </c>
      <c r="CV110" s="33">
        <f>VLOOKUP($CU110,Funktionsbezeichnungen,3,0)</f>
        <v>5</v>
      </c>
      <c r="CW110" s="83" t="str">
        <f>VLOOKUP($CU110,Funktionsbezeichnungen,2,0)</f>
        <v>Konstrukteur 2 / -planer 2</v>
      </c>
      <c r="CX110" s="125">
        <v>731</v>
      </c>
      <c r="CY110" s="33">
        <f>VLOOKUP($CX110,Funktionsbezeichnungen,3,0)</f>
        <v>4</v>
      </c>
      <c r="CZ110" s="83" t="str">
        <f>VLOOKUP($CX110,Funktionsbezeichnungen,2,0)</f>
        <v>Konstrukteur 1 / -planer 1</v>
      </c>
      <c r="DA110" s="125"/>
      <c r="DB110" s="33"/>
      <c r="DC110" s="83"/>
      <c r="DD110" s="125"/>
      <c r="DE110" s="33"/>
      <c r="DF110" s="83"/>
      <c r="DG110" s="20"/>
      <c r="DH110" s="33">
        <v>731</v>
      </c>
      <c r="DI110" s="33">
        <f>VLOOKUP($DH110,Funktionsbezeichnungen,3,0)</f>
        <v>4</v>
      </c>
      <c r="DJ110" s="83" t="str">
        <f>VLOOKUP($DH110,Funktionsbezeichnungen,2,0)</f>
        <v>Konstrukteur 1 / -planer 1</v>
      </c>
      <c r="DO110" s="19">
        <f>+CT110</f>
        <v>9733</v>
      </c>
      <c r="DP110" s="153">
        <v>7</v>
      </c>
      <c r="DQ110" s="19">
        <v>0</v>
      </c>
      <c r="DR110" s="19" t="s">
        <v>964</v>
      </c>
    </row>
    <row r="111" spans="1:122" s="19" customFormat="1" x14ac:dyDescent="0.2">
      <c r="A111" s="53">
        <v>0</v>
      </c>
      <c r="B111" s="53"/>
      <c r="C111" s="53">
        <f t="shared" si="50"/>
        <v>1</v>
      </c>
      <c r="D111" s="55"/>
      <c r="E111" s="55"/>
      <c r="F111" s="56"/>
      <c r="G111" s="54"/>
      <c r="H111" s="54"/>
      <c r="I111" s="56">
        <v>1</v>
      </c>
      <c r="J111" s="54"/>
      <c r="K111" s="56"/>
      <c r="L111" s="56"/>
      <c r="M111" s="56"/>
      <c r="N111" s="58"/>
      <c r="O111" s="52" t="s">
        <v>358</v>
      </c>
      <c r="P111" s="15" t="s">
        <v>652</v>
      </c>
      <c r="Q111" s="15">
        <v>107</v>
      </c>
      <c r="R111" s="16"/>
      <c r="S111" s="20" t="s">
        <v>651</v>
      </c>
      <c r="T111" s="21">
        <v>1967</v>
      </c>
      <c r="U111" s="28" t="s">
        <v>653</v>
      </c>
      <c r="V111" s="21">
        <v>1988</v>
      </c>
      <c r="W111" s="25"/>
      <c r="X111" s="21"/>
      <c r="Y111" s="28"/>
      <c r="Z111" s="21">
        <f t="shared" si="51"/>
        <v>30</v>
      </c>
      <c r="AA111" s="25" t="s">
        <v>653</v>
      </c>
      <c r="AB111" s="21" t="s">
        <v>142</v>
      </c>
      <c r="AC111" s="21"/>
      <c r="AE111" s="187" t="s">
        <v>378</v>
      </c>
      <c r="AF111" s="82"/>
      <c r="CP111" s="19" t="str">
        <f t="shared" si="52"/>
        <v>Dettwiler Markus</v>
      </c>
      <c r="CR111" s="19">
        <f t="shared" si="53"/>
        <v>30</v>
      </c>
      <c r="CS111" s="19" t="str">
        <f t="shared" si="54"/>
        <v>E</v>
      </c>
      <c r="CT111" s="154">
        <v>5639</v>
      </c>
      <c r="CU111" s="125">
        <v>741</v>
      </c>
      <c r="CV111" s="33">
        <f t="shared" si="63"/>
        <v>7</v>
      </c>
      <c r="CW111" s="83" t="str">
        <f t="shared" si="64"/>
        <v>Konstrukteur 4 / Fachplaner 4 / Gruppenchef 2</v>
      </c>
      <c r="CX111" s="125">
        <v>741</v>
      </c>
      <c r="CY111" s="33">
        <f t="shared" ref="CY111:CY135" si="65">VLOOKUP($CX111,Funktionsbezeichnungen,3,0)</f>
        <v>7</v>
      </c>
      <c r="CZ111" s="83" t="str">
        <f t="shared" ref="CZ111:CZ135" si="66">VLOOKUP($CX111,Funktionsbezeichnungen,2,0)</f>
        <v>Konstrukteur 4 / Fachplaner 4 / Gruppenchef 2</v>
      </c>
      <c r="DA111" s="125">
        <v>741</v>
      </c>
      <c r="DB111" s="33">
        <f t="shared" si="57"/>
        <v>7</v>
      </c>
      <c r="DC111" s="83" t="str">
        <f t="shared" si="58"/>
        <v>Konstrukteur 4 / Fachplaner 4 / Gruppenchef 2</v>
      </c>
      <c r="DD111" s="125">
        <v>741</v>
      </c>
      <c r="DE111" s="33">
        <f t="shared" si="59"/>
        <v>7</v>
      </c>
      <c r="DF111" s="83" t="str">
        <f t="shared" si="60"/>
        <v>Konstrukteur 4 / Fachplaner 4 / Gruppenchef 2</v>
      </c>
      <c r="DG111" s="20"/>
      <c r="DH111" s="125">
        <v>741</v>
      </c>
      <c r="DI111" s="33">
        <f t="shared" si="61"/>
        <v>7</v>
      </c>
      <c r="DJ111" s="83" t="str">
        <f t="shared" si="62"/>
        <v>Konstrukteur 4 / Fachplaner 4 / Gruppenchef 2</v>
      </c>
      <c r="DO111" s="19">
        <f t="shared" si="55"/>
        <v>5639</v>
      </c>
      <c r="DP111" s="153">
        <v>6</v>
      </c>
      <c r="DQ111" s="19">
        <v>0</v>
      </c>
      <c r="DR111" s="19" t="s">
        <v>965</v>
      </c>
    </row>
    <row r="112" spans="1:122" s="19" customFormat="1" x14ac:dyDescent="0.2">
      <c r="A112" s="53">
        <v>0</v>
      </c>
      <c r="B112" s="53"/>
      <c r="C112" s="53">
        <f t="shared" si="50"/>
        <v>1</v>
      </c>
      <c r="D112" s="55"/>
      <c r="E112" s="55"/>
      <c r="F112" s="55"/>
      <c r="G112" s="53"/>
      <c r="H112" s="53"/>
      <c r="I112" s="55">
        <v>1</v>
      </c>
      <c r="J112" s="53"/>
      <c r="K112" s="55"/>
      <c r="L112" s="55"/>
      <c r="M112" s="55"/>
      <c r="N112" s="59"/>
      <c r="O112" s="19" t="s">
        <v>358</v>
      </c>
      <c r="P112" s="15" t="s">
        <v>556</v>
      </c>
      <c r="Q112" s="15">
        <v>108</v>
      </c>
      <c r="R112" s="42"/>
      <c r="S112" s="20" t="s">
        <v>557</v>
      </c>
      <c r="T112" s="21">
        <v>1987</v>
      </c>
      <c r="U112" s="28" t="s">
        <v>235</v>
      </c>
      <c r="V112" s="21">
        <v>2008</v>
      </c>
      <c r="W112" s="25"/>
      <c r="X112" s="21"/>
      <c r="Y112" s="25"/>
      <c r="Z112" s="21">
        <f t="shared" si="51"/>
        <v>10</v>
      </c>
      <c r="AA112" s="25" t="s">
        <v>235</v>
      </c>
      <c r="AB112" s="21" t="s">
        <v>142</v>
      </c>
      <c r="AC112" s="21"/>
      <c r="AE112" s="90" t="s">
        <v>378</v>
      </c>
      <c r="AF112" s="82"/>
      <c r="CP112" s="19" t="str">
        <f t="shared" si="52"/>
        <v>Breiter Michael</v>
      </c>
      <c r="CR112" s="19">
        <f t="shared" si="53"/>
        <v>10</v>
      </c>
      <c r="CS112" s="19" t="str">
        <f t="shared" si="54"/>
        <v>E</v>
      </c>
      <c r="CT112" s="154">
        <v>7702</v>
      </c>
      <c r="CU112" s="125">
        <v>733</v>
      </c>
      <c r="CV112" s="33">
        <f t="shared" si="63"/>
        <v>6</v>
      </c>
      <c r="CW112" s="83" t="str">
        <f t="shared" si="64"/>
        <v>Konstrukteur 3 / -planer 3 / Gruppenchef 1</v>
      </c>
      <c r="CX112" s="125"/>
      <c r="CY112" s="33"/>
      <c r="CZ112" s="83"/>
      <c r="DA112" s="125">
        <v>732</v>
      </c>
      <c r="DB112" s="33">
        <f>VLOOKUP($DA112,Funktionsbezeichnungen,3,0)</f>
        <v>5</v>
      </c>
      <c r="DC112" s="83" t="str">
        <f>VLOOKUP($DA112,Funktionsbezeichnungen,2,0)</f>
        <v>Konstrukteur 2 / -planer 2</v>
      </c>
      <c r="DD112" s="33">
        <v>732</v>
      </c>
      <c r="DE112" s="33">
        <f>VLOOKUP($DD112,Funktionsbezeichnungen,3,0)</f>
        <v>5</v>
      </c>
      <c r="DF112" s="83" t="str">
        <f>VLOOKUP($DD112,Funktionsbezeichnungen,2,0)</f>
        <v>Konstrukteur 2 / -planer 2</v>
      </c>
      <c r="DH112" s="33">
        <v>732</v>
      </c>
      <c r="DI112" s="33">
        <f t="shared" ref="DI112:DI132" si="67">VLOOKUP($DH112,Funktionsbezeichnungen,3,0)</f>
        <v>5</v>
      </c>
      <c r="DJ112" s="83" t="str">
        <f t="shared" ref="DJ112:DJ132" si="68">VLOOKUP($DH112,Funktionsbezeichnungen,2,0)</f>
        <v>Konstrukteur 2 / -planer 2</v>
      </c>
      <c r="DO112" s="19">
        <f t="shared" si="55"/>
        <v>7702</v>
      </c>
      <c r="DP112" s="153">
        <v>6</v>
      </c>
      <c r="DQ112" s="19">
        <v>0</v>
      </c>
      <c r="DR112" s="19" t="s">
        <v>964</v>
      </c>
    </row>
    <row r="113" spans="1:122" s="19" customFormat="1" x14ac:dyDescent="0.2">
      <c r="A113" s="53">
        <v>0</v>
      </c>
      <c r="B113" s="53"/>
      <c r="C113" s="53">
        <f t="shared" si="50"/>
        <v>0</v>
      </c>
      <c r="D113" s="55"/>
      <c r="E113" s="55"/>
      <c r="F113" s="55"/>
      <c r="G113" s="53"/>
      <c r="H113" s="53"/>
      <c r="I113" s="55">
        <v>1</v>
      </c>
      <c r="J113" s="53"/>
      <c r="K113" s="55"/>
      <c r="L113" s="55"/>
      <c r="M113" s="55"/>
      <c r="N113" s="59"/>
      <c r="O113" s="19" t="s">
        <v>1140</v>
      </c>
      <c r="P113" s="15" t="s">
        <v>524</v>
      </c>
      <c r="Q113" s="15">
        <v>109</v>
      </c>
      <c r="R113" s="42"/>
      <c r="S113" s="20" t="s">
        <v>283</v>
      </c>
      <c r="T113" s="21">
        <v>1988</v>
      </c>
      <c r="U113" s="28" t="s">
        <v>235</v>
      </c>
      <c r="V113" s="21">
        <v>2010</v>
      </c>
      <c r="W113" s="25"/>
      <c r="X113" s="21"/>
      <c r="Y113" s="25"/>
      <c r="Z113" s="21">
        <f t="shared" si="51"/>
        <v>8</v>
      </c>
      <c r="AA113" s="25" t="s">
        <v>235</v>
      </c>
      <c r="AB113" s="21" t="s">
        <v>142</v>
      </c>
      <c r="AC113" s="21"/>
      <c r="AE113" s="90" t="s">
        <v>378</v>
      </c>
      <c r="AF113" s="82"/>
      <c r="CP113" s="19" t="str">
        <f t="shared" si="52"/>
        <v>Niederberger Benjamin</v>
      </c>
      <c r="CR113" s="19">
        <f t="shared" si="53"/>
        <v>8</v>
      </c>
      <c r="CS113" s="19" t="str">
        <f t="shared" si="54"/>
        <v>E</v>
      </c>
      <c r="CT113" s="154">
        <v>9701</v>
      </c>
      <c r="CU113" s="125">
        <v>733</v>
      </c>
      <c r="CV113" s="33">
        <f t="shared" si="63"/>
        <v>6</v>
      </c>
      <c r="CW113" s="83" t="str">
        <f t="shared" si="64"/>
        <v>Konstrukteur 3 / -planer 3 / Gruppenchef 1</v>
      </c>
      <c r="CX113" s="125">
        <v>732</v>
      </c>
      <c r="CY113" s="33">
        <f t="shared" si="65"/>
        <v>5</v>
      </c>
      <c r="CZ113" s="83" t="str">
        <f t="shared" si="66"/>
        <v>Konstrukteur 2 / -planer 2</v>
      </c>
      <c r="DA113" s="125">
        <v>731</v>
      </c>
      <c r="DB113" s="33">
        <f t="shared" ref="DB113:DB132" si="69">VLOOKUP($DA113,Funktionsbezeichnungen,3,0)</f>
        <v>4</v>
      </c>
      <c r="DC113" s="83" t="str">
        <f t="shared" ref="DC113:DC132" si="70">VLOOKUP($DA113,Funktionsbezeichnungen,2,0)</f>
        <v>Konstrukteur 1 / -planer 1</v>
      </c>
      <c r="DD113" s="125">
        <v>731</v>
      </c>
      <c r="DE113" s="33">
        <f t="shared" si="59"/>
        <v>4</v>
      </c>
      <c r="DF113" s="83" t="str">
        <f t="shared" si="60"/>
        <v>Konstrukteur 1 / -planer 1</v>
      </c>
      <c r="DG113" s="20"/>
      <c r="DH113" s="33">
        <v>731</v>
      </c>
      <c r="DI113" s="33">
        <f t="shared" si="67"/>
        <v>4</v>
      </c>
      <c r="DJ113" s="83" t="str">
        <f t="shared" si="68"/>
        <v>Konstrukteur 1 / -planer 1</v>
      </c>
      <c r="DO113" s="19">
        <f t="shared" si="55"/>
        <v>9701</v>
      </c>
      <c r="DP113" s="153">
        <v>6</v>
      </c>
      <c r="DQ113" s="19">
        <v>0</v>
      </c>
      <c r="DR113" s="19" t="s">
        <v>964</v>
      </c>
    </row>
    <row r="114" spans="1:122" s="19" customFormat="1" x14ac:dyDescent="0.2">
      <c r="A114" s="53">
        <v>0</v>
      </c>
      <c r="B114" s="53"/>
      <c r="C114" s="53">
        <f t="shared" ref="C114:C115" si="71">IF(Z114&gt;=10,1,0)</f>
        <v>0</v>
      </c>
      <c r="D114" s="55"/>
      <c r="E114" s="55"/>
      <c r="F114" s="55"/>
      <c r="G114" s="53"/>
      <c r="H114" s="53"/>
      <c r="I114" s="55">
        <v>1</v>
      </c>
      <c r="J114" s="53"/>
      <c r="K114" s="55"/>
      <c r="L114" s="55"/>
      <c r="M114" s="55"/>
      <c r="N114" s="59"/>
      <c r="O114" s="19" t="s">
        <v>359</v>
      </c>
      <c r="P114" s="15" t="s">
        <v>594</v>
      </c>
      <c r="Q114" s="15">
        <v>110</v>
      </c>
      <c r="R114" s="42"/>
      <c r="S114" s="20" t="s">
        <v>595</v>
      </c>
      <c r="T114" s="21">
        <v>1992</v>
      </c>
      <c r="U114" s="28" t="s">
        <v>235</v>
      </c>
      <c r="V114" s="21">
        <v>2013</v>
      </c>
      <c r="W114" s="25"/>
      <c r="X114" s="21"/>
      <c r="Y114" s="25"/>
      <c r="Z114" s="21">
        <f t="shared" ref="Z114:Z115" si="72">$AD$3-V114</f>
        <v>5</v>
      </c>
      <c r="AA114" s="25" t="s">
        <v>235</v>
      </c>
      <c r="AB114" s="21" t="s">
        <v>147</v>
      </c>
      <c r="AC114" s="21"/>
      <c r="AE114" s="90" t="s">
        <v>378</v>
      </c>
      <c r="AF114" s="82"/>
      <c r="CP114" s="19" t="str">
        <f t="shared" ref="CP114:CP115" si="73">+S114</f>
        <v>Schär Cedric</v>
      </c>
      <c r="CR114" s="19">
        <f t="shared" ref="CR114:CR115" si="74">+Z114</f>
        <v>5</v>
      </c>
      <c r="CS114" s="19" t="str">
        <f t="shared" ref="CS114:CS115" si="75">+AB114</f>
        <v>F</v>
      </c>
      <c r="CT114" s="154">
        <v>9715</v>
      </c>
      <c r="CU114" s="125">
        <v>732</v>
      </c>
      <c r="CV114" s="33">
        <f t="shared" si="63"/>
        <v>5</v>
      </c>
      <c r="CW114" s="83" t="str">
        <f t="shared" si="64"/>
        <v>Konstrukteur 2 / -planer 2</v>
      </c>
      <c r="CX114" s="125">
        <v>731</v>
      </c>
      <c r="CY114" s="33">
        <f t="shared" si="65"/>
        <v>4</v>
      </c>
      <c r="CZ114" s="83" t="str">
        <f t="shared" si="66"/>
        <v>Konstrukteur 1 / -planer 1</v>
      </c>
      <c r="DA114" s="125"/>
      <c r="DB114" s="33"/>
      <c r="DC114" s="83"/>
      <c r="DD114" s="125"/>
      <c r="DE114" s="33"/>
      <c r="DF114" s="83"/>
      <c r="DG114" s="20"/>
      <c r="DH114" s="33">
        <v>731</v>
      </c>
      <c r="DI114" s="33">
        <f t="shared" si="67"/>
        <v>4</v>
      </c>
      <c r="DJ114" s="83" t="str">
        <f t="shared" si="68"/>
        <v>Konstrukteur 1 / -planer 1</v>
      </c>
      <c r="DO114" s="19">
        <f t="shared" ref="DO114:DO115" si="76">+CT114</f>
        <v>9715</v>
      </c>
      <c r="DP114" s="153">
        <v>6</v>
      </c>
      <c r="DQ114" s="19">
        <v>0</v>
      </c>
      <c r="DR114" s="19" t="s">
        <v>964</v>
      </c>
    </row>
    <row r="115" spans="1:122" s="19" customFormat="1" x14ac:dyDescent="0.2">
      <c r="A115" s="53">
        <v>0</v>
      </c>
      <c r="B115" s="53"/>
      <c r="C115" s="53">
        <f t="shared" si="71"/>
        <v>0</v>
      </c>
      <c r="D115" s="55"/>
      <c r="E115" s="55"/>
      <c r="F115" s="55"/>
      <c r="G115" s="53"/>
      <c r="H115" s="53"/>
      <c r="I115" s="55">
        <v>1</v>
      </c>
      <c r="J115" s="53"/>
      <c r="K115" s="55"/>
      <c r="L115" s="55"/>
      <c r="M115" s="55"/>
      <c r="N115" s="59"/>
      <c r="O115" s="19" t="s">
        <v>359</v>
      </c>
      <c r="P115" s="15" t="s">
        <v>903</v>
      </c>
      <c r="Q115" s="15">
        <v>111</v>
      </c>
      <c r="R115" s="42"/>
      <c r="S115" s="20" t="s">
        <v>900</v>
      </c>
      <c r="T115" s="21">
        <v>1996</v>
      </c>
      <c r="U115" s="28" t="s">
        <v>235</v>
      </c>
      <c r="V115" s="21">
        <v>2016</v>
      </c>
      <c r="W115" s="25"/>
      <c r="X115" s="21"/>
      <c r="Y115" s="25"/>
      <c r="Z115" s="21">
        <f t="shared" si="72"/>
        <v>2</v>
      </c>
      <c r="AA115" s="25" t="s">
        <v>235</v>
      </c>
      <c r="AB115" s="21" t="s">
        <v>147</v>
      </c>
      <c r="AC115" s="21"/>
      <c r="AE115" s="90" t="s">
        <v>378</v>
      </c>
      <c r="AF115" s="82"/>
      <c r="CP115" s="19" t="str">
        <f t="shared" si="73"/>
        <v>Boschung Jan</v>
      </c>
      <c r="CR115" s="19">
        <f t="shared" si="74"/>
        <v>2</v>
      </c>
      <c r="CS115" s="19" t="str">
        <f t="shared" si="75"/>
        <v>F</v>
      </c>
      <c r="CT115" s="154">
        <v>9740</v>
      </c>
      <c r="CU115" s="125">
        <v>731</v>
      </c>
      <c r="CV115" s="33">
        <f t="shared" ref="CV115:CV142" si="77">VLOOKUP($CU115,Funktionsbezeichnungen,3,0)</f>
        <v>4</v>
      </c>
      <c r="CW115" s="83" t="str">
        <f t="shared" ref="CW115:CW142" si="78">VLOOKUP($CU115,Funktionsbezeichnungen,2,0)</f>
        <v>Konstrukteur 1 / -planer 1</v>
      </c>
      <c r="CX115" s="125"/>
      <c r="CY115" s="33"/>
      <c r="CZ115" s="83"/>
      <c r="DA115" s="125"/>
      <c r="DB115" s="33"/>
      <c r="DC115" s="83"/>
      <c r="DD115" s="125"/>
      <c r="DE115" s="33"/>
      <c r="DF115" s="83"/>
      <c r="DG115" s="20"/>
      <c r="DH115" s="33"/>
      <c r="DI115" s="33"/>
      <c r="DJ115" s="83"/>
      <c r="DO115" s="19">
        <f t="shared" si="76"/>
        <v>9740</v>
      </c>
      <c r="DP115" s="153">
        <v>8</v>
      </c>
      <c r="DQ115" s="19">
        <v>0</v>
      </c>
      <c r="DR115" s="185" t="s">
        <v>976</v>
      </c>
    </row>
    <row r="116" spans="1:122" s="19" customFormat="1" x14ac:dyDescent="0.2">
      <c r="A116" s="53">
        <v>0</v>
      </c>
      <c r="B116" s="53"/>
      <c r="C116" s="53">
        <f t="shared" si="50"/>
        <v>0</v>
      </c>
      <c r="D116" s="55"/>
      <c r="E116" s="55"/>
      <c r="F116" s="55"/>
      <c r="G116" s="53"/>
      <c r="H116" s="53"/>
      <c r="I116" s="55">
        <v>1</v>
      </c>
      <c r="J116" s="53"/>
      <c r="K116" s="55"/>
      <c r="L116" s="55"/>
      <c r="M116" s="55"/>
      <c r="N116" s="59"/>
      <c r="O116" s="19" t="s">
        <v>361</v>
      </c>
      <c r="P116" s="15" t="s">
        <v>1012</v>
      </c>
      <c r="Q116" s="15">
        <v>112</v>
      </c>
      <c r="R116" s="42"/>
      <c r="S116" s="20" t="s">
        <v>1085</v>
      </c>
      <c r="T116" s="21">
        <v>1997</v>
      </c>
      <c r="U116" s="28" t="s">
        <v>235</v>
      </c>
      <c r="V116" s="21">
        <v>2017</v>
      </c>
      <c r="W116" s="25"/>
      <c r="X116" s="21"/>
      <c r="Y116" s="25"/>
      <c r="Z116" s="21">
        <f t="shared" si="51"/>
        <v>1</v>
      </c>
      <c r="AA116" s="25" t="s">
        <v>235</v>
      </c>
      <c r="AB116" s="21" t="s">
        <v>147</v>
      </c>
      <c r="AC116" s="21"/>
      <c r="AE116" s="90" t="s">
        <v>378</v>
      </c>
      <c r="AF116" s="82"/>
      <c r="CP116" s="19" t="str">
        <f t="shared" si="52"/>
        <v>Stucki Tizian</v>
      </c>
      <c r="CR116" s="19">
        <f t="shared" si="53"/>
        <v>1</v>
      </c>
      <c r="CS116" s="19" t="str">
        <f t="shared" si="54"/>
        <v>F</v>
      </c>
      <c r="CT116" s="222">
        <v>9743</v>
      </c>
      <c r="CU116" s="125">
        <v>731</v>
      </c>
      <c r="CV116" s="33">
        <f t="shared" si="77"/>
        <v>4</v>
      </c>
      <c r="CW116" s="83" t="str">
        <f t="shared" si="78"/>
        <v>Konstrukteur 1 / -planer 1</v>
      </c>
      <c r="CX116" s="125"/>
      <c r="CY116" s="33"/>
      <c r="CZ116" s="83"/>
      <c r="DA116" s="125"/>
      <c r="DB116" s="33"/>
      <c r="DC116" s="83"/>
      <c r="DD116" s="125"/>
      <c r="DE116" s="33"/>
      <c r="DF116" s="83"/>
      <c r="DG116" s="20"/>
      <c r="DH116" s="33"/>
      <c r="DI116" s="33"/>
      <c r="DJ116" s="83"/>
      <c r="DO116" s="19">
        <f t="shared" si="55"/>
        <v>9743</v>
      </c>
      <c r="DP116" s="153">
        <v>8</v>
      </c>
      <c r="DQ116" s="19">
        <v>0</v>
      </c>
      <c r="DR116" s="185" t="s">
        <v>976</v>
      </c>
    </row>
    <row r="117" spans="1:122" s="19" customFormat="1" ht="40.5" x14ac:dyDescent="0.2">
      <c r="A117" s="53">
        <v>0</v>
      </c>
      <c r="B117" s="53"/>
      <c r="C117" s="53">
        <f t="shared" si="50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504</v>
      </c>
      <c r="Q117" s="15">
        <v>113</v>
      </c>
      <c r="R117" s="245" t="s">
        <v>343</v>
      </c>
      <c r="S117" s="119" t="s">
        <v>157</v>
      </c>
      <c r="T117" s="118">
        <v>1976</v>
      </c>
      <c r="U117" s="118" t="s">
        <v>320</v>
      </c>
      <c r="V117" s="118">
        <v>2002</v>
      </c>
      <c r="W117" s="120" t="s">
        <v>321</v>
      </c>
      <c r="X117" s="118">
        <v>2005</v>
      </c>
      <c r="Y117" s="169"/>
      <c r="Z117" s="118">
        <f t="shared" si="51"/>
        <v>16</v>
      </c>
      <c r="AA117" s="120" t="s">
        <v>694</v>
      </c>
      <c r="AB117" s="118" t="s">
        <v>105</v>
      </c>
      <c r="AC117" s="21"/>
      <c r="AE117" s="90" t="s">
        <v>455</v>
      </c>
      <c r="AF117" s="82"/>
      <c r="CP117" s="19" t="str">
        <f t="shared" si="52"/>
        <v>Kiefer Patrick</v>
      </c>
      <c r="CR117" s="19">
        <f t="shared" si="53"/>
        <v>16</v>
      </c>
      <c r="CS117" s="19" t="str">
        <f t="shared" si="54"/>
        <v>C</v>
      </c>
      <c r="CT117" s="154">
        <v>6753</v>
      </c>
      <c r="CU117" s="125">
        <v>223</v>
      </c>
      <c r="CV117" s="33">
        <f t="shared" si="77"/>
        <v>10</v>
      </c>
      <c r="CW117" s="83" t="str">
        <f t="shared" si="78"/>
        <v>Finanz-Fachspezialist / Controller 3</v>
      </c>
      <c r="CX117" s="125">
        <v>223</v>
      </c>
      <c r="CY117" s="33">
        <f>VLOOKUP($CX117,Funktionsbezeichnungen,3,0)</f>
        <v>10</v>
      </c>
      <c r="CZ117" s="83" t="str">
        <f>VLOOKUP($CX117,Funktionsbezeichnungen,2,0)</f>
        <v>Finanz-Fachspezialist / Controller 3</v>
      </c>
      <c r="DA117" s="125">
        <v>223</v>
      </c>
      <c r="DB117" s="33">
        <f>VLOOKUP($DA117,Funktionsbezeichnungen,3,0)</f>
        <v>10</v>
      </c>
      <c r="DC117" s="83" t="str">
        <f>VLOOKUP($DA117,Funktionsbezeichnungen,2,0)</f>
        <v>Finanz-Fachspezialist / Controller 3</v>
      </c>
      <c r="DD117" s="125">
        <v>223</v>
      </c>
      <c r="DE117" s="33">
        <f>VLOOKUP($DD117,Funktionsbezeichnungen,3,0)</f>
        <v>10</v>
      </c>
      <c r="DF117" s="83" t="str">
        <f>VLOOKUP($DD117,Funktionsbezeichnungen,2,0)</f>
        <v>Finanz-Fachspezialist / Controller 3</v>
      </c>
      <c r="DG117" s="20"/>
      <c r="DH117" s="125">
        <v>223</v>
      </c>
      <c r="DI117" s="33">
        <f>VLOOKUP($DH117,Funktionsbezeichnungen,3,0)</f>
        <v>10</v>
      </c>
      <c r="DJ117" s="83" t="str">
        <f>VLOOKUP($DH117,Funktionsbezeichnungen,2,0)</f>
        <v>Finanz-Fachspezialist / Controller 3</v>
      </c>
      <c r="DO117" s="19">
        <f t="shared" si="55"/>
        <v>6753</v>
      </c>
      <c r="DP117" s="153">
        <v>3</v>
      </c>
      <c r="DQ117" s="19">
        <v>0</v>
      </c>
      <c r="DR117" s="185" t="s">
        <v>972</v>
      </c>
    </row>
    <row r="118" spans="1:122" s="19" customFormat="1" x14ac:dyDescent="0.2">
      <c r="A118" s="53">
        <v>0</v>
      </c>
      <c r="B118" s="53">
        <v>1</v>
      </c>
      <c r="C118" s="53">
        <f t="shared" si="50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359</v>
      </c>
      <c r="P118" s="15" t="s">
        <v>500</v>
      </c>
      <c r="Q118" s="15">
        <v>114</v>
      </c>
      <c r="R118" s="42"/>
      <c r="S118" s="27" t="s">
        <v>152</v>
      </c>
      <c r="T118" s="21">
        <v>1952</v>
      </c>
      <c r="U118" s="28" t="s">
        <v>151</v>
      </c>
      <c r="V118" s="21">
        <v>1971</v>
      </c>
      <c r="W118" s="25"/>
      <c r="X118" s="21"/>
      <c r="Y118" s="25"/>
      <c r="Z118" s="21">
        <f t="shared" si="51"/>
        <v>47</v>
      </c>
      <c r="AA118" s="25" t="s">
        <v>696</v>
      </c>
      <c r="AB118" s="21" t="s">
        <v>121</v>
      </c>
      <c r="AC118" s="21"/>
      <c r="AE118" s="90" t="s">
        <v>1078</v>
      </c>
      <c r="AF118" s="82"/>
      <c r="CP118" s="19" t="str">
        <f t="shared" si="52"/>
        <v>Meister Christine</v>
      </c>
      <c r="CR118" s="19">
        <f t="shared" si="53"/>
        <v>47</v>
      </c>
      <c r="CS118" s="19" t="str">
        <f t="shared" si="54"/>
        <v>D</v>
      </c>
      <c r="CT118" s="154">
        <v>4245</v>
      </c>
      <c r="CU118" s="125">
        <v>134</v>
      </c>
      <c r="CV118" s="33">
        <f t="shared" si="77"/>
        <v>7</v>
      </c>
      <c r="CW118" s="83" t="str">
        <f t="shared" si="78"/>
        <v>Kaufmännischer Mitarbeiter 4 / Gruppenchef 2</v>
      </c>
      <c r="CX118" s="125">
        <v>134</v>
      </c>
      <c r="CY118" s="33">
        <f t="shared" si="65"/>
        <v>7</v>
      </c>
      <c r="CZ118" s="83" t="str">
        <f t="shared" si="66"/>
        <v>Kaufmännischer Mitarbeiter 4 / Gruppenchef 2</v>
      </c>
      <c r="DA118" s="125">
        <v>134</v>
      </c>
      <c r="DB118" s="33">
        <f t="shared" si="69"/>
        <v>7</v>
      </c>
      <c r="DC118" s="83" t="str">
        <f t="shared" si="70"/>
        <v>Kaufmännischer Mitarbeiter 4 / Gruppenchef 2</v>
      </c>
      <c r="DD118" s="125">
        <v>134</v>
      </c>
      <c r="DE118" s="33">
        <f t="shared" ref="DE118:DE132" si="79">VLOOKUP($DD118,Funktionsbezeichnungen,3,0)</f>
        <v>7</v>
      </c>
      <c r="DF118" s="83" t="str">
        <f t="shared" ref="DF118:DF132" si="80">VLOOKUP($DD118,Funktionsbezeichnungen,2,0)</f>
        <v>Kaufmännischer Mitarbeiter 4 / Gruppenchef 2</v>
      </c>
      <c r="DG118" s="20"/>
      <c r="DH118" s="125">
        <v>134</v>
      </c>
      <c r="DI118" s="33">
        <f t="shared" si="67"/>
        <v>7</v>
      </c>
      <c r="DJ118" s="83" t="str">
        <f t="shared" si="68"/>
        <v>Kaufmännischer Mitarbeiter 4 / Gruppenchef 2</v>
      </c>
      <c r="DO118" s="19">
        <f t="shared" si="55"/>
        <v>4245</v>
      </c>
      <c r="DP118" s="153">
        <v>6</v>
      </c>
      <c r="DQ118" s="19">
        <v>0</v>
      </c>
      <c r="DR118" s="19" t="s">
        <v>955</v>
      </c>
    </row>
    <row r="119" spans="1:122" s="19" customFormat="1" x14ac:dyDescent="0.2">
      <c r="A119" s="53">
        <v>0</v>
      </c>
      <c r="B119" s="53">
        <v>1</v>
      </c>
      <c r="C119" s="53">
        <f t="shared" si="50"/>
        <v>1</v>
      </c>
      <c r="D119" s="55"/>
      <c r="E119" s="55"/>
      <c r="F119" s="56"/>
      <c r="G119" s="54"/>
      <c r="H119" s="54"/>
      <c r="I119" s="56"/>
      <c r="J119" s="54"/>
      <c r="K119" s="56"/>
      <c r="L119" s="56">
        <v>1</v>
      </c>
      <c r="M119" s="56"/>
      <c r="N119" s="58"/>
      <c r="O119" s="52" t="s">
        <v>357</v>
      </c>
      <c r="P119" s="15" t="s">
        <v>501</v>
      </c>
      <c r="Q119" s="15">
        <v>115</v>
      </c>
      <c r="R119" s="16"/>
      <c r="S119" s="20" t="s">
        <v>207</v>
      </c>
      <c r="T119" s="21">
        <v>1954</v>
      </c>
      <c r="U119" s="28" t="s">
        <v>210</v>
      </c>
      <c r="V119" s="21">
        <v>1971</v>
      </c>
      <c r="W119" s="25"/>
      <c r="X119" s="21"/>
      <c r="Y119" s="28"/>
      <c r="Z119" s="21">
        <f t="shared" si="51"/>
        <v>47</v>
      </c>
      <c r="AA119" s="25" t="s">
        <v>209</v>
      </c>
      <c r="AB119" s="21" t="s">
        <v>121</v>
      </c>
      <c r="AC119" s="21"/>
      <c r="AE119" s="90" t="s">
        <v>453</v>
      </c>
      <c r="AF119" s="82"/>
      <c r="CP119" s="19" t="str">
        <f t="shared" si="52"/>
        <v>Derezynski Françoise</v>
      </c>
      <c r="CR119" s="19">
        <f t="shared" si="53"/>
        <v>47</v>
      </c>
      <c r="CS119" s="19" t="str">
        <f t="shared" si="54"/>
        <v>D</v>
      </c>
      <c r="CT119" s="154">
        <v>4266</v>
      </c>
      <c r="CU119" s="125">
        <v>141</v>
      </c>
      <c r="CV119" s="33">
        <f t="shared" si="77"/>
        <v>8</v>
      </c>
      <c r="CW119" s="83" t="str">
        <f t="shared" si="78"/>
        <v>Kaufmännischer Fachspezialist 1</v>
      </c>
      <c r="CX119" s="125">
        <v>141</v>
      </c>
      <c r="CY119" s="33">
        <f>VLOOKUP($CX119,Funktionsbezeichnungen,3,0)</f>
        <v>8</v>
      </c>
      <c r="CZ119" s="83" t="str">
        <f>VLOOKUP($CX119,Funktionsbezeichnungen,2,0)</f>
        <v>Kaufmännischer Fachspezialist 1</v>
      </c>
      <c r="DA119" s="125">
        <v>134</v>
      </c>
      <c r="DB119" s="33">
        <f>VLOOKUP($DA119,Funktionsbezeichnungen,3,0)</f>
        <v>7</v>
      </c>
      <c r="DC119" s="83" t="str">
        <f>VLOOKUP($DA119,Funktionsbezeichnungen,2,0)</f>
        <v>Kaufmännischer Mitarbeiter 4 / Gruppenchef 2</v>
      </c>
      <c r="DD119" s="125">
        <v>134</v>
      </c>
      <c r="DE119" s="33">
        <f>VLOOKUP($DD119,Funktionsbezeichnungen,3,0)</f>
        <v>7</v>
      </c>
      <c r="DF119" s="83" t="str">
        <f>VLOOKUP($DD119,Funktionsbezeichnungen,2,0)</f>
        <v>Kaufmännischer Mitarbeiter 4 / Gruppenchef 2</v>
      </c>
      <c r="DG119" s="20"/>
      <c r="DH119" s="125">
        <v>134</v>
      </c>
      <c r="DI119" s="33">
        <f>VLOOKUP($DH119,Funktionsbezeichnungen,3,0)</f>
        <v>7</v>
      </c>
      <c r="DJ119" s="83" t="str">
        <f>VLOOKUP($DH119,Funktionsbezeichnungen,2,0)</f>
        <v>Kaufmännischer Mitarbeiter 4 / Gruppenchef 2</v>
      </c>
      <c r="DO119" s="19">
        <f t="shared" si="55"/>
        <v>4266</v>
      </c>
      <c r="DP119" s="153">
        <v>6</v>
      </c>
      <c r="DQ119" s="19">
        <v>0</v>
      </c>
      <c r="DR119" s="185" t="s">
        <v>955</v>
      </c>
    </row>
    <row r="120" spans="1:122" s="19" customFormat="1" x14ac:dyDescent="0.2">
      <c r="A120" s="53">
        <v>0</v>
      </c>
      <c r="B120" s="53">
        <v>1</v>
      </c>
      <c r="C120" s="53">
        <f t="shared" si="50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502</v>
      </c>
      <c r="Q120" s="15">
        <v>116</v>
      </c>
      <c r="R120" s="16"/>
      <c r="S120" s="20" t="s">
        <v>153</v>
      </c>
      <c r="T120" s="21">
        <v>1953</v>
      </c>
      <c r="U120" s="28" t="s">
        <v>215</v>
      </c>
      <c r="V120" s="21">
        <v>1977</v>
      </c>
      <c r="W120" s="25" t="s">
        <v>318</v>
      </c>
      <c r="X120" s="21">
        <v>2000</v>
      </c>
      <c r="Y120" s="28" t="s">
        <v>319</v>
      </c>
      <c r="Z120" s="21">
        <f t="shared" si="51"/>
        <v>41</v>
      </c>
      <c r="AA120" s="25" t="s">
        <v>695</v>
      </c>
      <c r="AB120" s="21" t="s">
        <v>121</v>
      </c>
      <c r="AC120" s="21"/>
      <c r="AE120" s="90" t="s">
        <v>456</v>
      </c>
      <c r="AF120" s="82"/>
      <c r="CP120" s="19" t="str">
        <f t="shared" si="52"/>
        <v>Szirt Madeleine</v>
      </c>
      <c r="CR120" s="19">
        <f t="shared" si="53"/>
        <v>41</v>
      </c>
      <c r="CS120" s="19" t="str">
        <f t="shared" si="54"/>
        <v>D</v>
      </c>
      <c r="CT120" s="154">
        <v>4216</v>
      </c>
      <c r="CU120" s="125">
        <v>162</v>
      </c>
      <c r="CV120" s="33">
        <f t="shared" si="77"/>
        <v>9</v>
      </c>
      <c r="CW120" s="83" t="str">
        <f t="shared" si="78"/>
        <v>Personal-Fachspezialist 2</v>
      </c>
      <c r="CX120" s="125">
        <v>162</v>
      </c>
      <c r="CY120" s="33">
        <f>VLOOKUP($CX120,Funktionsbezeichnungen,3,0)</f>
        <v>9</v>
      </c>
      <c r="CZ120" s="83" t="str">
        <f>VLOOKUP($CX120,Funktionsbezeichnungen,2,0)</f>
        <v>Personal-Fachspezialist 2</v>
      </c>
      <c r="DA120" s="125">
        <v>162</v>
      </c>
      <c r="DB120" s="33">
        <f>VLOOKUP($DA120,Funktionsbezeichnungen,3,0)</f>
        <v>9</v>
      </c>
      <c r="DC120" s="83" t="str">
        <f>VLOOKUP($DA120,Funktionsbezeichnungen,2,0)</f>
        <v>Personal-Fachspezialist 2</v>
      </c>
      <c r="DD120" s="125">
        <v>162</v>
      </c>
      <c r="DE120" s="33">
        <f>VLOOKUP($DD120,Funktionsbezeichnungen,3,0)</f>
        <v>9</v>
      </c>
      <c r="DF120" s="83" t="str">
        <f>VLOOKUP($DD120,Funktionsbezeichnungen,2,0)</f>
        <v>Personal-Fachspezialist 2</v>
      </c>
      <c r="DG120" s="20"/>
      <c r="DH120" s="125">
        <v>162</v>
      </c>
      <c r="DI120" s="33">
        <f>VLOOKUP($DH120,Funktionsbezeichnungen,3,0)</f>
        <v>9</v>
      </c>
      <c r="DJ120" s="83" t="str">
        <f>VLOOKUP($DH120,Funktionsbezeichnungen,2,0)</f>
        <v>Personal-Fachspezialist 2</v>
      </c>
      <c r="DO120" s="19">
        <f t="shared" si="55"/>
        <v>4216</v>
      </c>
      <c r="DP120" s="153">
        <v>3</v>
      </c>
      <c r="DQ120" s="19">
        <v>0</v>
      </c>
      <c r="DR120" s="185" t="s">
        <v>971</v>
      </c>
    </row>
    <row r="121" spans="1:122" s="19" customFormat="1" x14ac:dyDescent="0.2">
      <c r="A121" s="53">
        <v>0</v>
      </c>
      <c r="B121" s="53">
        <v>1</v>
      </c>
      <c r="C121" s="53">
        <f t="shared" si="50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359</v>
      </c>
      <c r="P121" s="15" t="s">
        <v>1155</v>
      </c>
      <c r="Q121" s="15">
        <v>117</v>
      </c>
      <c r="R121" s="42"/>
      <c r="S121" s="27" t="s">
        <v>1156</v>
      </c>
      <c r="T121" s="21">
        <v>1959</v>
      </c>
      <c r="U121" s="28" t="s">
        <v>151</v>
      </c>
      <c r="V121" s="21">
        <v>1977</v>
      </c>
      <c r="W121" s="25"/>
      <c r="X121" s="21"/>
      <c r="Y121" s="25"/>
      <c r="Z121" s="21">
        <f t="shared" si="51"/>
        <v>41</v>
      </c>
      <c r="AA121" s="25" t="s">
        <v>1157</v>
      </c>
      <c r="AB121" s="21" t="s">
        <v>121</v>
      </c>
      <c r="AC121" s="21"/>
      <c r="AE121" s="90" t="s">
        <v>1158</v>
      </c>
      <c r="AF121" s="82"/>
      <c r="CP121" s="19" t="str">
        <f t="shared" si="52"/>
        <v>Canetti Rosemarie</v>
      </c>
      <c r="CR121" s="19">
        <f t="shared" si="53"/>
        <v>41</v>
      </c>
      <c r="CS121" s="19" t="str">
        <f t="shared" si="54"/>
        <v>D</v>
      </c>
      <c r="CT121" s="154">
        <v>4320</v>
      </c>
      <c r="CU121" s="125">
        <v>134</v>
      </c>
      <c r="CV121" s="33">
        <f t="shared" si="77"/>
        <v>7</v>
      </c>
      <c r="CW121" s="83" t="str">
        <f t="shared" si="78"/>
        <v>Kaufmännischer Mitarbeiter 4 / Gruppenchef 2</v>
      </c>
      <c r="CX121" s="125"/>
      <c r="CY121" s="33"/>
      <c r="CZ121" s="83"/>
      <c r="DA121" s="125">
        <v>134</v>
      </c>
      <c r="DB121" s="33">
        <f t="shared" si="69"/>
        <v>7</v>
      </c>
      <c r="DC121" s="83" t="str">
        <f t="shared" si="70"/>
        <v>Kaufmännischer Mitarbeiter 4 / Gruppenchef 2</v>
      </c>
      <c r="DD121" s="125">
        <v>134</v>
      </c>
      <c r="DE121" s="33">
        <f t="shared" si="79"/>
        <v>7</v>
      </c>
      <c r="DF121" s="83" t="str">
        <f t="shared" si="80"/>
        <v>Kaufmännischer Mitarbeiter 4 / Gruppenchef 2</v>
      </c>
      <c r="DG121" s="20"/>
      <c r="DH121" s="125">
        <v>134</v>
      </c>
      <c r="DI121" s="33">
        <f t="shared" si="67"/>
        <v>7</v>
      </c>
      <c r="DJ121" s="83" t="str">
        <f t="shared" si="68"/>
        <v>Kaufmännischer Mitarbeiter 4 / Gruppenchef 2</v>
      </c>
      <c r="DO121" s="19">
        <f t="shared" si="55"/>
        <v>4320</v>
      </c>
      <c r="DP121" s="153">
        <v>6</v>
      </c>
      <c r="DQ121" s="19">
        <v>0</v>
      </c>
      <c r="DR121" s="19" t="s">
        <v>955</v>
      </c>
    </row>
    <row r="122" spans="1:122" s="19" customFormat="1" x14ac:dyDescent="0.2">
      <c r="A122" s="53">
        <v>0</v>
      </c>
      <c r="B122" s="53">
        <v>1</v>
      </c>
      <c r="C122" s="53">
        <f t="shared" si="50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359</v>
      </c>
      <c r="P122" s="15" t="s">
        <v>1168</v>
      </c>
      <c r="Q122" s="15">
        <v>118</v>
      </c>
      <c r="R122" s="42"/>
      <c r="S122" s="27" t="s">
        <v>650</v>
      </c>
      <c r="T122" s="21">
        <v>1961</v>
      </c>
      <c r="U122" s="28" t="s">
        <v>155</v>
      </c>
      <c r="V122" s="21">
        <v>1982</v>
      </c>
      <c r="W122" s="25"/>
      <c r="X122" s="21"/>
      <c r="Y122" s="25" t="s">
        <v>323</v>
      </c>
      <c r="Z122" s="21">
        <f t="shared" si="51"/>
        <v>36</v>
      </c>
      <c r="AA122" s="25" t="s">
        <v>696</v>
      </c>
      <c r="AB122" s="21" t="s">
        <v>121</v>
      </c>
      <c r="AC122" s="21"/>
      <c r="AE122" s="90" t="s">
        <v>425</v>
      </c>
      <c r="AF122" s="82"/>
      <c r="CP122" s="19" t="str">
        <f t="shared" si="52"/>
        <v>Peier Doris</v>
      </c>
      <c r="CR122" s="19">
        <f t="shared" si="53"/>
        <v>36</v>
      </c>
      <c r="CS122" s="19" t="str">
        <f t="shared" si="54"/>
        <v>D</v>
      </c>
      <c r="CT122" s="154">
        <v>5581</v>
      </c>
      <c r="CU122" s="125">
        <v>134</v>
      </c>
      <c r="CV122" s="33">
        <f t="shared" si="77"/>
        <v>7</v>
      </c>
      <c r="CW122" s="83" t="str">
        <f t="shared" si="78"/>
        <v>Kaufmännischer Mitarbeiter 4 / Gruppenchef 2</v>
      </c>
      <c r="CX122" s="125">
        <v>134</v>
      </c>
      <c r="CY122" s="33">
        <f t="shared" si="65"/>
        <v>7</v>
      </c>
      <c r="CZ122" s="83" t="str">
        <f t="shared" si="66"/>
        <v>Kaufmännischer Mitarbeiter 4 / Gruppenchef 2</v>
      </c>
      <c r="DA122" s="125">
        <v>134</v>
      </c>
      <c r="DB122" s="33">
        <f t="shared" si="69"/>
        <v>7</v>
      </c>
      <c r="DC122" s="83" t="str">
        <f t="shared" si="70"/>
        <v>Kaufmännischer Mitarbeiter 4 / Gruppenchef 2</v>
      </c>
      <c r="DD122" s="125">
        <v>134</v>
      </c>
      <c r="DE122" s="33">
        <f t="shared" si="79"/>
        <v>7</v>
      </c>
      <c r="DF122" s="83" t="str">
        <f t="shared" si="80"/>
        <v>Kaufmännischer Mitarbeiter 4 / Gruppenchef 2</v>
      </c>
      <c r="DG122" s="20"/>
      <c r="DH122" s="125">
        <v>134</v>
      </c>
      <c r="DI122" s="33">
        <f t="shared" si="67"/>
        <v>7</v>
      </c>
      <c r="DJ122" s="83" t="str">
        <f t="shared" si="68"/>
        <v>Kaufmännischer Mitarbeiter 4 / Gruppenchef 2</v>
      </c>
      <c r="DO122" s="19">
        <f t="shared" si="55"/>
        <v>5581</v>
      </c>
      <c r="DP122" s="153">
        <v>6</v>
      </c>
      <c r="DQ122" s="19">
        <v>0</v>
      </c>
      <c r="DR122" s="19" t="s">
        <v>955</v>
      </c>
    </row>
    <row r="123" spans="1:122" s="19" customFormat="1" x14ac:dyDescent="0.2">
      <c r="A123" s="53">
        <v>0</v>
      </c>
      <c r="B123" s="53">
        <v>1</v>
      </c>
      <c r="C123" s="53">
        <f t="shared" si="50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359</v>
      </c>
      <c r="P123" s="15" t="s">
        <v>607</v>
      </c>
      <c r="Q123" s="15">
        <v>119</v>
      </c>
      <c r="R123" s="42"/>
      <c r="S123" s="27" t="s">
        <v>608</v>
      </c>
      <c r="T123" s="21">
        <v>1966</v>
      </c>
      <c r="U123" s="28" t="s">
        <v>151</v>
      </c>
      <c r="V123" s="21">
        <v>1985</v>
      </c>
      <c r="W123" s="25"/>
      <c r="X123" s="21"/>
      <c r="Y123" s="25"/>
      <c r="Z123" s="21">
        <f t="shared" si="51"/>
        <v>33</v>
      </c>
      <c r="AA123" s="25" t="s">
        <v>696</v>
      </c>
      <c r="AB123" s="21" t="s">
        <v>121</v>
      </c>
      <c r="AC123" s="21"/>
      <c r="AE123" s="90" t="s">
        <v>425</v>
      </c>
      <c r="AF123" s="82"/>
      <c r="CP123" s="19" t="str">
        <f t="shared" si="52"/>
        <v>Beuret Agnès</v>
      </c>
      <c r="CR123" s="19">
        <f t="shared" si="53"/>
        <v>33</v>
      </c>
      <c r="CS123" s="19" t="str">
        <f t="shared" si="54"/>
        <v>D</v>
      </c>
      <c r="CT123" s="154">
        <v>4352</v>
      </c>
      <c r="CU123" s="125">
        <v>134</v>
      </c>
      <c r="CV123" s="33">
        <f t="shared" si="77"/>
        <v>7</v>
      </c>
      <c r="CW123" s="83" t="str">
        <f t="shared" si="78"/>
        <v>Kaufmännischer Mitarbeiter 4 / Gruppenchef 2</v>
      </c>
      <c r="CX123" s="125">
        <v>134</v>
      </c>
      <c r="CY123" s="33">
        <f t="shared" si="65"/>
        <v>7</v>
      </c>
      <c r="CZ123" s="83" t="str">
        <f t="shared" si="66"/>
        <v>Kaufmännischer Mitarbeiter 4 / Gruppenchef 2</v>
      </c>
      <c r="DA123" s="125">
        <v>134</v>
      </c>
      <c r="DB123" s="33">
        <f t="shared" si="69"/>
        <v>7</v>
      </c>
      <c r="DC123" s="83" t="str">
        <f t="shared" si="70"/>
        <v>Kaufmännischer Mitarbeiter 4 / Gruppenchef 2</v>
      </c>
      <c r="DD123" s="125">
        <v>134</v>
      </c>
      <c r="DE123" s="33">
        <f t="shared" si="79"/>
        <v>7</v>
      </c>
      <c r="DF123" s="83" t="str">
        <f t="shared" si="80"/>
        <v>Kaufmännischer Mitarbeiter 4 / Gruppenchef 2</v>
      </c>
      <c r="DG123" s="20"/>
      <c r="DH123" s="125">
        <v>134</v>
      </c>
      <c r="DI123" s="33">
        <f t="shared" si="67"/>
        <v>7</v>
      </c>
      <c r="DJ123" s="83" t="str">
        <f t="shared" si="68"/>
        <v>Kaufmännischer Mitarbeiter 4 / Gruppenchef 2</v>
      </c>
      <c r="DO123" s="19">
        <f t="shared" si="55"/>
        <v>4352</v>
      </c>
      <c r="DP123" s="153">
        <v>6</v>
      </c>
      <c r="DQ123" s="19">
        <v>0</v>
      </c>
      <c r="DR123" s="19" t="s">
        <v>955</v>
      </c>
    </row>
    <row r="124" spans="1:122" s="19" customFormat="1" x14ac:dyDescent="0.2">
      <c r="A124" s="53">
        <v>0</v>
      </c>
      <c r="B124" s="53">
        <v>1</v>
      </c>
      <c r="C124" s="53">
        <f t="shared" si="50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359</v>
      </c>
      <c r="P124" s="15" t="s">
        <v>508</v>
      </c>
      <c r="Q124" s="15">
        <v>120</v>
      </c>
      <c r="R124" s="42"/>
      <c r="S124" s="27" t="s">
        <v>164</v>
      </c>
      <c r="T124" s="21">
        <v>1970</v>
      </c>
      <c r="U124" s="28" t="s">
        <v>165</v>
      </c>
      <c r="V124" s="21">
        <v>1990</v>
      </c>
      <c r="W124" s="25"/>
      <c r="X124" s="21"/>
      <c r="Y124" s="25"/>
      <c r="Z124" s="21">
        <f t="shared" si="51"/>
        <v>28</v>
      </c>
      <c r="AA124" s="25" t="s">
        <v>696</v>
      </c>
      <c r="AB124" s="21" t="s">
        <v>121</v>
      </c>
      <c r="AC124" s="21"/>
      <c r="AE124" s="90" t="s">
        <v>425</v>
      </c>
      <c r="AF124" s="82"/>
      <c r="CP124" s="19" t="str">
        <f t="shared" si="52"/>
        <v>Weider Noelle</v>
      </c>
      <c r="CR124" s="19">
        <f t="shared" si="53"/>
        <v>28</v>
      </c>
      <c r="CS124" s="19" t="str">
        <f t="shared" si="54"/>
        <v>D</v>
      </c>
      <c r="CT124" s="154">
        <v>5604</v>
      </c>
      <c r="CU124" s="125">
        <v>134</v>
      </c>
      <c r="CV124" s="33">
        <f t="shared" si="77"/>
        <v>7</v>
      </c>
      <c r="CW124" s="83" t="str">
        <f t="shared" si="78"/>
        <v>Kaufmännischer Mitarbeiter 4 / Gruppenchef 2</v>
      </c>
      <c r="CX124" s="125">
        <v>134</v>
      </c>
      <c r="CY124" s="33">
        <f t="shared" si="65"/>
        <v>7</v>
      </c>
      <c r="CZ124" s="83" t="str">
        <f t="shared" si="66"/>
        <v>Kaufmännischer Mitarbeiter 4 / Gruppenchef 2</v>
      </c>
      <c r="DA124" s="125">
        <v>134</v>
      </c>
      <c r="DB124" s="33">
        <f t="shared" si="69"/>
        <v>7</v>
      </c>
      <c r="DC124" s="83" t="str">
        <f t="shared" si="70"/>
        <v>Kaufmännischer Mitarbeiter 4 / Gruppenchef 2</v>
      </c>
      <c r="DD124" s="125">
        <v>134</v>
      </c>
      <c r="DE124" s="33">
        <f t="shared" si="79"/>
        <v>7</v>
      </c>
      <c r="DF124" s="83" t="str">
        <f t="shared" si="80"/>
        <v>Kaufmännischer Mitarbeiter 4 / Gruppenchef 2</v>
      </c>
      <c r="DG124" s="20"/>
      <c r="DH124" s="125">
        <v>134</v>
      </c>
      <c r="DI124" s="33">
        <f t="shared" si="67"/>
        <v>7</v>
      </c>
      <c r="DJ124" s="83" t="str">
        <f t="shared" si="68"/>
        <v>Kaufmännischer Mitarbeiter 4 / Gruppenchef 2</v>
      </c>
      <c r="DO124" s="19">
        <f t="shared" si="55"/>
        <v>5604</v>
      </c>
      <c r="DP124" s="153">
        <v>6</v>
      </c>
      <c r="DQ124" s="19">
        <v>0</v>
      </c>
      <c r="DR124" s="19" t="s">
        <v>955</v>
      </c>
    </row>
    <row r="125" spans="1:122" s="19" customFormat="1" ht="27" x14ac:dyDescent="0.2">
      <c r="A125" s="53">
        <v>0</v>
      </c>
      <c r="B125" s="53"/>
      <c r="C125" s="53">
        <f t="shared" si="50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509</v>
      </c>
      <c r="Q125" s="15">
        <v>121</v>
      </c>
      <c r="R125" s="42"/>
      <c r="S125" s="119" t="s">
        <v>244</v>
      </c>
      <c r="T125" s="118">
        <v>1976</v>
      </c>
      <c r="U125" s="118" t="s">
        <v>243</v>
      </c>
      <c r="V125" s="21">
        <v>2002</v>
      </c>
      <c r="W125" s="25"/>
      <c r="X125" s="21"/>
      <c r="Y125" s="25" t="s">
        <v>327</v>
      </c>
      <c r="Z125" s="21">
        <f t="shared" si="51"/>
        <v>16</v>
      </c>
      <c r="AA125" s="25" t="s">
        <v>326</v>
      </c>
      <c r="AB125" s="21" t="s">
        <v>121</v>
      </c>
      <c r="AC125" s="21"/>
      <c r="AE125" s="90" t="s">
        <v>375</v>
      </c>
      <c r="AF125" s="82"/>
      <c r="CP125" s="19" t="str">
        <f t="shared" si="52"/>
        <v>Fischer Michel</v>
      </c>
      <c r="CR125" s="19">
        <f t="shared" si="53"/>
        <v>16</v>
      </c>
      <c r="CS125" s="19" t="str">
        <f t="shared" si="54"/>
        <v>D</v>
      </c>
      <c r="CT125" s="154">
        <v>8655</v>
      </c>
      <c r="CU125" s="125">
        <v>542</v>
      </c>
      <c r="CV125" s="33">
        <f t="shared" si="77"/>
        <v>7</v>
      </c>
      <c r="CW125" s="83" t="str">
        <f t="shared" si="78"/>
        <v>Technischer Sachbearbeiter 2</v>
      </c>
      <c r="CX125" s="125">
        <v>542</v>
      </c>
      <c r="CY125" s="33">
        <f t="shared" si="65"/>
        <v>7</v>
      </c>
      <c r="CZ125" s="83" t="str">
        <f t="shared" si="66"/>
        <v>Technischer Sachbearbeiter 2</v>
      </c>
      <c r="DA125" s="125">
        <v>542</v>
      </c>
      <c r="DB125" s="33">
        <f t="shared" si="69"/>
        <v>7</v>
      </c>
      <c r="DC125" s="83" t="str">
        <f t="shared" si="70"/>
        <v>Technischer Sachbearbeiter 2</v>
      </c>
      <c r="DD125" s="125">
        <v>541</v>
      </c>
      <c r="DE125" s="33">
        <f t="shared" si="79"/>
        <v>6</v>
      </c>
      <c r="DF125" s="83" t="str">
        <f t="shared" si="80"/>
        <v>Technischer Sachbearbeiter 1</v>
      </c>
      <c r="DG125" s="20"/>
      <c r="DH125" s="125">
        <v>351</v>
      </c>
      <c r="DI125" s="33">
        <f t="shared" si="67"/>
        <v>7</v>
      </c>
      <c r="DJ125" s="83" t="str">
        <f t="shared" si="68"/>
        <v>Marketing - / Product - Manager 1</v>
      </c>
      <c r="DO125" s="19">
        <f t="shared" si="55"/>
        <v>8655</v>
      </c>
      <c r="DP125" s="153">
        <v>6</v>
      </c>
      <c r="DQ125" s="19">
        <v>0</v>
      </c>
      <c r="DR125" s="19" t="s">
        <v>967</v>
      </c>
    </row>
    <row r="126" spans="1:122" s="19" customFormat="1" x14ac:dyDescent="0.2">
      <c r="A126" s="53">
        <v>0</v>
      </c>
      <c r="B126" s="53">
        <v>1</v>
      </c>
      <c r="C126" s="53">
        <f t="shared" si="50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1301</v>
      </c>
      <c r="P126" s="15" t="s">
        <v>582</v>
      </c>
      <c r="Q126" s="15">
        <v>122</v>
      </c>
      <c r="R126" s="42"/>
      <c r="S126" s="27" t="s">
        <v>583</v>
      </c>
      <c r="T126" s="21">
        <v>1959</v>
      </c>
      <c r="U126" s="28" t="s">
        <v>397</v>
      </c>
      <c r="V126" s="21">
        <v>1976</v>
      </c>
      <c r="W126" s="25"/>
      <c r="X126" s="21"/>
      <c r="Y126" s="25"/>
      <c r="Z126" s="21">
        <f t="shared" si="51"/>
        <v>42</v>
      </c>
      <c r="AA126" s="25" t="s">
        <v>584</v>
      </c>
      <c r="AB126" s="21" t="s">
        <v>142</v>
      </c>
      <c r="AC126" s="21"/>
      <c r="AE126" s="90" t="s">
        <v>585</v>
      </c>
      <c r="AF126" s="82"/>
      <c r="CP126" s="19" t="str">
        <f t="shared" si="52"/>
        <v>Willig Martine</v>
      </c>
      <c r="CR126" s="19">
        <f t="shared" si="53"/>
        <v>42</v>
      </c>
      <c r="CS126" s="19" t="str">
        <f t="shared" si="54"/>
        <v>E</v>
      </c>
      <c r="CT126" s="154">
        <v>5637</v>
      </c>
      <c r="CU126" s="125">
        <v>133</v>
      </c>
      <c r="CV126" s="33">
        <f t="shared" si="77"/>
        <v>6</v>
      </c>
      <c r="CW126" s="83" t="str">
        <f t="shared" si="78"/>
        <v>Kaufmännischer Mitarbeiter 3 / Gruppenchef 1</v>
      </c>
      <c r="CX126" s="125">
        <v>133</v>
      </c>
      <c r="CY126" s="33">
        <f t="shared" si="65"/>
        <v>6</v>
      </c>
      <c r="CZ126" s="83" t="str">
        <f t="shared" si="66"/>
        <v>Kaufmännischer Mitarbeiter 3 / Gruppenchef 1</v>
      </c>
      <c r="DA126" s="125">
        <v>133</v>
      </c>
      <c r="DB126" s="33">
        <f t="shared" si="69"/>
        <v>6</v>
      </c>
      <c r="DC126" s="83" t="str">
        <f t="shared" si="70"/>
        <v>Kaufmännischer Mitarbeiter 3 / Gruppenchef 1</v>
      </c>
      <c r="DD126" s="125">
        <v>133</v>
      </c>
      <c r="DE126" s="33">
        <f t="shared" si="79"/>
        <v>6</v>
      </c>
      <c r="DF126" s="83" t="str">
        <f t="shared" si="80"/>
        <v>Kaufmännischer Mitarbeiter 3 / Gruppenchef 1</v>
      </c>
      <c r="DG126" s="20"/>
      <c r="DH126" s="125">
        <v>133</v>
      </c>
      <c r="DI126" s="33">
        <f t="shared" si="67"/>
        <v>6</v>
      </c>
      <c r="DJ126" s="83" t="str">
        <f t="shared" si="68"/>
        <v>Kaufmännischer Mitarbeiter 3 / Gruppenchef 1</v>
      </c>
      <c r="DO126" s="19">
        <f t="shared" si="55"/>
        <v>5637</v>
      </c>
      <c r="DP126" s="153">
        <v>6</v>
      </c>
      <c r="DQ126" s="19">
        <v>0</v>
      </c>
      <c r="DR126" s="185" t="s">
        <v>973</v>
      </c>
    </row>
    <row r="127" spans="1:122" s="19" customFormat="1" x14ac:dyDescent="0.2">
      <c r="A127" s="53">
        <v>0</v>
      </c>
      <c r="B127" s="53">
        <v>1</v>
      </c>
      <c r="C127" s="53">
        <f t="shared" si="50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357</v>
      </c>
      <c r="P127" s="15" t="s">
        <v>579</v>
      </c>
      <c r="Q127" s="15">
        <v>123</v>
      </c>
      <c r="R127" s="245"/>
      <c r="S127" s="27" t="s">
        <v>580</v>
      </c>
      <c r="T127" s="21">
        <v>1965</v>
      </c>
      <c r="U127" s="28" t="s">
        <v>581</v>
      </c>
      <c r="V127" s="21">
        <v>1985</v>
      </c>
      <c r="W127" s="28" t="s">
        <v>1051</v>
      </c>
      <c r="X127" s="21">
        <v>2014</v>
      </c>
      <c r="Y127" s="25"/>
      <c r="Z127" s="21">
        <f t="shared" si="51"/>
        <v>33</v>
      </c>
      <c r="AA127" s="25" t="s">
        <v>156</v>
      </c>
      <c r="AB127" s="21" t="s">
        <v>142</v>
      </c>
      <c r="AC127" s="21"/>
      <c r="AE127" s="90" t="s">
        <v>457</v>
      </c>
      <c r="AF127" s="82"/>
      <c r="CP127" s="258" t="str">
        <f t="shared" si="52"/>
        <v>Boschung Brigitte</v>
      </c>
      <c r="CQ127" s="259"/>
      <c r="CR127" s="19">
        <f t="shared" si="53"/>
        <v>33</v>
      </c>
      <c r="CS127" s="19" t="str">
        <f t="shared" si="54"/>
        <v>E</v>
      </c>
      <c r="CT127" s="154">
        <v>7703</v>
      </c>
      <c r="CU127" s="125">
        <v>133</v>
      </c>
      <c r="CV127" s="33">
        <f t="shared" si="77"/>
        <v>6</v>
      </c>
      <c r="CW127" s="83" t="str">
        <f t="shared" si="78"/>
        <v>Kaufmännischer Mitarbeiter 3 / Gruppenchef 1</v>
      </c>
      <c r="CX127" s="125">
        <v>133</v>
      </c>
      <c r="CY127" s="33">
        <f>VLOOKUP($CX127,Funktionsbezeichnungen,3,0)</f>
        <v>6</v>
      </c>
      <c r="CZ127" s="83" t="str">
        <f>VLOOKUP($CX127,Funktionsbezeichnungen,2,0)</f>
        <v>Kaufmännischer Mitarbeiter 3 / Gruppenchef 1</v>
      </c>
      <c r="DA127" s="125">
        <v>112</v>
      </c>
      <c r="DB127" s="33">
        <f>VLOOKUP($DA127,Funktionsbezeichnungen,3,0)</f>
        <v>5</v>
      </c>
      <c r="DC127" s="83" t="str">
        <f>VLOOKUP($DA127,Funktionsbezeichnungen,2,0)</f>
        <v>Réceptionist / Telefonist / Service-Disponent 2</v>
      </c>
      <c r="DD127" s="125">
        <v>112</v>
      </c>
      <c r="DE127" s="33">
        <f>VLOOKUP($DD127,Funktionsbezeichnungen,3,0)</f>
        <v>5</v>
      </c>
      <c r="DF127" s="83" t="str">
        <f>VLOOKUP($DD127,Funktionsbezeichnungen,2,0)</f>
        <v>Réceptionist / Telefonist / Service-Disponent 2</v>
      </c>
      <c r="DG127" s="20"/>
      <c r="DH127" s="125">
        <v>112</v>
      </c>
      <c r="DI127" s="33">
        <f>VLOOKUP($DH127,Funktionsbezeichnungen,3,0)</f>
        <v>5</v>
      </c>
      <c r="DJ127" s="83" t="str">
        <f>VLOOKUP($DH127,Funktionsbezeichnungen,2,0)</f>
        <v>Réceptionist / Telefonist / Service-Disponent 2</v>
      </c>
      <c r="DO127" s="19">
        <f t="shared" si="55"/>
        <v>7703</v>
      </c>
      <c r="DP127" s="153">
        <v>6</v>
      </c>
      <c r="DQ127" s="19">
        <v>0</v>
      </c>
      <c r="DR127" s="19" t="s">
        <v>953</v>
      </c>
    </row>
    <row r="128" spans="1:122" s="19" customFormat="1" x14ac:dyDescent="0.2">
      <c r="A128" s="53">
        <v>0</v>
      </c>
      <c r="B128" s="53">
        <v>1</v>
      </c>
      <c r="C128" s="53">
        <f t="shared" si="50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1167</v>
      </c>
      <c r="Q128" s="15">
        <v>124</v>
      </c>
      <c r="R128" s="42"/>
      <c r="S128" s="27" t="s">
        <v>1005</v>
      </c>
      <c r="T128" s="21">
        <v>1967</v>
      </c>
      <c r="U128" s="28" t="s">
        <v>151</v>
      </c>
      <c r="V128" s="21">
        <v>1987</v>
      </c>
      <c r="W128" s="25"/>
      <c r="X128" s="21"/>
      <c r="Y128" s="25"/>
      <c r="Z128" s="21">
        <f t="shared" si="51"/>
        <v>31</v>
      </c>
      <c r="AA128" s="25" t="s">
        <v>691</v>
      </c>
      <c r="AB128" s="21" t="s">
        <v>142</v>
      </c>
      <c r="AC128" s="21"/>
      <c r="AE128" s="90" t="s">
        <v>457</v>
      </c>
      <c r="AF128" s="82"/>
      <c r="CP128" s="19" t="str">
        <f t="shared" si="52"/>
        <v>Meier Jacqueline</v>
      </c>
      <c r="CR128" s="19">
        <f t="shared" si="53"/>
        <v>31</v>
      </c>
      <c r="CS128" s="19" t="str">
        <f t="shared" si="54"/>
        <v>E</v>
      </c>
      <c r="CT128" s="154">
        <v>7700</v>
      </c>
      <c r="CU128" s="125">
        <v>212</v>
      </c>
      <c r="CV128" s="33">
        <f t="shared" si="77"/>
        <v>5</v>
      </c>
      <c r="CW128" s="83" t="str">
        <f t="shared" si="78"/>
        <v>Buchhalter 2</v>
      </c>
      <c r="CX128" s="125">
        <v>212</v>
      </c>
      <c r="CY128" s="33">
        <f t="shared" si="65"/>
        <v>5</v>
      </c>
      <c r="CZ128" s="83" t="str">
        <f t="shared" si="66"/>
        <v>Buchhalter 2</v>
      </c>
      <c r="DA128" s="125">
        <v>212</v>
      </c>
      <c r="DB128" s="33">
        <f t="shared" si="69"/>
        <v>5</v>
      </c>
      <c r="DC128" s="83" t="str">
        <f t="shared" si="70"/>
        <v>Buchhalter 2</v>
      </c>
      <c r="DD128" s="125">
        <v>212</v>
      </c>
      <c r="DE128" s="33">
        <f t="shared" si="79"/>
        <v>5</v>
      </c>
      <c r="DF128" s="83" t="str">
        <f t="shared" si="80"/>
        <v>Buchhalter 2</v>
      </c>
      <c r="DG128" s="20"/>
      <c r="DH128" s="125">
        <v>212</v>
      </c>
      <c r="DI128" s="33">
        <f t="shared" si="67"/>
        <v>5</v>
      </c>
      <c r="DJ128" s="83" t="str">
        <f t="shared" si="68"/>
        <v>Buchhalter 2</v>
      </c>
      <c r="DO128" s="19">
        <f t="shared" si="55"/>
        <v>7700</v>
      </c>
      <c r="DP128" s="153">
        <v>6</v>
      </c>
      <c r="DQ128" s="19">
        <v>0</v>
      </c>
      <c r="DR128" s="19" t="s">
        <v>958</v>
      </c>
    </row>
    <row r="129" spans="1:122" s="19" customFormat="1" x14ac:dyDescent="0.2">
      <c r="A129" s="53">
        <v>0</v>
      </c>
      <c r="B129" s="53">
        <v>1</v>
      </c>
      <c r="C129" s="53">
        <f t="shared" si="50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510</v>
      </c>
      <c r="Q129" s="15">
        <v>125</v>
      </c>
      <c r="R129" s="42"/>
      <c r="S129" s="27" t="s">
        <v>278</v>
      </c>
      <c r="T129" s="21">
        <v>1985</v>
      </c>
      <c r="U129" s="28" t="s">
        <v>279</v>
      </c>
      <c r="V129" s="21">
        <v>2005</v>
      </c>
      <c r="W129" s="25"/>
      <c r="X129" s="21"/>
      <c r="Y129" s="25"/>
      <c r="Z129" s="21">
        <f t="shared" si="51"/>
        <v>13</v>
      </c>
      <c r="AA129" s="25" t="s">
        <v>691</v>
      </c>
      <c r="AB129" s="21" t="s">
        <v>142</v>
      </c>
      <c r="AC129" s="21"/>
      <c r="AE129" s="90" t="s">
        <v>457</v>
      </c>
      <c r="AF129" s="82"/>
      <c r="CP129" s="19" t="str">
        <f t="shared" si="52"/>
        <v>Oruk Makbule</v>
      </c>
      <c r="CR129" s="19">
        <f t="shared" si="53"/>
        <v>13</v>
      </c>
      <c r="CS129" s="19" t="str">
        <f t="shared" si="54"/>
        <v>E</v>
      </c>
      <c r="CT129" s="154">
        <v>6762</v>
      </c>
      <c r="CU129" s="125">
        <v>212</v>
      </c>
      <c r="CV129" s="33">
        <f t="shared" si="77"/>
        <v>5</v>
      </c>
      <c r="CW129" s="83" t="str">
        <f t="shared" si="78"/>
        <v>Buchhalter 2</v>
      </c>
      <c r="CX129" s="125">
        <v>212</v>
      </c>
      <c r="CY129" s="33">
        <f t="shared" si="65"/>
        <v>5</v>
      </c>
      <c r="CZ129" s="83" t="str">
        <f t="shared" si="66"/>
        <v>Buchhalter 2</v>
      </c>
      <c r="DA129" s="125">
        <v>212</v>
      </c>
      <c r="DB129" s="33">
        <f t="shared" si="69"/>
        <v>5</v>
      </c>
      <c r="DC129" s="83" t="str">
        <f t="shared" si="70"/>
        <v>Buchhalter 2</v>
      </c>
      <c r="DD129" s="125">
        <v>212</v>
      </c>
      <c r="DE129" s="33">
        <f t="shared" si="79"/>
        <v>5</v>
      </c>
      <c r="DF129" s="83" t="str">
        <f t="shared" si="80"/>
        <v>Buchhalter 2</v>
      </c>
      <c r="DG129" s="20"/>
      <c r="DH129" s="125">
        <v>212</v>
      </c>
      <c r="DI129" s="33">
        <f t="shared" si="67"/>
        <v>5</v>
      </c>
      <c r="DJ129" s="83" t="str">
        <f t="shared" si="68"/>
        <v>Buchhalter 2</v>
      </c>
      <c r="DO129" s="19">
        <f t="shared" si="55"/>
        <v>6762</v>
      </c>
      <c r="DP129" s="153">
        <v>6</v>
      </c>
      <c r="DQ129" s="19">
        <v>0</v>
      </c>
      <c r="DR129" s="19" t="s">
        <v>958</v>
      </c>
    </row>
    <row r="130" spans="1:122" s="19" customFormat="1" x14ac:dyDescent="0.2">
      <c r="A130" s="53">
        <v>0</v>
      </c>
      <c r="B130" s="53"/>
      <c r="C130" s="53">
        <f t="shared" si="50"/>
        <v>1</v>
      </c>
      <c r="D130" s="55"/>
      <c r="E130" s="55"/>
      <c r="F130" s="55"/>
      <c r="G130" s="53"/>
      <c r="H130" s="53"/>
      <c r="I130" s="55"/>
      <c r="J130" s="53"/>
      <c r="K130" s="55"/>
      <c r="L130" s="55"/>
      <c r="M130" s="55">
        <v>1</v>
      </c>
      <c r="N130" s="59"/>
      <c r="O130" s="19" t="s">
        <v>361</v>
      </c>
      <c r="P130" s="15" t="s">
        <v>511</v>
      </c>
      <c r="Q130" s="15">
        <v>126</v>
      </c>
      <c r="R130" s="245" t="s">
        <v>341</v>
      </c>
      <c r="S130" s="27" t="s">
        <v>159</v>
      </c>
      <c r="T130" s="21">
        <v>1959</v>
      </c>
      <c r="U130" s="28" t="s">
        <v>126</v>
      </c>
      <c r="V130" s="21">
        <v>1979</v>
      </c>
      <c r="W130" s="25"/>
      <c r="X130" s="21"/>
      <c r="Y130" s="25" t="s">
        <v>340</v>
      </c>
      <c r="Z130" s="21">
        <f t="shared" si="51"/>
        <v>39</v>
      </c>
      <c r="AA130" s="25" t="s">
        <v>160</v>
      </c>
      <c r="AB130" s="21" t="s">
        <v>105</v>
      </c>
      <c r="AC130" s="21"/>
      <c r="AE130" s="90" t="s">
        <v>426</v>
      </c>
      <c r="AF130" s="82"/>
      <c r="CP130" s="19" t="str">
        <f t="shared" si="52"/>
        <v>Steg Günther</v>
      </c>
      <c r="CR130" s="19">
        <f t="shared" si="53"/>
        <v>39</v>
      </c>
      <c r="CS130" s="19" t="str">
        <f t="shared" si="54"/>
        <v>C</v>
      </c>
      <c r="CT130" s="154">
        <v>4226</v>
      </c>
      <c r="CU130" s="125">
        <v>413</v>
      </c>
      <c r="CV130" s="33">
        <f t="shared" si="77"/>
        <v>8</v>
      </c>
      <c r="CW130" s="83" t="str">
        <f t="shared" si="78"/>
        <v>Senior System-Controller</v>
      </c>
      <c r="CX130" s="125">
        <v>413</v>
      </c>
      <c r="CY130" s="33">
        <f t="shared" si="65"/>
        <v>8</v>
      </c>
      <c r="CZ130" s="83" t="str">
        <f t="shared" si="66"/>
        <v>Senior System-Controller</v>
      </c>
      <c r="DA130" s="125">
        <v>413</v>
      </c>
      <c r="DB130" s="33">
        <f t="shared" si="69"/>
        <v>8</v>
      </c>
      <c r="DC130" s="83" t="str">
        <f t="shared" si="70"/>
        <v>Senior System-Controller</v>
      </c>
      <c r="DD130" s="125">
        <v>413</v>
      </c>
      <c r="DE130" s="33">
        <f t="shared" si="79"/>
        <v>8</v>
      </c>
      <c r="DF130" s="83" t="str">
        <f t="shared" si="80"/>
        <v>Senior System-Controller</v>
      </c>
      <c r="DG130" s="20"/>
      <c r="DH130" s="125">
        <v>413</v>
      </c>
      <c r="DI130" s="33">
        <f t="shared" si="67"/>
        <v>8</v>
      </c>
      <c r="DJ130" s="83" t="str">
        <f t="shared" si="68"/>
        <v>Senior System-Controller</v>
      </c>
      <c r="DO130" s="19">
        <f t="shared" si="55"/>
        <v>4226</v>
      </c>
      <c r="DP130" s="153">
        <v>6</v>
      </c>
      <c r="DQ130" s="19">
        <v>0</v>
      </c>
      <c r="DR130" s="19" t="s">
        <v>961</v>
      </c>
    </row>
    <row r="131" spans="1:122" s="19" customFormat="1" ht="27" x14ac:dyDescent="0.2">
      <c r="A131" s="53">
        <v>0</v>
      </c>
      <c r="B131" s="53"/>
      <c r="C131" s="53">
        <f t="shared" si="50"/>
        <v>1</v>
      </c>
      <c r="D131" s="55"/>
      <c r="E131" s="55"/>
      <c r="F131" s="55"/>
      <c r="G131" s="53">
        <v>1</v>
      </c>
      <c r="H131" s="53"/>
      <c r="I131" s="55"/>
      <c r="J131" s="53"/>
      <c r="K131" s="55"/>
      <c r="L131" s="55"/>
      <c r="M131" s="55">
        <v>1</v>
      </c>
      <c r="N131" s="59"/>
      <c r="O131" s="19" t="s">
        <v>361</v>
      </c>
      <c r="P131" s="15" t="s">
        <v>533</v>
      </c>
      <c r="Q131" s="15">
        <v>127</v>
      </c>
      <c r="R131" s="42"/>
      <c r="S131" s="20" t="s">
        <v>532</v>
      </c>
      <c r="T131" s="21">
        <v>1966</v>
      </c>
      <c r="U131" s="28" t="s">
        <v>534</v>
      </c>
      <c r="V131" s="21">
        <v>1992</v>
      </c>
      <c r="W131" s="25" t="s">
        <v>535</v>
      </c>
      <c r="X131" s="21">
        <v>1995</v>
      </c>
      <c r="Y131" s="28" t="s">
        <v>211</v>
      </c>
      <c r="Z131" s="118">
        <f t="shared" si="51"/>
        <v>26</v>
      </c>
      <c r="AA131" s="25" t="s">
        <v>692</v>
      </c>
      <c r="AB131" s="21" t="s">
        <v>105</v>
      </c>
      <c r="AC131" s="21"/>
      <c r="AE131" s="90" t="s">
        <v>537</v>
      </c>
      <c r="AF131" s="82"/>
      <c r="CP131" s="19" t="str">
        <f t="shared" si="52"/>
        <v>Grimm Stephan</v>
      </c>
      <c r="CR131" s="19">
        <f t="shared" si="53"/>
        <v>26</v>
      </c>
      <c r="CS131" s="19" t="str">
        <f t="shared" si="54"/>
        <v>C</v>
      </c>
      <c r="CT131" s="154">
        <v>3203</v>
      </c>
      <c r="CU131" s="125">
        <v>443</v>
      </c>
      <c r="CV131" s="33">
        <f t="shared" si="77"/>
        <v>9</v>
      </c>
      <c r="CW131" s="83" t="str">
        <f t="shared" si="78"/>
        <v>System-Spezialist 3</v>
      </c>
      <c r="CX131" s="125">
        <v>443</v>
      </c>
      <c r="CY131" s="33">
        <f t="shared" si="65"/>
        <v>9</v>
      </c>
      <c r="CZ131" s="83" t="str">
        <f t="shared" si="66"/>
        <v>System-Spezialist 3</v>
      </c>
      <c r="DA131" s="125">
        <v>443</v>
      </c>
      <c r="DB131" s="33">
        <f t="shared" si="69"/>
        <v>9</v>
      </c>
      <c r="DC131" s="83" t="str">
        <f t="shared" si="70"/>
        <v>System-Spezialist 3</v>
      </c>
      <c r="DD131" s="125">
        <v>443</v>
      </c>
      <c r="DE131" s="33">
        <f t="shared" si="79"/>
        <v>9</v>
      </c>
      <c r="DF131" s="83" t="str">
        <f t="shared" si="80"/>
        <v>System-Spezialist 3</v>
      </c>
      <c r="DG131" s="20"/>
      <c r="DH131" s="125">
        <v>413</v>
      </c>
      <c r="DI131" s="33">
        <f t="shared" si="67"/>
        <v>8</v>
      </c>
      <c r="DJ131" s="83" t="str">
        <f t="shared" si="68"/>
        <v>Senior System-Controller</v>
      </c>
      <c r="DO131" s="19">
        <f t="shared" si="55"/>
        <v>3203</v>
      </c>
      <c r="DP131" s="153">
        <v>3</v>
      </c>
      <c r="DQ131" s="19">
        <v>0</v>
      </c>
      <c r="DR131" s="19" t="s">
        <v>962</v>
      </c>
    </row>
    <row r="132" spans="1:122" s="19" customFormat="1" x14ac:dyDescent="0.2">
      <c r="A132" s="53">
        <v>0</v>
      </c>
      <c r="B132" s="53"/>
      <c r="C132" s="53">
        <f t="shared" si="50"/>
        <v>1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512</v>
      </c>
      <c r="Q132" s="15">
        <v>128</v>
      </c>
      <c r="R132" s="42"/>
      <c r="S132" s="27" t="s">
        <v>204</v>
      </c>
      <c r="T132" s="21">
        <v>1978</v>
      </c>
      <c r="U132" s="28" t="s">
        <v>277</v>
      </c>
      <c r="V132" s="21">
        <v>1999</v>
      </c>
      <c r="W132" s="25"/>
      <c r="X132" s="21"/>
      <c r="Y132" s="25" t="s">
        <v>316</v>
      </c>
      <c r="Z132" s="21">
        <f t="shared" si="51"/>
        <v>19</v>
      </c>
      <c r="AA132" s="25" t="s">
        <v>205</v>
      </c>
      <c r="AB132" s="21" t="s">
        <v>121</v>
      </c>
      <c r="AC132" s="21"/>
      <c r="AE132" s="90" t="s">
        <v>427</v>
      </c>
      <c r="AF132" s="82"/>
      <c r="CP132" s="19" t="str">
        <f t="shared" si="52"/>
        <v>Hänni Alexander</v>
      </c>
      <c r="CR132" s="19">
        <f t="shared" si="53"/>
        <v>19</v>
      </c>
      <c r="CS132" s="19" t="str">
        <f t="shared" si="54"/>
        <v>D</v>
      </c>
      <c r="CT132" s="154">
        <v>6755</v>
      </c>
      <c r="CU132" s="125">
        <v>423</v>
      </c>
      <c r="CV132" s="33">
        <f t="shared" si="77"/>
        <v>7</v>
      </c>
      <c r="CW132" s="83" t="str">
        <f t="shared" si="78"/>
        <v>IC-Berater / -Techniker 3 / LAN-Supporter</v>
      </c>
      <c r="CX132" s="125">
        <v>423</v>
      </c>
      <c r="CY132" s="33">
        <f t="shared" si="65"/>
        <v>7</v>
      </c>
      <c r="CZ132" s="83" t="str">
        <f t="shared" si="66"/>
        <v>IC-Berater / -Techniker 3 / LAN-Supporter</v>
      </c>
      <c r="DA132" s="125">
        <v>423</v>
      </c>
      <c r="DB132" s="33">
        <f t="shared" si="69"/>
        <v>7</v>
      </c>
      <c r="DC132" s="83" t="str">
        <f t="shared" si="70"/>
        <v>IC-Berater / -Techniker 3 / LAN-Supporter</v>
      </c>
      <c r="DD132" s="125">
        <v>422</v>
      </c>
      <c r="DE132" s="33">
        <f t="shared" si="79"/>
        <v>6</v>
      </c>
      <c r="DF132" s="83" t="str">
        <f t="shared" si="80"/>
        <v>IC-Berater / -Techniker 2 / LAN-Grundstufe</v>
      </c>
      <c r="DG132" s="20"/>
      <c r="DH132" s="125">
        <v>422</v>
      </c>
      <c r="DI132" s="33">
        <f t="shared" si="67"/>
        <v>6</v>
      </c>
      <c r="DJ132" s="83" t="str">
        <f t="shared" si="68"/>
        <v>IC-Berater / -Techniker 2 / LAN-Grundstufe</v>
      </c>
      <c r="DO132" s="19">
        <f t="shared" si="55"/>
        <v>6755</v>
      </c>
      <c r="DP132" s="153">
        <v>6</v>
      </c>
      <c r="DQ132" s="19">
        <v>0</v>
      </c>
      <c r="DR132" s="19" t="s">
        <v>960</v>
      </c>
    </row>
    <row r="133" spans="1:122" s="19" customFormat="1" x14ac:dyDescent="0.2">
      <c r="A133" s="53">
        <v>0</v>
      </c>
      <c r="B133" s="53">
        <v>1</v>
      </c>
      <c r="C133" s="53">
        <f>IF(Z133&gt;=10,1,0)</f>
        <v>1</v>
      </c>
      <c r="D133" s="55"/>
      <c r="E133" s="55"/>
      <c r="F133" s="55"/>
      <c r="G133" s="53"/>
      <c r="H133" s="53"/>
      <c r="I133" s="55"/>
      <c r="J133" s="53"/>
      <c r="K133" s="55"/>
      <c r="L133" s="55">
        <v>1</v>
      </c>
      <c r="M133" s="55"/>
      <c r="N133" s="59"/>
      <c r="O133" s="19" t="s">
        <v>1301</v>
      </c>
      <c r="P133" s="15" t="s">
        <v>514</v>
      </c>
      <c r="Q133" s="15">
        <v>129</v>
      </c>
      <c r="R133" s="245" t="s">
        <v>344</v>
      </c>
      <c r="S133" s="27" t="s">
        <v>230</v>
      </c>
      <c r="T133" s="21">
        <v>1965</v>
      </c>
      <c r="U133" s="28" t="s">
        <v>151</v>
      </c>
      <c r="V133" s="21">
        <v>1984</v>
      </c>
      <c r="W133" s="25"/>
      <c r="X133" s="21"/>
      <c r="Y133" s="25"/>
      <c r="Z133" s="21">
        <f>$AD$3-V133</f>
        <v>34</v>
      </c>
      <c r="AA133" s="25" t="s">
        <v>339</v>
      </c>
      <c r="AB133" s="21" t="s">
        <v>121</v>
      </c>
      <c r="AC133" s="21"/>
      <c r="AE133" s="90" t="s">
        <v>425</v>
      </c>
      <c r="AF133" s="82"/>
      <c r="CP133" s="19" t="str">
        <f t="shared" si="52"/>
        <v>Eichenberger Sylvia</v>
      </c>
      <c r="CR133" s="19">
        <f t="shared" si="53"/>
        <v>34</v>
      </c>
      <c r="CS133" s="19" t="str">
        <f t="shared" si="54"/>
        <v>D</v>
      </c>
      <c r="CT133" s="154">
        <v>5626</v>
      </c>
      <c r="CU133" s="125">
        <v>134</v>
      </c>
      <c r="CV133" s="33">
        <f t="shared" si="77"/>
        <v>7</v>
      </c>
      <c r="CW133" s="83" t="str">
        <f t="shared" si="78"/>
        <v>Kaufmännischer Mitarbeiter 4 / Gruppenchef 2</v>
      </c>
      <c r="CX133" s="125">
        <v>134</v>
      </c>
      <c r="CY133" s="33">
        <f t="shared" si="65"/>
        <v>7</v>
      </c>
      <c r="CZ133" s="83" t="str">
        <f t="shared" si="66"/>
        <v>Kaufmännischer Mitarbeiter 4 / Gruppenchef 2</v>
      </c>
      <c r="DA133" s="125">
        <v>134</v>
      </c>
      <c r="DB133" s="33">
        <f t="shared" ref="DB133:DB142" si="81">VLOOKUP($DA133,Funktionsbezeichnungen,3,0)</f>
        <v>7</v>
      </c>
      <c r="DC133" s="83" t="str">
        <f t="shared" ref="DC133:DC142" si="82">VLOOKUP($DA133,Funktionsbezeichnungen,2,0)</f>
        <v>Kaufmännischer Mitarbeiter 4 / Gruppenchef 2</v>
      </c>
      <c r="DD133" s="125">
        <v>134</v>
      </c>
      <c r="DE133" s="33">
        <f t="shared" ref="DE133:DE142" si="83">VLOOKUP($DD133,Funktionsbezeichnungen,3,0)</f>
        <v>7</v>
      </c>
      <c r="DF133" s="83" t="str">
        <f t="shared" ref="DF133:DF142" si="84">VLOOKUP($DD133,Funktionsbezeichnungen,2,0)</f>
        <v>Kaufmännischer Mitarbeiter 4 / Gruppenchef 2</v>
      </c>
      <c r="DG133" s="20"/>
      <c r="DH133" s="125">
        <v>134</v>
      </c>
      <c r="DI133" s="33">
        <f t="shared" ref="DI133:DI142" si="85">VLOOKUP($DH133,Funktionsbezeichnungen,3,0)</f>
        <v>7</v>
      </c>
      <c r="DJ133" s="83" t="str">
        <f t="shared" ref="DJ133:DJ142" si="86">VLOOKUP($DH133,Funktionsbezeichnungen,2,0)</f>
        <v>Kaufmännischer Mitarbeiter 4 / Gruppenchef 2</v>
      </c>
      <c r="DO133" s="19">
        <f t="shared" si="55"/>
        <v>5626</v>
      </c>
      <c r="DP133" s="153">
        <v>6</v>
      </c>
      <c r="DQ133" s="19">
        <v>0</v>
      </c>
      <c r="DR133" s="19" t="s">
        <v>955</v>
      </c>
    </row>
    <row r="134" spans="1:122" s="19" customFormat="1" x14ac:dyDescent="0.2">
      <c r="A134" s="53">
        <v>0</v>
      </c>
      <c r="B134" s="53">
        <v>1</v>
      </c>
      <c r="C134" s="53">
        <f>IF(Z134&gt;=10,1,0)</f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358</v>
      </c>
      <c r="P134" s="15" t="s">
        <v>505</v>
      </c>
      <c r="Q134" s="15">
        <v>130</v>
      </c>
      <c r="R134" s="245"/>
      <c r="S134" s="27" t="s">
        <v>396</v>
      </c>
      <c r="T134" s="21">
        <v>1965</v>
      </c>
      <c r="U134" s="28" t="s">
        <v>397</v>
      </c>
      <c r="V134" s="21">
        <v>1985</v>
      </c>
      <c r="W134" s="25"/>
      <c r="X134" s="21"/>
      <c r="Y134" s="25"/>
      <c r="Z134" s="21">
        <f>$AD$3-V134</f>
        <v>33</v>
      </c>
      <c r="AA134" s="25" t="s">
        <v>339</v>
      </c>
      <c r="AB134" s="21" t="s">
        <v>121</v>
      </c>
      <c r="AC134" s="21"/>
      <c r="AE134" s="90" t="s">
        <v>425</v>
      </c>
      <c r="AF134" s="82"/>
      <c r="CP134" s="19" t="str">
        <f t="shared" si="52"/>
        <v>Ehret-Kreutz Elke</v>
      </c>
      <c r="CR134" s="19">
        <f t="shared" si="53"/>
        <v>33</v>
      </c>
      <c r="CS134" s="19" t="str">
        <f t="shared" si="54"/>
        <v>D</v>
      </c>
      <c r="CT134" s="154">
        <v>5633</v>
      </c>
      <c r="CU134" s="125">
        <v>134</v>
      </c>
      <c r="CV134" s="33">
        <f t="shared" si="77"/>
        <v>7</v>
      </c>
      <c r="CW134" s="83" t="str">
        <f t="shared" si="78"/>
        <v>Kaufmännischer Mitarbeiter 4 / Gruppenchef 2</v>
      </c>
      <c r="CX134" s="125">
        <v>134</v>
      </c>
      <c r="CY134" s="33">
        <f>VLOOKUP($CX134,Funktionsbezeichnungen,3,0)</f>
        <v>7</v>
      </c>
      <c r="CZ134" s="83" t="str">
        <f>VLOOKUP($CX134,Funktionsbezeichnungen,2,0)</f>
        <v>Kaufmännischer Mitarbeiter 4 / Gruppenchef 2</v>
      </c>
      <c r="DA134" s="125">
        <v>134</v>
      </c>
      <c r="DB134" s="33">
        <f>VLOOKUP($DA134,Funktionsbezeichnungen,3,0)</f>
        <v>7</v>
      </c>
      <c r="DC134" s="83" t="str">
        <f>VLOOKUP($DA134,Funktionsbezeichnungen,2,0)</f>
        <v>Kaufmännischer Mitarbeiter 4 / Gruppenchef 2</v>
      </c>
      <c r="DD134" s="125">
        <v>134</v>
      </c>
      <c r="DE134" s="33">
        <f>VLOOKUP($DD134,Funktionsbezeichnungen,3,0)</f>
        <v>7</v>
      </c>
      <c r="DF134" s="83" t="str">
        <f>VLOOKUP($DD134,Funktionsbezeichnungen,2,0)</f>
        <v>Kaufmännischer Mitarbeiter 4 / Gruppenchef 2</v>
      </c>
      <c r="DG134" s="20"/>
      <c r="DH134" s="125">
        <v>134</v>
      </c>
      <c r="DI134" s="33">
        <f>VLOOKUP($DH134,Funktionsbezeichnungen,3,0)</f>
        <v>7</v>
      </c>
      <c r="DJ134" s="83" t="str">
        <f>VLOOKUP($DH134,Funktionsbezeichnungen,2,0)</f>
        <v>Kaufmännischer Mitarbeiter 4 / Gruppenchef 2</v>
      </c>
      <c r="DO134" s="19">
        <f t="shared" si="55"/>
        <v>5633</v>
      </c>
      <c r="DP134" s="153">
        <v>6</v>
      </c>
      <c r="DQ134" s="19">
        <v>0</v>
      </c>
      <c r="DR134" s="19" t="s">
        <v>955</v>
      </c>
    </row>
    <row r="135" spans="1:122" s="19" customFormat="1" x14ac:dyDescent="0.2">
      <c r="A135" s="53">
        <v>0</v>
      </c>
      <c r="B135" s="53">
        <v>1</v>
      </c>
      <c r="C135" s="53">
        <f>IF(Z135&gt;=10,1,0)</f>
        <v>1</v>
      </c>
      <c r="D135" s="55"/>
      <c r="E135" s="55"/>
      <c r="F135" s="55"/>
      <c r="G135" s="53"/>
      <c r="H135" s="53"/>
      <c r="I135" s="55"/>
      <c r="J135" s="53"/>
      <c r="K135" s="55"/>
      <c r="L135" s="55">
        <v>1</v>
      </c>
      <c r="M135" s="55"/>
      <c r="N135" s="59"/>
      <c r="O135" s="19" t="s">
        <v>357</v>
      </c>
      <c r="P135" s="15" t="s">
        <v>513</v>
      </c>
      <c r="Q135" s="15">
        <v>131</v>
      </c>
      <c r="R135" s="245"/>
      <c r="S135" s="27" t="s">
        <v>272</v>
      </c>
      <c r="T135" s="21">
        <v>1967</v>
      </c>
      <c r="U135" s="28" t="s">
        <v>274</v>
      </c>
      <c r="V135" s="21">
        <v>1986</v>
      </c>
      <c r="W135" s="25" t="s">
        <v>1220</v>
      </c>
      <c r="X135" s="21">
        <v>2016</v>
      </c>
      <c r="Y135" s="25"/>
      <c r="Z135" s="21">
        <f>$AD$3-V135</f>
        <v>32</v>
      </c>
      <c r="AA135" s="25" t="s">
        <v>693</v>
      </c>
      <c r="AB135" s="21" t="s">
        <v>121</v>
      </c>
      <c r="AC135" s="21"/>
      <c r="AE135" s="90" t="s">
        <v>454</v>
      </c>
      <c r="AF135" s="82"/>
      <c r="CP135" s="19" t="str">
        <f t="shared" si="52"/>
        <v>Gerber Beatrice</v>
      </c>
      <c r="CR135" s="19">
        <f t="shared" si="53"/>
        <v>32</v>
      </c>
      <c r="CS135" s="19" t="str">
        <f t="shared" si="54"/>
        <v>D</v>
      </c>
      <c r="CT135" s="154">
        <v>4289</v>
      </c>
      <c r="CU135" s="125">
        <v>141</v>
      </c>
      <c r="CV135" s="33">
        <f t="shared" si="77"/>
        <v>8</v>
      </c>
      <c r="CW135" s="83" t="str">
        <f t="shared" si="78"/>
        <v>Kaufmännischer Fachspezialist 1</v>
      </c>
      <c r="CX135" s="125">
        <v>141</v>
      </c>
      <c r="CY135" s="33">
        <f t="shared" si="65"/>
        <v>8</v>
      </c>
      <c r="CZ135" s="83" t="str">
        <f t="shared" si="66"/>
        <v>Kaufmännischer Fachspezialist 1</v>
      </c>
      <c r="DA135" s="125">
        <v>141</v>
      </c>
      <c r="DB135" s="33">
        <f t="shared" si="81"/>
        <v>8</v>
      </c>
      <c r="DC135" s="83" t="str">
        <f t="shared" si="82"/>
        <v>Kaufmännischer Fachspezialist 1</v>
      </c>
      <c r="DD135" s="125">
        <v>141</v>
      </c>
      <c r="DE135" s="33">
        <f t="shared" si="83"/>
        <v>8</v>
      </c>
      <c r="DF135" s="83" t="str">
        <f t="shared" si="84"/>
        <v>Kaufmännischer Fachspezialist 1</v>
      </c>
      <c r="DG135" s="20"/>
      <c r="DH135" s="125">
        <v>141</v>
      </c>
      <c r="DI135" s="33">
        <f t="shared" si="85"/>
        <v>8</v>
      </c>
      <c r="DJ135" s="83" t="str">
        <f t="shared" si="86"/>
        <v>Kaufmännischer Fachspezialist 1</v>
      </c>
      <c r="DO135" s="19">
        <f t="shared" si="55"/>
        <v>4289</v>
      </c>
      <c r="DP135" s="153">
        <v>6</v>
      </c>
      <c r="DQ135" s="19">
        <v>0</v>
      </c>
      <c r="DR135" s="19" t="s">
        <v>956</v>
      </c>
    </row>
    <row r="136" spans="1:122" s="19" customFormat="1" x14ac:dyDescent="0.2">
      <c r="A136" s="53">
        <v>0</v>
      </c>
      <c r="B136" s="53">
        <v>1</v>
      </c>
      <c r="C136" s="53">
        <f>IF(Z136&gt;=10,1,0)</f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1303</v>
      </c>
      <c r="P136" s="15" t="s">
        <v>515</v>
      </c>
      <c r="Q136" s="15">
        <v>132</v>
      </c>
      <c r="R136" s="245"/>
      <c r="S136" s="27" t="s">
        <v>163</v>
      </c>
      <c r="T136" s="21">
        <v>1956</v>
      </c>
      <c r="U136" s="28"/>
      <c r="V136" s="21">
        <v>1989</v>
      </c>
      <c r="W136" s="25"/>
      <c r="X136" s="21"/>
      <c r="Y136" s="25"/>
      <c r="Z136" s="21">
        <f>$AD$3-V136</f>
        <v>29</v>
      </c>
      <c r="AA136" s="25" t="s">
        <v>339</v>
      </c>
      <c r="AB136" s="21" t="s">
        <v>142</v>
      </c>
      <c r="AC136" s="21"/>
      <c r="AE136" s="90" t="s">
        <v>425</v>
      </c>
      <c r="AF136" s="82"/>
      <c r="CP136" s="19" t="str">
        <f>+S136</f>
        <v>Körkel Agnes</v>
      </c>
      <c r="CR136" s="19">
        <f>+Z136</f>
        <v>29</v>
      </c>
      <c r="CS136" s="19" t="str">
        <f>+AB136</f>
        <v>E</v>
      </c>
      <c r="CT136" s="154">
        <v>5605</v>
      </c>
      <c r="CU136" s="125">
        <v>132</v>
      </c>
      <c r="CV136" s="33">
        <f>VLOOKUP($CU136,Funktionsbezeichnungen,3,0)</f>
        <v>5</v>
      </c>
      <c r="CW136" s="83" t="str">
        <f>VLOOKUP($CU136,Funktionsbezeichnungen,2,0)</f>
        <v>Kaufmännischer Mitarbeiter 2</v>
      </c>
      <c r="CX136" s="125">
        <v>132</v>
      </c>
      <c r="CY136" s="33">
        <f>VLOOKUP($CX136,Funktionsbezeichnungen,3,0)</f>
        <v>5</v>
      </c>
      <c r="CZ136" s="83" t="str">
        <f>VLOOKUP($CX136,Funktionsbezeichnungen,2,0)</f>
        <v>Kaufmännischer Mitarbeiter 2</v>
      </c>
      <c r="DA136" s="125">
        <v>132</v>
      </c>
      <c r="DB136" s="33">
        <f>VLOOKUP($DA136,Funktionsbezeichnungen,3,0)</f>
        <v>5</v>
      </c>
      <c r="DC136" s="83" t="str">
        <f>VLOOKUP($DA136,Funktionsbezeichnungen,2,0)</f>
        <v>Kaufmännischer Mitarbeiter 2</v>
      </c>
      <c r="DD136" s="125">
        <v>132</v>
      </c>
      <c r="DE136" s="33">
        <f>VLOOKUP($DD136,Funktionsbezeichnungen,3,0)</f>
        <v>5</v>
      </c>
      <c r="DF136" s="83" t="str">
        <f>VLOOKUP($DD136,Funktionsbezeichnungen,2,0)</f>
        <v>Kaufmännischer Mitarbeiter 2</v>
      </c>
      <c r="DG136" s="20"/>
      <c r="DH136" s="125">
        <v>132</v>
      </c>
      <c r="DI136" s="33">
        <f>VLOOKUP($DH136,Funktionsbezeichnungen,3,0)</f>
        <v>5</v>
      </c>
      <c r="DJ136" s="83" t="str">
        <f>VLOOKUP($DH136,Funktionsbezeichnungen,2,0)</f>
        <v>Kaufmännischer Mitarbeiter 2</v>
      </c>
      <c r="DO136" s="19">
        <f>+CT136</f>
        <v>5605</v>
      </c>
      <c r="DP136" s="153">
        <v>7</v>
      </c>
      <c r="DQ136" s="19">
        <v>0</v>
      </c>
      <c r="DR136" s="19" t="s">
        <v>955</v>
      </c>
    </row>
    <row r="137" spans="1:122" s="19" customFormat="1" x14ac:dyDescent="0.2">
      <c r="A137" s="53">
        <v>0</v>
      </c>
      <c r="B137" s="53">
        <v>1</v>
      </c>
      <c r="C137" s="53">
        <f t="shared" ref="C137:C153" si="87">IF(Z137&gt;=10,1,0)</f>
        <v>1</v>
      </c>
      <c r="D137" s="55"/>
      <c r="E137" s="55"/>
      <c r="F137" s="55"/>
      <c r="G137" s="53"/>
      <c r="H137" s="53"/>
      <c r="I137" s="55"/>
      <c r="J137" s="53"/>
      <c r="K137" s="55"/>
      <c r="L137" s="55">
        <v>1</v>
      </c>
      <c r="M137" s="55"/>
      <c r="N137" s="59"/>
      <c r="O137" s="19" t="s">
        <v>357</v>
      </c>
      <c r="P137" s="15" t="s">
        <v>1278</v>
      </c>
      <c r="Q137" s="15">
        <v>133</v>
      </c>
      <c r="R137" s="245"/>
      <c r="S137" s="27" t="s">
        <v>1277</v>
      </c>
      <c r="T137" s="21">
        <v>1964</v>
      </c>
      <c r="U137" s="28" t="s">
        <v>151</v>
      </c>
      <c r="V137" s="21">
        <v>1983</v>
      </c>
      <c r="W137" s="28"/>
      <c r="X137" s="21"/>
      <c r="Y137" s="25"/>
      <c r="Z137" s="21">
        <f t="shared" si="51"/>
        <v>35</v>
      </c>
      <c r="AA137" s="25" t="s">
        <v>414</v>
      </c>
      <c r="AB137" s="21" t="s">
        <v>142</v>
      </c>
      <c r="AC137" s="21"/>
      <c r="AE137" s="90" t="s">
        <v>428</v>
      </c>
      <c r="AF137" s="82"/>
      <c r="CP137" s="192" t="str">
        <f t="shared" si="52"/>
        <v>Halbeisen Gisela</v>
      </c>
      <c r="CQ137" s="192"/>
      <c r="CR137" s="192">
        <f t="shared" si="53"/>
        <v>35</v>
      </c>
      <c r="CS137" s="192" t="str">
        <f t="shared" si="54"/>
        <v>E</v>
      </c>
      <c r="CT137" s="222">
        <v>7710</v>
      </c>
      <c r="CU137" s="125">
        <v>112</v>
      </c>
      <c r="CV137" s="33">
        <f t="shared" si="77"/>
        <v>5</v>
      </c>
      <c r="CW137" s="83" t="str">
        <f t="shared" si="78"/>
        <v>Réceptionist / Telefonist / Service-Disponent 2</v>
      </c>
      <c r="CX137" s="125">
        <v>112</v>
      </c>
      <c r="CY137" s="33">
        <f t="shared" ref="CY137:CY142" si="88">VLOOKUP($CX137,Funktionsbezeichnungen,3,0)</f>
        <v>5</v>
      </c>
      <c r="CZ137" s="83" t="str">
        <f t="shared" ref="CZ137:CZ142" si="89">VLOOKUP($CX137,Funktionsbezeichnungen,2,0)</f>
        <v>Réceptionist / Telefonist / Service-Disponent 2</v>
      </c>
      <c r="DA137" s="125">
        <v>112</v>
      </c>
      <c r="DB137" s="33">
        <f t="shared" si="81"/>
        <v>5</v>
      </c>
      <c r="DC137" s="83" t="str">
        <f t="shared" si="82"/>
        <v>Réceptionist / Telefonist / Service-Disponent 2</v>
      </c>
      <c r="DD137" s="125">
        <v>112</v>
      </c>
      <c r="DE137" s="33">
        <f t="shared" si="83"/>
        <v>5</v>
      </c>
      <c r="DF137" s="83" t="str">
        <f t="shared" si="84"/>
        <v>Réceptionist / Telefonist / Service-Disponent 2</v>
      </c>
      <c r="DG137" s="20"/>
      <c r="DH137" s="125">
        <v>112</v>
      </c>
      <c r="DI137" s="33">
        <f t="shared" si="85"/>
        <v>5</v>
      </c>
      <c r="DJ137" s="83" t="str">
        <f t="shared" si="86"/>
        <v>Réceptionist / Telefonist / Service-Disponent 2</v>
      </c>
      <c r="DO137" s="19">
        <f t="shared" si="55"/>
        <v>7710</v>
      </c>
      <c r="DP137" s="153">
        <v>6</v>
      </c>
      <c r="DQ137" s="19">
        <v>0</v>
      </c>
      <c r="DR137" s="19" t="s">
        <v>953</v>
      </c>
    </row>
    <row r="138" spans="1:122" s="19" customFormat="1" x14ac:dyDescent="0.2">
      <c r="A138" s="53">
        <v>0</v>
      </c>
      <c r="B138" s="53">
        <v>1</v>
      </c>
      <c r="C138" s="53">
        <f t="shared" ref="C138:C139" si="90">IF(Z138&gt;=10,1,0)</f>
        <v>1</v>
      </c>
      <c r="D138" s="55"/>
      <c r="E138" s="55"/>
      <c r="F138" s="55"/>
      <c r="G138" s="53"/>
      <c r="H138" s="53"/>
      <c r="I138" s="55"/>
      <c r="J138" s="53"/>
      <c r="K138" s="55"/>
      <c r="L138" s="55">
        <v>1</v>
      </c>
      <c r="M138" s="55"/>
      <c r="N138" s="59"/>
      <c r="O138" s="19" t="s">
        <v>357</v>
      </c>
      <c r="P138" s="15" t="s">
        <v>884</v>
      </c>
      <c r="Q138" s="15">
        <v>134</v>
      </c>
      <c r="R138" s="245"/>
      <c r="S138" s="27" t="s">
        <v>883</v>
      </c>
      <c r="T138" s="21">
        <v>1970</v>
      </c>
      <c r="U138" s="28" t="s">
        <v>264</v>
      </c>
      <c r="V138" s="21">
        <v>1987</v>
      </c>
      <c r="W138" s="25"/>
      <c r="X138" s="21"/>
      <c r="Y138" s="25"/>
      <c r="Z138" s="21">
        <f t="shared" ref="Z138" si="91">$AD$3-V138</f>
        <v>31</v>
      </c>
      <c r="AA138" s="25" t="s">
        <v>414</v>
      </c>
      <c r="AB138" s="21" t="s">
        <v>142</v>
      </c>
      <c r="AC138" s="21"/>
      <c r="AE138" s="90" t="s">
        <v>428</v>
      </c>
      <c r="AF138" s="82"/>
      <c r="CP138" s="19" t="str">
        <f t="shared" ref="CP138:CP139" si="92">+S138</f>
        <v>Wirtz Christine</v>
      </c>
      <c r="CR138" s="19">
        <f t="shared" ref="CR138" si="93">+Z138</f>
        <v>31</v>
      </c>
      <c r="CS138" s="19" t="str">
        <f t="shared" ref="CS138" si="94">+AB138</f>
        <v>E</v>
      </c>
      <c r="CT138" s="154">
        <v>5627</v>
      </c>
      <c r="CU138" s="125">
        <v>112</v>
      </c>
      <c r="CV138" s="33">
        <f t="shared" si="77"/>
        <v>5</v>
      </c>
      <c r="CW138" s="83" t="str">
        <f t="shared" si="78"/>
        <v>Réceptionist / Telefonist / Service-Disponent 2</v>
      </c>
      <c r="CX138" s="125">
        <v>112</v>
      </c>
      <c r="CY138" s="33">
        <f t="shared" si="88"/>
        <v>5</v>
      </c>
      <c r="CZ138" s="83" t="str">
        <f t="shared" si="89"/>
        <v>Réceptionist / Telefonist / Service-Disponent 2</v>
      </c>
      <c r="DA138" s="125">
        <v>112</v>
      </c>
      <c r="DB138" s="33">
        <f t="shared" si="81"/>
        <v>5</v>
      </c>
      <c r="DC138" s="83" t="str">
        <f t="shared" si="82"/>
        <v>Réceptionist / Telefonist / Service-Disponent 2</v>
      </c>
      <c r="DD138" s="125">
        <v>112</v>
      </c>
      <c r="DE138" s="33">
        <f t="shared" si="83"/>
        <v>5</v>
      </c>
      <c r="DF138" s="83" t="str">
        <f t="shared" si="84"/>
        <v>Réceptionist / Telefonist / Service-Disponent 2</v>
      </c>
      <c r="DG138" s="20"/>
      <c r="DH138" s="125">
        <v>112</v>
      </c>
      <c r="DI138" s="33">
        <f t="shared" si="85"/>
        <v>5</v>
      </c>
      <c r="DJ138" s="83" t="str">
        <f t="shared" si="86"/>
        <v>Réceptionist / Telefonist / Service-Disponent 2</v>
      </c>
      <c r="DO138" s="19">
        <f t="shared" ref="DO138:DO139" si="95">+CT138</f>
        <v>5627</v>
      </c>
      <c r="DP138" s="153">
        <v>6</v>
      </c>
      <c r="DQ138" s="19">
        <v>0</v>
      </c>
      <c r="DR138" s="19" t="s">
        <v>953</v>
      </c>
    </row>
    <row r="139" spans="1:122" s="19" customFormat="1" x14ac:dyDescent="0.2">
      <c r="A139" s="53">
        <v>0</v>
      </c>
      <c r="B139" s="53">
        <v>1</v>
      </c>
      <c r="C139" s="53">
        <f t="shared" si="90"/>
        <v>0</v>
      </c>
      <c r="D139" s="55"/>
      <c r="E139" s="55"/>
      <c r="F139" s="55"/>
      <c r="G139" s="53"/>
      <c r="H139" s="53"/>
      <c r="I139" s="55"/>
      <c r="J139" s="53"/>
      <c r="K139" s="55"/>
      <c r="L139" s="55">
        <v>1</v>
      </c>
      <c r="M139" s="55"/>
      <c r="N139" s="59"/>
      <c r="O139" s="19" t="s">
        <v>361</v>
      </c>
      <c r="P139" s="15" t="s">
        <v>1237</v>
      </c>
      <c r="Q139" s="15">
        <v>135</v>
      </c>
      <c r="R139" s="245"/>
      <c r="S139" s="27" t="s">
        <v>1238</v>
      </c>
      <c r="T139" s="21">
        <v>1971</v>
      </c>
      <c r="U139" s="28" t="s">
        <v>1239</v>
      </c>
      <c r="V139" s="21">
        <v>1995</v>
      </c>
      <c r="W139" s="25" t="s">
        <v>1240</v>
      </c>
      <c r="X139" s="162">
        <v>2012</v>
      </c>
      <c r="Y139" s="25"/>
      <c r="Z139" s="162">
        <f>$AD$3-X139</f>
        <v>6</v>
      </c>
      <c r="AA139" s="25" t="s">
        <v>339</v>
      </c>
      <c r="AB139" s="21" t="s">
        <v>142</v>
      </c>
      <c r="AC139" s="21"/>
      <c r="AE139" s="90" t="s">
        <v>425</v>
      </c>
      <c r="AF139" s="82"/>
      <c r="CP139" s="192" t="str">
        <f t="shared" si="92"/>
        <v>Lazar Sonja</v>
      </c>
      <c r="CQ139" s="192"/>
      <c r="CR139" s="19">
        <f>+Z139</f>
        <v>6</v>
      </c>
      <c r="CS139" s="19" t="str">
        <f>+AB139</f>
        <v>E</v>
      </c>
      <c r="CT139" s="222">
        <v>6767</v>
      </c>
      <c r="CU139" s="125">
        <v>132</v>
      </c>
      <c r="CV139" s="33">
        <f t="shared" si="77"/>
        <v>5</v>
      </c>
      <c r="CW139" s="83" t="str">
        <f t="shared" si="78"/>
        <v>Kaufmännischer Mitarbeiter 2</v>
      </c>
      <c r="CX139" s="125"/>
      <c r="CY139" s="33"/>
      <c r="CZ139" s="83"/>
      <c r="DA139" s="125"/>
      <c r="DB139" s="33"/>
      <c r="DC139" s="83"/>
      <c r="DD139" s="125"/>
      <c r="DE139" s="33"/>
      <c r="DF139" s="83"/>
      <c r="DG139" s="20"/>
      <c r="DH139" s="125"/>
      <c r="DI139" s="33"/>
      <c r="DJ139" s="83"/>
      <c r="DO139" s="19">
        <f t="shared" si="95"/>
        <v>6767</v>
      </c>
      <c r="DP139" s="153">
        <v>6</v>
      </c>
      <c r="DQ139" s="19">
        <v>0</v>
      </c>
      <c r="DR139" s="19" t="s">
        <v>955</v>
      </c>
    </row>
    <row r="140" spans="1:122" s="19" customFormat="1" x14ac:dyDescent="0.2">
      <c r="A140" s="53">
        <v>0</v>
      </c>
      <c r="B140" s="53">
        <v>1</v>
      </c>
      <c r="C140" s="53">
        <f t="shared" si="87"/>
        <v>1</v>
      </c>
      <c r="D140" s="55"/>
      <c r="E140" s="55"/>
      <c r="F140" s="55"/>
      <c r="G140" s="53"/>
      <c r="H140" s="53"/>
      <c r="I140" s="55"/>
      <c r="J140" s="53"/>
      <c r="K140" s="55"/>
      <c r="L140" s="55"/>
      <c r="M140" s="55">
        <v>1</v>
      </c>
      <c r="N140" s="59"/>
      <c r="O140" s="19" t="s">
        <v>361</v>
      </c>
      <c r="P140" s="15" t="s">
        <v>521</v>
      </c>
      <c r="Q140" s="15">
        <v>136</v>
      </c>
      <c r="R140" s="245" t="s">
        <v>345</v>
      </c>
      <c r="S140" s="27" t="s">
        <v>170</v>
      </c>
      <c r="T140" s="21">
        <v>1961</v>
      </c>
      <c r="U140" s="28" t="s">
        <v>169</v>
      </c>
      <c r="V140" s="21">
        <v>1980</v>
      </c>
      <c r="W140" s="25"/>
      <c r="X140" s="21"/>
      <c r="Y140" s="25"/>
      <c r="Z140" s="21">
        <f>$AD$3-V140</f>
        <v>38</v>
      </c>
      <c r="AA140" s="25" t="s">
        <v>169</v>
      </c>
      <c r="AB140" s="21" t="s">
        <v>142</v>
      </c>
      <c r="AC140" s="21"/>
      <c r="AE140" s="90" t="s">
        <v>429</v>
      </c>
      <c r="AF140" s="82"/>
      <c r="CP140" s="19" t="str">
        <f t="shared" si="52"/>
        <v>Eilers Brigitte</v>
      </c>
      <c r="CR140" s="19">
        <f>+Z140</f>
        <v>38</v>
      </c>
      <c r="CS140" s="19" t="str">
        <f>+AB140</f>
        <v>E</v>
      </c>
      <c r="CT140" s="154">
        <v>6740</v>
      </c>
      <c r="CU140" s="125">
        <v>133</v>
      </c>
      <c r="CV140" s="33">
        <f t="shared" si="77"/>
        <v>6</v>
      </c>
      <c r="CW140" s="83" t="str">
        <f t="shared" si="78"/>
        <v>Kaufmännischer Mitarbeiter 3 / Gruppenchef 1</v>
      </c>
      <c r="CX140" s="125">
        <v>133</v>
      </c>
      <c r="CY140" s="33">
        <f t="shared" si="88"/>
        <v>6</v>
      </c>
      <c r="CZ140" s="83" t="str">
        <f t="shared" si="89"/>
        <v>Kaufmännischer Mitarbeiter 3 / Gruppenchef 1</v>
      </c>
      <c r="DA140" s="125">
        <v>133</v>
      </c>
      <c r="DB140" s="33">
        <f t="shared" si="81"/>
        <v>6</v>
      </c>
      <c r="DC140" s="83" t="str">
        <f t="shared" si="82"/>
        <v>Kaufmännischer Mitarbeiter 3 / Gruppenchef 1</v>
      </c>
      <c r="DD140" s="125">
        <v>133</v>
      </c>
      <c r="DE140" s="33">
        <f t="shared" si="83"/>
        <v>6</v>
      </c>
      <c r="DF140" s="83" t="str">
        <f t="shared" si="84"/>
        <v>Kaufmännischer Mitarbeiter 3 / Gruppenchef 1</v>
      </c>
      <c r="DG140" s="20"/>
      <c r="DH140" s="125">
        <v>133</v>
      </c>
      <c r="DI140" s="33">
        <f t="shared" si="85"/>
        <v>6</v>
      </c>
      <c r="DJ140" s="83" t="str">
        <f t="shared" si="86"/>
        <v>Kaufmännischer Mitarbeiter 3 / Gruppenchef 1</v>
      </c>
      <c r="DO140" s="19">
        <f t="shared" si="55"/>
        <v>6740</v>
      </c>
      <c r="DP140" s="153">
        <v>6</v>
      </c>
      <c r="DQ140" s="19">
        <v>0</v>
      </c>
      <c r="DR140" s="185" t="s">
        <v>977</v>
      </c>
    </row>
    <row r="141" spans="1:122" s="19" customFormat="1" x14ac:dyDescent="0.2">
      <c r="A141" s="53">
        <v>0</v>
      </c>
      <c r="B141" s="53">
        <v>1</v>
      </c>
      <c r="C141" s="53">
        <f t="shared" si="87"/>
        <v>1</v>
      </c>
      <c r="D141" s="55"/>
      <c r="E141" s="55"/>
      <c r="F141" s="55"/>
      <c r="G141" s="53"/>
      <c r="H141" s="53"/>
      <c r="I141" s="55"/>
      <c r="J141" s="53"/>
      <c r="K141" s="55"/>
      <c r="L141" s="55"/>
      <c r="M141" s="55">
        <v>1</v>
      </c>
      <c r="N141" s="59"/>
      <c r="O141" s="19" t="s">
        <v>361</v>
      </c>
      <c r="P141" s="15" t="s">
        <v>519</v>
      </c>
      <c r="Q141" s="15">
        <v>137</v>
      </c>
      <c r="R141" s="245"/>
      <c r="S141" s="27" t="s">
        <v>911</v>
      </c>
      <c r="T141" s="21">
        <v>1969</v>
      </c>
      <c r="U141" s="28" t="s">
        <v>245</v>
      </c>
      <c r="V141" s="21">
        <v>1988</v>
      </c>
      <c r="W141" s="25"/>
      <c r="X141" s="21"/>
      <c r="Y141" s="25"/>
      <c r="Z141" s="21">
        <f>$AD$3-V141</f>
        <v>30</v>
      </c>
      <c r="AA141" s="25" t="s">
        <v>169</v>
      </c>
      <c r="AB141" s="21" t="s">
        <v>142</v>
      </c>
      <c r="AC141" s="21"/>
      <c r="AE141" s="90" t="s">
        <v>429</v>
      </c>
      <c r="AF141" s="82"/>
      <c r="CP141" s="19" t="str">
        <f t="shared" ref="CP141:CP153" si="96">+S141</f>
        <v>Barth Sandra</v>
      </c>
      <c r="CR141" s="19">
        <f>+Z141</f>
        <v>30</v>
      </c>
      <c r="CS141" s="19" t="str">
        <f>+AB141</f>
        <v>E</v>
      </c>
      <c r="CT141" s="154">
        <v>7701</v>
      </c>
      <c r="CU141" s="125">
        <v>132</v>
      </c>
      <c r="CV141" s="33">
        <f t="shared" si="77"/>
        <v>5</v>
      </c>
      <c r="CW141" s="83" t="str">
        <f t="shared" si="78"/>
        <v>Kaufmännischer Mitarbeiter 2</v>
      </c>
      <c r="CX141" s="125">
        <v>132</v>
      </c>
      <c r="CY141" s="33">
        <f t="shared" si="88"/>
        <v>5</v>
      </c>
      <c r="CZ141" s="83" t="str">
        <f t="shared" si="89"/>
        <v>Kaufmännischer Mitarbeiter 2</v>
      </c>
      <c r="DA141" s="125">
        <v>132</v>
      </c>
      <c r="DB141" s="33">
        <f t="shared" si="81"/>
        <v>5</v>
      </c>
      <c r="DC141" s="83" t="str">
        <f t="shared" si="82"/>
        <v>Kaufmännischer Mitarbeiter 2</v>
      </c>
      <c r="DD141" s="125">
        <v>132</v>
      </c>
      <c r="DE141" s="33">
        <f t="shared" si="83"/>
        <v>5</v>
      </c>
      <c r="DF141" s="83" t="str">
        <f t="shared" si="84"/>
        <v>Kaufmännischer Mitarbeiter 2</v>
      </c>
      <c r="DG141" s="20"/>
      <c r="DH141" s="125">
        <v>132</v>
      </c>
      <c r="DI141" s="33">
        <f t="shared" si="85"/>
        <v>5</v>
      </c>
      <c r="DJ141" s="83" t="str">
        <f t="shared" si="86"/>
        <v>Kaufmännischer Mitarbeiter 2</v>
      </c>
      <c r="DO141" s="19">
        <f t="shared" ref="DO141:DO142" si="97">+CT141</f>
        <v>7701</v>
      </c>
      <c r="DP141" s="153">
        <v>7</v>
      </c>
      <c r="DQ141" s="19">
        <v>0</v>
      </c>
      <c r="DR141" s="185" t="s">
        <v>977</v>
      </c>
    </row>
    <row r="142" spans="1:122" s="19" customFormat="1" x14ac:dyDescent="0.2">
      <c r="A142" s="53">
        <v>0</v>
      </c>
      <c r="B142" s="53"/>
      <c r="C142" s="53">
        <f t="shared" si="87"/>
        <v>1</v>
      </c>
      <c r="D142" s="55"/>
      <c r="E142" s="55"/>
      <c r="F142" s="55"/>
      <c r="G142" s="53"/>
      <c r="H142" s="53"/>
      <c r="I142" s="55"/>
      <c r="J142" s="53"/>
      <c r="K142" s="55"/>
      <c r="L142" s="55"/>
      <c r="M142" s="55">
        <v>1</v>
      </c>
      <c r="N142" s="59"/>
      <c r="O142" s="19" t="s">
        <v>359</v>
      </c>
      <c r="P142" s="15" t="s">
        <v>522</v>
      </c>
      <c r="Q142" s="15">
        <v>138</v>
      </c>
      <c r="R142" s="245"/>
      <c r="S142" s="27" t="s">
        <v>171</v>
      </c>
      <c r="T142" s="21">
        <v>1960</v>
      </c>
      <c r="U142" s="28"/>
      <c r="V142" s="21">
        <v>1984</v>
      </c>
      <c r="W142" s="25"/>
      <c r="X142" s="21"/>
      <c r="Y142" s="25"/>
      <c r="Z142" s="21">
        <f>$AD$3-V142</f>
        <v>34</v>
      </c>
      <c r="AA142" s="25" t="s">
        <v>172</v>
      </c>
      <c r="AB142" s="21" t="s">
        <v>147</v>
      </c>
      <c r="AC142" s="21"/>
      <c r="AE142" s="90" t="s">
        <v>430</v>
      </c>
      <c r="AF142" s="82"/>
      <c r="CP142" s="19" t="str">
        <f t="shared" si="96"/>
        <v>Schurrer Gabriel</v>
      </c>
      <c r="CR142" s="19">
        <f>+Z142</f>
        <v>34</v>
      </c>
      <c r="CS142" s="19" t="str">
        <f>+AB142</f>
        <v>F</v>
      </c>
      <c r="CT142" s="154">
        <v>7654</v>
      </c>
      <c r="CU142" s="125">
        <v>614</v>
      </c>
      <c r="CV142" s="33">
        <f t="shared" si="77"/>
        <v>4</v>
      </c>
      <c r="CW142" s="83" t="str">
        <f t="shared" si="78"/>
        <v>Laborassistenz 2</v>
      </c>
      <c r="CX142" s="125">
        <v>614</v>
      </c>
      <c r="CY142" s="33">
        <f t="shared" si="88"/>
        <v>4</v>
      </c>
      <c r="CZ142" s="83" t="str">
        <f t="shared" si="89"/>
        <v>Laborassistenz 2</v>
      </c>
      <c r="DA142" s="125">
        <v>614</v>
      </c>
      <c r="DB142" s="33">
        <f t="shared" si="81"/>
        <v>4</v>
      </c>
      <c r="DC142" s="83" t="str">
        <f t="shared" si="82"/>
        <v>Laborassistenz 2</v>
      </c>
      <c r="DD142" s="125">
        <v>614</v>
      </c>
      <c r="DE142" s="33">
        <f t="shared" si="83"/>
        <v>4</v>
      </c>
      <c r="DF142" s="83" t="str">
        <f t="shared" si="84"/>
        <v>Laborassistenz 2</v>
      </c>
      <c r="DG142" s="20"/>
      <c r="DH142" s="125">
        <v>614</v>
      </c>
      <c r="DI142" s="33">
        <f t="shared" si="85"/>
        <v>4</v>
      </c>
      <c r="DJ142" s="83" t="str">
        <f t="shared" si="86"/>
        <v>Laborassistenz 2</v>
      </c>
      <c r="DO142" s="19">
        <f t="shared" si="97"/>
        <v>7654</v>
      </c>
      <c r="DP142" s="153">
        <v>7</v>
      </c>
      <c r="DQ142" s="19">
        <v>0</v>
      </c>
      <c r="DR142" s="19" t="s">
        <v>963</v>
      </c>
    </row>
    <row r="143" spans="1:122" x14ac:dyDescent="0.25">
      <c r="A143" s="53">
        <v>0</v>
      </c>
      <c r="B143" s="53"/>
      <c r="C143" s="53">
        <f t="shared" si="87"/>
        <v>0</v>
      </c>
      <c r="D143" s="55"/>
      <c r="E143" s="55"/>
      <c r="F143" s="55"/>
      <c r="G143" s="53"/>
      <c r="H143" s="53"/>
      <c r="I143" s="55"/>
      <c r="J143" s="53"/>
      <c r="K143" s="55">
        <v>1</v>
      </c>
      <c r="L143" s="55"/>
      <c r="M143" s="55"/>
      <c r="N143" s="59"/>
      <c r="O143" s="19" t="s">
        <v>1301</v>
      </c>
      <c r="P143" s="15" t="s">
        <v>1087</v>
      </c>
      <c r="Q143" s="15">
        <v>139</v>
      </c>
      <c r="R143" s="245" t="s">
        <v>365</v>
      </c>
      <c r="S143" s="27" t="s">
        <v>1088</v>
      </c>
      <c r="T143" s="21">
        <v>1997</v>
      </c>
      <c r="U143" s="28" t="s">
        <v>628</v>
      </c>
      <c r="V143" s="21"/>
      <c r="W143" s="25"/>
      <c r="X143" s="21"/>
      <c r="Y143" s="25" t="s">
        <v>173</v>
      </c>
      <c r="Z143" s="21"/>
      <c r="AA143" s="25" t="s">
        <v>1268</v>
      </c>
      <c r="AB143" s="21" t="s">
        <v>175</v>
      </c>
      <c r="AC143" s="21"/>
      <c r="AD143" s="19"/>
      <c r="AE143" s="90" t="s">
        <v>381</v>
      </c>
      <c r="AF143" s="82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/>
      <c r="CP143" s="19" t="str">
        <f t="shared" si="96"/>
        <v>Berger Noah</v>
      </c>
      <c r="CQ143" s="19"/>
      <c r="CT143" s="154">
        <v>9740</v>
      </c>
      <c r="CU143" s="125"/>
      <c r="CV143" s="33"/>
      <c r="CW143" s="83"/>
      <c r="CX143" s="125"/>
      <c r="CY143" s="33"/>
      <c r="CZ143" s="83"/>
      <c r="DA143" s="125"/>
      <c r="DB143" s="33"/>
      <c r="DC143" s="83"/>
      <c r="DD143" s="125"/>
      <c r="DE143" s="33"/>
      <c r="DF143" s="83"/>
      <c r="DG143" s="20"/>
      <c r="DH143" s="33"/>
      <c r="DI143" s="33"/>
      <c r="DJ143" s="83"/>
    </row>
    <row r="144" spans="1:122" s="19" customFormat="1" x14ac:dyDescent="0.2">
      <c r="A144" s="53">
        <v>0</v>
      </c>
      <c r="B144" s="53"/>
      <c r="C144" s="53">
        <f t="shared" si="87"/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1301</v>
      </c>
      <c r="P144" s="15" t="s">
        <v>1091</v>
      </c>
      <c r="Q144" s="15">
        <v>140</v>
      </c>
      <c r="R144" s="42"/>
      <c r="S144" s="27" t="s">
        <v>1089</v>
      </c>
      <c r="T144" s="21">
        <v>1998</v>
      </c>
      <c r="U144" s="28" t="s">
        <v>628</v>
      </c>
      <c r="V144" s="21"/>
      <c r="W144" s="25"/>
      <c r="X144" s="21"/>
      <c r="Y144" s="25" t="s">
        <v>173</v>
      </c>
      <c r="Z144" s="21"/>
      <c r="AA144" s="25" t="s">
        <v>1268</v>
      </c>
      <c r="AB144" s="21" t="s">
        <v>175</v>
      </c>
      <c r="AC144" s="21"/>
      <c r="AE144" s="90" t="s">
        <v>381</v>
      </c>
      <c r="AF144" s="82"/>
      <c r="CP144" s="19" t="str">
        <f t="shared" si="96"/>
        <v>Pertoldi Noeh</v>
      </c>
      <c r="CT144" s="154">
        <v>9742</v>
      </c>
      <c r="CU144" s="125"/>
      <c r="CV144" s="33"/>
      <c r="CW144" s="83"/>
      <c r="CX144" s="125"/>
      <c r="CY144" s="33"/>
      <c r="CZ144" s="83"/>
      <c r="DA144" s="125"/>
      <c r="DB144" s="33"/>
      <c r="DC144" s="83"/>
      <c r="DD144" s="125"/>
      <c r="DE144" s="33"/>
      <c r="DF144" s="83"/>
      <c r="DG144" s="20"/>
      <c r="DH144" s="33"/>
      <c r="DI144" s="33"/>
      <c r="DJ144" s="83"/>
      <c r="DO144" s="19">
        <f t="shared" ref="DO144:DO153" si="98">+CT144</f>
        <v>9742</v>
      </c>
      <c r="DP144" s="153">
        <v>8</v>
      </c>
      <c r="DQ144" s="19">
        <v>0</v>
      </c>
      <c r="DR144" s="185" t="s">
        <v>976</v>
      </c>
    </row>
    <row r="145" spans="1:141" s="19" customFormat="1" x14ac:dyDescent="0.2">
      <c r="A145" s="53">
        <v>0</v>
      </c>
      <c r="B145" s="53"/>
      <c r="C145" s="53">
        <f>IF(Z145&gt;=10,1,0)</f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1301</v>
      </c>
      <c r="P145" s="15" t="s">
        <v>1092</v>
      </c>
      <c r="Q145" s="15">
        <v>141</v>
      </c>
      <c r="R145" s="42"/>
      <c r="S145" s="27" t="s">
        <v>1090</v>
      </c>
      <c r="T145" s="21">
        <v>1998</v>
      </c>
      <c r="U145" s="28" t="s">
        <v>628</v>
      </c>
      <c r="V145" s="21"/>
      <c r="W145" s="25"/>
      <c r="X145" s="21"/>
      <c r="Y145" s="25" t="s">
        <v>173</v>
      </c>
      <c r="Z145" s="21"/>
      <c r="AA145" s="25" t="s">
        <v>1268</v>
      </c>
      <c r="AB145" s="21" t="s">
        <v>175</v>
      </c>
      <c r="AC145" s="21"/>
      <c r="AE145" s="90" t="s">
        <v>381</v>
      </c>
      <c r="AF145" s="82"/>
      <c r="CP145" s="19" t="str">
        <f t="shared" si="96"/>
        <v>Thahiri Florian</v>
      </c>
      <c r="CT145" s="154">
        <v>9740</v>
      </c>
      <c r="CU145" s="125"/>
      <c r="CV145" s="33"/>
      <c r="CW145" s="83"/>
      <c r="CX145" s="125"/>
      <c r="CY145" s="33"/>
      <c r="CZ145" s="83"/>
      <c r="DA145" s="125"/>
      <c r="DB145" s="33"/>
      <c r="DC145" s="83"/>
      <c r="DD145" s="125"/>
      <c r="DE145" s="33"/>
      <c r="DF145" s="83"/>
      <c r="DG145" s="20"/>
      <c r="DH145" s="33"/>
      <c r="DI145" s="33"/>
      <c r="DJ145" s="83"/>
      <c r="DO145" s="19">
        <f>+CT145</f>
        <v>9740</v>
      </c>
      <c r="DP145" s="153">
        <v>8</v>
      </c>
      <c r="DQ145" s="19">
        <v>0</v>
      </c>
      <c r="DR145" s="185" t="s">
        <v>976</v>
      </c>
    </row>
    <row r="146" spans="1:141" s="19" customFormat="1" x14ac:dyDescent="0.2">
      <c r="A146" s="53">
        <v>0</v>
      </c>
      <c r="B146" s="53"/>
      <c r="C146" s="53">
        <f t="shared" si="87"/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358</v>
      </c>
      <c r="P146" s="15" t="s">
        <v>1162</v>
      </c>
      <c r="Q146" s="15">
        <v>142</v>
      </c>
      <c r="R146" s="42"/>
      <c r="S146" s="27" t="s">
        <v>1160</v>
      </c>
      <c r="T146" s="21">
        <v>1999</v>
      </c>
      <c r="U146" s="28" t="s">
        <v>628</v>
      </c>
      <c r="V146" s="21"/>
      <c r="W146" s="25"/>
      <c r="X146" s="21"/>
      <c r="Y146" s="25" t="s">
        <v>176</v>
      </c>
      <c r="Z146" s="21"/>
      <c r="AA146" s="25" t="s">
        <v>1268</v>
      </c>
      <c r="AB146" s="21" t="s">
        <v>175</v>
      </c>
      <c r="AC146" s="21"/>
      <c r="AE146" s="90" t="s">
        <v>381</v>
      </c>
      <c r="AF146" s="82"/>
      <c r="CP146" s="19" t="str">
        <f t="shared" si="96"/>
        <v>Hirsbrunner Nico</v>
      </c>
      <c r="CT146" s="154">
        <v>9740</v>
      </c>
      <c r="CU146" s="125"/>
      <c r="CV146" s="33"/>
      <c r="CW146" s="83"/>
      <c r="CX146" s="125"/>
      <c r="CY146" s="33"/>
      <c r="CZ146" s="83"/>
      <c r="DA146" s="125"/>
      <c r="DB146" s="33"/>
      <c r="DC146" s="83"/>
      <c r="DD146" s="125"/>
      <c r="DE146" s="33"/>
      <c r="DF146" s="83"/>
      <c r="DG146" s="20"/>
      <c r="DH146" s="33"/>
      <c r="DI146" s="33"/>
      <c r="DJ146" s="83"/>
      <c r="DO146" s="19">
        <f t="shared" si="98"/>
        <v>9740</v>
      </c>
      <c r="DP146" s="153">
        <v>8</v>
      </c>
      <c r="DQ146" s="19">
        <v>0</v>
      </c>
      <c r="DR146" s="185" t="s">
        <v>976</v>
      </c>
    </row>
    <row r="147" spans="1:141" s="19" customFormat="1" x14ac:dyDescent="0.2">
      <c r="A147" s="53">
        <v>0</v>
      </c>
      <c r="B147" s="53"/>
      <c r="C147" s="53">
        <f t="shared" si="87"/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361</v>
      </c>
      <c r="P147" s="15" t="s">
        <v>1161</v>
      </c>
      <c r="Q147" s="15">
        <v>143</v>
      </c>
      <c r="R147" s="42"/>
      <c r="S147" s="27" t="s">
        <v>1159</v>
      </c>
      <c r="T147" s="21">
        <v>1998</v>
      </c>
      <c r="U147" s="28" t="s">
        <v>628</v>
      </c>
      <c r="V147" s="21"/>
      <c r="W147" s="25"/>
      <c r="X147" s="21"/>
      <c r="Y147" s="25" t="s">
        <v>176</v>
      </c>
      <c r="Z147" s="21"/>
      <c r="AA147" s="25" t="s">
        <v>1268</v>
      </c>
      <c r="AB147" s="21" t="s">
        <v>175</v>
      </c>
      <c r="AC147" s="21"/>
      <c r="AE147" s="90" t="s">
        <v>381</v>
      </c>
      <c r="AF147" s="82"/>
      <c r="CP147" s="19" t="str">
        <f t="shared" si="96"/>
        <v>Christ Florian</v>
      </c>
      <c r="CT147" s="154">
        <v>9739</v>
      </c>
      <c r="CU147" s="125"/>
      <c r="CV147" s="33"/>
      <c r="CW147" s="83"/>
      <c r="CX147" s="125"/>
      <c r="CY147" s="33"/>
      <c r="CZ147" s="83"/>
      <c r="DA147" s="125"/>
      <c r="DB147" s="33"/>
      <c r="DC147" s="83"/>
      <c r="DD147" s="125"/>
      <c r="DE147" s="33"/>
      <c r="DF147" s="83"/>
      <c r="DG147" s="20"/>
      <c r="DH147" s="33"/>
      <c r="DI147" s="33"/>
      <c r="DJ147" s="83"/>
      <c r="DO147" s="19">
        <f t="shared" si="98"/>
        <v>9739</v>
      </c>
      <c r="DP147" s="153">
        <v>8</v>
      </c>
      <c r="DQ147" s="19">
        <v>0</v>
      </c>
      <c r="DR147" s="185" t="s">
        <v>976</v>
      </c>
      <c r="EK147"/>
    </row>
    <row r="148" spans="1:141" s="19" customFormat="1" x14ac:dyDescent="0.2">
      <c r="A148" s="53">
        <v>0</v>
      </c>
      <c r="B148" s="53"/>
      <c r="C148" s="53">
        <f t="shared" si="87"/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361</v>
      </c>
      <c r="P148" s="15" t="s">
        <v>1163</v>
      </c>
      <c r="Q148" s="15">
        <v>144</v>
      </c>
      <c r="R148" s="42"/>
      <c r="S148" s="27" t="s">
        <v>1164</v>
      </c>
      <c r="T148" s="21">
        <v>1997</v>
      </c>
      <c r="U148" s="28" t="s">
        <v>628</v>
      </c>
      <c r="V148" s="21"/>
      <c r="W148" s="25"/>
      <c r="X148" s="21"/>
      <c r="Y148" s="25" t="s">
        <v>176</v>
      </c>
      <c r="Z148" s="21"/>
      <c r="AA148" s="25" t="s">
        <v>1268</v>
      </c>
      <c r="AB148" s="21" t="s">
        <v>175</v>
      </c>
      <c r="AC148" s="21"/>
      <c r="AE148" s="90" t="s">
        <v>381</v>
      </c>
      <c r="AF148" s="82"/>
      <c r="CP148" s="19" t="str">
        <f t="shared" si="96"/>
        <v>Sivasundaram Aschveni</v>
      </c>
      <c r="CT148" s="154">
        <v>9751</v>
      </c>
      <c r="CU148" s="125"/>
      <c r="CV148" s="33"/>
      <c r="CW148" s="83"/>
      <c r="CX148" s="125"/>
      <c r="CY148" s="33"/>
      <c r="CZ148" s="83"/>
      <c r="DA148" s="125"/>
      <c r="DB148" s="33"/>
      <c r="DC148" s="83"/>
      <c r="DD148" s="125"/>
      <c r="DE148" s="33"/>
      <c r="DF148" s="83"/>
      <c r="DG148" s="20"/>
      <c r="DH148" s="33"/>
      <c r="DI148" s="33"/>
      <c r="DJ148" s="83"/>
      <c r="DO148" s="19">
        <f>+CT148</f>
        <v>9751</v>
      </c>
      <c r="DP148" s="153">
        <v>8</v>
      </c>
      <c r="DQ148" s="19">
        <v>0</v>
      </c>
      <c r="DR148" s="185" t="s">
        <v>976</v>
      </c>
      <c r="EK148"/>
    </row>
    <row r="149" spans="1:141" s="19" customFormat="1" x14ac:dyDescent="0.2">
      <c r="A149" s="53">
        <v>0</v>
      </c>
      <c r="B149" s="53"/>
      <c r="C149" s="53">
        <f t="shared" si="87"/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358</v>
      </c>
      <c r="P149" s="15" t="s">
        <v>1208</v>
      </c>
      <c r="Q149" s="15">
        <v>145</v>
      </c>
      <c r="R149" s="42"/>
      <c r="S149" s="27" t="s">
        <v>1205</v>
      </c>
      <c r="T149" s="21">
        <v>1996</v>
      </c>
      <c r="U149" s="28" t="s">
        <v>628</v>
      </c>
      <c r="V149" s="21"/>
      <c r="W149" s="25"/>
      <c r="X149" s="21"/>
      <c r="Y149" s="25" t="s">
        <v>176</v>
      </c>
      <c r="Z149" s="21"/>
      <c r="AA149" s="25" t="s">
        <v>1268</v>
      </c>
      <c r="AB149" s="21" t="s">
        <v>175</v>
      </c>
      <c r="AC149" s="21"/>
      <c r="AE149" s="90" t="s">
        <v>381</v>
      </c>
      <c r="AF149" s="82"/>
      <c r="CP149" s="19" t="str">
        <f>+S149</f>
        <v>Leuch Georges</v>
      </c>
      <c r="CT149" s="154">
        <v>9750</v>
      </c>
      <c r="CU149" s="125"/>
      <c r="CV149" s="33"/>
      <c r="CW149" s="83"/>
      <c r="CX149" s="125"/>
      <c r="CY149" s="33"/>
      <c r="CZ149" s="83"/>
      <c r="DA149" s="125"/>
      <c r="DB149" s="33"/>
      <c r="DC149" s="83"/>
      <c r="DD149" s="125"/>
      <c r="DE149" s="33"/>
      <c r="DF149" s="83"/>
      <c r="DG149" s="20"/>
      <c r="DH149" s="33"/>
      <c r="DI149" s="33"/>
      <c r="DJ149" s="83"/>
      <c r="DO149" s="19">
        <f>+CT149</f>
        <v>9750</v>
      </c>
      <c r="DP149" s="153">
        <v>8</v>
      </c>
      <c r="DQ149" s="19">
        <v>0</v>
      </c>
      <c r="DR149" s="185" t="s">
        <v>976</v>
      </c>
      <c r="EK149"/>
    </row>
    <row r="150" spans="1:141" s="19" customFormat="1" x14ac:dyDescent="0.2">
      <c r="A150" s="53">
        <v>0</v>
      </c>
      <c r="B150" s="53"/>
      <c r="C150" s="53">
        <f t="shared" si="87"/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359</v>
      </c>
      <c r="P150" s="15" t="s">
        <v>1209</v>
      </c>
      <c r="Q150" s="15">
        <v>146</v>
      </c>
      <c r="R150" s="42"/>
      <c r="S150" s="27" t="s">
        <v>1206</v>
      </c>
      <c r="T150" s="21">
        <v>2000</v>
      </c>
      <c r="U150" s="28" t="s">
        <v>628</v>
      </c>
      <c r="V150" s="21"/>
      <c r="W150" s="25"/>
      <c r="X150" s="21"/>
      <c r="Y150" s="25" t="s">
        <v>180</v>
      </c>
      <c r="Z150" s="21"/>
      <c r="AA150" s="25" t="s">
        <v>1268</v>
      </c>
      <c r="AB150" s="21" t="s">
        <v>177</v>
      </c>
      <c r="AC150" s="21"/>
      <c r="AE150" s="90" t="s">
        <v>381</v>
      </c>
      <c r="AF150" s="82"/>
      <c r="CP150" s="19" t="str">
        <f t="shared" ref="CP150:CP151" si="99">+S150</f>
        <v>Boser Florian</v>
      </c>
      <c r="CT150" s="154">
        <v>9750</v>
      </c>
      <c r="CU150" s="125"/>
      <c r="CV150" s="33"/>
      <c r="CW150" s="83"/>
      <c r="CX150" s="125"/>
      <c r="CY150" s="33"/>
      <c r="CZ150" s="83"/>
      <c r="DA150" s="125"/>
      <c r="DB150" s="33"/>
      <c r="DC150" s="83"/>
      <c r="DD150" s="125"/>
      <c r="DE150" s="33"/>
      <c r="DF150" s="83"/>
      <c r="DG150" s="20"/>
      <c r="DH150" s="33"/>
      <c r="DI150" s="33"/>
      <c r="DJ150" s="83"/>
      <c r="DO150" s="19">
        <f t="shared" ref="DO150:DO151" si="100">+CT150</f>
        <v>9750</v>
      </c>
      <c r="DP150" s="153">
        <v>8</v>
      </c>
      <c r="DQ150" s="19">
        <v>0</v>
      </c>
      <c r="DR150" s="185" t="s">
        <v>976</v>
      </c>
      <c r="EK150"/>
    </row>
    <row r="151" spans="1:141" s="19" customFormat="1" x14ac:dyDescent="0.2">
      <c r="A151" s="53">
        <v>0</v>
      </c>
      <c r="B151" s="53"/>
      <c r="C151" s="53">
        <f t="shared" si="87"/>
        <v>0</v>
      </c>
      <c r="D151" s="55"/>
      <c r="E151" s="55"/>
      <c r="F151" s="55"/>
      <c r="G151" s="53"/>
      <c r="H151" s="53"/>
      <c r="I151" s="55"/>
      <c r="J151" s="53"/>
      <c r="K151" s="55">
        <v>1</v>
      </c>
      <c r="L151" s="55"/>
      <c r="M151" s="55"/>
      <c r="N151" s="59"/>
      <c r="O151" s="19" t="s">
        <v>1303</v>
      </c>
      <c r="P151" s="15" t="s">
        <v>1210</v>
      </c>
      <c r="Q151" s="15">
        <v>147</v>
      </c>
      <c r="R151" s="42"/>
      <c r="S151" s="27" t="s">
        <v>1207</v>
      </c>
      <c r="T151" s="21">
        <v>1999</v>
      </c>
      <c r="U151" s="28" t="s">
        <v>628</v>
      </c>
      <c r="V151" s="21"/>
      <c r="W151" s="25"/>
      <c r="X151" s="21"/>
      <c r="Y151" s="25" t="s">
        <v>180</v>
      </c>
      <c r="Z151" s="21"/>
      <c r="AA151" s="25" t="s">
        <v>1268</v>
      </c>
      <c r="AB151" s="21" t="s">
        <v>177</v>
      </c>
      <c r="AC151" s="21"/>
      <c r="AE151" s="90" t="s">
        <v>381</v>
      </c>
      <c r="AF151" s="82"/>
      <c r="CP151" s="19" t="str">
        <f t="shared" si="99"/>
        <v>Kaupp Nicolas</v>
      </c>
      <c r="CT151" s="154">
        <v>9752</v>
      </c>
      <c r="CU151" s="125"/>
      <c r="CV151" s="33"/>
      <c r="CW151" s="83"/>
      <c r="CX151" s="125"/>
      <c r="CY151" s="33"/>
      <c r="CZ151" s="83"/>
      <c r="DA151" s="125"/>
      <c r="DB151" s="33"/>
      <c r="DC151" s="83"/>
      <c r="DD151" s="125"/>
      <c r="DE151" s="33"/>
      <c r="DF151" s="83"/>
      <c r="DG151" s="20"/>
      <c r="DH151" s="33"/>
      <c r="DI151" s="33"/>
      <c r="DJ151" s="83"/>
      <c r="DO151" s="19">
        <f t="shared" si="100"/>
        <v>9752</v>
      </c>
      <c r="DP151" s="153">
        <v>8</v>
      </c>
      <c r="DQ151" s="19">
        <v>0</v>
      </c>
      <c r="DR151" s="185" t="s">
        <v>976</v>
      </c>
      <c r="EK151"/>
    </row>
    <row r="152" spans="1:141" s="19" customFormat="1" x14ac:dyDescent="0.2">
      <c r="A152" s="53">
        <v>0</v>
      </c>
      <c r="B152" s="53"/>
      <c r="C152" s="53">
        <f t="shared" si="87"/>
        <v>0</v>
      </c>
      <c r="D152" s="55"/>
      <c r="E152" s="55"/>
      <c r="F152" s="55"/>
      <c r="G152" s="53"/>
      <c r="H152" s="53"/>
      <c r="I152" s="55"/>
      <c r="J152" s="53"/>
      <c r="K152" s="55">
        <v>1</v>
      </c>
      <c r="L152" s="55"/>
      <c r="M152" s="55"/>
      <c r="N152" s="59"/>
      <c r="O152" s="19" t="s">
        <v>361</v>
      </c>
      <c r="P152" s="15" t="s">
        <v>1266</v>
      </c>
      <c r="Q152" s="15">
        <v>148</v>
      </c>
      <c r="R152" s="42"/>
      <c r="S152" s="27" t="s">
        <v>1264</v>
      </c>
      <c r="T152" s="21">
        <v>2000</v>
      </c>
      <c r="U152" s="28" t="s">
        <v>628</v>
      </c>
      <c r="V152" s="21"/>
      <c r="W152" s="25"/>
      <c r="X152" s="21"/>
      <c r="Y152" s="25" t="s">
        <v>182</v>
      </c>
      <c r="Z152" s="21"/>
      <c r="AA152" s="25" t="s">
        <v>1268</v>
      </c>
      <c r="AB152" s="21" t="s">
        <v>177</v>
      </c>
      <c r="AC152" s="21"/>
      <c r="AE152" s="90" t="s">
        <v>381</v>
      </c>
      <c r="AF152" s="82"/>
      <c r="CP152" s="192" t="str">
        <f t="shared" si="96"/>
        <v>Tesan Laila</v>
      </c>
      <c r="CQ152" s="192"/>
      <c r="CR152" s="192"/>
      <c r="CS152" s="192"/>
      <c r="CT152" s="222">
        <v>9776</v>
      </c>
      <c r="CU152" s="125"/>
      <c r="CV152" s="33"/>
      <c r="CW152" s="83"/>
      <c r="CX152" s="125"/>
      <c r="CY152" s="33"/>
      <c r="CZ152" s="83"/>
      <c r="DA152" s="125"/>
      <c r="DB152" s="33"/>
      <c r="DC152" s="83"/>
      <c r="DD152" s="125"/>
      <c r="DE152" s="33"/>
      <c r="DF152" s="83"/>
      <c r="DG152" s="20"/>
      <c r="DH152" s="33"/>
      <c r="DI152" s="33"/>
      <c r="DJ152" s="83"/>
      <c r="DO152" s="19">
        <f t="shared" si="98"/>
        <v>9776</v>
      </c>
      <c r="DP152" s="153">
        <v>8</v>
      </c>
      <c r="DQ152" s="19">
        <v>0</v>
      </c>
      <c r="DR152" s="185" t="s">
        <v>976</v>
      </c>
      <c r="EK152"/>
    </row>
    <row r="153" spans="1:141" s="19" customFormat="1" x14ac:dyDescent="0.2">
      <c r="A153" s="53">
        <v>0</v>
      </c>
      <c r="B153" s="53"/>
      <c r="C153" s="53">
        <f t="shared" si="87"/>
        <v>0</v>
      </c>
      <c r="D153" s="55"/>
      <c r="E153" s="55"/>
      <c r="F153" s="55"/>
      <c r="G153" s="53"/>
      <c r="H153" s="53"/>
      <c r="I153" s="55"/>
      <c r="J153" s="53"/>
      <c r="K153" s="55">
        <v>1</v>
      </c>
      <c r="L153" s="55"/>
      <c r="M153" s="55"/>
      <c r="N153" s="59"/>
      <c r="O153" s="19" t="s">
        <v>361</v>
      </c>
      <c r="P153" s="15" t="s">
        <v>1267</v>
      </c>
      <c r="Q153" s="15">
        <v>149</v>
      </c>
      <c r="R153" s="42"/>
      <c r="S153" s="27" t="s">
        <v>1265</v>
      </c>
      <c r="T153" s="21">
        <v>2001</v>
      </c>
      <c r="U153" s="28" t="s">
        <v>628</v>
      </c>
      <c r="V153" s="21"/>
      <c r="W153" s="25"/>
      <c r="X153" s="21"/>
      <c r="Y153" s="25" t="s">
        <v>182</v>
      </c>
      <c r="Z153" s="21"/>
      <c r="AA153" s="25" t="s">
        <v>1268</v>
      </c>
      <c r="AB153" s="21" t="s">
        <v>177</v>
      </c>
      <c r="AC153" s="21"/>
      <c r="AE153" s="90" t="s">
        <v>381</v>
      </c>
      <c r="AF153" s="82"/>
      <c r="CP153" s="192" t="str">
        <f t="shared" si="96"/>
        <v>Davet Kilian</v>
      </c>
      <c r="CQ153" s="192"/>
      <c r="CR153" s="192"/>
      <c r="CS153" s="192"/>
      <c r="CT153" s="222">
        <v>9775</v>
      </c>
      <c r="CU153" s="125"/>
      <c r="CV153" s="33"/>
      <c r="CW153" s="83"/>
      <c r="CX153" s="125"/>
      <c r="CY153" s="33"/>
      <c r="CZ153" s="83"/>
      <c r="DA153" s="125"/>
      <c r="DB153" s="33"/>
      <c r="DC153" s="83"/>
      <c r="DD153" s="125"/>
      <c r="DE153" s="33"/>
      <c r="DF153" s="83"/>
      <c r="DG153" s="20"/>
      <c r="DH153" s="33"/>
      <c r="DI153" s="33"/>
      <c r="DJ153" s="83"/>
      <c r="DO153" s="19">
        <f t="shared" si="98"/>
        <v>9775</v>
      </c>
      <c r="DP153" s="153">
        <v>8</v>
      </c>
      <c r="DQ153" s="19">
        <v>0</v>
      </c>
      <c r="DR153" s="185" t="s">
        <v>976</v>
      </c>
      <c r="EK153"/>
    </row>
    <row r="154" spans="1:141" s="19" customFormat="1" x14ac:dyDescent="0.25">
      <c r="A154" s="66"/>
      <c r="B154" s="66"/>
      <c r="C154" s="66"/>
      <c r="D154" s="66"/>
      <c r="E154" s="66"/>
      <c r="F154" s="60"/>
      <c r="G154" s="60"/>
      <c r="H154" s="60"/>
      <c r="I154" s="60"/>
      <c r="J154" s="60"/>
      <c r="K154" s="60"/>
      <c r="L154" s="60"/>
      <c r="M154" s="60"/>
      <c r="N154" s="60"/>
      <c r="O154" s="67"/>
      <c r="P154" s="68"/>
      <c r="Q154" s="68"/>
      <c r="R154" s="44"/>
      <c r="S154" s="30" t="s">
        <v>183</v>
      </c>
      <c r="T154" s="31">
        <f>+Q153</f>
        <v>149</v>
      </c>
      <c r="U154" s="65" t="s">
        <v>700</v>
      </c>
      <c r="V154" s="32"/>
      <c r="W154" s="34"/>
      <c r="X154" s="32"/>
      <c r="Y154" s="40"/>
      <c r="Z154" s="33"/>
      <c r="AA154" s="34"/>
      <c r="AB154" s="33"/>
      <c r="AC154" s="35"/>
      <c r="AE154" s="84"/>
      <c r="AF154" s="83"/>
      <c r="CT154" s="126"/>
      <c r="CU154" s="141"/>
      <c r="CV154" s="141"/>
      <c r="CW154" s="126"/>
      <c r="CX154" s="141"/>
      <c r="CY154" s="141"/>
      <c r="CZ154" s="126"/>
      <c r="DA154" s="141"/>
      <c r="DB154" s="141"/>
      <c r="DC154" s="126"/>
      <c r="DD154" s="141"/>
      <c r="DE154" s="141"/>
      <c r="DF154" s="126"/>
      <c r="DG154" s="126"/>
      <c r="DH154" s="138"/>
      <c r="DI154" s="138"/>
      <c r="EK154"/>
    </row>
    <row r="155" spans="1:141" customFormat="1" x14ac:dyDescent="0.25">
      <c r="A155" s="48">
        <f t="shared" ref="A155:N155" si="101">SUM(A5:A153)</f>
        <v>8</v>
      </c>
      <c r="B155" s="48">
        <f t="shared" si="101"/>
        <v>37</v>
      </c>
      <c r="C155" s="48">
        <f t="shared" si="101"/>
        <v>107</v>
      </c>
      <c r="D155" s="48">
        <f t="shared" si="101"/>
        <v>30</v>
      </c>
      <c r="E155" s="48">
        <f t="shared" si="101"/>
        <v>46</v>
      </c>
      <c r="F155" s="48">
        <f t="shared" si="101"/>
        <v>4</v>
      </c>
      <c r="G155" s="48">
        <f t="shared" si="101"/>
        <v>4</v>
      </c>
      <c r="H155" s="48">
        <f t="shared" si="101"/>
        <v>33</v>
      </c>
      <c r="I155" s="48">
        <f t="shared" si="101"/>
        <v>32</v>
      </c>
      <c r="J155" s="48">
        <f t="shared" si="101"/>
        <v>12</v>
      </c>
      <c r="K155" s="48">
        <f t="shared" si="101"/>
        <v>11</v>
      </c>
      <c r="L155" s="48">
        <f t="shared" si="101"/>
        <v>20</v>
      </c>
      <c r="M155" s="48">
        <f t="shared" si="101"/>
        <v>6</v>
      </c>
      <c r="N155" s="48">
        <f t="shared" si="101"/>
        <v>0</v>
      </c>
      <c r="O155" s="64">
        <f>SUM(D155+E155+F155+I155+K155+L155+M155)</f>
        <v>149</v>
      </c>
      <c r="P155" s="12"/>
      <c r="Q155" s="12" t="s">
        <v>224</v>
      </c>
      <c r="R155" s="45" t="s">
        <v>342</v>
      </c>
      <c r="S155" s="11" t="s">
        <v>88</v>
      </c>
      <c r="T155" s="13"/>
      <c r="U155" s="37"/>
      <c r="V155" s="13"/>
      <c r="W155" s="123"/>
      <c r="X155" s="13"/>
      <c r="Y155" s="37"/>
      <c r="Z155" s="13"/>
      <c r="AA155" s="14" t="s">
        <v>1036</v>
      </c>
      <c r="AB155" s="13"/>
      <c r="AC155" s="13"/>
      <c r="AD155" s="11"/>
      <c r="AE155" s="87" t="s">
        <v>382</v>
      </c>
      <c r="AF155" s="88" t="s">
        <v>385</v>
      </c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9"/>
      <c r="CO155" s="19"/>
      <c r="CP155" s="11"/>
      <c r="CQ155" s="11"/>
      <c r="CR155" s="11"/>
      <c r="CS155" s="11"/>
      <c r="CT155" s="11"/>
      <c r="CU155" s="49"/>
      <c r="CV155" s="49"/>
      <c r="CW155" s="11"/>
      <c r="CX155" s="49"/>
      <c r="CY155" s="49"/>
      <c r="CZ155" s="11"/>
      <c r="DA155" s="49"/>
      <c r="DB155" s="49"/>
      <c r="DC155" s="11"/>
      <c r="DD155" s="49"/>
      <c r="DE155" s="49"/>
      <c r="DF155" s="11"/>
      <c r="DG155" s="115"/>
      <c r="DH155" s="13"/>
      <c r="DI155" s="13"/>
      <c r="DJ155" s="11"/>
      <c r="DM155" s="11"/>
      <c r="DN155" s="11"/>
      <c r="DO155" s="11"/>
      <c r="DV155" s="19"/>
    </row>
    <row r="156" spans="1:141" customFormat="1" x14ac:dyDescent="0.25">
      <c r="A156" s="11">
        <f t="shared" ref="A156:N156" si="102">SUBTOTAL(9,A5:A153)</f>
        <v>8</v>
      </c>
      <c r="B156" s="11">
        <f t="shared" si="102"/>
        <v>37</v>
      </c>
      <c r="C156" s="11">
        <f t="shared" si="102"/>
        <v>107</v>
      </c>
      <c r="D156" s="11">
        <f t="shared" si="102"/>
        <v>30</v>
      </c>
      <c r="E156" s="11">
        <f t="shared" si="102"/>
        <v>46</v>
      </c>
      <c r="F156" s="11">
        <f t="shared" si="102"/>
        <v>4</v>
      </c>
      <c r="G156" s="11">
        <f t="shared" si="102"/>
        <v>4</v>
      </c>
      <c r="H156" s="11">
        <f t="shared" si="102"/>
        <v>33</v>
      </c>
      <c r="I156" s="11">
        <f t="shared" si="102"/>
        <v>32</v>
      </c>
      <c r="J156" s="11">
        <f t="shared" si="102"/>
        <v>12</v>
      </c>
      <c r="K156" s="11">
        <f t="shared" si="102"/>
        <v>11</v>
      </c>
      <c r="L156" s="11">
        <f t="shared" si="102"/>
        <v>20</v>
      </c>
      <c r="M156" s="11">
        <f t="shared" si="102"/>
        <v>6</v>
      </c>
      <c r="N156" s="11">
        <f t="shared" si="102"/>
        <v>0</v>
      </c>
      <c r="O156" s="64">
        <f>SUM(D156+E156+F156+I156+K156+L156+M156)</f>
        <v>149</v>
      </c>
      <c r="P156" s="12"/>
      <c r="Q156" s="12" t="s">
        <v>224</v>
      </c>
      <c r="R156" s="45" t="s">
        <v>370</v>
      </c>
      <c r="S156" s="11" t="s">
        <v>371</v>
      </c>
      <c r="T156" s="13"/>
      <c r="U156" s="37"/>
      <c r="V156" s="13"/>
      <c r="W156" s="123"/>
      <c r="X156" s="13"/>
      <c r="Y156" s="37"/>
      <c r="Z156" s="13" t="s">
        <v>185</v>
      </c>
      <c r="AA156" s="14" t="s">
        <v>886</v>
      </c>
      <c r="AB156" s="13"/>
      <c r="AC156" s="13"/>
      <c r="AD156" s="11"/>
      <c r="AE156" s="87" t="s">
        <v>373</v>
      </c>
      <c r="AF156" s="88" t="s">
        <v>97</v>
      </c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9"/>
      <c r="CO156" s="19"/>
      <c r="CP156" s="11"/>
      <c r="CQ156" s="11"/>
      <c r="CR156" s="11"/>
      <c r="CS156" s="11"/>
      <c r="CT156" s="11"/>
      <c r="CU156" s="49"/>
      <c r="CV156" s="49"/>
      <c r="CW156" s="11"/>
      <c r="CX156" s="49"/>
      <c r="CY156" s="49"/>
      <c r="CZ156" s="11"/>
      <c r="DA156" s="49"/>
      <c r="DB156" s="49"/>
      <c r="DC156" s="11"/>
      <c r="DD156" s="49"/>
      <c r="DE156" s="49"/>
      <c r="DF156" s="11"/>
      <c r="DG156" s="115"/>
      <c r="DH156" s="13"/>
      <c r="DI156" s="13"/>
      <c r="DJ156" s="11"/>
      <c r="DM156" s="11"/>
      <c r="DN156" s="11"/>
      <c r="DO156" s="11"/>
      <c r="DP156" s="45" t="s">
        <v>980</v>
      </c>
      <c r="DV156" s="19"/>
    </row>
    <row r="157" spans="1:141" customFormat="1" x14ac:dyDescent="0.25">
      <c r="A157" s="11"/>
      <c r="B157" s="11"/>
      <c r="C157" s="11"/>
      <c r="D157" s="49"/>
      <c r="E157" s="49"/>
      <c r="F157" s="50"/>
      <c r="G157" s="51"/>
      <c r="H157" s="51"/>
      <c r="I157" s="50"/>
      <c r="J157" s="51"/>
      <c r="K157" s="50"/>
      <c r="L157" s="50"/>
      <c r="M157" s="50"/>
      <c r="N157" s="50"/>
      <c r="O157" s="48"/>
      <c r="P157" s="12"/>
      <c r="Q157" s="12"/>
      <c r="R157" s="45" t="s">
        <v>369</v>
      </c>
      <c r="S157" s="11" t="s">
        <v>150</v>
      </c>
      <c r="T157" s="13"/>
      <c r="U157" s="37"/>
      <c r="V157" s="13"/>
      <c r="W157" s="123"/>
      <c r="X157" s="13"/>
      <c r="Y157" s="37"/>
      <c r="Z157" s="13" t="s">
        <v>186</v>
      </c>
      <c r="AA157" s="14" t="s">
        <v>1226</v>
      </c>
      <c r="AB157" s="13"/>
      <c r="AC157" s="13"/>
      <c r="AD157" s="11"/>
      <c r="AE157" s="87" t="s">
        <v>375</v>
      </c>
      <c r="AF157" s="88" t="s">
        <v>386</v>
      </c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9"/>
      <c r="CO157" s="19"/>
      <c r="CP157" s="11"/>
      <c r="CQ157" s="11"/>
      <c r="CR157" s="11"/>
      <c r="CS157" s="11"/>
      <c r="CT157" s="11"/>
      <c r="CU157" s="49"/>
      <c r="CV157" s="49"/>
      <c r="CW157" s="11"/>
      <c r="CX157" s="49"/>
      <c r="CY157" s="49"/>
      <c r="CZ157" s="11"/>
      <c r="DA157" s="49"/>
      <c r="DB157" s="49"/>
      <c r="DC157" s="11"/>
      <c r="DD157" s="49"/>
      <c r="DE157" s="49"/>
      <c r="DF157" s="11"/>
      <c r="DG157" s="115"/>
      <c r="DH157" s="13"/>
      <c r="DI157" s="13"/>
      <c r="DJ157" s="11"/>
      <c r="DM157" s="11"/>
      <c r="DN157" s="11"/>
      <c r="DO157" s="11"/>
      <c r="DP157" s="11" t="s">
        <v>986</v>
      </c>
      <c r="DV157" s="19"/>
      <c r="EK157" s="11"/>
    </row>
    <row r="158" spans="1:141" customFormat="1" x14ac:dyDescent="0.25">
      <c r="A158" s="11"/>
      <c r="B158" s="11"/>
      <c r="C158" s="11"/>
      <c r="D158" s="49"/>
      <c r="E158" s="49"/>
      <c r="F158" s="50"/>
      <c r="G158" s="51"/>
      <c r="H158" s="51"/>
      <c r="I158" s="50"/>
      <c r="J158" s="11"/>
      <c r="K158" s="50"/>
      <c r="L158" s="50"/>
      <c r="M158" s="50"/>
      <c r="N158" s="50"/>
      <c r="O158" s="48"/>
      <c r="P158" s="69" t="s">
        <v>366</v>
      </c>
      <c r="Q158" s="69" t="s">
        <v>366</v>
      </c>
      <c r="R158" s="45" t="s">
        <v>341</v>
      </c>
      <c r="S158" s="11" t="s">
        <v>158</v>
      </c>
      <c r="T158" s="13"/>
      <c r="U158" s="37"/>
      <c r="V158" s="13"/>
      <c r="W158" s="123"/>
      <c r="X158" s="13"/>
      <c r="Y158" s="37"/>
      <c r="Z158" s="13" t="s">
        <v>189</v>
      </c>
      <c r="AA158" s="14" t="s">
        <v>888</v>
      </c>
      <c r="AB158" s="13"/>
      <c r="AC158" s="13"/>
      <c r="AD158" s="11"/>
      <c r="AE158" s="87" t="s">
        <v>376</v>
      </c>
      <c r="AF158" s="88" t="s">
        <v>110</v>
      </c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9"/>
      <c r="CO158" s="19"/>
      <c r="CP158" s="11"/>
      <c r="CQ158" s="11"/>
      <c r="CR158" s="11"/>
      <c r="CS158" s="11"/>
      <c r="CT158" s="11"/>
      <c r="CU158" s="49"/>
      <c r="CV158" s="49"/>
      <c r="CW158" s="11"/>
      <c r="CX158" s="49"/>
      <c r="CY158" s="49"/>
      <c r="CZ158" s="11"/>
      <c r="DA158" s="49"/>
      <c r="DB158" s="49"/>
      <c r="DC158" s="11"/>
      <c r="DD158" s="49"/>
      <c r="DE158" s="49"/>
      <c r="DF158" s="11"/>
      <c r="DG158" s="115"/>
      <c r="DH158" s="13"/>
      <c r="DI158" s="13"/>
      <c r="DJ158" s="11"/>
      <c r="DM158" s="11"/>
      <c r="DN158" s="11"/>
      <c r="DO158" s="11"/>
      <c r="DP158" s="11" t="s">
        <v>987</v>
      </c>
      <c r="DV158" s="19"/>
      <c r="EK158" s="11"/>
    </row>
    <row r="159" spans="1:141" customFormat="1" x14ac:dyDescent="0.25">
      <c r="A159" s="11"/>
      <c r="B159" s="11"/>
      <c r="C159" s="11"/>
      <c r="D159" s="49"/>
      <c r="E159" s="49"/>
      <c r="F159" s="50"/>
      <c r="G159" s="51"/>
      <c r="H159" s="51"/>
      <c r="I159" s="50"/>
      <c r="J159" s="11"/>
      <c r="K159" s="50"/>
      <c r="L159" s="50"/>
      <c r="M159" s="50"/>
      <c r="N159" s="50"/>
      <c r="O159" s="48"/>
      <c r="P159" s="12"/>
      <c r="Q159" s="12"/>
      <c r="R159" s="45" t="s">
        <v>368</v>
      </c>
      <c r="S159" s="11" t="s">
        <v>161</v>
      </c>
      <c r="T159" s="13"/>
      <c r="U159" s="37"/>
      <c r="V159" s="13"/>
      <c r="W159" s="123"/>
      <c r="X159" s="13"/>
      <c r="Y159" s="37"/>
      <c r="Z159" s="13" t="s">
        <v>876</v>
      </c>
      <c r="AA159" s="14" t="s">
        <v>1227</v>
      </c>
      <c r="AB159" s="13"/>
      <c r="AC159" s="13"/>
      <c r="AD159" s="11"/>
      <c r="AE159" s="87" t="s">
        <v>379</v>
      </c>
      <c r="AF159" s="88" t="s">
        <v>387</v>
      </c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9"/>
      <c r="CO159" s="19"/>
      <c r="CP159" s="11"/>
      <c r="CQ159" s="11"/>
      <c r="CR159" s="11"/>
      <c r="CS159" s="11"/>
      <c r="CT159" s="11"/>
      <c r="CU159" s="49"/>
      <c r="CV159" s="49"/>
      <c r="CW159" s="11"/>
      <c r="CX159" s="49"/>
      <c r="CY159" s="49"/>
      <c r="CZ159" s="11"/>
      <c r="DA159" s="49"/>
      <c r="DB159" s="49"/>
      <c r="DC159" s="11"/>
      <c r="DD159" s="49"/>
      <c r="DE159" s="49"/>
      <c r="DF159" s="11"/>
      <c r="DG159" s="115"/>
      <c r="DH159" s="13"/>
      <c r="DI159" s="13"/>
      <c r="DJ159" s="11"/>
      <c r="DM159" s="11"/>
      <c r="DN159" s="11"/>
      <c r="DO159" s="11"/>
      <c r="DP159" s="11" t="s">
        <v>988</v>
      </c>
      <c r="DV159" s="19"/>
      <c r="EK159" s="11"/>
    </row>
    <row r="160" spans="1:141" x14ac:dyDescent="0.25">
      <c r="R160" s="45" t="s">
        <v>367</v>
      </c>
      <c r="S160" s="11" t="s">
        <v>166</v>
      </c>
      <c r="Z160" s="13" t="s">
        <v>887</v>
      </c>
      <c r="AA160" s="14" t="s">
        <v>1288</v>
      </c>
      <c r="AE160" s="87" t="s">
        <v>394</v>
      </c>
      <c r="AF160" s="88" t="s">
        <v>395</v>
      </c>
      <c r="CN160" s="19"/>
      <c r="CO160" s="19"/>
      <c r="DP160" s="11" t="s">
        <v>981</v>
      </c>
      <c r="DV160" s="19"/>
    </row>
    <row r="161" spans="15:126" x14ac:dyDescent="0.25">
      <c r="R161" s="45" t="s">
        <v>365</v>
      </c>
      <c r="S161" s="11" t="s">
        <v>249</v>
      </c>
      <c r="Z161" s="223" t="s">
        <v>1228</v>
      </c>
      <c r="AA161" s="14" t="s">
        <v>1229</v>
      </c>
      <c r="AE161" s="87" t="s">
        <v>383</v>
      </c>
      <c r="AF161" s="88" t="s">
        <v>388</v>
      </c>
      <c r="CN161" s="19"/>
      <c r="CO161" s="19"/>
      <c r="DP161" s="11" t="s">
        <v>982</v>
      </c>
      <c r="DV161" s="19"/>
    </row>
    <row r="162" spans="15:126" x14ac:dyDescent="0.25">
      <c r="AE162" s="91" t="s">
        <v>365</v>
      </c>
      <c r="AF162" s="89" t="s">
        <v>249</v>
      </c>
      <c r="CN162" s="19"/>
      <c r="CO162" s="19"/>
      <c r="DP162" s="11" t="s">
        <v>989</v>
      </c>
      <c r="DV162" s="19"/>
    </row>
    <row r="163" spans="15:126" x14ac:dyDescent="0.25">
      <c r="AE163" s="80"/>
      <c r="DP163" s="11" t="s">
        <v>990</v>
      </c>
    </row>
    <row r="164" spans="15:126" x14ac:dyDescent="0.25">
      <c r="AE164" s="80" t="s">
        <v>408</v>
      </c>
      <c r="DP164" s="11" t="s">
        <v>991</v>
      </c>
    </row>
    <row r="165" spans="15:126" x14ac:dyDescent="0.25">
      <c r="O165" s="109"/>
      <c r="P165" s="110"/>
      <c r="Q165" s="111"/>
      <c r="R165" s="112"/>
      <c r="S165" s="113"/>
      <c r="AE165" s="80" t="s">
        <v>410</v>
      </c>
      <c r="DP165" s="11" t="s">
        <v>983</v>
      </c>
    </row>
    <row r="166" spans="15:126" x14ac:dyDescent="0.25">
      <c r="O166" s="109"/>
      <c r="P166" s="110"/>
      <c r="Q166" s="111"/>
      <c r="R166" s="112"/>
      <c r="S166" s="113"/>
      <c r="AE166" s="80" t="s">
        <v>409</v>
      </c>
      <c r="DP166" s="11" t="s">
        <v>984</v>
      </c>
    </row>
    <row r="167" spans="15:126" x14ac:dyDescent="0.25">
      <c r="O167" s="109"/>
      <c r="P167" s="110"/>
      <c r="Q167" s="111"/>
      <c r="R167" s="112"/>
      <c r="S167" s="113"/>
      <c r="AE167" s="80"/>
      <c r="DP167" s="11" t="s">
        <v>992</v>
      </c>
    </row>
    <row r="168" spans="15:126" x14ac:dyDescent="0.25">
      <c r="O168" s="114"/>
      <c r="P168" s="111"/>
      <c r="Q168" s="111"/>
      <c r="R168" s="112"/>
      <c r="S168" s="115"/>
      <c r="AE168" s="80" t="s">
        <v>411</v>
      </c>
      <c r="DP168" s="11" t="s">
        <v>985</v>
      </c>
    </row>
    <row r="169" spans="15:126" x14ac:dyDescent="0.25">
      <c r="AE169" s="80" t="s">
        <v>413</v>
      </c>
    </row>
    <row r="170" spans="15:126" x14ac:dyDescent="0.25">
      <c r="AE170" s="80" t="s">
        <v>412</v>
      </c>
      <c r="DQ170" s="45" t="s">
        <v>993</v>
      </c>
    </row>
    <row r="171" spans="15:126" x14ac:dyDescent="0.25">
      <c r="AE171" s="80"/>
      <c r="DQ171" s="11" t="s">
        <v>994</v>
      </c>
    </row>
    <row r="172" spans="15:126" x14ac:dyDescent="0.25">
      <c r="AE172" s="80"/>
      <c r="DQ172" s="11" t="s">
        <v>995</v>
      </c>
    </row>
    <row r="173" spans="15:126" x14ac:dyDescent="0.25">
      <c r="AE173" s="80"/>
      <c r="DQ173" s="11" t="s">
        <v>996</v>
      </c>
    </row>
    <row r="174" spans="15:126" x14ac:dyDescent="0.25">
      <c r="AE174" s="80"/>
      <c r="DQ174" s="11" t="s">
        <v>997</v>
      </c>
    </row>
    <row r="175" spans="15:126" x14ac:dyDescent="0.25">
      <c r="AE175" s="80"/>
    </row>
    <row r="176" spans="15:126" x14ac:dyDescent="0.25">
      <c r="AE176" s="80"/>
    </row>
    <row r="177" spans="31:124" x14ac:dyDescent="0.25">
      <c r="AE177" s="80"/>
    </row>
    <row r="178" spans="31:124" x14ac:dyDescent="0.25">
      <c r="AE178" s="80"/>
    </row>
    <row r="179" spans="31:124" x14ac:dyDescent="0.25">
      <c r="AE179" s="80"/>
      <c r="DT179" s="11" t="s">
        <v>998</v>
      </c>
    </row>
    <row r="180" spans="31:124" x14ac:dyDescent="0.25">
      <c r="AE180" s="80"/>
    </row>
    <row r="181" spans="31:124" x14ac:dyDescent="0.25">
      <c r="AE181" s="80"/>
    </row>
    <row r="182" spans="31:124" x14ac:dyDescent="0.25">
      <c r="AE182" s="80"/>
      <c r="DM182" s="856" t="s">
        <v>78</v>
      </c>
      <c r="DN182" s="857"/>
      <c r="DO182" s="858"/>
      <c r="DP182" s="173" t="s">
        <v>950</v>
      </c>
    </row>
    <row r="183" spans="31:124" x14ac:dyDescent="0.25">
      <c r="AE183" s="80"/>
      <c r="DM183" s="174" t="s">
        <v>76</v>
      </c>
      <c r="DN183" s="175" t="s">
        <v>77</v>
      </c>
      <c r="DO183" s="176" t="s">
        <v>701</v>
      </c>
      <c r="DP183" s="171"/>
    </row>
    <row r="184" spans="31:124" x14ac:dyDescent="0.25">
      <c r="AE184" s="80"/>
      <c r="DM184" s="177">
        <v>101</v>
      </c>
      <c r="DN184" s="178" t="s">
        <v>712</v>
      </c>
      <c r="DO184" s="179">
        <v>2</v>
      </c>
      <c r="DP184" s="171"/>
    </row>
    <row r="185" spans="31:124" x14ac:dyDescent="0.25">
      <c r="AE185" s="80"/>
      <c r="DM185" s="177">
        <v>102</v>
      </c>
      <c r="DN185" s="178" t="s">
        <v>713</v>
      </c>
      <c r="DO185" s="179">
        <v>3</v>
      </c>
      <c r="DP185" s="171"/>
    </row>
    <row r="186" spans="31:124" x14ac:dyDescent="0.25">
      <c r="AE186" s="80"/>
      <c r="DM186" s="177">
        <v>103</v>
      </c>
      <c r="DN186" s="178" t="s">
        <v>714</v>
      </c>
      <c r="DO186" s="179">
        <v>4</v>
      </c>
      <c r="DP186" s="171"/>
    </row>
    <row r="187" spans="31:124" x14ac:dyDescent="0.25">
      <c r="AE187" s="80"/>
      <c r="DM187" s="177">
        <v>104</v>
      </c>
      <c r="DN187" s="178" t="s">
        <v>715</v>
      </c>
      <c r="DO187" s="179">
        <v>5</v>
      </c>
      <c r="DP187" s="171"/>
    </row>
    <row r="188" spans="31:124" x14ac:dyDescent="0.25">
      <c r="AE188" s="80"/>
      <c r="DM188" s="177">
        <v>111</v>
      </c>
      <c r="DN188" s="178" t="s">
        <v>716</v>
      </c>
      <c r="DO188" s="179">
        <v>4</v>
      </c>
      <c r="DP188" s="171" t="s">
        <v>953</v>
      </c>
    </row>
    <row r="189" spans="31:124" x14ac:dyDescent="0.25">
      <c r="AE189" s="80"/>
      <c r="DM189" s="177">
        <v>112</v>
      </c>
      <c r="DN189" s="178" t="s">
        <v>717</v>
      </c>
      <c r="DO189" s="179">
        <v>5</v>
      </c>
      <c r="DP189" s="171" t="s">
        <v>953</v>
      </c>
    </row>
    <row r="190" spans="31:124" x14ac:dyDescent="0.25">
      <c r="AE190" s="80"/>
      <c r="DM190" s="177">
        <v>121</v>
      </c>
      <c r="DN190" s="178" t="s">
        <v>718</v>
      </c>
      <c r="DO190" s="179">
        <v>4</v>
      </c>
      <c r="DP190" s="171" t="s">
        <v>954</v>
      </c>
    </row>
    <row r="191" spans="31:124" x14ac:dyDescent="0.25">
      <c r="AE191" s="80"/>
      <c r="DM191" s="177">
        <v>122</v>
      </c>
      <c r="DN191" s="178" t="s">
        <v>719</v>
      </c>
      <c r="DO191" s="179">
        <v>5</v>
      </c>
      <c r="DP191" s="171" t="s">
        <v>954</v>
      </c>
    </row>
    <row r="192" spans="31:124" x14ac:dyDescent="0.25">
      <c r="DM192" s="177">
        <v>123</v>
      </c>
      <c r="DN192" s="178" t="s">
        <v>720</v>
      </c>
      <c r="DO192" s="179">
        <v>6</v>
      </c>
      <c r="DP192" s="171" t="s">
        <v>954</v>
      </c>
    </row>
    <row r="193" spans="117:120" x14ac:dyDescent="0.25">
      <c r="DM193" s="177">
        <v>124</v>
      </c>
      <c r="DN193" s="178" t="s">
        <v>721</v>
      </c>
      <c r="DO193" s="179">
        <v>7</v>
      </c>
      <c r="DP193" s="171" t="s">
        <v>954</v>
      </c>
    </row>
    <row r="194" spans="117:120" x14ac:dyDescent="0.25">
      <c r="DM194" s="177">
        <v>131</v>
      </c>
      <c r="DN194" s="178" t="s">
        <v>722</v>
      </c>
      <c r="DO194" s="179">
        <v>4</v>
      </c>
      <c r="DP194" s="171" t="s">
        <v>955</v>
      </c>
    </row>
    <row r="195" spans="117:120" x14ac:dyDescent="0.25">
      <c r="DM195" s="177">
        <v>132</v>
      </c>
      <c r="DN195" s="178" t="s">
        <v>723</v>
      </c>
      <c r="DO195" s="179">
        <v>5</v>
      </c>
      <c r="DP195" s="171" t="s">
        <v>955</v>
      </c>
    </row>
    <row r="196" spans="117:120" x14ac:dyDescent="0.25">
      <c r="DM196" s="177">
        <v>133</v>
      </c>
      <c r="DN196" s="178" t="s">
        <v>724</v>
      </c>
      <c r="DO196" s="179">
        <v>6</v>
      </c>
      <c r="DP196" s="171" t="s">
        <v>955</v>
      </c>
    </row>
    <row r="197" spans="117:120" x14ac:dyDescent="0.25">
      <c r="DM197" s="177">
        <v>134</v>
      </c>
      <c r="DN197" s="178" t="s">
        <v>725</v>
      </c>
      <c r="DO197" s="179">
        <v>7</v>
      </c>
      <c r="DP197" s="171" t="s">
        <v>955</v>
      </c>
    </row>
    <row r="198" spans="117:120" x14ac:dyDescent="0.25">
      <c r="DM198" s="177">
        <v>138</v>
      </c>
      <c r="DN198" s="178" t="s">
        <v>726</v>
      </c>
      <c r="DO198" s="179">
        <v>6</v>
      </c>
      <c r="DP198" s="171"/>
    </row>
    <row r="199" spans="117:120" x14ac:dyDescent="0.25">
      <c r="DM199" s="177">
        <v>139</v>
      </c>
      <c r="DN199" s="178" t="s">
        <v>727</v>
      </c>
      <c r="DO199" s="179">
        <v>7</v>
      </c>
      <c r="DP199" s="171"/>
    </row>
    <row r="200" spans="117:120" x14ac:dyDescent="0.25">
      <c r="DM200" s="177">
        <v>141</v>
      </c>
      <c r="DN200" s="178" t="s">
        <v>728</v>
      </c>
      <c r="DO200" s="179">
        <v>8</v>
      </c>
      <c r="DP200" s="171" t="s">
        <v>956</v>
      </c>
    </row>
    <row r="201" spans="117:120" x14ac:dyDescent="0.25">
      <c r="DM201" s="177">
        <v>142</v>
      </c>
      <c r="DN201" s="178" t="s">
        <v>729</v>
      </c>
      <c r="DO201" s="179">
        <v>9</v>
      </c>
      <c r="DP201" s="171" t="s">
        <v>956</v>
      </c>
    </row>
    <row r="202" spans="117:120" x14ac:dyDescent="0.25">
      <c r="DM202" s="177">
        <v>143</v>
      </c>
      <c r="DN202" s="178" t="s">
        <v>730</v>
      </c>
      <c r="DO202" s="179">
        <v>10</v>
      </c>
      <c r="DP202" s="171" t="s">
        <v>956</v>
      </c>
    </row>
    <row r="203" spans="117:120" x14ac:dyDescent="0.25">
      <c r="DM203" s="177">
        <v>144</v>
      </c>
      <c r="DN203" s="178" t="s">
        <v>731</v>
      </c>
      <c r="DO203" s="179">
        <v>11</v>
      </c>
      <c r="DP203" s="171" t="s">
        <v>956</v>
      </c>
    </row>
    <row r="204" spans="117:120" x14ac:dyDescent="0.25">
      <c r="DM204" s="177">
        <v>150</v>
      </c>
      <c r="DN204" s="178" t="s">
        <v>732</v>
      </c>
      <c r="DO204" s="179">
        <v>8</v>
      </c>
      <c r="DP204" s="171"/>
    </row>
    <row r="205" spans="117:120" x14ac:dyDescent="0.25">
      <c r="DM205" s="177">
        <v>151</v>
      </c>
      <c r="DN205" s="178" t="s">
        <v>733</v>
      </c>
      <c r="DO205" s="179">
        <v>9</v>
      </c>
      <c r="DP205" s="171"/>
    </row>
    <row r="206" spans="117:120" x14ac:dyDescent="0.25">
      <c r="DM206" s="177">
        <v>152</v>
      </c>
      <c r="DN206" s="178" t="s">
        <v>734</v>
      </c>
      <c r="DO206" s="179">
        <v>10</v>
      </c>
      <c r="DP206" s="171"/>
    </row>
    <row r="207" spans="117:120" x14ac:dyDescent="0.25">
      <c r="DM207" s="177">
        <v>153</v>
      </c>
      <c r="DN207" s="178" t="s">
        <v>735</v>
      </c>
      <c r="DO207" s="179">
        <v>11</v>
      </c>
      <c r="DP207" s="171"/>
    </row>
    <row r="208" spans="117:120" x14ac:dyDescent="0.25">
      <c r="DM208" s="177">
        <v>154</v>
      </c>
      <c r="DN208" s="178" t="s">
        <v>736</v>
      </c>
      <c r="DO208" s="179">
        <v>12</v>
      </c>
      <c r="DP208" s="171"/>
    </row>
    <row r="209" spans="117:120" x14ac:dyDescent="0.25">
      <c r="DM209" s="177">
        <v>161</v>
      </c>
      <c r="DN209" s="178" t="s">
        <v>737</v>
      </c>
      <c r="DO209" s="179">
        <v>8</v>
      </c>
      <c r="DP209" s="171" t="s">
        <v>957</v>
      </c>
    </row>
    <row r="210" spans="117:120" x14ac:dyDescent="0.25">
      <c r="DM210" s="177">
        <v>162</v>
      </c>
      <c r="DN210" s="178" t="s">
        <v>738</v>
      </c>
      <c r="DO210" s="179">
        <v>9</v>
      </c>
      <c r="DP210" s="171" t="s">
        <v>957</v>
      </c>
    </row>
    <row r="211" spans="117:120" x14ac:dyDescent="0.25">
      <c r="DM211" s="177">
        <v>163</v>
      </c>
      <c r="DN211" s="178" t="s">
        <v>739</v>
      </c>
      <c r="DO211" s="179">
        <v>10</v>
      </c>
      <c r="DP211" s="171"/>
    </row>
    <row r="212" spans="117:120" x14ac:dyDescent="0.25">
      <c r="DM212" s="177">
        <v>164</v>
      </c>
      <c r="DN212" s="178" t="s">
        <v>740</v>
      </c>
      <c r="DO212" s="179">
        <v>11</v>
      </c>
      <c r="DP212" s="171"/>
    </row>
    <row r="213" spans="117:120" x14ac:dyDescent="0.25">
      <c r="DM213" s="177">
        <v>171</v>
      </c>
      <c r="DN213" s="178" t="s">
        <v>741</v>
      </c>
      <c r="DO213" s="179">
        <v>9</v>
      </c>
      <c r="DP213" s="171"/>
    </row>
    <row r="214" spans="117:120" x14ac:dyDescent="0.25">
      <c r="DM214" s="177">
        <v>172</v>
      </c>
      <c r="DN214" s="178" t="s">
        <v>742</v>
      </c>
      <c r="DO214" s="179">
        <v>10</v>
      </c>
      <c r="DP214" s="171"/>
    </row>
    <row r="215" spans="117:120" x14ac:dyDescent="0.25">
      <c r="DM215" s="177">
        <v>173</v>
      </c>
      <c r="DN215" s="178" t="s">
        <v>743</v>
      </c>
      <c r="DO215" s="179">
        <v>11</v>
      </c>
      <c r="DP215" s="171"/>
    </row>
    <row r="216" spans="117:120" x14ac:dyDescent="0.25">
      <c r="DM216" s="177">
        <v>174</v>
      </c>
      <c r="DN216" s="178" t="s">
        <v>744</v>
      </c>
      <c r="DO216" s="179">
        <v>12</v>
      </c>
      <c r="DP216" s="171"/>
    </row>
    <row r="217" spans="117:120" x14ac:dyDescent="0.25">
      <c r="DM217" s="177">
        <v>181</v>
      </c>
      <c r="DN217" s="178" t="s">
        <v>745</v>
      </c>
      <c r="DO217" s="179">
        <v>10</v>
      </c>
      <c r="DP217" s="171"/>
    </row>
    <row r="218" spans="117:120" x14ac:dyDescent="0.25">
      <c r="DM218" s="177">
        <v>183</v>
      </c>
      <c r="DN218" s="178" t="s">
        <v>746</v>
      </c>
      <c r="DO218" s="179">
        <v>12</v>
      </c>
      <c r="DP218" s="171"/>
    </row>
    <row r="219" spans="117:120" x14ac:dyDescent="0.25">
      <c r="DM219" s="177">
        <v>191</v>
      </c>
      <c r="DN219" s="178" t="s">
        <v>747</v>
      </c>
      <c r="DO219" s="179">
        <v>7</v>
      </c>
      <c r="DP219" s="171"/>
    </row>
    <row r="220" spans="117:120" x14ac:dyDescent="0.25">
      <c r="DM220" s="177">
        <v>192</v>
      </c>
      <c r="DN220" s="178" t="s">
        <v>748</v>
      </c>
      <c r="DO220" s="179">
        <v>8</v>
      </c>
      <c r="DP220" s="171"/>
    </row>
    <row r="221" spans="117:120" x14ac:dyDescent="0.25">
      <c r="DM221" s="177">
        <v>193</v>
      </c>
      <c r="DN221" s="178" t="s">
        <v>749</v>
      </c>
      <c r="DO221" s="179">
        <v>9</v>
      </c>
      <c r="DP221" s="171"/>
    </row>
    <row r="222" spans="117:120" x14ac:dyDescent="0.25">
      <c r="DM222" s="177">
        <v>201</v>
      </c>
      <c r="DN222" s="178" t="s">
        <v>750</v>
      </c>
      <c r="DO222" s="179">
        <v>2</v>
      </c>
      <c r="DP222" s="171"/>
    </row>
    <row r="223" spans="117:120" x14ac:dyDescent="0.25">
      <c r="DM223" s="177">
        <v>202</v>
      </c>
      <c r="DN223" s="178" t="s">
        <v>751</v>
      </c>
      <c r="DO223" s="179">
        <v>3</v>
      </c>
      <c r="DP223" s="171"/>
    </row>
    <row r="224" spans="117:120" x14ac:dyDescent="0.25">
      <c r="DM224" s="177">
        <v>211</v>
      </c>
      <c r="DN224" s="178" t="s">
        <v>752</v>
      </c>
      <c r="DO224" s="179">
        <v>4</v>
      </c>
      <c r="DP224" s="171" t="s">
        <v>958</v>
      </c>
    </row>
    <row r="225" spans="117:120" x14ac:dyDescent="0.25">
      <c r="DM225" s="177">
        <v>212</v>
      </c>
      <c r="DN225" s="178" t="s">
        <v>753</v>
      </c>
      <c r="DO225" s="179">
        <v>5</v>
      </c>
      <c r="DP225" s="171" t="s">
        <v>958</v>
      </c>
    </row>
    <row r="226" spans="117:120" x14ac:dyDescent="0.25">
      <c r="DM226" s="177">
        <v>213</v>
      </c>
      <c r="DN226" s="178" t="s">
        <v>754</v>
      </c>
      <c r="DO226" s="179">
        <v>6</v>
      </c>
      <c r="DP226" s="171" t="s">
        <v>958</v>
      </c>
    </row>
    <row r="227" spans="117:120" x14ac:dyDescent="0.25">
      <c r="DM227" s="177">
        <v>214</v>
      </c>
      <c r="DN227" s="178" t="s">
        <v>755</v>
      </c>
      <c r="DO227" s="179">
        <v>7</v>
      </c>
      <c r="DP227" s="171" t="s">
        <v>958</v>
      </c>
    </row>
    <row r="228" spans="117:120" x14ac:dyDescent="0.25">
      <c r="DM228" s="177">
        <v>221</v>
      </c>
      <c r="DN228" s="178" t="s">
        <v>756</v>
      </c>
      <c r="DO228" s="179">
        <v>8</v>
      </c>
      <c r="DP228" s="171" t="s">
        <v>959</v>
      </c>
    </row>
    <row r="229" spans="117:120" x14ac:dyDescent="0.25">
      <c r="DM229" s="177">
        <v>222</v>
      </c>
      <c r="DN229" s="178" t="s">
        <v>757</v>
      </c>
      <c r="DO229" s="179">
        <v>9</v>
      </c>
      <c r="DP229" s="171" t="s">
        <v>959</v>
      </c>
    </row>
    <row r="230" spans="117:120" x14ac:dyDescent="0.25">
      <c r="DM230" s="177">
        <v>223</v>
      </c>
      <c r="DN230" s="178" t="s">
        <v>758</v>
      </c>
      <c r="DO230" s="179">
        <v>10</v>
      </c>
      <c r="DP230" s="171" t="s">
        <v>959</v>
      </c>
    </row>
    <row r="231" spans="117:120" x14ac:dyDescent="0.25">
      <c r="DM231" s="177">
        <v>224</v>
      </c>
      <c r="DN231" s="178" t="s">
        <v>759</v>
      </c>
      <c r="DO231" s="179">
        <v>11</v>
      </c>
      <c r="DP231" s="171" t="s">
        <v>959</v>
      </c>
    </row>
    <row r="232" spans="117:120" x14ac:dyDescent="0.25">
      <c r="DM232" s="177">
        <v>241</v>
      </c>
      <c r="DN232" s="178" t="s">
        <v>760</v>
      </c>
      <c r="DO232" s="179">
        <v>8</v>
      </c>
      <c r="DP232" s="171"/>
    </row>
    <row r="233" spans="117:120" x14ac:dyDescent="0.25">
      <c r="DM233" s="177">
        <v>242</v>
      </c>
      <c r="DN233" s="178" t="s">
        <v>761</v>
      </c>
      <c r="DO233" s="179">
        <v>9</v>
      </c>
      <c r="DP233" s="171"/>
    </row>
    <row r="234" spans="117:120" x14ac:dyDescent="0.25">
      <c r="DM234" s="177">
        <v>243</v>
      </c>
      <c r="DN234" s="178" t="s">
        <v>762</v>
      </c>
      <c r="DO234" s="179">
        <v>10</v>
      </c>
      <c r="DP234" s="171"/>
    </row>
    <row r="235" spans="117:120" x14ac:dyDescent="0.25">
      <c r="DM235" s="177">
        <v>244</v>
      </c>
      <c r="DN235" s="178" t="s">
        <v>763</v>
      </c>
      <c r="DO235" s="179">
        <v>11</v>
      </c>
      <c r="DP235" s="171"/>
    </row>
    <row r="236" spans="117:120" x14ac:dyDescent="0.25">
      <c r="DM236" s="177">
        <v>250</v>
      </c>
      <c r="DN236" s="178" t="s">
        <v>764</v>
      </c>
      <c r="DO236" s="179">
        <v>8</v>
      </c>
      <c r="DP236" s="171"/>
    </row>
    <row r="237" spans="117:120" x14ac:dyDescent="0.25">
      <c r="DM237" s="177">
        <v>251</v>
      </c>
      <c r="DN237" s="178" t="s">
        <v>765</v>
      </c>
      <c r="DO237" s="179">
        <v>9</v>
      </c>
      <c r="DP237" s="171"/>
    </row>
    <row r="238" spans="117:120" x14ac:dyDescent="0.25">
      <c r="DM238" s="177">
        <v>252</v>
      </c>
      <c r="DN238" s="178" t="s">
        <v>766</v>
      </c>
      <c r="DO238" s="179">
        <v>10</v>
      </c>
      <c r="DP238" s="171"/>
    </row>
    <row r="239" spans="117:120" x14ac:dyDescent="0.25">
      <c r="DM239" s="177">
        <v>253</v>
      </c>
      <c r="DN239" s="178" t="s">
        <v>767</v>
      </c>
      <c r="DO239" s="179">
        <v>11</v>
      </c>
      <c r="DP239" s="171"/>
    </row>
    <row r="240" spans="117:120" x14ac:dyDescent="0.25">
      <c r="DM240" s="177">
        <v>254</v>
      </c>
      <c r="DN240" s="178" t="s">
        <v>768</v>
      </c>
      <c r="DO240" s="179">
        <v>12</v>
      </c>
      <c r="DP240" s="171"/>
    </row>
    <row r="241" spans="117:120" x14ac:dyDescent="0.25">
      <c r="DM241" s="177">
        <v>351</v>
      </c>
      <c r="DN241" s="178" t="s">
        <v>769</v>
      </c>
      <c r="DO241" s="179">
        <v>7</v>
      </c>
      <c r="DP241" s="171"/>
    </row>
    <row r="242" spans="117:120" x14ac:dyDescent="0.25">
      <c r="DM242" s="177">
        <v>352</v>
      </c>
      <c r="DN242" s="178" t="s">
        <v>770</v>
      </c>
      <c r="DO242" s="179">
        <v>8</v>
      </c>
      <c r="DP242" s="171"/>
    </row>
    <row r="243" spans="117:120" x14ac:dyDescent="0.25">
      <c r="DM243" s="177">
        <v>353</v>
      </c>
      <c r="DN243" s="178" t="s">
        <v>771</v>
      </c>
      <c r="DO243" s="179">
        <v>9</v>
      </c>
      <c r="DP243" s="171"/>
    </row>
    <row r="244" spans="117:120" x14ac:dyDescent="0.25">
      <c r="DM244" s="177">
        <v>354</v>
      </c>
      <c r="DN244" s="178" t="s">
        <v>772</v>
      </c>
      <c r="DO244" s="179">
        <v>10</v>
      </c>
      <c r="DP244" s="171"/>
    </row>
    <row r="245" spans="117:120" x14ac:dyDescent="0.25">
      <c r="DM245" s="177">
        <v>355</v>
      </c>
      <c r="DN245" s="178" t="s">
        <v>773</v>
      </c>
      <c r="DO245" s="179">
        <v>11</v>
      </c>
      <c r="DP245" s="171"/>
    </row>
    <row r="246" spans="117:120" x14ac:dyDescent="0.25">
      <c r="DM246" s="177">
        <v>356</v>
      </c>
      <c r="DN246" s="178" t="s">
        <v>774</v>
      </c>
      <c r="DO246" s="179">
        <v>12</v>
      </c>
      <c r="DP246" s="171"/>
    </row>
    <row r="247" spans="117:120" x14ac:dyDescent="0.25">
      <c r="DM247" s="177">
        <v>361</v>
      </c>
      <c r="DN247" s="178" t="s">
        <v>775</v>
      </c>
      <c r="DO247" s="179">
        <v>6</v>
      </c>
      <c r="DP247" s="171"/>
    </row>
    <row r="248" spans="117:120" x14ac:dyDescent="0.25">
      <c r="DM248" s="177">
        <v>362</v>
      </c>
      <c r="DN248" s="178" t="s">
        <v>776</v>
      </c>
      <c r="DO248" s="179">
        <v>7</v>
      </c>
      <c r="DP248" s="171"/>
    </row>
    <row r="249" spans="117:120" x14ac:dyDescent="0.25">
      <c r="DM249" s="177">
        <v>363</v>
      </c>
      <c r="DN249" s="178" t="s">
        <v>777</v>
      </c>
      <c r="DO249" s="179">
        <v>8</v>
      </c>
      <c r="DP249" s="171"/>
    </row>
    <row r="250" spans="117:120" x14ac:dyDescent="0.25">
      <c r="DM250" s="177">
        <v>364</v>
      </c>
      <c r="DN250" s="178" t="s">
        <v>778</v>
      </c>
      <c r="DO250" s="179">
        <v>9</v>
      </c>
      <c r="DP250" s="171"/>
    </row>
    <row r="251" spans="117:120" x14ac:dyDescent="0.25">
      <c r="DM251" s="177">
        <v>366</v>
      </c>
      <c r="DN251" s="178" t="s">
        <v>779</v>
      </c>
      <c r="DO251" s="179">
        <v>8</v>
      </c>
      <c r="DP251" s="171"/>
    </row>
    <row r="252" spans="117:120" x14ac:dyDescent="0.25">
      <c r="DM252" s="177">
        <v>367</v>
      </c>
      <c r="DN252" s="178" t="s">
        <v>780</v>
      </c>
      <c r="DO252" s="179">
        <v>9</v>
      </c>
      <c r="DP252" s="171"/>
    </row>
    <row r="253" spans="117:120" x14ac:dyDescent="0.25">
      <c r="DM253" s="177">
        <v>368</v>
      </c>
      <c r="DN253" s="178" t="s">
        <v>781</v>
      </c>
      <c r="DO253" s="179">
        <v>10</v>
      </c>
      <c r="DP253" s="171"/>
    </row>
    <row r="254" spans="117:120" x14ac:dyDescent="0.25">
      <c r="DM254" s="177">
        <v>371</v>
      </c>
      <c r="DN254" s="178" t="s">
        <v>782</v>
      </c>
      <c r="DO254" s="179">
        <v>7</v>
      </c>
      <c r="DP254" s="171"/>
    </row>
    <row r="255" spans="117:120" x14ac:dyDescent="0.25">
      <c r="DM255" s="177">
        <v>372</v>
      </c>
      <c r="DN255" s="178" t="s">
        <v>783</v>
      </c>
      <c r="DO255" s="179">
        <v>8</v>
      </c>
      <c r="DP255" s="171"/>
    </row>
    <row r="256" spans="117:120" x14ac:dyDescent="0.25">
      <c r="DM256" s="177">
        <v>373</v>
      </c>
      <c r="DN256" s="178" t="s">
        <v>784</v>
      </c>
      <c r="DO256" s="179">
        <v>9</v>
      </c>
      <c r="DP256" s="171"/>
    </row>
    <row r="257" spans="117:120" x14ac:dyDescent="0.25">
      <c r="DM257" s="177">
        <v>374</v>
      </c>
      <c r="DN257" s="178" t="s">
        <v>785</v>
      </c>
      <c r="DO257" s="179">
        <v>10</v>
      </c>
      <c r="DP257" s="171"/>
    </row>
    <row r="258" spans="117:120" x14ac:dyDescent="0.25">
      <c r="DM258" s="177">
        <v>375</v>
      </c>
      <c r="DN258" s="178" t="s">
        <v>786</v>
      </c>
      <c r="DO258" s="179">
        <v>11</v>
      </c>
      <c r="DP258" s="171"/>
    </row>
    <row r="259" spans="117:120" x14ac:dyDescent="0.25">
      <c r="DM259" s="177">
        <v>376</v>
      </c>
      <c r="DN259" s="178" t="s">
        <v>787</v>
      </c>
      <c r="DO259" s="179">
        <v>8</v>
      </c>
      <c r="DP259" s="171"/>
    </row>
    <row r="260" spans="117:120" x14ac:dyDescent="0.25">
      <c r="DM260" s="177">
        <v>377</v>
      </c>
      <c r="DN260" s="178" t="s">
        <v>788</v>
      </c>
      <c r="DO260" s="179">
        <v>9</v>
      </c>
      <c r="DP260" s="171"/>
    </row>
    <row r="261" spans="117:120" x14ac:dyDescent="0.25">
      <c r="DM261" s="177">
        <v>378</v>
      </c>
      <c r="DN261" s="178" t="s">
        <v>789</v>
      </c>
      <c r="DO261" s="179">
        <v>11</v>
      </c>
      <c r="DP261" s="171"/>
    </row>
    <row r="262" spans="117:120" x14ac:dyDescent="0.25">
      <c r="DM262" s="177">
        <v>381</v>
      </c>
      <c r="DN262" s="178" t="s">
        <v>732</v>
      </c>
      <c r="DO262" s="179">
        <v>10</v>
      </c>
      <c r="DP262" s="171"/>
    </row>
    <row r="263" spans="117:120" x14ac:dyDescent="0.25">
      <c r="DM263" s="177">
        <v>382</v>
      </c>
      <c r="DN263" s="178" t="s">
        <v>733</v>
      </c>
      <c r="DO263" s="179">
        <v>11</v>
      </c>
      <c r="DP263" s="171"/>
    </row>
    <row r="264" spans="117:120" x14ac:dyDescent="0.25">
      <c r="DM264" s="177">
        <v>383</v>
      </c>
      <c r="DN264" s="178" t="s">
        <v>734</v>
      </c>
      <c r="DO264" s="179">
        <v>12</v>
      </c>
      <c r="DP264" s="171"/>
    </row>
    <row r="265" spans="117:120" x14ac:dyDescent="0.25">
      <c r="DM265" s="177">
        <v>410</v>
      </c>
      <c r="DN265" s="178" t="s">
        <v>790</v>
      </c>
      <c r="DO265" s="179">
        <v>5</v>
      </c>
      <c r="DP265" s="171"/>
    </row>
    <row r="266" spans="117:120" x14ac:dyDescent="0.25">
      <c r="DM266" s="177">
        <v>411</v>
      </c>
      <c r="DN266" s="178" t="s">
        <v>791</v>
      </c>
      <c r="DO266" s="179">
        <v>6</v>
      </c>
      <c r="DP266" s="171" t="s">
        <v>961</v>
      </c>
    </row>
    <row r="267" spans="117:120" x14ac:dyDescent="0.25">
      <c r="DM267" s="177">
        <v>412</v>
      </c>
      <c r="DN267" s="178" t="s">
        <v>792</v>
      </c>
      <c r="DO267" s="179">
        <v>7</v>
      </c>
      <c r="DP267" s="171" t="s">
        <v>961</v>
      </c>
    </row>
    <row r="268" spans="117:120" x14ac:dyDescent="0.25">
      <c r="DM268" s="177">
        <v>413</v>
      </c>
      <c r="DN268" s="178" t="s">
        <v>793</v>
      </c>
      <c r="DO268" s="179">
        <v>8</v>
      </c>
      <c r="DP268" s="171" t="s">
        <v>961</v>
      </c>
    </row>
    <row r="269" spans="117:120" x14ac:dyDescent="0.25">
      <c r="DM269" s="177">
        <v>420</v>
      </c>
      <c r="DN269" s="178" t="s">
        <v>794</v>
      </c>
      <c r="DO269" s="179">
        <v>4</v>
      </c>
      <c r="DP269" s="171" t="s">
        <v>960</v>
      </c>
    </row>
    <row r="270" spans="117:120" x14ac:dyDescent="0.25">
      <c r="DM270" s="177">
        <v>421</v>
      </c>
      <c r="DN270" s="178" t="s">
        <v>795</v>
      </c>
      <c r="DO270" s="179">
        <v>5</v>
      </c>
      <c r="DP270" s="171" t="s">
        <v>960</v>
      </c>
    </row>
    <row r="271" spans="117:120" x14ac:dyDescent="0.25">
      <c r="DM271" s="177">
        <v>422</v>
      </c>
      <c r="DN271" s="178" t="s">
        <v>796</v>
      </c>
      <c r="DO271" s="179">
        <v>6</v>
      </c>
      <c r="DP271" s="171" t="s">
        <v>960</v>
      </c>
    </row>
    <row r="272" spans="117:120" x14ac:dyDescent="0.25">
      <c r="DM272" s="177">
        <v>423</v>
      </c>
      <c r="DN272" s="178" t="s">
        <v>797</v>
      </c>
      <c r="DO272" s="179">
        <v>7</v>
      </c>
      <c r="DP272" s="171" t="s">
        <v>960</v>
      </c>
    </row>
    <row r="273" spans="117:120" x14ac:dyDescent="0.25">
      <c r="DM273" s="177">
        <v>424</v>
      </c>
      <c r="DN273" s="178" t="s">
        <v>798</v>
      </c>
      <c r="DO273" s="179">
        <v>8</v>
      </c>
      <c r="DP273" s="171" t="s">
        <v>960</v>
      </c>
    </row>
    <row r="274" spans="117:120" x14ac:dyDescent="0.25">
      <c r="DM274" s="177">
        <v>430</v>
      </c>
      <c r="DN274" s="178" t="s">
        <v>799</v>
      </c>
      <c r="DO274" s="179">
        <v>6</v>
      </c>
      <c r="DP274" s="171"/>
    </row>
    <row r="275" spans="117:120" x14ac:dyDescent="0.25">
      <c r="DM275" s="177">
        <v>431</v>
      </c>
      <c r="DN275" s="178" t="s">
        <v>800</v>
      </c>
      <c r="DO275" s="179">
        <v>7</v>
      </c>
      <c r="DP275" s="171"/>
    </row>
    <row r="276" spans="117:120" x14ac:dyDescent="0.25">
      <c r="DM276" s="177">
        <v>432</v>
      </c>
      <c r="DN276" s="178" t="s">
        <v>801</v>
      </c>
      <c r="DO276" s="179">
        <v>8</v>
      </c>
      <c r="DP276" s="171"/>
    </row>
    <row r="277" spans="117:120" x14ac:dyDescent="0.25">
      <c r="DM277" s="177">
        <v>433</v>
      </c>
      <c r="DN277" s="178" t="s">
        <v>802</v>
      </c>
      <c r="DO277" s="179">
        <v>9</v>
      </c>
      <c r="DP277" s="171"/>
    </row>
    <row r="278" spans="117:120" x14ac:dyDescent="0.25">
      <c r="DM278" s="177">
        <v>434</v>
      </c>
      <c r="DN278" s="178" t="s">
        <v>803</v>
      </c>
      <c r="DO278" s="179">
        <v>10</v>
      </c>
      <c r="DP278" s="171"/>
    </row>
    <row r="279" spans="117:120" x14ac:dyDescent="0.25">
      <c r="DM279" s="177">
        <v>441</v>
      </c>
      <c r="DN279" s="178" t="s">
        <v>804</v>
      </c>
      <c r="DO279" s="179">
        <v>7</v>
      </c>
      <c r="DP279" s="171" t="s">
        <v>962</v>
      </c>
    </row>
    <row r="280" spans="117:120" x14ac:dyDescent="0.25">
      <c r="DM280" s="177">
        <v>442</v>
      </c>
      <c r="DN280" s="178" t="s">
        <v>805</v>
      </c>
      <c r="DO280" s="179">
        <v>8</v>
      </c>
      <c r="DP280" s="171" t="s">
        <v>962</v>
      </c>
    </row>
    <row r="281" spans="117:120" x14ac:dyDescent="0.25">
      <c r="DM281" s="177">
        <v>443</v>
      </c>
      <c r="DN281" s="178" t="s">
        <v>806</v>
      </c>
      <c r="DO281" s="179">
        <v>9</v>
      </c>
      <c r="DP281" s="171" t="s">
        <v>962</v>
      </c>
    </row>
    <row r="282" spans="117:120" x14ac:dyDescent="0.25">
      <c r="DM282" s="177">
        <v>444</v>
      </c>
      <c r="DN282" s="178" t="s">
        <v>807</v>
      </c>
      <c r="DO282" s="179">
        <v>10</v>
      </c>
      <c r="DP282" s="171" t="s">
        <v>962</v>
      </c>
    </row>
    <row r="283" spans="117:120" x14ac:dyDescent="0.25">
      <c r="DM283" s="177">
        <v>451</v>
      </c>
      <c r="DN283" s="178" t="s">
        <v>808</v>
      </c>
      <c r="DO283" s="179">
        <v>7</v>
      </c>
      <c r="DP283" s="171"/>
    </row>
    <row r="284" spans="117:120" x14ac:dyDescent="0.25">
      <c r="DM284" s="177">
        <v>452</v>
      </c>
      <c r="DN284" s="178" t="s">
        <v>809</v>
      </c>
      <c r="DO284" s="179">
        <v>8</v>
      </c>
      <c r="DP284" s="171"/>
    </row>
    <row r="285" spans="117:120" x14ac:dyDescent="0.25">
      <c r="DM285" s="177">
        <v>453</v>
      </c>
      <c r="DN285" s="178" t="s">
        <v>810</v>
      </c>
      <c r="DO285" s="179">
        <v>9</v>
      </c>
      <c r="DP285" s="171"/>
    </row>
    <row r="286" spans="117:120" x14ac:dyDescent="0.25">
      <c r="DM286" s="177">
        <v>454</v>
      </c>
      <c r="DN286" s="178" t="s">
        <v>811</v>
      </c>
      <c r="DO286" s="179">
        <v>10</v>
      </c>
      <c r="DP286" s="171"/>
    </row>
    <row r="287" spans="117:120" x14ac:dyDescent="0.25">
      <c r="DM287" s="177">
        <v>460</v>
      </c>
      <c r="DN287" s="178" t="s">
        <v>812</v>
      </c>
      <c r="DO287" s="179">
        <v>6</v>
      </c>
      <c r="DP287" s="171"/>
    </row>
    <row r="288" spans="117:120" x14ac:dyDescent="0.25">
      <c r="DM288" s="177">
        <v>461</v>
      </c>
      <c r="DN288" s="178" t="s">
        <v>813</v>
      </c>
      <c r="DO288" s="179">
        <v>7</v>
      </c>
      <c r="DP288" s="171"/>
    </row>
    <row r="289" spans="117:120" x14ac:dyDescent="0.25">
      <c r="DM289" s="177">
        <v>462</v>
      </c>
      <c r="DN289" s="178" t="s">
        <v>814</v>
      </c>
      <c r="DO289" s="179">
        <v>8</v>
      </c>
      <c r="DP289" s="171"/>
    </row>
    <row r="290" spans="117:120" x14ac:dyDescent="0.25">
      <c r="DM290" s="177">
        <v>463</v>
      </c>
      <c r="DN290" s="178" t="s">
        <v>815</v>
      </c>
      <c r="DO290" s="179">
        <v>9</v>
      </c>
      <c r="DP290" s="171"/>
    </row>
    <row r="291" spans="117:120" x14ac:dyDescent="0.25">
      <c r="DM291" s="177">
        <v>464</v>
      </c>
      <c r="DN291" s="178" t="s">
        <v>816</v>
      </c>
      <c r="DO291" s="179">
        <v>10</v>
      </c>
      <c r="DP291" s="171"/>
    </row>
    <row r="292" spans="117:120" x14ac:dyDescent="0.25">
      <c r="DM292" s="177">
        <v>490</v>
      </c>
      <c r="DN292" s="178" t="s">
        <v>732</v>
      </c>
      <c r="DO292" s="179">
        <v>8</v>
      </c>
      <c r="DP292" s="171"/>
    </row>
    <row r="293" spans="117:120" x14ac:dyDescent="0.25">
      <c r="DM293" s="177">
        <v>491</v>
      </c>
      <c r="DN293" s="178" t="s">
        <v>733</v>
      </c>
      <c r="DO293" s="179">
        <v>9</v>
      </c>
      <c r="DP293" s="171"/>
    </row>
    <row r="294" spans="117:120" x14ac:dyDescent="0.25">
      <c r="DM294" s="177">
        <v>492</v>
      </c>
      <c r="DN294" s="178" t="s">
        <v>734</v>
      </c>
      <c r="DO294" s="179">
        <v>10</v>
      </c>
      <c r="DP294" s="171"/>
    </row>
    <row r="295" spans="117:120" x14ac:dyDescent="0.25">
      <c r="DM295" s="177">
        <v>493</v>
      </c>
      <c r="DN295" s="178" t="s">
        <v>817</v>
      </c>
      <c r="DO295" s="179">
        <v>11</v>
      </c>
      <c r="DP295" s="171"/>
    </row>
    <row r="296" spans="117:120" x14ac:dyDescent="0.25">
      <c r="DM296" s="177">
        <v>494</v>
      </c>
      <c r="DN296" s="178" t="s">
        <v>736</v>
      </c>
      <c r="DO296" s="179">
        <v>12</v>
      </c>
      <c r="DP296" s="171"/>
    </row>
    <row r="297" spans="117:120" x14ac:dyDescent="0.25">
      <c r="DM297" s="177">
        <v>501</v>
      </c>
      <c r="DN297" s="178" t="s">
        <v>818</v>
      </c>
      <c r="DO297" s="179">
        <v>1</v>
      </c>
      <c r="DP297" s="171"/>
    </row>
    <row r="298" spans="117:120" x14ac:dyDescent="0.25">
      <c r="DM298" s="177">
        <v>502</v>
      </c>
      <c r="DN298" s="178" t="s">
        <v>819</v>
      </c>
      <c r="DO298" s="179">
        <v>2</v>
      </c>
      <c r="DP298" s="171"/>
    </row>
    <row r="299" spans="117:120" x14ac:dyDescent="0.25">
      <c r="DM299" s="177">
        <v>504</v>
      </c>
      <c r="DN299" s="178" t="s">
        <v>821</v>
      </c>
      <c r="DO299" s="179">
        <v>4</v>
      </c>
      <c r="DP299" s="171"/>
    </row>
    <row r="300" spans="117:120" x14ac:dyDescent="0.25">
      <c r="DM300" s="177">
        <v>506</v>
      </c>
      <c r="DN300" s="178" t="s">
        <v>822</v>
      </c>
      <c r="DO300" s="179">
        <v>3</v>
      </c>
      <c r="DP300" s="171"/>
    </row>
    <row r="301" spans="117:120" x14ac:dyDescent="0.25">
      <c r="DM301" s="177">
        <v>507</v>
      </c>
      <c r="DN301" s="178" t="s">
        <v>823</v>
      </c>
      <c r="DO301" s="179">
        <v>4</v>
      </c>
      <c r="DP301" s="171"/>
    </row>
    <row r="302" spans="117:120" x14ac:dyDescent="0.25">
      <c r="DM302" s="177">
        <v>503</v>
      </c>
      <c r="DN302" s="178" t="s">
        <v>820</v>
      </c>
      <c r="DO302" s="179">
        <v>3</v>
      </c>
      <c r="DP302" s="171"/>
    </row>
    <row r="303" spans="117:120" x14ac:dyDescent="0.25">
      <c r="DM303" s="177">
        <v>508</v>
      </c>
      <c r="DN303" s="178" t="s">
        <v>824</v>
      </c>
      <c r="DO303" s="179">
        <v>5</v>
      </c>
      <c r="DP303" s="171"/>
    </row>
    <row r="304" spans="117:120" x14ac:dyDescent="0.25">
      <c r="DM304" s="177">
        <v>509</v>
      </c>
      <c r="DN304" s="178" t="s">
        <v>825</v>
      </c>
      <c r="DO304" s="179">
        <v>6</v>
      </c>
      <c r="DP304" s="171"/>
    </row>
    <row r="305" spans="117:120" x14ac:dyDescent="0.25">
      <c r="DM305" s="177">
        <v>511</v>
      </c>
      <c r="DN305" s="178" t="s">
        <v>826</v>
      </c>
      <c r="DO305" s="179">
        <v>4</v>
      </c>
      <c r="DP305" s="171"/>
    </row>
    <row r="306" spans="117:120" x14ac:dyDescent="0.25">
      <c r="DM306" s="177">
        <v>512</v>
      </c>
      <c r="DN306" s="178" t="s">
        <v>827</v>
      </c>
      <c r="DO306" s="179">
        <v>5</v>
      </c>
      <c r="DP306" s="171"/>
    </row>
    <row r="307" spans="117:120" x14ac:dyDescent="0.25">
      <c r="DM307" s="177">
        <v>513</v>
      </c>
      <c r="DN307" s="178" t="s">
        <v>828</v>
      </c>
      <c r="DO307" s="179">
        <v>6</v>
      </c>
      <c r="DP307" s="171"/>
    </row>
    <row r="308" spans="117:120" x14ac:dyDescent="0.25">
      <c r="DM308" s="177">
        <v>514</v>
      </c>
      <c r="DN308" s="178" t="s">
        <v>829</v>
      </c>
      <c r="DO308" s="179">
        <v>7</v>
      </c>
      <c r="DP308" s="171"/>
    </row>
    <row r="309" spans="117:120" x14ac:dyDescent="0.25">
      <c r="DM309" s="177">
        <v>516</v>
      </c>
      <c r="DN309" s="178" t="s">
        <v>830</v>
      </c>
      <c r="DO309" s="179">
        <v>4</v>
      </c>
      <c r="DP309" s="171"/>
    </row>
    <row r="310" spans="117:120" x14ac:dyDescent="0.25">
      <c r="DM310" s="177">
        <v>517</v>
      </c>
      <c r="DN310" s="178" t="s">
        <v>831</v>
      </c>
      <c r="DO310" s="179">
        <v>5</v>
      </c>
      <c r="DP310" s="171"/>
    </row>
    <row r="311" spans="117:120" x14ac:dyDescent="0.25">
      <c r="DM311" s="177">
        <v>518</v>
      </c>
      <c r="DN311" s="178" t="s">
        <v>832</v>
      </c>
      <c r="DO311" s="179">
        <v>6</v>
      </c>
      <c r="DP311" s="171"/>
    </row>
    <row r="312" spans="117:120" x14ac:dyDescent="0.25">
      <c r="DM312" s="177">
        <v>521</v>
      </c>
      <c r="DN312" s="178" t="s">
        <v>833</v>
      </c>
      <c r="DO312" s="179">
        <v>4</v>
      </c>
      <c r="DP312" s="171"/>
    </row>
    <row r="313" spans="117:120" x14ac:dyDescent="0.25">
      <c r="DM313" s="177">
        <v>522</v>
      </c>
      <c r="DN313" s="178" t="s">
        <v>834</v>
      </c>
      <c r="DO313" s="179">
        <v>5</v>
      </c>
      <c r="DP313" s="171"/>
    </row>
    <row r="314" spans="117:120" x14ac:dyDescent="0.25">
      <c r="DM314" s="177">
        <v>523</v>
      </c>
      <c r="DN314" s="178" t="s">
        <v>835</v>
      </c>
      <c r="DO314" s="179">
        <v>6</v>
      </c>
      <c r="DP314" s="171"/>
    </row>
    <row r="315" spans="117:120" x14ac:dyDescent="0.25">
      <c r="DM315" s="177">
        <v>524</v>
      </c>
      <c r="DN315" s="178" t="s">
        <v>836</v>
      </c>
      <c r="DO315" s="179">
        <v>7</v>
      </c>
      <c r="DP315" s="171"/>
    </row>
    <row r="316" spans="117:120" x14ac:dyDescent="0.25">
      <c r="DM316" s="177">
        <v>531</v>
      </c>
      <c r="DN316" s="178" t="s">
        <v>837</v>
      </c>
      <c r="DO316" s="179">
        <v>5</v>
      </c>
      <c r="DP316" s="171"/>
    </row>
    <row r="317" spans="117:120" x14ac:dyDescent="0.25">
      <c r="DM317" s="177">
        <v>532</v>
      </c>
      <c r="DN317" s="178" t="s">
        <v>838</v>
      </c>
      <c r="DO317" s="179">
        <v>6</v>
      </c>
      <c r="DP317" s="171"/>
    </row>
    <row r="318" spans="117:120" x14ac:dyDescent="0.25">
      <c r="DM318" s="177">
        <v>533</v>
      </c>
      <c r="DN318" s="178" t="s">
        <v>839</v>
      </c>
      <c r="DO318" s="179">
        <v>6</v>
      </c>
      <c r="DP318" s="171"/>
    </row>
    <row r="319" spans="117:120" x14ac:dyDescent="0.25">
      <c r="DM319" s="177">
        <v>534</v>
      </c>
      <c r="DN319" s="178" t="s">
        <v>840</v>
      </c>
      <c r="DO319" s="179">
        <v>7</v>
      </c>
      <c r="DP319" s="171"/>
    </row>
    <row r="320" spans="117:120" x14ac:dyDescent="0.25">
      <c r="DM320" s="177">
        <v>541</v>
      </c>
      <c r="DN320" s="178" t="s">
        <v>841</v>
      </c>
      <c r="DO320" s="179">
        <v>6</v>
      </c>
      <c r="DP320" s="171"/>
    </row>
    <row r="321" spans="117:120" x14ac:dyDescent="0.25">
      <c r="DM321" s="177">
        <v>542</v>
      </c>
      <c r="DN321" s="178" t="s">
        <v>842</v>
      </c>
      <c r="DO321" s="179">
        <v>7</v>
      </c>
      <c r="DP321" s="171" t="s">
        <v>967</v>
      </c>
    </row>
    <row r="322" spans="117:120" x14ac:dyDescent="0.25">
      <c r="DM322" s="177">
        <v>543</v>
      </c>
      <c r="DN322" s="178" t="s">
        <v>843</v>
      </c>
      <c r="DO322" s="179">
        <v>8</v>
      </c>
      <c r="DP322" s="171"/>
    </row>
    <row r="323" spans="117:120" x14ac:dyDescent="0.25">
      <c r="DM323" s="177">
        <v>544</v>
      </c>
      <c r="DN323" s="178" t="s">
        <v>844</v>
      </c>
      <c r="DO323" s="179">
        <v>9</v>
      </c>
      <c r="DP323" s="171"/>
    </row>
    <row r="324" spans="117:120" x14ac:dyDescent="0.25">
      <c r="DM324" s="177">
        <v>545</v>
      </c>
      <c r="DN324" s="178" t="s">
        <v>845</v>
      </c>
      <c r="DO324" s="179">
        <v>10</v>
      </c>
      <c r="DP324" s="171"/>
    </row>
    <row r="325" spans="117:120" x14ac:dyDescent="0.25">
      <c r="DM325" s="177">
        <v>550</v>
      </c>
      <c r="DN325" s="178" t="s">
        <v>846</v>
      </c>
      <c r="DO325" s="179">
        <v>7</v>
      </c>
      <c r="DP325" s="171"/>
    </row>
    <row r="326" spans="117:120" x14ac:dyDescent="0.25">
      <c r="DM326" s="177">
        <v>551</v>
      </c>
      <c r="DN326" s="178" t="s">
        <v>732</v>
      </c>
      <c r="DO326" s="179">
        <v>8</v>
      </c>
      <c r="DP326" s="171"/>
    </row>
    <row r="327" spans="117:120" x14ac:dyDescent="0.25">
      <c r="DM327" s="177">
        <v>552</v>
      </c>
      <c r="DN327" s="178" t="s">
        <v>733</v>
      </c>
      <c r="DO327" s="179">
        <v>9</v>
      </c>
      <c r="DP327" s="171"/>
    </row>
    <row r="328" spans="117:120" x14ac:dyDescent="0.25">
      <c r="DM328" s="177">
        <v>553</v>
      </c>
      <c r="DN328" s="178" t="s">
        <v>734</v>
      </c>
      <c r="DO328" s="179">
        <v>10</v>
      </c>
      <c r="DP328" s="171"/>
    </row>
    <row r="329" spans="117:120" x14ac:dyDescent="0.25">
      <c r="DM329" s="177">
        <v>554</v>
      </c>
      <c r="DN329" s="178" t="s">
        <v>817</v>
      </c>
      <c r="DO329" s="179">
        <v>11</v>
      </c>
      <c r="DP329" s="171"/>
    </row>
    <row r="330" spans="117:120" x14ac:dyDescent="0.25">
      <c r="DM330" s="177">
        <v>555</v>
      </c>
      <c r="DN330" s="180" t="s">
        <v>736</v>
      </c>
      <c r="DO330" s="179">
        <v>12</v>
      </c>
      <c r="DP330" s="171"/>
    </row>
    <row r="331" spans="117:120" x14ac:dyDescent="0.25">
      <c r="DM331" s="177">
        <v>561</v>
      </c>
      <c r="DN331" s="178" t="s">
        <v>847</v>
      </c>
      <c r="DO331" s="179">
        <v>3</v>
      </c>
      <c r="DP331" s="171"/>
    </row>
    <row r="332" spans="117:120" x14ac:dyDescent="0.25">
      <c r="DM332" s="177">
        <v>562</v>
      </c>
      <c r="DN332" s="178" t="s">
        <v>848</v>
      </c>
      <c r="DO332" s="179">
        <v>4</v>
      </c>
      <c r="DP332" s="171"/>
    </row>
    <row r="333" spans="117:120" x14ac:dyDescent="0.25">
      <c r="DM333" s="177">
        <v>563</v>
      </c>
      <c r="DN333" s="178" t="s">
        <v>849</v>
      </c>
      <c r="DO333" s="179">
        <v>5</v>
      </c>
      <c r="DP333" s="171"/>
    </row>
    <row r="334" spans="117:120" x14ac:dyDescent="0.25">
      <c r="DM334" s="177">
        <v>564</v>
      </c>
      <c r="DN334" s="178" t="s">
        <v>850</v>
      </c>
      <c r="DO334" s="179">
        <v>6</v>
      </c>
      <c r="DP334" s="171"/>
    </row>
    <row r="335" spans="117:120" x14ac:dyDescent="0.25">
      <c r="DM335" s="177">
        <v>565</v>
      </c>
      <c r="DN335" s="178" t="s">
        <v>851</v>
      </c>
      <c r="DO335" s="179">
        <v>7</v>
      </c>
      <c r="DP335" s="171"/>
    </row>
    <row r="336" spans="117:120" x14ac:dyDescent="0.25">
      <c r="DM336" s="177">
        <v>566</v>
      </c>
      <c r="DN336" s="178" t="s">
        <v>0</v>
      </c>
      <c r="DO336" s="179">
        <v>8</v>
      </c>
      <c r="DP336" s="171"/>
    </row>
    <row r="337" spans="117:120" x14ac:dyDescent="0.25">
      <c r="DM337" s="177">
        <v>571</v>
      </c>
      <c r="DN337" s="178" t="s">
        <v>1</v>
      </c>
      <c r="DO337" s="179">
        <v>3</v>
      </c>
      <c r="DP337" s="171"/>
    </row>
    <row r="338" spans="117:120" x14ac:dyDescent="0.25">
      <c r="DM338" s="177">
        <v>572</v>
      </c>
      <c r="DN338" s="178" t="s">
        <v>2</v>
      </c>
      <c r="DO338" s="179">
        <v>4</v>
      </c>
      <c r="DP338" s="171"/>
    </row>
    <row r="339" spans="117:120" x14ac:dyDescent="0.25">
      <c r="DM339" s="177">
        <v>573</v>
      </c>
      <c r="DN339" s="178" t="s">
        <v>3</v>
      </c>
      <c r="DO339" s="179">
        <v>5</v>
      </c>
      <c r="DP339" s="171"/>
    </row>
    <row r="340" spans="117:120" x14ac:dyDescent="0.25">
      <c r="DM340" s="177">
        <v>574</v>
      </c>
      <c r="DN340" s="178" t="s">
        <v>4</v>
      </c>
      <c r="DO340" s="179">
        <v>6</v>
      </c>
      <c r="DP340" s="171"/>
    </row>
    <row r="341" spans="117:120" x14ac:dyDescent="0.25">
      <c r="DM341" s="177">
        <v>575</v>
      </c>
      <c r="DN341" s="178" t="s">
        <v>5</v>
      </c>
      <c r="DO341" s="179">
        <v>7</v>
      </c>
      <c r="DP341" s="171"/>
    </row>
    <row r="342" spans="117:120" x14ac:dyDescent="0.25">
      <c r="DM342" s="177">
        <v>576</v>
      </c>
      <c r="DN342" s="178" t="s">
        <v>6</v>
      </c>
      <c r="DO342" s="179">
        <v>8</v>
      </c>
      <c r="DP342" s="171"/>
    </row>
    <row r="343" spans="117:120" x14ac:dyDescent="0.25">
      <c r="DM343" s="177">
        <v>577</v>
      </c>
      <c r="DN343" s="178" t="s">
        <v>7</v>
      </c>
      <c r="DO343" s="181"/>
      <c r="DP343" s="171"/>
    </row>
    <row r="344" spans="117:120" x14ac:dyDescent="0.25">
      <c r="DM344" s="177">
        <v>578</v>
      </c>
      <c r="DN344" s="178" t="s">
        <v>8</v>
      </c>
      <c r="DO344" s="179">
        <v>7</v>
      </c>
      <c r="DP344" s="171"/>
    </row>
    <row r="345" spans="117:120" x14ac:dyDescent="0.25">
      <c r="DM345" s="177">
        <v>580</v>
      </c>
      <c r="DN345" s="178" t="s">
        <v>9</v>
      </c>
      <c r="DO345" s="179">
        <v>2</v>
      </c>
      <c r="DP345" s="171"/>
    </row>
    <row r="346" spans="117:120" x14ac:dyDescent="0.25">
      <c r="DM346" s="177">
        <v>581</v>
      </c>
      <c r="DN346" s="178" t="s">
        <v>10</v>
      </c>
      <c r="DO346" s="179">
        <v>3</v>
      </c>
      <c r="DP346" s="171"/>
    </row>
    <row r="347" spans="117:120" x14ac:dyDescent="0.25">
      <c r="DM347" s="177">
        <v>582</v>
      </c>
      <c r="DN347" s="178" t="s">
        <v>11</v>
      </c>
      <c r="DO347" s="179">
        <v>4</v>
      </c>
      <c r="DP347" s="171"/>
    </row>
    <row r="348" spans="117:120" x14ac:dyDescent="0.25">
      <c r="DM348" s="177">
        <v>583</v>
      </c>
      <c r="DN348" s="178" t="s">
        <v>12</v>
      </c>
      <c r="DO348" s="179">
        <v>4</v>
      </c>
      <c r="DP348" s="171"/>
    </row>
    <row r="349" spans="117:120" x14ac:dyDescent="0.25">
      <c r="DM349" s="177">
        <v>584</v>
      </c>
      <c r="DN349" s="178" t="s">
        <v>13</v>
      </c>
      <c r="DO349" s="179">
        <v>5</v>
      </c>
      <c r="DP349" s="171"/>
    </row>
    <row r="350" spans="117:120" x14ac:dyDescent="0.25">
      <c r="DM350" s="177">
        <v>585</v>
      </c>
      <c r="DN350" s="178" t="s">
        <v>14</v>
      </c>
      <c r="DO350" s="179">
        <v>6</v>
      </c>
      <c r="DP350" s="171"/>
    </row>
    <row r="351" spans="117:120" x14ac:dyDescent="0.25">
      <c r="DM351" s="177">
        <v>586</v>
      </c>
      <c r="DN351" s="178" t="s">
        <v>15</v>
      </c>
      <c r="DO351" s="179">
        <v>7</v>
      </c>
      <c r="DP351" s="171"/>
    </row>
    <row r="352" spans="117:120" x14ac:dyDescent="0.25">
      <c r="DM352" s="177">
        <v>587</v>
      </c>
      <c r="DN352" s="178" t="s">
        <v>16</v>
      </c>
      <c r="DO352" s="179">
        <v>8</v>
      </c>
      <c r="DP352" s="171"/>
    </row>
    <row r="353" spans="117:120" x14ac:dyDescent="0.25">
      <c r="DM353" s="177">
        <v>590</v>
      </c>
      <c r="DN353" s="178" t="s">
        <v>846</v>
      </c>
      <c r="DO353" s="179">
        <v>7</v>
      </c>
      <c r="DP353" s="171"/>
    </row>
    <row r="354" spans="117:120" x14ac:dyDescent="0.25">
      <c r="DM354" s="177">
        <v>591</v>
      </c>
      <c r="DN354" s="178" t="s">
        <v>17</v>
      </c>
      <c r="DO354" s="179">
        <v>8</v>
      </c>
      <c r="DP354" s="171"/>
    </row>
    <row r="355" spans="117:120" x14ac:dyDescent="0.25">
      <c r="DM355" s="177">
        <v>592</v>
      </c>
      <c r="DN355" s="178" t="s">
        <v>18</v>
      </c>
      <c r="DO355" s="179">
        <v>9</v>
      </c>
      <c r="DP355" s="171"/>
    </row>
    <row r="356" spans="117:120" x14ac:dyDescent="0.25">
      <c r="DM356" s="177">
        <v>593</v>
      </c>
      <c r="DN356" s="178" t="s">
        <v>19</v>
      </c>
      <c r="DO356" s="179">
        <v>10</v>
      </c>
      <c r="DP356" s="171"/>
    </row>
    <row r="357" spans="117:120" x14ac:dyDescent="0.25">
      <c r="DM357" s="177">
        <v>594</v>
      </c>
      <c r="DN357" s="178" t="s">
        <v>20</v>
      </c>
      <c r="DO357" s="179">
        <v>11</v>
      </c>
      <c r="DP357" s="171"/>
    </row>
    <row r="358" spans="117:120" x14ac:dyDescent="0.25">
      <c r="DM358" s="177">
        <v>601</v>
      </c>
      <c r="DN358" s="178" t="s">
        <v>21</v>
      </c>
      <c r="DO358" s="179">
        <v>4</v>
      </c>
      <c r="DP358" s="171"/>
    </row>
    <row r="359" spans="117:120" x14ac:dyDescent="0.25">
      <c r="DM359" s="177">
        <v>602</v>
      </c>
      <c r="DN359" s="178" t="s">
        <v>22</v>
      </c>
      <c r="DO359" s="179">
        <v>5</v>
      </c>
      <c r="DP359" s="171"/>
    </row>
    <row r="360" spans="117:120" x14ac:dyDescent="0.25">
      <c r="DM360" s="177">
        <v>603</v>
      </c>
      <c r="DN360" s="178" t="s">
        <v>23</v>
      </c>
      <c r="DO360" s="179">
        <v>6</v>
      </c>
      <c r="DP360" s="171"/>
    </row>
    <row r="361" spans="117:120" x14ac:dyDescent="0.25">
      <c r="DM361" s="177">
        <v>604</v>
      </c>
      <c r="DN361" s="178" t="s">
        <v>24</v>
      </c>
      <c r="DO361" s="179">
        <v>7</v>
      </c>
      <c r="DP361" s="171"/>
    </row>
    <row r="362" spans="117:120" x14ac:dyDescent="0.25">
      <c r="DM362" s="177">
        <v>611</v>
      </c>
      <c r="DN362" s="178" t="s">
        <v>25</v>
      </c>
      <c r="DO362" s="179">
        <v>1</v>
      </c>
      <c r="DP362" s="171"/>
    </row>
    <row r="363" spans="117:120" x14ac:dyDescent="0.25">
      <c r="DM363" s="177">
        <v>612</v>
      </c>
      <c r="DN363" s="178" t="s">
        <v>26</v>
      </c>
      <c r="DO363" s="179">
        <v>2</v>
      </c>
      <c r="DP363" s="171"/>
    </row>
    <row r="364" spans="117:120" x14ac:dyDescent="0.25">
      <c r="DM364" s="177">
        <v>613</v>
      </c>
      <c r="DN364" s="178" t="s">
        <v>27</v>
      </c>
      <c r="DO364" s="179">
        <v>3</v>
      </c>
      <c r="DP364" s="171" t="s">
        <v>963</v>
      </c>
    </row>
    <row r="365" spans="117:120" x14ac:dyDescent="0.25">
      <c r="DM365" s="177">
        <v>614</v>
      </c>
      <c r="DN365" s="178" t="s">
        <v>28</v>
      </c>
      <c r="DO365" s="179">
        <v>4</v>
      </c>
      <c r="DP365" s="171" t="s">
        <v>963</v>
      </c>
    </row>
    <row r="366" spans="117:120" x14ac:dyDescent="0.25">
      <c r="DM366" s="177">
        <v>631</v>
      </c>
      <c r="DN366" s="178" t="s">
        <v>29</v>
      </c>
      <c r="DO366" s="179">
        <v>8</v>
      </c>
      <c r="DP366" s="171"/>
    </row>
    <row r="367" spans="117:120" x14ac:dyDescent="0.25">
      <c r="DM367" s="177">
        <v>632</v>
      </c>
      <c r="DN367" s="178" t="s">
        <v>30</v>
      </c>
      <c r="DO367" s="179">
        <v>9</v>
      </c>
      <c r="DP367" s="171"/>
    </row>
    <row r="368" spans="117:120" x14ac:dyDescent="0.25">
      <c r="DM368" s="177">
        <v>633</v>
      </c>
      <c r="DN368" s="178" t="s">
        <v>31</v>
      </c>
      <c r="DO368" s="179">
        <v>10</v>
      </c>
      <c r="DP368" s="171"/>
    </row>
    <row r="369" spans="117:120" x14ac:dyDescent="0.25">
      <c r="DM369" s="177">
        <v>634</v>
      </c>
      <c r="DN369" s="178" t="s">
        <v>32</v>
      </c>
      <c r="DO369" s="179">
        <v>11</v>
      </c>
      <c r="DP369" s="171"/>
    </row>
    <row r="370" spans="117:120" x14ac:dyDescent="0.25">
      <c r="DM370" s="177">
        <v>690</v>
      </c>
      <c r="DN370" s="178" t="s">
        <v>732</v>
      </c>
      <c r="DO370" s="179">
        <v>8</v>
      </c>
      <c r="DP370" s="171"/>
    </row>
    <row r="371" spans="117:120" x14ac:dyDescent="0.25">
      <c r="DM371" s="177">
        <v>691</v>
      </c>
      <c r="DN371" s="178" t="s">
        <v>733</v>
      </c>
      <c r="DO371" s="179">
        <v>9</v>
      </c>
      <c r="DP371" s="171"/>
    </row>
    <row r="372" spans="117:120" x14ac:dyDescent="0.25">
      <c r="DM372" s="177">
        <v>692</v>
      </c>
      <c r="DN372" s="178" t="s">
        <v>734</v>
      </c>
      <c r="DO372" s="179">
        <v>10</v>
      </c>
      <c r="DP372" s="171"/>
    </row>
    <row r="373" spans="117:120" x14ac:dyDescent="0.25">
      <c r="DM373" s="177">
        <v>693</v>
      </c>
      <c r="DN373" s="178" t="s">
        <v>817</v>
      </c>
      <c r="DO373" s="179">
        <v>11</v>
      </c>
      <c r="DP373" s="171"/>
    </row>
    <row r="374" spans="117:120" x14ac:dyDescent="0.25">
      <c r="DM374" s="177">
        <v>694</v>
      </c>
      <c r="DN374" s="178" t="s">
        <v>736</v>
      </c>
      <c r="DO374" s="179">
        <v>12</v>
      </c>
      <c r="DP374" s="171"/>
    </row>
    <row r="375" spans="117:120" x14ac:dyDescent="0.25">
      <c r="DM375" s="177">
        <v>706</v>
      </c>
      <c r="DN375" s="178" t="s">
        <v>33</v>
      </c>
      <c r="DO375" s="179">
        <v>4</v>
      </c>
      <c r="DP375" s="171"/>
    </row>
    <row r="376" spans="117:120" x14ac:dyDescent="0.25">
      <c r="DM376" s="177">
        <v>707</v>
      </c>
      <c r="DN376" s="178" t="s">
        <v>34</v>
      </c>
      <c r="DO376" s="179">
        <v>5</v>
      </c>
      <c r="DP376" s="171"/>
    </row>
    <row r="377" spans="117:120" x14ac:dyDescent="0.25">
      <c r="DM377" s="177">
        <v>708</v>
      </c>
      <c r="DN377" s="178" t="s">
        <v>35</v>
      </c>
      <c r="DO377" s="179">
        <v>6</v>
      </c>
      <c r="DP377" s="171"/>
    </row>
    <row r="378" spans="117:120" x14ac:dyDescent="0.25">
      <c r="DM378" s="177">
        <v>709</v>
      </c>
      <c r="DN378" s="178" t="s">
        <v>36</v>
      </c>
      <c r="DO378" s="179">
        <v>7</v>
      </c>
      <c r="DP378" s="171"/>
    </row>
    <row r="379" spans="117:120" x14ac:dyDescent="0.25">
      <c r="DM379" s="177">
        <v>710</v>
      </c>
      <c r="DN379" s="178" t="s">
        <v>37</v>
      </c>
      <c r="DO379" s="179">
        <v>6</v>
      </c>
      <c r="DP379" s="171"/>
    </row>
    <row r="380" spans="117:120" x14ac:dyDescent="0.25">
      <c r="DM380" s="177">
        <v>711</v>
      </c>
      <c r="DN380" s="178" t="s">
        <v>38</v>
      </c>
      <c r="DO380" s="179">
        <v>7</v>
      </c>
      <c r="DP380" s="171"/>
    </row>
    <row r="381" spans="117:120" x14ac:dyDescent="0.25">
      <c r="DM381" s="177">
        <v>712</v>
      </c>
      <c r="DN381" s="178" t="s">
        <v>39</v>
      </c>
      <c r="DO381" s="179">
        <v>8</v>
      </c>
      <c r="DP381" s="171"/>
    </row>
    <row r="382" spans="117:120" x14ac:dyDescent="0.25">
      <c r="DM382" s="177">
        <v>713</v>
      </c>
      <c r="DN382" s="178" t="s">
        <v>40</v>
      </c>
      <c r="DO382" s="179">
        <v>9</v>
      </c>
      <c r="DP382" s="171"/>
    </row>
    <row r="383" spans="117:120" x14ac:dyDescent="0.25">
      <c r="DM383" s="177">
        <v>714</v>
      </c>
      <c r="DN383" s="178" t="s">
        <v>41</v>
      </c>
      <c r="DO383" s="179">
        <v>10</v>
      </c>
      <c r="DP383" s="171"/>
    </row>
    <row r="384" spans="117:120" x14ac:dyDescent="0.25">
      <c r="DM384" s="177">
        <v>720</v>
      </c>
      <c r="DN384" s="178" t="s">
        <v>42</v>
      </c>
      <c r="DO384" s="179">
        <v>6</v>
      </c>
      <c r="DP384" s="171"/>
    </row>
    <row r="385" spans="117:120" x14ac:dyDescent="0.25">
      <c r="DM385" s="177">
        <v>721</v>
      </c>
      <c r="DN385" s="178" t="s">
        <v>43</v>
      </c>
      <c r="DO385" s="179">
        <v>7</v>
      </c>
      <c r="DP385" s="171"/>
    </row>
    <row r="386" spans="117:120" x14ac:dyDescent="0.25">
      <c r="DM386" s="177">
        <v>722</v>
      </c>
      <c r="DN386" s="178" t="s">
        <v>44</v>
      </c>
      <c r="DO386" s="179">
        <v>8</v>
      </c>
      <c r="DP386" s="171"/>
    </row>
    <row r="387" spans="117:120" x14ac:dyDescent="0.25">
      <c r="DM387" s="177">
        <v>723</v>
      </c>
      <c r="DN387" s="178" t="s">
        <v>45</v>
      </c>
      <c r="DO387" s="179">
        <v>9</v>
      </c>
      <c r="DP387" s="171"/>
    </row>
    <row r="388" spans="117:120" x14ac:dyDescent="0.25">
      <c r="DM388" s="177">
        <v>724</v>
      </c>
      <c r="DN388" s="178" t="s">
        <v>46</v>
      </c>
      <c r="DO388" s="179">
        <v>10</v>
      </c>
      <c r="DP388" s="171"/>
    </row>
    <row r="389" spans="117:120" x14ac:dyDescent="0.25">
      <c r="DM389" s="177">
        <v>731</v>
      </c>
      <c r="DN389" s="178" t="s">
        <v>47</v>
      </c>
      <c r="DO389" s="179">
        <v>4</v>
      </c>
      <c r="DP389" s="171" t="s">
        <v>964</v>
      </c>
    </row>
    <row r="390" spans="117:120" x14ac:dyDescent="0.25">
      <c r="DM390" s="177">
        <v>732</v>
      </c>
      <c r="DN390" s="178" t="s">
        <v>48</v>
      </c>
      <c r="DO390" s="179">
        <v>5</v>
      </c>
      <c r="DP390" s="171" t="s">
        <v>964</v>
      </c>
    </row>
    <row r="391" spans="117:120" x14ac:dyDescent="0.25">
      <c r="DM391" s="177">
        <v>733</v>
      </c>
      <c r="DN391" s="178" t="s">
        <v>49</v>
      </c>
      <c r="DO391" s="179">
        <v>6</v>
      </c>
      <c r="DP391" s="171" t="s">
        <v>964</v>
      </c>
    </row>
    <row r="392" spans="117:120" x14ac:dyDescent="0.25">
      <c r="DM392" s="177">
        <v>741</v>
      </c>
      <c r="DN392" s="178" t="s">
        <v>50</v>
      </c>
      <c r="DO392" s="179">
        <v>7</v>
      </c>
      <c r="DP392" s="171" t="s">
        <v>965</v>
      </c>
    </row>
    <row r="393" spans="117:120" x14ac:dyDescent="0.25">
      <c r="DM393" s="177">
        <v>742</v>
      </c>
      <c r="DN393" s="178" t="s">
        <v>51</v>
      </c>
      <c r="DO393" s="179">
        <v>8</v>
      </c>
      <c r="DP393" s="171" t="s">
        <v>966</v>
      </c>
    </row>
    <row r="394" spans="117:120" x14ac:dyDescent="0.25">
      <c r="DM394" s="177">
        <v>743</v>
      </c>
      <c r="DN394" s="178" t="s">
        <v>52</v>
      </c>
      <c r="DO394" s="179">
        <v>9</v>
      </c>
      <c r="DP394" s="171"/>
    </row>
    <row r="395" spans="117:120" x14ac:dyDescent="0.25">
      <c r="DM395" s="177">
        <v>750</v>
      </c>
      <c r="DN395" s="178" t="s">
        <v>732</v>
      </c>
      <c r="DO395" s="179">
        <v>9</v>
      </c>
      <c r="DP395" s="171" t="s">
        <v>951</v>
      </c>
    </row>
    <row r="396" spans="117:120" x14ac:dyDescent="0.25">
      <c r="DM396" s="177">
        <v>751</v>
      </c>
      <c r="DN396" s="178" t="s">
        <v>733</v>
      </c>
      <c r="DO396" s="179">
        <v>10</v>
      </c>
      <c r="DP396" s="171" t="s">
        <v>951</v>
      </c>
    </row>
    <row r="397" spans="117:120" x14ac:dyDescent="0.25">
      <c r="DM397" s="177">
        <v>752</v>
      </c>
      <c r="DN397" s="178" t="s">
        <v>734</v>
      </c>
      <c r="DO397" s="179">
        <v>11</v>
      </c>
      <c r="DP397" s="171" t="s">
        <v>951</v>
      </c>
    </row>
    <row r="398" spans="117:120" x14ac:dyDescent="0.25">
      <c r="DM398" s="177">
        <v>753</v>
      </c>
      <c r="DN398" s="178" t="s">
        <v>735</v>
      </c>
      <c r="DO398" s="179">
        <v>12</v>
      </c>
      <c r="DP398" s="171" t="s">
        <v>951</v>
      </c>
    </row>
    <row r="399" spans="117:120" x14ac:dyDescent="0.25">
      <c r="DM399" s="177">
        <v>760</v>
      </c>
      <c r="DN399" s="178" t="s">
        <v>53</v>
      </c>
      <c r="DO399" s="179">
        <v>6</v>
      </c>
      <c r="DP399" s="171"/>
    </row>
    <row r="400" spans="117:120" x14ac:dyDescent="0.25">
      <c r="DM400" s="177">
        <v>761</v>
      </c>
      <c r="DN400" s="178" t="s">
        <v>54</v>
      </c>
      <c r="DO400" s="179">
        <v>7</v>
      </c>
      <c r="DP400" s="171"/>
    </row>
    <row r="401" spans="117:120" x14ac:dyDescent="0.25">
      <c r="DM401" s="177">
        <v>762</v>
      </c>
      <c r="DN401" s="178" t="s">
        <v>55</v>
      </c>
      <c r="DO401" s="179">
        <v>8</v>
      </c>
      <c r="DP401" s="171"/>
    </row>
    <row r="402" spans="117:120" x14ac:dyDescent="0.25">
      <c r="DM402" s="177">
        <v>763</v>
      </c>
      <c r="DN402" s="178" t="s">
        <v>56</v>
      </c>
      <c r="DO402" s="179">
        <v>9</v>
      </c>
      <c r="DP402" s="171"/>
    </row>
    <row r="403" spans="117:120" x14ac:dyDescent="0.25">
      <c r="DM403" s="177">
        <v>764</v>
      </c>
      <c r="DN403" s="178" t="s">
        <v>57</v>
      </c>
      <c r="DO403" s="179">
        <v>10</v>
      </c>
      <c r="DP403" s="171"/>
    </row>
    <row r="404" spans="117:120" x14ac:dyDescent="0.25">
      <c r="DM404" s="177">
        <v>770</v>
      </c>
      <c r="DN404" s="178" t="s">
        <v>53</v>
      </c>
      <c r="DO404" s="179">
        <v>6</v>
      </c>
      <c r="DP404" s="171"/>
    </row>
    <row r="405" spans="117:120" x14ac:dyDescent="0.25">
      <c r="DM405" s="177">
        <v>771</v>
      </c>
      <c r="DN405" s="178" t="s">
        <v>54</v>
      </c>
      <c r="DO405" s="179">
        <v>7</v>
      </c>
      <c r="DP405" s="171" t="s">
        <v>951</v>
      </c>
    </row>
    <row r="406" spans="117:120" x14ac:dyDescent="0.25">
      <c r="DM406" s="177">
        <v>772</v>
      </c>
      <c r="DN406" s="178" t="s">
        <v>55</v>
      </c>
      <c r="DO406" s="179">
        <v>8</v>
      </c>
      <c r="DP406" s="171" t="s">
        <v>951</v>
      </c>
    </row>
    <row r="407" spans="117:120" x14ac:dyDescent="0.25">
      <c r="DM407" s="177">
        <v>773</v>
      </c>
      <c r="DN407" s="178" t="s">
        <v>56</v>
      </c>
      <c r="DO407" s="179">
        <v>9</v>
      </c>
      <c r="DP407" s="171" t="s">
        <v>951</v>
      </c>
    </row>
    <row r="408" spans="117:120" x14ac:dyDescent="0.25">
      <c r="DM408" s="177">
        <v>774</v>
      </c>
      <c r="DN408" s="178" t="s">
        <v>57</v>
      </c>
      <c r="DO408" s="179">
        <v>10</v>
      </c>
      <c r="DP408" s="171" t="s">
        <v>951</v>
      </c>
    </row>
    <row r="409" spans="117:120" x14ac:dyDescent="0.25">
      <c r="DM409" s="177">
        <v>780</v>
      </c>
      <c r="DN409" s="178" t="s">
        <v>53</v>
      </c>
      <c r="DO409" s="179">
        <v>6</v>
      </c>
      <c r="DP409" s="171"/>
    </row>
    <row r="410" spans="117:120" x14ac:dyDescent="0.25">
      <c r="DM410" s="177">
        <v>780</v>
      </c>
      <c r="DN410" s="178" t="s">
        <v>53</v>
      </c>
      <c r="DO410" s="179">
        <v>6</v>
      </c>
      <c r="DP410" s="171"/>
    </row>
    <row r="411" spans="117:120" x14ac:dyDescent="0.25">
      <c r="DM411" s="177">
        <v>781</v>
      </c>
      <c r="DN411" s="178" t="s">
        <v>54</v>
      </c>
      <c r="DO411" s="179">
        <v>7</v>
      </c>
      <c r="DP411" s="171" t="s">
        <v>952</v>
      </c>
    </row>
    <row r="412" spans="117:120" x14ac:dyDescent="0.25">
      <c r="DM412" s="177">
        <v>781</v>
      </c>
      <c r="DN412" s="178" t="s">
        <v>54</v>
      </c>
      <c r="DO412" s="179">
        <v>7</v>
      </c>
      <c r="DP412" s="171" t="s">
        <v>952</v>
      </c>
    </row>
    <row r="413" spans="117:120" x14ac:dyDescent="0.25">
      <c r="DM413" s="177">
        <v>782</v>
      </c>
      <c r="DN413" s="178" t="s">
        <v>55</v>
      </c>
      <c r="DO413" s="179">
        <v>8</v>
      </c>
      <c r="DP413" s="171" t="s">
        <v>952</v>
      </c>
    </row>
    <row r="414" spans="117:120" x14ac:dyDescent="0.25">
      <c r="DM414" s="177">
        <v>782</v>
      </c>
      <c r="DN414" s="178" t="s">
        <v>55</v>
      </c>
      <c r="DO414" s="179">
        <v>8</v>
      </c>
      <c r="DP414" s="171" t="s">
        <v>952</v>
      </c>
    </row>
    <row r="415" spans="117:120" x14ac:dyDescent="0.25">
      <c r="DM415" s="177">
        <v>783</v>
      </c>
      <c r="DN415" s="178" t="s">
        <v>56</v>
      </c>
      <c r="DO415" s="179">
        <v>9</v>
      </c>
      <c r="DP415" s="171" t="s">
        <v>952</v>
      </c>
    </row>
    <row r="416" spans="117:120" x14ac:dyDescent="0.25">
      <c r="DM416" s="177">
        <v>783</v>
      </c>
      <c r="DN416" s="178" t="s">
        <v>56</v>
      </c>
      <c r="DO416" s="179">
        <v>9</v>
      </c>
      <c r="DP416" s="171" t="s">
        <v>952</v>
      </c>
    </row>
    <row r="417" spans="117:120" x14ac:dyDescent="0.25">
      <c r="DM417" s="177">
        <v>784</v>
      </c>
      <c r="DN417" s="178" t="s">
        <v>57</v>
      </c>
      <c r="DO417" s="179">
        <v>10</v>
      </c>
      <c r="DP417" s="171" t="s">
        <v>952</v>
      </c>
    </row>
    <row r="418" spans="117:120" x14ac:dyDescent="0.25">
      <c r="DM418" s="177">
        <v>784</v>
      </c>
      <c r="DN418" s="178" t="s">
        <v>57</v>
      </c>
      <c r="DO418" s="179">
        <v>10</v>
      </c>
      <c r="DP418" s="171" t="s">
        <v>952</v>
      </c>
    </row>
    <row r="419" spans="117:120" x14ac:dyDescent="0.25">
      <c r="DM419" s="177">
        <v>811</v>
      </c>
      <c r="DN419" s="178" t="s">
        <v>58</v>
      </c>
      <c r="DO419" s="179">
        <v>4</v>
      </c>
      <c r="DP419" s="171"/>
    </row>
    <row r="420" spans="117:120" x14ac:dyDescent="0.25">
      <c r="DM420" s="177">
        <v>812</v>
      </c>
      <c r="DN420" s="178" t="s">
        <v>59</v>
      </c>
      <c r="DO420" s="179">
        <v>5</v>
      </c>
      <c r="DP420" s="171"/>
    </row>
    <row r="421" spans="117:120" x14ac:dyDescent="0.25">
      <c r="DM421" s="177">
        <v>813</v>
      </c>
      <c r="DN421" s="178" t="s">
        <v>60</v>
      </c>
      <c r="DO421" s="179">
        <v>6</v>
      </c>
      <c r="DP421" s="171"/>
    </row>
    <row r="422" spans="117:120" x14ac:dyDescent="0.25">
      <c r="DM422" s="177">
        <v>814</v>
      </c>
      <c r="DN422" s="178" t="s">
        <v>61</v>
      </c>
      <c r="DO422" s="179">
        <v>7</v>
      </c>
      <c r="DP422" s="171"/>
    </row>
    <row r="423" spans="117:120" x14ac:dyDescent="0.25">
      <c r="DM423" s="177">
        <v>821</v>
      </c>
      <c r="DN423" s="178" t="s">
        <v>62</v>
      </c>
      <c r="DO423" s="179">
        <v>7</v>
      </c>
      <c r="DP423" s="171"/>
    </row>
    <row r="424" spans="117:120" x14ac:dyDescent="0.25">
      <c r="DM424" s="177">
        <v>822</v>
      </c>
      <c r="DN424" s="178" t="s">
        <v>63</v>
      </c>
      <c r="DO424" s="179">
        <v>8</v>
      </c>
      <c r="DP424" s="171"/>
    </row>
    <row r="425" spans="117:120" x14ac:dyDescent="0.25">
      <c r="DM425" s="177">
        <v>823</v>
      </c>
      <c r="DN425" s="178" t="s">
        <v>64</v>
      </c>
      <c r="DO425" s="179">
        <v>9</v>
      </c>
      <c r="DP425" s="171"/>
    </row>
    <row r="426" spans="117:120" x14ac:dyDescent="0.25">
      <c r="DM426" s="177">
        <v>824</v>
      </c>
      <c r="DN426" s="178" t="s">
        <v>65</v>
      </c>
      <c r="DO426" s="179">
        <v>10</v>
      </c>
      <c r="DP426" s="171"/>
    </row>
    <row r="427" spans="117:120" x14ac:dyDescent="0.25">
      <c r="DM427" s="177">
        <v>850</v>
      </c>
      <c r="DN427" s="178" t="s">
        <v>732</v>
      </c>
      <c r="DO427" s="179">
        <v>8</v>
      </c>
      <c r="DP427" s="171"/>
    </row>
    <row r="428" spans="117:120" x14ac:dyDescent="0.25">
      <c r="DM428" s="177">
        <v>851</v>
      </c>
      <c r="DN428" s="178" t="s">
        <v>733</v>
      </c>
      <c r="DO428" s="179">
        <v>9</v>
      </c>
      <c r="DP428" s="171"/>
    </row>
    <row r="429" spans="117:120" x14ac:dyDescent="0.25">
      <c r="DM429" s="177">
        <v>852</v>
      </c>
      <c r="DN429" s="178" t="s">
        <v>734</v>
      </c>
      <c r="DO429" s="179">
        <v>10</v>
      </c>
      <c r="DP429" s="171"/>
    </row>
    <row r="430" spans="117:120" x14ac:dyDescent="0.25">
      <c r="DM430" s="177">
        <v>853</v>
      </c>
      <c r="DN430" s="178" t="s">
        <v>735</v>
      </c>
      <c r="DO430" s="179">
        <v>11</v>
      </c>
      <c r="DP430" s="171"/>
    </row>
    <row r="431" spans="117:120" x14ac:dyDescent="0.25">
      <c r="DM431" s="177">
        <v>951</v>
      </c>
      <c r="DN431" s="178" t="s">
        <v>66</v>
      </c>
      <c r="DO431" s="179">
        <v>6</v>
      </c>
      <c r="DP431" s="171"/>
    </row>
    <row r="432" spans="117:120" x14ac:dyDescent="0.25">
      <c r="DM432" s="177">
        <v>952</v>
      </c>
      <c r="DN432" s="178" t="s">
        <v>67</v>
      </c>
      <c r="DO432" s="179">
        <v>7</v>
      </c>
      <c r="DP432" s="171"/>
    </row>
    <row r="433" spans="117:120" x14ac:dyDescent="0.25">
      <c r="DM433" s="177">
        <v>953</v>
      </c>
      <c r="DN433" s="178" t="s">
        <v>68</v>
      </c>
      <c r="DO433" s="179">
        <v>8</v>
      </c>
      <c r="DP433" s="171"/>
    </row>
    <row r="434" spans="117:120" x14ac:dyDescent="0.25">
      <c r="DM434" s="177">
        <v>954</v>
      </c>
      <c r="DN434" s="178" t="s">
        <v>69</v>
      </c>
      <c r="DO434" s="179">
        <v>8</v>
      </c>
      <c r="DP434" s="171"/>
    </row>
    <row r="435" spans="117:120" x14ac:dyDescent="0.25">
      <c r="DM435" s="177">
        <v>955</v>
      </c>
      <c r="DN435" s="178" t="s">
        <v>70</v>
      </c>
      <c r="DO435" s="179">
        <v>9</v>
      </c>
      <c r="DP435" s="171"/>
    </row>
    <row r="436" spans="117:120" x14ac:dyDescent="0.25">
      <c r="DM436" s="177">
        <v>961</v>
      </c>
      <c r="DN436" s="178" t="s">
        <v>71</v>
      </c>
      <c r="DO436" s="179">
        <v>6</v>
      </c>
      <c r="DP436" s="171"/>
    </row>
    <row r="437" spans="117:120" x14ac:dyDescent="0.25">
      <c r="DM437" s="177">
        <v>962</v>
      </c>
      <c r="DN437" s="178" t="s">
        <v>72</v>
      </c>
      <c r="DO437" s="179">
        <v>7</v>
      </c>
      <c r="DP437" s="171"/>
    </row>
    <row r="438" spans="117:120" x14ac:dyDescent="0.25">
      <c r="DM438" s="177">
        <v>963</v>
      </c>
      <c r="DN438" s="178" t="s">
        <v>73</v>
      </c>
      <c r="DO438" s="179">
        <v>8</v>
      </c>
      <c r="DP438" s="171"/>
    </row>
    <row r="439" spans="117:120" x14ac:dyDescent="0.25">
      <c r="DM439" s="177">
        <v>971</v>
      </c>
      <c r="DN439" s="178" t="s">
        <v>74</v>
      </c>
      <c r="DO439" s="179">
        <v>6</v>
      </c>
      <c r="DP439" s="171"/>
    </row>
    <row r="440" spans="117:120" x14ac:dyDescent="0.25">
      <c r="DM440" s="182">
        <v>972</v>
      </c>
      <c r="DN440" s="183" t="s">
        <v>75</v>
      </c>
      <c r="DO440" s="184">
        <v>7</v>
      </c>
      <c r="DP440" s="172"/>
    </row>
  </sheetData>
  <autoFilter ref="A4:EL162"/>
  <mergeCells count="18">
    <mergeCell ref="F3:F4"/>
    <mergeCell ref="A3:A4"/>
    <mergeCell ref="B3:B4"/>
    <mergeCell ref="C3:C4"/>
    <mergeCell ref="D3:D4"/>
    <mergeCell ref="E3:E4"/>
    <mergeCell ref="DM182:DO182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</mergeCells>
  <conditionalFormatting sqref="DA12 DA144 DD134 DD120 DD122:DD124 DD74 DA146:DA148 DD144:DD148 DD117 DA116 DD76:DD78 DD152:DD153 DA152:DA153 DD84:DD85 DA24 DD61:DD67 DD126:DD132 DD20:DD33 DD8:DD10 DD12:DD17 DD113:DD114 DD56:DD59 DD69:DD71 DD36:DD54 DD110:DD111 DD87:DD108 DD136:DD142">
    <cfRule type="cellIs" dxfId="996" priority="138" stopIfTrue="1" operator="notEqual">
      <formula>$DH8</formula>
    </cfRule>
  </conditionalFormatting>
  <conditionalFormatting sqref="DA14:DA17 DA134 DA120 DA122:DA124 DA117 DA74 DA76:DA78 DA20:DA23 DA84:DA85 DA61:DA67 DA126:DA132 DA25:DA33 DA8:DA10 DA56:DA59 DA69:DA71 DA35:DA54 DA87:DA114 DA136:DA142">
    <cfRule type="cellIs" dxfId="995" priority="139" stopIfTrue="1" operator="notEqual">
      <formula>$DD8</formula>
    </cfRule>
  </conditionalFormatting>
  <conditionalFormatting sqref="DD34">
    <cfRule type="cellIs" dxfId="994" priority="132" stopIfTrue="1" operator="notEqual">
      <formula>$DH34</formula>
    </cfRule>
  </conditionalFormatting>
  <conditionalFormatting sqref="DA34">
    <cfRule type="cellIs" dxfId="993" priority="133" stopIfTrue="1" operator="notEqual">
      <formula>$DD34</formula>
    </cfRule>
  </conditionalFormatting>
  <conditionalFormatting sqref="DD68">
    <cfRule type="cellIs" dxfId="992" priority="130" stopIfTrue="1" operator="notEqual">
      <formula>$DH68</formula>
    </cfRule>
  </conditionalFormatting>
  <conditionalFormatting sqref="DA68">
    <cfRule type="cellIs" dxfId="991" priority="131" stopIfTrue="1" operator="notEqual">
      <formula>$DD68</formula>
    </cfRule>
  </conditionalFormatting>
  <conditionalFormatting sqref="DA13">
    <cfRule type="cellIs" dxfId="990" priority="125" stopIfTrue="1" operator="notEqual">
      <formula>$DH13</formula>
    </cfRule>
  </conditionalFormatting>
  <conditionalFormatting sqref="CX120:CX124 CX74:CX78 CX81:CX85 CX126 CX6:CX17 CX56:CX59 CX61:CX71 CX19:CX54 CX87:CX118 CX128:CX142">
    <cfRule type="cellIs" dxfId="989" priority="127" operator="notEqual">
      <formula>$CX6</formula>
    </cfRule>
  </conditionalFormatting>
  <conditionalFormatting sqref="CX144 CX146:CX148 CU146:CU148 CU152:CU153 CX152:CX153">
    <cfRule type="cellIs" dxfId="988" priority="126" stopIfTrue="1" operator="notEqual">
      <formula>$DA144</formula>
    </cfRule>
  </conditionalFormatting>
  <conditionalFormatting sqref="DD75">
    <cfRule type="cellIs" dxfId="987" priority="123" stopIfTrue="1" operator="notEqual">
      <formula>$DH75</formula>
    </cfRule>
  </conditionalFormatting>
  <conditionalFormatting sqref="DA75">
    <cfRule type="cellIs" dxfId="986" priority="124" stopIfTrue="1" operator="notEqual">
      <formula>$DD75</formula>
    </cfRule>
  </conditionalFormatting>
  <conditionalFormatting sqref="DA147">
    <cfRule type="cellIs" dxfId="985" priority="122" stopIfTrue="1" operator="notEqual">
      <formula>$DH147</formula>
    </cfRule>
  </conditionalFormatting>
  <conditionalFormatting sqref="DD115">
    <cfRule type="cellIs" dxfId="984" priority="120" stopIfTrue="1" operator="notEqual">
      <formula>$DH115</formula>
    </cfRule>
  </conditionalFormatting>
  <conditionalFormatting sqref="DA115">
    <cfRule type="cellIs" dxfId="983" priority="121" stopIfTrue="1" operator="notEqual">
      <formula>$DD115</formula>
    </cfRule>
  </conditionalFormatting>
  <conditionalFormatting sqref="DD143">
    <cfRule type="cellIs" dxfId="982" priority="119" stopIfTrue="1" operator="notEqual">
      <formula>$DH143</formula>
    </cfRule>
  </conditionalFormatting>
  <conditionalFormatting sqref="DA143">
    <cfRule type="cellIs" dxfId="981" priority="118" stopIfTrue="1" operator="notEqual">
      <formula>$DH143</formula>
    </cfRule>
  </conditionalFormatting>
  <conditionalFormatting sqref="CX143">
    <cfRule type="cellIs" dxfId="980" priority="117" stopIfTrue="1" operator="notEqual">
      <formula>$DA143</formula>
    </cfRule>
  </conditionalFormatting>
  <conditionalFormatting sqref="DD83">
    <cfRule type="cellIs" dxfId="979" priority="115" stopIfTrue="1" operator="notEqual">
      <formula>$DH83</formula>
    </cfRule>
  </conditionalFormatting>
  <conditionalFormatting sqref="DA83">
    <cfRule type="cellIs" dxfId="978" priority="116" stopIfTrue="1" operator="notEqual">
      <formula>$DD83</formula>
    </cfRule>
  </conditionalFormatting>
  <conditionalFormatting sqref="DD82">
    <cfRule type="cellIs" dxfId="977" priority="113" stopIfTrue="1" operator="notEqual">
      <formula>$DH82</formula>
    </cfRule>
  </conditionalFormatting>
  <conditionalFormatting sqref="DA82">
    <cfRule type="cellIs" dxfId="976" priority="114" stopIfTrue="1" operator="notEqual">
      <formula>$DD82</formula>
    </cfRule>
  </conditionalFormatting>
  <conditionalFormatting sqref="DD74">
    <cfRule type="cellIs" dxfId="975" priority="111" stopIfTrue="1" operator="notEqual">
      <formula>$DH74</formula>
    </cfRule>
  </conditionalFormatting>
  <conditionalFormatting sqref="DA74">
    <cfRule type="cellIs" dxfId="974" priority="112" stopIfTrue="1" operator="notEqual">
      <formula>$DD74</formula>
    </cfRule>
  </conditionalFormatting>
  <conditionalFormatting sqref="DD75">
    <cfRule type="cellIs" dxfId="973" priority="109" stopIfTrue="1" operator="notEqual">
      <formula>$DH75</formula>
    </cfRule>
  </conditionalFormatting>
  <conditionalFormatting sqref="DA75">
    <cfRule type="cellIs" dxfId="972" priority="110" stopIfTrue="1" operator="notEqual">
      <formula>$DD75</formula>
    </cfRule>
  </conditionalFormatting>
  <conditionalFormatting sqref="DD116">
    <cfRule type="cellIs" dxfId="971" priority="108" stopIfTrue="1" operator="notEqual">
      <formula>$DH116</formula>
    </cfRule>
  </conditionalFormatting>
  <conditionalFormatting sqref="DD121">
    <cfRule type="cellIs" dxfId="970" priority="106" stopIfTrue="1" operator="notEqual">
      <formula>$DH121</formula>
    </cfRule>
  </conditionalFormatting>
  <conditionalFormatting sqref="DA121">
    <cfRule type="cellIs" dxfId="969" priority="107" stopIfTrue="1" operator="notEqual">
      <formula>$DD121</formula>
    </cfRule>
  </conditionalFormatting>
  <conditionalFormatting sqref="DA145">
    <cfRule type="cellIs" dxfId="968" priority="105" stopIfTrue="1" operator="notEqual">
      <formula>$DH145</formula>
    </cfRule>
  </conditionalFormatting>
  <conditionalFormatting sqref="CX145">
    <cfRule type="cellIs" dxfId="967" priority="104" stopIfTrue="1" operator="notEqual">
      <formula>$DA145</formula>
    </cfRule>
  </conditionalFormatting>
  <conditionalFormatting sqref="DD135">
    <cfRule type="cellIs" dxfId="966" priority="102" stopIfTrue="1" operator="notEqual">
      <formula>$DH135</formula>
    </cfRule>
  </conditionalFormatting>
  <conditionalFormatting sqref="DA135">
    <cfRule type="cellIs" dxfId="965" priority="103" stopIfTrue="1" operator="notEqual">
      <formula>$DD135</formula>
    </cfRule>
  </conditionalFormatting>
  <conditionalFormatting sqref="DD133">
    <cfRule type="cellIs" dxfId="964" priority="100" stopIfTrue="1" operator="notEqual">
      <formula>$DH133</formula>
    </cfRule>
  </conditionalFormatting>
  <conditionalFormatting sqref="DA133">
    <cfRule type="cellIs" dxfId="963" priority="101" stopIfTrue="1" operator="notEqual">
      <formula>$DD133</formula>
    </cfRule>
  </conditionalFormatting>
  <conditionalFormatting sqref="DD77:DD78">
    <cfRule type="cellIs" dxfId="962" priority="98" stopIfTrue="1" operator="notEqual">
      <formula>$DH77</formula>
    </cfRule>
  </conditionalFormatting>
  <conditionalFormatting sqref="DA77:DA78">
    <cfRule type="cellIs" dxfId="961" priority="99" stopIfTrue="1" operator="notEqual">
      <formula>$DD77</formula>
    </cfRule>
  </conditionalFormatting>
  <conditionalFormatting sqref="DD77:DD78">
    <cfRule type="cellIs" dxfId="960" priority="96" stopIfTrue="1" operator="notEqual">
      <formula>$DH77</formula>
    </cfRule>
  </conditionalFormatting>
  <conditionalFormatting sqref="DA77:DA78">
    <cfRule type="cellIs" dxfId="959" priority="97" stopIfTrue="1" operator="notEqual">
      <formula>$DD77</formula>
    </cfRule>
  </conditionalFormatting>
  <conditionalFormatting sqref="DD81">
    <cfRule type="cellIs" dxfId="958" priority="94" stopIfTrue="1" operator="notEqual">
      <formula>$DH81</formula>
    </cfRule>
  </conditionalFormatting>
  <conditionalFormatting sqref="DA81">
    <cfRule type="cellIs" dxfId="957" priority="95" stopIfTrue="1" operator="notEqual">
      <formula>$DD81</formula>
    </cfRule>
  </conditionalFormatting>
  <conditionalFormatting sqref="DD118">
    <cfRule type="cellIs" dxfId="956" priority="90" stopIfTrue="1" operator="notEqual">
      <formula>$DH118</formula>
    </cfRule>
  </conditionalFormatting>
  <conditionalFormatting sqref="DA118">
    <cfRule type="cellIs" dxfId="955" priority="91" stopIfTrue="1" operator="notEqual">
      <formula>$DD118</formula>
    </cfRule>
  </conditionalFormatting>
  <conditionalFormatting sqref="DD19">
    <cfRule type="cellIs" dxfId="954" priority="88" stopIfTrue="1" operator="notEqual">
      <formula>$DH19</formula>
    </cfRule>
  </conditionalFormatting>
  <conditionalFormatting sqref="DA19">
    <cfRule type="cellIs" dxfId="953" priority="89" stopIfTrue="1" operator="notEqual">
      <formula>$DD19</formula>
    </cfRule>
  </conditionalFormatting>
  <conditionalFormatting sqref="CU144">
    <cfRule type="cellIs" dxfId="952" priority="87" stopIfTrue="1" operator="notEqual">
      <formula>$DA144</formula>
    </cfRule>
  </conditionalFormatting>
  <conditionalFormatting sqref="CU143">
    <cfRule type="cellIs" dxfId="951" priority="86" stopIfTrue="1" operator="notEqual">
      <formula>$DA143</formula>
    </cfRule>
  </conditionalFormatting>
  <conditionalFormatting sqref="CU145">
    <cfRule type="cellIs" dxfId="950" priority="85" stopIfTrue="1" operator="notEqual">
      <formula>$DA145</formula>
    </cfRule>
  </conditionalFormatting>
  <conditionalFormatting sqref="CU120:CU124 CU74:CU78 CU81:CU85 CU6:CU17 CU56:CU59 CU61:CU71 CU19:CU54 CU87:CU118 CU126:CU142">
    <cfRule type="expression" dxfId="949" priority="83" stopIfTrue="1">
      <formula>$CX6=""</formula>
    </cfRule>
    <cfRule type="cellIs" dxfId="948" priority="84" stopIfTrue="1" operator="notEqual">
      <formula>$CX6</formula>
    </cfRule>
  </conditionalFormatting>
  <conditionalFormatting sqref="CU5">
    <cfRule type="expression" dxfId="947" priority="80" stopIfTrue="1">
      <formula>$CX5=""</formula>
    </cfRule>
    <cfRule type="cellIs" dxfId="946" priority="81" stopIfTrue="1" operator="notEqual">
      <formula>$CX5</formula>
    </cfRule>
  </conditionalFormatting>
  <conditionalFormatting sqref="CX5">
    <cfRule type="cellIs" dxfId="945" priority="82" operator="notEqual">
      <formula>$CX5</formula>
    </cfRule>
  </conditionalFormatting>
  <conditionalFormatting sqref="DD72">
    <cfRule type="cellIs" dxfId="944" priority="73" stopIfTrue="1" operator="notEqual">
      <formula>$DH72</formula>
    </cfRule>
  </conditionalFormatting>
  <conditionalFormatting sqref="DA72">
    <cfRule type="cellIs" dxfId="943" priority="74" stopIfTrue="1" operator="notEqual">
      <formula>$DD72</formula>
    </cfRule>
  </conditionalFormatting>
  <conditionalFormatting sqref="CX72">
    <cfRule type="cellIs" dxfId="942" priority="72" operator="notEqual">
      <formula>$CX72</formula>
    </cfRule>
  </conditionalFormatting>
  <conditionalFormatting sqref="CU72">
    <cfRule type="expression" dxfId="941" priority="70" stopIfTrue="1">
      <formula>$CX72=""</formula>
    </cfRule>
    <cfRule type="cellIs" dxfId="940" priority="71" stopIfTrue="1" operator="notEqual">
      <formula>$CX72</formula>
    </cfRule>
  </conditionalFormatting>
  <conditionalFormatting sqref="DD73">
    <cfRule type="cellIs" dxfId="939" priority="68" stopIfTrue="1" operator="notEqual">
      <formula>$DH73</formula>
    </cfRule>
  </conditionalFormatting>
  <conditionalFormatting sqref="DA73">
    <cfRule type="cellIs" dxfId="938" priority="69" stopIfTrue="1" operator="notEqual">
      <formula>$DD73</formula>
    </cfRule>
  </conditionalFormatting>
  <conditionalFormatting sqref="CX73">
    <cfRule type="cellIs" dxfId="937" priority="67" operator="notEqual">
      <formula>$CX73</formula>
    </cfRule>
  </conditionalFormatting>
  <conditionalFormatting sqref="CU73">
    <cfRule type="expression" dxfId="936" priority="65" stopIfTrue="1">
      <formula>$CX73=""</formula>
    </cfRule>
    <cfRule type="cellIs" dxfId="935" priority="66" stopIfTrue="1" operator="notEqual">
      <formula>$CX73</formula>
    </cfRule>
  </conditionalFormatting>
  <conditionalFormatting sqref="DD60">
    <cfRule type="cellIs" dxfId="934" priority="58" stopIfTrue="1" operator="notEqual">
      <formula>$DH60</formula>
    </cfRule>
  </conditionalFormatting>
  <conditionalFormatting sqref="DA60">
    <cfRule type="cellIs" dxfId="933" priority="59" stopIfTrue="1" operator="notEqual">
      <formula>$DD60</formula>
    </cfRule>
  </conditionalFormatting>
  <conditionalFormatting sqref="CX60">
    <cfRule type="cellIs" dxfId="932" priority="57" operator="notEqual">
      <formula>$CX60</formula>
    </cfRule>
  </conditionalFormatting>
  <conditionalFormatting sqref="CU60">
    <cfRule type="expression" dxfId="931" priority="55" stopIfTrue="1">
      <formula>$CX60=""</formula>
    </cfRule>
    <cfRule type="cellIs" dxfId="930" priority="56" stopIfTrue="1" operator="notEqual">
      <formula>$CX60</formula>
    </cfRule>
  </conditionalFormatting>
  <conditionalFormatting sqref="DD119">
    <cfRule type="cellIs" dxfId="929" priority="53" stopIfTrue="1" operator="notEqual">
      <formula>$DH119</formula>
    </cfRule>
  </conditionalFormatting>
  <conditionalFormatting sqref="DA119">
    <cfRule type="cellIs" dxfId="928" priority="54" stopIfTrue="1" operator="notEqual">
      <formula>$DD119</formula>
    </cfRule>
  </conditionalFormatting>
  <conditionalFormatting sqref="CX119">
    <cfRule type="cellIs" dxfId="927" priority="52" operator="notEqual">
      <formula>$CX119</formula>
    </cfRule>
  </conditionalFormatting>
  <conditionalFormatting sqref="CU119">
    <cfRule type="expression" dxfId="926" priority="50" stopIfTrue="1">
      <formula>$CX119=""</formula>
    </cfRule>
    <cfRule type="cellIs" dxfId="925" priority="51" stopIfTrue="1" operator="notEqual">
      <formula>$CX119</formula>
    </cfRule>
  </conditionalFormatting>
  <conditionalFormatting sqref="DD125">
    <cfRule type="cellIs" dxfId="924" priority="48" stopIfTrue="1" operator="notEqual">
      <formula>$DH125</formula>
    </cfRule>
  </conditionalFormatting>
  <conditionalFormatting sqref="DA125">
    <cfRule type="cellIs" dxfId="923" priority="49" stopIfTrue="1" operator="notEqual">
      <formula>$DD125</formula>
    </cfRule>
  </conditionalFormatting>
  <conditionalFormatting sqref="CX125">
    <cfRule type="cellIs" dxfId="922" priority="47" operator="notEqual">
      <formula>$CX125</formula>
    </cfRule>
  </conditionalFormatting>
  <conditionalFormatting sqref="CU125">
    <cfRule type="expression" dxfId="921" priority="45" stopIfTrue="1">
      <formula>$CX125=""</formula>
    </cfRule>
    <cfRule type="cellIs" dxfId="920" priority="46" stopIfTrue="1" operator="notEqual">
      <formula>$CX125</formula>
    </cfRule>
  </conditionalFormatting>
  <conditionalFormatting sqref="CX79">
    <cfRule type="cellIs" dxfId="919" priority="44" operator="notEqual">
      <formula>$CX79</formula>
    </cfRule>
  </conditionalFormatting>
  <conditionalFormatting sqref="DD79">
    <cfRule type="cellIs" dxfId="918" priority="42" stopIfTrue="1" operator="notEqual">
      <formula>$DH79</formula>
    </cfRule>
  </conditionalFormatting>
  <conditionalFormatting sqref="DA79">
    <cfRule type="cellIs" dxfId="917" priority="43" stopIfTrue="1" operator="notEqual">
      <formula>$DD79</formula>
    </cfRule>
  </conditionalFormatting>
  <conditionalFormatting sqref="CU79">
    <cfRule type="expression" dxfId="916" priority="40" stopIfTrue="1">
      <formula>$CX79=""</formula>
    </cfRule>
    <cfRule type="cellIs" dxfId="915" priority="41" stopIfTrue="1" operator="notEqual">
      <formula>$CX79</formula>
    </cfRule>
  </conditionalFormatting>
  <conditionalFormatting sqref="DD86">
    <cfRule type="cellIs" dxfId="914" priority="38" stopIfTrue="1" operator="notEqual">
      <formula>$DH86</formula>
    </cfRule>
  </conditionalFormatting>
  <conditionalFormatting sqref="DA86">
    <cfRule type="cellIs" dxfId="913" priority="39" stopIfTrue="1" operator="notEqual">
      <formula>$DD86</formula>
    </cfRule>
  </conditionalFormatting>
  <conditionalFormatting sqref="CX86">
    <cfRule type="cellIs" dxfId="912" priority="37" operator="notEqual">
      <formula>$CX86</formula>
    </cfRule>
  </conditionalFormatting>
  <conditionalFormatting sqref="CU86">
    <cfRule type="expression" dxfId="911" priority="35" stopIfTrue="1">
      <formula>$CX86=""</formula>
    </cfRule>
    <cfRule type="cellIs" dxfId="910" priority="36" stopIfTrue="1" operator="notEqual">
      <formula>$CX86</formula>
    </cfRule>
  </conditionalFormatting>
  <conditionalFormatting sqref="DA115">
    <cfRule type="cellIs" dxfId="909" priority="34" stopIfTrue="1" operator="notEqual">
      <formula>$DH115</formula>
    </cfRule>
  </conditionalFormatting>
  <conditionalFormatting sqref="DD114">
    <cfRule type="cellIs" dxfId="908" priority="32" stopIfTrue="1" operator="notEqual">
      <formula>$DH114</formula>
    </cfRule>
  </conditionalFormatting>
  <conditionalFormatting sqref="DA114">
    <cfRule type="cellIs" dxfId="907" priority="33" stopIfTrue="1" operator="notEqual">
      <formula>$DD114</formula>
    </cfRule>
  </conditionalFormatting>
  <conditionalFormatting sqref="DD115">
    <cfRule type="cellIs" dxfId="906" priority="31" stopIfTrue="1" operator="notEqual">
      <formula>$DH115</formula>
    </cfRule>
  </conditionalFormatting>
  <conditionalFormatting sqref="DD150:DD151 DA150:DA151">
    <cfRule type="cellIs" dxfId="905" priority="30" stopIfTrue="1" operator="notEqual">
      <formula>$DH150</formula>
    </cfRule>
  </conditionalFormatting>
  <conditionalFormatting sqref="CU150:CU151 CX150:CX151">
    <cfRule type="cellIs" dxfId="904" priority="29" stopIfTrue="1" operator="notEqual">
      <formula>$DA150</formula>
    </cfRule>
  </conditionalFormatting>
  <conditionalFormatting sqref="DD149 DA149">
    <cfRule type="cellIs" dxfId="903" priority="28" stopIfTrue="1" operator="notEqual">
      <formula>$DH149</formula>
    </cfRule>
  </conditionalFormatting>
  <conditionalFormatting sqref="CU149 CX149">
    <cfRule type="cellIs" dxfId="902" priority="27" stopIfTrue="1" operator="notEqual">
      <formula>$DA149</formula>
    </cfRule>
  </conditionalFormatting>
  <conditionalFormatting sqref="CX79">
    <cfRule type="cellIs" dxfId="901" priority="26" operator="notEqual">
      <formula>$CX79</formula>
    </cfRule>
  </conditionalFormatting>
  <conditionalFormatting sqref="DD79">
    <cfRule type="cellIs" dxfId="900" priority="24" stopIfTrue="1" operator="notEqual">
      <formula>$DH79</formula>
    </cfRule>
  </conditionalFormatting>
  <conditionalFormatting sqref="DA79">
    <cfRule type="cellIs" dxfId="899" priority="25" stopIfTrue="1" operator="notEqual">
      <formula>$DD79</formula>
    </cfRule>
  </conditionalFormatting>
  <conditionalFormatting sqref="CU79">
    <cfRule type="expression" dxfId="898" priority="22" stopIfTrue="1">
      <formula>$CX79=""</formula>
    </cfRule>
    <cfRule type="cellIs" dxfId="897" priority="23" stopIfTrue="1" operator="notEqual">
      <formula>$CX79</formula>
    </cfRule>
  </conditionalFormatting>
  <conditionalFormatting sqref="CX78">
    <cfRule type="cellIs" dxfId="896" priority="21" operator="notEqual">
      <formula>$CX78</formula>
    </cfRule>
  </conditionalFormatting>
  <conditionalFormatting sqref="DD78">
    <cfRule type="cellIs" dxfId="895" priority="19" stopIfTrue="1" operator="notEqual">
      <formula>$DH78</formula>
    </cfRule>
  </conditionalFormatting>
  <conditionalFormatting sqref="DA78">
    <cfRule type="cellIs" dxfId="894" priority="20" stopIfTrue="1" operator="notEqual">
      <formula>$DD78</formula>
    </cfRule>
  </conditionalFormatting>
  <conditionalFormatting sqref="CU78">
    <cfRule type="expression" dxfId="893" priority="17" stopIfTrue="1">
      <formula>$CX78=""</formula>
    </cfRule>
    <cfRule type="cellIs" dxfId="892" priority="18" stopIfTrue="1" operator="notEqual">
      <formula>$CX78</formula>
    </cfRule>
  </conditionalFormatting>
  <conditionalFormatting sqref="CX80">
    <cfRule type="cellIs" dxfId="891" priority="16" operator="notEqual">
      <formula>$CX80</formula>
    </cfRule>
  </conditionalFormatting>
  <conditionalFormatting sqref="DD80">
    <cfRule type="cellIs" dxfId="890" priority="14" stopIfTrue="1" operator="notEqual">
      <formula>$DH80</formula>
    </cfRule>
  </conditionalFormatting>
  <conditionalFormatting sqref="DA80">
    <cfRule type="cellIs" dxfId="889" priority="15" stopIfTrue="1" operator="notEqual">
      <formula>$DD80</formula>
    </cfRule>
  </conditionalFormatting>
  <conditionalFormatting sqref="CU80">
    <cfRule type="expression" dxfId="888" priority="12" stopIfTrue="1">
      <formula>$CX80=""</formula>
    </cfRule>
    <cfRule type="cellIs" dxfId="887" priority="13" stopIfTrue="1" operator="notEqual">
      <formula>$CX80</formula>
    </cfRule>
  </conditionalFormatting>
  <conditionalFormatting sqref="DD55">
    <cfRule type="cellIs" dxfId="886" priority="10" stopIfTrue="1" operator="notEqual">
      <formula>$DH55</formula>
    </cfRule>
  </conditionalFormatting>
  <conditionalFormatting sqref="DA55">
    <cfRule type="cellIs" dxfId="885" priority="11" stopIfTrue="1" operator="notEqual">
      <formula>$DD55</formula>
    </cfRule>
  </conditionalFormatting>
  <conditionalFormatting sqref="CX55">
    <cfRule type="cellIs" dxfId="884" priority="9" operator="notEqual">
      <formula>$CX55</formula>
    </cfRule>
  </conditionalFormatting>
  <conditionalFormatting sqref="CU55">
    <cfRule type="expression" dxfId="883" priority="7" stopIfTrue="1">
      <formula>$CX55=""</formula>
    </cfRule>
    <cfRule type="cellIs" dxfId="882" priority="8" stopIfTrue="1" operator="notEqual">
      <formula>$CX55</formula>
    </cfRule>
  </conditionalFormatting>
  <conditionalFormatting sqref="DD18">
    <cfRule type="cellIs" dxfId="881" priority="5" stopIfTrue="1" operator="notEqual">
      <formula>$DH18</formula>
    </cfRule>
  </conditionalFormatting>
  <conditionalFormatting sqref="DA18">
    <cfRule type="cellIs" dxfId="880" priority="6" stopIfTrue="1" operator="notEqual">
      <formula>$DD18</formula>
    </cfRule>
  </conditionalFormatting>
  <conditionalFormatting sqref="CX18">
    <cfRule type="cellIs" dxfId="879" priority="4" operator="notEqual">
      <formula>$CX18</formula>
    </cfRule>
  </conditionalFormatting>
  <conditionalFormatting sqref="CU18">
    <cfRule type="expression" dxfId="878" priority="2" stopIfTrue="1">
      <formula>$CX18=""</formula>
    </cfRule>
    <cfRule type="cellIs" dxfId="877" priority="3" stopIfTrue="1" operator="notEqual">
      <formula>$CX18</formula>
    </cfRule>
  </conditionalFormatting>
  <conditionalFormatting sqref="CX127">
    <cfRule type="cellIs" dxfId="876" priority="1" operator="notEqual">
      <formula>$CX127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78.0 / Gültig ab: 01.01.18 / Seite &amp;P (&amp;N)</oddFoot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443"/>
  <sheetViews>
    <sheetView zoomScaleNormal="100" zoomScaleSheetLayoutView="75" workbookViewId="0">
      <selection activeCell="K26" sqref="K26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4.85546875" style="45" customWidth="1"/>
    <col min="19" max="19" width="15.42578125" style="11" customWidth="1"/>
    <col min="20" max="20" width="5" style="13" bestFit="1" customWidth="1"/>
    <col min="21" max="21" width="23.28515625" style="37" customWidth="1"/>
    <col min="22" max="22" width="6.85546875" style="13" customWidth="1"/>
    <col min="23" max="23" width="19.7109375" style="123" customWidth="1"/>
    <col min="24" max="24" width="5" style="13" customWidth="1"/>
    <col min="25" max="25" width="29.85546875" style="37" customWidth="1"/>
    <col min="26" max="26" width="5.140625" style="13" customWidth="1"/>
    <col min="27" max="27" width="32.42578125" style="14" customWidth="1"/>
    <col min="28" max="28" width="7.28515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8.5703125" style="11" customWidth="1"/>
    <col min="99" max="99" width="9.28515625" style="49" customWidth="1"/>
    <col min="100" max="100" width="4.7109375" style="49" customWidth="1"/>
    <col min="101" max="101" width="29.28515625" style="11" customWidth="1"/>
    <col min="102" max="102" width="9.28515625" style="49" customWidth="1"/>
    <col min="103" max="103" width="4.7109375" style="49" customWidth="1"/>
    <col min="104" max="104" width="29.28515625" style="11" customWidth="1"/>
    <col min="105" max="105" width="9.28515625" style="49" customWidth="1"/>
    <col min="106" max="106" width="4.7109375" style="49" customWidth="1"/>
    <col min="107" max="107" width="29.85546875" style="11" customWidth="1"/>
    <col min="108" max="108" width="9.28515625" style="49" customWidth="1"/>
    <col min="109" max="109" width="4.7109375" style="49" customWidth="1"/>
    <col min="110" max="110" width="29.85546875" style="11" customWidth="1"/>
    <col min="111" max="111" width="1.5703125" style="115" customWidth="1"/>
    <col min="112" max="112" width="9.28515625" style="13" customWidth="1"/>
    <col min="113" max="113" width="4.7109375" style="13" customWidth="1"/>
    <col min="114" max="114" width="29.85546875" style="11" customWidth="1"/>
    <col min="115" max="116" width="11.42578125" customWidth="1"/>
    <col min="117" max="117" width="3.7109375" style="11" customWidth="1"/>
    <col min="118" max="118" width="34.7109375" style="11" customWidth="1"/>
    <col min="119" max="119" width="18.42578125" style="11" customWidth="1"/>
    <col min="120" max="120" width="14.28515625" style="11" customWidth="1"/>
    <col min="121" max="121" width="11.42578125" style="11" bestFit="1" customWidth="1"/>
    <col min="122" max="122" width="15.42578125" style="11" customWidth="1"/>
    <col min="123" max="16384" width="3.7109375" style="11"/>
  </cols>
  <sheetData>
    <row r="1" spans="1:142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U1" s="142" t="s">
        <v>1197</v>
      </c>
      <c r="CV1" s="143"/>
      <c r="CW1" s="144"/>
      <c r="CX1" s="142" t="s">
        <v>1053</v>
      </c>
      <c r="CY1" s="143"/>
      <c r="CZ1" s="144"/>
      <c r="DA1" s="143" t="s">
        <v>890</v>
      </c>
      <c r="DB1" s="143"/>
      <c r="DC1" s="144"/>
      <c r="DD1" s="142" t="s">
        <v>889</v>
      </c>
      <c r="DE1" s="143"/>
      <c r="DF1" s="144"/>
      <c r="DH1" s="142" t="s">
        <v>857</v>
      </c>
      <c r="DI1" s="143"/>
      <c r="DJ1" s="144"/>
      <c r="DM1" s="186" t="s">
        <v>979</v>
      </c>
      <c r="DN1" s="186"/>
      <c r="DP1" s="11" t="s">
        <v>947</v>
      </c>
    </row>
    <row r="2" spans="1:142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1270</v>
      </c>
      <c r="AC2" s="196"/>
      <c r="CU2" s="140"/>
      <c r="CV2" s="140"/>
      <c r="CX2" s="140"/>
      <c r="CY2" s="140"/>
      <c r="DA2" s="140"/>
      <c r="DB2" s="140"/>
      <c r="DD2" s="140"/>
      <c r="DE2" s="140"/>
      <c r="DG2" s="145"/>
      <c r="DH2" s="2"/>
      <c r="DI2" s="2"/>
      <c r="EK2" s="19"/>
      <c r="EL2" s="19"/>
    </row>
    <row r="3" spans="1:142" s="19" customFormat="1" ht="15.75" x14ac:dyDescent="0.2">
      <c r="A3" s="880" t="s">
        <v>346</v>
      </c>
      <c r="B3" s="880" t="s">
        <v>347</v>
      </c>
      <c r="C3" s="880" t="s">
        <v>348</v>
      </c>
      <c r="D3" s="879" t="s">
        <v>349</v>
      </c>
      <c r="E3" s="879" t="s">
        <v>350</v>
      </c>
      <c r="F3" s="879" t="s">
        <v>351</v>
      </c>
      <c r="G3" s="880" t="s">
        <v>352</v>
      </c>
      <c r="H3" s="880" t="s">
        <v>110</v>
      </c>
      <c r="I3" s="879" t="s">
        <v>141</v>
      </c>
      <c r="J3" s="880" t="s">
        <v>353</v>
      </c>
      <c r="K3" s="881" t="s">
        <v>354</v>
      </c>
      <c r="L3" s="881" t="s">
        <v>355</v>
      </c>
      <c r="M3" s="881" t="s">
        <v>356</v>
      </c>
      <c r="N3" s="882" t="s">
        <v>265</v>
      </c>
      <c r="O3" s="880" t="s">
        <v>363</v>
      </c>
      <c r="P3" s="880" t="s">
        <v>431</v>
      </c>
      <c r="Q3" s="880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2017</v>
      </c>
      <c r="AE3" s="81" t="s">
        <v>384</v>
      </c>
      <c r="AF3" s="83"/>
      <c r="CT3" s="154" t="s">
        <v>703</v>
      </c>
      <c r="CU3" s="33" t="s">
        <v>702</v>
      </c>
      <c r="CV3" s="33" t="s">
        <v>701</v>
      </c>
      <c r="CW3" s="139" t="s">
        <v>78</v>
      </c>
      <c r="CX3" s="33" t="s">
        <v>702</v>
      </c>
      <c r="CY3" s="33" t="s">
        <v>701</v>
      </c>
      <c r="CZ3" s="139" t="s">
        <v>78</v>
      </c>
      <c r="DA3" s="33" t="s">
        <v>702</v>
      </c>
      <c r="DB3" s="33" t="s">
        <v>701</v>
      </c>
      <c r="DC3" s="139" t="s">
        <v>78</v>
      </c>
      <c r="DD3" s="33" t="s">
        <v>702</v>
      </c>
      <c r="DE3" s="33" t="s">
        <v>701</v>
      </c>
      <c r="DF3" s="139" t="s">
        <v>78</v>
      </c>
      <c r="DG3" s="146"/>
      <c r="DH3" s="33" t="s">
        <v>702</v>
      </c>
      <c r="DI3" s="33" t="s">
        <v>701</v>
      </c>
      <c r="DJ3" s="139" t="s">
        <v>78</v>
      </c>
    </row>
    <row r="4" spans="1:142" s="19" customFormat="1" ht="39.200000000000003" customHeight="1" x14ac:dyDescent="0.2">
      <c r="A4" s="880"/>
      <c r="B4" s="880"/>
      <c r="C4" s="880"/>
      <c r="D4" s="879"/>
      <c r="E4" s="879"/>
      <c r="F4" s="879"/>
      <c r="G4" s="880"/>
      <c r="H4" s="880"/>
      <c r="I4" s="879"/>
      <c r="J4" s="880"/>
      <c r="K4" s="881"/>
      <c r="L4" s="881"/>
      <c r="M4" s="881"/>
      <c r="N4" s="882"/>
      <c r="O4" s="880"/>
      <c r="P4" s="880"/>
      <c r="Q4" s="880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5"/>
      <c r="CV4" s="125"/>
      <c r="CW4" s="83"/>
      <c r="CX4" s="125"/>
      <c r="CY4" s="125"/>
      <c r="CZ4" s="83"/>
      <c r="DA4" s="125"/>
      <c r="DB4" s="125"/>
      <c r="DC4" s="83"/>
      <c r="DD4" s="125"/>
      <c r="DE4" s="125"/>
      <c r="DF4" s="83"/>
      <c r="DG4" s="20"/>
      <c r="DH4" s="33"/>
      <c r="DI4" s="33"/>
      <c r="DJ4" s="83"/>
      <c r="DO4" s="19" t="s">
        <v>978</v>
      </c>
      <c r="DP4" s="19" t="s">
        <v>948</v>
      </c>
      <c r="DQ4" s="19" t="s">
        <v>949</v>
      </c>
      <c r="DR4" s="19" t="s">
        <v>950</v>
      </c>
    </row>
    <row r="5" spans="1:142" s="19" customFormat="1" ht="27" x14ac:dyDescent="0.2">
      <c r="A5" s="53">
        <v>1</v>
      </c>
      <c r="B5" s="53"/>
      <c r="C5" s="53">
        <f t="shared" ref="C5:C73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358</v>
      </c>
      <c r="P5" s="15" t="s">
        <v>433</v>
      </c>
      <c r="Q5" s="15">
        <v>1</v>
      </c>
      <c r="R5" s="16" t="s">
        <v>342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:Z72" si="1">$AD$3-V5</f>
        <v>35</v>
      </c>
      <c r="AA5" s="25" t="s">
        <v>656</v>
      </c>
      <c r="AB5" s="21" t="s">
        <v>89</v>
      </c>
      <c r="AC5" s="21"/>
      <c r="AE5" s="90" t="s">
        <v>399</v>
      </c>
      <c r="AF5" s="82"/>
      <c r="CP5" s="19" t="str">
        <f t="shared" ref="CP5:CP73" si="2">+S5</f>
        <v>Chiaverio Flavio</v>
      </c>
      <c r="CR5" s="19">
        <f t="shared" ref="CR5:CR73" si="3">+Z5</f>
        <v>35</v>
      </c>
      <c r="CS5" s="19" t="str">
        <f t="shared" ref="CS5:CS73" si="4">+AB5</f>
        <v>A</v>
      </c>
      <c r="CT5" s="154">
        <v>5558</v>
      </c>
      <c r="CU5" s="125">
        <v>753</v>
      </c>
      <c r="CV5" s="33">
        <f>VLOOKUP($CU5,Funktionsbezeichnungen,3,0)</f>
        <v>12</v>
      </c>
      <c r="CW5" s="83" t="str">
        <f>VLOOKUP($CU5,Funktionsbezeichnungen,2,0)</f>
        <v>Vorgesetzter  -  4 . Stufe</v>
      </c>
      <c r="CX5" s="125">
        <v>753</v>
      </c>
      <c r="CY5" s="33">
        <f t="shared" ref="CY5:CY9" si="5">VLOOKUP($CX5,Funktionsbezeichnungen,3,0)</f>
        <v>12</v>
      </c>
      <c r="CZ5" s="83" t="str">
        <f t="shared" ref="CZ5:CZ9" si="6">VLOOKUP($CX5,Funktionsbezeichnungen,2,0)</f>
        <v>Vorgesetzter  -  4 . Stufe</v>
      </c>
      <c r="DA5" s="125">
        <v>753</v>
      </c>
      <c r="DB5" s="33">
        <f t="shared" ref="DB5:DB9" si="7">VLOOKUP($DA5,Funktionsbezeichnungen,3,0)</f>
        <v>12</v>
      </c>
      <c r="DC5" s="83" t="str">
        <f t="shared" ref="DC5:DC9" si="8">VLOOKUP($DA5,Funktionsbezeichnungen,2,0)</f>
        <v>Vorgesetzter  -  4 . Stufe</v>
      </c>
      <c r="DD5" s="124">
        <v>753</v>
      </c>
      <c r="DE5" s="33">
        <f t="shared" ref="DE5:DE9" si="9">VLOOKUP($DD5,Funktionsbezeichnungen,3,0)</f>
        <v>12</v>
      </c>
      <c r="DF5" s="83" t="str">
        <f t="shared" ref="DF5:DF9" si="10">VLOOKUP($DD5,Funktionsbezeichnungen,2,0)</f>
        <v>Vorgesetzter  -  4 . Stufe</v>
      </c>
      <c r="DG5" s="20"/>
      <c r="DH5" s="124">
        <v>753</v>
      </c>
      <c r="DI5" s="33">
        <f t="shared" ref="DI5:DI9" si="11">VLOOKUP($DH5,Funktionsbezeichnungen,3,0)</f>
        <v>12</v>
      </c>
      <c r="DJ5" s="83" t="str">
        <f t="shared" ref="DJ5:DJ9" si="12">VLOOKUP($DH5,Funktionsbezeichnungen,2,0)</f>
        <v>Vorgesetzter  -  4 . Stufe</v>
      </c>
      <c r="DO5" s="19">
        <f t="shared" ref="DO5:DO73" si="13">+CT5</f>
        <v>5558</v>
      </c>
      <c r="DP5" s="153">
        <v>1</v>
      </c>
      <c r="DQ5" s="19">
        <v>2</v>
      </c>
      <c r="DR5" s="19" t="s">
        <v>951</v>
      </c>
    </row>
    <row r="6" spans="1:142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si="1"/>
        <v>34</v>
      </c>
      <c r="AA6" s="25" t="s">
        <v>657</v>
      </c>
      <c r="AB6" s="21" t="s">
        <v>89</v>
      </c>
      <c r="AC6" s="21"/>
      <c r="AE6" s="90" t="s">
        <v>399</v>
      </c>
      <c r="AF6" s="82"/>
      <c r="CP6" s="19" t="str">
        <f t="shared" si="2"/>
        <v>Schädler Beat</v>
      </c>
      <c r="CR6" s="19">
        <f t="shared" si="3"/>
        <v>34</v>
      </c>
      <c r="CS6" s="19" t="str">
        <f t="shared" si="4"/>
        <v>A</v>
      </c>
      <c r="CT6" s="154">
        <v>4155</v>
      </c>
      <c r="CU6" s="125">
        <v>753</v>
      </c>
      <c r="CV6" s="33">
        <f>VLOOKUP($CU6,Funktionsbezeichnungen,3,0)</f>
        <v>12</v>
      </c>
      <c r="CW6" s="83" t="str">
        <f>VLOOKUP($CU6,Funktionsbezeichnungen,2,0)</f>
        <v>Vorgesetzter  -  4 . Stufe</v>
      </c>
      <c r="CX6" s="125">
        <v>753</v>
      </c>
      <c r="CY6" s="33">
        <f t="shared" si="5"/>
        <v>12</v>
      </c>
      <c r="CZ6" s="83" t="str">
        <f t="shared" si="6"/>
        <v>Vorgesetzter  -  4 . Stufe</v>
      </c>
      <c r="DA6" s="125">
        <v>753</v>
      </c>
      <c r="DB6" s="33">
        <f t="shared" si="7"/>
        <v>12</v>
      </c>
      <c r="DC6" s="83" t="str">
        <f t="shared" si="8"/>
        <v>Vorgesetzter  -  4 . Stufe</v>
      </c>
      <c r="DD6" s="124">
        <v>753</v>
      </c>
      <c r="DE6" s="33">
        <f t="shared" si="9"/>
        <v>12</v>
      </c>
      <c r="DF6" s="83" t="str">
        <f t="shared" si="10"/>
        <v>Vorgesetzter  -  4 . Stufe</v>
      </c>
      <c r="DG6" s="20"/>
      <c r="DH6" s="124">
        <v>753</v>
      </c>
      <c r="DI6" s="33">
        <f t="shared" si="11"/>
        <v>12</v>
      </c>
      <c r="DJ6" s="83" t="str">
        <f t="shared" si="12"/>
        <v>Vorgesetzter  -  4 . Stufe</v>
      </c>
      <c r="DO6" s="19">
        <f t="shared" si="13"/>
        <v>4155</v>
      </c>
      <c r="DP6" s="153">
        <v>1</v>
      </c>
      <c r="DQ6" s="19">
        <v>2</v>
      </c>
      <c r="DR6" s="19" t="s">
        <v>951</v>
      </c>
    </row>
    <row r="7" spans="1:142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207" t="s">
        <v>1140</v>
      </c>
      <c r="P7" s="15" t="s">
        <v>435</v>
      </c>
      <c r="Q7" s="15">
        <v>3</v>
      </c>
      <c r="R7" s="16"/>
      <c r="S7" s="20" t="s">
        <v>94</v>
      </c>
      <c r="T7" s="21">
        <v>1962</v>
      </c>
      <c r="U7" s="28" t="s">
        <v>194</v>
      </c>
      <c r="V7" s="21">
        <v>1987</v>
      </c>
      <c r="W7" s="25" t="s">
        <v>314</v>
      </c>
      <c r="X7" s="21">
        <v>2000</v>
      </c>
      <c r="Y7" s="28" t="s">
        <v>333</v>
      </c>
      <c r="Z7" s="118">
        <f t="shared" si="1"/>
        <v>30</v>
      </c>
      <c r="AA7" s="25" t="s">
        <v>667</v>
      </c>
      <c r="AB7" s="21" t="s">
        <v>89</v>
      </c>
      <c r="AC7" s="21"/>
      <c r="AE7" s="90" t="s">
        <v>400</v>
      </c>
      <c r="AF7" s="82"/>
      <c r="CP7" s="19" t="str">
        <f t="shared" si="2"/>
        <v>Rentsch Lucas</v>
      </c>
      <c r="CR7" s="19">
        <f t="shared" si="3"/>
        <v>30</v>
      </c>
      <c r="CS7" s="19" t="str">
        <f t="shared" si="4"/>
        <v>A</v>
      </c>
      <c r="CT7" s="154">
        <v>5574</v>
      </c>
      <c r="CU7" s="125">
        <v>753</v>
      </c>
      <c r="CV7" s="33">
        <f>VLOOKUP($CU7,Funktionsbezeichnungen,3,0)</f>
        <v>12</v>
      </c>
      <c r="CW7" s="83" t="str">
        <f>VLOOKUP($CU7,Funktionsbezeichnungen,2,0)</f>
        <v>Vorgesetzter  -  4 . Stufe</v>
      </c>
      <c r="CX7" s="125">
        <v>753</v>
      </c>
      <c r="CY7" s="33">
        <f t="shared" si="5"/>
        <v>12</v>
      </c>
      <c r="CZ7" s="83" t="str">
        <f t="shared" si="6"/>
        <v>Vorgesetzter  -  4 . Stufe</v>
      </c>
      <c r="DA7" s="125">
        <v>753</v>
      </c>
      <c r="DB7" s="33">
        <f t="shared" si="7"/>
        <v>12</v>
      </c>
      <c r="DC7" s="83" t="str">
        <f t="shared" si="8"/>
        <v>Vorgesetzter  -  4 . Stufe</v>
      </c>
      <c r="DD7" s="124">
        <v>753</v>
      </c>
      <c r="DE7" s="33">
        <f t="shared" si="9"/>
        <v>12</v>
      </c>
      <c r="DF7" s="83" t="str">
        <f t="shared" si="10"/>
        <v>Vorgesetzter  -  4 . Stufe</v>
      </c>
      <c r="DG7" s="20"/>
      <c r="DH7" s="124">
        <v>753</v>
      </c>
      <c r="DI7" s="33">
        <f t="shared" si="11"/>
        <v>12</v>
      </c>
      <c r="DJ7" s="83" t="str">
        <f t="shared" si="12"/>
        <v>Vorgesetzter  -  4 . Stufe</v>
      </c>
      <c r="DO7" s="19">
        <f t="shared" si="13"/>
        <v>5574</v>
      </c>
      <c r="DP7" s="153">
        <v>1</v>
      </c>
      <c r="DQ7" s="19">
        <v>2</v>
      </c>
      <c r="DR7" s="19" t="s">
        <v>951</v>
      </c>
    </row>
    <row r="8" spans="1:142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361</v>
      </c>
      <c r="P8" s="15" t="s">
        <v>436</v>
      </c>
      <c r="Q8" s="15">
        <v>4</v>
      </c>
      <c r="R8" s="16"/>
      <c r="S8" s="20" t="s">
        <v>101</v>
      </c>
      <c r="T8" s="21">
        <v>1961</v>
      </c>
      <c r="U8" s="28" t="s">
        <v>197</v>
      </c>
      <c r="V8" s="21">
        <v>1987</v>
      </c>
      <c r="W8" s="25"/>
      <c r="X8" s="21"/>
      <c r="Y8" s="28" t="s">
        <v>102</v>
      </c>
      <c r="Z8" s="118">
        <f t="shared" si="1"/>
        <v>30</v>
      </c>
      <c r="AA8" s="25" t="s">
        <v>658</v>
      </c>
      <c r="AB8" s="21" t="s">
        <v>1035</v>
      </c>
      <c r="AC8" s="21"/>
      <c r="AE8" s="90" t="s">
        <v>401</v>
      </c>
      <c r="AF8" s="82"/>
      <c r="CP8" s="19" t="str">
        <f t="shared" si="2"/>
        <v>Zenners Guy</v>
      </c>
      <c r="CR8" s="19">
        <f t="shared" si="3"/>
        <v>30</v>
      </c>
      <c r="CS8" s="19" t="str">
        <f t="shared" si="4"/>
        <v xml:space="preserve"> A</v>
      </c>
      <c r="CT8" s="154">
        <v>4182</v>
      </c>
      <c r="CU8" s="125">
        <v>753</v>
      </c>
      <c r="CV8" s="33">
        <f>VLOOKUP($CU8,Funktionsbezeichnungen,3,0)</f>
        <v>12</v>
      </c>
      <c r="CW8" s="83" t="str">
        <f>VLOOKUP($CU8,Funktionsbezeichnungen,2,0)</f>
        <v>Vorgesetzter  -  4 . Stufe</v>
      </c>
      <c r="CX8" s="125">
        <v>753</v>
      </c>
      <c r="CY8" s="33">
        <f t="shared" si="5"/>
        <v>12</v>
      </c>
      <c r="CZ8" s="83" t="str">
        <f t="shared" si="6"/>
        <v>Vorgesetzter  -  4 . Stufe</v>
      </c>
      <c r="DA8" s="125">
        <v>753</v>
      </c>
      <c r="DB8" s="33">
        <f t="shared" si="7"/>
        <v>12</v>
      </c>
      <c r="DC8" s="83" t="str">
        <f t="shared" si="8"/>
        <v>Vorgesetzter  -  4 . Stufe</v>
      </c>
      <c r="DD8" s="124">
        <v>753</v>
      </c>
      <c r="DE8" s="33">
        <f t="shared" si="9"/>
        <v>12</v>
      </c>
      <c r="DF8" s="83" t="str">
        <f t="shared" si="10"/>
        <v>Vorgesetzter  -  4 . Stufe</v>
      </c>
      <c r="DG8" s="20"/>
      <c r="DH8" s="124">
        <v>753</v>
      </c>
      <c r="DI8" s="33">
        <f t="shared" si="11"/>
        <v>12</v>
      </c>
      <c r="DJ8" s="83" t="str">
        <f t="shared" si="12"/>
        <v>Vorgesetzter  -  4 . Stufe</v>
      </c>
      <c r="DO8" s="19">
        <f t="shared" si="13"/>
        <v>4182</v>
      </c>
      <c r="DP8" s="153">
        <v>1</v>
      </c>
      <c r="DQ8" s="19">
        <v>2</v>
      </c>
      <c r="DR8" s="19" t="s">
        <v>951</v>
      </c>
    </row>
    <row r="9" spans="1:142" s="19" customFormat="1" ht="27" x14ac:dyDescent="0.2">
      <c r="A9" s="53">
        <v>0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360</v>
      </c>
      <c r="P9" s="15" t="s">
        <v>443</v>
      </c>
      <c r="Q9" s="15">
        <v>5</v>
      </c>
      <c r="R9" s="42"/>
      <c r="S9" s="20" t="s">
        <v>253</v>
      </c>
      <c r="T9" s="21">
        <v>1967</v>
      </c>
      <c r="U9" s="28" t="s">
        <v>194</v>
      </c>
      <c r="V9" s="21">
        <v>1992</v>
      </c>
      <c r="W9" s="25" t="s">
        <v>314</v>
      </c>
      <c r="X9" s="21">
        <v>1999</v>
      </c>
      <c r="Y9" s="28" t="s">
        <v>315</v>
      </c>
      <c r="Z9" s="21">
        <f t="shared" si="1"/>
        <v>25</v>
      </c>
      <c r="AA9" s="25" t="s">
        <v>1128</v>
      </c>
      <c r="AB9" s="21" t="s">
        <v>89</v>
      </c>
      <c r="AC9" s="21"/>
      <c r="AE9" s="90" t="s">
        <v>1100</v>
      </c>
      <c r="AF9" s="82"/>
      <c r="CP9" s="19" t="str">
        <f t="shared" si="2"/>
        <v>Suter Thomas</v>
      </c>
      <c r="CR9" s="19">
        <f t="shared" si="3"/>
        <v>25</v>
      </c>
      <c r="CS9" s="19" t="str">
        <f t="shared" si="4"/>
        <v>A</v>
      </c>
      <c r="CT9" s="154">
        <v>3201</v>
      </c>
      <c r="CU9" s="125">
        <v>753</v>
      </c>
      <c r="CV9" s="33">
        <f>VLOOKUP($CU9,Funktionsbezeichnungen,3,0)</f>
        <v>12</v>
      </c>
      <c r="CW9" s="83" t="str">
        <f>VLOOKUP($CU9,Funktionsbezeichnungen,2,0)</f>
        <v>Vorgesetzter  -  4 . Stufe</v>
      </c>
      <c r="CX9" s="125">
        <v>774</v>
      </c>
      <c r="CY9" s="33">
        <f t="shared" si="5"/>
        <v>10</v>
      </c>
      <c r="CZ9" s="83" t="str">
        <f t="shared" si="6"/>
        <v>Senior Projektingenieur</v>
      </c>
      <c r="DA9" s="125">
        <v>774</v>
      </c>
      <c r="DB9" s="33">
        <f t="shared" si="7"/>
        <v>10</v>
      </c>
      <c r="DC9" s="83" t="str">
        <f t="shared" si="8"/>
        <v>Senior Projektingenieur</v>
      </c>
      <c r="DD9" s="125">
        <v>774</v>
      </c>
      <c r="DE9" s="33">
        <f t="shared" si="9"/>
        <v>10</v>
      </c>
      <c r="DF9" s="83" t="str">
        <f t="shared" si="10"/>
        <v>Senior Projektingenieur</v>
      </c>
      <c r="DG9" s="20"/>
      <c r="DH9" s="33">
        <v>773</v>
      </c>
      <c r="DI9" s="33">
        <f t="shared" si="11"/>
        <v>9</v>
      </c>
      <c r="DJ9" s="83" t="str">
        <f t="shared" si="12"/>
        <v>Projektingenieur 3</v>
      </c>
      <c r="DO9" s="19">
        <f t="shared" si="13"/>
        <v>3201</v>
      </c>
      <c r="DP9" s="153">
        <v>1</v>
      </c>
      <c r="DQ9" s="19">
        <v>2</v>
      </c>
      <c r="DR9" s="19" t="s">
        <v>951</v>
      </c>
    </row>
    <row r="10" spans="1:142" s="19" customFormat="1" ht="15.75" x14ac:dyDescent="0.2">
      <c r="A10" s="53">
        <v>1</v>
      </c>
      <c r="B10" s="53"/>
      <c r="C10" s="53">
        <f t="shared" si="0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5"/>
      <c r="X10" s="21"/>
      <c r="Y10" s="26" t="s">
        <v>91</v>
      </c>
      <c r="Z10" s="21">
        <f t="shared" si="1"/>
        <v>48</v>
      </c>
      <c r="AA10" s="25" t="s">
        <v>659</v>
      </c>
      <c r="AB10" s="21" t="s">
        <v>1037</v>
      </c>
      <c r="AC10" s="21"/>
      <c r="AE10" s="193" t="s">
        <v>1078</v>
      </c>
      <c r="AF10" s="82"/>
      <c r="CP10" s="19" t="str">
        <f t="shared" si="2"/>
        <v>Kalak Josef</v>
      </c>
      <c r="CR10" s="19">
        <f t="shared" si="3"/>
        <v>48</v>
      </c>
      <c r="CS10" s="19" t="str">
        <f t="shared" si="4"/>
        <v>B/A 1)</v>
      </c>
      <c r="CT10" s="154">
        <v>3136</v>
      </c>
      <c r="CU10" s="125" t="s">
        <v>711</v>
      </c>
      <c r="CV10" s="33"/>
      <c r="CW10" s="83"/>
      <c r="CX10" s="125" t="s">
        <v>711</v>
      </c>
      <c r="CY10" s="33"/>
      <c r="CZ10" s="83"/>
      <c r="DA10" s="125" t="s">
        <v>711</v>
      </c>
      <c r="DB10" s="33"/>
      <c r="DC10" s="83"/>
      <c r="DD10" s="125" t="s">
        <v>711</v>
      </c>
      <c r="DE10" s="33"/>
      <c r="DF10" s="83"/>
      <c r="DG10" s="20"/>
      <c r="DH10" s="125" t="s">
        <v>711</v>
      </c>
      <c r="DI10" s="125" t="s">
        <v>711</v>
      </c>
      <c r="DJ10" s="83"/>
      <c r="DO10" s="19">
        <f t="shared" si="13"/>
        <v>3136</v>
      </c>
      <c r="DP10" s="153">
        <v>1</v>
      </c>
      <c r="DQ10" s="19">
        <v>2</v>
      </c>
      <c r="DR10" s="185" t="s">
        <v>951</v>
      </c>
    </row>
    <row r="11" spans="1:142" s="19" customFormat="1" x14ac:dyDescent="0.2">
      <c r="A11" s="53">
        <v>0</v>
      </c>
      <c r="B11" s="53"/>
      <c r="C11" s="53">
        <f t="shared" si="0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5"/>
      <c r="X11" s="21"/>
      <c r="Y11" s="26" t="s">
        <v>668</v>
      </c>
      <c r="Z11" s="206">
        <f t="shared" si="1"/>
        <v>43</v>
      </c>
      <c r="AA11" s="25" t="s">
        <v>97</v>
      </c>
      <c r="AB11" s="21" t="s">
        <v>95</v>
      </c>
      <c r="AC11" s="21"/>
      <c r="AE11" s="193" t="s">
        <v>1078</v>
      </c>
      <c r="AF11" s="82"/>
      <c r="CP11" s="19" t="str">
        <f t="shared" si="2"/>
        <v>Hausammann Erich</v>
      </c>
      <c r="CR11" s="19">
        <f t="shared" si="3"/>
        <v>43</v>
      </c>
      <c r="CS11" s="19" t="str">
        <f t="shared" si="4"/>
        <v>B</v>
      </c>
      <c r="CT11" s="154">
        <v>3148</v>
      </c>
      <c r="CU11" s="125" t="s">
        <v>711</v>
      </c>
      <c r="CV11" s="33"/>
      <c r="CW11" s="83"/>
      <c r="CX11" s="125" t="s">
        <v>711</v>
      </c>
      <c r="CY11" s="33"/>
      <c r="CZ11" s="83"/>
      <c r="DA11" s="125" t="s">
        <v>711</v>
      </c>
      <c r="DB11" s="33"/>
      <c r="DC11" s="83"/>
      <c r="DD11" s="125">
        <v>774</v>
      </c>
      <c r="DE11" s="33">
        <f t="shared" ref="DE11:DE28" si="14">VLOOKUP($DD11,Funktionsbezeichnungen,3,0)</f>
        <v>10</v>
      </c>
      <c r="DF11" s="83" t="str">
        <f t="shared" ref="DF11:DF28" si="15">VLOOKUP($DD11,Funktionsbezeichnungen,2,0)</f>
        <v>Senior Projektingenieur</v>
      </c>
      <c r="DG11" s="20"/>
      <c r="DH11" s="125">
        <v>773</v>
      </c>
      <c r="DI11" s="33">
        <f t="shared" ref="DI11:DI28" si="16">VLOOKUP($DH11,Funktionsbezeichnungen,3,0)</f>
        <v>9</v>
      </c>
      <c r="DJ11" s="83" t="str">
        <f t="shared" ref="DJ11:DJ28" si="17">VLOOKUP($DH11,Funktionsbezeichnungen,2,0)</f>
        <v>Projektingenieur 3</v>
      </c>
      <c r="DO11" s="19">
        <f t="shared" si="13"/>
        <v>3148</v>
      </c>
      <c r="DP11" s="153">
        <v>2</v>
      </c>
      <c r="DQ11" s="19">
        <v>3</v>
      </c>
      <c r="DR11" s="185" t="s">
        <v>951</v>
      </c>
    </row>
    <row r="12" spans="1:142" s="19" customFormat="1" x14ac:dyDescent="0.2">
      <c r="A12" s="53">
        <v>0</v>
      </c>
      <c r="B12" s="53"/>
      <c r="C12" s="53">
        <f>IF(Z12&gt;=10,1,0)</f>
        <v>1</v>
      </c>
      <c r="D12" s="55">
        <v>1</v>
      </c>
      <c r="E12" s="55"/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574</v>
      </c>
      <c r="Q12" s="15">
        <v>8</v>
      </c>
      <c r="R12" s="16"/>
      <c r="S12" s="20" t="s">
        <v>571</v>
      </c>
      <c r="T12" s="21">
        <v>1953</v>
      </c>
      <c r="U12" s="28" t="s">
        <v>572</v>
      </c>
      <c r="V12" s="21">
        <v>1978</v>
      </c>
      <c r="W12" s="25"/>
      <c r="X12" s="21"/>
      <c r="Y12" s="28" t="s">
        <v>573</v>
      </c>
      <c r="Z12" s="21">
        <f t="shared" si="1"/>
        <v>39</v>
      </c>
      <c r="AA12" s="25" t="s">
        <v>97</v>
      </c>
      <c r="AB12" s="21" t="s">
        <v>95</v>
      </c>
      <c r="AC12" s="21"/>
      <c r="AE12" s="90" t="s">
        <v>373</v>
      </c>
      <c r="AF12" s="82"/>
      <c r="CP12" s="19" t="str">
        <f t="shared" si="2"/>
        <v>Bosshard Heinz</v>
      </c>
      <c r="CR12" s="19">
        <f t="shared" si="3"/>
        <v>39</v>
      </c>
      <c r="CS12" s="19" t="str">
        <f t="shared" si="4"/>
        <v>B</v>
      </c>
      <c r="CT12" s="154">
        <v>3205</v>
      </c>
      <c r="CU12" s="125">
        <v>773</v>
      </c>
      <c r="CV12" s="33">
        <f t="shared" ref="CV12:CV28" si="18">VLOOKUP($CU12,Funktionsbezeichnungen,3,0)</f>
        <v>9</v>
      </c>
      <c r="CW12" s="83" t="str">
        <f t="shared" ref="CW12:CW28" si="19">VLOOKUP($CU12,Funktionsbezeichnungen,2,0)</f>
        <v>Projektingenieur 3</v>
      </c>
      <c r="CX12" s="125">
        <v>773</v>
      </c>
      <c r="CY12" s="33">
        <f>VLOOKUP($CX12,Funktionsbezeichnungen,3,0)</f>
        <v>9</v>
      </c>
      <c r="CZ12" s="83" t="str">
        <f>VLOOKUP($CX12,Funktionsbezeichnungen,2,0)</f>
        <v>Projektingenieur 3</v>
      </c>
      <c r="DA12" s="125">
        <v>773</v>
      </c>
      <c r="DB12" s="33">
        <f t="shared" ref="DB12:DB28" si="20">VLOOKUP($DA12,Funktionsbezeichnungen,3,0)</f>
        <v>9</v>
      </c>
      <c r="DC12" s="83" t="str">
        <f t="shared" ref="DC12:DC28" si="21">VLOOKUP($DA12,Funktionsbezeichnungen,2,0)</f>
        <v>Projektingenieur 3</v>
      </c>
      <c r="DD12" s="125">
        <v>773</v>
      </c>
      <c r="DE12" s="33">
        <f t="shared" si="14"/>
        <v>9</v>
      </c>
      <c r="DF12" s="83" t="str">
        <f t="shared" si="15"/>
        <v>Projektingenieur 3</v>
      </c>
      <c r="DG12" s="20"/>
      <c r="DH12" s="33">
        <v>772</v>
      </c>
      <c r="DI12" s="33">
        <f t="shared" si="16"/>
        <v>8</v>
      </c>
      <c r="DJ12" s="83" t="str">
        <f t="shared" si="17"/>
        <v>Projektingenieur 2</v>
      </c>
      <c r="DO12" s="19">
        <f t="shared" si="13"/>
        <v>3205</v>
      </c>
      <c r="DP12" s="153">
        <v>1</v>
      </c>
      <c r="DQ12" s="19">
        <v>2</v>
      </c>
      <c r="DR12" s="19" t="s">
        <v>951</v>
      </c>
    </row>
    <row r="13" spans="1:142" s="19" customFormat="1" x14ac:dyDescent="0.2">
      <c r="A13" s="53">
        <v>0</v>
      </c>
      <c r="B13" s="53"/>
      <c r="C13" s="53">
        <f>IF(Z13&gt;=10,1,0)</f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441</v>
      </c>
      <c r="Q13" s="15">
        <v>9</v>
      </c>
      <c r="R13" s="16"/>
      <c r="S13" s="20" t="s">
        <v>113</v>
      </c>
      <c r="T13" s="21">
        <v>1958</v>
      </c>
      <c r="U13" s="28" t="s">
        <v>195</v>
      </c>
      <c r="V13" s="21">
        <v>1981</v>
      </c>
      <c r="W13" s="25"/>
      <c r="X13" s="21"/>
      <c r="Y13" s="28" t="s">
        <v>222</v>
      </c>
      <c r="Z13" s="21">
        <f t="shared" si="1"/>
        <v>36</v>
      </c>
      <c r="AA13" s="25" t="s">
        <v>1253</v>
      </c>
      <c r="AB13" s="21" t="s">
        <v>95</v>
      </c>
      <c r="AC13" s="21"/>
      <c r="AE13" s="90" t="s">
        <v>402</v>
      </c>
      <c r="AF13" s="82"/>
      <c r="CP13" s="19" t="str">
        <f t="shared" si="2"/>
        <v>Schär Robert</v>
      </c>
      <c r="CR13" s="19">
        <f t="shared" si="3"/>
        <v>36</v>
      </c>
      <c r="CS13" s="19" t="str">
        <f t="shared" si="4"/>
        <v>B</v>
      </c>
      <c r="CT13" s="154">
        <v>5557</v>
      </c>
      <c r="CU13" s="125">
        <v>773</v>
      </c>
      <c r="CV13" s="33">
        <f t="shared" si="18"/>
        <v>9</v>
      </c>
      <c r="CW13" s="83" t="str">
        <f t="shared" si="19"/>
        <v>Projektingenieur 3</v>
      </c>
      <c r="CX13" s="125">
        <v>773</v>
      </c>
      <c r="CY13" s="33">
        <f>VLOOKUP($CX13,Funktionsbezeichnungen,3,0)</f>
        <v>9</v>
      </c>
      <c r="CZ13" s="83" t="str">
        <f>VLOOKUP($CX13,Funktionsbezeichnungen,2,0)</f>
        <v>Projektingenieur 3</v>
      </c>
      <c r="DA13" s="125">
        <v>773</v>
      </c>
      <c r="DB13" s="33">
        <f t="shared" si="20"/>
        <v>9</v>
      </c>
      <c r="DC13" s="83" t="str">
        <f t="shared" si="21"/>
        <v>Projektingenieur 3</v>
      </c>
      <c r="DD13" s="125">
        <v>773</v>
      </c>
      <c r="DE13" s="33">
        <f t="shared" si="14"/>
        <v>9</v>
      </c>
      <c r="DF13" s="83" t="str">
        <f t="shared" si="15"/>
        <v>Projektingenieur 3</v>
      </c>
      <c r="DG13" s="20"/>
      <c r="DH13" s="33">
        <v>773</v>
      </c>
      <c r="DI13" s="33">
        <f t="shared" si="16"/>
        <v>9</v>
      </c>
      <c r="DJ13" s="83" t="str">
        <f t="shared" si="17"/>
        <v>Projektingenieur 3</v>
      </c>
      <c r="DO13" s="19">
        <f t="shared" si="13"/>
        <v>5557</v>
      </c>
      <c r="DP13" s="153">
        <v>2</v>
      </c>
      <c r="DQ13" s="19">
        <v>3</v>
      </c>
      <c r="DR13" s="19" t="s">
        <v>951</v>
      </c>
    </row>
    <row r="14" spans="1:142" s="19" customFormat="1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359</v>
      </c>
      <c r="P14" s="15" t="s">
        <v>449</v>
      </c>
      <c r="Q14" s="15">
        <v>10</v>
      </c>
      <c r="R14" s="16"/>
      <c r="S14" s="20" t="s">
        <v>114</v>
      </c>
      <c r="T14" s="21">
        <v>1957</v>
      </c>
      <c r="U14" s="28" t="s">
        <v>195</v>
      </c>
      <c r="V14" s="21">
        <v>1984</v>
      </c>
      <c r="W14" s="25"/>
      <c r="X14" s="21"/>
      <c r="Y14" s="28" t="s">
        <v>90</v>
      </c>
      <c r="Z14" s="21">
        <f t="shared" si="1"/>
        <v>33</v>
      </c>
      <c r="AA14" s="25" t="s">
        <v>663</v>
      </c>
      <c r="AB14" s="21" t="s">
        <v>95</v>
      </c>
      <c r="AC14" s="21"/>
      <c r="AE14" s="90" t="s">
        <v>1212</v>
      </c>
      <c r="AF14" s="82"/>
      <c r="CP14" s="19" t="str">
        <f t="shared" si="2"/>
        <v xml:space="preserve">Spieler Daniel </v>
      </c>
      <c r="CR14" s="19">
        <f t="shared" si="3"/>
        <v>33</v>
      </c>
      <c r="CS14" s="19" t="str">
        <f t="shared" si="4"/>
        <v>B</v>
      </c>
      <c r="CT14" s="154">
        <v>4209</v>
      </c>
      <c r="CU14" s="125">
        <v>773</v>
      </c>
      <c r="CV14" s="33">
        <f t="shared" si="18"/>
        <v>9</v>
      </c>
      <c r="CW14" s="83" t="str">
        <f t="shared" si="19"/>
        <v>Projektingenieur 3</v>
      </c>
      <c r="CX14" s="125">
        <v>773</v>
      </c>
      <c r="CY14" s="33">
        <f>VLOOKUP($CX14,Funktionsbezeichnungen,3,0)</f>
        <v>9</v>
      </c>
      <c r="CZ14" s="83" t="str">
        <f>VLOOKUP($CX14,Funktionsbezeichnungen,2,0)</f>
        <v>Projektingenieur 3</v>
      </c>
      <c r="DA14" s="125">
        <v>773</v>
      </c>
      <c r="DB14" s="33">
        <f t="shared" si="20"/>
        <v>9</v>
      </c>
      <c r="DC14" s="83" t="str">
        <f t="shared" si="21"/>
        <v>Projektingenieur 3</v>
      </c>
      <c r="DD14" s="125">
        <v>773</v>
      </c>
      <c r="DE14" s="33">
        <f t="shared" si="14"/>
        <v>9</v>
      </c>
      <c r="DF14" s="83" t="str">
        <f t="shared" si="15"/>
        <v>Projektingenieur 3</v>
      </c>
      <c r="DG14" s="20"/>
      <c r="DH14" s="33">
        <v>773</v>
      </c>
      <c r="DI14" s="33">
        <f t="shared" si="16"/>
        <v>9</v>
      </c>
      <c r="DJ14" s="83" t="str">
        <f t="shared" si="17"/>
        <v>Projektingenieur 3</v>
      </c>
      <c r="DO14" s="19">
        <f t="shared" si="13"/>
        <v>4209</v>
      </c>
      <c r="DP14" s="153">
        <v>2</v>
      </c>
      <c r="DQ14" s="19">
        <v>3</v>
      </c>
      <c r="DR14" s="19" t="s">
        <v>951</v>
      </c>
    </row>
    <row r="15" spans="1:142" s="19" customFormat="1" ht="27" x14ac:dyDescent="0.2">
      <c r="A15" s="53">
        <v>0</v>
      </c>
      <c r="B15" s="53"/>
      <c r="C15" s="53">
        <f t="shared" si="0"/>
        <v>1</v>
      </c>
      <c r="D15" s="55">
        <v>1</v>
      </c>
      <c r="E15" s="55"/>
      <c r="F15" s="56"/>
      <c r="G15" s="54"/>
      <c r="H15" s="54"/>
      <c r="I15" s="56"/>
      <c r="J15" s="54"/>
      <c r="K15" s="56"/>
      <c r="L15" s="56"/>
      <c r="M15" s="56"/>
      <c r="N15" s="58"/>
      <c r="O15" s="52" t="s">
        <v>361</v>
      </c>
      <c r="P15" s="15" t="s">
        <v>439</v>
      </c>
      <c r="Q15" s="15">
        <v>11</v>
      </c>
      <c r="R15" s="16"/>
      <c r="S15" s="20" t="s">
        <v>115</v>
      </c>
      <c r="T15" s="21">
        <v>1959</v>
      </c>
      <c r="U15" s="28" t="s">
        <v>100</v>
      </c>
      <c r="V15" s="21">
        <v>1985</v>
      </c>
      <c r="W15" s="25"/>
      <c r="X15" s="21"/>
      <c r="Y15" s="28" t="s">
        <v>335</v>
      </c>
      <c r="Z15" s="118">
        <f t="shared" si="1"/>
        <v>32</v>
      </c>
      <c r="AA15" s="25" t="s">
        <v>946</v>
      </c>
      <c r="AB15" s="21" t="s">
        <v>95</v>
      </c>
      <c r="AC15" s="21"/>
      <c r="AE15" s="90" t="s">
        <v>373</v>
      </c>
      <c r="AF15" s="82"/>
      <c r="CP15" s="19" t="str">
        <f t="shared" si="2"/>
        <v>Gysin Daniel</v>
      </c>
      <c r="CR15" s="19">
        <f t="shared" si="3"/>
        <v>32</v>
      </c>
      <c r="CS15" s="19" t="str">
        <f t="shared" si="4"/>
        <v>B</v>
      </c>
      <c r="CT15" s="154">
        <v>5625</v>
      </c>
      <c r="CU15" s="125">
        <v>784</v>
      </c>
      <c r="CV15" s="33">
        <f t="shared" si="18"/>
        <v>10</v>
      </c>
      <c r="CW15" s="83" t="str">
        <f t="shared" si="19"/>
        <v>Senior Projektingenieur</v>
      </c>
      <c r="CX15" s="125">
        <v>784</v>
      </c>
      <c r="CY15" s="33">
        <f t="shared" ref="CY15:CY24" si="22">VLOOKUP($CX15,Funktionsbezeichnungen,3,0)</f>
        <v>10</v>
      </c>
      <c r="CZ15" s="83" t="str">
        <f t="shared" ref="CZ15:CZ24" si="23">VLOOKUP($CX15,Funktionsbezeichnungen,2,0)</f>
        <v>Senior Projektingenieur</v>
      </c>
      <c r="DA15" s="125">
        <v>784</v>
      </c>
      <c r="DB15" s="33">
        <f t="shared" si="20"/>
        <v>10</v>
      </c>
      <c r="DC15" s="83" t="str">
        <f t="shared" si="21"/>
        <v>Senior Projektingenieur</v>
      </c>
      <c r="DD15" s="125">
        <v>784</v>
      </c>
      <c r="DE15" s="33">
        <f t="shared" si="14"/>
        <v>10</v>
      </c>
      <c r="DF15" s="83" t="str">
        <f t="shared" si="15"/>
        <v>Senior Projektingenieur</v>
      </c>
      <c r="DG15" s="20"/>
      <c r="DH15" s="33">
        <v>783</v>
      </c>
      <c r="DI15" s="33">
        <f t="shared" si="16"/>
        <v>9</v>
      </c>
      <c r="DJ15" s="83" t="str">
        <f t="shared" si="17"/>
        <v>Projektingenieur 3</v>
      </c>
      <c r="DO15" s="19">
        <f t="shared" si="13"/>
        <v>5625</v>
      </c>
      <c r="DP15" s="153">
        <v>1</v>
      </c>
      <c r="DQ15" s="19">
        <v>2</v>
      </c>
      <c r="DR15" s="19" t="s">
        <v>952</v>
      </c>
    </row>
    <row r="16" spans="1:142" s="19" customFormat="1" x14ac:dyDescent="0.2">
      <c r="A16" s="53">
        <v>0</v>
      </c>
      <c r="B16" s="53"/>
      <c r="C16" s="53">
        <f t="shared" ref="C16" si="24">IF(Z16&gt;=10,1,0)</f>
        <v>1</v>
      </c>
      <c r="D16" s="55">
        <v>1</v>
      </c>
      <c r="E16" s="55"/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360</v>
      </c>
      <c r="P16" s="15" t="s">
        <v>1281</v>
      </c>
      <c r="Q16" s="15">
        <v>12</v>
      </c>
      <c r="R16" s="16"/>
      <c r="S16" s="20" t="s">
        <v>1282</v>
      </c>
      <c r="T16" s="21">
        <v>1959</v>
      </c>
      <c r="U16" s="28" t="s">
        <v>194</v>
      </c>
      <c r="V16" s="21">
        <v>1985</v>
      </c>
      <c r="W16" s="25"/>
      <c r="X16" s="21"/>
      <c r="Y16" s="28" t="s">
        <v>1284</v>
      </c>
      <c r="Z16" s="118">
        <f t="shared" ref="Z16" si="25">$AD$3-V16</f>
        <v>32</v>
      </c>
      <c r="AA16" s="25" t="s">
        <v>1283</v>
      </c>
      <c r="AB16" s="21" t="s">
        <v>95</v>
      </c>
      <c r="AC16" s="21"/>
      <c r="AE16" s="90" t="s">
        <v>373</v>
      </c>
      <c r="AF16" s="82"/>
      <c r="CP16" s="192" t="str">
        <f t="shared" ref="CP16" si="26">+S16</f>
        <v>Koch Urs-Martin</v>
      </c>
      <c r="CQ16" s="192"/>
      <c r="CR16" s="192">
        <f t="shared" ref="CR16" si="27">+Z16</f>
        <v>32</v>
      </c>
      <c r="CS16" s="192" t="str">
        <f t="shared" ref="CS16" si="28">+AB16</f>
        <v>B</v>
      </c>
      <c r="CT16" s="222">
        <v>3218</v>
      </c>
      <c r="CU16" s="125">
        <v>784</v>
      </c>
      <c r="CV16" s="33">
        <f t="shared" si="18"/>
        <v>10</v>
      </c>
      <c r="CW16" s="83" t="str">
        <f t="shared" si="19"/>
        <v>Senior Projektingenieur</v>
      </c>
      <c r="CX16" s="125">
        <v>784</v>
      </c>
      <c r="CY16" s="33">
        <f t="shared" si="22"/>
        <v>10</v>
      </c>
      <c r="CZ16" s="83" t="str">
        <f t="shared" si="23"/>
        <v>Senior Projektingenieur</v>
      </c>
      <c r="DA16" s="125">
        <v>784</v>
      </c>
      <c r="DB16" s="33">
        <f t="shared" si="20"/>
        <v>10</v>
      </c>
      <c r="DC16" s="83" t="str">
        <f t="shared" si="21"/>
        <v>Senior Projektingenieur</v>
      </c>
      <c r="DD16" s="125">
        <v>784</v>
      </c>
      <c r="DE16" s="33">
        <f t="shared" si="14"/>
        <v>10</v>
      </c>
      <c r="DF16" s="83" t="str">
        <f t="shared" si="15"/>
        <v>Senior Projektingenieur</v>
      </c>
      <c r="DG16" s="20"/>
      <c r="DH16" s="33">
        <v>783</v>
      </c>
      <c r="DI16" s="33">
        <f t="shared" si="16"/>
        <v>9</v>
      </c>
      <c r="DJ16" s="83" t="str">
        <f t="shared" si="17"/>
        <v>Projektingenieur 3</v>
      </c>
      <c r="DO16" s="19">
        <f t="shared" ref="DO16" si="29">+CT16</f>
        <v>3218</v>
      </c>
      <c r="DP16" s="153">
        <v>1</v>
      </c>
      <c r="DQ16" s="19">
        <v>2</v>
      </c>
      <c r="DR16" s="19" t="s">
        <v>952</v>
      </c>
    </row>
    <row r="17" spans="1:122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1140</v>
      </c>
      <c r="P17" s="15" t="s">
        <v>1193</v>
      </c>
      <c r="Q17" s="15">
        <v>13</v>
      </c>
      <c r="R17" s="16"/>
      <c r="S17" s="20" t="s">
        <v>1194</v>
      </c>
      <c r="T17" s="21">
        <v>1962</v>
      </c>
      <c r="U17" s="28" t="s">
        <v>195</v>
      </c>
      <c r="V17" s="21">
        <v>1986</v>
      </c>
      <c r="W17" s="25"/>
      <c r="X17" s="21"/>
      <c r="Y17" s="28" t="s">
        <v>1196</v>
      </c>
      <c r="Z17" s="21">
        <f>$AD$3-V17</f>
        <v>31</v>
      </c>
      <c r="AA17" s="25" t="s">
        <v>1195</v>
      </c>
      <c r="AB17" s="21" t="s">
        <v>95</v>
      </c>
      <c r="AC17" s="21"/>
      <c r="AE17" s="90" t="s">
        <v>373</v>
      </c>
      <c r="AF17" s="82"/>
      <c r="CP17" s="19" t="str">
        <f t="shared" si="2"/>
        <v>Jann Roger</v>
      </c>
      <c r="CR17" s="19">
        <f t="shared" si="3"/>
        <v>31</v>
      </c>
      <c r="CS17" s="19" t="str">
        <f t="shared" si="4"/>
        <v>B</v>
      </c>
      <c r="CT17" s="154">
        <v>3214</v>
      </c>
      <c r="CU17" s="125">
        <v>774</v>
      </c>
      <c r="CV17" s="33">
        <f t="shared" si="18"/>
        <v>10</v>
      </c>
      <c r="CW17" s="83" t="str">
        <f t="shared" si="19"/>
        <v>Senior Projektingenieur</v>
      </c>
      <c r="CX17" s="125"/>
      <c r="CY17" s="33"/>
      <c r="CZ17" s="83"/>
      <c r="DA17" s="125"/>
      <c r="DB17" s="33"/>
      <c r="DC17" s="83"/>
      <c r="DD17" s="125"/>
      <c r="DE17" s="33"/>
      <c r="DF17" s="83"/>
      <c r="DG17" s="20"/>
      <c r="DH17" s="33"/>
      <c r="DI17" s="33"/>
      <c r="DJ17" s="83"/>
      <c r="DO17" s="19">
        <f t="shared" si="13"/>
        <v>3214</v>
      </c>
      <c r="DP17" s="153">
        <v>2</v>
      </c>
      <c r="DQ17" s="19">
        <v>3</v>
      </c>
      <c r="DR17" s="19" t="s">
        <v>951</v>
      </c>
    </row>
    <row r="18" spans="1:122" s="19" customFormat="1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/>
      <c r="I18" s="56"/>
      <c r="J18" s="54"/>
      <c r="K18" s="56"/>
      <c r="L18" s="56"/>
      <c r="M18" s="56"/>
      <c r="N18" s="58"/>
      <c r="O18" s="52" t="s">
        <v>358</v>
      </c>
      <c r="P18" s="15" t="s">
        <v>442</v>
      </c>
      <c r="Q18" s="15">
        <v>14</v>
      </c>
      <c r="R18" s="16"/>
      <c r="S18" s="20" t="s">
        <v>116</v>
      </c>
      <c r="T18" s="21">
        <v>1962</v>
      </c>
      <c r="U18" s="28" t="s">
        <v>1061</v>
      </c>
      <c r="V18" s="21">
        <v>1987</v>
      </c>
      <c r="W18" s="25"/>
      <c r="X18" s="21"/>
      <c r="Y18" s="28" t="s">
        <v>222</v>
      </c>
      <c r="Z18" s="21">
        <f t="shared" si="1"/>
        <v>30</v>
      </c>
      <c r="AA18" s="25" t="s">
        <v>664</v>
      </c>
      <c r="AB18" s="21" t="s">
        <v>95</v>
      </c>
      <c r="AC18" s="21"/>
      <c r="AE18" s="90" t="s">
        <v>373</v>
      </c>
      <c r="AF18" s="82"/>
      <c r="CP18" s="19" t="str">
        <f t="shared" si="2"/>
        <v>Wecke Jürgen</v>
      </c>
      <c r="CR18" s="19">
        <f t="shared" si="3"/>
        <v>30</v>
      </c>
      <c r="CS18" s="19" t="str">
        <f t="shared" si="4"/>
        <v>B</v>
      </c>
      <c r="CT18" s="154">
        <v>4187</v>
      </c>
      <c r="CU18" s="125">
        <v>774</v>
      </c>
      <c r="CV18" s="33">
        <f t="shared" si="18"/>
        <v>10</v>
      </c>
      <c r="CW18" s="83" t="str">
        <f t="shared" si="19"/>
        <v>Senior Projektingenieur</v>
      </c>
      <c r="CX18" s="125">
        <v>774</v>
      </c>
      <c r="CY18" s="33">
        <f>VLOOKUP($CX18,Funktionsbezeichnungen,3,0)</f>
        <v>10</v>
      </c>
      <c r="CZ18" s="83" t="str">
        <f>VLOOKUP($CX18,Funktionsbezeichnungen,2,0)</f>
        <v>Senior Projektingenieur</v>
      </c>
      <c r="DA18" s="125">
        <v>774</v>
      </c>
      <c r="DB18" s="33">
        <f t="shared" si="20"/>
        <v>10</v>
      </c>
      <c r="DC18" s="83" t="str">
        <f t="shared" si="21"/>
        <v>Senior Projektingenieur</v>
      </c>
      <c r="DD18" s="125">
        <v>773</v>
      </c>
      <c r="DE18" s="33">
        <f t="shared" si="14"/>
        <v>9</v>
      </c>
      <c r="DF18" s="83" t="str">
        <f t="shared" si="15"/>
        <v>Projektingenieur 3</v>
      </c>
      <c r="DG18" s="20"/>
      <c r="DH18" s="33">
        <v>773</v>
      </c>
      <c r="DI18" s="33">
        <f t="shared" si="16"/>
        <v>9</v>
      </c>
      <c r="DJ18" s="83" t="str">
        <f t="shared" si="17"/>
        <v>Projektingenieur 3</v>
      </c>
      <c r="DO18" s="19">
        <f t="shared" si="13"/>
        <v>4187</v>
      </c>
      <c r="DP18" s="153">
        <v>2</v>
      </c>
      <c r="DQ18" s="19">
        <v>3</v>
      </c>
      <c r="DR18" s="19" t="s">
        <v>951</v>
      </c>
    </row>
    <row r="19" spans="1:122" s="19" customFormat="1" ht="27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445</v>
      </c>
      <c r="Q19" s="15">
        <v>15</v>
      </c>
      <c r="R19" s="16"/>
      <c r="S19" s="20" t="s">
        <v>118</v>
      </c>
      <c r="T19" s="21">
        <v>1962</v>
      </c>
      <c r="U19" s="28" t="s">
        <v>1069</v>
      </c>
      <c r="V19" s="21">
        <v>1987</v>
      </c>
      <c r="W19" s="25"/>
      <c r="X19" s="21"/>
      <c r="Y19" s="28" t="s">
        <v>223</v>
      </c>
      <c r="Z19" s="118">
        <f t="shared" si="1"/>
        <v>30</v>
      </c>
      <c r="AA19" s="25" t="s">
        <v>704</v>
      </c>
      <c r="AB19" s="21" t="s">
        <v>95</v>
      </c>
      <c r="AC19" s="21"/>
      <c r="AE19" s="90" t="s">
        <v>373</v>
      </c>
      <c r="AF19" s="82"/>
      <c r="CP19" s="19" t="str">
        <f t="shared" si="2"/>
        <v>Bäumle Michael</v>
      </c>
      <c r="CR19" s="19">
        <f t="shared" si="3"/>
        <v>30</v>
      </c>
      <c r="CS19" s="19" t="str">
        <f t="shared" si="4"/>
        <v>B</v>
      </c>
      <c r="CT19" s="154">
        <v>4179</v>
      </c>
      <c r="CU19" s="125">
        <v>773</v>
      </c>
      <c r="CV19" s="33">
        <f t="shared" si="18"/>
        <v>9</v>
      </c>
      <c r="CW19" s="83" t="str">
        <f t="shared" si="19"/>
        <v>Projektingenieur 3</v>
      </c>
      <c r="CX19" s="125">
        <v>773</v>
      </c>
      <c r="CY19" s="33">
        <f>VLOOKUP($CX19,Funktionsbezeichnungen,3,0)</f>
        <v>9</v>
      </c>
      <c r="CZ19" s="83" t="str">
        <f>VLOOKUP($CX19,Funktionsbezeichnungen,2,0)</f>
        <v>Projektingenieur 3</v>
      </c>
      <c r="DA19" s="125">
        <v>773</v>
      </c>
      <c r="DB19" s="33">
        <f t="shared" si="20"/>
        <v>9</v>
      </c>
      <c r="DC19" s="83" t="str">
        <f t="shared" si="21"/>
        <v>Projektingenieur 3</v>
      </c>
      <c r="DD19" s="125">
        <v>773</v>
      </c>
      <c r="DE19" s="33">
        <f t="shared" si="14"/>
        <v>9</v>
      </c>
      <c r="DF19" s="83" t="str">
        <f t="shared" si="15"/>
        <v>Projektingenieur 3</v>
      </c>
      <c r="DG19" s="20"/>
      <c r="DH19" s="33">
        <v>772</v>
      </c>
      <c r="DI19" s="33">
        <f t="shared" si="16"/>
        <v>8</v>
      </c>
      <c r="DJ19" s="83" t="str">
        <f t="shared" si="17"/>
        <v>Projektingenieur 2</v>
      </c>
      <c r="DO19" s="19">
        <f t="shared" si="13"/>
        <v>4179</v>
      </c>
      <c r="DP19" s="153">
        <v>2</v>
      </c>
      <c r="DQ19" s="19">
        <v>3</v>
      </c>
      <c r="DR19" s="19" t="s">
        <v>951</v>
      </c>
    </row>
    <row r="20" spans="1:122" s="19" customFormat="1" ht="27" x14ac:dyDescent="0.2">
      <c r="A20" s="53">
        <v>1</v>
      </c>
      <c r="B20" s="53"/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361</v>
      </c>
      <c r="P20" s="15" t="s">
        <v>440</v>
      </c>
      <c r="Q20" s="15">
        <v>16</v>
      </c>
      <c r="R20" s="16"/>
      <c r="S20" s="20" t="s">
        <v>119</v>
      </c>
      <c r="T20" s="21">
        <v>1960</v>
      </c>
      <c r="U20" s="28" t="s">
        <v>197</v>
      </c>
      <c r="V20" s="21">
        <v>1988</v>
      </c>
      <c r="W20" s="25"/>
      <c r="X20" s="21"/>
      <c r="Y20" s="28" t="s">
        <v>238</v>
      </c>
      <c r="Z20" s="118">
        <f t="shared" si="1"/>
        <v>29</v>
      </c>
      <c r="AA20" s="25" t="s">
        <v>1130</v>
      </c>
      <c r="AB20" s="21" t="s">
        <v>95</v>
      </c>
      <c r="AC20" s="21"/>
      <c r="AE20" s="90" t="s">
        <v>418</v>
      </c>
      <c r="AF20" s="82"/>
      <c r="CP20" s="19" t="str">
        <f t="shared" si="2"/>
        <v>Riecke Heino</v>
      </c>
      <c r="CR20" s="19">
        <f t="shared" si="3"/>
        <v>29</v>
      </c>
      <c r="CS20" s="19" t="str">
        <f t="shared" si="4"/>
        <v>B</v>
      </c>
      <c r="CT20" s="154">
        <v>4168</v>
      </c>
      <c r="CU20" s="125">
        <v>774</v>
      </c>
      <c r="CV20" s="33">
        <f t="shared" si="18"/>
        <v>10</v>
      </c>
      <c r="CW20" s="83" t="str">
        <f t="shared" si="19"/>
        <v>Senior Projektingenieur</v>
      </c>
      <c r="CX20" s="125">
        <v>774</v>
      </c>
      <c r="CY20" s="33">
        <f t="shared" si="22"/>
        <v>10</v>
      </c>
      <c r="CZ20" s="83" t="str">
        <f t="shared" si="23"/>
        <v>Senior Projektingenieur</v>
      </c>
      <c r="DA20" s="125">
        <v>774</v>
      </c>
      <c r="DB20" s="33">
        <f t="shared" si="20"/>
        <v>10</v>
      </c>
      <c r="DC20" s="83" t="str">
        <f t="shared" si="21"/>
        <v>Senior Projektingenieur</v>
      </c>
      <c r="DD20" s="125">
        <v>774</v>
      </c>
      <c r="DE20" s="33">
        <f t="shared" si="14"/>
        <v>10</v>
      </c>
      <c r="DF20" s="83" t="str">
        <f t="shared" si="15"/>
        <v>Senior Projektingenieur</v>
      </c>
      <c r="DG20" s="20"/>
      <c r="DH20" s="33">
        <v>773</v>
      </c>
      <c r="DI20" s="33">
        <f t="shared" si="16"/>
        <v>9</v>
      </c>
      <c r="DJ20" s="83" t="str">
        <f t="shared" si="17"/>
        <v>Projektingenieur 3</v>
      </c>
      <c r="DO20" s="19">
        <f t="shared" si="13"/>
        <v>4168</v>
      </c>
      <c r="DP20" s="153">
        <v>1</v>
      </c>
      <c r="DQ20" s="19">
        <v>2</v>
      </c>
      <c r="DR20" s="19" t="s">
        <v>951</v>
      </c>
    </row>
    <row r="21" spans="1:122" s="19" customFormat="1" x14ac:dyDescent="0.2">
      <c r="A21" s="53">
        <v>0</v>
      </c>
      <c r="B21" s="53">
        <v>1</v>
      </c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360</v>
      </c>
      <c r="P21" s="15" t="s">
        <v>451</v>
      </c>
      <c r="Q21" s="15">
        <v>17</v>
      </c>
      <c r="R21" s="16"/>
      <c r="S21" s="20" t="s">
        <v>120</v>
      </c>
      <c r="T21" s="21">
        <v>1961</v>
      </c>
      <c r="U21" s="28" t="s">
        <v>197</v>
      </c>
      <c r="V21" s="21">
        <v>1988</v>
      </c>
      <c r="W21" s="25"/>
      <c r="X21" s="21"/>
      <c r="Y21" s="28" t="s">
        <v>91</v>
      </c>
      <c r="Z21" s="21">
        <f t="shared" si="1"/>
        <v>29</v>
      </c>
      <c r="AA21" s="25" t="s">
        <v>669</v>
      </c>
      <c r="AB21" s="21" t="s">
        <v>95</v>
      </c>
      <c r="AC21" s="21"/>
      <c r="AE21" s="90" t="s">
        <v>373</v>
      </c>
      <c r="AF21" s="82"/>
      <c r="CP21" s="19" t="str">
        <f t="shared" si="2"/>
        <v>Thomas Anette</v>
      </c>
      <c r="CR21" s="19">
        <f t="shared" si="3"/>
        <v>29</v>
      </c>
      <c r="CS21" s="19" t="str">
        <f t="shared" si="4"/>
        <v>B</v>
      </c>
      <c r="CT21" s="154">
        <v>4176</v>
      </c>
      <c r="CU21" s="125">
        <v>774</v>
      </c>
      <c r="CV21" s="33">
        <f t="shared" si="18"/>
        <v>10</v>
      </c>
      <c r="CW21" s="83" t="str">
        <f t="shared" si="19"/>
        <v>Senior Projektingenieur</v>
      </c>
      <c r="CX21" s="125">
        <v>774</v>
      </c>
      <c r="CY21" s="33">
        <f t="shared" si="22"/>
        <v>10</v>
      </c>
      <c r="CZ21" s="83" t="str">
        <f t="shared" si="23"/>
        <v>Senior Projektingenieur</v>
      </c>
      <c r="DA21" s="125">
        <v>774</v>
      </c>
      <c r="DB21" s="33">
        <f t="shared" si="20"/>
        <v>10</v>
      </c>
      <c r="DC21" s="83" t="str">
        <f t="shared" si="21"/>
        <v>Senior Projektingenieur</v>
      </c>
      <c r="DD21" s="125">
        <v>773</v>
      </c>
      <c r="DE21" s="33">
        <f t="shared" si="14"/>
        <v>9</v>
      </c>
      <c r="DF21" s="83" t="str">
        <f t="shared" si="15"/>
        <v>Projektingenieur 3</v>
      </c>
      <c r="DG21" s="20"/>
      <c r="DH21" s="33">
        <v>773</v>
      </c>
      <c r="DI21" s="33">
        <f t="shared" si="16"/>
        <v>9</v>
      </c>
      <c r="DJ21" s="83" t="str">
        <f t="shared" si="17"/>
        <v>Projektingenieur 3</v>
      </c>
      <c r="DO21" s="19">
        <f t="shared" si="13"/>
        <v>4176</v>
      </c>
      <c r="DP21" s="153">
        <v>1</v>
      </c>
      <c r="DQ21" s="19">
        <v>2</v>
      </c>
      <c r="DR21" s="19" t="s">
        <v>951</v>
      </c>
    </row>
    <row r="22" spans="1:122" s="230" customFormat="1" x14ac:dyDescent="0.2">
      <c r="A22" s="218">
        <v>0</v>
      </c>
      <c r="C22" s="218">
        <f t="shared" si="0"/>
        <v>1</v>
      </c>
      <c r="D22" s="231"/>
      <c r="E22" s="231"/>
      <c r="F22" s="220">
        <v>1</v>
      </c>
      <c r="G22" s="221">
        <v>1</v>
      </c>
      <c r="H22" s="215"/>
      <c r="I22" s="232"/>
      <c r="J22" s="215"/>
      <c r="K22" s="232"/>
      <c r="L22" s="232"/>
      <c r="M22" s="232"/>
      <c r="N22" s="233"/>
      <c r="O22" s="234" t="s">
        <v>1140</v>
      </c>
      <c r="P22" s="235" t="s">
        <v>1241</v>
      </c>
      <c r="Q22" s="15">
        <v>18</v>
      </c>
      <c r="R22" s="168"/>
      <c r="S22" s="216" t="s">
        <v>1242</v>
      </c>
      <c r="T22" s="118">
        <v>1951</v>
      </c>
      <c r="U22" s="120" t="s">
        <v>1252</v>
      </c>
      <c r="V22" s="118">
        <v>1993</v>
      </c>
      <c r="W22" s="120" t="s">
        <v>1251</v>
      </c>
      <c r="X22" s="118">
        <v>1999</v>
      </c>
      <c r="Y22" s="236"/>
      <c r="Z22" s="228">
        <f t="shared" si="1"/>
        <v>24</v>
      </c>
      <c r="AA22" s="120" t="s">
        <v>1243</v>
      </c>
      <c r="AB22" s="118" t="s">
        <v>95</v>
      </c>
      <c r="AC22" s="119"/>
      <c r="AE22" s="237" t="s">
        <v>1078</v>
      </c>
      <c r="AF22" s="216"/>
      <c r="CP22" s="243" t="str">
        <f t="shared" si="2"/>
        <v>Gmür Peter</v>
      </c>
      <c r="CR22" s="230">
        <f t="shared" si="3"/>
        <v>24</v>
      </c>
      <c r="CS22" s="230" t="str">
        <f t="shared" si="4"/>
        <v>B</v>
      </c>
      <c r="CT22" s="244">
        <v>4323</v>
      </c>
      <c r="CU22" s="229" t="s">
        <v>711</v>
      </c>
      <c r="CV22" s="239"/>
      <c r="CW22" s="239"/>
      <c r="CX22" s="238"/>
      <c r="CY22" s="239"/>
      <c r="CZ22" s="239"/>
      <c r="DA22" s="238"/>
      <c r="DB22" s="239"/>
      <c r="DC22" s="239"/>
      <c r="DD22" s="238"/>
      <c r="DE22" s="239"/>
      <c r="DF22" s="239"/>
      <c r="DG22" s="216"/>
      <c r="DH22" s="238"/>
      <c r="DI22" s="239"/>
      <c r="DJ22" s="239"/>
      <c r="DO22" s="230">
        <f t="shared" si="13"/>
        <v>4323</v>
      </c>
      <c r="DP22" s="240">
        <v>2</v>
      </c>
      <c r="DQ22" s="230">
        <v>3</v>
      </c>
      <c r="DR22" s="241" t="s">
        <v>951</v>
      </c>
    </row>
    <row r="23" spans="1:122" s="19" customFormat="1" ht="27" x14ac:dyDescent="0.2">
      <c r="A23" s="53">
        <v>0</v>
      </c>
      <c r="B23" s="53"/>
      <c r="C23" s="53">
        <f>IF(Z23&gt;=10,1,0)</f>
        <v>1</v>
      </c>
      <c r="D23" s="55"/>
      <c r="E23" s="55">
        <v>1</v>
      </c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461</v>
      </c>
      <c r="Q23" s="15">
        <v>19</v>
      </c>
      <c r="R23" s="42"/>
      <c r="S23" s="20" t="s">
        <v>234</v>
      </c>
      <c r="T23" s="21">
        <v>1972</v>
      </c>
      <c r="U23" s="28" t="s">
        <v>195</v>
      </c>
      <c r="V23" s="21">
        <v>1996</v>
      </c>
      <c r="W23" s="25" t="s">
        <v>314</v>
      </c>
      <c r="X23" s="21">
        <v>2002</v>
      </c>
      <c r="Y23" s="28" t="s">
        <v>547</v>
      </c>
      <c r="Z23" s="118">
        <f t="shared" si="1"/>
        <v>21</v>
      </c>
      <c r="AA23" s="25" t="s">
        <v>676</v>
      </c>
      <c r="AB23" s="21" t="s">
        <v>95</v>
      </c>
      <c r="AC23" s="21"/>
      <c r="AE23" s="90" t="s">
        <v>373</v>
      </c>
      <c r="AF23" s="82"/>
      <c r="CP23" s="19" t="str">
        <f t="shared" si="2"/>
        <v>Müller Thomas</v>
      </c>
      <c r="CR23" s="19">
        <f t="shared" si="3"/>
        <v>21</v>
      </c>
      <c r="CS23" s="19" t="str">
        <f t="shared" si="4"/>
        <v>B</v>
      </c>
      <c r="CT23" s="154">
        <v>4276</v>
      </c>
      <c r="CU23" s="125">
        <v>774</v>
      </c>
      <c r="CV23" s="33">
        <f t="shared" si="18"/>
        <v>10</v>
      </c>
      <c r="CW23" s="83" t="str">
        <f t="shared" si="19"/>
        <v>Senior Projektingenieur</v>
      </c>
      <c r="CX23" s="125">
        <v>773</v>
      </c>
      <c r="CY23" s="33">
        <f>VLOOKUP($CX23,Funktionsbezeichnungen,3,0)</f>
        <v>9</v>
      </c>
      <c r="CZ23" s="83" t="str">
        <f>VLOOKUP($CX23,Funktionsbezeichnungen,2,0)</f>
        <v>Projektingenieur 3</v>
      </c>
      <c r="DA23" s="125">
        <v>773</v>
      </c>
      <c r="DB23" s="33">
        <f t="shared" si="20"/>
        <v>9</v>
      </c>
      <c r="DC23" s="83" t="str">
        <f t="shared" si="21"/>
        <v>Projektingenieur 3</v>
      </c>
      <c r="DD23" s="125">
        <v>773</v>
      </c>
      <c r="DE23" s="33">
        <f t="shared" si="14"/>
        <v>9</v>
      </c>
      <c r="DF23" s="83" t="str">
        <f t="shared" si="15"/>
        <v>Projektingenieur 3</v>
      </c>
      <c r="DG23" s="20"/>
      <c r="DH23" s="33">
        <v>772</v>
      </c>
      <c r="DI23" s="33">
        <f t="shared" si="16"/>
        <v>8</v>
      </c>
      <c r="DJ23" s="83" t="str">
        <f t="shared" si="17"/>
        <v>Projektingenieur 2</v>
      </c>
      <c r="DO23" s="19">
        <f t="shared" si="13"/>
        <v>4276</v>
      </c>
      <c r="DP23" s="153">
        <v>2</v>
      </c>
      <c r="DQ23" s="19">
        <v>3</v>
      </c>
      <c r="DR23" s="19" t="s">
        <v>951</v>
      </c>
    </row>
    <row r="24" spans="1:122" s="19" customFormat="1" ht="27" x14ac:dyDescent="0.2">
      <c r="A24" s="53">
        <v>1</v>
      </c>
      <c r="B24" s="53"/>
      <c r="C24" s="53">
        <f t="shared" si="0"/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207" t="s">
        <v>1140</v>
      </c>
      <c r="P24" s="52" t="s">
        <v>467</v>
      </c>
      <c r="Q24" s="15">
        <v>20</v>
      </c>
      <c r="R24" s="16"/>
      <c r="S24" s="20" t="s">
        <v>124</v>
      </c>
      <c r="T24" s="21">
        <v>1971</v>
      </c>
      <c r="U24" s="28" t="s">
        <v>197</v>
      </c>
      <c r="V24" s="21">
        <v>1997</v>
      </c>
      <c r="W24" s="25" t="s">
        <v>324</v>
      </c>
      <c r="X24" s="21">
        <v>2007</v>
      </c>
      <c r="Y24" s="28" t="s">
        <v>317</v>
      </c>
      <c r="Z24" s="170">
        <f t="shared" si="1"/>
        <v>20</v>
      </c>
      <c r="AA24" s="25" t="s">
        <v>705</v>
      </c>
      <c r="AB24" s="21" t="s">
        <v>95</v>
      </c>
      <c r="AC24" s="21"/>
      <c r="AE24" s="90" t="s">
        <v>373</v>
      </c>
      <c r="AF24" s="82" t="s">
        <v>1083</v>
      </c>
      <c r="CP24" s="19" t="str">
        <f t="shared" si="2"/>
        <v>Brunkhorst Marc</v>
      </c>
      <c r="CR24" s="19">
        <f t="shared" si="3"/>
        <v>20</v>
      </c>
      <c r="CS24" s="19" t="str">
        <f t="shared" si="4"/>
        <v>B</v>
      </c>
      <c r="CT24" s="154">
        <v>7679</v>
      </c>
      <c r="CU24" s="125">
        <v>774</v>
      </c>
      <c r="CV24" s="33">
        <f t="shared" si="18"/>
        <v>10</v>
      </c>
      <c r="CW24" s="83" t="str">
        <f t="shared" si="19"/>
        <v>Senior Projektingenieur</v>
      </c>
      <c r="CX24" s="125">
        <v>774</v>
      </c>
      <c r="CY24" s="33">
        <f t="shared" si="22"/>
        <v>10</v>
      </c>
      <c r="CZ24" s="83" t="str">
        <f t="shared" si="23"/>
        <v>Senior Projektingenieur</v>
      </c>
      <c r="DA24" s="125">
        <v>773</v>
      </c>
      <c r="DB24" s="33">
        <f t="shared" si="20"/>
        <v>9</v>
      </c>
      <c r="DC24" s="83" t="str">
        <f t="shared" si="21"/>
        <v>Projektingenieur 3</v>
      </c>
      <c r="DD24" s="125">
        <v>773</v>
      </c>
      <c r="DE24" s="33">
        <f t="shared" si="14"/>
        <v>9</v>
      </c>
      <c r="DF24" s="83" t="str">
        <f t="shared" si="15"/>
        <v>Projektingenieur 3</v>
      </c>
      <c r="DG24" s="20"/>
      <c r="DH24" s="33">
        <v>772</v>
      </c>
      <c r="DI24" s="33">
        <f t="shared" si="16"/>
        <v>8</v>
      </c>
      <c r="DJ24" s="83" t="str">
        <f t="shared" si="17"/>
        <v>Projektingenieur 2</v>
      </c>
      <c r="DO24" s="19">
        <f t="shared" si="13"/>
        <v>7679</v>
      </c>
      <c r="DP24" s="153">
        <v>1</v>
      </c>
      <c r="DQ24" s="19">
        <v>2</v>
      </c>
      <c r="DR24" s="19" t="s">
        <v>951</v>
      </c>
    </row>
    <row r="25" spans="1:122" s="19" customFormat="1" ht="27" x14ac:dyDescent="0.2">
      <c r="A25" s="53">
        <v>0</v>
      </c>
      <c r="B25" s="53"/>
      <c r="C25" s="53">
        <f>IF(Z25&gt;=10,1,0)</f>
        <v>1</v>
      </c>
      <c r="D25" s="55">
        <v>1</v>
      </c>
      <c r="E25" s="55"/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358</v>
      </c>
      <c r="P25" s="15" t="s">
        <v>462</v>
      </c>
      <c r="Q25" s="15">
        <v>21</v>
      </c>
      <c r="R25" s="42"/>
      <c r="S25" s="20" t="s">
        <v>125</v>
      </c>
      <c r="T25" s="21">
        <v>1969</v>
      </c>
      <c r="U25" s="28" t="s">
        <v>194</v>
      </c>
      <c r="V25" s="21">
        <v>1997</v>
      </c>
      <c r="W25" s="25"/>
      <c r="X25" s="21"/>
      <c r="Y25" s="28" t="s">
        <v>336</v>
      </c>
      <c r="Z25" s="118">
        <f t="shared" si="1"/>
        <v>20</v>
      </c>
      <c r="AA25" s="25" t="s">
        <v>677</v>
      </c>
      <c r="AB25" s="21" t="s">
        <v>95</v>
      </c>
      <c r="AC25" s="21"/>
      <c r="AE25" s="90" t="s">
        <v>373</v>
      </c>
      <c r="AF25" s="82"/>
      <c r="CP25" s="19" t="str">
        <f t="shared" si="2"/>
        <v>Rauchfleisch Alexander</v>
      </c>
      <c r="CR25" s="19">
        <f t="shared" si="3"/>
        <v>20</v>
      </c>
      <c r="CS25" s="19" t="str">
        <f t="shared" si="4"/>
        <v>B</v>
      </c>
      <c r="CT25" s="154">
        <v>4254</v>
      </c>
      <c r="CU25" s="125">
        <v>774</v>
      </c>
      <c r="CV25" s="33">
        <f t="shared" si="18"/>
        <v>10</v>
      </c>
      <c r="CW25" s="83" t="str">
        <f t="shared" si="19"/>
        <v>Senior Projektingenieur</v>
      </c>
      <c r="CX25" s="125">
        <v>773</v>
      </c>
      <c r="CY25" s="33">
        <f>VLOOKUP($CX25,Funktionsbezeichnungen,3,0)</f>
        <v>9</v>
      </c>
      <c r="CZ25" s="83" t="str">
        <f>VLOOKUP($CX25,Funktionsbezeichnungen,2,0)</f>
        <v>Projektingenieur 3</v>
      </c>
      <c r="DA25" s="125">
        <v>773</v>
      </c>
      <c r="DB25" s="33">
        <f t="shared" si="20"/>
        <v>9</v>
      </c>
      <c r="DC25" s="83" t="str">
        <f t="shared" si="21"/>
        <v>Projektingenieur 3</v>
      </c>
      <c r="DD25" s="125">
        <v>773</v>
      </c>
      <c r="DE25" s="33">
        <f t="shared" si="14"/>
        <v>9</v>
      </c>
      <c r="DF25" s="83" t="str">
        <f t="shared" si="15"/>
        <v>Projektingenieur 3</v>
      </c>
      <c r="DG25" s="20"/>
      <c r="DH25" s="33">
        <v>772</v>
      </c>
      <c r="DI25" s="33">
        <f t="shared" si="16"/>
        <v>8</v>
      </c>
      <c r="DJ25" s="83" t="str">
        <f t="shared" si="17"/>
        <v>Projektingenieur 2</v>
      </c>
      <c r="DO25" s="19">
        <f t="shared" si="13"/>
        <v>4254</v>
      </c>
      <c r="DP25" s="153">
        <v>1</v>
      </c>
      <c r="DQ25" s="19">
        <v>2</v>
      </c>
      <c r="DR25" s="19" t="s">
        <v>951</v>
      </c>
    </row>
    <row r="26" spans="1:122" s="19" customFormat="1" ht="27" x14ac:dyDescent="0.2">
      <c r="A26" s="53">
        <v>0</v>
      </c>
      <c r="B26" s="53"/>
      <c r="C26" s="53">
        <f>IF(Z26&gt;=10,1,0)</f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360</v>
      </c>
      <c r="P26" s="15" t="s">
        <v>463</v>
      </c>
      <c r="Q26" s="15">
        <v>22</v>
      </c>
      <c r="R26" s="42"/>
      <c r="S26" s="20" t="s">
        <v>190</v>
      </c>
      <c r="T26" s="21">
        <v>1972</v>
      </c>
      <c r="U26" s="28" t="s">
        <v>194</v>
      </c>
      <c r="V26" s="21">
        <v>1997</v>
      </c>
      <c r="W26" s="25"/>
      <c r="X26" s="21"/>
      <c r="Y26" s="28" t="s">
        <v>1021</v>
      </c>
      <c r="Z26" s="118">
        <f t="shared" si="1"/>
        <v>20</v>
      </c>
      <c r="AA26" s="25" t="s">
        <v>1132</v>
      </c>
      <c r="AB26" s="21" t="s">
        <v>95</v>
      </c>
      <c r="AC26" s="21"/>
      <c r="AE26" s="90" t="s">
        <v>402</v>
      </c>
      <c r="AF26" s="82"/>
      <c r="CP26" s="19" t="str">
        <f t="shared" si="2"/>
        <v>Stoffel Patric</v>
      </c>
      <c r="CR26" s="19">
        <f t="shared" si="3"/>
        <v>20</v>
      </c>
      <c r="CS26" s="19" t="str">
        <f t="shared" si="4"/>
        <v>B</v>
      </c>
      <c r="CT26" s="154">
        <v>4258</v>
      </c>
      <c r="CU26" s="125">
        <v>774</v>
      </c>
      <c r="CV26" s="33">
        <f t="shared" si="18"/>
        <v>10</v>
      </c>
      <c r="CW26" s="83" t="str">
        <f t="shared" si="19"/>
        <v>Senior Projektingenieur</v>
      </c>
      <c r="CX26" s="125">
        <v>773</v>
      </c>
      <c r="CY26" s="33">
        <f>VLOOKUP($CX26,Funktionsbezeichnungen,3,0)</f>
        <v>9</v>
      </c>
      <c r="CZ26" s="83" t="str">
        <f>VLOOKUP($CX26,Funktionsbezeichnungen,2,0)</f>
        <v>Projektingenieur 3</v>
      </c>
      <c r="DA26" s="125">
        <v>773</v>
      </c>
      <c r="DB26" s="33">
        <f t="shared" si="20"/>
        <v>9</v>
      </c>
      <c r="DC26" s="83" t="str">
        <f t="shared" si="21"/>
        <v>Projektingenieur 3</v>
      </c>
      <c r="DD26" s="125">
        <v>773</v>
      </c>
      <c r="DE26" s="33">
        <f t="shared" si="14"/>
        <v>9</v>
      </c>
      <c r="DF26" s="83" t="str">
        <f t="shared" si="15"/>
        <v>Projektingenieur 3</v>
      </c>
      <c r="DG26" s="20"/>
      <c r="DH26" s="33">
        <v>772</v>
      </c>
      <c r="DI26" s="33">
        <f t="shared" si="16"/>
        <v>8</v>
      </c>
      <c r="DJ26" s="83" t="str">
        <f t="shared" si="17"/>
        <v>Projektingenieur 2</v>
      </c>
      <c r="DO26" s="19">
        <f t="shared" si="13"/>
        <v>4258</v>
      </c>
      <c r="DP26" s="153">
        <v>1</v>
      </c>
      <c r="DQ26" s="19">
        <v>2</v>
      </c>
      <c r="DR26" s="19" t="s">
        <v>951</v>
      </c>
    </row>
    <row r="27" spans="1:122" s="19" customFormat="1" ht="27" x14ac:dyDescent="0.2">
      <c r="A27" s="53">
        <v>0</v>
      </c>
      <c r="B27" s="53">
        <v>1</v>
      </c>
      <c r="C27" s="53">
        <f>IF(Z27&gt;=10,1,0)</f>
        <v>1</v>
      </c>
      <c r="D27" s="55"/>
      <c r="E27" s="55">
        <v>1</v>
      </c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361</v>
      </c>
      <c r="P27" s="15" t="s">
        <v>465</v>
      </c>
      <c r="Q27" s="15">
        <v>23</v>
      </c>
      <c r="R27" s="42"/>
      <c r="S27" s="20" t="s">
        <v>262</v>
      </c>
      <c r="T27" s="21">
        <v>1969</v>
      </c>
      <c r="U27" s="28" t="s">
        <v>1072</v>
      </c>
      <c r="V27" s="21">
        <v>1998</v>
      </c>
      <c r="W27" s="25"/>
      <c r="X27" s="21"/>
      <c r="Y27" s="28" t="s">
        <v>335</v>
      </c>
      <c r="Z27" s="21">
        <f t="shared" si="1"/>
        <v>19</v>
      </c>
      <c r="AA27" s="25" t="s">
        <v>680</v>
      </c>
      <c r="AB27" s="21" t="s">
        <v>95</v>
      </c>
      <c r="AC27" s="21"/>
      <c r="AE27" s="90" t="s">
        <v>373</v>
      </c>
      <c r="AF27" s="82"/>
      <c r="CP27" s="19" t="str">
        <f t="shared" si="2"/>
        <v>Haas Gabi</v>
      </c>
      <c r="CR27" s="19">
        <f t="shared" si="3"/>
        <v>19</v>
      </c>
      <c r="CS27" s="19" t="str">
        <f t="shared" si="4"/>
        <v>B</v>
      </c>
      <c r="CT27" s="154">
        <v>4288</v>
      </c>
      <c r="CU27" s="125">
        <v>784</v>
      </c>
      <c r="CV27" s="33">
        <f t="shared" si="18"/>
        <v>10</v>
      </c>
      <c r="CW27" s="83" t="str">
        <f t="shared" si="19"/>
        <v>Senior Projektingenieur</v>
      </c>
      <c r="CX27" s="125">
        <v>783</v>
      </c>
      <c r="CY27" s="33">
        <f>VLOOKUP($CX27,Funktionsbezeichnungen,3,0)</f>
        <v>9</v>
      </c>
      <c r="CZ27" s="83" t="str">
        <f>VLOOKUP($CX27,Funktionsbezeichnungen,2,0)</f>
        <v>Projektingenieur 3</v>
      </c>
      <c r="DA27" s="125">
        <v>772</v>
      </c>
      <c r="DB27" s="33">
        <f t="shared" si="20"/>
        <v>8</v>
      </c>
      <c r="DC27" s="83" t="str">
        <f t="shared" si="21"/>
        <v>Projektingenieur 2</v>
      </c>
      <c r="DD27" s="125">
        <v>772</v>
      </c>
      <c r="DE27" s="33">
        <f t="shared" si="14"/>
        <v>8</v>
      </c>
      <c r="DF27" s="83" t="str">
        <f t="shared" si="15"/>
        <v>Projektingenieur 2</v>
      </c>
      <c r="DG27" s="20"/>
      <c r="DH27" s="33">
        <v>772</v>
      </c>
      <c r="DI27" s="33">
        <f t="shared" si="16"/>
        <v>8</v>
      </c>
      <c r="DJ27" s="83" t="str">
        <f t="shared" si="17"/>
        <v>Projektingenieur 2</v>
      </c>
      <c r="DO27" s="19">
        <f t="shared" si="13"/>
        <v>4288</v>
      </c>
      <c r="DP27" s="153">
        <v>2</v>
      </c>
      <c r="DQ27" s="19">
        <v>3</v>
      </c>
      <c r="DR27" s="19" t="s">
        <v>951</v>
      </c>
    </row>
    <row r="28" spans="1:122" s="19" customFormat="1" ht="27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/>
      <c r="I28" s="56"/>
      <c r="J28" s="54"/>
      <c r="K28" s="56"/>
      <c r="L28" s="56"/>
      <c r="M28" s="56"/>
      <c r="N28" s="58"/>
      <c r="O28" s="52" t="s">
        <v>359</v>
      </c>
      <c r="P28" s="15" t="s">
        <v>464</v>
      </c>
      <c r="Q28" s="15">
        <v>24</v>
      </c>
      <c r="R28" s="42"/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21"/>
      <c r="Y28" s="28" t="s">
        <v>548</v>
      </c>
      <c r="Z28" s="118">
        <f t="shared" si="1"/>
        <v>19</v>
      </c>
      <c r="AA28" s="25" t="s">
        <v>1131</v>
      </c>
      <c r="AB28" s="21" t="s">
        <v>95</v>
      </c>
      <c r="AC28" s="21"/>
      <c r="AE28" s="90" t="s">
        <v>402</v>
      </c>
      <c r="AF28" s="82"/>
      <c r="CP28" s="19" t="str">
        <f t="shared" si="2"/>
        <v>Fuchs Christian</v>
      </c>
      <c r="CR28" s="19">
        <f t="shared" si="3"/>
        <v>19</v>
      </c>
      <c r="CS28" s="19" t="str">
        <f t="shared" si="4"/>
        <v>B</v>
      </c>
      <c r="CT28" s="154">
        <v>4263</v>
      </c>
      <c r="CU28" s="125">
        <v>774</v>
      </c>
      <c r="CV28" s="33">
        <f t="shared" si="18"/>
        <v>10</v>
      </c>
      <c r="CW28" s="83" t="str">
        <f t="shared" si="19"/>
        <v>Senior Projektingenieur</v>
      </c>
      <c r="CX28" s="125">
        <v>773</v>
      </c>
      <c r="CY28" s="33">
        <f>VLOOKUP($CX28,Funktionsbezeichnungen,3,0)</f>
        <v>9</v>
      </c>
      <c r="CZ28" s="83" t="str">
        <f>VLOOKUP($CX28,Funktionsbezeichnungen,2,0)</f>
        <v>Projektingenieur 3</v>
      </c>
      <c r="DA28" s="125">
        <v>773</v>
      </c>
      <c r="DB28" s="33">
        <f t="shared" si="20"/>
        <v>9</v>
      </c>
      <c r="DC28" s="83" t="str">
        <f t="shared" si="21"/>
        <v>Projektingenieur 3</v>
      </c>
      <c r="DD28" s="125">
        <v>773</v>
      </c>
      <c r="DE28" s="33">
        <f t="shared" si="14"/>
        <v>9</v>
      </c>
      <c r="DF28" s="83" t="str">
        <f t="shared" si="15"/>
        <v>Projektingenieur 3</v>
      </c>
      <c r="DG28" s="20"/>
      <c r="DH28" s="33">
        <v>772</v>
      </c>
      <c r="DI28" s="33">
        <f t="shared" si="16"/>
        <v>8</v>
      </c>
      <c r="DJ28" s="83" t="str">
        <f t="shared" si="17"/>
        <v>Projektingenieur 2</v>
      </c>
      <c r="DO28" s="19">
        <f t="shared" si="13"/>
        <v>4263</v>
      </c>
      <c r="DP28" s="153">
        <v>1</v>
      </c>
      <c r="DQ28" s="19">
        <v>2</v>
      </c>
      <c r="DR28" s="19" t="s">
        <v>951</v>
      </c>
    </row>
    <row r="29" spans="1:122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360</v>
      </c>
      <c r="P29" s="15" t="s">
        <v>1145</v>
      </c>
      <c r="Q29" s="15">
        <v>25</v>
      </c>
      <c r="R29" s="42"/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21"/>
      <c r="Y29" s="28" t="s">
        <v>1148</v>
      </c>
      <c r="Z29" s="21">
        <f>$AD$3-V29</f>
        <v>16</v>
      </c>
      <c r="AA29" s="25" t="s">
        <v>1147</v>
      </c>
      <c r="AB29" s="162" t="s">
        <v>95</v>
      </c>
      <c r="AC29" s="21"/>
      <c r="AE29" s="90" t="s">
        <v>373</v>
      </c>
      <c r="AF29" s="82"/>
      <c r="CP29" s="19" t="str">
        <f>+S29</f>
        <v>Häner David</v>
      </c>
      <c r="CR29" s="19">
        <f>+Z29</f>
        <v>16</v>
      </c>
      <c r="CS29" s="19" t="str">
        <f>+AB29</f>
        <v>B</v>
      </c>
      <c r="CT29" s="154">
        <v>4317</v>
      </c>
      <c r="CU29" s="125">
        <v>773</v>
      </c>
      <c r="CV29" s="33">
        <f>VLOOKUP($CU29,Funktionsbezeichnungen,3,0)</f>
        <v>9</v>
      </c>
      <c r="CW29" s="83" t="str">
        <f>VLOOKUP($CU29,Funktionsbezeichnungen,2,0)</f>
        <v>Projektingenieur 3</v>
      </c>
      <c r="CX29" s="125"/>
      <c r="CY29" s="33"/>
      <c r="CZ29" s="83"/>
      <c r="DA29" s="125"/>
      <c r="DB29" s="33"/>
      <c r="DC29" s="83"/>
      <c r="DD29" s="125"/>
      <c r="DE29" s="33"/>
      <c r="DF29" s="83"/>
      <c r="DG29" s="20"/>
      <c r="DH29" s="33"/>
      <c r="DI29" s="33"/>
      <c r="DJ29" s="83"/>
      <c r="DO29" s="19">
        <f>+CT29</f>
        <v>4317</v>
      </c>
      <c r="DP29" s="153">
        <v>2</v>
      </c>
      <c r="DQ29" s="19">
        <v>3</v>
      </c>
      <c r="DR29" s="19" t="s">
        <v>951</v>
      </c>
    </row>
    <row r="30" spans="1:122" s="19" customFormat="1" ht="27" x14ac:dyDescent="0.2">
      <c r="A30" s="53">
        <v>0</v>
      </c>
      <c r="B30" s="53"/>
      <c r="C30" s="53">
        <f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361</v>
      </c>
      <c r="P30" s="15" t="s">
        <v>469</v>
      </c>
      <c r="Q30" s="15">
        <v>26</v>
      </c>
      <c r="R30" s="42"/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21"/>
      <c r="Y30" s="28" t="s">
        <v>303</v>
      </c>
      <c r="Z30" s="118">
        <f>$AD$3-V30</f>
        <v>16</v>
      </c>
      <c r="AA30" s="169" t="s">
        <v>682</v>
      </c>
      <c r="AB30" s="163" t="s">
        <v>95</v>
      </c>
      <c r="AC30" s="21"/>
      <c r="AE30" s="90" t="s">
        <v>373</v>
      </c>
      <c r="AF30" s="82"/>
      <c r="CP30" s="19" t="str">
        <f>+S30</f>
        <v>Rey Lionel</v>
      </c>
      <c r="CR30" s="19">
        <f>+Z30</f>
        <v>16</v>
      </c>
      <c r="CS30" s="19" t="str">
        <f>+AB30</f>
        <v>B</v>
      </c>
      <c r="CT30" s="154">
        <v>4299</v>
      </c>
      <c r="CU30" s="125">
        <v>782</v>
      </c>
      <c r="CV30" s="33">
        <f>VLOOKUP($CU30,Funktionsbezeichnungen,3,0)</f>
        <v>8</v>
      </c>
      <c r="CW30" s="83" t="str">
        <f>VLOOKUP($CU30,Funktionsbezeichnungen,2,0)</f>
        <v>Projektingenieur 2</v>
      </c>
      <c r="CX30" s="125">
        <v>782</v>
      </c>
      <c r="CY30" s="33">
        <f>VLOOKUP($CX30,Funktionsbezeichnungen,3,0)</f>
        <v>8</v>
      </c>
      <c r="CZ30" s="83" t="str">
        <f>VLOOKUP($CX30,Funktionsbezeichnungen,2,0)</f>
        <v>Projektingenieur 2</v>
      </c>
      <c r="DA30" s="125">
        <v>782</v>
      </c>
      <c r="DB30" s="33">
        <f>VLOOKUP($DA30,Funktionsbezeichnungen,3,0)</f>
        <v>8</v>
      </c>
      <c r="DC30" s="83" t="str">
        <f>VLOOKUP($DA30,Funktionsbezeichnungen,2,0)</f>
        <v>Projektingenieur 2</v>
      </c>
      <c r="DD30" s="125">
        <v>782</v>
      </c>
      <c r="DE30" s="33">
        <f>VLOOKUP($DD30,Funktionsbezeichnungen,3,0)</f>
        <v>8</v>
      </c>
      <c r="DF30" s="83" t="str">
        <f>VLOOKUP($DD30,Funktionsbezeichnungen,2,0)</f>
        <v>Projektingenieur 2</v>
      </c>
      <c r="DG30" s="20"/>
      <c r="DH30" s="33">
        <v>782</v>
      </c>
      <c r="DI30" s="33">
        <f>VLOOKUP($DH30,Funktionsbezeichnungen,3,0)</f>
        <v>8</v>
      </c>
      <c r="DJ30" s="83" t="str">
        <f>VLOOKUP($DH30,Funktionsbezeichnungen,2,0)</f>
        <v>Projektingenieur 2</v>
      </c>
      <c r="DO30" s="19">
        <f>+CT30</f>
        <v>4299</v>
      </c>
      <c r="DP30" s="153">
        <v>2</v>
      </c>
      <c r="DQ30" s="19">
        <v>3</v>
      </c>
      <c r="DR30" s="19" t="s">
        <v>952</v>
      </c>
    </row>
    <row r="31" spans="1:122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471</v>
      </c>
      <c r="Q31" s="15">
        <v>27</v>
      </c>
      <c r="R31" s="42"/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21"/>
      <c r="Y31" s="28" t="s">
        <v>337</v>
      </c>
      <c r="Z31" s="21">
        <f>$AD$3-V31</f>
        <v>16</v>
      </c>
      <c r="AA31" s="25" t="s">
        <v>683</v>
      </c>
      <c r="AB31" s="162" t="s">
        <v>95</v>
      </c>
      <c r="AC31" s="21"/>
      <c r="AE31" s="90" t="s">
        <v>1213</v>
      </c>
      <c r="AF31" s="82"/>
      <c r="CP31" s="19" t="str">
        <f>+S31</f>
        <v>Falzone Lorenzo</v>
      </c>
      <c r="CR31" s="19">
        <f>+Z31</f>
        <v>16</v>
      </c>
      <c r="CS31" s="19" t="str">
        <f>+AB31</f>
        <v>B</v>
      </c>
      <c r="CT31" s="154">
        <v>7695</v>
      </c>
      <c r="CU31" s="125">
        <v>773</v>
      </c>
      <c r="CV31" s="33">
        <f>VLOOKUP($CU31,Funktionsbezeichnungen,3,0)</f>
        <v>9</v>
      </c>
      <c r="CW31" s="83" t="str">
        <f>VLOOKUP($CU31,Funktionsbezeichnungen,2,0)</f>
        <v>Projektingenieur 3</v>
      </c>
      <c r="CX31" s="125">
        <v>772</v>
      </c>
      <c r="CY31" s="33">
        <f>VLOOKUP($CX31,Funktionsbezeichnungen,3,0)</f>
        <v>8</v>
      </c>
      <c r="CZ31" s="83" t="str">
        <f>VLOOKUP($CX31,Funktionsbezeichnungen,2,0)</f>
        <v>Projektingenieur 2</v>
      </c>
      <c r="DA31" s="125">
        <v>772</v>
      </c>
      <c r="DB31" s="33">
        <f>VLOOKUP($DA31,Funktionsbezeichnungen,3,0)</f>
        <v>8</v>
      </c>
      <c r="DC31" s="83" t="str">
        <f>VLOOKUP($DA31,Funktionsbezeichnungen,2,0)</f>
        <v>Projektingenieur 2</v>
      </c>
      <c r="DD31" s="125">
        <v>772</v>
      </c>
      <c r="DE31" s="33">
        <f>VLOOKUP($DD31,Funktionsbezeichnungen,3,0)</f>
        <v>8</v>
      </c>
      <c r="DF31" s="83" t="str">
        <f>VLOOKUP($DD31,Funktionsbezeichnungen,2,0)</f>
        <v>Projektingenieur 2</v>
      </c>
      <c r="DG31" s="20"/>
      <c r="DH31" s="33">
        <v>771</v>
      </c>
      <c r="DI31" s="33">
        <f>VLOOKUP($DH31,Funktionsbezeichnungen,3,0)</f>
        <v>7</v>
      </c>
      <c r="DJ31" s="83" t="str">
        <f>VLOOKUP($DH31,Funktionsbezeichnungen,2,0)</f>
        <v>Projektingenieur 1</v>
      </c>
      <c r="DO31" s="19">
        <f>+CT31</f>
        <v>7695</v>
      </c>
      <c r="DP31" s="153">
        <v>1</v>
      </c>
      <c r="DQ31" s="19">
        <v>2</v>
      </c>
      <c r="DR31" s="19" t="s">
        <v>951</v>
      </c>
    </row>
    <row r="32" spans="1:122" s="19" customFormat="1" x14ac:dyDescent="0.2">
      <c r="A32" s="53">
        <v>0</v>
      </c>
      <c r="B32" s="53">
        <v>1</v>
      </c>
      <c r="C32" s="53">
        <f>IF(Z32&gt;=10,1,0)</f>
        <v>1</v>
      </c>
      <c r="D32" s="55">
        <v>1</v>
      </c>
      <c r="E32" s="55"/>
      <c r="F32" s="56"/>
      <c r="G32" s="54"/>
      <c r="H32" s="54"/>
      <c r="I32" s="56"/>
      <c r="J32" s="54"/>
      <c r="K32" s="56"/>
      <c r="L32" s="56"/>
      <c r="M32" s="56"/>
      <c r="N32" s="58"/>
      <c r="O32" s="52" t="s">
        <v>360</v>
      </c>
      <c r="P32" s="15" t="s">
        <v>588</v>
      </c>
      <c r="Q32" s="15">
        <v>28</v>
      </c>
      <c r="R32" s="42"/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21"/>
      <c r="Y32" s="28" t="s">
        <v>1024</v>
      </c>
      <c r="Z32" s="21">
        <f>$AD$3-V32</f>
        <v>16</v>
      </c>
      <c r="AA32" s="25" t="s">
        <v>684</v>
      </c>
      <c r="AB32" s="162" t="s">
        <v>95</v>
      </c>
      <c r="AC32" s="21"/>
      <c r="AE32" s="90" t="s">
        <v>373</v>
      </c>
      <c r="AF32" s="82"/>
      <c r="CP32" s="19" t="str">
        <f>+S32</f>
        <v>Weber Madeleine</v>
      </c>
      <c r="CR32" s="19">
        <f>+Z32</f>
        <v>16</v>
      </c>
      <c r="CS32" s="19" t="str">
        <f>+AB32</f>
        <v>B</v>
      </c>
      <c r="CT32" s="154">
        <v>4350</v>
      </c>
      <c r="CU32" s="125">
        <v>773</v>
      </c>
      <c r="CV32" s="33">
        <f>VLOOKUP($CU32,Funktionsbezeichnungen,3,0)</f>
        <v>9</v>
      </c>
      <c r="CW32" s="83" t="str">
        <f>VLOOKUP($CU32,Funktionsbezeichnungen,2,0)</f>
        <v>Projektingenieur 3</v>
      </c>
      <c r="CX32" s="125">
        <v>772</v>
      </c>
      <c r="CY32" s="33">
        <f>VLOOKUP($CX32,Funktionsbezeichnungen,3,0)</f>
        <v>8</v>
      </c>
      <c r="CZ32" s="83" t="str">
        <f>VLOOKUP($CX32,Funktionsbezeichnungen,2,0)</f>
        <v>Projektingenieur 2</v>
      </c>
      <c r="DA32" s="125">
        <v>772</v>
      </c>
      <c r="DB32" s="33">
        <f>VLOOKUP($DA32,Funktionsbezeichnungen,3,0)</f>
        <v>8</v>
      </c>
      <c r="DC32" s="83" t="str">
        <f>VLOOKUP($DA32,Funktionsbezeichnungen,2,0)</f>
        <v>Projektingenieur 2</v>
      </c>
      <c r="DD32" s="125">
        <v>772</v>
      </c>
      <c r="DE32" s="33">
        <f>VLOOKUP($DD32,Funktionsbezeichnungen,3,0)</f>
        <v>8</v>
      </c>
      <c r="DF32" s="83" t="str">
        <f>VLOOKUP($DD32,Funktionsbezeichnungen,2,0)</f>
        <v>Projektingenieur 2</v>
      </c>
      <c r="DG32" s="20"/>
      <c r="DH32" s="33">
        <v>771</v>
      </c>
      <c r="DI32" s="33">
        <f>VLOOKUP($DH32,Funktionsbezeichnungen,3,0)</f>
        <v>7</v>
      </c>
      <c r="DJ32" s="83" t="str">
        <f>VLOOKUP($DH32,Funktionsbezeichnungen,2,0)</f>
        <v>Projektingenieur 1</v>
      </c>
      <c r="DO32" s="19">
        <f>+CT32</f>
        <v>4350</v>
      </c>
      <c r="DP32" s="153">
        <v>1</v>
      </c>
      <c r="DQ32" s="19">
        <v>2</v>
      </c>
      <c r="DR32" s="19" t="s">
        <v>951</v>
      </c>
    </row>
    <row r="33" spans="1:122" s="19" customFormat="1" x14ac:dyDescent="0.2">
      <c r="A33" s="53">
        <v>0</v>
      </c>
      <c r="B33" s="53"/>
      <c r="C33" s="53">
        <f>IF(Z33&gt;=10,1,0)</f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358</v>
      </c>
      <c r="P33" s="15" t="s">
        <v>602</v>
      </c>
      <c r="Q33" s="15">
        <v>29</v>
      </c>
      <c r="R33" s="42"/>
      <c r="S33" s="20" t="s">
        <v>599</v>
      </c>
      <c r="T33" s="21">
        <v>1977</v>
      </c>
      <c r="U33" s="28" t="s">
        <v>1111</v>
      </c>
      <c r="V33" s="21">
        <v>2000</v>
      </c>
      <c r="W33" s="25"/>
      <c r="X33" s="21"/>
      <c r="Y33" s="28" t="s">
        <v>601</v>
      </c>
      <c r="Z33" s="21">
        <f>$AD$3-V33</f>
        <v>17</v>
      </c>
      <c r="AA33" s="25" t="s">
        <v>1134</v>
      </c>
      <c r="AB33" s="21" t="s">
        <v>95</v>
      </c>
      <c r="AC33" s="21"/>
      <c r="AE33" s="90" t="s">
        <v>620</v>
      </c>
      <c r="AF33" s="82"/>
      <c r="CP33" s="19" t="str">
        <f>+S33</f>
        <v>Trouillet Jean-Georges</v>
      </c>
      <c r="CR33" s="19">
        <f>+Z33</f>
        <v>17</v>
      </c>
      <c r="CS33" s="19" t="str">
        <f>+AB33</f>
        <v>B</v>
      </c>
      <c r="CT33" s="154">
        <v>3206</v>
      </c>
      <c r="CU33" s="125">
        <v>773</v>
      </c>
      <c r="CV33" s="33">
        <f>VLOOKUP($CU33,Funktionsbezeichnungen,3,0)</f>
        <v>9</v>
      </c>
      <c r="CW33" s="83" t="str">
        <f>VLOOKUP($CU33,Funktionsbezeichnungen,2,0)</f>
        <v>Projektingenieur 3</v>
      </c>
      <c r="CX33" s="125">
        <v>772</v>
      </c>
      <c r="CY33" s="33">
        <f>VLOOKUP($CX33,Funktionsbezeichnungen,3,0)</f>
        <v>8</v>
      </c>
      <c r="CZ33" s="83" t="str">
        <f>VLOOKUP($CX33,Funktionsbezeichnungen,2,0)</f>
        <v>Projektingenieur 2</v>
      </c>
      <c r="DA33" s="125">
        <v>772</v>
      </c>
      <c r="DB33" s="33">
        <f>VLOOKUP($DA33,Funktionsbezeichnungen,3,0)</f>
        <v>8</v>
      </c>
      <c r="DC33" s="83" t="str">
        <f>VLOOKUP($DA33,Funktionsbezeichnungen,2,0)</f>
        <v>Projektingenieur 2</v>
      </c>
      <c r="DD33" s="125">
        <v>772</v>
      </c>
      <c r="DE33" s="33">
        <f>VLOOKUP($DD33,Funktionsbezeichnungen,3,0)</f>
        <v>8</v>
      </c>
      <c r="DF33" s="83" t="str">
        <f>VLOOKUP($DD33,Funktionsbezeichnungen,2,0)</f>
        <v>Projektingenieur 2</v>
      </c>
      <c r="DG33" s="20"/>
      <c r="DH33" s="33">
        <v>772</v>
      </c>
      <c r="DI33" s="33">
        <f>VLOOKUP($DH33,Funktionsbezeichnungen,3,0)</f>
        <v>8</v>
      </c>
      <c r="DJ33" s="83" t="str">
        <f>VLOOKUP($DH33,Funktionsbezeichnungen,2,0)</f>
        <v>Projektingenieur 2</v>
      </c>
      <c r="DO33" s="19">
        <f>+CT33</f>
        <v>3206</v>
      </c>
      <c r="DP33" s="153">
        <v>1</v>
      </c>
      <c r="DQ33" s="19">
        <v>2</v>
      </c>
      <c r="DR33" s="19" t="s">
        <v>951</v>
      </c>
    </row>
    <row r="34" spans="1:122" s="19" customFormat="1" ht="15.75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/>
      <c r="I34" s="56"/>
      <c r="J34" s="54"/>
      <c r="K34" s="56"/>
      <c r="L34" s="56"/>
      <c r="M34" s="56"/>
      <c r="N34" s="58"/>
      <c r="O34" s="52" t="s">
        <v>360</v>
      </c>
      <c r="P34" s="15" t="s">
        <v>446</v>
      </c>
      <c r="Q34" s="15">
        <v>30</v>
      </c>
      <c r="R34" s="16"/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21"/>
      <c r="Y34" s="28" t="s">
        <v>1020</v>
      </c>
      <c r="Z34" s="21">
        <f t="shared" si="1"/>
        <v>46</v>
      </c>
      <c r="AA34" s="25" t="s">
        <v>938</v>
      </c>
      <c r="AB34" s="21" t="s">
        <v>309</v>
      </c>
      <c r="AC34" s="21"/>
      <c r="AE34" s="193" t="s">
        <v>1078</v>
      </c>
      <c r="AF34" s="82"/>
      <c r="CP34" s="19" t="str">
        <f t="shared" si="2"/>
        <v>Yelman Mahir</v>
      </c>
      <c r="CR34" s="19">
        <f t="shared" si="3"/>
        <v>46</v>
      </c>
      <c r="CS34" s="153" t="str">
        <f t="shared" si="4"/>
        <v xml:space="preserve"> C/B 3)</v>
      </c>
      <c r="CT34" s="154">
        <v>4162</v>
      </c>
      <c r="CU34" s="125" t="s">
        <v>711</v>
      </c>
      <c r="CV34" s="33"/>
      <c r="CW34" s="83"/>
      <c r="CX34" s="125" t="s">
        <v>711</v>
      </c>
      <c r="CY34" s="33"/>
      <c r="CZ34" s="83"/>
      <c r="DA34" s="125" t="s">
        <v>711</v>
      </c>
      <c r="DB34" s="33"/>
      <c r="DC34" s="83"/>
      <c r="DD34" s="125" t="s">
        <v>711</v>
      </c>
      <c r="DE34" s="33"/>
      <c r="DF34" s="83"/>
      <c r="DG34" s="20"/>
      <c r="DH34" s="33" t="s">
        <v>711</v>
      </c>
      <c r="DI34" s="33" t="s">
        <v>711</v>
      </c>
      <c r="DJ34" s="83"/>
      <c r="DO34" s="19">
        <f t="shared" si="13"/>
        <v>4162</v>
      </c>
      <c r="DP34" s="153">
        <v>2</v>
      </c>
      <c r="DQ34" s="19">
        <v>3</v>
      </c>
      <c r="DR34" s="185" t="s">
        <v>951</v>
      </c>
    </row>
    <row r="35" spans="1:122" s="19" customFormat="1" ht="15.75" x14ac:dyDescent="0.2">
      <c r="A35" s="53">
        <v>0</v>
      </c>
      <c r="B35" s="53"/>
      <c r="C35" s="53">
        <f t="shared" si="0"/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358</v>
      </c>
      <c r="P35" s="15" t="s">
        <v>444</v>
      </c>
      <c r="Q35" s="15">
        <v>31</v>
      </c>
      <c r="R35" s="16"/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21"/>
      <c r="Y35" s="28" t="s">
        <v>104</v>
      </c>
      <c r="Z35" s="21">
        <f t="shared" si="1"/>
        <v>41</v>
      </c>
      <c r="AA35" s="25" t="s">
        <v>666</v>
      </c>
      <c r="AB35" s="21" t="s">
        <v>1039</v>
      </c>
      <c r="AC35" s="21"/>
      <c r="AE35" s="90" t="s">
        <v>373</v>
      </c>
      <c r="AF35" s="82"/>
      <c r="CP35" s="19" t="str">
        <f t="shared" si="2"/>
        <v>Freiermuth Fritz</v>
      </c>
      <c r="CR35" s="19">
        <f t="shared" si="3"/>
        <v>41</v>
      </c>
      <c r="CS35" s="19" t="str">
        <f t="shared" si="4"/>
        <v xml:space="preserve"> C/B 2)</v>
      </c>
      <c r="CT35" s="154">
        <v>2143</v>
      </c>
      <c r="CU35" s="125">
        <v>751</v>
      </c>
      <c r="CV35" s="33">
        <f t="shared" ref="CV35:CV46" si="30">VLOOKUP($CU35,Funktionsbezeichnungen,3,0)</f>
        <v>10</v>
      </c>
      <c r="CW35" s="83" t="str">
        <f t="shared" ref="CW35:CW46" si="31">VLOOKUP($CU35,Funktionsbezeichnungen,2,0)</f>
        <v>Vorgesetzter  -  2. Stufe</v>
      </c>
      <c r="CX35" s="125">
        <v>751</v>
      </c>
      <c r="CY35" s="33">
        <f t="shared" ref="CY35:CY46" si="32">VLOOKUP($CX35,Funktionsbezeichnungen,3,0)</f>
        <v>10</v>
      </c>
      <c r="CZ35" s="83" t="str">
        <f t="shared" ref="CZ35:CZ46" si="33">VLOOKUP($CX35,Funktionsbezeichnungen,2,0)</f>
        <v>Vorgesetzter  -  2. Stufe</v>
      </c>
      <c r="DA35" s="125">
        <v>751</v>
      </c>
      <c r="DB35" s="33">
        <f t="shared" ref="DB35:DB46" si="34">VLOOKUP($DA35,Funktionsbezeichnungen,3,0)</f>
        <v>10</v>
      </c>
      <c r="DC35" s="83" t="str">
        <f t="shared" ref="DC35:DC46" si="35">VLOOKUP($DA35,Funktionsbezeichnungen,2,0)</f>
        <v>Vorgesetzter  -  2. Stufe</v>
      </c>
      <c r="DD35" s="124">
        <v>751</v>
      </c>
      <c r="DE35" s="33">
        <f>VLOOKUP($DD35,Funktionsbezeichnungen,3,0)</f>
        <v>10</v>
      </c>
      <c r="DF35" s="83" t="str">
        <f>VLOOKUP($DD35,Funktionsbezeichnungen,2,0)</f>
        <v>Vorgesetzter  -  2. Stufe</v>
      </c>
      <c r="DG35" s="20"/>
      <c r="DH35" s="124">
        <v>751</v>
      </c>
      <c r="DI35" s="33">
        <f t="shared" ref="DI35:DI46" si="36">VLOOKUP($DH35,Funktionsbezeichnungen,3,0)</f>
        <v>10</v>
      </c>
      <c r="DJ35" s="83" t="str">
        <f t="shared" ref="DJ35:DJ46" si="37">VLOOKUP($DH35,Funktionsbezeichnungen,2,0)</f>
        <v>Vorgesetzter  -  2. Stufe</v>
      </c>
      <c r="DO35" s="19">
        <f t="shared" si="13"/>
        <v>2143</v>
      </c>
      <c r="DP35" s="153">
        <v>2</v>
      </c>
      <c r="DQ35" s="19">
        <v>3</v>
      </c>
      <c r="DR35" s="19" t="s">
        <v>951</v>
      </c>
    </row>
    <row r="36" spans="1:122" s="19" customFormat="1" ht="15.75" x14ac:dyDescent="0.2">
      <c r="A36" s="53">
        <v>0</v>
      </c>
      <c r="B36" s="53"/>
      <c r="C36" s="53">
        <f>IF(Z36&gt;=10,1,0)</f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448</v>
      </c>
      <c r="Q36" s="15">
        <v>32</v>
      </c>
      <c r="R36" s="16"/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21">
        <v>1990</v>
      </c>
      <c r="Y36" s="28" t="s">
        <v>329</v>
      </c>
      <c r="Z36" s="21">
        <f>$AD$3-V36</f>
        <v>36</v>
      </c>
      <c r="AA36" s="25" t="s">
        <v>671</v>
      </c>
      <c r="AB36" s="162" t="s">
        <v>1043</v>
      </c>
      <c r="AC36" s="21"/>
      <c r="AE36" s="90" t="s">
        <v>1214</v>
      </c>
      <c r="AF36" s="82"/>
      <c r="CP36" s="19" t="str">
        <f>+S36</f>
        <v>Bergmann Georg</v>
      </c>
      <c r="CR36" s="19">
        <f>+Z36</f>
        <v>36</v>
      </c>
      <c r="CS36" s="19" t="str">
        <f>+AB36</f>
        <v xml:space="preserve"> C/B 2)</v>
      </c>
      <c r="CT36" s="154">
        <v>4185</v>
      </c>
      <c r="CU36" s="125">
        <v>772</v>
      </c>
      <c r="CV36" s="33">
        <f>VLOOKUP($CU36,Funktionsbezeichnungen,3,0)</f>
        <v>8</v>
      </c>
      <c r="CW36" s="83" t="str">
        <f>VLOOKUP($CU36,Funktionsbezeichnungen,2,0)</f>
        <v>Projektingenieur 2</v>
      </c>
      <c r="CX36" s="125">
        <v>772</v>
      </c>
      <c r="CY36" s="33">
        <f>VLOOKUP($CX36,Funktionsbezeichnungen,3,0)</f>
        <v>8</v>
      </c>
      <c r="CZ36" s="83" t="str">
        <f>VLOOKUP($CX36,Funktionsbezeichnungen,2,0)</f>
        <v>Projektingenieur 2</v>
      </c>
      <c r="DA36" s="125">
        <v>772</v>
      </c>
      <c r="DB36" s="33">
        <f>VLOOKUP($DA36,Funktionsbezeichnungen,3,0)</f>
        <v>8</v>
      </c>
      <c r="DC36" s="83" t="str">
        <f>VLOOKUP($DA36,Funktionsbezeichnungen,2,0)</f>
        <v>Projektingenieur 2</v>
      </c>
      <c r="DD36" s="125">
        <v>772</v>
      </c>
      <c r="DE36" s="33">
        <f>VLOOKUP($DD36,Funktionsbezeichnungen,3,0)</f>
        <v>8</v>
      </c>
      <c r="DF36" s="83" t="str">
        <f>VLOOKUP($DD36,Funktionsbezeichnungen,2,0)</f>
        <v>Projektingenieur 2</v>
      </c>
      <c r="DG36" s="20"/>
      <c r="DH36" s="33">
        <v>772</v>
      </c>
      <c r="DI36" s="33">
        <f>VLOOKUP($DH36,Funktionsbezeichnungen,3,0)</f>
        <v>8</v>
      </c>
      <c r="DJ36" s="83" t="str">
        <f>VLOOKUP($DH36,Funktionsbezeichnungen,2,0)</f>
        <v>Projektingenieur 2</v>
      </c>
      <c r="DO36" s="19">
        <f>+CT36</f>
        <v>4185</v>
      </c>
      <c r="DP36" s="153">
        <v>1</v>
      </c>
      <c r="DQ36" s="19">
        <v>2</v>
      </c>
      <c r="DR36" s="19" t="s">
        <v>951</v>
      </c>
    </row>
    <row r="37" spans="1:122" s="19" customFormat="1" ht="27" x14ac:dyDescent="0.2">
      <c r="A37" s="53">
        <v>0</v>
      </c>
      <c r="B37" s="53"/>
      <c r="C37" s="53">
        <f>IF(Z37&gt;=10,1,0)</f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207" t="s">
        <v>1140</v>
      </c>
      <c r="P37" s="15" t="s">
        <v>873</v>
      </c>
      <c r="Q37" s="15">
        <v>33</v>
      </c>
      <c r="R37" s="16"/>
      <c r="S37" s="20" t="s">
        <v>874</v>
      </c>
      <c r="T37" s="21">
        <v>1959</v>
      </c>
      <c r="U37" s="26" t="s">
        <v>1070</v>
      </c>
      <c r="V37" s="21">
        <v>1990</v>
      </c>
      <c r="W37" s="25"/>
      <c r="X37" s="21"/>
      <c r="Y37" s="28" t="s">
        <v>1141</v>
      </c>
      <c r="Z37" s="21">
        <f>$AD$3-V37</f>
        <v>27</v>
      </c>
      <c r="AA37" s="25" t="s">
        <v>1142</v>
      </c>
      <c r="AB37" s="162" t="s">
        <v>1043</v>
      </c>
      <c r="AC37" s="21"/>
      <c r="AE37" s="90" t="s">
        <v>389</v>
      </c>
      <c r="AF37" s="82" t="s">
        <v>1083</v>
      </c>
      <c r="CP37" s="19" t="str">
        <f>+S37</f>
        <v>Wick Bernd</v>
      </c>
      <c r="CR37" s="19">
        <f>+Z37</f>
        <v>27</v>
      </c>
      <c r="CS37" s="19" t="str">
        <f>+AB37</f>
        <v xml:space="preserve"> C/B 2)</v>
      </c>
      <c r="CT37" s="154">
        <v>3208</v>
      </c>
      <c r="CU37" s="125">
        <v>772</v>
      </c>
      <c r="CV37" s="33">
        <f>VLOOKUP($CU37,Funktionsbezeichnungen,3,0)</f>
        <v>8</v>
      </c>
      <c r="CW37" s="83" t="str">
        <f>VLOOKUP($CU37,Funktionsbezeichnungen,2,0)</f>
        <v>Projektingenieur 2</v>
      </c>
      <c r="CX37" s="125">
        <v>772</v>
      </c>
      <c r="CY37" s="33">
        <f>VLOOKUP($CX37,Funktionsbezeichnungen,3,0)</f>
        <v>8</v>
      </c>
      <c r="CZ37" s="83" t="str">
        <f>VLOOKUP($CX37,Funktionsbezeichnungen,2,0)</f>
        <v>Projektingenieur 2</v>
      </c>
      <c r="DA37" s="125">
        <v>772</v>
      </c>
      <c r="DB37" s="33">
        <f>VLOOKUP($DA37,Funktionsbezeichnungen,3,0)</f>
        <v>8</v>
      </c>
      <c r="DC37" s="83" t="str">
        <f>VLOOKUP($DA37,Funktionsbezeichnungen,2,0)</f>
        <v>Projektingenieur 2</v>
      </c>
      <c r="DD37" s="125"/>
      <c r="DE37" s="33"/>
      <c r="DF37" s="83"/>
      <c r="DG37" s="20"/>
      <c r="DH37" s="33">
        <v>772</v>
      </c>
      <c r="DI37" s="33">
        <f>VLOOKUP($DH37,Funktionsbezeichnungen,3,0)</f>
        <v>8</v>
      </c>
      <c r="DJ37" s="83" t="str">
        <f>VLOOKUP($DH37,Funktionsbezeichnungen,2,0)</f>
        <v>Projektingenieur 2</v>
      </c>
      <c r="DO37" s="19">
        <f>+CT37</f>
        <v>3208</v>
      </c>
      <c r="DP37" s="153">
        <v>2</v>
      </c>
      <c r="DQ37" s="19">
        <v>3</v>
      </c>
      <c r="DR37" s="19" t="s">
        <v>951</v>
      </c>
    </row>
    <row r="38" spans="1:122" s="19" customFormat="1" ht="15.75" x14ac:dyDescent="0.2">
      <c r="A38" s="53">
        <v>0</v>
      </c>
      <c r="B38" s="53"/>
      <c r="C38" s="53">
        <f t="shared" si="0"/>
        <v>1</v>
      </c>
      <c r="D38" s="55"/>
      <c r="E38" s="55">
        <v>1</v>
      </c>
      <c r="F38" s="56"/>
      <c r="G38" s="54"/>
      <c r="H38" s="54"/>
      <c r="I38" s="56"/>
      <c r="J38" s="54"/>
      <c r="K38" s="56"/>
      <c r="L38" s="56"/>
      <c r="M38" s="56"/>
      <c r="N38" s="58"/>
      <c r="O38" s="52" t="s">
        <v>359</v>
      </c>
      <c r="P38" s="15" t="s">
        <v>450</v>
      </c>
      <c r="Q38" s="15">
        <v>34</v>
      </c>
      <c r="R38" s="16"/>
      <c r="S38" s="20" t="s">
        <v>214</v>
      </c>
      <c r="T38" s="21">
        <v>1960</v>
      </c>
      <c r="U38" s="28" t="s">
        <v>237</v>
      </c>
      <c r="V38" s="21">
        <v>1986</v>
      </c>
      <c r="W38" s="25"/>
      <c r="X38" s="21"/>
      <c r="Y38" s="28" t="s">
        <v>228</v>
      </c>
      <c r="Z38" s="21">
        <f t="shared" si="1"/>
        <v>31</v>
      </c>
      <c r="AA38" s="25" t="s">
        <v>672</v>
      </c>
      <c r="AB38" s="162" t="s">
        <v>1043</v>
      </c>
      <c r="AC38" s="21"/>
      <c r="AE38" s="90" t="s">
        <v>1213</v>
      </c>
      <c r="AF38" s="82"/>
      <c r="CP38" s="19" t="str">
        <f t="shared" si="2"/>
        <v>Beck Peter</v>
      </c>
      <c r="CR38" s="19">
        <f t="shared" si="3"/>
        <v>31</v>
      </c>
      <c r="CS38" s="19" t="str">
        <f t="shared" si="4"/>
        <v xml:space="preserve"> C/B 2)</v>
      </c>
      <c r="CT38" s="154">
        <v>4269</v>
      </c>
      <c r="CU38" s="125">
        <v>773</v>
      </c>
      <c r="CV38" s="33">
        <f t="shared" si="30"/>
        <v>9</v>
      </c>
      <c r="CW38" s="83" t="str">
        <f t="shared" si="31"/>
        <v>Projektingenieur 3</v>
      </c>
      <c r="CX38" s="125">
        <v>773</v>
      </c>
      <c r="CY38" s="33">
        <f t="shared" ref="CY38:CY40" si="38">VLOOKUP($CX38,Funktionsbezeichnungen,3,0)</f>
        <v>9</v>
      </c>
      <c r="CZ38" s="83" t="str">
        <f t="shared" ref="CZ38:CZ40" si="39">VLOOKUP($CX38,Funktionsbezeichnungen,2,0)</f>
        <v>Projektingenieur 3</v>
      </c>
      <c r="DA38" s="125">
        <v>773</v>
      </c>
      <c r="DB38" s="33">
        <f>VLOOKUP($DA38,Funktionsbezeichnungen,3,0)</f>
        <v>9</v>
      </c>
      <c r="DC38" s="83" t="str">
        <f>VLOOKUP($DA38,Funktionsbezeichnungen,2,0)</f>
        <v>Projektingenieur 3</v>
      </c>
      <c r="DD38" s="125">
        <v>772</v>
      </c>
      <c r="DE38" s="33">
        <f>VLOOKUP($DD38,Funktionsbezeichnungen,3,0)</f>
        <v>8</v>
      </c>
      <c r="DF38" s="83" t="str">
        <f>VLOOKUP($DD38,Funktionsbezeichnungen,2,0)</f>
        <v>Projektingenieur 2</v>
      </c>
      <c r="DG38" s="20"/>
      <c r="DH38" s="33">
        <v>772</v>
      </c>
      <c r="DI38" s="33">
        <f>VLOOKUP($DH38,Funktionsbezeichnungen,3,0)</f>
        <v>8</v>
      </c>
      <c r="DJ38" s="83" t="str">
        <f>VLOOKUP($DH38,Funktionsbezeichnungen,2,0)</f>
        <v>Projektingenieur 2</v>
      </c>
      <c r="DO38" s="19">
        <f t="shared" si="13"/>
        <v>4269</v>
      </c>
      <c r="DP38" s="153">
        <v>2</v>
      </c>
      <c r="DQ38" s="19">
        <v>3</v>
      </c>
      <c r="DR38" s="19" t="s">
        <v>951</v>
      </c>
    </row>
    <row r="39" spans="1:122" s="19" customFormat="1" ht="15.75" x14ac:dyDescent="0.2">
      <c r="A39" s="53">
        <v>1</v>
      </c>
      <c r="B39" s="53"/>
      <c r="C39" s="53">
        <f t="shared" si="0"/>
        <v>1</v>
      </c>
      <c r="D39" s="55">
        <v>1</v>
      </c>
      <c r="E39" s="55"/>
      <c r="F39" s="56"/>
      <c r="G39" s="54"/>
      <c r="H39" s="54">
        <v>1</v>
      </c>
      <c r="I39" s="56"/>
      <c r="J39" s="54"/>
      <c r="K39" s="56"/>
      <c r="L39" s="56"/>
      <c r="M39" s="56"/>
      <c r="N39" s="58"/>
      <c r="O39" s="52" t="s">
        <v>359</v>
      </c>
      <c r="P39" s="15" t="s">
        <v>452</v>
      </c>
      <c r="Q39" s="15">
        <v>35</v>
      </c>
      <c r="R39" s="42"/>
      <c r="S39" s="27" t="s">
        <v>122</v>
      </c>
      <c r="T39" s="21">
        <v>1968</v>
      </c>
      <c r="U39" s="28" t="s">
        <v>201</v>
      </c>
      <c r="V39" s="21">
        <v>1994</v>
      </c>
      <c r="W39" s="25"/>
      <c r="X39" s="21"/>
      <c r="Y39" s="26" t="s">
        <v>123</v>
      </c>
      <c r="Z39" s="21">
        <f t="shared" si="1"/>
        <v>23</v>
      </c>
      <c r="AA39" s="25" t="s">
        <v>673</v>
      </c>
      <c r="AB39" s="162" t="s">
        <v>1043</v>
      </c>
      <c r="AC39" s="21"/>
      <c r="AE39" s="90" t="s">
        <v>1213</v>
      </c>
      <c r="AF39" s="82"/>
      <c r="CP39" s="19" t="str">
        <f t="shared" si="2"/>
        <v>Kern Etienne</v>
      </c>
      <c r="CR39" s="19">
        <f t="shared" si="3"/>
        <v>23</v>
      </c>
      <c r="CS39" s="19" t="str">
        <f t="shared" si="4"/>
        <v xml:space="preserve"> C/B 2)</v>
      </c>
      <c r="CT39" s="154">
        <v>4246</v>
      </c>
      <c r="CU39" s="125">
        <v>772</v>
      </c>
      <c r="CV39" s="33">
        <f t="shared" si="30"/>
        <v>8</v>
      </c>
      <c r="CW39" s="83" t="str">
        <f t="shared" si="31"/>
        <v>Projektingenieur 2</v>
      </c>
      <c r="CX39" s="125">
        <v>772</v>
      </c>
      <c r="CY39" s="33">
        <f t="shared" si="38"/>
        <v>8</v>
      </c>
      <c r="CZ39" s="83" t="str">
        <f t="shared" si="39"/>
        <v>Projektingenieur 2</v>
      </c>
      <c r="DA39" s="125">
        <v>772</v>
      </c>
      <c r="DB39" s="33">
        <f>VLOOKUP($DA39,Funktionsbezeichnungen,3,0)</f>
        <v>8</v>
      </c>
      <c r="DC39" s="83" t="str">
        <f>VLOOKUP($DA39,Funktionsbezeichnungen,2,0)</f>
        <v>Projektingenieur 2</v>
      </c>
      <c r="DD39" s="125">
        <v>772</v>
      </c>
      <c r="DE39" s="33">
        <f>VLOOKUP($DD39,Funktionsbezeichnungen,3,0)</f>
        <v>8</v>
      </c>
      <c r="DF39" s="83" t="str">
        <f>VLOOKUP($DD39,Funktionsbezeichnungen,2,0)</f>
        <v>Projektingenieur 2</v>
      </c>
      <c r="DG39" s="20"/>
      <c r="DH39" s="33">
        <v>772</v>
      </c>
      <c r="DI39" s="33">
        <f>VLOOKUP($DH39,Funktionsbezeichnungen,3,0)</f>
        <v>8</v>
      </c>
      <c r="DJ39" s="83" t="str">
        <f>VLOOKUP($DH39,Funktionsbezeichnungen,2,0)</f>
        <v>Projektingenieur 2</v>
      </c>
      <c r="DO39" s="19">
        <f t="shared" si="13"/>
        <v>4246</v>
      </c>
      <c r="DP39" s="153">
        <v>1</v>
      </c>
      <c r="DQ39" s="19">
        <v>2</v>
      </c>
      <c r="DR39" s="19" t="s">
        <v>951</v>
      </c>
    </row>
    <row r="40" spans="1:122" s="19" customFormat="1" ht="27" x14ac:dyDescent="0.2">
      <c r="A40" s="53">
        <v>0</v>
      </c>
      <c r="B40" s="53">
        <v>1</v>
      </c>
      <c r="C40" s="53">
        <f t="shared" si="0"/>
        <v>1</v>
      </c>
      <c r="D40" s="55"/>
      <c r="E40" s="55"/>
      <c r="F40" s="56">
        <v>1</v>
      </c>
      <c r="G40" s="54"/>
      <c r="H40" s="54"/>
      <c r="I40" s="56"/>
      <c r="J40" s="54"/>
      <c r="K40" s="56"/>
      <c r="L40" s="56"/>
      <c r="M40" s="56"/>
      <c r="N40" s="58"/>
      <c r="O40" s="166" t="s">
        <v>359</v>
      </c>
      <c r="P40" s="167" t="s">
        <v>460</v>
      </c>
      <c r="Q40" s="15">
        <v>36</v>
      </c>
      <c r="R40" s="168"/>
      <c r="S40" s="20" t="s">
        <v>231</v>
      </c>
      <c r="T40" s="21">
        <v>1967</v>
      </c>
      <c r="U40" s="28" t="s">
        <v>1065</v>
      </c>
      <c r="V40" s="21">
        <v>1996</v>
      </c>
      <c r="W40" s="25" t="s">
        <v>1254</v>
      </c>
      <c r="X40" s="21">
        <v>2002</v>
      </c>
      <c r="Y40" s="28" t="s">
        <v>233</v>
      </c>
      <c r="Z40" s="118">
        <f t="shared" si="1"/>
        <v>21</v>
      </c>
      <c r="AA40" s="25" t="s">
        <v>675</v>
      </c>
      <c r="AB40" s="162" t="s">
        <v>1043</v>
      </c>
      <c r="AC40" s="21"/>
      <c r="AE40" s="90" t="s">
        <v>1213</v>
      </c>
      <c r="AF40" s="82"/>
      <c r="CP40" s="19" t="str">
        <f t="shared" si="2"/>
        <v>Ruff Ute</v>
      </c>
      <c r="CR40" s="19">
        <f t="shared" si="3"/>
        <v>21</v>
      </c>
      <c r="CS40" s="19" t="str">
        <f t="shared" si="4"/>
        <v xml:space="preserve"> C/B 2)</v>
      </c>
      <c r="CT40" s="154">
        <v>4277</v>
      </c>
      <c r="CU40" s="125">
        <v>783</v>
      </c>
      <c r="CV40" s="33">
        <f t="shared" si="30"/>
        <v>9</v>
      </c>
      <c r="CW40" s="83" t="str">
        <f t="shared" si="31"/>
        <v>Projektingenieur 3</v>
      </c>
      <c r="CX40" s="125">
        <v>782</v>
      </c>
      <c r="CY40" s="33">
        <f t="shared" si="38"/>
        <v>8</v>
      </c>
      <c r="CZ40" s="83" t="str">
        <f t="shared" si="39"/>
        <v>Projektingenieur 2</v>
      </c>
      <c r="DA40" s="125">
        <v>782</v>
      </c>
      <c r="DB40" s="33">
        <f>VLOOKUP($DA40,Funktionsbezeichnungen,3,0)</f>
        <v>8</v>
      </c>
      <c r="DC40" s="83" t="str">
        <f>VLOOKUP($DA40,Funktionsbezeichnungen,2,0)</f>
        <v>Projektingenieur 2</v>
      </c>
      <c r="DD40" s="125">
        <v>782</v>
      </c>
      <c r="DE40" s="33">
        <f>VLOOKUP($DD40,Funktionsbezeichnungen,3,0)</f>
        <v>8</v>
      </c>
      <c r="DF40" s="83" t="str">
        <f>VLOOKUP($DD40,Funktionsbezeichnungen,2,0)</f>
        <v>Projektingenieur 2</v>
      </c>
      <c r="DG40" s="20"/>
      <c r="DH40" s="33">
        <v>782</v>
      </c>
      <c r="DI40" s="33">
        <f>VLOOKUP($DH40,Funktionsbezeichnungen,3,0)</f>
        <v>8</v>
      </c>
      <c r="DJ40" s="83" t="str">
        <f>VLOOKUP($DH40,Funktionsbezeichnungen,2,0)</f>
        <v>Projektingenieur 2</v>
      </c>
      <c r="DO40" s="19">
        <f t="shared" si="13"/>
        <v>4277</v>
      </c>
      <c r="DP40" s="153">
        <v>3</v>
      </c>
      <c r="DQ40" s="19">
        <v>2</v>
      </c>
      <c r="DR40" s="19" t="s">
        <v>952</v>
      </c>
    </row>
    <row r="41" spans="1:122" s="19" customFormat="1" ht="15.75" x14ac:dyDescent="0.2">
      <c r="A41" s="53">
        <v>0</v>
      </c>
      <c r="B41" s="53"/>
      <c r="C41" s="53">
        <f>IF(Z41&gt;=10,1,0)</f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207" t="s">
        <v>1140</v>
      </c>
      <c r="P41" s="15" t="s">
        <v>1120</v>
      </c>
      <c r="Q41" s="15">
        <v>37</v>
      </c>
      <c r="R41" s="42"/>
      <c r="S41" s="20" t="s">
        <v>1118</v>
      </c>
      <c r="T41" s="21">
        <v>1976</v>
      </c>
      <c r="U41" s="28" t="s">
        <v>1119</v>
      </c>
      <c r="V41" s="21">
        <v>2005</v>
      </c>
      <c r="W41" s="25"/>
      <c r="X41" s="21"/>
      <c r="Y41" s="28"/>
      <c r="Z41" s="118">
        <f>$AD$3-V41</f>
        <v>12</v>
      </c>
      <c r="AA41" s="169" t="s">
        <v>1144</v>
      </c>
      <c r="AB41" s="162" t="s">
        <v>1043</v>
      </c>
      <c r="AC41" s="21"/>
      <c r="AE41" s="90" t="s">
        <v>373</v>
      </c>
      <c r="AF41" s="82"/>
      <c r="CP41" s="19" t="str">
        <f>+S41</f>
        <v>Dick David</v>
      </c>
      <c r="CR41" s="19">
        <f>+Z41</f>
        <v>12</v>
      </c>
      <c r="CS41" s="19" t="str">
        <f>+AB41</f>
        <v xml:space="preserve"> C/B 2)</v>
      </c>
      <c r="CT41" s="154">
        <v>4909</v>
      </c>
      <c r="CU41" s="125">
        <v>772</v>
      </c>
      <c r="CV41" s="33">
        <f>VLOOKUP($CU41,Funktionsbezeichnungen,3,0)</f>
        <v>8</v>
      </c>
      <c r="CW41" s="83" t="str">
        <f>VLOOKUP($CU41,Funktionsbezeichnungen,2,0)</f>
        <v>Projektingenieur 2</v>
      </c>
      <c r="CX41" s="125"/>
      <c r="CY41" s="33"/>
      <c r="CZ41" s="83"/>
      <c r="DA41" s="125"/>
      <c r="DB41" s="33"/>
      <c r="DC41" s="83"/>
      <c r="DD41" s="125"/>
      <c r="DE41" s="33"/>
      <c r="DF41" s="83"/>
      <c r="DG41" s="20"/>
      <c r="DH41" s="33"/>
      <c r="DI41" s="33"/>
      <c r="DJ41" s="83"/>
      <c r="DO41" s="19">
        <f>+CT41</f>
        <v>4909</v>
      </c>
      <c r="DP41" s="153">
        <v>2</v>
      </c>
      <c r="DQ41" s="19">
        <v>3</v>
      </c>
      <c r="DR41" s="19" t="s">
        <v>952</v>
      </c>
    </row>
    <row r="42" spans="1:122" s="19" customFormat="1" ht="15.75" x14ac:dyDescent="0.2">
      <c r="A42" s="53">
        <v>0</v>
      </c>
      <c r="B42" s="53"/>
      <c r="C42" s="53">
        <f>IF(Z42&gt;=10,1,0)</f>
        <v>1</v>
      </c>
      <c r="D42" s="55"/>
      <c r="E42" s="55">
        <v>1</v>
      </c>
      <c r="F42" s="56"/>
      <c r="G42" s="54"/>
      <c r="H42" s="54"/>
      <c r="I42" s="56"/>
      <c r="J42" s="54"/>
      <c r="K42" s="56"/>
      <c r="L42" s="56"/>
      <c r="M42" s="56"/>
      <c r="N42" s="58"/>
      <c r="O42" s="207" t="s">
        <v>1140</v>
      </c>
      <c r="P42" s="15" t="s">
        <v>1223</v>
      </c>
      <c r="Q42" s="15">
        <v>38</v>
      </c>
      <c r="R42" s="42"/>
      <c r="S42" s="20" t="s">
        <v>1218</v>
      </c>
      <c r="T42" s="21">
        <v>1976</v>
      </c>
      <c r="U42" s="28" t="s">
        <v>1219</v>
      </c>
      <c r="V42" s="21">
        <v>2001</v>
      </c>
      <c r="W42" s="25"/>
      <c r="X42" s="21"/>
      <c r="Y42" s="28"/>
      <c r="Z42" s="118">
        <f>$AD$3-V42</f>
        <v>16</v>
      </c>
      <c r="AA42" s="169"/>
      <c r="AB42" s="162" t="s">
        <v>1043</v>
      </c>
      <c r="AC42" s="21"/>
      <c r="AE42" s="90" t="s">
        <v>373</v>
      </c>
      <c r="AF42" s="82"/>
      <c r="CP42" s="19" t="str">
        <f>+S42</f>
        <v>Igual Lorenzo</v>
      </c>
      <c r="CR42" s="19">
        <f>+Z42</f>
        <v>16</v>
      </c>
      <c r="CS42" s="19" t="str">
        <f>+AB42</f>
        <v xml:space="preserve"> C/B 2)</v>
      </c>
      <c r="CT42" s="154">
        <v>3215</v>
      </c>
      <c r="CU42" s="125">
        <v>772</v>
      </c>
      <c r="CV42" s="33">
        <f>VLOOKUP($CU42,Funktionsbezeichnungen,3,0)</f>
        <v>8</v>
      </c>
      <c r="CW42" s="83" t="str">
        <f>VLOOKUP($CU42,Funktionsbezeichnungen,2,0)</f>
        <v>Projektingenieur 2</v>
      </c>
      <c r="CX42" s="125"/>
      <c r="CY42" s="33"/>
      <c r="CZ42" s="83"/>
      <c r="DA42" s="125"/>
      <c r="DB42" s="33"/>
      <c r="DC42" s="83"/>
      <c r="DD42" s="125"/>
      <c r="DE42" s="33"/>
      <c r="DF42" s="83"/>
      <c r="DG42" s="20"/>
      <c r="DH42" s="33"/>
      <c r="DI42" s="33"/>
      <c r="DJ42" s="83"/>
      <c r="DO42" s="19">
        <f>+CT42</f>
        <v>3215</v>
      </c>
      <c r="DP42" s="153">
        <v>2</v>
      </c>
      <c r="DQ42" s="19">
        <v>3</v>
      </c>
      <c r="DR42" s="19" t="s">
        <v>952</v>
      </c>
    </row>
    <row r="43" spans="1:122" s="19" customFormat="1" ht="15.75" x14ac:dyDescent="0.2">
      <c r="A43" s="53">
        <v>0</v>
      </c>
      <c r="B43" s="53"/>
      <c r="C43" s="53">
        <f>IF(Z43&gt;=10,1,0)</f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358</v>
      </c>
      <c r="P43" s="15" t="s">
        <v>852</v>
      </c>
      <c r="Q43" s="15">
        <v>39</v>
      </c>
      <c r="R43" s="42"/>
      <c r="S43" s="20" t="s">
        <v>870</v>
      </c>
      <c r="T43" s="21">
        <v>1978</v>
      </c>
      <c r="U43" s="28" t="s">
        <v>198</v>
      </c>
      <c r="V43" s="21">
        <v>2004</v>
      </c>
      <c r="W43" s="25"/>
      <c r="X43" s="21"/>
      <c r="Y43" s="28" t="s">
        <v>853</v>
      </c>
      <c r="Z43" s="21">
        <f>$AD$3-V43</f>
        <v>13</v>
      </c>
      <c r="AA43" s="25" t="s">
        <v>671</v>
      </c>
      <c r="AB43" s="162" t="s">
        <v>1043</v>
      </c>
      <c r="AC43" s="21"/>
      <c r="AE43" s="90" t="s">
        <v>373</v>
      </c>
      <c r="AF43" s="82"/>
      <c r="CP43" s="19" t="str">
        <f>+S43</f>
        <v>Hausammann Cédric</v>
      </c>
      <c r="CR43" s="19">
        <f>+Z43</f>
        <v>13</v>
      </c>
      <c r="CS43" s="19" t="str">
        <f>+AB43</f>
        <v xml:space="preserve"> C/B 2)</v>
      </c>
      <c r="CT43" s="154">
        <v>9648</v>
      </c>
      <c r="CU43" s="125">
        <v>772</v>
      </c>
      <c r="CV43" s="33">
        <f>VLOOKUP($CU43,Funktionsbezeichnungen,3,0)</f>
        <v>8</v>
      </c>
      <c r="CW43" s="83" t="str">
        <f>VLOOKUP($CU43,Funktionsbezeichnungen,2,0)</f>
        <v>Projektingenieur 2</v>
      </c>
      <c r="CX43" s="125">
        <v>772</v>
      </c>
      <c r="CY43" s="33">
        <f>VLOOKUP($CX43,Funktionsbezeichnungen,3,0)</f>
        <v>8</v>
      </c>
      <c r="CZ43" s="83" t="str">
        <f>VLOOKUP($CX43,Funktionsbezeichnungen,2,0)</f>
        <v>Projektingenieur 2</v>
      </c>
      <c r="DA43" s="125">
        <v>772</v>
      </c>
      <c r="DB43" s="33">
        <f>VLOOKUP($DA43,Funktionsbezeichnungen,3,0)</f>
        <v>8</v>
      </c>
      <c r="DC43" s="83" t="str">
        <f>VLOOKUP($DA43,Funktionsbezeichnungen,2,0)</f>
        <v>Projektingenieur 2</v>
      </c>
      <c r="DD43" s="125">
        <v>772</v>
      </c>
      <c r="DE43" s="33">
        <f>VLOOKUP($DD43,Funktionsbezeichnungen,3,0)</f>
        <v>8</v>
      </c>
      <c r="DF43" s="83" t="str">
        <f>VLOOKUP($DD43,Funktionsbezeichnungen,2,0)</f>
        <v>Projektingenieur 2</v>
      </c>
      <c r="DG43" s="20"/>
      <c r="DH43" s="33">
        <v>771</v>
      </c>
      <c r="DI43" s="33">
        <f>VLOOKUP($DH43,Funktionsbezeichnungen,3,0)</f>
        <v>7</v>
      </c>
      <c r="DJ43" s="83" t="str">
        <f>VLOOKUP($DH43,Funktionsbezeichnungen,2,0)</f>
        <v>Projektingenieur 1</v>
      </c>
      <c r="DO43" s="19">
        <f>+CT43</f>
        <v>9648</v>
      </c>
      <c r="DP43" s="153">
        <v>2</v>
      </c>
      <c r="DQ43" s="19">
        <v>3</v>
      </c>
      <c r="DR43" s="19" t="s">
        <v>951</v>
      </c>
    </row>
    <row r="44" spans="1:122" s="19" customFormat="1" x14ac:dyDescent="0.2">
      <c r="A44" s="53">
        <v>0</v>
      </c>
      <c r="B44" s="53"/>
      <c r="C44" s="53">
        <f>IF(Z44&gt;=10,1,0)</f>
        <v>1</v>
      </c>
      <c r="D44" s="55"/>
      <c r="E44" s="55">
        <v>1</v>
      </c>
      <c r="F44" s="56"/>
      <c r="G44" s="54"/>
      <c r="H44" s="54">
        <v>1</v>
      </c>
      <c r="I44" s="56"/>
      <c r="J44" s="54"/>
      <c r="K44" s="56"/>
      <c r="L44" s="56"/>
      <c r="M44" s="56"/>
      <c r="N44" s="58"/>
      <c r="O44" s="52" t="s">
        <v>361</v>
      </c>
      <c r="P44" s="15" t="s">
        <v>447</v>
      </c>
      <c r="Q44" s="15">
        <v>40</v>
      </c>
      <c r="R44" s="16"/>
      <c r="S44" s="20" t="s">
        <v>111</v>
      </c>
      <c r="T44" s="21">
        <v>1954</v>
      </c>
      <c r="U44" s="28" t="s">
        <v>195</v>
      </c>
      <c r="V44" s="21">
        <v>1976</v>
      </c>
      <c r="W44" s="25"/>
      <c r="X44" s="21"/>
      <c r="Y44" s="28" t="s">
        <v>547</v>
      </c>
      <c r="Z44" s="21">
        <f>$AD$3-V44</f>
        <v>41</v>
      </c>
      <c r="AA44" s="25" t="s">
        <v>671</v>
      </c>
      <c r="AB44" s="21" t="s">
        <v>105</v>
      </c>
      <c r="AC44" s="21"/>
      <c r="AE44" s="90" t="s">
        <v>415</v>
      </c>
      <c r="AF44" s="82"/>
      <c r="CP44" s="19" t="str">
        <f>+S44</f>
        <v>Buser Edi</v>
      </c>
      <c r="CR44" s="19">
        <f>+Z44</f>
        <v>41</v>
      </c>
      <c r="CS44" s="19" t="str">
        <f>+AB44</f>
        <v>C</v>
      </c>
      <c r="CT44" s="154">
        <v>3160</v>
      </c>
      <c r="CU44" s="125">
        <v>772</v>
      </c>
      <c r="CV44" s="33">
        <f>VLOOKUP($CU44,Funktionsbezeichnungen,3,0)</f>
        <v>8</v>
      </c>
      <c r="CW44" s="83" t="str">
        <f>VLOOKUP($CU44,Funktionsbezeichnungen,2,0)</f>
        <v>Projektingenieur 2</v>
      </c>
      <c r="CX44" s="125">
        <v>772</v>
      </c>
      <c r="CY44" s="33">
        <f>VLOOKUP($CX44,Funktionsbezeichnungen,3,0)</f>
        <v>8</v>
      </c>
      <c r="CZ44" s="83" t="str">
        <f>VLOOKUP($CX44,Funktionsbezeichnungen,2,0)</f>
        <v>Projektingenieur 2</v>
      </c>
      <c r="DA44" s="125">
        <v>772</v>
      </c>
      <c r="DB44" s="33">
        <f>VLOOKUP($DA44,Funktionsbezeichnungen,3,0)</f>
        <v>8</v>
      </c>
      <c r="DC44" s="83" t="str">
        <f>VLOOKUP($DA44,Funktionsbezeichnungen,2,0)</f>
        <v>Projektingenieur 2</v>
      </c>
      <c r="DD44" s="125">
        <v>772</v>
      </c>
      <c r="DE44" s="33">
        <f>VLOOKUP($DD44,Funktionsbezeichnungen,3,0)</f>
        <v>8</v>
      </c>
      <c r="DF44" s="83" t="str">
        <f>VLOOKUP($DD44,Funktionsbezeichnungen,2,0)</f>
        <v>Projektingenieur 2</v>
      </c>
      <c r="DG44" s="20"/>
      <c r="DH44" s="33">
        <v>772</v>
      </c>
      <c r="DI44" s="33">
        <f>VLOOKUP($DH44,Funktionsbezeichnungen,3,0)</f>
        <v>8</v>
      </c>
      <c r="DJ44" s="83" t="str">
        <f>VLOOKUP($DH44,Funktionsbezeichnungen,2,0)</f>
        <v>Projektingenieur 2</v>
      </c>
      <c r="DO44" s="19">
        <f>+CT44</f>
        <v>3160</v>
      </c>
      <c r="DP44" s="153">
        <v>2</v>
      </c>
      <c r="DQ44" s="19">
        <v>3</v>
      </c>
      <c r="DR44" s="19" t="s">
        <v>951</v>
      </c>
    </row>
    <row r="45" spans="1:122" s="19" customFormat="1" x14ac:dyDescent="0.2">
      <c r="A45" s="53">
        <v>0</v>
      </c>
      <c r="B45" s="53">
        <v>1</v>
      </c>
      <c r="C45" s="53"/>
      <c r="D45" s="55">
        <v>1</v>
      </c>
      <c r="E45" s="55"/>
      <c r="F45" s="56"/>
      <c r="G45" s="54"/>
      <c r="H45" s="54"/>
      <c r="I45" s="56"/>
      <c r="J45" s="54"/>
      <c r="K45" s="56"/>
      <c r="L45" s="56"/>
      <c r="M45" s="56"/>
      <c r="N45" s="58"/>
      <c r="O45" s="52" t="s">
        <v>361</v>
      </c>
      <c r="P45" s="15" t="s">
        <v>918</v>
      </c>
      <c r="Q45" s="15">
        <v>41</v>
      </c>
      <c r="R45" s="42"/>
      <c r="S45" s="20" t="s">
        <v>919</v>
      </c>
      <c r="T45" s="21">
        <v>1962</v>
      </c>
      <c r="U45" s="28" t="s">
        <v>1058</v>
      </c>
      <c r="V45" s="21">
        <v>1992</v>
      </c>
      <c r="W45" s="25" t="s">
        <v>921</v>
      </c>
      <c r="X45" s="21">
        <v>2002</v>
      </c>
      <c r="Y45" s="28" t="s">
        <v>922</v>
      </c>
      <c r="Z45" s="118">
        <f t="shared" si="1"/>
        <v>25</v>
      </c>
      <c r="AA45" s="169" t="s">
        <v>1190</v>
      </c>
      <c r="AB45" s="118" t="s">
        <v>105</v>
      </c>
      <c r="AC45" s="21"/>
      <c r="AE45" s="90" t="s">
        <v>373</v>
      </c>
      <c r="AF45" s="82"/>
      <c r="CP45" s="19" t="str">
        <f t="shared" si="2"/>
        <v>Niedermeyer Friederike</v>
      </c>
      <c r="CR45" s="19">
        <f t="shared" si="3"/>
        <v>25</v>
      </c>
      <c r="CS45" s="19" t="str">
        <f t="shared" si="4"/>
        <v>C</v>
      </c>
      <c r="CT45" s="154">
        <v>4307</v>
      </c>
      <c r="CU45" s="125">
        <v>782</v>
      </c>
      <c r="CV45" s="33">
        <f t="shared" si="30"/>
        <v>8</v>
      </c>
      <c r="CW45" s="83" t="str">
        <f t="shared" si="31"/>
        <v>Projektingenieur 2</v>
      </c>
      <c r="CX45" s="125">
        <v>782</v>
      </c>
      <c r="CY45" s="33">
        <f>VLOOKUP($CX45,Funktionsbezeichnungen,3,0)</f>
        <v>8</v>
      </c>
      <c r="CZ45" s="83" t="str">
        <f>VLOOKUP($CX45,Funktionsbezeichnungen,2,0)</f>
        <v>Projektingenieur 2</v>
      </c>
      <c r="DA45" s="125"/>
      <c r="DB45" s="33"/>
      <c r="DC45" s="83"/>
      <c r="DD45" s="125"/>
      <c r="DE45" s="33"/>
      <c r="DF45" s="83"/>
      <c r="DG45" s="20"/>
      <c r="DH45" s="33"/>
      <c r="DI45" s="33"/>
      <c r="DJ45" s="83"/>
      <c r="DO45" s="19">
        <f t="shared" si="13"/>
        <v>4307</v>
      </c>
      <c r="DP45" s="153">
        <v>1</v>
      </c>
      <c r="DQ45" s="19">
        <v>2</v>
      </c>
      <c r="DR45" s="19" t="s">
        <v>952</v>
      </c>
    </row>
    <row r="46" spans="1:122" s="19" customFormat="1" x14ac:dyDescent="0.2">
      <c r="A46" s="53">
        <v>0</v>
      </c>
      <c r="B46" s="53"/>
      <c r="C46" s="53">
        <f t="shared" si="0"/>
        <v>1</v>
      </c>
      <c r="D46" s="55">
        <v>1</v>
      </c>
      <c r="E46" s="55"/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360</v>
      </c>
      <c r="P46" s="15" t="s">
        <v>458</v>
      </c>
      <c r="Q46" s="15">
        <v>42</v>
      </c>
      <c r="R46" s="16"/>
      <c r="S46" s="20" t="s">
        <v>275</v>
      </c>
      <c r="T46" s="21">
        <v>1969</v>
      </c>
      <c r="U46" s="28" t="s">
        <v>299</v>
      </c>
      <c r="V46" s="21">
        <v>1996</v>
      </c>
      <c r="W46" s="25"/>
      <c r="X46" s="21"/>
      <c r="Y46" s="25" t="s">
        <v>276</v>
      </c>
      <c r="Z46" s="21">
        <f t="shared" si="1"/>
        <v>21</v>
      </c>
      <c r="AA46" s="25" t="s">
        <v>110</v>
      </c>
      <c r="AB46" s="21" t="s">
        <v>105</v>
      </c>
      <c r="AC46" s="21"/>
      <c r="AE46" s="90" t="s">
        <v>376</v>
      </c>
      <c r="AF46" s="82"/>
      <c r="CP46" s="19" t="str">
        <f t="shared" si="2"/>
        <v>Knoll Bernd</v>
      </c>
      <c r="CR46" s="19">
        <f t="shared" si="3"/>
        <v>21</v>
      </c>
      <c r="CS46" s="19" t="str">
        <f t="shared" si="4"/>
        <v>C</v>
      </c>
      <c r="CT46" s="154">
        <v>4291</v>
      </c>
      <c r="CU46" s="125">
        <v>772</v>
      </c>
      <c r="CV46" s="33">
        <f t="shared" si="30"/>
        <v>8</v>
      </c>
      <c r="CW46" s="83" t="str">
        <f t="shared" si="31"/>
        <v>Projektingenieur 2</v>
      </c>
      <c r="CX46" s="125">
        <v>772</v>
      </c>
      <c r="CY46" s="33">
        <f t="shared" si="32"/>
        <v>8</v>
      </c>
      <c r="CZ46" s="83" t="str">
        <f t="shared" si="33"/>
        <v>Projektingenieur 2</v>
      </c>
      <c r="DA46" s="125">
        <v>772</v>
      </c>
      <c r="DB46" s="33">
        <f t="shared" si="34"/>
        <v>8</v>
      </c>
      <c r="DC46" s="83" t="str">
        <f t="shared" si="35"/>
        <v>Projektingenieur 2</v>
      </c>
      <c r="DD46" s="125">
        <v>772</v>
      </c>
      <c r="DE46" s="33">
        <f t="shared" ref="DE46:DE49" si="40">VLOOKUP($DD46,Funktionsbezeichnungen,3,0)</f>
        <v>8</v>
      </c>
      <c r="DF46" s="83" t="str">
        <f t="shared" ref="DF46:DF49" si="41">VLOOKUP($DD46,Funktionsbezeichnungen,2,0)</f>
        <v>Projektingenieur 2</v>
      </c>
      <c r="DG46" s="20"/>
      <c r="DH46" s="33">
        <v>772</v>
      </c>
      <c r="DI46" s="33">
        <f t="shared" si="36"/>
        <v>8</v>
      </c>
      <c r="DJ46" s="83" t="str">
        <f t="shared" si="37"/>
        <v>Projektingenieur 2</v>
      </c>
      <c r="DO46" s="19">
        <f t="shared" si="13"/>
        <v>4291</v>
      </c>
      <c r="DP46" s="153">
        <v>1</v>
      </c>
      <c r="DQ46" s="19">
        <v>2</v>
      </c>
      <c r="DR46" s="185" t="s">
        <v>968</v>
      </c>
    </row>
    <row r="47" spans="1:122" s="19" customFormat="1" ht="27" x14ac:dyDescent="0.2">
      <c r="A47" s="53">
        <v>0</v>
      </c>
      <c r="B47" s="53"/>
      <c r="C47" s="53">
        <f>IF(Z47&gt;=10,1,0)</f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15" t="s">
        <v>865</v>
      </c>
      <c r="Q47" s="15">
        <v>43</v>
      </c>
      <c r="R47" s="42"/>
      <c r="S47" s="20" t="s">
        <v>866</v>
      </c>
      <c r="T47" s="21">
        <v>1969</v>
      </c>
      <c r="U47" s="28" t="s">
        <v>943</v>
      </c>
      <c r="V47" s="21">
        <v>1999</v>
      </c>
      <c r="W47" s="25" t="s">
        <v>1047</v>
      </c>
      <c r="X47" s="21">
        <v>2011</v>
      </c>
      <c r="Y47" s="28" t="s">
        <v>944</v>
      </c>
      <c r="Z47" s="21">
        <f>$AD$3-V47</f>
        <v>18</v>
      </c>
      <c r="AA47" s="25" t="s">
        <v>565</v>
      </c>
      <c r="AB47" s="21" t="s">
        <v>105</v>
      </c>
      <c r="AC47" s="21"/>
      <c r="AE47" s="90" t="s">
        <v>373</v>
      </c>
      <c r="AF47" s="82"/>
      <c r="CP47" s="19" t="str">
        <f>+S47</f>
        <v>Betzold Alexander</v>
      </c>
      <c r="CR47" s="19">
        <f>+Z47</f>
        <v>18</v>
      </c>
      <c r="CS47" s="19" t="str">
        <f>+AB47</f>
        <v>C</v>
      </c>
      <c r="CT47" s="154">
        <v>4306</v>
      </c>
      <c r="CU47" s="125">
        <v>782</v>
      </c>
      <c r="CV47" s="33">
        <f>VLOOKUP($CU47,Funktionsbezeichnungen,3,0)</f>
        <v>8</v>
      </c>
      <c r="CW47" s="83" t="str">
        <f>VLOOKUP($CU47,Funktionsbezeichnungen,2,0)</f>
        <v>Projektingenieur 2</v>
      </c>
      <c r="CX47" s="125">
        <v>782</v>
      </c>
      <c r="CY47" s="33">
        <f>VLOOKUP($CX47,Funktionsbezeichnungen,3,0)</f>
        <v>8</v>
      </c>
      <c r="CZ47" s="83" t="str">
        <f>VLOOKUP($CX47,Funktionsbezeichnungen,2,0)</f>
        <v>Projektingenieur 2</v>
      </c>
      <c r="DA47" s="125">
        <v>782</v>
      </c>
      <c r="DB47" s="33">
        <f>VLOOKUP($DA47,Funktionsbezeichnungen,3,0)</f>
        <v>8</v>
      </c>
      <c r="DC47" s="83" t="str">
        <f>VLOOKUP($DA47,Funktionsbezeichnungen,2,0)</f>
        <v>Projektingenieur 2</v>
      </c>
      <c r="DD47" s="125">
        <v>782</v>
      </c>
      <c r="DE47" s="33">
        <f>VLOOKUP($DD47,Funktionsbezeichnungen,3,0)</f>
        <v>8</v>
      </c>
      <c r="DF47" s="83" t="str">
        <f>VLOOKUP($DD47,Funktionsbezeichnungen,2,0)</f>
        <v>Projektingenieur 2</v>
      </c>
      <c r="DG47" s="20"/>
      <c r="DH47" s="33">
        <v>781</v>
      </c>
      <c r="DI47" s="33">
        <f>VLOOKUP($DH47,Funktionsbezeichnungen,3,0)</f>
        <v>7</v>
      </c>
      <c r="DJ47" s="83" t="str">
        <f>VLOOKUP($DH47,Funktionsbezeichnungen,2,0)</f>
        <v>Projektingenieur 1</v>
      </c>
      <c r="DO47" s="19">
        <f>+CT47</f>
        <v>4306</v>
      </c>
      <c r="DP47" s="153">
        <v>2</v>
      </c>
      <c r="DQ47" s="19">
        <v>2</v>
      </c>
      <c r="DR47" s="19" t="s">
        <v>952</v>
      </c>
    </row>
    <row r="48" spans="1:122" s="19" customFormat="1" x14ac:dyDescent="0.2">
      <c r="A48" s="53">
        <v>0</v>
      </c>
      <c r="B48" s="53"/>
      <c r="C48" s="53">
        <f>IF(Z48&gt;=10,1,0)</f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359</v>
      </c>
      <c r="P48" s="15" t="s">
        <v>466</v>
      </c>
      <c r="Q48" s="15">
        <v>44</v>
      </c>
      <c r="R48" s="42"/>
      <c r="S48" s="20" t="s">
        <v>246</v>
      </c>
      <c r="T48" s="21">
        <v>1972</v>
      </c>
      <c r="U48" s="28" t="s">
        <v>1064</v>
      </c>
      <c r="V48" s="21">
        <v>1998</v>
      </c>
      <c r="W48" s="25"/>
      <c r="X48" s="21"/>
      <c r="Y48" s="28" t="s">
        <v>247</v>
      </c>
      <c r="Z48" s="21">
        <f>$AD$3-V48</f>
        <v>19</v>
      </c>
      <c r="AA48" s="25" t="s">
        <v>392</v>
      </c>
      <c r="AB48" s="21" t="s">
        <v>105</v>
      </c>
      <c r="AC48" s="21"/>
      <c r="AE48" s="90" t="s">
        <v>404</v>
      </c>
      <c r="AF48" s="82"/>
      <c r="CP48" s="19" t="str">
        <f>+S48</f>
        <v>Martin Dirk</v>
      </c>
      <c r="CR48" s="19">
        <f>+Z48</f>
        <v>19</v>
      </c>
      <c r="CS48" s="19" t="str">
        <f>+AB48</f>
        <v>C</v>
      </c>
      <c r="CT48" s="154">
        <v>7696</v>
      </c>
      <c r="CU48" s="125">
        <v>772</v>
      </c>
      <c r="CV48" s="33">
        <f>VLOOKUP($CU48,Funktionsbezeichnungen,3,0)</f>
        <v>8</v>
      </c>
      <c r="CW48" s="83" t="str">
        <f>VLOOKUP($CU48,Funktionsbezeichnungen,2,0)</f>
        <v>Projektingenieur 2</v>
      </c>
      <c r="CX48" s="125">
        <v>772</v>
      </c>
      <c r="CY48" s="33">
        <f>VLOOKUP($CX48,Funktionsbezeichnungen,3,0)</f>
        <v>8</v>
      </c>
      <c r="CZ48" s="83" t="str">
        <f>VLOOKUP($CX48,Funktionsbezeichnungen,2,0)</f>
        <v>Projektingenieur 2</v>
      </c>
      <c r="DA48" s="125">
        <v>772</v>
      </c>
      <c r="DB48" s="33">
        <f>VLOOKUP($DA48,Funktionsbezeichnungen,3,0)</f>
        <v>8</v>
      </c>
      <c r="DC48" s="83" t="str">
        <f>VLOOKUP($DA48,Funktionsbezeichnungen,2,0)</f>
        <v>Projektingenieur 2</v>
      </c>
      <c r="DD48" s="125">
        <v>772</v>
      </c>
      <c r="DE48" s="33">
        <f>VLOOKUP($DD48,Funktionsbezeichnungen,3,0)</f>
        <v>8</v>
      </c>
      <c r="DF48" s="83" t="str">
        <f>VLOOKUP($DD48,Funktionsbezeichnungen,2,0)</f>
        <v>Projektingenieur 2</v>
      </c>
      <c r="DG48" s="20"/>
      <c r="DH48" s="33">
        <v>772</v>
      </c>
      <c r="DI48" s="33">
        <f>VLOOKUP($DH48,Funktionsbezeichnungen,3,0)</f>
        <v>8</v>
      </c>
      <c r="DJ48" s="83" t="str">
        <f>VLOOKUP($DH48,Funktionsbezeichnungen,2,0)</f>
        <v>Projektingenieur 2</v>
      </c>
      <c r="DO48" s="19">
        <f>+CT48</f>
        <v>7696</v>
      </c>
      <c r="DP48" s="153">
        <v>2</v>
      </c>
      <c r="DQ48" s="19">
        <v>3</v>
      </c>
      <c r="DR48" s="19" t="s">
        <v>951</v>
      </c>
    </row>
    <row r="49" spans="1:122" s="19" customFormat="1" ht="27" x14ac:dyDescent="0.2">
      <c r="A49" s="53">
        <v>0</v>
      </c>
      <c r="B49" s="53"/>
      <c r="C49" s="53">
        <f>IF(Z49&gt;=10,1,0)</f>
        <v>1</v>
      </c>
      <c r="D49" s="55">
        <v>1</v>
      </c>
      <c r="E49" s="55"/>
      <c r="F49" s="56"/>
      <c r="G49" s="54"/>
      <c r="H49" s="54"/>
      <c r="I49" s="56"/>
      <c r="J49" s="54"/>
      <c r="K49" s="56"/>
      <c r="L49" s="56"/>
      <c r="M49" s="56"/>
      <c r="N49" s="58"/>
      <c r="O49" s="52" t="s">
        <v>361</v>
      </c>
      <c r="P49" s="52" t="s">
        <v>566</v>
      </c>
      <c r="Q49" s="15">
        <v>45</v>
      </c>
      <c r="R49" s="42"/>
      <c r="S49" s="16" t="s">
        <v>561</v>
      </c>
      <c r="T49" s="21">
        <v>1975</v>
      </c>
      <c r="U49" s="28" t="s">
        <v>562</v>
      </c>
      <c r="V49" s="21">
        <v>2004</v>
      </c>
      <c r="W49" s="25"/>
      <c r="X49" s="21"/>
      <c r="Y49" s="28" t="s">
        <v>564</v>
      </c>
      <c r="Z49" s="118">
        <f t="shared" si="1"/>
        <v>13</v>
      </c>
      <c r="AA49" s="169" t="s">
        <v>565</v>
      </c>
      <c r="AB49" s="21" t="s">
        <v>105</v>
      </c>
      <c r="AC49" s="21"/>
      <c r="AE49" s="90" t="s">
        <v>1084</v>
      </c>
      <c r="AF49" s="82"/>
      <c r="CP49" s="19" t="str">
        <f t="shared" si="2"/>
        <v>That Pueng</v>
      </c>
      <c r="CR49" s="19">
        <f t="shared" si="3"/>
        <v>13</v>
      </c>
      <c r="CS49" s="19" t="str">
        <f t="shared" si="4"/>
        <v>C</v>
      </c>
      <c r="CT49" s="154">
        <v>4345</v>
      </c>
      <c r="CU49" s="125" t="s">
        <v>711</v>
      </c>
      <c r="CV49" s="33"/>
      <c r="CW49" s="83"/>
      <c r="CX49" s="125">
        <v>782</v>
      </c>
      <c r="CY49" s="33">
        <f>VLOOKUP($CX49,Funktionsbezeichnungen,3,0)</f>
        <v>8</v>
      </c>
      <c r="CZ49" s="83" t="str">
        <f>VLOOKUP($CX49,Funktionsbezeichnungen,2,0)</f>
        <v>Projektingenieur 2</v>
      </c>
      <c r="DA49" s="125">
        <v>782</v>
      </c>
      <c r="DB49" s="33">
        <f>VLOOKUP($DA49,Funktionsbezeichnungen,3,0)</f>
        <v>8</v>
      </c>
      <c r="DC49" s="83" t="str">
        <f>VLOOKUP($DA49,Funktionsbezeichnungen,2,0)</f>
        <v>Projektingenieur 2</v>
      </c>
      <c r="DD49" s="125">
        <v>782</v>
      </c>
      <c r="DE49" s="33">
        <f t="shared" si="40"/>
        <v>8</v>
      </c>
      <c r="DF49" s="83" t="str">
        <f t="shared" si="41"/>
        <v>Projektingenieur 2</v>
      </c>
      <c r="DG49" s="20"/>
      <c r="DH49" s="33">
        <v>781</v>
      </c>
      <c r="DI49" s="33">
        <f>VLOOKUP($DH49,Funktionsbezeichnungen,3,0)</f>
        <v>7</v>
      </c>
      <c r="DJ49" s="83" t="str">
        <f>VLOOKUP($DH49,Funktionsbezeichnungen,2,0)</f>
        <v>Projektingenieur 1</v>
      </c>
      <c r="DO49" s="19">
        <f t="shared" si="13"/>
        <v>4345</v>
      </c>
      <c r="DP49" s="153">
        <v>1</v>
      </c>
      <c r="DQ49" s="19">
        <v>2</v>
      </c>
      <c r="DR49" s="19" t="s">
        <v>952</v>
      </c>
    </row>
    <row r="50" spans="1:122" s="19" customFormat="1" x14ac:dyDescent="0.2">
      <c r="A50" s="53">
        <v>0</v>
      </c>
      <c r="B50" s="53"/>
      <c r="C50" s="53">
        <f t="shared" si="0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358</v>
      </c>
      <c r="P50" s="15" t="s">
        <v>1149</v>
      </c>
      <c r="Q50" s="15">
        <v>46</v>
      </c>
      <c r="R50" s="42"/>
      <c r="S50" s="20" t="s">
        <v>1150</v>
      </c>
      <c r="T50" s="21">
        <v>1976</v>
      </c>
      <c r="U50" s="28" t="s">
        <v>1069</v>
      </c>
      <c r="V50" s="21">
        <v>2004</v>
      </c>
      <c r="W50" s="25" t="s">
        <v>1151</v>
      </c>
      <c r="X50" s="21">
        <v>2011</v>
      </c>
      <c r="Y50" s="28" t="s">
        <v>1152</v>
      </c>
      <c r="Z50" s="21">
        <f t="shared" si="1"/>
        <v>13</v>
      </c>
      <c r="AA50" s="25" t="s">
        <v>698</v>
      </c>
      <c r="AB50" s="118" t="s">
        <v>105</v>
      </c>
      <c r="AC50" s="21"/>
      <c r="AE50" s="90" t="s">
        <v>375</v>
      </c>
      <c r="AF50" s="82"/>
      <c r="CP50" s="19" t="str">
        <f t="shared" si="2"/>
        <v>Titz Markus</v>
      </c>
      <c r="CR50" s="153">
        <f t="shared" si="3"/>
        <v>13</v>
      </c>
      <c r="CS50" s="19" t="str">
        <f t="shared" si="4"/>
        <v>C</v>
      </c>
      <c r="CT50" s="154">
        <v>4912</v>
      </c>
      <c r="CU50" s="125">
        <v>772</v>
      </c>
      <c r="CV50" s="33">
        <f t="shared" ref="CV50:CV83" si="42">VLOOKUP($CU50,Funktionsbezeichnungen,3,0)</f>
        <v>8</v>
      </c>
      <c r="CW50" s="83" t="str">
        <f t="shared" ref="CW50:CW83" si="43">VLOOKUP($CU50,Funktionsbezeichnungen,2,0)</f>
        <v>Projektingenieur 2</v>
      </c>
      <c r="CX50" s="125"/>
      <c r="CY50" s="33"/>
      <c r="CZ50" s="83"/>
      <c r="DA50" s="125"/>
      <c r="DB50" s="33"/>
      <c r="DC50" s="83"/>
      <c r="DD50" s="125"/>
      <c r="DE50" s="33"/>
      <c r="DF50" s="83"/>
      <c r="DG50" s="20"/>
      <c r="DH50" s="33"/>
      <c r="DI50" s="33"/>
      <c r="DJ50" s="83"/>
      <c r="DO50" s="19">
        <f t="shared" si="13"/>
        <v>4912</v>
      </c>
      <c r="DP50" s="153">
        <v>2</v>
      </c>
      <c r="DQ50" s="19">
        <v>3</v>
      </c>
      <c r="DR50" s="19" t="s">
        <v>951</v>
      </c>
    </row>
    <row r="51" spans="1:122" s="19" customFormat="1" x14ac:dyDescent="0.2">
      <c r="A51" s="53">
        <v>0</v>
      </c>
      <c r="B51" s="53">
        <v>1</v>
      </c>
      <c r="C51" s="53">
        <f t="shared" si="0"/>
        <v>1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1068</v>
      </c>
      <c r="V51" s="21">
        <v>2005</v>
      </c>
      <c r="W51" s="25"/>
      <c r="X51" s="21"/>
      <c r="Y51" s="28"/>
      <c r="Z51" s="21">
        <f t="shared" si="1"/>
        <v>12</v>
      </c>
      <c r="AA51" s="25" t="s">
        <v>685</v>
      </c>
      <c r="AB51" s="118" t="s">
        <v>105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12</v>
      </c>
      <c r="CS51" s="19" t="str">
        <f t="shared" si="4"/>
        <v>C</v>
      </c>
      <c r="CT51" s="154">
        <v>4353</v>
      </c>
      <c r="CU51" s="125">
        <v>772</v>
      </c>
      <c r="CV51" s="33">
        <f t="shared" si="42"/>
        <v>8</v>
      </c>
      <c r="CW51" s="83" t="str">
        <f t="shared" si="43"/>
        <v>Projektingenieur 2</v>
      </c>
      <c r="CX51" s="125">
        <v>772</v>
      </c>
      <c r="CY51" s="33">
        <f t="shared" ref="CY51:CY52" si="44">VLOOKUP($CX51,Funktionsbezeichnungen,3,0)</f>
        <v>8</v>
      </c>
      <c r="CZ51" s="83" t="str">
        <f t="shared" ref="CZ51:CZ52" si="45">VLOOKUP($CX51,Funktionsbezeichnungen,2,0)</f>
        <v>Projektingenieur 2</v>
      </c>
      <c r="DA51" s="125">
        <v>772</v>
      </c>
      <c r="DB51" s="33">
        <f>VLOOKUP($DA51,Funktionsbezeichnungen,3,0)</f>
        <v>8</v>
      </c>
      <c r="DC51" s="83" t="str">
        <f>VLOOKUP($DA51,Funktionsbezeichnungen,2,0)</f>
        <v>Projektingenieur 2</v>
      </c>
      <c r="DD51" s="125">
        <v>771</v>
      </c>
      <c r="DE51" s="33">
        <f>VLOOKUP($DD51,Funktionsbezeichnungen,3,0)</f>
        <v>7</v>
      </c>
      <c r="DF51" s="83" t="str">
        <f>VLOOKUP($DD51,Funktionsbezeichnungen,2,0)</f>
        <v>Projektingenieur 1</v>
      </c>
      <c r="DG51" s="20"/>
      <c r="DH51" s="33">
        <v>771</v>
      </c>
      <c r="DI51" s="33">
        <f>VLOOKUP($DH51,Funktionsbezeichnungen,3,0)</f>
        <v>7</v>
      </c>
      <c r="DJ51" s="83" t="str">
        <f>VLOOKUP($DH51,Funktionsbezeichnungen,2,0)</f>
        <v>Projektingenieur 1</v>
      </c>
      <c r="DO51" s="19">
        <f t="shared" si="13"/>
        <v>4353</v>
      </c>
      <c r="DP51" s="153">
        <v>2</v>
      </c>
      <c r="DQ51" s="19">
        <v>3</v>
      </c>
      <c r="DR51" s="185" t="s">
        <v>968</v>
      </c>
    </row>
    <row r="52" spans="1:122" s="19" customFormat="1" x14ac:dyDescent="0.2">
      <c r="A52" s="53">
        <v>0</v>
      </c>
      <c r="B52" s="53"/>
      <c r="C52" s="53">
        <f t="shared" si="0"/>
        <v>1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1063</v>
      </c>
      <c r="V52" s="21">
        <v>2006</v>
      </c>
      <c r="W52" s="25"/>
      <c r="X52" s="21"/>
      <c r="Y52" s="28"/>
      <c r="Z52" s="21">
        <f t="shared" si="1"/>
        <v>11</v>
      </c>
      <c r="AA52" s="25" t="s">
        <v>108</v>
      </c>
      <c r="AB52" s="118" t="s">
        <v>105</v>
      </c>
      <c r="AC52" s="21"/>
      <c r="AE52" s="90" t="s">
        <v>373</v>
      </c>
      <c r="AF52" s="82"/>
      <c r="CP52" s="19" t="str">
        <f t="shared" si="2"/>
        <v>Akdeniz Veysel</v>
      </c>
      <c r="CR52" s="153">
        <f t="shared" si="3"/>
        <v>11</v>
      </c>
      <c r="CS52" s="19" t="str">
        <f t="shared" si="4"/>
        <v>C</v>
      </c>
      <c r="CT52" s="154">
        <v>4293</v>
      </c>
      <c r="CU52" s="125">
        <v>772</v>
      </c>
      <c r="CV52" s="33">
        <f t="shared" si="42"/>
        <v>8</v>
      </c>
      <c r="CW52" s="83" t="str">
        <f t="shared" si="43"/>
        <v>Projektingenieur 2</v>
      </c>
      <c r="CX52" s="125">
        <v>772</v>
      </c>
      <c r="CY52" s="33">
        <f t="shared" si="44"/>
        <v>8</v>
      </c>
      <c r="CZ52" s="83" t="str">
        <f t="shared" si="45"/>
        <v>Projektingenieur 2</v>
      </c>
      <c r="DA52" s="125">
        <v>772</v>
      </c>
      <c r="DB52" s="33">
        <f>VLOOKUP($DA52,Funktionsbezeichnungen,3,0)</f>
        <v>8</v>
      </c>
      <c r="DC52" s="83" t="str">
        <f>VLOOKUP($DA52,Funktionsbezeichnungen,2,0)</f>
        <v>Projektingenieur 2</v>
      </c>
      <c r="DD52" s="125">
        <v>772</v>
      </c>
      <c r="DE52" s="33">
        <f>VLOOKUP($DD52,Funktionsbezeichnungen,3,0)</f>
        <v>8</v>
      </c>
      <c r="DF52" s="83" t="str">
        <f>VLOOKUP($DD52,Funktionsbezeichnungen,2,0)</f>
        <v>Projektingenieur 2</v>
      </c>
      <c r="DG52" s="20"/>
      <c r="DH52" s="33">
        <v>771</v>
      </c>
      <c r="DI52" s="33">
        <f>VLOOKUP($DH52,Funktionsbezeichnungen,3,0)</f>
        <v>7</v>
      </c>
      <c r="DJ52" s="83" t="str">
        <f>VLOOKUP($DH52,Funktionsbezeichnungen,2,0)</f>
        <v>Projektingenieur 1</v>
      </c>
      <c r="DO52" s="19">
        <f t="shared" si="13"/>
        <v>4293</v>
      </c>
      <c r="DP52" s="153">
        <v>2</v>
      </c>
      <c r="DQ52" s="19">
        <v>3</v>
      </c>
      <c r="DR52" s="19" t="s">
        <v>951</v>
      </c>
    </row>
    <row r="53" spans="1:122" s="19" customFormat="1" x14ac:dyDescent="0.2">
      <c r="A53" s="53">
        <v>0</v>
      </c>
      <c r="B53" s="53"/>
      <c r="C53" s="53">
        <f t="shared" si="0"/>
        <v>1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932</v>
      </c>
      <c r="Q53" s="15">
        <v>49</v>
      </c>
      <c r="R53" s="42"/>
      <c r="S53" s="20" t="s">
        <v>933</v>
      </c>
      <c r="T53" s="21">
        <v>1983</v>
      </c>
      <c r="U53" s="28" t="s">
        <v>1063</v>
      </c>
      <c r="V53" s="21">
        <v>2007</v>
      </c>
      <c r="W53" s="25" t="s">
        <v>1060</v>
      </c>
      <c r="X53" s="21">
        <v>2008</v>
      </c>
      <c r="Y53" s="28"/>
      <c r="Z53" s="21">
        <f t="shared" si="1"/>
        <v>10</v>
      </c>
      <c r="AA53" s="25" t="s">
        <v>1079</v>
      </c>
      <c r="AB53" s="118" t="s">
        <v>105</v>
      </c>
      <c r="AC53" s="21"/>
      <c r="AE53" s="90" t="s">
        <v>373</v>
      </c>
      <c r="AF53" s="82"/>
      <c r="CP53" s="19" t="str">
        <f t="shared" si="2"/>
        <v>Noordam Philipp</v>
      </c>
      <c r="CR53" s="153">
        <f t="shared" si="3"/>
        <v>10</v>
      </c>
      <c r="CS53" s="19" t="str">
        <f t="shared" si="4"/>
        <v>C</v>
      </c>
      <c r="CT53" s="154">
        <v>4312</v>
      </c>
      <c r="CU53" s="125">
        <v>772</v>
      </c>
      <c r="CV53" s="33">
        <f t="shared" ref="CV53:CV66" si="46">VLOOKUP($CU53,Funktionsbezeichnungen,3,0)</f>
        <v>8</v>
      </c>
      <c r="CW53" s="83" t="str">
        <f t="shared" ref="CW53:CW66" si="47">VLOOKUP($CU53,Funktionsbezeichnungen,2,0)</f>
        <v>Projektingenieur 2</v>
      </c>
      <c r="CX53" s="125">
        <v>772</v>
      </c>
      <c r="CY53" s="33">
        <f>VLOOKUP($CX53,Funktionsbezeichnungen,3,0)</f>
        <v>8</v>
      </c>
      <c r="CZ53" s="83" t="str">
        <f>VLOOKUP($CX53,Funktionsbezeichnungen,2,0)</f>
        <v>Projektingenieur 2</v>
      </c>
      <c r="DA53" s="125"/>
      <c r="DB53" s="33"/>
      <c r="DC53" s="83"/>
      <c r="DD53" s="125"/>
      <c r="DE53" s="33"/>
      <c r="DF53" s="83"/>
      <c r="DG53" s="20"/>
      <c r="DH53" s="33"/>
      <c r="DI53" s="33"/>
      <c r="DJ53" s="83"/>
      <c r="DO53" s="19">
        <f t="shared" si="13"/>
        <v>4312</v>
      </c>
      <c r="DP53" s="153">
        <v>2</v>
      </c>
      <c r="DQ53" s="19">
        <v>2</v>
      </c>
      <c r="DR53" s="19" t="s">
        <v>951</v>
      </c>
    </row>
    <row r="54" spans="1:122" s="19" customFormat="1" x14ac:dyDescent="0.2">
      <c r="A54" s="53">
        <v>0</v>
      </c>
      <c r="B54" s="53"/>
      <c r="C54" s="53">
        <f t="shared" ref="C54" si="48">IF(Z54&gt;=10,1,0)</f>
        <v>0</v>
      </c>
      <c r="D54" s="55">
        <v>1</v>
      </c>
      <c r="E54" s="55"/>
      <c r="F54" s="56"/>
      <c r="G54" s="54"/>
      <c r="H54" s="54"/>
      <c r="I54" s="56"/>
      <c r="J54" s="54"/>
      <c r="K54" s="56"/>
      <c r="L54" s="56"/>
      <c r="M54" s="56"/>
      <c r="N54" s="58"/>
      <c r="O54" s="52" t="s">
        <v>360</v>
      </c>
      <c r="P54" s="15" t="s">
        <v>1279</v>
      </c>
      <c r="Q54" s="15">
        <v>50</v>
      </c>
      <c r="R54" s="42"/>
      <c r="S54" s="20" t="s">
        <v>1280</v>
      </c>
      <c r="T54" s="21">
        <v>1983</v>
      </c>
      <c r="U54" s="28" t="s">
        <v>1230</v>
      </c>
      <c r="V54" s="21">
        <v>2008</v>
      </c>
      <c r="W54" s="25"/>
      <c r="X54" s="21"/>
      <c r="Y54" s="28"/>
      <c r="Z54" s="21">
        <f t="shared" ref="Z54" si="49">$AD$3-V54</f>
        <v>9</v>
      </c>
      <c r="AA54" s="25" t="s">
        <v>698</v>
      </c>
      <c r="AB54" s="118" t="s">
        <v>105</v>
      </c>
      <c r="AC54" s="21"/>
      <c r="AE54" s="90" t="s">
        <v>895</v>
      </c>
      <c r="AF54" s="82"/>
      <c r="CP54" s="192" t="str">
        <f t="shared" ref="CP54" si="50">+S54</f>
        <v>Lamoth Béla</v>
      </c>
      <c r="CQ54" s="192"/>
      <c r="CR54" s="242">
        <f t="shared" ref="CR54" si="51">+Z54</f>
        <v>9</v>
      </c>
      <c r="CS54" s="192" t="str">
        <f t="shared" ref="CS54" si="52">+AB54</f>
        <v>C</v>
      </c>
      <c r="CT54" s="222">
        <v>4329</v>
      </c>
      <c r="CU54" s="125">
        <v>772</v>
      </c>
      <c r="CV54" s="33">
        <f t="shared" si="46"/>
        <v>8</v>
      </c>
      <c r="CW54" s="83" t="str">
        <f t="shared" si="47"/>
        <v>Projektingenieur 2</v>
      </c>
      <c r="CX54" s="125">
        <v>772</v>
      </c>
      <c r="CY54" s="33">
        <f>VLOOKUP($CX54,Funktionsbezeichnungen,3,0)</f>
        <v>8</v>
      </c>
      <c r="CZ54" s="83" t="str">
        <f>VLOOKUP($CX54,Funktionsbezeichnungen,2,0)</f>
        <v>Projektingenieur 2</v>
      </c>
      <c r="DA54" s="125"/>
      <c r="DB54" s="33"/>
      <c r="DC54" s="83"/>
      <c r="DD54" s="125"/>
      <c r="DE54" s="33"/>
      <c r="DF54" s="83"/>
      <c r="DG54" s="20"/>
      <c r="DH54" s="33"/>
      <c r="DI54" s="33"/>
      <c r="DJ54" s="83"/>
      <c r="DO54" s="19">
        <f t="shared" ref="DO54" si="53">+CT54</f>
        <v>4329</v>
      </c>
      <c r="DP54" s="153">
        <v>2</v>
      </c>
      <c r="DQ54" s="19">
        <v>2</v>
      </c>
      <c r="DR54" s="19" t="s">
        <v>951</v>
      </c>
    </row>
    <row r="55" spans="1:122" s="19" customFormat="1" x14ac:dyDescent="0.2">
      <c r="A55" s="53">
        <v>0</v>
      </c>
      <c r="B55" s="53">
        <v>1</v>
      </c>
      <c r="C55" s="53">
        <f t="shared" si="0"/>
        <v>0</v>
      </c>
      <c r="D55" s="55">
        <v>1</v>
      </c>
      <c r="E55" s="55"/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360</v>
      </c>
      <c r="P55" s="15" t="s">
        <v>1003</v>
      </c>
      <c r="Q55" s="15">
        <v>51</v>
      </c>
      <c r="R55" s="42"/>
      <c r="S55" s="20" t="s">
        <v>1004</v>
      </c>
      <c r="T55" s="21">
        <v>1984</v>
      </c>
      <c r="U55" s="28" t="s">
        <v>1230</v>
      </c>
      <c r="V55" s="21">
        <v>2009</v>
      </c>
      <c r="W55" s="25"/>
      <c r="X55" s="21"/>
      <c r="Y55" s="28" t="s">
        <v>91</v>
      </c>
      <c r="Z55" s="21">
        <f t="shared" si="1"/>
        <v>8</v>
      </c>
      <c r="AA55" s="25" t="s">
        <v>269</v>
      </c>
      <c r="AB55" s="118" t="s">
        <v>105</v>
      </c>
      <c r="AC55" s="21"/>
      <c r="AE55" s="90" t="s">
        <v>895</v>
      </c>
      <c r="AF55" s="82"/>
      <c r="CP55" s="19" t="str">
        <f t="shared" si="2"/>
        <v>Vecchi Sandra</v>
      </c>
      <c r="CR55" s="153">
        <f t="shared" si="3"/>
        <v>8</v>
      </c>
      <c r="CS55" s="19" t="str">
        <f t="shared" si="4"/>
        <v>C</v>
      </c>
      <c r="CT55" s="154">
        <v>4906</v>
      </c>
      <c r="CU55" s="125">
        <v>772</v>
      </c>
      <c r="CV55" s="33">
        <f t="shared" si="46"/>
        <v>8</v>
      </c>
      <c r="CW55" s="83" t="str">
        <f t="shared" si="47"/>
        <v>Projektingenieur 2</v>
      </c>
      <c r="CX55" s="125">
        <v>772</v>
      </c>
      <c r="CY55" s="33">
        <f>VLOOKUP($CX55,Funktionsbezeichnungen,3,0)</f>
        <v>8</v>
      </c>
      <c r="CZ55" s="83" t="str">
        <f>VLOOKUP($CX55,Funktionsbezeichnungen,2,0)</f>
        <v>Projektingenieur 2</v>
      </c>
      <c r="DA55" s="125"/>
      <c r="DB55" s="33"/>
      <c r="DC55" s="83"/>
      <c r="DD55" s="125"/>
      <c r="DE55" s="33"/>
      <c r="DF55" s="83"/>
      <c r="DG55" s="20"/>
      <c r="DH55" s="33"/>
      <c r="DI55" s="33"/>
      <c r="DJ55" s="83"/>
      <c r="DO55" s="19">
        <f t="shared" si="13"/>
        <v>4906</v>
      </c>
      <c r="DP55" s="153">
        <v>2</v>
      </c>
      <c r="DQ55" s="19">
        <v>1</v>
      </c>
      <c r="DR55" s="19" t="s">
        <v>951</v>
      </c>
    </row>
    <row r="56" spans="1:122" s="19" customFormat="1" x14ac:dyDescent="0.2">
      <c r="A56" s="53">
        <v>0</v>
      </c>
      <c r="B56" s="53"/>
      <c r="C56" s="53">
        <f t="shared" si="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360</v>
      </c>
      <c r="P56" s="15" t="s">
        <v>598</v>
      </c>
      <c r="Q56" s="15">
        <v>52</v>
      </c>
      <c r="R56" s="42"/>
      <c r="S56" s="20" t="s">
        <v>281</v>
      </c>
      <c r="T56" s="21">
        <v>1983</v>
      </c>
      <c r="U56" s="28" t="s">
        <v>1076</v>
      </c>
      <c r="V56" s="21">
        <v>2008</v>
      </c>
      <c r="W56" s="25" t="s">
        <v>1060</v>
      </c>
      <c r="X56" s="21">
        <v>2009</v>
      </c>
      <c r="Y56" s="28" t="s">
        <v>1023</v>
      </c>
      <c r="Z56" s="21">
        <f t="shared" si="1"/>
        <v>9</v>
      </c>
      <c r="AA56" s="25" t="s">
        <v>1133</v>
      </c>
      <c r="AB56" s="118" t="s">
        <v>105</v>
      </c>
      <c r="AC56" s="21"/>
      <c r="AE56" s="90" t="s">
        <v>895</v>
      </c>
      <c r="AF56" s="82"/>
      <c r="CP56" s="19" t="str">
        <f t="shared" si="2"/>
        <v>Wieland Manuel</v>
      </c>
      <c r="CR56" s="153">
        <f t="shared" si="3"/>
        <v>9</v>
      </c>
      <c r="CS56" s="19" t="str">
        <f t="shared" si="4"/>
        <v>C</v>
      </c>
      <c r="CT56" s="154">
        <v>9698</v>
      </c>
      <c r="CU56" s="125">
        <v>772</v>
      </c>
      <c r="CV56" s="33">
        <f t="shared" si="46"/>
        <v>8</v>
      </c>
      <c r="CW56" s="83" t="str">
        <f t="shared" si="47"/>
        <v>Projektingenieur 2</v>
      </c>
      <c r="CX56" s="125">
        <v>772</v>
      </c>
      <c r="CY56" s="33">
        <f>VLOOKUP($CX56,Funktionsbezeichnungen,3,0)</f>
        <v>8</v>
      </c>
      <c r="CZ56" s="83" t="str">
        <f>VLOOKUP($CX56,Funktionsbezeichnungen,2,0)</f>
        <v>Projektingenieur 2</v>
      </c>
      <c r="DA56" s="125">
        <v>771</v>
      </c>
      <c r="DB56" s="33">
        <f>VLOOKUP($DA56,Funktionsbezeichnungen,3,0)</f>
        <v>7</v>
      </c>
      <c r="DC56" s="83" t="str">
        <f>VLOOKUP($DA56,Funktionsbezeichnungen,2,0)</f>
        <v>Projektingenieur 1</v>
      </c>
      <c r="DD56" s="125">
        <v>771</v>
      </c>
      <c r="DE56" s="33">
        <f>VLOOKUP($DD56,Funktionsbezeichnungen,3,0)</f>
        <v>7</v>
      </c>
      <c r="DF56" s="83" t="str">
        <f>VLOOKUP($DD56,Funktionsbezeichnungen,2,0)</f>
        <v>Projektingenieur 1</v>
      </c>
      <c r="DG56" s="20"/>
      <c r="DH56" s="33">
        <v>771</v>
      </c>
      <c r="DI56" s="33">
        <f>VLOOKUP($DH56,Funktionsbezeichnungen,3,0)</f>
        <v>7</v>
      </c>
      <c r="DJ56" s="83" t="str">
        <f>VLOOKUP($DH56,Funktionsbezeichnungen,2,0)</f>
        <v>Projektingenieur 1</v>
      </c>
      <c r="DO56" s="19">
        <f t="shared" si="13"/>
        <v>9698</v>
      </c>
      <c r="DP56" s="153">
        <v>2</v>
      </c>
      <c r="DQ56" s="19">
        <v>2</v>
      </c>
      <c r="DR56" s="19" t="s">
        <v>951</v>
      </c>
    </row>
    <row r="57" spans="1:122" s="19" customFormat="1" x14ac:dyDescent="0.2">
      <c r="A57" s="53">
        <v>0</v>
      </c>
      <c r="B57" s="53"/>
      <c r="C57" s="53">
        <f t="shared" si="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1187</v>
      </c>
      <c r="Q57" s="15">
        <v>53</v>
      </c>
      <c r="R57" s="42"/>
      <c r="S57" s="20" t="s">
        <v>1188</v>
      </c>
      <c r="T57" s="21">
        <v>1983</v>
      </c>
      <c r="U57" s="28" t="s">
        <v>1189</v>
      </c>
      <c r="V57" s="21">
        <v>2008</v>
      </c>
      <c r="W57" s="25"/>
      <c r="X57" s="21"/>
      <c r="Y57" s="28"/>
      <c r="Z57" s="118">
        <f t="shared" si="1"/>
        <v>9</v>
      </c>
      <c r="AA57" s="25" t="s">
        <v>698</v>
      </c>
      <c r="AB57" s="118" t="s">
        <v>105</v>
      </c>
      <c r="AC57" s="21"/>
      <c r="AE57" s="90" t="s">
        <v>375</v>
      </c>
      <c r="AF57" s="82"/>
      <c r="CP57" s="19" t="str">
        <f t="shared" si="2"/>
        <v>Skucek Axel</v>
      </c>
      <c r="CR57" s="153">
        <f t="shared" si="3"/>
        <v>9</v>
      </c>
      <c r="CS57" s="153" t="str">
        <f t="shared" si="4"/>
        <v>C</v>
      </c>
      <c r="CT57" s="154">
        <v>4322</v>
      </c>
      <c r="CU57" s="125">
        <v>772</v>
      </c>
      <c r="CV57" s="33">
        <f t="shared" si="46"/>
        <v>8</v>
      </c>
      <c r="CW57" s="83" t="str">
        <f t="shared" si="47"/>
        <v>Projektingenieur 2</v>
      </c>
      <c r="CX57" s="125"/>
      <c r="CY57" s="33"/>
      <c r="CZ57" s="83"/>
      <c r="DA57" s="125"/>
      <c r="DB57" s="33"/>
      <c r="DC57" s="83"/>
      <c r="DD57" s="125"/>
      <c r="DE57" s="33"/>
      <c r="DF57" s="83"/>
      <c r="DG57" s="20"/>
      <c r="DH57" s="33"/>
      <c r="DI57" s="33"/>
      <c r="DJ57" s="83"/>
      <c r="DO57" s="19">
        <f t="shared" si="13"/>
        <v>4322</v>
      </c>
      <c r="DP57" s="153">
        <v>2</v>
      </c>
      <c r="DQ57" s="19">
        <v>3</v>
      </c>
      <c r="DR57" s="19" t="s">
        <v>951</v>
      </c>
    </row>
    <row r="58" spans="1:122" s="19" customFormat="1" x14ac:dyDescent="0.2">
      <c r="A58" s="53">
        <v>0</v>
      </c>
      <c r="B58" s="53"/>
      <c r="C58" s="53">
        <f t="shared" si="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358</v>
      </c>
      <c r="P58" s="15" t="s">
        <v>567</v>
      </c>
      <c r="Q58" s="15">
        <v>54</v>
      </c>
      <c r="R58" s="42"/>
      <c r="S58" s="20" t="s">
        <v>213</v>
      </c>
      <c r="T58" s="21">
        <v>1985</v>
      </c>
      <c r="U58" s="28" t="s">
        <v>1006</v>
      </c>
      <c r="V58" s="21">
        <v>2008</v>
      </c>
      <c r="W58" s="25" t="s">
        <v>1181</v>
      </c>
      <c r="X58" s="21">
        <v>2013</v>
      </c>
      <c r="Y58" s="28" t="s">
        <v>1023</v>
      </c>
      <c r="Z58" s="118">
        <f t="shared" si="1"/>
        <v>9</v>
      </c>
      <c r="AA58" s="25" t="s">
        <v>1079</v>
      </c>
      <c r="AB58" s="118" t="s">
        <v>105</v>
      </c>
      <c r="AC58" s="21"/>
      <c r="AE58" s="90" t="s">
        <v>895</v>
      </c>
      <c r="AF58" s="82"/>
      <c r="CP58" s="19" t="str">
        <f t="shared" si="2"/>
        <v>Imesch Reto</v>
      </c>
      <c r="CR58" s="153">
        <f t="shared" si="3"/>
        <v>9</v>
      </c>
      <c r="CS58" s="19" t="str">
        <f t="shared" si="4"/>
        <v>C</v>
      </c>
      <c r="CT58" s="154">
        <v>9677</v>
      </c>
      <c r="CU58" s="125">
        <v>772</v>
      </c>
      <c r="CV58" s="33">
        <f t="shared" si="46"/>
        <v>8</v>
      </c>
      <c r="CW58" s="83" t="str">
        <f t="shared" si="47"/>
        <v>Projektingenieur 2</v>
      </c>
      <c r="CX58" s="125">
        <v>772</v>
      </c>
      <c r="CY58" s="33">
        <f>VLOOKUP($CX58,Funktionsbezeichnungen,3,0)</f>
        <v>8</v>
      </c>
      <c r="CZ58" s="83" t="str">
        <f>VLOOKUP($CX58,Funktionsbezeichnungen,2,0)</f>
        <v>Projektingenieur 2</v>
      </c>
      <c r="DA58" s="125">
        <v>772</v>
      </c>
      <c r="DB58" s="33">
        <f>VLOOKUP($DA58,Funktionsbezeichnungen,3,0)</f>
        <v>8</v>
      </c>
      <c r="DC58" s="83" t="str">
        <f>VLOOKUP($DA58,Funktionsbezeichnungen,2,0)</f>
        <v>Projektingenieur 2</v>
      </c>
      <c r="DD58" s="125">
        <v>771</v>
      </c>
      <c r="DE58" s="33">
        <f>VLOOKUP($DD58,Funktionsbezeichnungen,3,0)</f>
        <v>7</v>
      </c>
      <c r="DF58" s="83" t="str">
        <f>VLOOKUP($DD58,Funktionsbezeichnungen,2,0)</f>
        <v>Projektingenieur 1</v>
      </c>
      <c r="DG58" s="20"/>
      <c r="DH58" s="33">
        <v>771</v>
      </c>
      <c r="DI58" s="33">
        <f>VLOOKUP($DH58,Funktionsbezeichnungen,3,0)</f>
        <v>7</v>
      </c>
      <c r="DJ58" s="83" t="str">
        <f>VLOOKUP($DH58,Funktionsbezeichnungen,2,0)</f>
        <v>Projektingenieur 1</v>
      </c>
      <c r="DO58" s="19">
        <f t="shared" si="13"/>
        <v>9677</v>
      </c>
      <c r="DP58" s="153">
        <v>2</v>
      </c>
      <c r="DQ58" s="19">
        <v>3</v>
      </c>
      <c r="DR58" s="19" t="s">
        <v>951</v>
      </c>
    </row>
    <row r="59" spans="1:122" s="19" customFormat="1" ht="27" x14ac:dyDescent="0.2">
      <c r="A59" s="53">
        <v>0</v>
      </c>
      <c r="B59" s="53"/>
      <c r="C59" s="53">
        <f t="shared" si="0"/>
        <v>0</v>
      </c>
      <c r="D59" s="55">
        <v>1</v>
      </c>
      <c r="E59" s="55"/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1046</v>
      </c>
      <c r="Q59" s="15">
        <v>55</v>
      </c>
      <c r="R59" s="42"/>
      <c r="S59" s="20" t="s">
        <v>930</v>
      </c>
      <c r="T59" s="21">
        <v>1972</v>
      </c>
      <c r="U59" s="28" t="s">
        <v>1007</v>
      </c>
      <c r="V59" s="21">
        <v>2009</v>
      </c>
      <c r="W59" s="25" t="s">
        <v>1066</v>
      </c>
      <c r="X59" s="21">
        <v>2012</v>
      </c>
      <c r="Y59" s="28" t="s">
        <v>1180</v>
      </c>
      <c r="Z59" s="118">
        <f t="shared" si="1"/>
        <v>8</v>
      </c>
      <c r="AA59" s="25" t="s">
        <v>931</v>
      </c>
      <c r="AB59" s="118" t="s">
        <v>105</v>
      </c>
      <c r="AC59" s="21"/>
      <c r="AE59" s="90" t="s">
        <v>373</v>
      </c>
      <c r="AF59" s="82"/>
      <c r="CP59" s="19" t="str">
        <f t="shared" si="2"/>
        <v>Baschong Clemens</v>
      </c>
      <c r="CR59" s="153">
        <f t="shared" si="3"/>
        <v>8</v>
      </c>
      <c r="CS59" s="19" t="str">
        <f t="shared" si="4"/>
        <v>C</v>
      </c>
      <c r="CT59" s="154">
        <v>4311</v>
      </c>
      <c r="CU59" s="125">
        <v>782</v>
      </c>
      <c r="CV59" s="33">
        <f t="shared" si="46"/>
        <v>8</v>
      </c>
      <c r="CW59" s="83" t="str">
        <f t="shared" si="47"/>
        <v>Projektingenieur 2</v>
      </c>
      <c r="CX59" s="125">
        <v>782</v>
      </c>
      <c r="CY59" s="33">
        <f>VLOOKUP($CX59,Funktionsbezeichnungen,3,0)</f>
        <v>8</v>
      </c>
      <c r="CZ59" s="83" t="str">
        <f>VLOOKUP($CX59,Funktionsbezeichnungen,2,0)</f>
        <v>Projektingenieur 2</v>
      </c>
      <c r="DA59" s="125"/>
      <c r="DB59" s="33"/>
      <c r="DC59" s="83"/>
      <c r="DD59" s="125"/>
      <c r="DE59" s="33"/>
      <c r="DF59" s="83"/>
      <c r="DG59" s="20"/>
      <c r="DH59" s="33"/>
      <c r="DI59" s="33"/>
      <c r="DJ59" s="83"/>
      <c r="DO59" s="19">
        <f t="shared" si="13"/>
        <v>4311</v>
      </c>
      <c r="DP59" s="153">
        <v>2</v>
      </c>
      <c r="DQ59" s="19">
        <v>2</v>
      </c>
      <c r="DR59" s="19" t="s">
        <v>952</v>
      </c>
    </row>
    <row r="60" spans="1:122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528</v>
      </c>
      <c r="Q60" s="15">
        <v>56</v>
      </c>
      <c r="R60" s="42"/>
      <c r="S60" s="20" t="s">
        <v>529</v>
      </c>
      <c r="T60" s="21">
        <v>1984</v>
      </c>
      <c r="U60" s="28" t="s">
        <v>1006</v>
      </c>
      <c r="V60" s="21">
        <v>2009</v>
      </c>
      <c r="W60" s="25"/>
      <c r="X60" s="21"/>
      <c r="Y60" s="28"/>
      <c r="Z60" s="118">
        <f t="shared" si="1"/>
        <v>8</v>
      </c>
      <c r="AA60" s="25" t="s">
        <v>1079</v>
      </c>
      <c r="AB60" s="118" t="s">
        <v>105</v>
      </c>
      <c r="AC60" s="21"/>
      <c r="AE60" s="90" t="s">
        <v>373</v>
      </c>
      <c r="AF60" s="82"/>
      <c r="CP60" s="19" t="str">
        <f t="shared" si="2"/>
        <v>Jung Roman</v>
      </c>
      <c r="CR60" s="153">
        <f t="shared" si="3"/>
        <v>8</v>
      </c>
      <c r="CS60" s="19" t="str">
        <f t="shared" si="4"/>
        <v>C</v>
      </c>
      <c r="CT60" s="154">
        <v>8565</v>
      </c>
      <c r="CU60" s="125">
        <v>772</v>
      </c>
      <c r="CV60" s="33">
        <f t="shared" si="46"/>
        <v>8</v>
      </c>
      <c r="CW60" s="83" t="str">
        <f t="shared" si="47"/>
        <v>Projektingenieur 2</v>
      </c>
      <c r="CX60" s="125">
        <v>772</v>
      </c>
      <c r="CY60" s="33">
        <f>VLOOKUP($CX60,Funktionsbezeichnungen,3,0)</f>
        <v>8</v>
      </c>
      <c r="CZ60" s="83" t="str">
        <f>VLOOKUP($CX60,Funktionsbezeichnungen,2,0)</f>
        <v>Projektingenieur 2</v>
      </c>
      <c r="DA60" s="125">
        <v>771</v>
      </c>
      <c r="DB60" s="33">
        <f>VLOOKUP($DA60,Funktionsbezeichnungen,3,0)</f>
        <v>7</v>
      </c>
      <c r="DC60" s="83" t="str">
        <f>VLOOKUP($DA60,Funktionsbezeichnungen,2,0)</f>
        <v>Projektingenieur 1</v>
      </c>
      <c r="DD60" s="125">
        <v>771</v>
      </c>
      <c r="DE60" s="33">
        <f>VLOOKUP($DD60,Funktionsbezeichnungen,3,0)</f>
        <v>7</v>
      </c>
      <c r="DF60" s="83" t="str">
        <f>VLOOKUP($DD60,Funktionsbezeichnungen,2,0)</f>
        <v>Projektingenieur 1</v>
      </c>
      <c r="DG60" s="20"/>
      <c r="DH60" s="33">
        <v>771</v>
      </c>
      <c r="DI60" s="33">
        <f>VLOOKUP($DH60,Funktionsbezeichnungen,3,0)</f>
        <v>7</v>
      </c>
      <c r="DJ60" s="83" t="str">
        <f>VLOOKUP($DH60,Funktionsbezeichnungen,2,0)</f>
        <v>Projektingenieur 1</v>
      </c>
      <c r="DO60" s="19">
        <f t="shared" si="13"/>
        <v>8565</v>
      </c>
      <c r="DP60" s="153">
        <v>2</v>
      </c>
      <c r="DQ60" s="19">
        <v>3</v>
      </c>
      <c r="DR60" s="19" t="s">
        <v>951</v>
      </c>
    </row>
    <row r="61" spans="1:122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361</v>
      </c>
      <c r="P61" s="15" t="s">
        <v>546</v>
      </c>
      <c r="Q61" s="15">
        <v>57</v>
      </c>
      <c r="R61" s="42"/>
      <c r="S61" s="20" t="s">
        <v>295</v>
      </c>
      <c r="T61" s="21">
        <v>1987</v>
      </c>
      <c r="U61" s="28" t="s">
        <v>1006</v>
      </c>
      <c r="V61" s="21">
        <v>2009</v>
      </c>
      <c r="W61" s="25"/>
      <c r="X61" s="21"/>
      <c r="Y61" s="28"/>
      <c r="Z61" s="21">
        <f t="shared" si="1"/>
        <v>8</v>
      </c>
      <c r="AA61" s="25" t="s">
        <v>1082</v>
      </c>
      <c r="AB61" s="118" t="s">
        <v>105</v>
      </c>
      <c r="AC61" s="21"/>
      <c r="AE61" s="90" t="s">
        <v>373</v>
      </c>
      <c r="AF61" s="82"/>
      <c r="CP61" s="19" t="str">
        <f t="shared" si="2"/>
        <v>Schoeffel Daniel</v>
      </c>
      <c r="CR61" s="153">
        <f t="shared" si="3"/>
        <v>8</v>
      </c>
      <c r="CS61" s="19" t="str">
        <f t="shared" si="4"/>
        <v>C</v>
      </c>
      <c r="CT61" s="154">
        <v>8569</v>
      </c>
      <c r="CU61" s="125">
        <v>772</v>
      </c>
      <c r="CV61" s="33">
        <f t="shared" si="46"/>
        <v>8</v>
      </c>
      <c r="CW61" s="83" t="str">
        <f t="shared" si="47"/>
        <v>Projektingenieur 2</v>
      </c>
      <c r="CX61" s="125">
        <v>772</v>
      </c>
      <c r="CY61" s="33">
        <f>VLOOKUP($CX61,Funktionsbezeichnungen,3,0)</f>
        <v>8</v>
      </c>
      <c r="CZ61" s="83" t="str">
        <f>VLOOKUP($CX61,Funktionsbezeichnungen,2,0)</f>
        <v>Projektingenieur 2</v>
      </c>
      <c r="DA61" s="125">
        <v>771</v>
      </c>
      <c r="DB61" s="33">
        <f>VLOOKUP($DA61,Funktionsbezeichnungen,3,0)</f>
        <v>7</v>
      </c>
      <c r="DC61" s="83" t="str">
        <f>VLOOKUP($DA61,Funktionsbezeichnungen,2,0)</f>
        <v>Projektingenieur 1</v>
      </c>
      <c r="DD61" s="125">
        <v>771</v>
      </c>
      <c r="DE61" s="33">
        <f>VLOOKUP($DD61,Funktionsbezeichnungen,3,0)</f>
        <v>7</v>
      </c>
      <c r="DF61" s="83" t="str">
        <f>VLOOKUP($DD61,Funktionsbezeichnungen,2,0)</f>
        <v>Projektingenieur 1</v>
      </c>
      <c r="DG61" s="20"/>
      <c r="DH61" s="33">
        <v>771</v>
      </c>
      <c r="DI61" s="33">
        <f>VLOOKUP($DH61,Funktionsbezeichnungen,3,0)</f>
        <v>7</v>
      </c>
      <c r="DJ61" s="83" t="str">
        <f>VLOOKUP($DH61,Funktionsbezeichnungen,2,0)</f>
        <v>Projektingenieur 1</v>
      </c>
      <c r="DO61" s="19">
        <f t="shared" si="13"/>
        <v>8569</v>
      </c>
      <c r="DP61" s="153">
        <v>2</v>
      </c>
      <c r="DQ61" s="19">
        <v>3</v>
      </c>
      <c r="DR61" s="19" t="s">
        <v>951</v>
      </c>
    </row>
    <row r="62" spans="1:122" s="19" customFormat="1" x14ac:dyDescent="0.2">
      <c r="A62" s="53">
        <v>0</v>
      </c>
      <c r="B62" s="53"/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358</v>
      </c>
      <c r="P62" s="15" t="s">
        <v>1135</v>
      </c>
      <c r="Q62" s="15">
        <v>58</v>
      </c>
      <c r="R62" s="42"/>
      <c r="S62" s="20" t="s">
        <v>1136</v>
      </c>
      <c r="T62" s="21">
        <v>1986</v>
      </c>
      <c r="U62" s="28" t="s">
        <v>1191</v>
      </c>
      <c r="V62" s="21">
        <v>2010</v>
      </c>
      <c r="W62" s="25"/>
      <c r="X62" s="21"/>
      <c r="Y62" s="28"/>
      <c r="Z62" s="21">
        <f t="shared" si="1"/>
        <v>7</v>
      </c>
      <c r="AA62" s="25" t="s">
        <v>698</v>
      </c>
      <c r="AB62" s="118" t="s">
        <v>105</v>
      </c>
      <c r="AC62" s="21"/>
      <c r="AE62" s="90" t="s">
        <v>376</v>
      </c>
      <c r="AF62" s="82"/>
      <c r="CP62" s="19" t="str">
        <f t="shared" si="2"/>
        <v>Berzi Patrick</v>
      </c>
      <c r="CR62" s="153">
        <f t="shared" si="3"/>
        <v>7</v>
      </c>
      <c r="CS62" s="153" t="str">
        <f t="shared" si="4"/>
        <v>C</v>
      </c>
      <c r="CT62" s="154">
        <v>4911</v>
      </c>
      <c r="CU62" s="125">
        <v>772</v>
      </c>
      <c r="CV62" s="33">
        <f t="shared" si="46"/>
        <v>8</v>
      </c>
      <c r="CW62" s="83" t="str">
        <f t="shared" si="47"/>
        <v>Projektingenieur 2</v>
      </c>
      <c r="CX62" s="125"/>
      <c r="CY62" s="33"/>
      <c r="CZ62" s="83"/>
      <c r="DA62" s="125"/>
      <c r="DB62" s="33"/>
      <c r="DC62" s="83"/>
      <c r="DD62" s="125"/>
      <c r="DE62" s="33"/>
      <c r="DF62" s="83"/>
      <c r="DG62" s="20"/>
      <c r="DH62" s="33"/>
      <c r="DI62" s="33"/>
      <c r="DJ62" s="83"/>
      <c r="DO62" s="19">
        <f t="shared" si="13"/>
        <v>4911</v>
      </c>
      <c r="DP62" s="153">
        <v>2</v>
      </c>
      <c r="DQ62" s="19">
        <v>3</v>
      </c>
      <c r="DR62" s="19" t="s">
        <v>951</v>
      </c>
    </row>
    <row r="63" spans="1:122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360</v>
      </c>
      <c r="P63" s="15" t="s">
        <v>635</v>
      </c>
      <c r="Q63" s="15">
        <v>59</v>
      </c>
      <c r="R63" s="42"/>
      <c r="S63" s="20" t="s">
        <v>636</v>
      </c>
      <c r="T63" s="21">
        <v>1986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7</v>
      </c>
      <c r="AA63" s="25" t="s">
        <v>916</v>
      </c>
      <c r="AB63" s="118" t="s">
        <v>105</v>
      </c>
      <c r="AC63" s="21"/>
      <c r="AE63" s="90" t="s">
        <v>375</v>
      </c>
      <c r="AF63" s="82"/>
      <c r="CP63" s="19" t="str">
        <f t="shared" si="2"/>
        <v>Bianchi Emmanuelle</v>
      </c>
      <c r="CR63" s="153">
        <f t="shared" si="3"/>
        <v>7</v>
      </c>
      <c r="CS63" s="153" t="str">
        <f t="shared" si="4"/>
        <v>C</v>
      </c>
      <c r="CT63" s="154">
        <v>7706</v>
      </c>
      <c r="CU63" s="125">
        <v>772</v>
      </c>
      <c r="CV63" s="33">
        <f t="shared" si="46"/>
        <v>8</v>
      </c>
      <c r="CW63" s="83" t="str">
        <f t="shared" si="47"/>
        <v>Projektingenieur 2</v>
      </c>
      <c r="CX63" s="125">
        <v>772</v>
      </c>
      <c r="CY63" s="33">
        <f>VLOOKUP($CX63,Funktionsbezeichnungen,3,0)</f>
        <v>8</v>
      </c>
      <c r="CZ63" s="83" t="str">
        <f>VLOOKUP($CX63,Funktionsbezeichnungen,2,0)</f>
        <v>Projektingenieur 2</v>
      </c>
      <c r="DA63" s="125">
        <v>771</v>
      </c>
      <c r="DB63" s="33">
        <f>VLOOKUP($DA63,Funktionsbezeichnungen,3,0)</f>
        <v>7</v>
      </c>
      <c r="DC63" s="83" t="str">
        <f>VLOOKUP($DA63,Funktionsbezeichnungen,2,0)</f>
        <v>Projektingenieur 1</v>
      </c>
      <c r="DD63" s="125">
        <v>770</v>
      </c>
      <c r="DE63" s="33">
        <f>VLOOKUP($DD63,Funktionsbezeichnungen,3,0)</f>
        <v>6</v>
      </c>
      <c r="DF63" s="83" t="str">
        <f>VLOOKUP($DD63,Funktionsbezeichnungen,2,0)</f>
        <v>Vorstufe Projektingenieur</v>
      </c>
      <c r="DG63" s="20"/>
      <c r="DH63" s="33">
        <v>771</v>
      </c>
      <c r="DI63" s="33">
        <f>VLOOKUP($DH63,Funktionsbezeichnungen,3,0)</f>
        <v>7</v>
      </c>
      <c r="DJ63" s="83" t="str">
        <f>VLOOKUP($DH63,Funktionsbezeichnungen,2,0)</f>
        <v>Projektingenieur 1</v>
      </c>
      <c r="DO63" s="19">
        <f t="shared" si="13"/>
        <v>7706</v>
      </c>
      <c r="DP63" s="153">
        <v>2</v>
      </c>
      <c r="DQ63" s="19">
        <v>3</v>
      </c>
      <c r="DR63" s="19" t="s">
        <v>951</v>
      </c>
    </row>
    <row r="64" spans="1:122" s="19" customFormat="1" x14ac:dyDescent="0.2">
      <c r="A64" s="53">
        <v>0</v>
      </c>
      <c r="B64" s="53">
        <v>1</v>
      </c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360</v>
      </c>
      <c r="P64" s="15" t="s">
        <v>1138</v>
      </c>
      <c r="Q64" s="15">
        <v>60</v>
      </c>
      <c r="R64" s="42"/>
      <c r="S64" s="20" t="s">
        <v>1139</v>
      </c>
      <c r="T64" s="21">
        <v>1981</v>
      </c>
      <c r="U64" s="28" t="s">
        <v>1006</v>
      </c>
      <c r="V64" s="21">
        <v>2010</v>
      </c>
      <c r="W64" s="25"/>
      <c r="X64" s="21"/>
      <c r="Y64" s="28"/>
      <c r="Z64" s="118">
        <f t="shared" si="1"/>
        <v>7</v>
      </c>
      <c r="AA64" s="25" t="s">
        <v>916</v>
      </c>
      <c r="AB64" s="118" t="s">
        <v>105</v>
      </c>
      <c r="AC64" s="21"/>
      <c r="AE64" s="90" t="s">
        <v>375</v>
      </c>
      <c r="AF64" s="82"/>
      <c r="CP64" s="19" t="str">
        <f t="shared" si="2"/>
        <v>Kanagasabai Manoja</v>
      </c>
      <c r="CR64" s="153">
        <f t="shared" si="3"/>
        <v>7</v>
      </c>
      <c r="CS64" s="153" t="str">
        <f t="shared" si="4"/>
        <v>C</v>
      </c>
      <c r="CT64" s="154">
        <v>4910</v>
      </c>
      <c r="CU64" s="125">
        <v>772</v>
      </c>
      <c r="CV64" s="33">
        <f t="shared" si="46"/>
        <v>8</v>
      </c>
      <c r="CW64" s="83" t="str">
        <f t="shared" si="47"/>
        <v>Projektingenieur 2</v>
      </c>
      <c r="CX64" s="125"/>
      <c r="CY64" s="33"/>
      <c r="CZ64" s="83"/>
      <c r="DA64" s="125">
        <v>771</v>
      </c>
      <c r="DB64" s="33">
        <f>VLOOKUP($DA64,Funktionsbezeichnungen,3,0)</f>
        <v>7</v>
      </c>
      <c r="DC64" s="83" t="str">
        <f>VLOOKUP($DA64,Funktionsbezeichnungen,2,0)</f>
        <v>Projektingenieur 1</v>
      </c>
      <c r="DD64" s="125">
        <v>770</v>
      </c>
      <c r="DE64" s="33">
        <f>VLOOKUP($DD64,Funktionsbezeichnungen,3,0)</f>
        <v>6</v>
      </c>
      <c r="DF64" s="83" t="str">
        <f>VLOOKUP($DD64,Funktionsbezeichnungen,2,0)</f>
        <v>Vorstufe Projektingenieur</v>
      </c>
      <c r="DG64" s="20"/>
      <c r="DH64" s="33">
        <v>771</v>
      </c>
      <c r="DI64" s="33">
        <f>VLOOKUP($DH64,Funktionsbezeichnungen,3,0)</f>
        <v>7</v>
      </c>
      <c r="DJ64" s="83" t="str">
        <f>VLOOKUP($DH64,Funktionsbezeichnungen,2,0)</f>
        <v>Projektingenieur 1</v>
      </c>
      <c r="DO64" s="19">
        <f t="shared" si="13"/>
        <v>4910</v>
      </c>
      <c r="DP64" s="153">
        <v>2</v>
      </c>
      <c r="DQ64" s="19">
        <v>3</v>
      </c>
      <c r="DR64" s="19" t="s">
        <v>951</v>
      </c>
    </row>
    <row r="65" spans="1:122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699</v>
      </c>
      <c r="Q65" s="15">
        <v>61</v>
      </c>
      <c r="R65" s="42"/>
      <c r="S65" s="20" t="s">
        <v>697</v>
      </c>
      <c r="T65" s="21">
        <v>1984</v>
      </c>
      <c r="U65" s="28" t="s">
        <v>1006</v>
      </c>
      <c r="V65" s="21">
        <v>2010</v>
      </c>
      <c r="W65" s="25"/>
      <c r="X65" s="21"/>
      <c r="Y65" s="28"/>
      <c r="Z65" s="21">
        <f t="shared" si="1"/>
        <v>7</v>
      </c>
      <c r="AA65" s="25" t="s">
        <v>698</v>
      </c>
      <c r="AB65" s="118" t="s">
        <v>105</v>
      </c>
      <c r="AC65" s="21"/>
      <c r="AE65" s="90" t="s">
        <v>375</v>
      </c>
      <c r="AF65" s="82"/>
      <c r="CP65" s="19" t="str">
        <f t="shared" si="2"/>
        <v>Indermitte Martin</v>
      </c>
      <c r="CR65" s="153">
        <f t="shared" si="3"/>
        <v>7</v>
      </c>
      <c r="CS65" s="153" t="str">
        <f t="shared" si="4"/>
        <v>C</v>
      </c>
      <c r="CT65" s="154">
        <v>4901</v>
      </c>
      <c r="CU65" s="125">
        <v>772</v>
      </c>
      <c r="CV65" s="33">
        <f t="shared" si="46"/>
        <v>8</v>
      </c>
      <c r="CW65" s="83" t="str">
        <f t="shared" si="47"/>
        <v>Projektingenieur 2</v>
      </c>
      <c r="CX65" s="125">
        <v>772</v>
      </c>
      <c r="CY65" s="33">
        <f>VLOOKUP($CX65,Funktionsbezeichnungen,3,0)</f>
        <v>8</v>
      </c>
      <c r="CZ65" s="83" t="str">
        <f>VLOOKUP($CX65,Funktionsbezeichnungen,2,0)</f>
        <v>Projektingenieur 2</v>
      </c>
      <c r="DA65" s="125">
        <v>771</v>
      </c>
      <c r="DB65" s="33">
        <f>VLOOKUP($DA65,Funktionsbezeichnungen,3,0)</f>
        <v>7</v>
      </c>
      <c r="DC65" s="83" t="str">
        <f>VLOOKUP($DA65,Funktionsbezeichnungen,2,0)</f>
        <v>Projektingenieur 1</v>
      </c>
      <c r="DD65" s="125">
        <v>770</v>
      </c>
      <c r="DE65" s="33">
        <f>VLOOKUP($DD65,Funktionsbezeichnungen,3,0)</f>
        <v>6</v>
      </c>
      <c r="DF65" s="83" t="str">
        <f>VLOOKUP($DD65,Funktionsbezeichnungen,2,0)</f>
        <v>Vorstufe Projektingenieur</v>
      </c>
      <c r="DG65" s="20"/>
      <c r="DH65" s="33">
        <v>771</v>
      </c>
      <c r="DI65" s="33">
        <f>VLOOKUP($DH65,Funktionsbezeichnungen,3,0)</f>
        <v>7</v>
      </c>
      <c r="DJ65" s="83" t="str">
        <f>VLOOKUP($DH65,Funktionsbezeichnungen,2,0)</f>
        <v>Projektingenieur 1</v>
      </c>
      <c r="DO65" s="19">
        <f t="shared" si="13"/>
        <v>4901</v>
      </c>
      <c r="DP65" s="153">
        <v>2</v>
      </c>
      <c r="DQ65" s="19">
        <v>3</v>
      </c>
      <c r="DR65" s="19" t="s">
        <v>951</v>
      </c>
    </row>
    <row r="66" spans="1:122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1094</v>
      </c>
      <c r="Q66" s="15">
        <v>62</v>
      </c>
      <c r="R66" s="42"/>
      <c r="S66" s="20" t="s">
        <v>1095</v>
      </c>
      <c r="T66" s="21">
        <v>1985</v>
      </c>
      <c r="U66" s="28" t="s">
        <v>1006</v>
      </c>
      <c r="V66" s="21">
        <v>2011</v>
      </c>
      <c r="W66" s="25"/>
      <c r="X66" s="21"/>
      <c r="Y66" s="28"/>
      <c r="Z66" s="118">
        <f t="shared" si="1"/>
        <v>6</v>
      </c>
      <c r="AA66" s="25" t="s">
        <v>698</v>
      </c>
      <c r="AB66" s="118" t="s">
        <v>105</v>
      </c>
      <c r="AC66" s="21"/>
      <c r="AE66" s="90" t="s">
        <v>375</v>
      </c>
      <c r="AF66" s="82"/>
      <c r="CP66" s="19" t="str">
        <f t="shared" si="2"/>
        <v>Brem Jakob</v>
      </c>
      <c r="CR66" s="153">
        <f t="shared" si="3"/>
        <v>6</v>
      </c>
      <c r="CS66" s="153" t="str">
        <f t="shared" si="4"/>
        <v>C</v>
      </c>
      <c r="CT66" s="154">
        <v>4356</v>
      </c>
      <c r="CU66" s="125">
        <v>772</v>
      </c>
      <c r="CV66" s="33">
        <f t="shared" si="46"/>
        <v>8</v>
      </c>
      <c r="CW66" s="83" t="str">
        <f t="shared" si="47"/>
        <v>Projektingenieur 2</v>
      </c>
      <c r="CX66" s="125"/>
      <c r="CY66" s="33"/>
      <c r="CZ66" s="83"/>
      <c r="DA66" s="125"/>
      <c r="DB66" s="33"/>
      <c r="DC66" s="83"/>
      <c r="DD66" s="125"/>
      <c r="DE66" s="33"/>
      <c r="DF66" s="83"/>
      <c r="DG66" s="20"/>
      <c r="DH66" s="33"/>
      <c r="DI66" s="33"/>
      <c r="DJ66" s="83"/>
      <c r="DO66" s="19">
        <f t="shared" si="13"/>
        <v>4356</v>
      </c>
      <c r="DP66" s="153">
        <v>2</v>
      </c>
      <c r="DQ66" s="19">
        <v>3</v>
      </c>
      <c r="DR66" s="19" t="s">
        <v>951</v>
      </c>
    </row>
    <row r="67" spans="1:122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1008</v>
      </c>
      <c r="Q67" s="15">
        <v>63</v>
      </c>
      <c r="R67" s="42"/>
      <c r="S67" s="20" t="s">
        <v>1009</v>
      </c>
      <c r="T67" s="21">
        <v>1987</v>
      </c>
      <c r="U67" s="28" t="s">
        <v>1006</v>
      </c>
      <c r="V67" s="21">
        <v>2011</v>
      </c>
      <c r="W67" s="25"/>
      <c r="X67" s="21"/>
      <c r="Y67" s="28"/>
      <c r="Z67" s="118">
        <f t="shared" si="1"/>
        <v>6</v>
      </c>
      <c r="AA67" s="25" t="s">
        <v>698</v>
      </c>
      <c r="AB67" s="118" t="s">
        <v>105</v>
      </c>
      <c r="AC67" s="21"/>
      <c r="AE67" s="90" t="s">
        <v>375</v>
      </c>
      <c r="AF67" s="82"/>
      <c r="CP67" s="19" t="str">
        <f t="shared" si="2"/>
        <v>Bürgin Johannes</v>
      </c>
      <c r="CR67" s="153">
        <f t="shared" si="3"/>
        <v>6</v>
      </c>
      <c r="CS67" s="153" t="str">
        <f t="shared" si="4"/>
        <v>C</v>
      </c>
      <c r="CT67" s="154">
        <v>4907</v>
      </c>
      <c r="CU67" s="125">
        <v>772</v>
      </c>
      <c r="CV67" s="33">
        <f t="shared" si="42"/>
        <v>8</v>
      </c>
      <c r="CW67" s="83" t="str">
        <f t="shared" si="43"/>
        <v>Projektingenieur 2</v>
      </c>
      <c r="CX67" s="125">
        <v>771</v>
      </c>
      <c r="CY67" s="33">
        <f t="shared" ref="CY67:CY105" si="54">VLOOKUP($CX67,Funktionsbezeichnungen,3,0)</f>
        <v>7</v>
      </c>
      <c r="CZ67" s="83" t="str">
        <f t="shared" ref="CZ67:CZ105" si="55">VLOOKUP($CX67,Funktionsbezeichnungen,2,0)</f>
        <v>Projektingenieur 1</v>
      </c>
      <c r="DA67" s="125"/>
      <c r="DB67" s="33"/>
      <c r="DC67" s="83"/>
      <c r="DD67" s="125"/>
      <c r="DE67" s="33"/>
      <c r="DF67" s="83"/>
      <c r="DG67" s="20"/>
      <c r="DH67" s="33"/>
      <c r="DI67" s="33"/>
      <c r="DJ67" s="83"/>
      <c r="DO67" s="19">
        <f t="shared" si="13"/>
        <v>4907</v>
      </c>
      <c r="DP67" s="153">
        <v>2</v>
      </c>
      <c r="DQ67" s="19">
        <v>3</v>
      </c>
      <c r="DR67" s="19" t="s">
        <v>951</v>
      </c>
    </row>
    <row r="68" spans="1:122" s="19" customFormat="1" x14ac:dyDescent="0.2">
      <c r="A68" s="53">
        <v>0</v>
      </c>
      <c r="B68" s="53">
        <v>1</v>
      </c>
      <c r="C68" s="53">
        <f t="shared" si="0"/>
        <v>1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359</v>
      </c>
      <c r="P68" s="15" t="s">
        <v>1262</v>
      </c>
      <c r="Q68" s="15">
        <v>64</v>
      </c>
      <c r="R68" s="42"/>
      <c r="S68" s="20" t="s">
        <v>1263</v>
      </c>
      <c r="T68" s="21">
        <v>1981</v>
      </c>
      <c r="U68" s="28" t="s">
        <v>1063</v>
      </c>
      <c r="V68" s="21">
        <v>2005</v>
      </c>
      <c r="W68" s="25"/>
      <c r="X68" s="21"/>
      <c r="Y68" s="28"/>
      <c r="Z68" s="118">
        <f t="shared" si="1"/>
        <v>12</v>
      </c>
      <c r="AA68" s="25" t="s">
        <v>916</v>
      </c>
      <c r="AB68" s="118" t="s">
        <v>105</v>
      </c>
      <c r="AC68" s="21"/>
      <c r="AE68" s="90" t="s">
        <v>375</v>
      </c>
      <c r="AF68" s="82"/>
      <c r="CP68" s="192" t="str">
        <f t="shared" si="2"/>
        <v>Mendoza Maria</v>
      </c>
      <c r="CR68" s="153">
        <f t="shared" si="3"/>
        <v>12</v>
      </c>
      <c r="CS68" s="153" t="str">
        <f t="shared" si="4"/>
        <v>C</v>
      </c>
      <c r="CT68" s="222">
        <v>4326</v>
      </c>
      <c r="CU68" s="125">
        <v>772</v>
      </c>
      <c r="CV68" s="33">
        <f>VLOOKUP($CU68,Funktionsbezeichnungen,3,0)</f>
        <v>8</v>
      </c>
      <c r="CW68" s="83" t="str">
        <f>VLOOKUP($CU68,Funktionsbezeichnungen,2,0)</f>
        <v>Projektingenieur 2</v>
      </c>
      <c r="CX68" s="125"/>
      <c r="CY68" s="33"/>
      <c r="CZ68" s="83"/>
      <c r="DA68" s="125">
        <v>771</v>
      </c>
      <c r="DB68" s="33">
        <f>VLOOKUP($DA68,Funktionsbezeichnungen,3,0)</f>
        <v>7</v>
      </c>
      <c r="DC68" s="83" t="str">
        <f>VLOOKUP($DA68,Funktionsbezeichnungen,2,0)</f>
        <v>Projektingenieur 1</v>
      </c>
      <c r="DD68" s="125">
        <v>770</v>
      </c>
      <c r="DE68" s="33">
        <f>VLOOKUP($DD68,Funktionsbezeichnungen,3,0)</f>
        <v>6</v>
      </c>
      <c r="DF68" s="83" t="str">
        <f>VLOOKUP($DD68,Funktionsbezeichnungen,2,0)</f>
        <v>Vorstufe Projektingenieur</v>
      </c>
      <c r="DG68" s="20"/>
      <c r="DH68" s="33">
        <v>771</v>
      </c>
      <c r="DI68" s="33">
        <f>VLOOKUP($DH68,Funktionsbezeichnungen,3,0)</f>
        <v>7</v>
      </c>
      <c r="DJ68" s="83" t="str">
        <f>VLOOKUP($DH68,Funktionsbezeichnungen,2,0)</f>
        <v>Projektingenieur 1</v>
      </c>
      <c r="DO68" s="19">
        <f t="shared" si="13"/>
        <v>4326</v>
      </c>
      <c r="DP68" s="153">
        <v>2</v>
      </c>
      <c r="DQ68" s="19">
        <v>3</v>
      </c>
      <c r="DR68" s="19" t="s">
        <v>951</v>
      </c>
    </row>
    <row r="69" spans="1:122" s="19" customFormat="1" x14ac:dyDescent="0.2">
      <c r="A69" s="53">
        <v>0</v>
      </c>
      <c r="B69" s="53"/>
      <c r="C69" s="53">
        <f t="shared" si="0"/>
        <v>1</v>
      </c>
      <c r="D69" s="55"/>
      <c r="E69" s="55"/>
      <c r="F69" s="56">
        <v>1</v>
      </c>
      <c r="G69" s="54">
        <v>1</v>
      </c>
      <c r="H69" s="54"/>
      <c r="I69" s="56"/>
      <c r="J69" s="54"/>
      <c r="K69" s="56"/>
      <c r="L69" s="56"/>
      <c r="M69" s="56"/>
      <c r="N69" s="58"/>
      <c r="O69" s="52" t="s">
        <v>1140</v>
      </c>
      <c r="P69" s="15" t="s">
        <v>1248</v>
      </c>
      <c r="Q69" s="15">
        <v>65</v>
      </c>
      <c r="R69" s="42"/>
      <c r="S69" s="20" t="s">
        <v>1249</v>
      </c>
      <c r="T69" s="21">
        <v>1967</v>
      </c>
      <c r="U69" s="28" t="s">
        <v>1252</v>
      </c>
      <c r="V69" s="21">
        <v>2002</v>
      </c>
      <c r="W69" s="25"/>
      <c r="X69" s="21"/>
      <c r="Y69" s="28"/>
      <c r="Z69" s="118">
        <f t="shared" si="1"/>
        <v>15</v>
      </c>
      <c r="AA69" s="25" t="s">
        <v>1250</v>
      </c>
      <c r="AB69" s="118" t="s">
        <v>121</v>
      </c>
      <c r="AC69" s="21"/>
      <c r="AE69" s="90" t="s">
        <v>375</v>
      </c>
      <c r="AF69" s="82"/>
      <c r="CP69" s="192" t="str">
        <f t="shared" si="2"/>
        <v>Gustin Patrick</v>
      </c>
      <c r="CQ69" s="192"/>
      <c r="CR69" s="242">
        <f t="shared" si="3"/>
        <v>15</v>
      </c>
      <c r="CS69" s="242" t="str">
        <f t="shared" si="4"/>
        <v>D</v>
      </c>
      <c r="CT69" s="222">
        <v>4338</v>
      </c>
      <c r="CU69" s="125">
        <v>772</v>
      </c>
      <c r="CV69" s="33">
        <f t="shared" si="42"/>
        <v>8</v>
      </c>
      <c r="CW69" s="83" t="str">
        <f t="shared" si="43"/>
        <v>Projektingenieur 2</v>
      </c>
      <c r="CX69" s="125"/>
      <c r="CY69" s="33"/>
      <c r="CZ69" s="83"/>
      <c r="DA69" s="125"/>
      <c r="DB69" s="33"/>
      <c r="DC69" s="83"/>
      <c r="DD69" s="125"/>
      <c r="DE69" s="33"/>
      <c r="DF69" s="83"/>
      <c r="DG69" s="20"/>
      <c r="DH69" s="33"/>
      <c r="DI69" s="33"/>
      <c r="DJ69" s="83"/>
      <c r="DO69" s="19">
        <f t="shared" si="13"/>
        <v>4338</v>
      </c>
      <c r="DP69" s="153">
        <v>2</v>
      </c>
      <c r="DQ69" s="19">
        <v>3</v>
      </c>
      <c r="DR69" s="19" t="s">
        <v>951</v>
      </c>
    </row>
    <row r="70" spans="1:122" s="19" customFormat="1" x14ac:dyDescent="0.2">
      <c r="A70" s="53">
        <v>0</v>
      </c>
      <c r="B70" s="53"/>
      <c r="C70" s="53">
        <f t="shared" si="0"/>
        <v>0</v>
      </c>
      <c r="D70" s="55"/>
      <c r="E70" s="55"/>
      <c r="F70" s="56">
        <v>1</v>
      </c>
      <c r="G70" s="54">
        <v>1</v>
      </c>
      <c r="H70" s="54"/>
      <c r="I70" s="56"/>
      <c r="J70" s="54"/>
      <c r="K70" s="56"/>
      <c r="L70" s="56"/>
      <c r="M70" s="56"/>
      <c r="N70" s="58"/>
      <c r="O70" s="52" t="s">
        <v>1140</v>
      </c>
      <c r="P70" s="15" t="s">
        <v>1244</v>
      </c>
      <c r="Q70" s="15">
        <v>66</v>
      </c>
      <c r="R70" s="42"/>
      <c r="S70" s="20" t="s">
        <v>1245</v>
      </c>
      <c r="T70" s="21">
        <v>1976</v>
      </c>
      <c r="U70" s="28" t="s">
        <v>1252</v>
      </c>
      <c r="V70" s="21">
        <v>2012</v>
      </c>
      <c r="W70" s="25"/>
      <c r="X70" s="21"/>
      <c r="Y70" s="28"/>
      <c r="Z70" s="118">
        <f t="shared" si="1"/>
        <v>5</v>
      </c>
      <c r="AA70" s="25" t="s">
        <v>1246</v>
      </c>
      <c r="AB70" s="118" t="s">
        <v>121</v>
      </c>
      <c r="AC70" s="21"/>
      <c r="AE70" s="90" t="s">
        <v>1247</v>
      </c>
      <c r="AF70" s="82"/>
      <c r="CP70" s="192" t="str">
        <f t="shared" si="2"/>
        <v>Armando Martin</v>
      </c>
      <c r="CQ70" s="192"/>
      <c r="CR70" s="242">
        <f t="shared" si="3"/>
        <v>5</v>
      </c>
      <c r="CS70" s="242" t="str">
        <f t="shared" si="4"/>
        <v>D</v>
      </c>
      <c r="CT70" s="222">
        <v>4324</v>
      </c>
      <c r="CU70" s="125">
        <v>772</v>
      </c>
      <c r="CV70" s="33">
        <f t="shared" si="42"/>
        <v>8</v>
      </c>
      <c r="CW70" s="83" t="str">
        <f t="shared" si="43"/>
        <v>Projektingenieur 2</v>
      </c>
      <c r="CX70" s="125"/>
      <c r="CY70" s="33"/>
      <c r="CZ70" s="83"/>
      <c r="DA70" s="125"/>
      <c r="DB70" s="33"/>
      <c r="DC70" s="83"/>
      <c r="DD70" s="125"/>
      <c r="DE70" s="33"/>
      <c r="DF70" s="83"/>
      <c r="DG70" s="20"/>
      <c r="DH70" s="33"/>
      <c r="DI70" s="33"/>
      <c r="DJ70" s="83"/>
      <c r="DO70" s="19">
        <f t="shared" si="13"/>
        <v>4324</v>
      </c>
      <c r="DP70" s="153">
        <v>2</v>
      </c>
      <c r="DQ70" s="19">
        <v>3</v>
      </c>
      <c r="DR70" s="19" t="s">
        <v>951</v>
      </c>
    </row>
    <row r="71" spans="1:122" s="19" customFormat="1" x14ac:dyDescent="0.2">
      <c r="A71" s="53">
        <v>0</v>
      </c>
      <c r="B71" s="53"/>
      <c r="C71" s="53">
        <f t="shared" si="0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358</v>
      </c>
      <c r="P71" s="15" t="s">
        <v>909</v>
      </c>
      <c r="Q71" s="15">
        <v>67</v>
      </c>
      <c r="R71" s="42"/>
      <c r="S71" s="20" t="s">
        <v>910</v>
      </c>
      <c r="T71" s="21">
        <v>1987</v>
      </c>
      <c r="U71" s="28" t="s">
        <v>1006</v>
      </c>
      <c r="V71" s="206">
        <v>2012</v>
      </c>
      <c r="W71" s="25"/>
      <c r="X71" s="21"/>
      <c r="Y71" s="28"/>
      <c r="Z71" s="118">
        <f t="shared" si="1"/>
        <v>5</v>
      </c>
      <c r="AA71" s="25" t="s">
        <v>698</v>
      </c>
      <c r="AB71" s="206" t="s">
        <v>121</v>
      </c>
      <c r="AC71" s="21"/>
      <c r="AE71" s="90" t="s">
        <v>375</v>
      </c>
      <c r="AF71" s="82"/>
      <c r="CP71" s="19" t="str">
        <f t="shared" si="2"/>
        <v>Frei Lukas</v>
      </c>
      <c r="CR71" s="153">
        <f t="shared" si="3"/>
        <v>5</v>
      </c>
      <c r="CS71" s="153" t="str">
        <f t="shared" si="4"/>
        <v>D</v>
      </c>
      <c r="CT71" s="154">
        <v>4308</v>
      </c>
      <c r="CU71" s="125">
        <v>772</v>
      </c>
      <c r="CV71" s="33">
        <f t="shared" si="42"/>
        <v>8</v>
      </c>
      <c r="CW71" s="83" t="str">
        <f t="shared" si="43"/>
        <v>Projektingenieur 2</v>
      </c>
      <c r="CX71" s="125">
        <v>771</v>
      </c>
      <c r="CY71" s="33">
        <f t="shared" si="54"/>
        <v>7</v>
      </c>
      <c r="CZ71" s="83" t="str">
        <f t="shared" si="55"/>
        <v>Projektingenieur 1</v>
      </c>
      <c r="DA71" s="125"/>
      <c r="DB71" s="33"/>
      <c r="DC71" s="83"/>
      <c r="DD71" s="125"/>
      <c r="DE71" s="33"/>
      <c r="DF71" s="83"/>
      <c r="DG71" s="20"/>
      <c r="DH71" s="33"/>
      <c r="DI71" s="33"/>
      <c r="DJ71" s="83"/>
      <c r="DO71" s="19">
        <f t="shared" si="13"/>
        <v>4308</v>
      </c>
      <c r="DP71" s="153">
        <v>2</v>
      </c>
      <c r="DQ71" s="19">
        <v>3</v>
      </c>
      <c r="DR71" s="19" t="s">
        <v>951</v>
      </c>
    </row>
    <row r="72" spans="1:122" s="19" customFormat="1" x14ac:dyDescent="0.2">
      <c r="A72" s="53">
        <v>0</v>
      </c>
      <c r="B72" s="53"/>
      <c r="C72" s="53">
        <f t="shared" si="0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360</v>
      </c>
      <c r="P72" s="15" t="s">
        <v>912</v>
      </c>
      <c r="Q72" s="15">
        <v>68</v>
      </c>
      <c r="R72" s="42"/>
      <c r="S72" s="20" t="s">
        <v>913</v>
      </c>
      <c r="T72" s="21">
        <v>1987</v>
      </c>
      <c r="U72" s="28" t="s">
        <v>1006</v>
      </c>
      <c r="V72" s="21">
        <v>2012</v>
      </c>
      <c r="W72" s="25" t="s">
        <v>1182</v>
      </c>
      <c r="X72" s="21">
        <v>2015</v>
      </c>
      <c r="Y72" s="28" t="s">
        <v>91</v>
      </c>
      <c r="Z72" s="118">
        <f t="shared" si="1"/>
        <v>5</v>
      </c>
      <c r="AA72" s="25" t="s">
        <v>108</v>
      </c>
      <c r="AB72" s="21" t="s">
        <v>121</v>
      </c>
      <c r="AC72" s="21"/>
      <c r="AE72" s="90" t="s">
        <v>375</v>
      </c>
      <c r="AF72" s="82"/>
      <c r="CP72" s="19" t="str">
        <f t="shared" si="2"/>
        <v>D'Arco Marcel</v>
      </c>
      <c r="CR72" s="153">
        <f t="shared" si="3"/>
        <v>5</v>
      </c>
      <c r="CS72" s="153" t="str">
        <f t="shared" si="4"/>
        <v>D</v>
      </c>
      <c r="CT72" s="154">
        <v>4310</v>
      </c>
      <c r="CU72" s="125">
        <v>772</v>
      </c>
      <c r="CV72" s="33">
        <f t="shared" si="42"/>
        <v>8</v>
      </c>
      <c r="CW72" s="83" t="str">
        <f t="shared" si="43"/>
        <v>Projektingenieur 2</v>
      </c>
      <c r="CX72" s="125">
        <v>771</v>
      </c>
      <c r="CY72" s="33">
        <f t="shared" si="54"/>
        <v>7</v>
      </c>
      <c r="CZ72" s="83" t="str">
        <f t="shared" si="55"/>
        <v>Projektingenieur 1</v>
      </c>
      <c r="DA72" s="125"/>
      <c r="DB72" s="33"/>
      <c r="DC72" s="83"/>
      <c r="DD72" s="125"/>
      <c r="DE72" s="33"/>
      <c r="DF72" s="83"/>
      <c r="DG72" s="20"/>
      <c r="DH72" s="33"/>
      <c r="DI72" s="33"/>
      <c r="DJ72" s="83"/>
      <c r="DO72" s="19">
        <f t="shared" si="13"/>
        <v>4310</v>
      </c>
      <c r="DP72" s="153">
        <v>2</v>
      </c>
      <c r="DQ72" s="19">
        <v>3</v>
      </c>
      <c r="DR72" s="19" t="s">
        <v>951</v>
      </c>
    </row>
    <row r="73" spans="1:122" s="19" customFormat="1" x14ac:dyDescent="0.2">
      <c r="A73" s="53">
        <v>0</v>
      </c>
      <c r="B73" s="53">
        <v>1</v>
      </c>
      <c r="C73" s="53">
        <f t="shared" si="0"/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358</v>
      </c>
      <c r="P73" s="15" t="s">
        <v>1014</v>
      </c>
      <c r="Q73" s="15">
        <v>69</v>
      </c>
      <c r="R73" s="42"/>
      <c r="S73" s="20" t="s">
        <v>1015</v>
      </c>
      <c r="T73" s="21">
        <v>1980</v>
      </c>
      <c r="U73" s="28" t="s">
        <v>1050</v>
      </c>
      <c r="V73" s="21">
        <v>2002</v>
      </c>
      <c r="W73" s="25" t="s">
        <v>1006</v>
      </c>
      <c r="X73" s="21">
        <v>2013</v>
      </c>
      <c r="Y73" s="28"/>
      <c r="Z73" s="118">
        <f>$AD$3-X73</f>
        <v>4</v>
      </c>
      <c r="AA73" s="25" t="s">
        <v>916</v>
      </c>
      <c r="AB73" s="21" t="s">
        <v>121</v>
      </c>
      <c r="AC73" s="21"/>
      <c r="AE73" s="90" t="s">
        <v>375</v>
      </c>
      <c r="AF73" s="82"/>
      <c r="CP73" s="19" t="str">
        <f t="shared" si="2"/>
        <v>Hochuli Antonina</v>
      </c>
      <c r="CR73" s="153">
        <f t="shared" si="3"/>
        <v>4</v>
      </c>
      <c r="CS73" s="153" t="str">
        <f t="shared" si="4"/>
        <v>D</v>
      </c>
      <c r="CT73" s="154">
        <v>8579</v>
      </c>
      <c r="CU73" s="125">
        <v>771</v>
      </c>
      <c r="CV73" s="33">
        <f t="shared" si="42"/>
        <v>7</v>
      </c>
      <c r="CW73" s="83" t="str">
        <f t="shared" si="43"/>
        <v>Projektingenieur 1</v>
      </c>
      <c r="CX73" s="125">
        <v>770</v>
      </c>
      <c r="CY73" s="33">
        <f t="shared" si="54"/>
        <v>6</v>
      </c>
      <c r="CZ73" s="83" t="str">
        <f t="shared" si="55"/>
        <v>Vorstufe Projektingenieur</v>
      </c>
      <c r="DA73" s="125"/>
      <c r="DB73" s="33"/>
      <c r="DC73" s="83"/>
      <c r="DD73" s="125"/>
      <c r="DE73" s="33"/>
      <c r="DF73" s="83"/>
      <c r="DG73" s="20"/>
      <c r="DH73" s="33"/>
      <c r="DI73" s="33"/>
      <c r="DJ73" s="83"/>
      <c r="DO73" s="19">
        <f t="shared" si="13"/>
        <v>8579</v>
      </c>
      <c r="DP73" s="153">
        <v>2</v>
      </c>
      <c r="DQ73" s="19">
        <v>3</v>
      </c>
      <c r="DR73" s="19" t="s">
        <v>951</v>
      </c>
    </row>
    <row r="74" spans="1:122" s="19" customFormat="1" x14ac:dyDescent="0.2">
      <c r="A74" s="53">
        <v>0</v>
      </c>
      <c r="B74" s="53"/>
      <c r="C74" s="53">
        <f t="shared" ref="C74:C135" si="56">IF(Z74&gt;=10,1,0)</f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358</v>
      </c>
      <c r="P74" s="15" t="s">
        <v>1074</v>
      </c>
      <c r="Q74" s="15">
        <v>70</v>
      </c>
      <c r="R74" s="42"/>
      <c r="S74" s="20" t="s">
        <v>1075</v>
      </c>
      <c r="T74" s="21">
        <v>1987</v>
      </c>
      <c r="U74" s="28" t="s">
        <v>1269</v>
      </c>
      <c r="V74" s="21">
        <v>2013</v>
      </c>
      <c r="W74" s="25"/>
      <c r="X74" s="21"/>
      <c r="Y74" s="28"/>
      <c r="Z74" s="118">
        <f t="shared" ref="Z74:Z141" si="57">$AD$3-V74</f>
        <v>4</v>
      </c>
      <c r="AA74" s="25" t="s">
        <v>698</v>
      </c>
      <c r="AB74" s="21" t="s">
        <v>121</v>
      </c>
      <c r="AC74" s="21"/>
      <c r="AE74" s="90" t="s">
        <v>375</v>
      </c>
      <c r="AF74" s="82"/>
      <c r="CP74" s="19" t="str">
        <f t="shared" ref="CP74:CP143" si="58">+S74</f>
        <v>Meisch Raoul</v>
      </c>
      <c r="CR74" s="153">
        <f t="shared" ref="CR74:CR141" si="59">+Z74</f>
        <v>4</v>
      </c>
      <c r="CS74" s="153" t="str">
        <f t="shared" ref="CS74:CS141" si="60">+AB74</f>
        <v>D</v>
      </c>
      <c r="CT74" s="154">
        <v>4315</v>
      </c>
      <c r="CU74" s="125">
        <v>771</v>
      </c>
      <c r="CV74" s="33">
        <f t="shared" si="42"/>
        <v>7</v>
      </c>
      <c r="CW74" s="83" t="str">
        <f t="shared" si="43"/>
        <v>Projektingenieur 1</v>
      </c>
      <c r="CX74" s="125"/>
      <c r="CY74" s="33"/>
      <c r="CZ74" s="83"/>
      <c r="DA74" s="125"/>
      <c r="DB74" s="33"/>
      <c r="DC74" s="83"/>
      <c r="DD74" s="125"/>
      <c r="DE74" s="33"/>
      <c r="DF74" s="83"/>
      <c r="DG74" s="20"/>
      <c r="DH74" s="33"/>
      <c r="DI74" s="33"/>
      <c r="DJ74" s="83"/>
      <c r="DO74" s="19">
        <f t="shared" ref="DO74:DO143" si="61">+CT74</f>
        <v>4315</v>
      </c>
      <c r="DP74" s="153">
        <v>2</v>
      </c>
      <c r="DQ74" s="19">
        <v>3</v>
      </c>
      <c r="DR74" s="19" t="s">
        <v>951</v>
      </c>
    </row>
    <row r="75" spans="1:122" s="19" customFormat="1" x14ac:dyDescent="0.2">
      <c r="A75" s="53">
        <v>0</v>
      </c>
      <c r="B75" s="53">
        <v>1</v>
      </c>
      <c r="C75" s="53">
        <f t="shared" si="56"/>
        <v>0</v>
      </c>
      <c r="D75" s="55"/>
      <c r="E75" s="55">
        <v>1</v>
      </c>
      <c r="F75" s="56"/>
      <c r="G75" s="54"/>
      <c r="H75" s="54"/>
      <c r="I75" s="56"/>
      <c r="J75" s="54"/>
      <c r="K75" s="56"/>
      <c r="L75" s="56"/>
      <c r="M75" s="56"/>
      <c r="N75" s="58"/>
      <c r="O75" s="52" t="s">
        <v>359</v>
      </c>
      <c r="P75" s="15" t="s">
        <v>1029</v>
      </c>
      <c r="Q75" s="15">
        <v>71</v>
      </c>
      <c r="R75" s="42"/>
      <c r="S75" s="20" t="s">
        <v>1030</v>
      </c>
      <c r="T75" s="21">
        <v>1989</v>
      </c>
      <c r="U75" s="28" t="s">
        <v>1006</v>
      </c>
      <c r="V75" s="21">
        <v>2013</v>
      </c>
      <c r="W75" s="25"/>
      <c r="X75" s="21"/>
      <c r="Y75" s="28"/>
      <c r="Z75" s="118">
        <f t="shared" si="57"/>
        <v>4</v>
      </c>
      <c r="AA75" s="25" t="s">
        <v>916</v>
      </c>
      <c r="AB75" s="21" t="s">
        <v>121</v>
      </c>
      <c r="AC75" s="21"/>
      <c r="AE75" s="90" t="s">
        <v>375</v>
      </c>
      <c r="AF75" s="82"/>
      <c r="CP75" s="19" t="str">
        <f t="shared" si="58"/>
        <v>Stöhr Jessica</v>
      </c>
      <c r="CR75" s="153">
        <f t="shared" si="59"/>
        <v>4</v>
      </c>
      <c r="CS75" s="153" t="str">
        <f t="shared" si="60"/>
        <v>D</v>
      </c>
      <c r="CT75" s="154">
        <v>4313</v>
      </c>
      <c r="CU75" s="125">
        <v>771</v>
      </c>
      <c r="CV75" s="33">
        <f t="shared" si="42"/>
        <v>7</v>
      </c>
      <c r="CW75" s="83" t="str">
        <f t="shared" si="43"/>
        <v>Projektingenieur 1</v>
      </c>
      <c r="CX75" s="125">
        <v>770</v>
      </c>
      <c r="CY75" s="33">
        <f t="shared" si="54"/>
        <v>6</v>
      </c>
      <c r="CZ75" s="83" t="str">
        <f t="shared" si="55"/>
        <v>Vorstufe Projektingenieur</v>
      </c>
      <c r="DA75" s="125"/>
      <c r="DB75" s="33"/>
      <c r="DC75" s="83"/>
      <c r="DD75" s="125"/>
      <c r="DE75" s="33"/>
      <c r="DF75" s="83"/>
      <c r="DG75" s="20"/>
      <c r="DH75" s="33"/>
      <c r="DI75" s="33"/>
      <c r="DJ75" s="83"/>
      <c r="DO75" s="19">
        <f t="shared" si="61"/>
        <v>4313</v>
      </c>
      <c r="DP75" s="153">
        <v>2</v>
      </c>
      <c r="DQ75" s="19">
        <v>3</v>
      </c>
      <c r="DR75" s="19" t="s">
        <v>951</v>
      </c>
    </row>
    <row r="76" spans="1:122" s="19" customFormat="1" x14ac:dyDescent="0.2">
      <c r="A76" s="53">
        <v>0</v>
      </c>
      <c r="B76" s="53"/>
      <c r="C76" s="53">
        <f t="shared" si="56"/>
        <v>0</v>
      </c>
      <c r="D76" s="55"/>
      <c r="E76" s="55">
        <v>1</v>
      </c>
      <c r="F76" s="56"/>
      <c r="G76" s="54"/>
      <c r="H76" s="54"/>
      <c r="I76" s="56"/>
      <c r="J76" s="54"/>
      <c r="K76" s="56"/>
      <c r="L76" s="56"/>
      <c r="M76" s="56"/>
      <c r="N76" s="58"/>
      <c r="O76" s="52" t="s">
        <v>361</v>
      </c>
      <c r="P76" s="15" t="s">
        <v>1153</v>
      </c>
      <c r="Q76" s="15">
        <v>72</v>
      </c>
      <c r="R76" s="42"/>
      <c r="S76" s="20" t="s">
        <v>1154</v>
      </c>
      <c r="T76" s="21">
        <v>1984</v>
      </c>
      <c r="U76" s="28" t="s">
        <v>1061</v>
      </c>
      <c r="V76" s="21">
        <v>2014</v>
      </c>
      <c r="W76" s="25"/>
      <c r="X76" s="21"/>
      <c r="Y76" s="28"/>
      <c r="Z76" s="118">
        <f t="shared" si="57"/>
        <v>3</v>
      </c>
      <c r="AA76" s="25" t="s">
        <v>698</v>
      </c>
      <c r="AB76" s="21" t="s">
        <v>121</v>
      </c>
      <c r="AC76" s="21"/>
      <c r="AE76" s="90" t="s">
        <v>375</v>
      </c>
      <c r="AF76" s="82"/>
      <c r="CP76" s="19" t="str">
        <f t="shared" si="58"/>
        <v>Vitt Bernhard</v>
      </c>
      <c r="CR76" s="153">
        <f t="shared" si="59"/>
        <v>3</v>
      </c>
      <c r="CS76" s="153" t="str">
        <f t="shared" si="60"/>
        <v>D</v>
      </c>
      <c r="CT76" s="154">
        <v>4318</v>
      </c>
      <c r="CU76" s="125">
        <v>770</v>
      </c>
      <c r="CV76" s="33">
        <f t="shared" si="42"/>
        <v>6</v>
      </c>
      <c r="CW76" s="83" t="str">
        <f t="shared" si="43"/>
        <v>Vorstufe Projektingenieur</v>
      </c>
      <c r="CX76" s="125"/>
      <c r="CY76" s="33"/>
      <c r="CZ76" s="83"/>
      <c r="DA76" s="125"/>
      <c r="DB76" s="33"/>
      <c r="DC76" s="83"/>
      <c r="DD76" s="125"/>
      <c r="DE76" s="33"/>
      <c r="DF76" s="83"/>
      <c r="DG76" s="20"/>
      <c r="DH76" s="33"/>
      <c r="DI76" s="33"/>
      <c r="DJ76" s="83"/>
      <c r="DO76" s="19">
        <f t="shared" si="61"/>
        <v>4318</v>
      </c>
      <c r="DP76" s="153">
        <v>2</v>
      </c>
      <c r="DQ76" s="19">
        <v>3</v>
      </c>
      <c r="DR76" s="19" t="s">
        <v>951</v>
      </c>
    </row>
    <row r="77" spans="1:122" s="19" customFormat="1" ht="25.5" x14ac:dyDescent="0.25">
      <c r="A77" s="53">
        <v>0</v>
      </c>
      <c r="B77" s="53"/>
      <c r="C77" s="53">
        <f>IF(Z77&gt;=10,1,0)</f>
        <v>0</v>
      </c>
      <c r="D77" s="55"/>
      <c r="E77" s="55">
        <v>1</v>
      </c>
      <c r="F77" s="56"/>
      <c r="G77" s="54"/>
      <c r="H77" s="54">
        <v>1</v>
      </c>
      <c r="I77" s="56"/>
      <c r="J77" s="54"/>
      <c r="K77" s="56"/>
      <c r="L77" s="56"/>
      <c r="M77" s="56"/>
      <c r="N77" s="58"/>
      <c r="O77" s="52" t="s">
        <v>358</v>
      </c>
      <c r="P77" s="15" t="s">
        <v>1173</v>
      </c>
      <c r="Q77" s="15">
        <v>73</v>
      </c>
      <c r="R77" s="42"/>
      <c r="S77" s="20" t="s">
        <v>1172</v>
      </c>
      <c r="T77" s="21">
        <v>1986</v>
      </c>
      <c r="U77" s="208" t="s">
        <v>1231</v>
      </c>
      <c r="V77" s="224">
        <v>2015</v>
      </c>
      <c r="W77" s="28"/>
      <c r="X77" s="21"/>
      <c r="Y77" s="28"/>
      <c r="Z77" s="163">
        <f t="shared" si="57"/>
        <v>2</v>
      </c>
      <c r="AA77" s="25" t="s">
        <v>1176</v>
      </c>
      <c r="AB77" s="21" t="s">
        <v>121</v>
      </c>
      <c r="AC77" s="21"/>
      <c r="AE77" s="90" t="s">
        <v>376</v>
      </c>
      <c r="AF77" s="82"/>
      <c r="CP77" s="19" t="str">
        <f t="shared" si="58"/>
        <v>Völlmin Daniel</v>
      </c>
      <c r="CR77" s="153">
        <f t="shared" si="59"/>
        <v>2</v>
      </c>
      <c r="CS77" s="153" t="str">
        <f t="shared" si="60"/>
        <v>D</v>
      </c>
      <c r="CT77" s="154">
        <v>4319</v>
      </c>
      <c r="CU77" s="125">
        <v>771</v>
      </c>
      <c r="CV77" s="33">
        <f t="shared" si="42"/>
        <v>7</v>
      </c>
      <c r="CW77" s="83" t="str">
        <f t="shared" si="43"/>
        <v>Projektingenieur 1</v>
      </c>
      <c r="CX77" s="125"/>
      <c r="CY77" s="33"/>
      <c r="CZ77" s="83"/>
      <c r="DA77" s="125"/>
      <c r="DB77" s="33"/>
      <c r="DC77" s="83"/>
      <c r="DD77" s="125"/>
      <c r="DE77" s="33"/>
      <c r="DF77" s="83"/>
      <c r="DG77" s="20"/>
      <c r="DH77" s="33"/>
      <c r="DI77" s="33"/>
      <c r="DJ77" s="83"/>
      <c r="DO77" s="19">
        <f t="shared" si="61"/>
        <v>4319</v>
      </c>
      <c r="DP77" s="153">
        <v>2</v>
      </c>
      <c r="DQ77" s="19">
        <v>3</v>
      </c>
      <c r="DR77" s="19" t="s">
        <v>951</v>
      </c>
    </row>
    <row r="78" spans="1:122" s="19" customFormat="1" x14ac:dyDescent="0.2">
      <c r="A78" s="53">
        <v>0</v>
      </c>
      <c r="B78" s="53"/>
      <c r="C78" s="53">
        <f t="shared" ref="C78:C80" si="62">IF(Z78&gt;=10,1,0)</f>
        <v>0</v>
      </c>
      <c r="D78" s="55">
        <v>1</v>
      </c>
      <c r="E78" s="55"/>
      <c r="F78" s="56"/>
      <c r="G78" s="54"/>
      <c r="H78" s="54"/>
      <c r="I78" s="56"/>
      <c r="J78" s="54"/>
      <c r="K78" s="56"/>
      <c r="L78" s="56"/>
      <c r="M78" s="56"/>
      <c r="N78" s="58"/>
      <c r="O78" s="52" t="s">
        <v>360</v>
      </c>
      <c r="P78" s="15" t="s">
        <v>1016</v>
      </c>
      <c r="Q78" s="15">
        <v>74</v>
      </c>
      <c r="R78" s="164"/>
      <c r="S78" s="20" t="s">
        <v>1017</v>
      </c>
      <c r="T78" s="21">
        <v>1988</v>
      </c>
      <c r="U78" s="28" t="s">
        <v>1230</v>
      </c>
      <c r="V78" s="21">
        <v>2016</v>
      </c>
      <c r="W78" s="25"/>
      <c r="X78" s="21"/>
      <c r="Y78" s="28"/>
      <c r="Z78" s="118">
        <f t="shared" si="57"/>
        <v>1</v>
      </c>
      <c r="AA78" s="25" t="s">
        <v>698</v>
      </c>
      <c r="AB78" s="21" t="s">
        <v>121</v>
      </c>
      <c r="AC78" s="21"/>
      <c r="AE78" s="90" t="s">
        <v>375</v>
      </c>
      <c r="AF78" s="82"/>
      <c r="CP78" s="19" t="str">
        <f t="shared" si="58"/>
        <v>Burger Stefan</v>
      </c>
      <c r="CR78" s="19">
        <f t="shared" si="59"/>
        <v>1</v>
      </c>
      <c r="CS78" s="19" t="str">
        <f t="shared" si="60"/>
        <v>D</v>
      </c>
      <c r="CT78" s="154">
        <v>9748</v>
      </c>
      <c r="CU78" s="125">
        <v>771</v>
      </c>
      <c r="CV78" s="33">
        <f t="shared" si="42"/>
        <v>7</v>
      </c>
      <c r="CW78" s="83" t="str">
        <f t="shared" si="43"/>
        <v>Projektingenieur 1</v>
      </c>
      <c r="CX78" s="125"/>
      <c r="CY78" s="33"/>
      <c r="CZ78" s="83"/>
      <c r="DA78" s="125"/>
      <c r="DB78" s="33"/>
      <c r="DC78" s="83"/>
      <c r="DD78" s="125"/>
      <c r="DE78" s="33"/>
      <c r="DF78" s="83"/>
      <c r="DG78" s="20"/>
      <c r="DH78" s="125"/>
      <c r="DI78" s="33"/>
      <c r="DJ78" s="83"/>
      <c r="DO78" s="19">
        <f t="shared" si="61"/>
        <v>9748</v>
      </c>
      <c r="DP78" s="153">
        <v>2</v>
      </c>
      <c r="DQ78" s="19">
        <v>3</v>
      </c>
      <c r="DR78" s="185" t="s">
        <v>951</v>
      </c>
    </row>
    <row r="79" spans="1:122" s="19" customFormat="1" x14ac:dyDescent="0.2">
      <c r="A79" s="53">
        <v>0</v>
      </c>
      <c r="B79" s="53"/>
      <c r="C79" s="53">
        <f t="shared" si="62"/>
        <v>0</v>
      </c>
      <c r="D79" s="55">
        <v>1</v>
      </c>
      <c r="E79" s="55"/>
      <c r="F79" s="56"/>
      <c r="G79" s="54"/>
      <c r="H79" s="54"/>
      <c r="I79" s="56"/>
      <c r="J79" s="54"/>
      <c r="K79" s="56"/>
      <c r="L79" s="56"/>
      <c r="M79" s="56"/>
      <c r="N79" s="58"/>
      <c r="O79" s="52" t="s">
        <v>360</v>
      </c>
      <c r="P79" s="15" t="s">
        <v>1255</v>
      </c>
      <c r="Q79" s="15">
        <v>75</v>
      </c>
      <c r="R79" s="164"/>
      <c r="S79" s="20" t="s">
        <v>1256</v>
      </c>
      <c r="T79" s="21">
        <v>1984</v>
      </c>
      <c r="U79" s="28" t="s">
        <v>1216</v>
      </c>
      <c r="V79" s="21">
        <v>2016</v>
      </c>
      <c r="W79" s="25"/>
      <c r="X79" s="21"/>
      <c r="Y79" s="28"/>
      <c r="Z79" s="118">
        <f t="shared" si="57"/>
        <v>1</v>
      </c>
      <c r="AA79" s="25" t="s">
        <v>698</v>
      </c>
      <c r="AB79" s="21" t="s">
        <v>121</v>
      </c>
      <c r="AC79" s="21"/>
      <c r="AE79" s="90" t="s">
        <v>375</v>
      </c>
      <c r="AF79" s="82"/>
      <c r="CP79" s="19" t="str">
        <f t="shared" si="58"/>
        <v>Aleinikov Dimitri</v>
      </c>
      <c r="CR79" s="19">
        <f t="shared" si="59"/>
        <v>1</v>
      </c>
      <c r="CS79" s="19" t="str">
        <f t="shared" si="60"/>
        <v>D</v>
      </c>
      <c r="CT79" s="222">
        <v>4327</v>
      </c>
      <c r="CU79" s="125">
        <v>771</v>
      </c>
      <c r="CV79" s="33">
        <f t="shared" si="42"/>
        <v>7</v>
      </c>
      <c r="CW79" s="83" t="str">
        <f t="shared" si="43"/>
        <v>Projektingenieur 1</v>
      </c>
      <c r="CX79" s="125"/>
      <c r="CY79" s="33"/>
      <c r="CZ79" s="83"/>
      <c r="DA79" s="125"/>
      <c r="DB79" s="33"/>
      <c r="DC79" s="83"/>
      <c r="DD79" s="125"/>
      <c r="DE79" s="33"/>
      <c r="DF79" s="83"/>
      <c r="DG79" s="20"/>
      <c r="DH79" s="125"/>
      <c r="DI79" s="33"/>
      <c r="DJ79" s="83"/>
      <c r="DO79" s="19">
        <f t="shared" si="61"/>
        <v>4327</v>
      </c>
      <c r="DP79" s="153">
        <v>2</v>
      </c>
      <c r="DQ79" s="19">
        <v>3</v>
      </c>
      <c r="DR79" s="185" t="s">
        <v>951</v>
      </c>
    </row>
    <row r="80" spans="1:122" s="19" customFormat="1" x14ac:dyDescent="0.2">
      <c r="A80" s="53">
        <v>0</v>
      </c>
      <c r="B80" s="53"/>
      <c r="C80" s="53">
        <f t="shared" si="62"/>
        <v>0</v>
      </c>
      <c r="D80" s="55">
        <v>1</v>
      </c>
      <c r="E80" s="55"/>
      <c r="F80" s="56"/>
      <c r="G80" s="54"/>
      <c r="H80" s="54"/>
      <c r="I80" s="56"/>
      <c r="J80" s="54"/>
      <c r="K80" s="56"/>
      <c r="L80" s="56"/>
      <c r="M80" s="56"/>
      <c r="N80" s="58"/>
      <c r="O80" s="52" t="s">
        <v>359</v>
      </c>
      <c r="P80" s="15" t="s">
        <v>897</v>
      </c>
      <c r="Q80" s="15">
        <v>76</v>
      </c>
      <c r="R80" s="164"/>
      <c r="S80" s="20" t="s">
        <v>896</v>
      </c>
      <c r="T80" s="21">
        <v>1990</v>
      </c>
      <c r="U80" s="28" t="s">
        <v>1216</v>
      </c>
      <c r="V80" s="21">
        <v>2017</v>
      </c>
      <c r="W80" s="25"/>
      <c r="X80" s="21"/>
      <c r="Y80" s="28"/>
      <c r="Z80" s="118">
        <f t="shared" ref="Z80" si="63">$AD$3-V80</f>
        <v>0</v>
      </c>
      <c r="AA80" s="25" t="s">
        <v>698</v>
      </c>
      <c r="AB80" s="21" t="s">
        <v>121</v>
      </c>
      <c r="AC80" s="21"/>
      <c r="AE80" s="90" t="s">
        <v>375</v>
      </c>
      <c r="AF80" s="82"/>
      <c r="CP80" s="192" t="str">
        <f t="shared" ref="CP80" si="64">+S80</f>
        <v>Lüthi Tobias</v>
      </c>
      <c r="CR80" s="19">
        <f t="shared" ref="CR80" si="65">+Z80</f>
        <v>0</v>
      </c>
      <c r="CS80" s="19" t="str">
        <f t="shared" ref="CS80" si="66">+AB80</f>
        <v>D</v>
      </c>
      <c r="CT80" s="222">
        <v>8580</v>
      </c>
      <c r="CU80" s="125">
        <v>771</v>
      </c>
      <c r="CV80" s="33">
        <f t="shared" si="42"/>
        <v>7</v>
      </c>
      <c r="CW80" s="83" t="str">
        <f t="shared" si="43"/>
        <v>Projektingenieur 1</v>
      </c>
      <c r="CX80" s="125"/>
      <c r="CY80" s="33"/>
      <c r="CZ80" s="83"/>
      <c r="DA80" s="125"/>
      <c r="DB80" s="33"/>
      <c r="DC80" s="83"/>
      <c r="DD80" s="125"/>
      <c r="DE80" s="33"/>
      <c r="DF80" s="83"/>
      <c r="DG80" s="20"/>
      <c r="DH80" s="125"/>
      <c r="DI80" s="33"/>
      <c r="DJ80" s="83"/>
      <c r="DO80" s="19">
        <f t="shared" ref="DO80" si="67">+CT80</f>
        <v>8580</v>
      </c>
      <c r="DP80" s="153">
        <v>2</v>
      </c>
      <c r="DQ80" s="19">
        <v>3</v>
      </c>
      <c r="DR80" s="185" t="s">
        <v>951</v>
      </c>
    </row>
    <row r="81" spans="1:122" s="19" customFormat="1" x14ac:dyDescent="0.2">
      <c r="A81" s="53">
        <v>0</v>
      </c>
      <c r="B81" s="53">
        <v>1</v>
      </c>
      <c r="C81" s="53">
        <f t="shared" si="56"/>
        <v>0</v>
      </c>
      <c r="D81" s="55"/>
      <c r="E81" s="55">
        <v>1</v>
      </c>
      <c r="F81" s="56"/>
      <c r="G81" s="54"/>
      <c r="H81" s="54"/>
      <c r="I81" s="56"/>
      <c r="J81" s="54"/>
      <c r="K81" s="56"/>
      <c r="L81" s="56"/>
      <c r="M81" s="56"/>
      <c r="N81" s="58"/>
      <c r="O81" s="52" t="s">
        <v>359</v>
      </c>
      <c r="P81" s="15" t="s">
        <v>1271</v>
      </c>
      <c r="Q81" s="15">
        <v>77</v>
      </c>
      <c r="R81" s="164"/>
      <c r="S81" s="20" t="s">
        <v>1272</v>
      </c>
      <c r="T81" s="21">
        <v>1990</v>
      </c>
      <c r="U81" s="28" t="s">
        <v>1273</v>
      </c>
      <c r="V81" s="21">
        <v>2017</v>
      </c>
      <c r="W81" s="25"/>
      <c r="X81" s="21"/>
      <c r="Y81" s="28"/>
      <c r="Z81" s="118">
        <f t="shared" si="57"/>
        <v>0</v>
      </c>
      <c r="AA81" s="25" t="s">
        <v>916</v>
      </c>
      <c r="AB81" s="21" t="s">
        <v>121</v>
      </c>
      <c r="AC81" s="21"/>
      <c r="AE81" s="90" t="s">
        <v>375</v>
      </c>
      <c r="AF81" s="82"/>
      <c r="CP81" s="192" t="str">
        <f t="shared" si="58"/>
        <v>Schilliger Raphaela</v>
      </c>
      <c r="CR81" s="19">
        <f t="shared" si="59"/>
        <v>0</v>
      </c>
      <c r="CS81" s="19" t="str">
        <f t="shared" si="60"/>
        <v>D</v>
      </c>
      <c r="CT81" s="222">
        <v>4325</v>
      </c>
      <c r="CU81" s="125">
        <v>771</v>
      </c>
      <c r="CV81" s="33">
        <f t="shared" si="42"/>
        <v>7</v>
      </c>
      <c r="CW81" s="83" t="str">
        <f t="shared" si="43"/>
        <v>Projektingenieur 1</v>
      </c>
      <c r="CX81" s="125"/>
      <c r="CY81" s="33"/>
      <c r="CZ81" s="83"/>
      <c r="DA81" s="125"/>
      <c r="DB81" s="33"/>
      <c r="DC81" s="83"/>
      <c r="DD81" s="125"/>
      <c r="DE81" s="33"/>
      <c r="DF81" s="83"/>
      <c r="DG81" s="20"/>
      <c r="DH81" s="125"/>
      <c r="DI81" s="33"/>
      <c r="DJ81" s="83"/>
      <c r="DO81" s="19">
        <f t="shared" si="61"/>
        <v>4325</v>
      </c>
      <c r="DP81" s="153">
        <v>2</v>
      </c>
      <c r="DQ81" s="19">
        <v>3</v>
      </c>
      <c r="DR81" s="185" t="s">
        <v>951</v>
      </c>
    </row>
    <row r="82" spans="1:122" s="19" customFormat="1" x14ac:dyDescent="0.2">
      <c r="A82" s="53">
        <v>0</v>
      </c>
      <c r="B82" s="53"/>
      <c r="C82" s="53">
        <f t="shared" si="56"/>
        <v>1</v>
      </c>
      <c r="D82" s="55"/>
      <c r="E82" s="55"/>
      <c r="F82" s="56"/>
      <c r="G82" s="54"/>
      <c r="H82" s="54">
        <v>1</v>
      </c>
      <c r="I82" s="56">
        <v>1</v>
      </c>
      <c r="J82" s="54"/>
      <c r="K82" s="56"/>
      <c r="L82" s="56"/>
      <c r="M82" s="56"/>
      <c r="N82" s="58"/>
      <c r="O82" s="52" t="s">
        <v>358</v>
      </c>
      <c r="P82" s="15" t="s">
        <v>1125</v>
      </c>
      <c r="Q82" s="15">
        <v>78</v>
      </c>
      <c r="R82" s="246" t="s">
        <v>928</v>
      </c>
      <c r="S82" s="20" t="s">
        <v>1126</v>
      </c>
      <c r="T82" s="21">
        <v>1954</v>
      </c>
      <c r="U82" s="28" t="s">
        <v>126</v>
      </c>
      <c r="V82" s="21">
        <v>1973</v>
      </c>
      <c r="W82" s="25" t="s">
        <v>1127</v>
      </c>
      <c r="X82" s="21">
        <v>1979</v>
      </c>
      <c r="Y82" s="28"/>
      <c r="Z82" s="21">
        <f t="shared" si="57"/>
        <v>44</v>
      </c>
      <c r="AA82" s="25" t="s">
        <v>110</v>
      </c>
      <c r="AB82" s="21" t="s">
        <v>105</v>
      </c>
      <c r="AC82" s="21"/>
      <c r="AE82" s="90" t="s">
        <v>376</v>
      </c>
      <c r="AF82" s="82"/>
      <c r="CP82" s="19" t="str">
        <f t="shared" si="58"/>
        <v>Reber Erich</v>
      </c>
      <c r="CR82" s="19">
        <f t="shared" si="59"/>
        <v>44</v>
      </c>
      <c r="CS82" s="19" t="str">
        <f t="shared" si="60"/>
        <v>C</v>
      </c>
      <c r="CT82" s="154">
        <v>3211</v>
      </c>
      <c r="CU82" s="125">
        <v>772</v>
      </c>
      <c r="CV82" s="33">
        <f t="shared" si="42"/>
        <v>8</v>
      </c>
      <c r="CW82" s="83" t="str">
        <f t="shared" si="43"/>
        <v>Projektingenieur 2</v>
      </c>
      <c r="CX82" s="125"/>
      <c r="CY82" s="33"/>
      <c r="CZ82" s="83"/>
      <c r="DA82" s="125"/>
      <c r="DB82" s="33"/>
      <c r="DC82" s="83"/>
      <c r="DD82" s="125"/>
      <c r="DE82" s="33"/>
      <c r="DF82" s="83"/>
      <c r="DG82" s="20"/>
      <c r="DH82" s="125"/>
      <c r="DI82" s="33"/>
      <c r="DJ82" s="83"/>
      <c r="DO82" s="19">
        <f t="shared" si="61"/>
        <v>3211</v>
      </c>
      <c r="DP82" s="153">
        <v>6</v>
      </c>
      <c r="DQ82" s="19">
        <v>0</v>
      </c>
      <c r="DR82" s="185" t="s">
        <v>968</v>
      </c>
    </row>
    <row r="83" spans="1:122" s="19" customFormat="1" x14ac:dyDescent="0.2">
      <c r="A83" s="53">
        <v>0</v>
      </c>
      <c r="B83" s="53"/>
      <c r="C83" s="53">
        <f t="shared" si="56"/>
        <v>1</v>
      </c>
      <c r="D83" s="55"/>
      <c r="E83" s="55"/>
      <c r="F83" s="56"/>
      <c r="G83" s="54"/>
      <c r="H83" s="54"/>
      <c r="I83" s="56">
        <v>1</v>
      </c>
      <c r="J83" s="54"/>
      <c r="K83" s="56"/>
      <c r="L83" s="56"/>
      <c r="M83" s="56"/>
      <c r="N83" s="58"/>
      <c r="O83" s="52" t="s">
        <v>361</v>
      </c>
      <c r="P83" s="15" t="s">
        <v>476</v>
      </c>
      <c r="Q83" s="15">
        <v>79</v>
      </c>
      <c r="R83" s="164"/>
      <c r="S83" s="29" t="s">
        <v>127</v>
      </c>
      <c r="T83" s="21">
        <v>1956</v>
      </c>
      <c r="U83" s="28" t="s">
        <v>126</v>
      </c>
      <c r="V83" s="21">
        <v>1976</v>
      </c>
      <c r="W83" s="25"/>
      <c r="X83" s="21"/>
      <c r="Y83" s="28" t="s">
        <v>242</v>
      </c>
      <c r="Z83" s="21">
        <f>$AD$3-V83</f>
        <v>41</v>
      </c>
      <c r="AA83" s="25" t="s">
        <v>686</v>
      </c>
      <c r="AB83" s="21" t="s">
        <v>105</v>
      </c>
      <c r="AC83" s="21"/>
      <c r="AE83" s="90" t="s">
        <v>423</v>
      </c>
      <c r="AF83" s="82"/>
      <c r="CP83" s="19" t="str">
        <f t="shared" si="58"/>
        <v>Aebi Roger</v>
      </c>
      <c r="CR83" s="19">
        <f t="shared" si="59"/>
        <v>41</v>
      </c>
      <c r="CS83" s="19" t="str">
        <f t="shared" si="60"/>
        <v>C</v>
      </c>
      <c r="CT83" s="154">
        <v>6622</v>
      </c>
      <c r="CU83" s="125">
        <v>772</v>
      </c>
      <c r="CV83" s="33">
        <f t="shared" si="42"/>
        <v>8</v>
      </c>
      <c r="CW83" s="83" t="str">
        <f t="shared" si="43"/>
        <v>Projektingenieur 2</v>
      </c>
      <c r="CX83" s="125">
        <v>772</v>
      </c>
      <c r="CY83" s="33">
        <f t="shared" si="54"/>
        <v>8</v>
      </c>
      <c r="CZ83" s="83" t="str">
        <f t="shared" si="55"/>
        <v>Projektingenieur 2</v>
      </c>
      <c r="DA83" s="125">
        <v>772</v>
      </c>
      <c r="DB83" s="33">
        <f t="shared" ref="DB83:DB108" si="68">VLOOKUP($DA83,Funktionsbezeichnungen,3,0)</f>
        <v>8</v>
      </c>
      <c r="DC83" s="83" t="str">
        <f t="shared" ref="DC83:DC108" si="69">VLOOKUP($DA83,Funktionsbezeichnungen,2,0)</f>
        <v>Projektingenieur 2</v>
      </c>
      <c r="DD83" s="125">
        <v>772</v>
      </c>
      <c r="DE83" s="33">
        <f t="shared" ref="DE83:DE113" si="70">VLOOKUP($DD83,Funktionsbezeichnungen,3,0)</f>
        <v>8</v>
      </c>
      <c r="DF83" s="83" t="str">
        <f t="shared" ref="DF83:DF113" si="71">VLOOKUP($DD83,Funktionsbezeichnungen,2,0)</f>
        <v>Projektingenieur 2</v>
      </c>
      <c r="DG83" s="20"/>
      <c r="DH83" s="33">
        <v>772</v>
      </c>
      <c r="DI83" s="33">
        <f t="shared" ref="DI83:DI108" si="72">VLOOKUP($DH83,Funktionsbezeichnungen,3,0)</f>
        <v>8</v>
      </c>
      <c r="DJ83" s="83" t="str">
        <f t="shared" ref="DJ83:DJ108" si="73">VLOOKUP($DH83,Funktionsbezeichnungen,2,0)</f>
        <v>Projektingenieur 2</v>
      </c>
      <c r="DO83" s="19">
        <f t="shared" si="61"/>
        <v>6622</v>
      </c>
      <c r="DP83" s="153">
        <v>6</v>
      </c>
      <c r="DQ83" s="19">
        <v>0</v>
      </c>
      <c r="DR83" s="185" t="s">
        <v>969</v>
      </c>
    </row>
    <row r="84" spans="1:122" s="19" customFormat="1" x14ac:dyDescent="0.2">
      <c r="A84" s="53">
        <v>0</v>
      </c>
      <c r="B84" s="53"/>
      <c r="C84" s="53">
        <f t="shared" si="56"/>
        <v>1</v>
      </c>
      <c r="D84" s="55"/>
      <c r="E84" s="55"/>
      <c r="F84" s="56"/>
      <c r="G84" s="54"/>
      <c r="H84" s="54">
        <v>1</v>
      </c>
      <c r="I84" s="56">
        <v>1</v>
      </c>
      <c r="J84" s="54"/>
      <c r="K84" s="56"/>
      <c r="L84" s="56"/>
      <c r="M84" s="56"/>
      <c r="N84" s="58"/>
      <c r="O84" s="52" t="s">
        <v>358</v>
      </c>
      <c r="P84" s="15" t="s">
        <v>486</v>
      </c>
      <c r="Q84" s="15">
        <v>80</v>
      </c>
      <c r="R84" s="16"/>
      <c r="S84" s="20" t="s">
        <v>138</v>
      </c>
      <c r="T84" s="21">
        <v>1964</v>
      </c>
      <c r="U84" s="28" t="s">
        <v>126</v>
      </c>
      <c r="V84" s="21">
        <v>1985</v>
      </c>
      <c r="W84" s="25"/>
      <c r="X84" s="21"/>
      <c r="Y84" s="28" t="s">
        <v>203</v>
      </c>
      <c r="Z84" s="21">
        <f t="shared" si="57"/>
        <v>32</v>
      </c>
      <c r="AA84" s="25" t="s">
        <v>110</v>
      </c>
      <c r="AB84" s="21" t="s">
        <v>105</v>
      </c>
      <c r="AC84" s="21"/>
      <c r="AE84" s="90" t="s">
        <v>376</v>
      </c>
      <c r="AF84" s="82"/>
      <c r="CP84" s="19" t="str">
        <f t="shared" si="58"/>
        <v>Oehen Beat</v>
      </c>
      <c r="CR84" s="19">
        <f t="shared" si="59"/>
        <v>32</v>
      </c>
      <c r="CS84" s="19" t="str">
        <f t="shared" si="60"/>
        <v>C</v>
      </c>
      <c r="CT84" s="154">
        <v>7622</v>
      </c>
      <c r="CU84" s="125">
        <v>772</v>
      </c>
      <c r="CV84" s="33">
        <f t="shared" ref="CV84:CV115" si="74">VLOOKUP($CU84,Funktionsbezeichnungen,3,0)</f>
        <v>8</v>
      </c>
      <c r="CW84" s="83" t="str">
        <f t="shared" ref="CW84:CW115" si="75">VLOOKUP($CU84,Funktionsbezeichnungen,2,0)</f>
        <v>Projektingenieur 2</v>
      </c>
      <c r="CX84" s="125">
        <v>772</v>
      </c>
      <c r="CY84" s="33">
        <f t="shared" si="54"/>
        <v>8</v>
      </c>
      <c r="CZ84" s="83" t="str">
        <f t="shared" si="55"/>
        <v>Projektingenieur 2</v>
      </c>
      <c r="DA84" s="125">
        <v>772</v>
      </c>
      <c r="DB84" s="33">
        <f t="shared" si="68"/>
        <v>8</v>
      </c>
      <c r="DC84" s="83" t="str">
        <f t="shared" si="69"/>
        <v>Projektingenieur 2</v>
      </c>
      <c r="DD84" s="125">
        <v>772</v>
      </c>
      <c r="DE84" s="33">
        <f t="shared" si="70"/>
        <v>8</v>
      </c>
      <c r="DF84" s="83" t="str">
        <f t="shared" si="71"/>
        <v>Projektingenieur 2</v>
      </c>
      <c r="DG84" s="20"/>
      <c r="DH84" s="125">
        <v>772</v>
      </c>
      <c r="DI84" s="33">
        <f t="shared" si="72"/>
        <v>8</v>
      </c>
      <c r="DJ84" s="83" t="str">
        <f t="shared" si="73"/>
        <v>Projektingenieur 2</v>
      </c>
      <c r="DO84" s="19">
        <f t="shared" si="61"/>
        <v>7622</v>
      </c>
      <c r="DP84" s="153">
        <v>6</v>
      </c>
      <c r="DQ84" s="19">
        <v>0</v>
      </c>
      <c r="DR84" s="185" t="s">
        <v>968</v>
      </c>
    </row>
    <row r="85" spans="1:122" s="19" customFormat="1" x14ac:dyDescent="0.2">
      <c r="A85" s="53">
        <v>0</v>
      </c>
      <c r="B85" s="53"/>
      <c r="C85" s="53">
        <f>IF(Z85&gt;=10,1,0)</f>
        <v>1</v>
      </c>
      <c r="D85" s="55"/>
      <c r="E85" s="55"/>
      <c r="F85" s="56"/>
      <c r="G85" s="54"/>
      <c r="H85" s="54">
        <v>1</v>
      </c>
      <c r="I85" s="56">
        <v>1</v>
      </c>
      <c r="J85" s="54"/>
      <c r="K85" s="56"/>
      <c r="L85" s="56"/>
      <c r="M85" s="56"/>
      <c r="N85" s="58"/>
      <c r="O85" s="52" t="s">
        <v>361</v>
      </c>
      <c r="P85" s="15" t="s">
        <v>494</v>
      </c>
      <c r="Q85" s="15">
        <v>81</v>
      </c>
      <c r="R85" s="42"/>
      <c r="S85" s="27" t="s">
        <v>178</v>
      </c>
      <c r="T85" s="21">
        <v>1978</v>
      </c>
      <c r="U85" s="28" t="s">
        <v>235</v>
      </c>
      <c r="V85" s="21">
        <v>2001</v>
      </c>
      <c r="W85" s="25"/>
      <c r="X85" s="21"/>
      <c r="Y85" s="25" t="s">
        <v>289</v>
      </c>
      <c r="Z85" s="21">
        <f>$AD$3-V85</f>
        <v>16</v>
      </c>
      <c r="AA85" s="25" t="s">
        <v>110</v>
      </c>
      <c r="AB85" s="21" t="s">
        <v>105</v>
      </c>
      <c r="AC85" s="21"/>
      <c r="AE85" s="90" t="s">
        <v>376</v>
      </c>
      <c r="AF85" s="82"/>
      <c r="CP85" s="19" t="str">
        <f t="shared" si="58"/>
        <v>Thalmann Patric</v>
      </c>
      <c r="CR85" s="19">
        <f t="shared" si="59"/>
        <v>16</v>
      </c>
      <c r="CS85" s="19" t="str">
        <f t="shared" si="60"/>
        <v>C</v>
      </c>
      <c r="CT85" s="154">
        <v>9658</v>
      </c>
      <c r="CU85" s="125">
        <v>772</v>
      </c>
      <c r="CV85" s="33">
        <f t="shared" si="74"/>
        <v>8</v>
      </c>
      <c r="CW85" s="83" t="str">
        <f t="shared" si="75"/>
        <v>Projektingenieur 2</v>
      </c>
      <c r="CX85" s="125">
        <v>772</v>
      </c>
      <c r="CY85" s="33">
        <f>VLOOKUP($CX85,Funktionsbezeichnungen,3,0)</f>
        <v>8</v>
      </c>
      <c r="CZ85" s="83" t="str">
        <f>VLOOKUP($CX85,Funktionsbezeichnungen,2,0)</f>
        <v>Projektingenieur 2</v>
      </c>
      <c r="DA85" s="125">
        <v>771</v>
      </c>
      <c r="DB85" s="33">
        <f>VLOOKUP($DA85,Funktionsbezeichnungen,3,0)</f>
        <v>7</v>
      </c>
      <c r="DC85" s="83" t="str">
        <f>VLOOKUP($DA85,Funktionsbezeichnungen,2,0)</f>
        <v>Projektingenieur 1</v>
      </c>
      <c r="DD85" s="125">
        <v>771</v>
      </c>
      <c r="DE85" s="33">
        <f>VLOOKUP($DD85,Funktionsbezeichnungen,3,0)</f>
        <v>7</v>
      </c>
      <c r="DF85" s="83" t="str">
        <f>VLOOKUP($DD85,Funktionsbezeichnungen,2,0)</f>
        <v>Projektingenieur 1</v>
      </c>
      <c r="DG85" s="20"/>
      <c r="DH85" s="125">
        <v>771</v>
      </c>
      <c r="DI85" s="33">
        <f>VLOOKUP($DH85,Funktionsbezeichnungen,3,0)</f>
        <v>7</v>
      </c>
      <c r="DJ85" s="83" t="str">
        <f>VLOOKUP($DH85,Funktionsbezeichnungen,2,0)</f>
        <v>Projektingenieur 1</v>
      </c>
      <c r="DO85" s="19">
        <f t="shared" si="61"/>
        <v>9658</v>
      </c>
      <c r="DP85" s="153">
        <v>6</v>
      </c>
      <c r="DQ85" s="19">
        <v>0</v>
      </c>
      <c r="DR85" s="185" t="s">
        <v>968</v>
      </c>
    </row>
    <row r="86" spans="1:122" s="226" customFormat="1" ht="27" x14ac:dyDescent="0.25">
      <c r="A86" s="218">
        <v>0</v>
      </c>
      <c r="B86" s="218"/>
      <c r="C86" s="218">
        <f>IF(Z86&gt;=10,1,0)</f>
        <v>0</v>
      </c>
      <c r="D86" s="219"/>
      <c r="E86" s="219">
        <v>1</v>
      </c>
      <c r="F86" s="220"/>
      <c r="G86" s="221"/>
      <c r="H86" s="221">
        <v>1</v>
      </c>
      <c r="I86" s="220"/>
      <c r="J86" s="221"/>
      <c r="K86" s="220"/>
      <c r="L86" s="220"/>
      <c r="M86" s="220"/>
      <c r="N86" s="256"/>
      <c r="O86" s="166" t="s">
        <v>358</v>
      </c>
      <c r="P86" s="167" t="s">
        <v>1258</v>
      </c>
      <c r="Q86" s="15">
        <v>82</v>
      </c>
      <c r="R86" s="248"/>
      <c r="S86" s="216" t="s">
        <v>1259</v>
      </c>
      <c r="T86" s="118">
        <v>1972</v>
      </c>
      <c r="U86" s="247" t="s">
        <v>1260</v>
      </c>
      <c r="V86" s="118">
        <v>2009</v>
      </c>
      <c r="W86" s="225"/>
      <c r="X86" s="224"/>
      <c r="Y86" s="225"/>
      <c r="Z86" s="118">
        <f>$AD$3-V86</f>
        <v>8</v>
      </c>
      <c r="AA86" s="119" t="s">
        <v>1261</v>
      </c>
      <c r="AB86" s="118" t="s">
        <v>105</v>
      </c>
      <c r="AC86" s="118"/>
      <c r="AD86" s="118"/>
      <c r="AE86" s="255" t="s">
        <v>376</v>
      </c>
      <c r="AF86" s="249"/>
      <c r="CP86" s="226" t="str">
        <f t="shared" si="58"/>
        <v>Hagmann Andreas</v>
      </c>
      <c r="CR86" s="226">
        <f t="shared" si="59"/>
        <v>8</v>
      </c>
      <c r="CS86" s="226" t="str">
        <f t="shared" si="60"/>
        <v>C</v>
      </c>
      <c r="CT86" s="257">
        <v>3216</v>
      </c>
      <c r="CU86" s="250">
        <v>772</v>
      </c>
      <c r="CV86" s="251">
        <f t="shared" si="74"/>
        <v>8</v>
      </c>
      <c r="CW86" s="252" t="str">
        <f t="shared" si="75"/>
        <v>Projektingenieur 2</v>
      </c>
      <c r="CX86" s="250">
        <v>772</v>
      </c>
      <c r="CY86" s="251">
        <f>VLOOKUP($CX86,Funktionsbezeichnungen,3,0)</f>
        <v>8</v>
      </c>
      <c r="CZ86" s="252" t="str">
        <f>VLOOKUP($CX86,Funktionsbezeichnungen,2,0)</f>
        <v>Projektingenieur 2</v>
      </c>
      <c r="DA86" s="250">
        <v>771</v>
      </c>
      <c r="DB86" s="251">
        <f>VLOOKUP($DA86,Funktionsbezeichnungen,3,0)</f>
        <v>7</v>
      </c>
      <c r="DC86" s="252" t="str">
        <f>VLOOKUP($DA86,Funktionsbezeichnungen,2,0)</f>
        <v>Projektingenieur 1</v>
      </c>
      <c r="DD86" s="250">
        <v>771</v>
      </c>
      <c r="DE86" s="251">
        <f>VLOOKUP($DD86,Funktionsbezeichnungen,3,0)</f>
        <v>7</v>
      </c>
      <c r="DF86" s="252" t="str">
        <f>VLOOKUP($DD86,Funktionsbezeichnungen,2,0)</f>
        <v>Projektingenieur 1</v>
      </c>
      <c r="DG86" s="249"/>
      <c r="DH86" s="250">
        <v>771</v>
      </c>
      <c r="DI86" s="251">
        <f>VLOOKUP($DH86,Funktionsbezeichnungen,3,0)</f>
        <v>7</v>
      </c>
      <c r="DJ86" s="252" t="str">
        <f>VLOOKUP($DH86,Funktionsbezeichnungen,2,0)</f>
        <v>Projektingenieur 1</v>
      </c>
      <c r="DO86" s="226">
        <f t="shared" si="61"/>
        <v>3216</v>
      </c>
      <c r="DP86" s="253">
        <v>6</v>
      </c>
      <c r="DQ86" s="226">
        <v>0</v>
      </c>
      <c r="DR86" s="254" t="s">
        <v>968</v>
      </c>
    </row>
    <row r="87" spans="1:122" s="19" customFormat="1" ht="15.75" x14ac:dyDescent="0.2">
      <c r="A87" s="53">
        <v>0</v>
      </c>
      <c r="B87" s="53"/>
      <c r="C87" s="53">
        <f t="shared" si="56"/>
        <v>1</v>
      </c>
      <c r="D87" s="55"/>
      <c r="E87" s="55"/>
      <c r="F87" s="56"/>
      <c r="G87" s="54"/>
      <c r="H87" s="54">
        <v>1</v>
      </c>
      <c r="I87" s="56">
        <v>1</v>
      </c>
      <c r="J87" s="54"/>
      <c r="K87" s="56"/>
      <c r="L87" s="56"/>
      <c r="M87" s="56"/>
      <c r="N87" s="58"/>
      <c r="O87" s="52" t="s">
        <v>358</v>
      </c>
      <c r="P87" s="15" t="s">
        <v>477</v>
      </c>
      <c r="Q87" s="15">
        <v>83</v>
      </c>
      <c r="R87" s="16"/>
      <c r="S87" s="20" t="s">
        <v>134</v>
      </c>
      <c r="T87" s="21">
        <v>1954</v>
      </c>
      <c r="U87" s="28" t="s">
        <v>126</v>
      </c>
      <c r="V87" s="21">
        <v>1974</v>
      </c>
      <c r="W87" s="25"/>
      <c r="X87" s="21"/>
      <c r="Y87" s="28" t="s">
        <v>135</v>
      </c>
      <c r="Z87" s="21">
        <f t="shared" si="57"/>
        <v>43</v>
      </c>
      <c r="AA87" s="25" t="s">
        <v>110</v>
      </c>
      <c r="AB87" s="21" t="s">
        <v>1040</v>
      </c>
      <c r="AC87" s="21"/>
      <c r="AE87" s="90" t="s">
        <v>404</v>
      </c>
      <c r="AF87" s="82"/>
      <c r="CP87" s="19" t="str">
        <f t="shared" si="58"/>
        <v>Imesch Robert</v>
      </c>
      <c r="CR87" s="19">
        <f t="shared" si="59"/>
        <v>43</v>
      </c>
      <c r="CS87" s="19" t="str">
        <f t="shared" si="60"/>
        <v xml:space="preserve"> D/C 2)</v>
      </c>
      <c r="CT87" s="154">
        <v>4249</v>
      </c>
      <c r="CU87" s="125">
        <v>772</v>
      </c>
      <c r="CV87" s="33">
        <f t="shared" si="74"/>
        <v>8</v>
      </c>
      <c r="CW87" s="83" t="str">
        <f t="shared" si="75"/>
        <v>Projektingenieur 2</v>
      </c>
      <c r="CX87" s="125">
        <v>772</v>
      </c>
      <c r="CY87" s="33">
        <f t="shared" si="54"/>
        <v>8</v>
      </c>
      <c r="CZ87" s="83" t="str">
        <f t="shared" si="55"/>
        <v>Projektingenieur 2</v>
      </c>
      <c r="DA87" s="125">
        <v>772</v>
      </c>
      <c r="DB87" s="33">
        <f t="shared" si="68"/>
        <v>8</v>
      </c>
      <c r="DC87" s="83" t="str">
        <f t="shared" si="69"/>
        <v>Projektingenieur 2</v>
      </c>
      <c r="DD87" s="125">
        <v>772</v>
      </c>
      <c r="DE87" s="33">
        <f t="shared" si="70"/>
        <v>8</v>
      </c>
      <c r="DF87" s="83" t="str">
        <f t="shared" si="71"/>
        <v>Projektingenieur 2</v>
      </c>
      <c r="DG87" s="20"/>
      <c r="DH87" s="33">
        <v>772</v>
      </c>
      <c r="DI87" s="33">
        <f t="shared" si="72"/>
        <v>8</v>
      </c>
      <c r="DJ87" s="83" t="str">
        <f t="shared" si="73"/>
        <v>Projektingenieur 2</v>
      </c>
      <c r="DO87" s="19">
        <f t="shared" si="61"/>
        <v>4249</v>
      </c>
      <c r="DP87" s="153">
        <v>6</v>
      </c>
      <c r="DQ87" s="19">
        <v>0</v>
      </c>
      <c r="DR87" s="185" t="s">
        <v>968</v>
      </c>
    </row>
    <row r="88" spans="1:122" s="19" customFormat="1" ht="15.75" x14ac:dyDescent="0.2">
      <c r="A88" s="53">
        <v>0</v>
      </c>
      <c r="B88" s="53"/>
      <c r="C88" s="53">
        <f t="shared" si="56"/>
        <v>1</v>
      </c>
      <c r="D88" s="55"/>
      <c r="E88" s="55"/>
      <c r="F88" s="56"/>
      <c r="G88" s="54"/>
      <c r="H88" s="54">
        <v>1</v>
      </c>
      <c r="I88" s="56">
        <v>1</v>
      </c>
      <c r="J88" s="54">
        <v>1</v>
      </c>
      <c r="K88" s="56"/>
      <c r="L88" s="56"/>
      <c r="M88" s="56"/>
      <c r="N88" s="58"/>
      <c r="O88" s="52" t="s">
        <v>358</v>
      </c>
      <c r="P88" s="15" t="s">
        <v>478</v>
      </c>
      <c r="Q88" s="15">
        <v>84</v>
      </c>
      <c r="R88" s="16"/>
      <c r="S88" s="20" t="s">
        <v>136</v>
      </c>
      <c r="T88" s="21">
        <v>1955</v>
      </c>
      <c r="U88" s="28" t="s">
        <v>126</v>
      </c>
      <c r="V88" s="21">
        <v>1975</v>
      </c>
      <c r="W88" s="25"/>
      <c r="X88" s="21"/>
      <c r="Y88" s="28" t="s">
        <v>135</v>
      </c>
      <c r="Z88" s="21">
        <f t="shared" si="57"/>
        <v>42</v>
      </c>
      <c r="AA88" s="25" t="s">
        <v>110</v>
      </c>
      <c r="AB88" s="21" t="s">
        <v>1040</v>
      </c>
      <c r="AC88" s="21"/>
      <c r="AE88" s="90" t="s">
        <v>404</v>
      </c>
      <c r="AF88" s="82"/>
      <c r="CP88" s="19" t="str">
        <f t="shared" si="58"/>
        <v>Flückiger Hans Peter</v>
      </c>
      <c r="CR88" s="19">
        <f t="shared" si="59"/>
        <v>42</v>
      </c>
      <c r="CS88" s="19" t="str">
        <f t="shared" si="60"/>
        <v xml:space="preserve"> D/C 2)</v>
      </c>
      <c r="CT88" s="154">
        <v>4250</v>
      </c>
      <c r="CU88" s="125">
        <v>772</v>
      </c>
      <c r="CV88" s="33">
        <f t="shared" si="74"/>
        <v>8</v>
      </c>
      <c r="CW88" s="83" t="str">
        <f t="shared" si="75"/>
        <v>Projektingenieur 2</v>
      </c>
      <c r="CX88" s="125">
        <v>772</v>
      </c>
      <c r="CY88" s="33">
        <f t="shared" si="54"/>
        <v>8</v>
      </c>
      <c r="CZ88" s="83" t="str">
        <f t="shared" si="55"/>
        <v>Projektingenieur 2</v>
      </c>
      <c r="DA88" s="125">
        <v>772</v>
      </c>
      <c r="DB88" s="33">
        <f t="shared" si="68"/>
        <v>8</v>
      </c>
      <c r="DC88" s="83" t="str">
        <f t="shared" si="69"/>
        <v>Projektingenieur 2</v>
      </c>
      <c r="DD88" s="125">
        <v>772</v>
      </c>
      <c r="DE88" s="33">
        <f t="shared" si="70"/>
        <v>8</v>
      </c>
      <c r="DF88" s="83" t="str">
        <f t="shared" si="71"/>
        <v>Projektingenieur 2</v>
      </c>
      <c r="DG88" s="20"/>
      <c r="DH88" s="33">
        <v>772</v>
      </c>
      <c r="DI88" s="33">
        <f t="shared" si="72"/>
        <v>8</v>
      </c>
      <c r="DJ88" s="83" t="str">
        <f t="shared" si="73"/>
        <v>Projektingenieur 2</v>
      </c>
      <c r="DO88" s="19">
        <f t="shared" si="61"/>
        <v>4250</v>
      </c>
      <c r="DP88" s="153">
        <v>6</v>
      </c>
      <c r="DQ88" s="19">
        <v>0</v>
      </c>
      <c r="DR88" s="185" t="s">
        <v>968</v>
      </c>
    </row>
    <row r="89" spans="1:122" s="19" customFormat="1" ht="27" x14ac:dyDescent="0.25">
      <c r="A89" s="53">
        <v>0</v>
      </c>
      <c r="B89" s="53"/>
      <c r="C89" s="53">
        <f>IF(Z89&gt;=10,1,0)</f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358</v>
      </c>
      <c r="P89" s="15" t="s">
        <v>617</v>
      </c>
      <c r="Q89" s="15">
        <v>85</v>
      </c>
      <c r="R89" s="42"/>
      <c r="S89" s="20" t="s">
        <v>618</v>
      </c>
      <c r="T89" s="118">
        <v>1985</v>
      </c>
      <c r="U89" s="169" t="s">
        <v>235</v>
      </c>
      <c r="V89" s="118">
        <v>2006</v>
      </c>
      <c r="W89" s="247" t="s">
        <v>1257</v>
      </c>
      <c r="X89" s="118">
        <v>2015</v>
      </c>
      <c r="Y89" s="225"/>
      <c r="Z89" s="118">
        <f>$AD$3-V89</f>
        <v>11</v>
      </c>
      <c r="AA89" s="119" t="s">
        <v>110</v>
      </c>
      <c r="AB89" s="118" t="s">
        <v>121</v>
      </c>
      <c r="AC89" s="224"/>
      <c r="AD89" s="226"/>
      <c r="AE89" s="255" t="s">
        <v>376</v>
      </c>
      <c r="AF89" s="82"/>
      <c r="CP89" s="19" t="str">
        <f t="shared" si="58"/>
        <v>Zeltner Viktor</v>
      </c>
      <c r="CR89" s="19">
        <f t="shared" si="59"/>
        <v>11</v>
      </c>
      <c r="CS89" s="19" t="str">
        <f t="shared" si="60"/>
        <v>D</v>
      </c>
      <c r="CT89" s="154">
        <v>6765</v>
      </c>
      <c r="CU89" s="125">
        <v>771</v>
      </c>
      <c r="CV89" s="33">
        <f t="shared" si="74"/>
        <v>7</v>
      </c>
      <c r="CW89" s="83" t="str">
        <f t="shared" si="75"/>
        <v>Projektingenieur 1</v>
      </c>
      <c r="CX89" s="125">
        <v>771</v>
      </c>
      <c r="CY89" s="33">
        <f>VLOOKUP($CX89,Funktionsbezeichnungen,3,0)</f>
        <v>7</v>
      </c>
      <c r="CZ89" s="83" t="str">
        <f>VLOOKUP($CX89,Funktionsbezeichnungen,2,0)</f>
        <v>Projektingenieur 1</v>
      </c>
      <c r="DA89" s="125">
        <v>733</v>
      </c>
      <c r="DB89" s="33">
        <f>VLOOKUP($DA89,Funktionsbezeichnungen,3,0)</f>
        <v>6</v>
      </c>
      <c r="DC89" s="83" t="str">
        <f>VLOOKUP($DA89,Funktionsbezeichnungen,2,0)</f>
        <v>Konstrukteur 3 / -planer 3 / Gruppenchef 1</v>
      </c>
      <c r="DD89" s="125">
        <v>732</v>
      </c>
      <c r="DE89" s="33">
        <f>VLOOKUP($DD89,Funktionsbezeichnungen,3,0)</f>
        <v>5</v>
      </c>
      <c r="DF89" s="83" t="str">
        <f>VLOOKUP($DD89,Funktionsbezeichnungen,2,0)</f>
        <v>Konstrukteur 2 / -planer 2</v>
      </c>
      <c r="DG89" s="20"/>
      <c r="DH89" s="33">
        <v>732</v>
      </c>
      <c r="DI89" s="33">
        <f>VLOOKUP($DH89,Funktionsbezeichnungen,3,0)</f>
        <v>5</v>
      </c>
      <c r="DJ89" s="83" t="str">
        <f>VLOOKUP($DH89,Funktionsbezeichnungen,2,0)</f>
        <v>Konstrukteur 2 / -planer 2</v>
      </c>
      <c r="DO89" s="19">
        <f t="shared" si="61"/>
        <v>6765</v>
      </c>
      <c r="DP89" s="153">
        <v>6</v>
      </c>
      <c r="DQ89" s="19">
        <v>0</v>
      </c>
      <c r="DR89" s="19" t="s">
        <v>964</v>
      </c>
    </row>
    <row r="90" spans="1:122" s="19" customFormat="1" x14ac:dyDescent="0.2">
      <c r="A90" s="53">
        <v>0</v>
      </c>
      <c r="B90" s="53"/>
      <c r="C90" s="53">
        <f t="shared" si="56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358</v>
      </c>
      <c r="P90" s="15" t="s">
        <v>482</v>
      </c>
      <c r="Q90" s="15">
        <v>86</v>
      </c>
      <c r="R90" s="16"/>
      <c r="S90" s="20" t="s">
        <v>260</v>
      </c>
      <c r="T90" s="21">
        <v>1956</v>
      </c>
      <c r="U90" s="28" t="s">
        <v>126</v>
      </c>
      <c r="V90" s="21">
        <v>1973</v>
      </c>
      <c r="W90" s="25"/>
      <c r="X90" s="21"/>
      <c r="Y90" s="28"/>
      <c r="Z90" s="21">
        <f t="shared" si="57"/>
        <v>44</v>
      </c>
      <c r="AA90" s="25" t="s">
        <v>139</v>
      </c>
      <c r="AB90" s="21" t="s">
        <v>121</v>
      </c>
      <c r="AC90" s="21"/>
      <c r="AE90" s="90" t="s">
        <v>377</v>
      </c>
      <c r="AF90" s="82"/>
      <c r="CP90" s="19" t="str">
        <f t="shared" si="58"/>
        <v>Allemann  Bertrand</v>
      </c>
      <c r="CR90" s="19">
        <f t="shared" si="59"/>
        <v>44</v>
      </c>
      <c r="CS90" s="19" t="str">
        <f t="shared" si="60"/>
        <v>D</v>
      </c>
      <c r="CT90" s="154">
        <v>5631</v>
      </c>
      <c r="CU90" s="125">
        <v>741</v>
      </c>
      <c r="CV90" s="33">
        <f t="shared" si="74"/>
        <v>7</v>
      </c>
      <c r="CW90" s="83" t="str">
        <f t="shared" si="75"/>
        <v>Konstrukteur 4 / Fachplaner 4 / Gruppenchef 2</v>
      </c>
      <c r="CX90" s="125">
        <v>741</v>
      </c>
      <c r="CY90" s="33">
        <f t="shared" si="54"/>
        <v>7</v>
      </c>
      <c r="CZ90" s="83" t="str">
        <f t="shared" si="55"/>
        <v>Konstrukteur 4 / Fachplaner 4 / Gruppenchef 2</v>
      </c>
      <c r="DA90" s="125">
        <v>741</v>
      </c>
      <c r="DB90" s="33">
        <f t="shared" si="68"/>
        <v>7</v>
      </c>
      <c r="DC90" s="83" t="str">
        <f t="shared" si="69"/>
        <v>Konstrukteur 4 / Fachplaner 4 / Gruppenchef 2</v>
      </c>
      <c r="DD90" s="125">
        <v>741</v>
      </c>
      <c r="DE90" s="33">
        <f t="shared" si="70"/>
        <v>7</v>
      </c>
      <c r="DF90" s="83" t="str">
        <f t="shared" si="71"/>
        <v>Konstrukteur 4 / Fachplaner 4 / Gruppenchef 2</v>
      </c>
      <c r="DG90" s="20"/>
      <c r="DH90" s="33">
        <v>742</v>
      </c>
      <c r="DI90" s="33">
        <f t="shared" si="72"/>
        <v>8</v>
      </c>
      <c r="DJ90" s="83" t="str">
        <f t="shared" si="73"/>
        <v>Konstrukteur 5  / Fachplaner 5 / Gruppenchef 3</v>
      </c>
      <c r="DO90" s="19">
        <f t="shared" si="61"/>
        <v>5631</v>
      </c>
      <c r="DP90" s="153">
        <v>6</v>
      </c>
      <c r="DQ90" s="19">
        <v>0</v>
      </c>
      <c r="DR90" s="19" t="s">
        <v>965</v>
      </c>
    </row>
    <row r="91" spans="1:122" s="19" customFormat="1" x14ac:dyDescent="0.2">
      <c r="A91" s="53">
        <v>0</v>
      </c>
      <c r="B91" s="53"/>
      <c r="C91" s="53">
        <f>IF(Z91&gt;=10,1,0)</f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>$AD$3-V91</f>
        <v>44</v>
      </c>
      <c r="AA91" s="25" t="s">
        <v>129</v>
      </c>
      <c r="AB91" s="21" t="s">
        <v>121</v>
      </c>
      <c r="AC91" s="21"/>
      <c r="AE91" s="187" t="s">
        <v>377</v>
      </c>
      <c r="AF91" s="82"/>
      <c r="CP91" s="19" t="str">
        <f>+S91</f>
        <v>Wespiser Charles</v>
      </c>
      <c r="CR91" s="19">
        <f>+Z91</f>
        <v>44</v>
      </c>
      <c r="CS91" s="19" t="str">
        <f>+AB91</f>
        <v>D</v>
      </c>
      <c r="CT91" s="154">
        <v>5545</v>
      </c>
      <c r="CU91" s="125">
        <v>741</v>
      </c>
      <c r="CV91" s="33">
        <f>VLOOKUP($CU91,Funktionsbezeichnungen,3,0)</f>
        <v>7</v>
      </c>
      <c r="CW91" s="83" t="str">
        <f>VLOOKUP($CU91,Funktionsbezeichnungen,2,0)</f>
        <v>Konstrukteur 4 / Fachplaner 4 / Gruppenchef 2</v>
      </c>
      <c r="CX91" s="125">
        <v>741</v>
      </c>
      <c r="CY91" s="33">
        <f>VLOOKUP($CX91,Funktionsbezeichnungen,3,0)</f>
        <v>7</v>
      </c>
      <c r="CZ91" s="83" t="str">
        <f>VLOOKUP($CX91,Funktionsbezeichnungen,2,0)</f>
        <v>Konstrukteur 4 / Fachplaner 4 / Gruppenchef 2</v>
      </c>
      <c r="DA91" s="125">
        <v>741</v>
      </c>
      <c r="DB91" s="33">
        <f>VLOOKUP($DA91,Funktionsbezeichnungen,3,0)</f>
        <v>7</v>
      </c>
      <c r="DC91" s="83" t="str">
        <f>VLOOKUP($DA91,Funktionsbezeichnungen,2,0)</f>
        <v>Konstrukteur 4 / Fachplaner 4 / Gruppenchef 2</v>
      </c>
      <c r="DD91" s="125">
        <v>741</v>
      </c>
      <c r="DE91" s="33">
        <f>VLOOKUP($DD91,Funktionsbezeichnungen,3,0)</f>
        <v>7</v>
      </c>
      <c r="DF91" s="83" t="str">
        <f>VLOOKUP($DD91,Funktionsbezeichnungen,2,0)</f>
        <v>Konstrukteur 4 / Fachplaner 4 / Gruppenchef 2</v>
      </c>
      <c r="DG91" s="20"/>
      <c r="DH91" s="125">
        <v>741</v>
      </c>
      <c r="DI91" s="33">
        <f>VLOOKUP($DH91,Funktionsbezeichnungen,3,0)</f>
        <v>7</v>
      </c>
      <c r="DJ91" s="83" t="str">
        <f>VLOOKUP($DH91,Funktionsbezeichnungen,2,0)</f>
        <v>Konstrukteur 4 / Fachplaner 4 / Gruppenchef 2</v>
      </c>
      <c r="DO91" s="19">
        <f>+CT91</f>
        <v>5545</v>
      </c>
      <c r="DP91" s="153">
        <v>6</v>
      </c>
      <c r="DQ91" s="19">
        <v>0</v>
      </c>
      <c r="DR91" s="19" t="s">
        <v>965</v>
      </c>
    </row>
    <row r="92" spans="1:122" s="19" customFormat="1" x14ac:dyDescent="0.2">
      <c r="A92" s="53">
        <v>0</v>
      </c>
      <c r="B92" s="53"/>
      <c r="C92" s="53">
        <f t="shared" si="56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360</v>
      </c>
      <c r="P92" s="15" t="s">
        <v>483</v>
      </c>
      <c r="Q92" s="15">
        <v>88</v>
      </c>
      <c r="R92" s="16"/>
      <c r="S92" s="20" t="s">
        <v>137</v>
      </c>
      <c r="T92" s="21">
        <v>1958</v>
      </c>
      <c r="U92" s="28" t="s">
        <v>126</v>
      </c>
      <c r="V92" s="21">
        <v>1977</v>
      </c>
      <c r="W92" s="25"/>
      <c r="X92" s="21"/>
      <c r="Y92" s="28"/>
      <c r="Z92" s="21">
        <f t="shared" si="57"/>
        <v>40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58"/>
        <v>Lenherr Paul</v>
      </c>
      <c r="CR92" s="19">
        <f t="shared" si="59"/>
        <v>40</v>
      </c>
      <c r="CS92" s="19" t="str">
        <f t="shared" si="60"/>
        <v>D</v>
      </c>
      <c r="CT92" s="154">
        <v>6628</v>
      </c>
      <c r="CU92" s="125">
        <v>741</v>
      </c>
      <c r="CV92" s="33">
        <f t="shared" si="74"/>
        <v>7</v>
      </c>
      <c r="CW92" s="83" t="str">
        <f t="shared" si="75"/>
        <v>Konstrukteur 4 / Fachplaner 4 / Gruppenchef 2</v>
      </c>
      <c r="CX92" s="125">
        <v>741</v>
      </c>
      <c r="CY92" s="33">
        <f t="shared" si="54"/>
        <v>7</v>
      </c>
      <c r="CZ92" s="83" t="str">
        <f t="shared" si="55"/>
        <v>Konstrukteur 4 / Fachplaner 4 / Gruppenchef 2</v>
      </c>
      <c r="DA92" s="125">
        <v>741</v>
      </c>
      <c r="DB92" s="33">
        <f t="shared" si="68"/>
        <v>7</v>
      </c>
      <c r="DC92" s="83" t="str">
        <f t="shared" si="69"/>
        <v>Konstrukteur 4 / Fachplaner 4 / Gruppenchef 2</v>
      </c>
      <c r="DD92" s="125">
        <v>741</v>
      </c>
      <c r="DE92" s="33">
        <f t="shared" si="70"/>
        <v>7</v>
      </c>
      <c r="DF92" s="83" t="str">
        <f t="shared" si="71"/>
        <v>Konstrukteur 4 / Fachplaner 4 / Gruppenchef 2</v>
      </c>
      <c r="DG92" s="20"/>
      <c r="DH92" s="33">
        <v>742</v>
      </c>
      <c r="DI92" s="33">
        <f t="shared" si="72"/>
        <v>8</v>
      </c>
      <c r="DJ92" s="83" t="str">
        <f t="shared" si="73"/>
        <v>Konstrukteur 5  / Fachplaner 5 / Gruppenchef 3</v>
      </c>
      <c r="DO92" s="19">
        <f t="shared" si="61"/>
        <v>6628</v>
      </c>
      <c r="DP92" s="153">
        <v>6</v>
      </c>
      <c r="DQ92" s="19">
        <v>0</v>
      </c>
      <c r="DR92" s="19" t="s">
        <v>965</v>
      </c>
    </row>
    <row r="93" spans="1:122" s="19" customFormat="1" x14ac:dyDescent="0.2">
      <c r="A93" s="53">
        <v>0</v>
      </c>
      <c r="B93" s="53"/>
      <c r="C93" s="53">
        <f t="shared" si="56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358</v>
      </c>
      <c r="P93" s="15" t="s">
        <v>484</v>
      </c>
      <c r="Q93" s="15">
        <v>89</v>
      </c>
      <c r="R93" s="16"/>
      <c r="S93" s="20" t="s">
        <v>271</v>
      </c>
      <c r="T93" s="21">
        <v>1958</v>
      </c>
      <c r="U93" s="28" t="s">
        <v>126</v>
      </c>
      <c r="V93" s="21">
        <v>1978</v>
      </c>
      <c r="W93" s="25"/>
      <c r="X93" s="21"/>
      <c r="Y93" s="28"/>
      <c r="Z93" s="21">
        <f t="shared" si="57"/>
        <v>39</v>
      </c>
      <c r="AA93" s="25" t="s">
        <v>687</v>
      </c>
      <c r="AB93" s="21" t="s">
        <v>121</v>
      </c>
      <c r="AC93" s="21"/>
      <c r="AE93" s="90" t="s">
        <v>420</v>
      </c>
      <c r="AF93" s="82"/>
      <c r="CP93" s="19" t="str">
        <f t="shared" si="58"/>
        <v>von Schallen Urs</v>
      </c>
      <c r="CR93" s="19">
        <f t="shared" si="59"/>
        <v>39</v>
      </c>
      <c r="CS93" s="19" t="str">
        <f t="shared" si="60"/>
        <v>D</v>
      </c>
      <c r="CT93" s="154">
        <v>6659</v>
      </c>
      <c r="CU93" s="125">
        <v>742</v>
      </c>
      <c r="CV93" s="33">
        <f t="shared" si="74"/>
        <v>8</v>
      </c>
      <c r="CW93" s="83" t="str">
        <f t="shared" si="75"/>
        <v>Konstrukteur 5  / Fachplaner 5 / Gruppenchef 3</v>
      </c>
      <c r="CX93" s="125">
        <v>742</v>
      </c>
      <c r="CY93" s="33">
        <f t="shared" si="54"/>
        <v>8</v>
      </c>
      <c r="CZ93" s="83" t="str">
        <f t="shared" si="55"/>
        <v>Konstrukteur 5  / Fachplaner 5 / Gruppenchef 3</v>
      </c>
      <c r="DA93" s="125">
        <v>742</v>
      </c>
      <c r="DB93" s="33">
        <f t="shared" si="68"/>
        <v>8</v>
      </c>
      <c r="DC93" s="83" t="str">
        <f t="shared" si="69"/>
        <v>Konstrukteur 5  / Fachplaner 5 / Gruppenchef 3</v>
      </c>
      <c r="DD93" s="125">
        <v>742</v>
      </c>
      <c r="DE93" s="33">
        <f t="shared" si="70"/>
        <v>8</v>
      </c>
      <c r="DF93" s="83" t="str">
        <f t="shared" si="71"/>
        <v>Konstrukteur 5  / Fachplaner 5 / Gruppenchef 3</v>
      </c>
      <c r="DG93" s="20"/>
      <c r="DH93" s="33">
        <v>742</v>
      </c>
      <c r="DI93" s="33">
        <f t="shared" si="72"/>
        <v>8</v>
      </c>
      <c r="DJ93" s="83" t="str">
        <f t="shared" si="73"/>
        <v>Konstrukteur 5  / Fachplaner 5 / Gruppenchef 3</v>
      </c>
      <c r="DO93" s="19">
        <f t="shared" si="61"/>
        <v>6659</v>
      </c>
      <c r="DP93" s="153">
        <v>6</v>
      </c>
      <c r="DQ93" s="19">
        <v>0</v>
      </c>
      <c r="DR93" s="19" t="s">
        <v>966</v>
      </c>
    </row>
    <row r="94" spans="1:122" s="19" customFormat="1" x14ac:dyDescent="0.2">
      <c r="A94" s="53">
        <v>0</v>
      </c>
      <c r="B94" s="53"/>
      <c r="C94" s="53">
        <f t="shared" si="56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359</v>
      </c>
      <c r="P94" s="15" t="s">
        <v>632</v>
      </c>
      <c r="Q94" s="15">
        <v>90</v>
      </c>
      <c r="R94" s="16"/>
      <c r="S94" s="20" t="s">
        <v>633</v>
      </c>
      <c r="T94" s="21">
        <v>1958</v>
      </c>
      <c r="U94" s="28" t="s">
        <v>634</v>
      </c>
      <c r="V94" s="21">
        <v>1980</v>
      </c>
      <c r="W94" s="25"/>
      <c r="X94" s="21"/>
      <c r="Y94" s="28"/>
      <c r="Z94" s="21">
        <f t="shared" si="57"/>
        <v>37</v>
      </c>
      <c r="AA94" s="25" t="s">
        <v>107</v>
      </c>
      <c r="AB94" s="21" t="s">
        <v>121</v>
      </c>
      <c r="AC94" s="21"/>
      <c r="AE94" s="187" t="s">
        <v>1098</v>
      </c>
      <c r="AF94" s="82"/>
      <c r="CP94" s="19" t="str">
        <f t="shared" si="58"/>
        <v>Schneider Martin</v>
      </c>
      <c r="CR94" s="19">
        <f t="shared" si="59"/>
        <v>37</v>
      </c>
      <c r="CS94" s="19" t="str">
        <f t="shared" si="60"/>
        <v>D</v>
      </c>
      <c r="CT94" s="154">
        <v>4354</v>
      </c>
      <c r="CU94" s="125">
        <v>741</v>
      </c>
      <c r="CV94" s="33">
        <f t="shared" si="74"/>
        <v>7</v>
      </c>
      <c r="CW94" s="83" t="str">
        <f t="shared" si="75"/>
        <v>Konstrukteur 4 / Fachplaner 4 / Gruppenchef 2</v>
      </c>
      <c r="CX94" s="125">
        <v>741</v>
      </c>
      <c r="CY94" s="33">
        <f t="shared" si="54"/>
        <v>7</v>
      </c>
      <c r="CZ94" s="83" t="str">
        <f t="shared" si="55"/>
        <v>Konstrukteur 4 / Fachplaner 4 / Gruppenchef 2</v>
      </c>
      <c r="DA94" s="125">
        <v>741</v>
      </c>
      <c r="DB94" s="33">
        <f t="shared" si="68"/>
        <v>7</v>
      </c>
      <c r="DC94" s="83" t="str">
        <f t="shared" si="69"/>
        <v>Konstrukteur 4 / Fachplaner 4 / Gruppenchef 2</v>
      </c>
      <c r="DD94" s="125">
        <v>741</v>
      </c>
      <c r="DE94" s="33">
        <f t="shared" si="70"/>
        <v>7</v>
      </c>
      <c r="DF94" s="83" t="str">
        <f t="shared" si="71"/>
        <v>Konstrukteur 4 / Fachplaner 4 / Gruppenchef 2</v>
      </c>
      <c r="DG94" s="20"/>
      <c r="DH94" s="33">
        <v>742</v>
      </c>
      <c r="DI94" s="33">
        <f t="shared" si="72"/>
        <v>8</v>
      </c>
      <c r="DJ94" s="83" t="str">
        <f t="shared" si="73"/>
        <v>Konstrukteur 5  / Fachplaner 5 / Gruppenchef 3</v>
      </c>
      <c r="DO94" s="19">
        <f t="shared" si="61"/>
        <v>4354</v>
      </c>
      <c r="DP94" s="153">
        <v>6</v>
      </c>
      <c r="DQ94" s="19">
        <v>0</v>
      </c>
      <c r="DR94" s="185" t="s">
        <v>970</v>
      </c>
    </row>
    <row r="95" spans="1:122" s="19" customFormat="1" x14ac:dyDescent="0.2">
      <c r="A95" s="53">
        <v>0</v>
      </c>
      <c r="B95" s="53"/>
      <c r="C95" s="53">
        <f t="shared" si="56"/>
        <v>1</v>
      </c>
      <c r="D95" s="55"/>
      <c r="E95" s="55"/>
      <c r="F95" s="56"/>
      <c r="G95" s="54"/>
      <c r="H95" s="54">
        <v>1</v>
      </c>
      <c r="I95" s="56">
        <v>1</v>
      </c>
      <c r="J95" s="54">
        <v>1</v>
      </c>
      <c r="K95" s="56"/>
      <c r="L95" s="56"/>
      <c r="M95" s="56"/>
      <c r="N95" s="58"/>
      <c r="O95" s="52" t="s">
        <v>359</v>
      </c>
      <c r="P95" s="15" t="s">
        <v>485</v>
      </c>
      <c r="Q95" s="15">
        <v>91</v>
      </c>
      <c r="R95" s="16"/>
      <c r="S95" s="20" t="s">
        <v>261</v>
      </c>
      <c r="T95" s="21">
        <v>1959</v>
      </c>
      <c r="U95" s="28" t="s">
        <v>126</v>
      </c>
      <c r="V95" s="21">
        <v>1981</v>
      </c>
      <c r="W95" s="25"/>
      <c r="X95" s="21"/>
      <c r="Y95" s="28" t="s">
        <v>941</v>
      </c>
      <c r="Z95" s="21">
        <f t="shared" si="57"/>
        <v>36</v>
      </c>
      <c r="AA95" s="25" t="s">
        <v>1052</v>
      </c>
      <c r="AB95" s="21" t="s">
        <v>121</v>
      </c>
      <c r="AC95" s="21"/>
      <c r="AE95" s="187" t="s">
        <v>1099</v>
      </c>
      <c r="AF95" s="82"/>
      <c r="CP95" s="19" t="str">
        <f t="shared" si="58"/>
        <v>Ortlieb Hans-Rudi</v>
      </c>
      <c r="CR95" s="19">
        <f t="shared" si="59"/>
        <v>36</v>
      </c>
      <c r="CS95" s="19" t="str">
        <f t="shared" si="60"/>
        <v>D</v>
      </c>
      <c r="CT95" s="154">
        <v>5630</v>
      </c>
      <c r="CU95" s="125">
        <v>771</v>
      </c>
      <c r="CV95" s="33">
        <f t="shared" si="74"/>
        <v>7</v>
      </c>
      <c r="CW95" s="83" t="str">
        <f t="shared" si="75"/>
        <v>Projektingenieur 1</v>
      </c>
      <c r="CX95" s="125">
        <v>771</v>
      </c>
      <c r="CY95" s="33">
        <f t="shared" si="54"/>
        <v>7</v>
      </c>
      <c r="CZ95" s="83" t="str">
        <f t="shared" si="55"/>
        <v>Projektingenieur 1</v>
      </c>
      <c r="DA95" s="125">
        <v>771</v>
      </c>
      <c r="DB95" s="33">
        <f t="shared" si="68"/>
        <v>7</v>
      </c>
      <c r="DC95" s="83" t="str">
        <f t="shared" si="69"/>
        <v>Projektingenieur 1</v>
      </c>
      <c r="DD95" s="125">
        <v>741</v>
      </c>
      <c r="DE95" s="33">
        <f t="shared" si="70"/>
        <v>7</v>
      </c>
      <c r="DF95" s="83" t="str">
        <f t="shared" si="71"/>
        <v>Konstrukteur 4 / Fachplaner 4 / Gruppenchef 2</v>
      </c>
      <c r="DG95" s="20"/>
      <c r="DH95" s="33">
        <v>742</v>
      </c>
      <c r="DI95" s="33">
        <f t="shared" si="72"/>
        <v>8</v>
      </c>
      <c r="DJ95" s="83" t="str">
        <f t="shared" si="73"/>
        <v>Konstrukteur 5  / Fachplaner 5 / Gruppenchef 3</v>
      </c>
      <c r="DO95" s="19">
        <f t="shared" si="61"/>
        <v>5630</v>
      </c>
      <c r="DP95" s="153">
        <v>6</v>
      </c>
      <c r="DQ95" s="19">
        <v>0</v>
      </c>
      <c r="DR95" s="185" t="s">
        <v>968</v>
      </c>
    </row>
    <row r="96" spans="1:122" s="19" customFormat="1" x14ac:dyDescent="0.2">
      <c r="A96" s="53">
        <v>0</v>
      </c>
      <c r="B96" s="53"/>
      <c r="C96" s="53">
        <f t="shared" ref="C96" si="76">IF(Z96&gt;=10,1,0)</f>
        <v>1</v>
      </c>
      <c r="D96" s="55"/>
      <c r="E96" s="55"/>
      <c r="F96" s="56"/>
      <c r="G96" s="54"/>
      <c r="H96" s="54"/>
      <c r="I96" s="56">
        <v>1</v>
      </c>
      <c r="J96" s="54">
        <v>1</v>
      </c>
      <c r="K96" s="56"/>
      <c r="L96" s="56"/>
      <c r="M96" s="56"/>
      <c r="N96" s="58"/>
      <c r="O96" s="52" t="s">
        <v>360</v>
      </c>
      <c r="P96" s="15" t="s">
        <v>1274</v>
      </c>
      <c r="Q96" s="15">
        <v>92</v>
      </c>
      <c r="R96" s="16"/>
      <c r="S96" s="20" t="s">
        <v>1275</v>
      </c>
      <c r="T96" s="21">
        <v>1960</v>
      </c>
      <c r="U96" s="28" t="s">
        <v>1276</v>
      </c>
      <c r="V96" s="21">
        <v>2001</v>
      </c>
      <c r="W96" s="25"/>
      <c r="X96" s="21"/>
      <c r="Y96" s="28"/>
      <c r="Z96" s="21">
        <f t="shared" ref="Z96" si="77">$AD$3-V96</f>
        <v>16</v>
      </c>
      <c r="AA96" s="25" t="s">
        <v>139</v>
      </c>
      <c r="AB96" s="21" t="s">
        <v>121</v>
      </c>
      <c r="AC96" s="21"/>
      <c r="AE96" s="90" t="s">
        <v>377</v>
      </c>
      <c r="AF96" s="82"/>
      <c r="CP96" s="192" t="str">
        <f t="shared" ref="CP96" si="78">+S96</f>
        <v>Widrig Daniel</v>
      </c>
      <c r="CQ96" s="192"/>
      <c r="CR96" s="192">
        <f t="shared" ref="CR96" si="79">+Z96</f>
        <v>16</v>
      </c>
      <c r="CS96" s="192" t="str">
        <f t="shared" ref="CS96" si="80">+AB96</f>
        <v>D</v>
      </c>
      <c r="CT96" s="222">
        <v>7711</v>
      </c>
      <c r="CU96" s="125">
        <v>741</v>
      </c>
      <c r="CV96" s="33">
        <f>VLOOKUP($CU96,Funktionsbezeichnungen,3,0)</f>
        <v>7</v>
      </c>
      <c r="CW96" s="83" t="str">
        <f>VLOOKUP($CU96,Funktionsbezeichnungen,2,0)</f>
        <v>Konstrukteur 4 / Fachplaner 4 / Gruppenchef 2</v>
      </c>
      <c r="CX96" s="125">
        <v>741</v>
      </c>
      <c r="CY96" s="33">
        <f>VLOOKUP($CX96,Funktionsbezeichnungen,3,0)</f>
        <v>7</v>
      </c>
      <c r="CZ96" s="83" t="str">
        <f>VLOOKUP($CX96,Funktionsbezeichnungen,2,0)</f>
        <v>Konstrukteur 4 / Fachplaner 4 / Gruppenchef 2</v>
      </c>
      <c r="DA96" s="125">
        <v>741</v>
      </c>
      <c r="DB96" s="33">
        <f>VLOOKUP($DA96,Funktionsbezeichnungen,3,0)</f>
        <v>7</v>
      </c>
      <c r="DC96" s="83" t="str">
        <f>VLOOKUP($DA96,Funktionsbezeichnungen,2,0)</f>
        <v>Konstrukteur 4 / Fachplaner 4 / Gruppenchef 2</v>
      </c>
      <c r="DD96" s="125">
        <v>741</v>
      </c>
      <c r="DE96" s="33">
        <f>VLOOKUP($DD96,Funktionsbezeichnungen,3,0)</f>
        <v>7</v>
      </c>
      <c r="DF96" s="83" t="str">
        <f>VLOOKUP($DD96,Funktionsbezeichnungen,2,0)</f>
        <v>Konstrukteur 4 / Fachplaner 4 / Gruppenchef 2</v>
      </c>
      <c r="DG96" s="20"/>
      <c r="DH96" s="33">
        <v>742</v>
      </c>
      <c r="DI96" s="33">
        <f>VLOOKUP($DH96,Funktionsbezeichnungen,3,0)</f>
        <v>8</v>
      </c>
      <c r="DJ96" s="83" t="str">
        <f>VLOOKUP($DH96,Funktionsbezeichnungen,2,0)</f>
        <v>Konstrukteur 5  / Fachplaner 5 / Gruppenchef 3</v>
      </c>
      <c r="DO96" s="19">
        <f t="shared" ref="DO96" si="81">+CT96</f>
        <v>7711</v>
      </c>
      <c r="DP96" s="153">
        <v>6</v>
      </c>
      <c r="DQ96" s="19">
        <v>0</v>
      </c>
      <c r="DR96" s="19" t="s">
        <v>965</v>
      </c>
    </row>
    <row r="97" spans="1:122" s="19" customFormat="1" x14ac:dyDescent="0.2">
      <c r="A97" s="53">
        <v>0</v>
      </c>
      <c r="B97" s="53"/>
      <c r="C97" s="53">
        <f t="shared" si="56"/>
        <v>1</v>
      </c>
      <c r="D97" s="55"/>
      <c r="E97" s="55"/>
      <c r="F97" s="56"/>
      <c r="G97" s="54"/>
      <c r="H97" s="54"/>
      <c r="I97" s="56">
        <v>1</v>
      </c>
      <c r="J97" s="54">
        <v>1</v>
      </c>
      <c r="K97" s="56"/>
      <c r="L97" s="56"/>
      <c r="M97" s="56"/>
      <c r="N97" s="58"/>
      <c r="O97" s="52" t="s">
        <v>360</v>
      </c>
      <c r="P97" s="15" t="s">
        <v>487</v>
      </c>
      <c r="Q97" s="15">
        <v>93</v>
      </c>
      <c r="R97" s="16"/>
      <c r="S97" s="20" t="s">
        <v>145</v>
      </c>
      <c r="T97" s="21">
        <v>1970</v>
      </c>
      <c r="U97" s="28" t="s">
        <v>126</v>
      </c>
      <c r="V97" s="21">
        <v>1988</v>
      </c>
      <c r="W97" s="25" t="s">
        <v>1215</v>
      </c>
      <c r="X97" s="21">
        <v>2017</v>
      </c>
      <c r="Y97" s="28" t="s">
        <v>1224</v>
      </c>
      <c r="Z97" s="21">
        <f t="shared" si="57"/>
        <v>29</v>
      </c>
      <c r="AA97" s="25" t="s">
        <v>129</v>
      </c>
      <c r="AB97" s="21" t="s">
        <v>121</v>
      </c>
      <c r="AC97" s="21"/>
      <c r="AE97" s="90" t="s">
        <v>377</v>
      </c>
      <c r="AF97" s="82"/>
      <c r="CP97" s="19" t="str">
        <f t="shared" si="58"/>
        <v>Bucher Oliver</v>
      </c>
      <c r="CR97" s="19">
        <f t="shared" si="59"/>
        <v>29</v>
      </c>
      <c r="CS97" s="19" t="str">
        <f t="shared" si="60"/>
        <v>D</v>
      </c>
      <c r="CT97" s="154">
        <v>7641</v>
      </c>
      <c r="CU97" s="125">
        <v>741</v>
      </c>
      <c r="CV97" s="33">
        <f t="shared" si="74"/>
        <v>7</v>
      </c>
      <c r="CW97" s="83" t="str">
        <f t="shared" si="75"/>
        <v>Konstrukteur 4 / Fachplaner 4 / Gruppenchef 2</v>
      </c>
      <c r="CX97" s="125">
        <v>741</v>
      </c>
      <c r="CY97" s="33">
        <f t="shared" si="54"/>
        <v>7</v>
      </c>
      <c r="CZ97" s="83" t="str">
        <f t="shared" si="55"/>
        <v>Konstrukteur 4 / Fachplaner 4 / Gruppenchef 2</v>
      </c>
      <c r="DA97" s="125">
        <v>741</v>
      </c>
      <c r="DB97" s="33">
        <f t="shared" si="68"/>
        <v>7</v>
      </c>
      <c r="DC97" s="83" t="str">
        <f t="shared" si="69"/>
        <v>Konstrukteur 4 / Fachplaner 4 / Gruppenchef 2</v>
      </c>
      <c r="DD97" s="125">
        <v>741</v>
      </c>
      <c r="DE97" s="33">
        <f t="shared" si="70"/>
        <v>7</v>
      </c>
      <c r="DF97" s="83" t="str">
        <f t="shared" si="71"/>
        <v>Konstrukteur 4 / Fachplaner 4 / Gruppenchef 2</v>
      </c>
      <c r="DG97" s="20"/>
      <c r="DH97" s="125">
        <v>742</v>
      </c>
      <c r="DI97" s="33">
        <f t="shared" si="72"/>
        <v>8</v>
      </c>
      <c r="DJ97" s="83" t="str">
        <f t="shared" si="73"/>
        <v>Konstrukteur 5  / Fachplaner 5 / Gruppenchef 3</v>
      </c>
      <c r="DO97" s="19">
        <f t="shared" si="61"/>
        <v>7641</v>
      </c>
      <c r="DP97" s="153">
        <v>6</v>
      </c>
      <c r="DQ97" s="19">
        <v>0</v>
      </c>
      <c r="DR97" s="19" t="s">
        <v>965</v>
      </c>
    </row>
    <row r="98" spans="1:122" s="19" customFormat="1" x14ac:dyDescent="0.2">
      <c r="A98" s="53">
        <v>0</v>
      </c>
      <c r="B98" s="53"/>
      <c r="C98" s="53">
        <f t="shared" si="56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361</v>
      </c>
      <c r="P98" s="15" t="s">
        <v>488</v>
      </c>
      <c r="Q98" s="15">
        <v>94</v>
      </c>
      <c r="R98" s="16"/>
      <c r="S98" s="20" t="s">
        <v>144</v>
      </c>
      <c r="T98" s="21">
        <v>1968</v>
      </c>
      <c r="U98" s="28" t="s">
        <v>126</v>
      </c>
      <c r="V98" s="21">
        <v>1989</v>
      </c>
      <c r="W98" s="25"/>
      <c r="X98" s="21"/>
      <c r="Y98" s="28" t="s">
        <v>940</v>
      </c>
      <c r="Z98" s="21">
        <f t="shared" si="57"/>
        <v>28</v>
      </c>
      <c r="AA98" s="25" t="s">
        <v>939</v>
      </c>
      <c r="AB98" s="21" t="s">
        <v>121</v>
      </c>
      <c r="AC98" s="21"/>
      <c r="AE98" s="90" t="s">
        <v>375</v>
      </c>
      <c r="AF98" s="82"/>
      <c r="CP98" s="19" t="str">
        <f t="shared" si="58"/>
        <v>Hagen Stefan</v>
      </c>
      <c r="CR98" s="19">
        <f t="shared" si="59"/>
        <v>28</v>
      </c>
      <c r="CS98" s="19" t="str">
        <f t="shared" si="60"/>
        <v>D</v>
      </c>
      <c r="CT98" s="154">
        <v>6741</v>
      </c>
      <c r="CU98" s="125">
        <v>741</v>
      </c>
      <c r="CV98" s="33">
        <f t="shared" si="74"/>
        <v>7</v>
      </c>
      <c r="CW98" s="83" t="str">
        <f t="shared" si="75"/>
        <v>Konstrukteur 4 / Fachplaner 4 / Gruppenchef 2</v>
      </c>
      <c r="CX98" s="125">
        <v>741</v>
      </c>
      <c r="CY98" s="33">
        <f t="shared" si="54"/>
        <v>7</v>
      </c>
      <c r="CZ98" s="83" t="str">
        <f t="shared" si="55"/>
        <v>Konstrukteur 4 / Fachplaner 4 / Gruppenchef 2</v>
      </c>
      <c r="DA98" s="125">
        <v>741</v>
      </c>
      <c r="DB98" s="33">
        <f t="shared" si="68"/>
        <v>7</v>
      </c>
      <c r="DC98" s="83" t="str">
        <f t="shared" si="69"/>
        <v>Konstrukteur 4 / Fachplaner 4 / Gruppenchef 2</v>
      </c>
      <c r="DD98" s="125">
        <v>741</v>
      </c>
      <c r="DE98" s="33">
        <f t="shared" si="70"/>
        <v>7</v>
      </c>
      <c r="DF98" s="83" t="str">
        <f t="shared" si="71"/>
        <v>Konstrukteur 4 / Fachplaner 4 / Gruppenchef 2</v>
      </c>
      <c r="DG98" s="20"/>
      <c r="DH98" s="125">
        <v>742</v>
      </c>
      <c r="DI98" s="33">
        <f t="shared" si="72"/>
        <v>8</v>
      </c>
      <c r="DJ98" s="83" t="str">
        <f t="shared" si="73"/>
        <v>Konstrukteur 5  / Fachplaner 5 / Gruppenchef 3</v>
      </c>
      <c r="DO98" s="19">
        <f t="shared" si="61"/>
        <v>6741</v>
      </c>
      <c r="DP98" s="153">
        <v>6</v>
      </c>
      <c r="DQ98" s="19">
        <v>0</v>
      </c>
      <c r="DR98" s="19" t="s">
        <v>965</v>
      </c>
    </row>
    <row r="99" spans="1:122" s="19" customFormat="1" x14ac:dyDescent="0.2">
      <c r="A99" s="53">
        <v>0</v>
      </c>
      <c r="B99" s="53">
        <v>1</v>
      </c>
      <c r="C99" s="53">
        <f>IF(Z99&gt;=10,1,0)</f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361</v>
      </c>
      <c r="P99" s="15" t="s">
        <v>492</v>
      </c>
      <c r="Q99" s="15">
        <v>95</v>
      </c>
      <c r="R99" s="16"/>
      <c r="S99" s="20" t="s">
        <v>143</v>
      </c>
      <c r="T99" s="21">
        <v>1968</v>
      </c>
      <c r="U99" s="28" t="s">
        <v>128</v>
      </c>
      <c r="V99" s="21">
        <v>1989</v>
      </c>
      <c r="W99" s="25"/>
      <c r="X99" s="21"/>
      <c r="Y99" s="28"/>
      <c r="Z99" s="21">
        <f>$AD$3-V99</f>
        <v>28</v>
      </c>
      <c r="AA99" s="25" t="s">
        <v>710</v>
      </c>
      <c r="AB99" s="21" t="s">
        <v>121</v>
      </c>
      <c r="AC99" s="21"/>
      <c r="AE99" s="187" t="s">
        <v>377</v>
      </c>
      <c r="AF99" s="82"/>
      <c r="CP99" s="19" t="str">
        <f>+S99</f>
        <v>Nicolosi Lucia</v>
      </c>
      <c r="CR99" s="19">
        <f>+Z99</f>
        <v>28</v>
      </c>
      <c r="CS99" s="19" t="str">
        <f>+AB99</f>
        <v>D</v>
      </c>
      <c r="CT99" s="154">
        <v>7637</v>
      </c>
      <c r="CU99" s="125">
        <v>741</v>
      </c>
      <c r="CV99" s="33">
        <f>VLOOKUP($CU99,Funktionsbezeichnungen,3,0)</f>
        <v>7</v>
      </c>
      <c r="CW99" s="83" t="str">
        <f>VLOOKUP($CU99,Funktionsbezeichnungen,2,0)</f>
        <v>Konstrukteur 4 / Fachplaner 4 / Gruppenchef 2</v>
      </c>
      <c r="CX99" s="125">
        <v>741</v>
      </c>
      <c r="CY99" s="33">
        <f>VLOOKUP($CX99,Funktionsbezeichnungen,3,0)</f>
        <v>7</v>
      </c>
      <c r="CZ99" s="83" t="str">
        <f>VLOOKUP($CX99,Funktionsbezeichnungen,2,0)</f>
        <v>Konstrukteur 4 / Fachplaner 4 / Gruppenchef 2</v>
      </c>
      <c r="DA99" s="125">
        <v>741</v>
      </c>
      <c r="DB99" s="33">
        <f>VLOOKUP($DA99,Funktionsbezeichnungen,3,0)</f>
        <v>7</v>
      </c>
      <c r="DC99" s="83" t="str">
        <f>VLOOKUP($DA99,Funktionsbezeichnungen,2,0)</f>
        <v>Konstrukteur 4 / Fachplaner 4 / Gruppenchef 2</v>
      </c>
      <c r="DD99" s="125">
        <v>741</v>
      </c>
      <c r="DE99" s="33">
        <f>VLOOKUP($DD99,Funktionsbezeichnungen,3,0)</f>
        <v>7</v>
      </c>
      <c r="DF99" s="83" t="str">
        <f>VLOOKUP($DD99,Funktionsbezeichnungen,2,0)</f>
        <v>Konstrukteur 4 / Fachplaner 4 / Gruppenchef 2</v>
      </c>
      <c r="DG99" s="20"/>
      <c r="DH99" s="125">
        <v>741</v>
      </c>
      <c r="DI99" s="33">
        <f>VLOOKUP($DH99,Funktionsbezeichnungen,3,0)</f>
        <v>7</v>
      </c>
      <c r="DJ99" s="83" t="str">
        <f>VLOOKUP($DH99,Funktionsbezeichnungen,2,0)</f>
        <v>Konstrukteur 4 / Fachplaner 4 / Gruppenchef 2</v>
      </c>
      <c r="DO99" s="19">
        <f>+CT99</f>
        <v>7637</v>
      </c>
      <c r="DP99" s="153">
        <v>6</v>
      </c>
      <c r="DQ99" s="19">
        <v>0</v>
      </c>
      <c r="DR99" s="19" t="s">
        <v>965</v>
      </c>
    </row>
    <row r="100" spans="1:122" s="19" customFormat="1" x14ac:dyDescent="0.2">
      <c r="A100" s="53">
        <v>0</v>
      </c>
      <c r="B100" s="53"/>
      <c r="C100" s="53">
        <f t="shared" si="56"/>
        <v>1</v>
      </c>
      <c r="D100" s="55"/>
      <c r="E100" s="55"/>
      <c r="F100" s="56"/>
      <c r="G100" s="54"/>
      <c r="H100" s="54"/>
      <c r="I100" s="56">
        <v>1</v>
      </c>
      <c r="J100" s="54"/>
      <c r="K100" s="56"/>
      <c r="L100" s="56"/>
      <c r="M100" s="56"/>
      <c r="N100" s="58"/>
      <c r="O100" s="52" t="s">
        <v>359</v>
      </c>
      <c r="P100" s="15" t="s">
        <v>489</v>
      </c>
      <c r="Q100" s="15">
        <v>96</v>
      </c>
      <c r="R100" s="16"/>
      <c r="S100" s="20" t="s">
        <v>146</v>
      </c>
      <c r="T100" s="21">
        <v>1970</v>
      </c>
      <c r="U100" s="28" t="s">
        <v>126</v>
      </c>
      <c r="V100" s="21">
        <v>1991</v>
      </c>
      <c r="W100" s="25"/>
      <c r="X100" s="21"/>
      <c r="Y100" s="28"/>
      <c r="Z100" s="21">
        <f t="shared" si="57"/>
        <v>26</v>
      </c>
      <c r="AA100" s="25" t="s">
        <v>129</v>
      </c>
      <c r="AB100" s="21" t="s">
        <v>121</v>
      </c>
      <c r="AC100" s="21"/>
      <c r="AE100" s="90" t="s">
        <v>394</v>
      </c>
      <c r="AF100" s="82"/>
      <c r="CP100" s="19" t="str">
        <f t="shared" si="58"/>
        <v>Hardmeyer Christian</v>
      </c>
      <c r="CR100" s="19">
        <f t="shared" si="59"/>
        <v>26</v>
      </c>
      <c r="CS100" s="19" t="str">
        <f t="shared" si="60"/>
        <v>D</v>
      </c>
      <c r="CT100" s="154">
        <v>9618</v>
      </c>
      <c r="CU100" s="125">
        <v>741</v>
      </c>
      <c r="CV100" s="33">
        <f t="shared" si="74"/>
        <v>7</v>
      </c>
      <c r="CW100" s="83" t="str">
        <f t="shared" si="75"/>
        <v>Konstrukteur 4 / Fachplaner 4 / Gruppenchef 2</v>
      </c>
      <c r="CX100" s="125">
        <v>741</v>
      </c>
      <c r="CY100" s="33">
        <f t="shared" si="54"/>
        <v>7</v>
      </c>
      <c r="CZ100" s="83" t="str">
        <f t="shared" si="55"/>
        <v>Konstrukteur 4 / Fachplaner 4 / Gruppenchef 2</v>
      </c>
      <c r="DA100" s="125">
        <v>741</v>
      </c>
      <c r="DB100" s="33">
        <f t="shared" si="68"/>
        <v>7</v>
      </c>
      <c r="DC100" s="83" t="str">
        <f t="shared" si="69"/>
        <v>Konstrukteur 4 / Fachplaner 4 / Gruppenchef 2</v>
      </c>
      <c r="DD100" s="125">
        <v>741</v>
      </c>
      <c r="DE100" s="33">
        <f t="shared" si="70"/>
        <v>7</v>
      </c>
      <c r="DF100" s="83" t="str">
        <f t="shared" si="71"/>
        <v>Konstrukteur 4 / Fachplaner 4 / Gruppenchef 2</v>
      </c>
      <c r="DG100" s="20"/>
      <c r="DH100" s="125">
        <v>742</v>
      </c>
      <c r="DI100" s="33">
        <f t="shared" si="72"/>
        <v>8</v>
      </c>
      <c r="DJ100" s="83" t="str">
        <f t="shared" si="73"/>
        <v>Konstrukteur 5  / Fachplaner 5 / Gruppenchef 3</v>
      </c>
      <c r="DO100" s="19">
        <f t="shared" si="61"/>
        <v>9618</v>
      </c>
      <c r="DP100" s="153">
        <v>6</v>
      </c>
      <c r="DQ100" s="19">
        <v>0</v>
      </c>
      <c r="DR100" s="19" t="s">
        <v>965</v>
      </c>
    </row>
    <row r="101" spans="1:122" s="19" customFormat="1" x14ac:dyDescent="0.2">
      <c r="A101" s="53">
        <v>0</v>
      </c>
      <c r="B101" s="53"/>
      <c r="C101" s="53">
        <f t="shared" si="56"/>
        <v>1</v>
      </c>
      <c r="D101" s="55"/>
      <c r="E101" s="55"/>
      <c r="F101" s="56"/>
      <c r="G101" s="54"/>
      <c r="H101" s="54"/>
      <c r="I101" s="56">
        <v>1</v>
      </c>
      <c r="J101" s="54">
        <v>1</v>
      </c>
      <c r="K101" s="56"/>
      <c r="L101" s="56"/>
      <c r="M101" s="56"/>
      <c r="N101" s="58"/>
      <c r="O101" s="52" t="s">
        <v>360</v>
      </c>
      <c r="P101" s="15" t="s">
        <v>490</v>
      </c>
      <c r="Q101" s="15">
        <v>97</v>
      </c>
      <c r="R101" s="16"/>
      <c r="S101" s="20" t="s">
        <v>148</v>
      </c>
      <c r="T101" s="21">
        <v>1970</v>
      </c>
      <c r="U101" s="28" t="s">
        <v>126</v>
      </c>
      <c r="V101" s="21">
        <v>1992</v>
      </c>
      <c r="W101" s="25"/>
      <c r="X101" s="21"/>
      <c r="Y101" s="28"/>
      <c r="Z101" s="21">
        <f t="shared" si="57"/>
        <v>25</v>
      </c>
      <c r="AA101" s="25" t="s">
        <v>129</v>
      </c>
      <c r="AB101" s="21" t="s">
        <v>121</v>
      </c>
      <c r="AC101" s="21"/>
      <c r="AE101" s="90" t="s">
        <v>421</v>
      </c>
      <c r="AF101" s="82"/>
      <c r="CP101" s="19" t="str">
        <f t="shared" si="58"/>
        <v>Wira Stephane</v>
      </c>
      <c r="CR101" s="19">
        <f t="shared" si="59"/>
        <v>25</v>
      </c>
      <c r="CS101" s="19" t="str">
        <f t="shared" si="60"/>
        <v>D</v>
      </c>
      <c r="CT101" s="154">
        <v>9623</v>
      </c>
      <c r="CU101" s="125">
        <v>742</v>
      </c>
      <c r="CV101" s="33">
        <f t="shared" si="74"/>
        <v>8</v>
      </c>
      <c r="CW101" s="83" t="str">
        <f t="shared" si="75"/>
        <v>Konstrukteur 5  / Fachplaner 5 / Gruppenchef 3</v>
      </c>
      <c r="CX101" s="125">
        <v>742</v>
      </c>
      <c r="CY101" s="33">
        <f t="shared" si="54"/>
        <v>8</v>
      </c>
      <c r="CZ101" s="83" t="str">
        <f t="shared" si="55"/>
        <v>Konstrukteur 5  / Fachplaner 5 / Gruppenchef 3</v>
      </c>
      <c r="DA101" s="125">
        <v>742</v>
      </c>
      <c r="DB101" s="33">
        <f t="shared" si="68"/>
        <v>8</v>
      </c>
      <c r="DC101" s="83" t="str">
        <f t="shared" si="69"/>
        <v>Konstrukteur 5  / Fachplaner 5 / Gruppenchef 3</v>
      </c>
      <c r="DD101" s="125">
        <v>742</v>
      </c>
      <c r="DE101" s="33">
        <f t="shared" si="70"/>
        <v>8</v>
      </c>
      <c r="DF101" s="83" t="str">
        <f t="shared" si="71"/>
        <v>Konstrukteur 5  / Fachplaner 5 / Gruppenchef 3</v>
      </c>
      <c r="DG101" s="20"/>
      <c r="DH101" s="125">
        <v>742</v>
      </c>
      <c r="DI101" s="33">
        <f t="shared" si="72"/>
        <v>8</v>
      </c>
      <c r="DJ101" s="83" t="str">
        <f t="shared" si="73"/>
        <v>Konstrukteur 5  / Fachplaner 5 / Gruppenchef 3</v>
      </c>
      <c r="DO101" s="19">
        <f t="shared" si="61"/>
        <v>9623</v>
      </c>
      <c r="DP101" s="153">
        <v>6</v>
      </c>
      <c r="DQ101" s="19">
        <v>0</v>
      </c>
      <c r="DR101" s="19" t="s">
        <v>975</v>
      </c>
    </row>
    <row r="102" spans="1:122" s="19" customFormat="1" x14ac:dyDescent="0.2">
      <c r="A102" s="53">
        <v>0</v>
      </c>
      <c r="B102" s="53"/>
      <c r="C102" s="53">
        <f t="shared" si="56"/>
        <v>1</v>
      </c>
      <c r="D102" s="55"/>
      <c r="E102" s="55"/>
      <c r="F102" s="56"/>
      <c r="G102" s="54"/>
      <c r="H102" s="54"/>
      <c r="I102" s="56">
        <v>1</v>
      </c>
      <c r="J102" s="54">
        <v>1</v>
      </c>
      <c r="K102" s="56"/>
      <c r="L102" s="56"/>
      <c r="M102" s="56"/>
      <c r="N102" s="58"/>
      <c r="O102" s="52" t="s">
        <v>360</v>
      </c>
      <c r="P102" s="15" t="s">
        <v>568</v>
      </c>
      <c r="Q102" s="15">
        <v>98</v>
      </c>
      <c r="R102" s="16"/>
      <c r="S102" s="20" t="s">
        <v>569</v>
      </c>
      <c r="T102" s="21">
        <v>1973</v>
      </c>
      <c r="U102" s="28" t="s">
        <v>126</v>
      </c>
      <c r="V102" s="21">
        <v>1993</v>
      </c>
      <c r="W102" s="25"/>
      <c r="X102" s="21"/>
      <c r="Y102" s="28"/>
      <c r="Z102" s="21">
        <f t="shared" si="57"/>
        <v>24</v>
      </c>
      <c r="AA102" s="25" t="s">
        <v>129</v>
      </c>
      <c r="AB102" s="21" t="s">
        <v>121</v>
      </c>
      <c r="AC102" s="21"/>
      <c r="AE102" s="90" t="s">
        <v>377</v>
      </c>
      <c r="AF102" s="82"/>
      <c r="CP102" s="19" t="str">
        <f t="shared" si="58"/>
        <v>Heiniger Christoph</v>
      </c>
      <c r="CR102" s="19">
        <f t="shared" si="59"/>
        <v>24</v>
      </c>
      <c r="CS102" s="19" t="str">
        <f t="shared" si="60"/>
        <v>D</v>
      </c>
      <c r="CT102" s="154">
        <v>4346</v>
      </c>
      <c r="CU102" s="125">
        <v>741</v>
      </c>
      <c r="CV102" s="33">
        <f t="shared" si="74"/>
        <v>7</v>
      </c>
      <c r="CW102" s="83" t="str">
        <f t="shared" si="75"/>
        <v>Konstrukteur 4 / Fachplaner 4 / Gruppenchef 2</v>
      </c>
      <c r="CX102" s="125">
        <v>741</v>
      </c>
      <c r="CY102" s="33">
        <f t="shared" si="54"/>
        <v>7</v>
      </c>
      <c r="CZ102" s="83" t="str">
        <f t="shared" si="55"/>
        <v>Konstrukteur 4 / Fachplaner 4 / Gruppenchef 2</v>
      </c>
      <c r="DA102" s="125">
        <v>741</v>
      </c>
      <c r="DB102" s="33">
        <f t="shared" si="68"/>
        <v>7</v>
      </c>
      <c r="DC102" s="83" t="str">
        <f t="shared" si="69"/>
        <v>Konstrukteur 4 / Fachplaner 4 / Gruppenchef 2</v>
      </c>
      <c r="DD102" s="125">
        <v>741</v>
      </c>
      <c r="DE102" s="33">
        <f t="shared" si="70"/>
        <v>7</v>
      </c>
      <c r="DF102" s="83" t="str">
        <f t="shared" si="71"/>
        <v>Konstrukteur 4 / Fachplaner 4 / Gruppenchef 2</v>
      </c>
      <c r="DG102" s="20"/>
      <c r="DH102" s="125">
        <v>742</v>
      </c>
      <c r="DI102" s="33">
        <f t="shared" si="72"/>
        <v>8</v>
      </c>
      <c r="DJ102" s="83" t="str">
        <f t="shared" si="73"/>
        <v>Konstrukteur 5  / Fachplaner 5 / Gruppenchef 3</v>
      </c>
      <c r="DO102" s="19">
        <f t="shared" si="61"/>
        <v>4346</v>
      </c>
      <c r="DP102" s="153">
        <v>6</v>
      </c>
      <c r="DQ102" s="19">
        <v>0</v>
      </c>
      <c r="DR102" s="19" t="s">
        <v>965</v>
      </c>
    </row>
    <row r="103" spans="1:122" s="19" customFormat="1" x14ac:dyDescent="0.2">
      <c r="A103" s="53">
        <v>0</v>
      </c>
      <c r="B103" s="53"/>
      <c r="C103" s="53">
        <f>IF(Z103&gt;=10,1,0)</f>
        <v>1</v>
      </c>
      <c r="D103" s="55"/>
      <c r="E103" s="55"/>
      <c r="F103" s="56"/>
      <c r="G103" s="54"/>
      <c r="H103" s="54"/>
      <c r="I103" s="56">
        <v>1</v>
      </c>
      <c r="J103" s="54"/>
      <c r="K103" s="56"/>
      <c r="L103" s="56"/>
      <c r="M103" s="56"/>
      <c r="N103" s="58"/>
      <c r="O103" s="52" t="s">
        <v>358</v>
      </c>
      <c r="P103" s="15" t="s">
        <v>558</v>
      </c>
      <c r="Q103" s="15">
        <v>99</v>
      </c>
      <c r="R103" s="16"/>
      <c r="S103" s="20" t="s">
        <v>559</v>
      </c>
      <c r="T103" s="21">
        <v>1973</v>
      </c>
      <c r="U103" s="28" t="s">
        <v>560</v>
      </c>
      <c r="V103" s="21">
        <v>1994</v>
      </c>
      <c r="W103" s="25"/>
      <c r="X103" s="21"/>
      <c r="Y103" s="28"/>
      <c r="Z103" s="21">
        <f>$AD$3-V103</f>
        <v>23</v>
      </c>
      <c r="AA103" s="25" t="s">
        <v>235</v>
      </c>
      <c r="AB103" s="21" t="s">
        <v>121</v>
      </c>
      <c r="AC103" s="21"/>
      <c r="AE103" s="187" t="s">
        <v>378</v>
      </c>
      <c r="AF103" s="82"/>
      <c r="CP103" s="19" t="str">
        <f>+S103</f>
        <v>Enderlen Francois</v>
      </c>
      <c r="CR103" s="19">
        <f>+Z103</f>
        <v>23</v>
      </c>
      <c r="CS103" s="19" t="str">
        <f>+AB103</f>
        <v>D</v>
      </c>
      <c r="CT103" s="154">
        <v>5636</v>
      </c>
      <c r="CU103" s="125">
        <v>741</v>
      </c>
      <c r="CV103" s="33">
        <f>VLOOKUP($CU103,Funktionsbezeichnungen,3,0)</f>
        <v>7</v>
      </c>
      <c r="CW103" s="83" t="str">
        <f>VLOOKUP($CU103,Funktionsbezeichnungen,2,0)</f>
        <v>Konstrukteur 4 / Fachplaner 4 / Gruppenchef 2</v>
      </c>
      <c r="CX103" s="125">
        <v>741</v>
      </c>
      <c r="CY103" s="33">
        <f>VLOOKUP($CX103,Funktionsbezeichnungen,3,0)</f>
        <v>7</v>
      </c>
      <c r="CZ103" s="83" t="str">
        <f>VLOOKUP($CX103,Funktionsbezeichnungen,2,0)</f>
        <v>Konstrukteur 4 / Fachplaner 4 / Gruppenchef 2</v>
      </c>
      <c r="DA103" s="125">
        <v>741</v>
      </c>
      <c r="DB103" s="33">
        <f>VLOOKUP($DA103,Funktionsbezeichnungen,3,0)</f>
        <v>7</v>
      </c>
      <c r="DC103" s="83" t="str">
        <f>VLOOKUP($DA103,Funktionsbezeichnungen,2,0)</f>
        <v>Konstrukteur 4 / Fachplaner 4 / Gruppenchef 2</v>
      </c>
      <c r="DD103" s="125">
        <v>741</v>
      </c>
      <c r="DE103" s="33">
        <f>VLOOKUP($DD103,Funktionsbezeichnungen,3,0)</f>
        <v>7</v>
      </c>
      <c r="DF103" s="83" t="str">
        <f>VLOOKUP($DD103,Funktionsbezeichnungen,2,0)</f>
        <v>Konstrukteur 4 / Fachplaner 4 / Gruppenchef 2</v>
      </c>
      <c r="DG103" s="20"/>
      <c r="DH103" s="125">
        <v>741</v>
      </c>
      <c r="DI103" s="33">
        <f>VLOOKUP($DH103,Funktionsbezeichnungen,3,0)</f>
        <v>7</v>
      </c>
      <c r="DJ103" s="83" t="str">
        <f>VLOOKUP($DH103,Funktionsbezeichnungen,2,0)</f>
        <v>Konstrukteur 4 / Fachplaner 4 / Gruppenchef 2</v>
      </c>
      <c r="DO103" s="19">
        <f>+CT103</f>
        <v>5636</v>
      </c>
      <c r="DP103" s="153">
        <v>6</v>
      </c>
      <c r="DQ103" s="19">
        <v>0</v>
      </c>
      <c r="DR103" s="19" t="s">
        <v>965</v>
      </c>
    </row>
    <row r="104" spans="1:122" s="19" customFormat="1" x14ac:dyDescent="0.2">
      <c r="A104" s="53">
        <v>0</v>
      </c>
      <c r="B104" s="53"/>
      <c r="C104" s="53">
        <f t="shared" si="56"/>
        <v>1</v>
      </c>
      <c r="D104" s="55"/>
      <c r="E104" s="55"/>
      <c r="F104" s="56"/>
      <c r="G104" s="54"/>
      <c r="H104" s="54"/>
      <c r="I104" s="56">
        <v>1</v>
      </c>
      <c r="J104" s="54">
        <v>1</v>
      </c>
      <c r="K104" s="56"/>
      <c r="L104" s="56"/>
      <c r="M104" s="56"/>
      <c r="N104" s="58"/>
      <c r="O104" s="52" t="s">
        <v>360</v>
      </c>
      <c r="P104" s="15" t="s">
        <v>493</v>
      </c>
      <c r="Q104" s="15">
        <v>100</v>
      </c>
      <c r="R104" s="16"/>
      <c r="S104" s="20" t="s">
        <v>294</v>
      </c>
      <c r="T104" s="21">
        <v>1976</v>
      </c>
      <c r="U104" s="28" t="s">
        <v>126</v>
      </c>
      <c r="V104" s="21">
        <v>1998</v>
      </c>
      <c r="W104" s="25"/>
      <c r="X104" s="21"/>
      <c r="Y104" s="28"/>
      <c r="Z104" s="21">
        <f t="shared" si="57"/>
        <v>19</v>
      </c>
      <c r="AA104" s="25" t="s">
        <v>129</v>
      </c>
      <c r="AB104" s="21" t="s">
        <v>121</v>
      </c>
      <c r="AC104" s="21"/>
      <c r="AE104" s="90" t="s">
        <v>377</v>
      </c>
      <c r="AF104" s="82"/>
      <c r="CP104" s="19" t="str">
        <f t="shared" si="58"/>
        <v>Humbel Sven</v>
      </c>
      <c r="CR104" s="19">
        <f t="shared" si="59"/>
        <v>19</v>
      </c>
      <c r="CS104" s="19" t="str">
        <f t="shared" si="60"/>
        <v>D</v>
      </c>
      <c r="CT104" s="154">
        <v>9654</v>
      </c>
      <c r="CU104" s="125">
        <v>741</v>
      </c>
      <c r="CV104" s="33">
        <f t="shared" si="74"/>
        <v>7</v>
      </c>
      <c r="CW104" s="83" t="str">
        <f t="shared" si="75"/>
        <v>Konstrukteur 4 / Fachplaner 4 / Gruppenchef 2</v>
      </c>
      <c r="CX104" s="125">
        <v>741</v>
      </c>
      <c r="CY104" s="33">
        <f t="shared" si="54"/>
        <v>7</v>
      </c>
      <c r="CZ104" s="83" t="str">
        <f t="shared" si="55"/>
        <v>Konstrukteur 4 / Fachplaner 4 / Gruppenchef 2</v>
      </c>
      <c r="DA104" s="125">
        <v>741</v>
      </c>
      <c r="DB104" s="33">
        <f t="shared" si="68"/>
        <v>7</v>
      </c>
      <c r="DC104" s="83" t="str">
        <f t="shared" si="69"/>
        <v>Konstrukteur 4 / Fachplaner 4 / Gruppenchef 2</v>
      </c>
      <c r="DD104" s="125">
        <v>741</v>
      </c>
      <c r="DE104" s="33">
        <f t="shared" si="70"/>
        <v>7</v>
      </c>
      <c r="DF104" s="83" t="str">
        <f t="shared" si="71"/>
        <v>Konstrukteur 4 / Fachplaner 4 / Gruppenchef 2</v>
      </c>
      <c r="DG104" s="20"/>
      <c r="DH104" s="125">
        <v>742</v>
      </c>
      <c r="DI104" s="33">
        <f t="shared" si="72"/>
        <v>8</v>
      </c>
      <c r="DJ104" s="83" t="str">
        <f t="shared" si="73"/>
        <v>Konstrukteur 5  / Fachplaner 5 / Gruppenchef 3</v>
      </c>
      <c r="DO104" s="19">
        <f t="shared" si="61"/>
        <v>9654</v>
      </c>
      <c r="DP104" s="153">
        <v>6</v>
      </c>
      <c r="DQ104" s="19">
        <v>0</v>
      </c>
      <c r="DR104" s="19" t="s">
        <v>965</v>
      </c>
    </row>
    <row r="105" spans="1:122" s="19" customFormat="1" x14ac:dyDescent="0.2">
      <c r="A105" s="53">
        <v>0</v>
      </c>
      <c r="B105" s="53"/>
      <c r="C105" s="53">
        <f t="shared" si="56"/>
        <v>1</v>
      </c>
      <c r="D105" s="55"/>
      <c r="E105" s="55"/>
      <c r="F105" s="56"/>
      <c r="G105" s="54"/>
      <c r="H105" s="54"/>
      <c r="I105" s="56">
        <v>1</v>
      </c>
      <c r="J105" s="54"/>
      <c r="K105" s="56"/>
      <c r="L105" s="56"/>
      <c r="M105" s="56"/>
      <c r="N105" s="58"/>
      <c r="O105" s="52" t="s">
        <v>361</v>
      </c>
      <c r="P105" s="15" t="s">
        <v>497</v>
      </c>
      <c r="Q105" s="15">
        <v>101</v>
      </c>
      <c r="R105" s="16"/>
      <c r="S105" s="20" t="s">
        <v>179</v>
      </c>
      <c r="T105" s="21">
        <v>1982</v>
      </c>
      <c r="U105" s="28" t="s">
        <v>235</v>
      </c>
      <c r="V105" s="21">
        <v>2002</v>
      </c>
      <c r="W105" s="25"/>
      <c r="X105" s="21"/>
      <c r="Y105" s="25"/>
      <c r="Z105" s="21">
        <f t="shared" si="57"/>
        <v>15</v>
      </c>
      <c r="AA105" s="25" t="s">
        <v>129</v>
      </c>
      <c r="AB105" s="21" t="s">
        <v>121</v>
      </c>
      <c r="AC105" s="21"/>
      <c r="AE105" s="187" t="s">
        <v>894</v>
      </c>
      <c r="AF105" s="82"/>
      <c r="CP105" s="19" t="str">
        <f t="shared" si="58"/>
        <v>Delmas Marc</v>
      </c>
      <c r="CR105" s="19">
        <f t="shared" si="59"/>
        <v>15</v>
      </c>
      <c r="CS105" s="19" t="str">
        <f t="shared" si="60"/>
        <v>D</v>
      </c>
      <c r="CT105" s="154">
        <v>9660</v>
      </c>
      <c r="CU105" s="125">
        <v>742</v>
      </c>
      <c r="CV105" s="33">
        <f t="shared" si="74"/>
        <v>8</v>
      </c>
      <c r="CW105" s="83" t="str">
        <f t="shared" si="75"/>
        <v>Konstrukteur 5  / Fachplaner 5 / Gruppenchef 3</v>
      </c>
      <c r="CX105" s="125">
        <v>742</v>
      </c>
      <c r="CY105" s="33">
        <f t="shared" si="54"/>
        <v>8</v>
      </c>
      <c r="CZ105" s="83" t="str">
        <f t="shared" si="55"/>
        <v>Konstrukteur 5  / Fachplaner 5 / Gruppenchef 3</v>
      </c>
      <c r="DA105" s="125">
        <v>741</v>
      </c>
      <c r="DB105" s="33">
        <f t="shared" si="68"/>
        <v>7</v>
      </c>
      <c r="DC105" s="83" t="str">
        <f t="shared" si="69"/>
        <v>Konstrukteur 4 / Fachplaner 4 / Gruppenchef 2</v>
      </c>
      <c r="DD105" s="125">
        <v>733</v>
      </c>
      <c r="DE105" s="33">
        <f t="shared" si="70"/>
        <v>6</v>
      </c>
      <c r="DF105" s="83" t="str">
        <f t="shared" si="71"/>
        <v>Konstrukteur 3 / -planer 3 / Gruppenchef 1</v>
      </c>
      <c r="DG105" s="20"/>
      <c r="DH105" s="125">
        <v>733</v>
      </c>
      <c r="DI105" s="125">
        <f t="shared" si="72"/>
        <v>6</v>
      </c>
      <c r="DJ105" s="83" t="str">
        <f t="shared" si="73"/>
        <v>Konstrukteur 3 / -planer 3 / Gruppenchef 1</v>
      </c>
      <c r="DO105" s="19">
        <f t="shared" si="61"/>
        <v>9660</v>
      </c>
      <c r="DP105" s="153">
        <v>6</v>
      </c>
      <c r="DQ105" s="19">
        <v>0</v>
      </c>
      <c r="DR105" s="19" t="s">
        <v>965</v>
      </c>
    </row>
    <row r="106" spans="1:122" s="19" customFormat="1" x14ac:dyDescent="0.2">
      <c r="A106" s="53">
        <v>0</v>
      </c>
      <c r="B106" s="53">
        <v>1</v>
      </c>
      <c r="C106" s="53">
        <f>IF(Z106&gt;=10,1,0)</f>
        <v>1</v>
      </c>
      <c r="D106" s="55"/>
      <c r="E106" s="55"/>
      <c r="F106" s="56"/>
      <c r="G106" s="54"/>
      <c r="H106" s="54"/>
      <c r="I106" s="56">
        <v>1</v>
      </c>
      <c r="J106" s="54"/>
      <c r="K106" s="56"/>
      <c r="L106" s="56"/>
      <c r="M106" s="56"/>
      <c r="N106" s="58"/>
      <c r="O106" s="52" t="s">
        <v>358</v>
      </c>
      <c r="P106" s="15" t="s">
        <v>1116</v>
      </c>
      <c r="Q106" s="15">
        <v>102</v>
      </c>
      <c r="R106" s="16"/>
      <c r="S106" s="20" t="s">
        <v>1117</v>
      </c>
      <c r="T106" s="21">
        <v>1981</v>
      </c>
      <c r="U106" s="28" t="s">
        <v>239</v>
      </c>
      <c r="V106" s="21">
        <v>2002</v>
      </c>
      <c r="W106" s="25"/>
      <c r="X106" s="21"/>
      <c r="Y106" s="28"/>
      <c r="Z106" s="21">
        <f>$AD$3-V106</f>
        <v>15</v>
      </c>
      <c r="AA106" s="25" t="s">
        <v>239</v>
      </c>
      <c r="AB106" s="21" t="s">
        <v>121</v>
      </c>
      <c r="AC106" s="21"/>
      <c r="AE106" s="187" t="s">
        <v>378</v>
      </c>
      <c r="AF106" s="82"/>
      <c r="CP106" s="19" t="str">
        <f>+S106</f>
        <v>Iten Vanessa</v>
      </c>
      <c r="CR106" s="19">
        <f>+Z106</f>
        <v>15</v>
      </c>
      <c r="CS106" s="19" t="str">
        <f>+AB106</f>
        <v>D</v>
      </c>
      <c r="CT106" s="154">
        <v>9661</v>
      </c>
      <c r="CU106" s="125">
        <v>733</v>
      </c>
      <c r="CV106" s="33">
        <f>VLOOKUP($CU106,Funktionsbezeichnungen,3,0)</f>
        <v>6</v>
      </c>
      <c r="CW106" s="83" t="str">
        <f>VLOOKUP($CU106,Funktionsbezeichnungen,2,0)</f>
        <v>Konstrukteur 3 / -planer 3 / Gruppenchef 1</v>
      </c>
      <c r="CX106" s="125"/>
      <c r="CY106" s="33"/>
      <c r="CZ106" s="83"/>
      <c r="DA106" s="125"/>
      <c r="DB106" s="33"/>
      <c r="DC106" s="83"/>
      <c r="DD106" s="125"/>
      <c r="DE106" s="33"/>
      <c r="DF106" s="83"/>
      <c r="DG106" s="20"/>
      <c r="DH106" s="125"/>
      <c r="DI106" s="33"/>
      <c r="DJ106" s="83"/>
      <c r="DO106" s="19">
        <f>+CT106</f>
        <v>9661</v>
      </c>
      <c r="DP106" s="153">
        <v>6</v>
      </c>
      <c r="DQ106" s="19">
        <v>0</v>
      </c>
      <c r="DR106" s="19" t="s">
        <v>965</v>
      </c>
    </row>
    <row r="107" spans="1:122" s="19" customFormat="1" ht="27" x14ac:dyDescent="0.2">
      <c r="A107" s="218">
        <v>0</v>
      </c>
      <c r="B107" s="218"/>
      <c r="C107" s="218">
        <f>IF(Z107&gt;=10,1,0)</f>
        <v>0</v>
      </c>
      <c r="D107" s="219"/>
      <c r="E107" s="219">
        <v>1</v>
      </c>
      <c r="F107" s="220"/>
      <c r="G107" s="221"/>
      <c r="H107" s="221"/>
      <c r="I107" s="220"/>
      <c r="J107" s="221">
        <v>1</v>
      </c>
      <c r="K107" s="220"/>
      <c r="L107" s="220"/>
      <c r="M107" s="220"/>
      <c r="N107" s="211"/>
      <c r="O107" s="215" t="s">
        <v>358</v>
      </c>
      <c r="P107" s="212" t="s">
        <v>1200</v>
      </c>
      <c r="Q107" s="15">
        <v>103</v>
      </c>
      <c r="R107" s="213"/>
      <c r="S107" s="20" t="s">
        <v>1201</v>
      </c>
      <c r="T107" s="118">
        <v>1985</v>
      </c>
      <c r="U107" s="120" t="s">
        <v>1202</v>
      </c>
      <c r="V107" s="118">
        <v>2009</v>
      </c>
      <c r="W107" s="214"/>
      <c r="X107" s="118"/>
      <c r="Y107" s="214"/>
      <c r="Z107" s="118">
        <f>$AD$3-V107</f>
        <v>8</v>
      </c>
      <c r="AA107" s="120" t="s">
        <v>129</v>
      </c>
      <c r="AB107" s="118" t="s">
        <v>121</v>
      </c>
      <c r="AC107" s="118"/>
      <c r="AD107" s="210"/>
      <c r="AE107" s="217" t="s">
        <v>377</v>
      </c>
      <c r="AF107" s="82"/>
      <c r="CP107" s="19" t="str">
        <f>+S107</f>
        <v>Grabherr Mathieu</v>
      </c>
      <c r="CR107" s="19">
        <f>+Z107</f>
        <v>8</v>
      </c>
      <c r="CS107" s="19" t="str">
        <f>+AB107</f>
        <v>D</v>
      </c>
      <c r="CT107" s="154">
        <v>5641</v>
      </c>
      <c r="CU107" s="125">
        <v>733</v>
      </c>
      <c r="CV107" s="33">
        <f>VLOOKUP($CU107,Funktionsbezeichnungen,3,0)</f>
        <v>6</v>
      </c>
      <c r="CW107" s="83" t="str">
        <f>VLOOKUP($CU107,Funktionsbezeichnungen,2,0)</f>
        <v>Konstrukteur 3 / -planer 3 / Gruppenchef 1</v>
      </c>
      <c r="CX107" s="125"/>
      <c r="CY107" s="33"/>
      <c r="CZ107" s="83"/>
      <c r="DA107" s="125"/>
      <c r="DB107" s="33"/>
      <c r="DC107" s="83"/>
      <c r="DD107" s="33"/>
      <c r="DE107" s="33"/>
      <c r="DF107" s="83"/>
      <c r="DH107" s="33"/>
      <c r="DI107" s="33"/>
      <c r="DJ107" s="83"/>
      <c r="DO107" s="19">
        <f>+CT107</f>
        <v>5641</v>
      </c>
      <c r="DP107" s="153">
        <v>6</v>
      </c>
      <c r="DQ107" s="19">
        <v>0</v>
      </c>
      <c r="DR107" s="19" t="s">
        <v>965</v>
      </c>
    </row>
    <row r="108" spans="1:122" s="19" customFormat="1" x14ac:dyDescent="0.2">
      <c r="A108" s="53">
        <v>0</v>
      </c>
      <c r="B108" s="53"/>
      <c r="C108" s="53">
        <f t="shared" si="56"/>
        <v>1</v>
      </c>
      <c r="D108" s="55"/>
      <c r="E108" s="55"/>
      <c r="F108" s="56"/>
      <c r="G108" s="54"/>
      <c r="H108" s="54"/>
      <c r="I108" s="56">
        <v>1</v>
      </c>
      <c r="J108" s="54"/>
      <c r="K108" s="56"/>
      <c r="L108" s="56"/>
      <c r="M108" s="56"/>
      <c r="N108" s="58"/>
      <c r="O108" s="52" t="s">
        <v>358</v>
      </c>
      <c r="P108" s="15" t="s">
        <v>652</v>
      </c>
      <c r="Q108" s="15">
        <v>104</v>
      </c>
      <c r="R108" s="16"/>
      <c r="S108" s="20" t="s">
        <v>651</v>
      </c>
      <c r="T108" s="21">
        <v>1967</v>
      </c>
      <c r="U108" s="28" t="s">
        <v>653</v>
      </c>
      <c r="V108" s="21">
        <v>1988</v>
      </c>
      <c r="W108" s="25"/>
      <c r="X108" s="21"/>
      <c r="Y108" s="28"/>
      <c r="Z108" s="21">
        <f t="shared" si="57"/>
        <v>29</v>
      </c>
      <c r="AA108" s="25" t="s">
        <v>653</v>
      </c>
      <c r="AB108" s="21" t="s">
        <v>142</v>
      </c>
      <c r="AC108" s="21"/>
      <c r="AE108" s="187" t="s">
        <v>378</v>
      </c>
      <c r="AF108" s="82"/>
      <c r="CP108" s="19" t="str">
        <f t="shared" si="58"/>
        <v>Dettwiler Markus</v>
      </c>
      <c r="CR108" s="19">
        <f t="shared" si="59"/>
        <v>29</v>
      </c>
      <c r="CS108" s="19" t="str">
        <f t="shared" si="60"/>
        <v>E</v>
      </c>
      <c r="CT108" s="154">
        <v>5639</v>
      </c>
      <c r="CU108" s="125">
        <v>741</v>
      </c>
      <c r="CV108" s="33">
        <f t="shared" si="74"/>
        <v>7</v>
      </c>
      <c r="CW108" s="83" t="str">
        <f t="shared" si="75"/>
        <v>Konstrukteur 4 / Fachplaner 4 / Gruppenchef 2</v>
      </c>
      <c r="CX108" s="125">
        <v>741</v>
      </c>
      <c r="CY108" s="33">
        <f t="shared" ref="CY108:CY138" si="82">VLOOKUP($CX108,Funktionsbezeichnungen,3,0)</f>
        <v>7</v>
      </c>
      <c r="CZ108" s="83" t="str">
        <f t="shared" ref="CZ108:CZ138" si="83">VLOOKUP($CX108,Funktionsbezeichnungen,2,0)</f>
        <v>Konstrukteur 4 / Fachplaner 4 / Gruppenchef 2</v>
      </c>
      <c r="DA108" s="125">
        <v>741</v>
      </c>
      <c r="DB108" s="33">
        <f t="shared" si="68"/>
        <v>7</v>
      </c>
      <c r="DC108" s="83" t="str">
        <f t="shared" si="69"/>
        <v>Konstrukteur 4 / Fachplaner 4 / Gruppenchef 2</v>
      </c>
      <c r="DD108" s="125">
        <v>741</v>
      </c>
      <c r="DE108" s="33">
        <f t="shared" si="70"/>
        <v>7</v>
      </c>
      <c r="DF108" s="83" t="str">
        <f t="shared" si="71"/>
        <v>Konstrukteur 4 / Fachplaner 4 / Gruppenchef 2</v>
      </c>
      <c r="DG108" s="20"/>
      <c r="DH108" s="125">
        <v>741</v>
      </c>
      <c r="DI108" s="33">
        <f t="shared" si="72"/>
        <v>7</v>
      </c>
      <c r="DJ108" s="83" t="str">
        <f t="shared" si="73"/>
        <v>Konstrukteur 4 / Fachplaner 4 / Gruppenchef 2</v>
      </c>
      <c r="DO108" s="19">
        <f t="shared" si="61"/>
        <v>5639</v>
      </c>
      <c r="DP108" s="153">
        <v>6</v>
      </c>
      <c r="DQ108" s="19">
        <v>0</v>
      </c>
      <c r="DR108" s="19" t="s">
        <v>965</v>
      </c>
    </row>
    <row r="109" spans="1:122" s="19" customFormat="1" x14ac:dyDescent="0.2">
      <c r="A109" s="53">
        <v>0</v>
      </c>
      <c r="B109" s="53">
        <v>1</v>
      </c>
      <c r="C109" s="53">
        <f>IF(Z109&gt;=10,1,0)</f>
        <v>1</v>
      </c>
      <c r="D109" s="55"/>
      <c r="E109" s="55">
        <v>1</v>
      </c>
      <c r="F109" s="56"/>
      <c r="G109" s="54"/>
      <c r="H109" s="54"/>
      <c r="I109" s="56"/>
      <c r="J109" s="54"/>
      <c r="K109" s="56"/>
      <c r="L109" s="56"/>
      <c r="M109" s="56"/>
      <c r="N109" s="58"/>
      <c r="O109" s="52" t="s">
        <v>359</v>
      </c>
      <c r="P109" s="15" t="s">
        <v>1183</v>
      </c>
      <c r="Q109" s="15">
        <v>105</v>
      </c>
      <c r="R109" s="16"/>
      <c r="S109" s="20" t="s">
        <v>1184</v>
      </c>
      <c r="T109" s="21">
        <v>1982</v>
      </c>
      <c r="U109" s="28" t="s">
        <v>239</v>
      </c>
      <c r="V109" s="21">
        <v>2007</v>
      </c>
      <c r="W109" s="25" t="s">
        <v>1185</v>
      </c>
      <c r="X109" s="21">
        <v>2012</v>
      </c>
      <c r="Y109" s="28"/>
      <c r="Z109" s="21">
        <f>$AD$3-V109</f>
        <v>10</v>
      </c>
      <c r="AA109" s="25" t="s">
        <v>1186</v>
      </c>
      <c r="AB109" s="21" t="s">
        <v>142</v>
      </c>
      <c r="AC109" s="21"/>
      <c r="AE109" s="187" t="s">
        <v>378</v>
      </c>
      <c r="AF109" s="82"/>
      <c r="CP109" s="19" t="str">
        <f t="shared" si="58"/>
        <v>Schaub Anja</v>
      </c>
      <c r="CR109" s="19">
        <f t="shared" si="59"/>
        <v>10</v>
      </c>
      <c r="CS109" s="19" t="str">
        <f t="shared" si="60"/>
        <v>E</v>
      </c>
      <c r="CT109" s="154">
        <v>9664</v>
      </c>
      <c r="CU109" s="125">
        <v>733</v>
      </c>
      <c r="CV109" s="33">
        <f t="shared" si="74"/>
        <v>6</v>
      </c>
      <c r="CW109" s="83" t="str">
        <f t="shared" si="75"/>
        <v>Konstrukteur 3 / -planer 3 / Gruppenchef 1</v>
      </c>
      <c r="CX109" s="125"/>
      <c r="CY109" s="33"/>
      <c r="CZ109" s="83"/>
      <c r="DA109" s="125"/>
      <c r="DB109" s="33"/>
      <c r="DC109" s="83"/>
      <c r="DD109" s="125"/>
      <c r="DE109" s="33"/>
      <c r="DF109" s="83"/>
      <c r="DG109" s="20"/>
      <c r="DH109" s="125"/>
      <c r="DI109" s="33"/>
      <c r="DJ109" s="83"/>
      <c r="DO109" s="19">
        <f t="shared" si="61"/>
        <v>9664</v>
      </c>
      <c r="DP109" s="153">
        <v>6</v>
      </c>
      <c r="DQ109" s="19">
        <v>0</v>
      </c>
      <c r="DR109" s="19" t="s">
        <v>965</v>
      </c>
    </row>
    <row r="110" spans="1:122" s="19" customFormat="1" x14ac:dyDescent="0.2">
      <c r="A110" s="53">
        <v>0</v>
      </c>
      <c r="B110" s="53"/>
      <c r="C110" s="53">
        <f t="shared" si="56"/>
        <v>1</v>
      </c>
      <c r="D110" s="55"/>
      <c r="E110" s="55"/>
      <c r="F110" s="55"/>
      <c r="G110" s="53"/>
      <c r="H110" s="53"/>
      <c r="I110" s="55">
        <v>1</v>
      </c>
      <c r="J110" s="53"/>
      <c r="K110" s="55"/>
      <c r="L110" s="55"/>
      <c r="M110" s="55"/>
      <c r="N110" s="59"/>
      <c r="O110" s="19" t="s">
        <v>358</v>
      </c>
      <c r="P110" s="15" t="s">
        <v>498</v>
      </c>
      <c r="Q110" s="15">
        <v>106</v>
      </c>
      <c r="R110" s="42"/>
      <c r="S110" s="20" t="s">
        <v>251</v>
      </c>
      <c r="T110" s="21">
        <v>1988</v>
      </c>
      <c r="U110" s="28" t="s">
        <v>235</v>
      </c>
      <c r="V110" s="21">
        <v>2007</v>
      </c>
      <c r="W110" s="25"/>
      <c r="X110" s="21"/>
      <c r="Y110" s="25"/>
      <c r="Z110" s="21">
        <f t="shared" si="57"/>
        <v>10</v>
      </c>
      <c r="AA110" s="25" t="s">
        <v>235</v>
      </c>
      <c r="AB110" s="21" t="s">
        <v>142</v>
      </c>
      <c r="AC110" s="21"/>
      <c r="AE110" s="187" t="s">
        <v>1101</v>
      </c>
      <c r="AF110" s="82"/>
      <c r="CP110" s="19" t="str">
        <f t="shared" si="58"/>
        <v>Will Cédric</v>
      </c>
      <c r="CR110" s="19">
        <f t="shared" si="59"/>
        <v>10</v>
      </c>
      <c r="CS110" s="19" t="str">
        <f t="shared" si="60"/>
        <v>E</v>
      </c>
      <c r="CT110" s="154">
        <v>9688</v>
      </c>
      <c r="CU110" s="125">
        <v>733</v>
      </c>
      <c r="CV110" s="33">
        <f t="shared" si="74"/>
        <v>6</v>
      </c>
      <c r="CW110" s="83" t="str">
        <f t="shared" si="75"/>
        <v>Konstrukteur 3 / -planer 3 / Gruppenchef 1</v>
      </c>
      <c r="CX110" s="125">
        <v>733</v>
      </c>
      <c r="CY110" s="33">
        <f t="shared" si="82"/>
        <v>6</v>
      </c>
      <c r="CZ110" s="83" t="str">
        <f t="shared" si="83"/>
        <v>Konstrukteur 3 / -planer 3 / Gruppenchef 1</v>
      </c>
      <c r="DA110" s="125">
        <v>732</v>
      </c>
      <c r="DB110" s="33">
        <f t="shared" ref="DB110:DB134" si="84">VLOOKUP($DA110,Funktionsbezeichnungen,3,0)</f>
        <v>5</v>
      </c>
      <c r="DC110" s="83" t="str">
        <f t="shared" ref="DC110:DC134" si="85">VLOOKUP($DA110,Funktionsbezeichnungen,2,0)</f>
        <v>Konstrukteur 2 / -planer 2</v>
      </c>
      <c r="DD110" s="125">
        <v>732</v>
      </c>
      <c r="DE110" s="33">
        <f t="shared" si="70"/>
        <v>5</v>
      </c>
      <c r="DF110" s="83" t="str">
        <f t="shared" si="71"/>
        <v>Konstrukteur 2 / -planer 2</v>
      </c>
      <c r="DG110" s="20"/>
      <c r="DH110" s="33">
        <v>732</v>
      </c>
      <c r="DI110" s="33">
        <f t="shared" ref="DI110:DI134" si="86">VLOOKUP($DH110,Funktionsbezeichnungen,3,0)</f>
        <v>5</v>
      </c>
      <c r="DJ110" s="83" t="str">
        <f t="shared" ref="DJ110:DJ134" si="87">VLOOKUP($DH110,Funktionsbezeichnungen,2,0)</f>
        <v>Konstrukteur 2 / -planer 2</v>
      </c>
      <c r="DO110" s="19">
        <f t="shared" si="61"/>
        <v>9688</v>
      </c>
      <c r="DP110" s="153">
        <v>6</v>
      </c>
      <c r="DQ110" s="19">
        <v>0</v>
      </c>
      <c r="DR110" s="19" t="s">
        <v>964</v>
      </c>
    </row>
    <row r="111" spans="1:122" s="19" customFormat="1" x14ac:dyDescent="0.2">
      <c r="A111" s="53">
        <v>0</v>
      </c>
      <c r="B111" s="53"/>
      <c r="C111" s="53">
        <f t="shared" si="56"/>
        <v>1</v>
      </c>
      <c r="D111" s="55"/>
      <c r="E111" s="55"/>
      <c r="F111" s="55"/>
      <c r="G111" s="53"/>
      <c r="H111" s="53"/>
      <c r="I111" s="55">
        <v>1</v>
      </c>
      <c r="J111" s="53"/>
      <c r="K111" s="55"/>
      <c r="L111" s="55"/>
      <c r="M111" s="55"/>
      <c r="N111" s="59"/>
      <c r="O111" s="19" t="s">
        <v>358</v>
      </c>
      <c r="P111" s="15" t="s">
        <v>499</v>
      </c>
      <c r="Q111" s="15">
        <v>107</v>
      </c>
      <c r="R111" s="42"/>
      <c r="S111" s="20" t="s">
        <v>250</v>
      </c>
      <c r="T111" s="21">
        <v>1987</v>
      </c>
      <c r="U111" s="28" t="s">
        <v>235</v>
      </c>
      <c r="V111" s="21">
        <v>2007</v>
      </c>
      <c r="W111" s="25"/>
      <c r="X111" s="21"/>
      <c r="Y111" s="25"/>
      <c r="Z111" s="21">
        <f t="shared" si="57"/>
        <v>10</v>
      </c>
      <c r="AA111" s="25" t="s">
        <v>235</v>
      </c>
      <c r="AB111" s="21" t="s">
        <v>142</v>
      </c>
      <c r="AC111" s="21"/>
      <c r="AE111" s="90" t="s">
        <v>378</v>
      </c>
      <c r="AF111" s="82"/>
      <c r="CP111" s="19" t="str">
        <f t="shared" si="58"/>
        <v>Wernli Sebastian</v>
      </c>
      <c r="CR111" s="19">
        <f t="shared" si="59"/>
        <v>10</v>
      </c>
      <c r="CS111" s="19" t="str">
        <f t="shared" si="60"/>
        <v>E</v>
      </c>
      <c r="CT111" s="154">
        <v>9687</v>
      </c>
      <c r="CU111" s="125">
        <v>733</v>
      </c>
      <c r="CV111" s="33">
        <f t="shared" si="74"/>
        <v>6</v>
      </c>
      <c r="CW111" s="83" t="str">
        <f t="shared" si="75"/>
        <v>Konstrukteur 3 / -planer 3 / Gruppenchef 1</v>
      </c>
      <c r="CX111" s="125">
        <v>733</v>
      </c>
      <c r="CY111" s="33">
        <f t="shared" si="82"/>
        <v>6</v>
      </c>
      <c r="CZ111" s="83" t="str">
        <f t="shared" si="83"/>
        <v>Konstrukteur 3 / -planer 3 / Gruppenchef 1</v>
      </c>
      <c r="DA111" s="125">
        <v>732</v>
      </c>
      <c r="DB111" s="33">
        <f t="shared" si="84"/>
        <v>5</v>
      </c>
      <c r="DC111" s="83" t="str">
        <f t="shared" si="85"/>
        <v>Konstrukteur 2 / -planer 2</v>
      </c>
      <c r="DD111" s="125">
        <v>732</v>
      </c>
      <c r="DE111" s="33">
        <f t="shared" si="70"/>
        <v>5</v>
      </c>
      <c r="DF111" s="83" t="str">
        <f t="shared" si="71"/>
        <v>Konstrukteur 2 / -planer 2</v>
      </c>
      <c r="DG111" s="20"/>
      <c r="DH111" s="33">
        <v>732</v>
      </c>
      <c r="DI111" s="33">
        <f t="shared" si="86"/>
        <v>5</v>
      </c>
      <c r="DJ111" s="83" t="str">
        <f t="shared" si="87"/>
        <v>Konstrukteur 2 / -planer 2</v>
      </c>
      <c r="DO111" s="19">
        <f t="shared" si="61"/>
        <v>9687</v>
      </c>
      <c r="DP111" s="153">
        <v>6</v>
      </c>
      <c r="DQ111" s="19">
        <v>0</v>
      </c>
      <c r="DR111" s="19" t="s">
        <v>964</v>
      </c>
    </row>
    <row r="112" spans="1:122" s="19" customFormat="1" x14ac:dyDescent="0.2">
      <c r="A112" s="53">
        <v>0</v>
      </c>
      <c r="B112" s="53"/>
      <c r="C112" s="53">
        <f t="shared" si="56"/>
        <v>0</v>
      </c>
      <c r="D112" s="55"/>
      <c r="E112" s="55"/>
      <c r="F112" s="55"/>
      <c r="G112" s="53"/>
      <c r="H112" s="53"/>
      <c r="I112" s="55">
        <v>1</v>
      </c>
      <c r="J112" s="53"/>
      <c r="K112" s="55"/>
      <c r="L112" s="55"/>
      <c r="M112" s="55"/>
      <c r="N112" s="59"/>
      <c r="O112" s="19" t="s">
        <v>358</v>
      </c>
      <c r="P112" s="15" t="s">
        <v>556</v>
      </c>
      <c r="Q112" s="15">
        <v>108</v>
      </c>
      <c r="R112" s="42"/>
      <c r="S112" s="20" t="s">
        <v>557</v>
      </c>
      <c r="T112" s="21">
        <v>1987</v>
      </c>
      <c r="U112" s="28" t="s">
        <v>235</v>
      </c>
      <c r="V112" s="21">
        <v>2008</v>
      </c>
      <c r="W112" s="25"/>
      <c r="X112" s="21"/>
      <c r="Y112" s="25"/>
      <c r="Z112" s="21">
        <f t="shared" si="57"/>
        <v>9</v>
      </c>
      <c r="AA112" s="25" t="s">
        <v>235</v>
      </c>
      <c r="AB112" s="21" t="s">
        <v>142</v>
      </c>
      <c r="AC112" s="21"/>
      <c r="AE112" s="90" t="s">
        <v>378</v>
      </c>
      <c r="AF112" s="82"/>
      <c r="CP112" s="19" t="str">
        <f t="shared" si="58"/>
        <v>Breiter Michael</v>
      </c>
      <c r="CR112" s="19">
        <f t="shared" si="59"/>
        <v>9</v>
      </c>
      <c r="CS112" s="19" t="str">
        <f t="shared" si="60"/>
        <v>E</v>
      </c>
      <c r="CT112" s="154">
        <v>7702</v>
      </c>
      <c r="CU112" s="125">
        <v>733</v>
      </c>
      <c r="CV112" s="33">
        <f t="shared" si="74"/>
        <v>6</v>
      </c>
      <c r="CW112" s="83" t="str">
        <f t="shared" si="75"/>
        <v>Konstrukteur 3 / -planer 3 / Gruppenchef 1</v>
      </c>
      <c r="CX112" s="125"/>
      <c r="CY112" s="33"/>
      <c r="CZ112" s="83"/>
      <c r="DA112" s="125">
        <v>732</v>
      </c>
      <c r="DB112" s="33">
        <f>VLOOKUP($DA112,Funktionsbezeichnungen,3,0)</f>
        <v>5</v>
      </c>
      <c r="DC112" s="83" t="str">
        <f>VLOOKUP($DA112,Funktionsbezeichnungen,2,0)</f>
        <v>Konstrukteur 2 / -planer 2</v>
      </c>
      <c r="DD112" s="33">
        <v>732</v>
      </c>
      <c r="DE112" s="33">
        <f>VLOOKUP($DD112,Funktionsbezeichnungen,3,0)</f>
        <v>5</v>
      </c>
      <c r="DF112" s="83" t="str">
        <f>VLOOKUP($DD112,Funktionsbezeichnungen,2,0)</f>
        <v>Konstrukteur 2 / -planer 2</v>
      </c>
      <c r="DH112" s="33">
        <v>732</v>
      </c>
      <c r="DI112" s="33">
        <f t="shared" si="86"/>
        <v>5</v>
      </c>
      <c r="DJ112" s="83" t="str">
        <f t="shared" si="87"/>
        <v>Konstrukteur 2 / -planer 2</v>
      </c>
      <c r="DO112" s="19">
        <f t="shared" si="61"/>
        <v>7702</v>
      </c>
      <c r="DP112" s="153">
        <v>6</v>
      </c>
      <c r="DQ112" s="19">
        <v>0</v>
      </c>
      <c r="DR112" s="19" t="s">
        <v>964</v>
      </c>
    </row>
    <row r="113" spans="1:122" s="19" customFormat="1" x14ac:dyDescent="0.2">
      <c r="A113" s="53">
        <v>0</v>
      </c>
      <c r="B113" s="53"/>
      <c r="C113" s="53">
        <f t="shared" si="56"/>
        <v>0</v>
      </c>
      <c r="D113" s="55"/>
      <c r="E113" s="55"/>
      <c r="F113" s="55"/>
      <c r="G113" s="53"/>
      <c r="H113" s="53"/>
      <c r="I113" s="55">
        <v>1</v>
      </c>
      <c r="J113" s="53"/>
      <c r="K113" s="55"/>
      <c r="L113" s="55"/>
      <c r="M113" s="55"/>
      <c r="N113" s="59"/>
      <c r="O113" s="19" t="s">
        <v>360</v>
      </c>
      <c r="P113" s="15" t="s">
        <v>524</v>
      </c>
      <c r="Q113" s="15">
        <v>109</v>
      </c>
      <c r="R113" s="42"/>
      <c r="S113" s="20" t="s">
        <v>283</v>
      </c>
      <c r="T113" s="21">
        <v>1988</v>
      </c>
      <c r="U113" s="28" t="s">
        <v>235</v>
      </c>
      <c r="V113" s="21">
        <v>2010</v>
      </c>
      <c r="W113" s="25"/>
      <c r="X113" s="21"/>
      <c r="Y113" s="25"/>
      <c r="Z113" s="21">
        <f t="shared" si="57"/>
        <v>7</v>
      </c>
      <c r="AA113" s="25" t="s">
        <v>235</v>
      </c>
      <c r="AB113" s="21" t="s">
        <v>142</v>
      </c>
      <c r="AC113" s="21"/>
      <c r="AE113" s="90" t="s">
        <v>378</v>
      </c>
      <c r="AF113" s="82"/>
      <c r="CP113" s="19" t="str">
        <f t="shared" si="58"/>
        <v>Niederberger Benjamin</v>
      </c>
      <c r="CR113" s="19">
        <f t="shared" si="59"/>
        <v>7</v>
      </c>
      <c r="CS113" s="19" t="str">
        <f t="shared" si="60"/>
        <v>E</v>
      </c>
      <c r="CT113" s="154">
        <v>9701</v>
      </c>
      <c r="CU113" s="125">
        <v>733</v>
      </c>
      <c r="CV113" s="33">
        <f t="shared" si="74"/>
        <v>6</v>
      </c>
      <c r="CW113" s="83" t="str">
        <f t="shared" si="75"/>
        <v>Konstrukteur 3 / -planer 3 / Gruppenchef 1</v>
      </c>
      <c r="CX113" s="125">
        <v>732</v>
      </c>
      <c r="CY113" s="33">
        <f t="shared" si="82"/>
        <v>5</v>
      </c>
      <c r="CZ113" s="83" t="str">
        <f t="shared" si="83"/>
        <v>Konstrukteur 2 / -planer 2</v>
      </c>
      <c r="DA113" s="125">
        <v>731</v>
      </c>
      <c r="DB113" s="33">
        <f t="shared" si="84"/>
        <v>4</v>
      </c>
      <c r="DC113" s="83" t="str">
        <f t="shared" si="85"/>
        <v>Konstrukteur 1 / -planer 1</v>
      </c>
      <c r="DD113" s="125">
        <v>731</v>
      </c>
      <c r="DE113" s="33">
        <f t="shared" si="70"/>
        <v>4</v>
      </c>
      <c r="DF113" s="83" t="str">
        <f t="shared" si="71"/>
        <v>Konstrukteur 1 / -planer 1</v>
      </c>
      <c r="DG113" s="20"/>
      <c r="DH113" s="33">
        <v>731</v>
      </c>
      <c r="DI113" s="33">
        <f t="shared" si="86"/>
        <v>4</v>
      </c>
      <c r="DJ113" s="83" t="str">
        <f t="shared" si="87"/>
        <v>Konstrukteur 1 / -planer 1</v>
      </c>
      <c r="DO113" s="19">
        <f t="shared" si="61"/>
        <v>9701</v>
      </c>
      <c r="DP113" s="153">
        <v>6</v>
      </c>
      <c r="DQ113" s="19">
        <v>0</v>
      </c>
      <c r="DR113" s="19" t="s">
        <v>964</v>
      </c>
    </row>
    <row r="114" spans="1:122" s="19" customFormat="1" ht="15.75" x14ac:dyDescent="0.2">
      <c r="A114" s="53">
        <v>0</v>
      </c>
      <c r="B114" s="53">
        <v>1</v>
      </c>
      <c r="C114" s="53">
        <f>IF(Z114&gt;=10,1,0)</f>
        <v>0</v>
      </c>
      <c r="D114" s="55"/>
      <c r="E114" s="55"/>
      <c r="F114" s="55"/>
      <c r="G114" s="53"/>
      <c r="H114" s="53"/>
      <c r="I114" s="55">
        <v>1</v>
      </c>
      <c r="J114" s="53"/>
      <c r="K114" s="55"/>
      <c r="L114" s="55"/>
      <c r="M114" s="55"/>
      <c r="N114" s="59"/>
      <c r="O114" s="19" t="s">
        <v>358</v>
      </c>
      <c r="P114" s="15" t="s">
        <v>905</v>
      </c>
      <c r="Q114" s="15">
        <v>110</v>
      </c>
      <c r="R114" s="42"/>
      <c r="S114" s="20" t="s">
        <v>906</v>
      </c>
      <c r="T114" s="21">
        <v>1990</v>
      </c>
      <c r="U114" s="28" t="s">
        <v>239</v>
      </c>
      <c r="V114" s="21">
        <v>2012</v>
      </c>
      <c r="W114" s="25" t="s">
        <v>1235</v>
      </c>
      <c r="X114" s="21">
        <v>2016</v>
      </c>
      <c r="Y114" s="25"/>
      <c r="Z114" s="21">
        <f>$AD$3-V114</f>
        <v>5</v>
      </c>
      <c r="AA114" s="25" t="s">
        <v>1225</v>
      </c>
      <c r="AB114" s="21" t="s">
        <v>1236</v>
      </c>
      <c r="AC114" s="21"/>
      <c r="AE114" s="90" t="s">
        <v>1211</v>
      </c>
      <c r="AF114" s="82"/>
      <c r="CP114" s="19" t="str">
        <f>+S114</f>
        <v>Zymeri Shaha</v>
      </c>
      <c r="CR114" s="19">
        <f>+Z114</f>
        <v>5</v>
      </c>
      <c r="CS114" s="19" t="str">
        <f>+AB114</f>
        <v xml:space="preserve"> F/D 4)</v>
      </c>
      <c r="CT114" s="154">
        <v>9733</v>
      </c>
      <c r="CU114" s="125">
        <v>732</v>
      </c>
      <c r="CV114" s="33">
        <f>VLOOKUP($CU114,Funktionsbezeichnungen,3,0)</f>
        <v>5</v>
      </c>
      <c r="CW114" s="83" t="str">
        <f>VLOOKUP($CU114,Funktionsbezeichnungen,2,0)</f>
        <v>Konstrukteur 2 / -planer 2</v>
      </c>
      <c r="CX114" s="125">
        <v>731</v>
      </c>
      <c r="CY114" s="33">
        <f>VLOOKUP($CX114,Funktionsbezeichnungen,3,0)</f>
        <v>4</v>
      </c>
      <c r="CZ114" s="83" t="str">
        <f>VLOOKUP($CX114,Funktionsbezeichnungen,2,0)</f>
        <v>Konstrukteur 1 / -planer 1</v>
      </c>
      <c r="DA114" s="125"/>
      <c r="DB114" s="33"/>
      <c r="DC114" s="83"/>
      <c r="DD114" s="125"/>
      <c r="DE114" s="33"/>
      <c r="DF114" s="83"/>
      <c r="DG114" s="20"/>
      <c r="DH114" s="33">
        <v>731</v>
      </c>
      <c r="DI114" s="33">
        <f>VLOOKUP($DH114,Funktionsbezeichnungen,3,0)</f>
        <v>4</v>
      </c>
      <c r="DJ114" s="83" t="str">
        <f>VLOOKUP($DH114,Funktionsbezeichnungen,2,0)</f>
        <v>Konstrukteur 1 / -planer 1</v>
      </c>
      <c r="DO114" s="19">
        <f>+CT114</f>
        <v>9733</v>
      </c>
      <c r="DP114" s="153">
        <v>7</v>
      </c>
      <c r="DQ114" s="19">
        <v>0</v>
      </c>
      <c r="DR114" s="19" t="s">
        <v>964</v>
      </c>
    </row>
    <row r="115" spans="1:122" s="19" customFormat="1" x14ac:dyDescent="0.2">
      <c r="A115" s="53">
        <v>0</v>
      </c>
      <c r="B115" s="53"/>
      <c r="C115" s="53">
        <f t="shared" ref="C115:C116" si="88">IF(Z115&gt;=10,1,0)</f>
        <v>0</v>
      </c>
      <c r="D115" s="55"/>
      <c r="E115" s="55"/>
      <c r="F115" s="55"/>
      <c r="G115" s="53"/>
      <c r="H115" s="53"/>
      <c r="I115" s="55">
        <v>1</v>
      </c>
      <c r="J115" s="53"/>
      <c r="K115" s="55"/>
      <c r="L115" s="55"/>
      <c r="M115" s="55"/>
      <c r="N115" s="59"/>
      <c r="O115" s="19" t="s">
        <v>359</v>
      </c>
      <c r="P115" s="15" t="s">
        <v>594</v>
      </c>
      <c r="Q115" s="15">
        <v>111</v>
      </c>
      <c r="R115" s="42"/>
      <c r="S115" s="20" t="s">
        <v>595</v>
      </c>
      <c r="T115" s="21">
        <v>1992</v>
      </c>
      <c r="U115" s="28" t="s">
        <v>235</v>
      </c>
      <c r="V115" s="21">
        <v>2013</v>
      </c>
      <c r="W115" s="25"/>
      <c r="X115" s="21"/>
      <c r="Y115" s="25"/>
      <c r="Z115" s="21">
        <f t="shared" ref="Z115:Z116" si="89">$AD$3-V115</f>
        <v>4</v>
      </c>
      <c r="AA115" s="25" t="s">
        <v>235</v>
      </c>
      <c r="AB115" s="21" t="s">
        <v>147</v>
      </c>
      <c r="AC115" s="21"/>
      <c r="AE115" s="90" t="s">
        <v>378</v>
      </c>
      <c r="AF115" s="82"/>
      <c r="CP115" s="19" t="str">
        <f t="shared" ref="CP115:CP116" si="90">+S115</f>
        <v>Schär Cedric</v>
      </c>
      <c r="CR115" s="19">
        <f t="shared" ref="CR115:CR116" si="91">+Z115</f>
        <v>4</v>
      </c>
      <c r="CS115" s="19" t="str">
        <f t="shared" ref="CS115:CS116" si="92">+AB115</f>
        <v>F</v>
      </c>
      <c r="CT115" s="154">
        <v>9715</v>
      </c>
      <c r="CU115" s="125">
        <v>732</v>
      </c>
      <c r="CV115" s="33">
        <f t="shared" si="74"/>
        <v>5</v>
      </c>
      <c r="CW115" s="83" t="str">
        <f t="shared" si="75"/>
        <v>Konstrukteur 2 / -planer 2</v>
      </c>
      <c r="CX115" s="125">
        <v>731</v>
      </c>
      <c r="CY115" s="33">
        <f t="shared" si="82"/>
        <v>4</v>
      </c>
      <c r="CZ115" s="83" t="str">
        <f t="shared" si="83"/>
        <v>Konstrukteur 1 / -planer 1</v>
      </c>
      <c r="DA115" s="125"/>
      <c r="DB115" s="33"/>
      <c r="DC115" s="83"/>
      <c r="DD115" s="125"/>
      <c r="DE115" s="33"/>
      <c r="DF115" s="83"/>
      <c r="DG115" s="20"/>
      <c r="DH115" s="33">
        <v>731</v>
      </c>
      <c r="DI115" s="33">
        <f t="shared" si="86"/>
        <v>4</v>
      </c>
      <c r="DJ115" s="83" t="str">
        <f t="shared" si="87"/>
        <v>Konstrukteur 1 / -planer 1</v>
      </c>
      <c r="DO115" s="19">
        <f t="shared" ref="DO115:DO116" si="93">+CT115</f>
        <v>9715</v>
      </c>
      <c r="DP115" s="153">
        <v>6</v>
      </c>
      <c r="DQ115" s="19">
        <v>0</v>
      </c>
      <c r="DR115" s="19" t="s">
        <v>964</v>
      </c>
    </row>
    <row r="116" spans="1:122" s="19" customFormat="1" x14ac:dyDescent="0.2">
      <c r="A116" s="53">
        <v>0</v>
      </c>
      <c r="B116" s="53"/>
      <c r="C116" s="53">
        <f t="shared" si="88"/>
        <v>0</v>
      </c>
      <c r="D116" s="55"/>
      <c r="E116" s="55"/>
      <c r="F116" s="55"/>
      <c r="G116" s="53"/>
      <c r="H116" s="53"/>
      <c r="I116" s="55">
        <v>1</v>
      </c>
      <c r="J116" s="53"/>
      <c r="K116" s="55"/>
      <c r="L116" s="55"/>
      <c r="M116" s="55"/>
      <c r="N116" s="59"/>
      <c r="O116" s="19" t="s">
        <v>359</v>
      </c>
      <c r="P116" s="15" t="s">
        <v>903</v>
      </c>
      <c r="Q116" s="15">
        <v>112</v>
      </c>
      <c r="R116" s="42"/>
      <c r="S116" s="20" t="s">
        <v>900</v>
      </c>
      <c r="T116" s="21">
        <v>1996</v>
      </c>
      <c r="U116" s="28" t="s">
        <v>235</v>
      </c>
      <c r="V116" s="21">
        <v>2016</v>
      </c>
      <c r="W116" s="25"/>
      <c r="X116" s="21"/>
      <c r="Y116" s="25"/>
      <c r="Z116" s="21">
        <f t="shared" si="89"/>
        <v>1</v>
      </c>
      <c r="AA116" s="25" t="s">
        <v>235</v>
      </c>
      <c r="AB116" s="21" t="s">
        <v>147</v>
      </c>
      <c r="AC116" s="21"/>
      <c r="AE116" s="90" t="s">
        <v>378</v>
      </c>
      <c r="AF116" s="82"/>
      <c r="CP116" s="19" t="str">
        <f t="shared" si="90"/>
        <v>Boschung Jan</v>
      </c>
      <c r="CR116" s="19">
        <f t="shared" si="91"/>
        <v>1</v>
      </c>
      <c r="CS116" s="19" t="str">
        <f t="shared" si="92"/>
        <v>F</v>
      </c>
      <c r="CT116" s="154">
        <v>9740</v>
      </c>
      <c r="CU116" s="125">
        <v>731</v>
      </c>
      <c r="CV116" s="33">
        <f t="shared" ref="CV116:CV145" si="94">VLOOKUP($CU116,Funktionsbezeichnungen,3,0)</f>
        <v>4</v>
      </c>
      <c r="CW116" s="83" t="str">
        <f t="shared" ref="CW116:CW145" si="95">VLOOKUP($CU116,Funktionsbezeichnungen,2,0)</f>
        <v>Konstrukteur 1 / -planer 1</v>
      </c>
      <c r="CX116" s="125"/>
      <c r="CY116" s="33"/>
      <c r="CZ116" s="83"/>
      <c r="DA116" s="125"/>
      <c r="DB116" s="33"/>
      <c r="DC116" s="83"/>
      <c r="DD116" s="125"/>
      <c r="DE116" s="33"/>
      <c r="DF116" s="83"/>
      <c r="DG116" s="20"/>
      <c r="DH116" s="33"/>
      <c r="DI116" s="33"/>
      <c r="DJ116" s="83"/>
      <c r="DO116" s="19">
        <f t="shared" si="93"/>
        <v>9740</v>
      </c>
      <c r="DP116" s="153">
        <v>8</v>
      </c>
      <c r="DQ116" s="19">
        <v>0</v>
      </c>
      <c r="DR116" s="185" t="s">
        <v>976</v>
      </c>
    </row>
    <row r="117" spans="1:122" s="19" customFormat="1" x14ac:dyDescent="0.2">
      <c r="A117" s="53">
        <v>0</v>
      </c>
      <c r="B117" s="53"/>
      <c r="C117" s="53">
        <f t="shared" si="56"/>
        <v>0</v>
      </c>
      <c r="D117" s="55"/>
      <c r="E117" s="55"/>
      <c r="F117" s="55"/>
      <c r="G117" s="53"/>
      <c r="H117" s="53"/>
      <c r="I117" s="55">
        <v>1</v>
      </c>
      <c r="J117" s="53"/>
      <c r="K117" s="55"/>
      <c r="L117" s="55"/>
      <c r="M117" s="55"/>
      <c r="N117" s="59"/>
      <c r="O117" s="19" t="s">
        <v>361</v>
      </c>
      <c r="P117" s="15" t="s">
        <v>1012</v>
      </c>
      <c r="Q117" s="15">
        <v>113</v>
      </c>
      <c r="R117" s="42"/>
      <c r="S117" s="20" t="s">
        <v>1085</v>
      </c>
      <c r="T117" s="21">
        <v>1997</v>
      </c>
      <c r="U117" s="28" t="s">
        <v>235</v>
      </c>
      <c r="V117" s="21">
        <v>2017</v>
      </c>
      <c r="W117" s="25"/>
      <c r="X117" s="21"/>
      <c r="Y117" s="25"/>
      <c r="Z117" s="21">
        <f t="shared" si="57"/>
        <v>0</v>
      </c>
      <c r="AA117" s="25" t="s">
        <v>235</v>
      </c>
      <c r="AB117" s="21" t="s">
        <v>149</v>
      </c>
      <c r="AC117" s="21"/>
      <c r="AE117" s="90" t="s">
        <v>378</v>
      </c>
      <c r="AF117" s="82"/>
      <c r="CP117" s="19" t="str">
        <f t="shared" si="58"/>
        <v>Stucki Tizian</v>
      </c>
      <c r="CR117" s="19">
        <f t="shared" si="59"/>
        <v>0</v>
      </c>
      <c r="CS117" s="19" t="str">
        <f t="shared" si="60"/>
        <v>G</v>
      </c>
      <c r="CT117" s="222">
        <v>9743</v>
      </c>
      <c r="CU117" s="125">
        <v>731</v>
      </c>
      <c r="CV117" s="33">
        <f t="shared" si="94"/>
        <v>4</v>
      </c>
      <c r="CW117" s="83" t="str">
        <f t="shared" si="95"/>
        <v>Konstrukteur 1 / -planer 1</v>
      </c>
      <c r="CX117" s="125"/>
      <c r="CY117" s="33"/>
      <c r="CZ117" s="83"/>
      <c r="DA117" s="125"/>
      <c r="DB117" s="33"/>
      <c r="DC117" s="83"/>
      <c r="DD117" s="125"/>
      <c r="DE117" s="33"/>
      <c r="DF117" s="83"/>
      <c r="DG117" s="20"/>
      <c r="DH117" s="33"/>
      <c r="DI117" s="33"/>
      <c r="DJ117" s="83"/>
      <c r="DO117" s="19">
        <f t="shared" si="61"/>
        <v>9743</v>
      </c>
      <c r="DP117" s="153">
        <v>8</v>
      </c>
      <c r="DQ117" s="19">
        <v>0</v>
      </c>
      <c r="DR117" s="185" t="s">
        <v>976</v>
      </c>
    </row>
    <row r="118" spans="1:122" s="19" customFormat="1" ht="40.5" x14ac:dyDescent="0.2">
      <c r="A118" s="53">
        <v>0</v>
      </c>
      <c r="B118" s="53"/>
      <c r="C118" s="53">
        <f t="shared" si="56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357</v>
      </c>
      <c r="P118" s="15" t="s">
        <v>504</v>
      </c>
      <c r="Q118" s="15">
        <v>114</v>
      </c>
      <c r="R118" s="245" t="s">
        <v>343</v>
      </c>
      <c r="S118" s="20" t="s">
        <v>157</v>
      </c>
      <c r="T118" s="118">
        <v>1976</v>
      </c>
      <c r="U118" s="28" t="s">
        <v>320</v>
      </c>
      <c r="V118" s="118">
        <v>2002</v>
      </c>
      <c r="W118" s="120" t="s">
        <v>321</v>
      </c>
      <c r="X118" s="118">
        <v>2005</v>
      </c>
      <c r="Y118" s="169"/>
      <c r="Z118" s="118">
        <f t="shared" si="57"/>
        <v>15</v>
      </c>
      <c r="AA118" s="120" t="s">
        <v>694</v>
      </c>
      <c r="AB118" s="118" t="s">
        <v>105</v>
      </c>
      <c r="AC118" s="21"/>
      <c r="AE118" s="90" t="s">
        <v>455</v>
      </c>
      <c r="AF118" s="82"/>
      <c r="CP118" s="19" t="str">
        <f t="shared" si="58"/>
        <v>Kiefer Patrick</v>
      </c>
      <c r="CR118" s="19">
        <f t="shared" si="59"/>
        <v>15</v>
      </c>
      <c r="CS118" s="19" t="str">
        <f t="shared" si="60"/>
        <v>C</v>
      </c>
      <c r="CT118" s="154">
        <v>6753</v>
      </c>
      <c r="CU118" s="125">
        <v>223</v>
      </c>
      <c r="CV118" s="33">
        <f t="shared" si="94"/>
        <v>10</v>
      </c>
      <c r="CW118" s="83" t="str">
        <f t="shared" si="95"/>
        <v>Finanz-Fachspezialist / Controller 3</v>
      </c>
      <c r="CX118" s="125">
        <v>223</v>
      </c>
      <c r="CY118" s="33">
        <f>VLOOKUP($CX118,Funktionsbezeichnungen,3,0)</f>
        <v>10</v>
      </c>
      <c r="CZ118" s="83" t="str">
        <f>VLOOKUP($CX118,Funktionsbezeichnungen,2,0)</f>
        <v>Finanz-Fachspezialist / Controller 3</v>
      </c>
      <c r="DA118" s="125">
        <v>223</v>
      </c>
      <c r="DB118" s="33">
        <f>VLOOKUP($DA118,Funktionsbezeichnungen,3,0)</f>
        <v>10</v>
      </c>
      <c r="DC118" s="83" t="str">
        <f>VLOOKUP($DA118,Funktionsbezeichnungen,2,0)</f>
        <v>Finanz-Fachspezialist / Controller 3</v>
      </c>
      <c r="DD118" s="125">
        <v>223</v>
      </c>
      <c r="DE118" s="33">
        <f>VLOOKUP($DD118,Funktionsbezeichnungen,3,0)</f>
        <v>10</v>
      </c>
      <c r="DF118" s="83" t="str">
        <f>VLOOKUP($DD118,Funktionsbezeichnungen,2,0)</f>
        <v>Finanz-Fachspezialist / Controller 3</v>
      </c>
      <c r="DG118" s="20"/>
      <c r="DH118" s="125">
        <v>223</v>
      </c>
      <c r="DI118" s="33">
        <f>VLOOKUP($DH118,Funktionsbezeichnungen,3,0)</f>
        <v>10</v>
      </c>
      <c r="DJ118" s="83" t="str">
        <f>VLOOKUP($DH118,Funktionsbezeichnungen,2,0)</f>
        <v>Finanz-Fachspezialist / Controller 3</v>
      </c>
      <c r="DO118" s="19">
        <f t="shared" si="61"/>
        <v>6753</v>
      </c>
      <c r="DP118" s="153">
        <v>3</v>
      </c>
      <c r="DQ118" s="19">
        <v>0</v>
      </c>
      <c r="DR118" s="185" t="s">
        <v>972</v>
      </c>
    </row>
    <row r="119" spans="1:122" s="19" customFormat="1" x14ac:dyDescent="0.2">
      <c r="A119" s="53">
        <v>0</v>
      </c>
      <c r="B119" s="53">
        <v>1</v>
      </c>
      <c r="C119" s="53">
        <f t="shared" si="56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359</v>
      </c>
      <c r="P119" s="15" t="s">
        <v>500</v>
      </c>
      <c r="Q119" s="15">
        <v>115</v>
      </c>
      <c r="R119" s="42"/>
      <c r="S119" s="27" t="s">
        <v>152</v>
      </c>
      <c r="T119" s="21">
        <v>1952</v>
      </c>
      <c r="U119" s="28" t="s">
        <v>151</v>
      </c>
      <c r="V119" s="21">
        <v>1971</v>
      </c>
      <c r="W119" s="25"/>
      <c r="X119" s="21"/>
      <c r="Y119" s="25"/>
      <c r="Z119" s="21">
        <f t="shared" si="57"/>
        <v>46</v>
      </c>
      <c r="AA119" s="25" t="s">
        <v>696</v>
      </c>
      <c r="AB119" s="21" t="s">
        <v>121</v>
      </c>
      <c r="AC119" s="21"/>
      <c r="AE119" s="90" t="s">
        <v>1078</v>
      </c>
      <c r="AF119" s="82"/>
      <c r="CP119" s="19" t="str">
        <f t="shared" si="58"/>
        <v>Meister Christine</v>
      </c>
      <c r="CR119" s="19">
        <f t="shared" si="59"/>
        <v>46</v>
      </c>
      <c r="CS119" s="19" t="str">
        <f t="shared" si="60"/>
        <v>D</v>
      </c>
      <c r="CT119" s="154">
        <v>4245</v>
      </c>
      <c r="CU119" s="125">
        <v>134</v>
      </c>
      <c r="CV119" s="33">
        <f t="shared" si="94"/>
        <v>7</v>
      </c>
      <c r="CW119" s="83" t="str">
        <f t="shared" si="95"/>
        <v>Kaufmännischer Mitarbeiter 4 / Gruppenchef 2</v>
      </c>
      <c r="CX119" s="125">
        <v>134</v>
      </c>
      <c r="CY119" s="33">
        <f t="shared" si="82"/>
        <v>7</v>
      </c>
      <c r="CZ119" s="83" t="str">
        <f t="shared" si="83"/>
        <v>Kaufmännischer Mitarbeiter 4 / Gruppenchef 2</v>
      </c>
      <c r="DA119" s="125">
        <v>134</v>
      </c>
      <c r="DB119" s="33">
        <f t="shared" si="84"/>
        <v>7</v>
      </c>
      <c r="DC119" s="83" t="str">
        <f t="shared" si="85"/>
        <v>Kaufmännischer Mitarbeiter 4 / Gruppenchef 2</v>
      </c>
      <c r="DD119" s="125">
        <v>134</v>
      </c>
      <c r="DE119" s="33">
        <f t="shared" ref="DE119:DE134" si="96">VLOOKUP($DD119,Funktionsbezeichnungen,3,0)</f>
        <v>7</v>
      </c>
      <c r="DF119" s="83" t="str">
        <f t="shared" ref="DF119:DF134" si="97">VLOOKUP($DD119,Funktionsbezeichnungen,2,0)</f>
        <v>Kaufmännischer Mitarbeiter 4 / Gruppenchef 2</v>
      </c>
      <c r="DG119" s="20"/>
      <c r="DH119" s="125">
        <v>134</v>
      </c>
      <c r="DI119" s="33">
        <f t="shared" si="86"/>
        <v>7</v>
      </c>
      <c r="DJ119" s="83" t="str">
        <f t="shared" si="87"/>
        <v>Kaufmännischer Mitarbeiter 4 / Gruppenchef 2</v>
      </c>
      <c r="DO119" s="19">
        <f t="shared" si="61"/>
        <v>4245</v>
      </c>
      <c r="DP119" s="153">
        <v>6</v>
      </c>
      <c r="DQ119" s="19">
        <v>0</v>
      </c>
      <c r="DR119" s="19" t="s">
        <v>955</v>
      </c>
    </row>
    <row r="120" spans="1:122" s="19" customFormat="1" x14ac:dyDescent="0.2">
      <c r="A120" s="53">
        <v>0</v>
      </c>
      <c r="B120" s="53">
        <v>1</v>
      </c>
      <c r="C120" s="53">
        <f t="shared" si="56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501</v>
      </c>
      <c r="Q120" s="15">
        <v>116</v>
      </c>
      <c r="R120" s="16"/>
      <c r="S120" s="20" t="s">
        <v>207</v>
      </c>
      <c r="T120" s="21">
        <v>1954</v>
      </c>
      <c r="U120" s="28" t="s">
        <v>210</v>
      </c>
      <c r="V120" s="21">
        <v>1971</v>
      </c>
      <c r="W120" s="25"/>
      <c r="X120" s="21"/>
      <c r="Y120" s="28"/>
      <c r="Z120" s="21">
        <f t="shared" si="57"/>
        <v>46</v>
      </c>
      <c r="AA120" s="25" t="s">
        <v>209</v>
      </c>
      <c r="AB120" s="21" t="s">
        <v>121</v>
      </c>
      <c r="AC120" s="21"/>
      <c r="AE120" s="90" t="s">
        <v>453</v>
      </c>
      <c r="AF120" s="82"/>
      <c r="CP120" s="19" t="str">
        <f t="shared" si="58"/>
        <v>Derezynski Françoise</v>
      </c>
      <c r="CR120" s="19">
        <f t="shared" si="59"/>
        <v>46</v>
      </c>
      <c r="CS120" s="19" t="str">
        <f t="shared" si="60"/>
        <v>D</v>
      </c>
      <c r="CT120" s="154">
        <v>4266</v>
      </c>
      <c r="CU120" s="125">
        <v>141</v>
      </c>
      <c r="CV120" s="33">
        <f t="shared" si="94"/>
        <v>8</v>
      </c>
      <c r="CW120" s="83" t="str">
        <f t="shared" si="95"/>
        <v>Kaufmännischer Fachspezialist 1</v>
      </c>
      <c r="CX120" s="125">
        <v>141</v>
      </c>
      <c r="CY120" s="33">
        <f>VLOOKUP($CX120,Funktionsbezeichnungen,3,0)</f>
        <v>8</v>
      </c>
      <c r="CZ120" s="83" t="str">
        <f>VLOOKUP($CX120,Funktionsbezeichnungen,2,0)</f>
        <v>Kaufmännischer Fachspezialist 1</v>
      </c>
      <c r="DA120" s="125">
        <v>134</v>
      </c>
      <c r="DB120" s="33">
        <f>VLOOKUP($DA120,Funktionsbezeichnungen,3,0)</f>
        <v>7</v>
      </c>
      <c r="DC120" s="83" t="str">
        <f>VLOOKUP($DA120,Funktionsbezeichnungen,2,0)</f>
        <v>Kaufmännischer Mitarbeiter 4 / Gruppenchef 2</v>
      </c>
      <c r="DD120" s="125">
        <v>134</v>
      </c>
      <c r="DE120" s="33">
        <f>VLOOKUP($DD120,Funktionsbezeichnungen,3,0)</f>
        <v>7</v>
      </c>
      <c r="DF120" s="83" t="str">
        <f>VLOOKUP($DD120,Funktionsbezeichnungen,2,0)</f>
        <v>Kaufmännischer Mitarbeiter 4 / Gruppenchef 2</v>
      </c>
      <c r="DG120" s="20"/>
      <c r="DH120" s="125">
        <v>134</v>
      </c>
      <c r="DI120" s="33">
        <f>VLOOKUP($DH120,Funktionsbezeichnungen,3,0)</f>
        <v>7</v>
      </c>
      <c r="DJ120" s="83" t="str">
        <f>VLOOKUP($DH120,Funktionsbezeichnungen,2,0)</f>
        <v>Kaufmännischer Mitarbeiter 4 / Gruppenchef 2</v>
      </c>
      <c r="DO120" s="19">
        <f t="shared" si="61"/>
        <v>4266</v>
      </c>
      <c r="DP120" s="153">
        <v>6</v>
      </c>
      <c r="DQ120" s="19">
        <v>0</v>
      </c>
      <c r="DR120" s="185" t="s">
        <v>955</v>
      </c>
    </row>
    <row r="121" spans="1:122" s="19" customFormat="1" x14ac:dyDescent="0.2">
      <c r="A121" s="53">
        <v>0</v>
      </c>
      <c r="B121" s="53">
        <v>1</v>
      </c>
      <c r="C121" s="53">
        <f t="shared" si="56"/>
        <v>1</v>
      </c>
      <c r="D121" s="55"/>
      <c r="E121" s="55"/>
      <c r="F121" s="56"/>
      <c r="G121" s="54"/>
      <c r="H121" s="54"/>
      <c r="I121" s="56"/>
      <c r="J121" s="54"/>
      <c r="K121" s="56"/>
      <c r="L121" s="56">
        <v>1</v>
      </c>
      <c r="M121" s="56"/>
      <c r="N121" s="58"/>
      <c r="O121" s="52" t="s">
        <v>357</v>
      </c>
      <c r="P121" s="15" t="s">
        <v>502</v>
      </c>
      <c r="Q121" s="15">
        <v>117</v>
      </c>
      <c r="R121" s="16"/>
      <c r="S121" s="20" t="s">
        <v>153</v>
      </c>
      <c r="T121" s="21">
        <v>1953</v>
      </c>
      <c r="U121" s="28" t="s">
        <v>215</v>
      </c>
      <c r="V121" s="21">
        <v>1977</v>
      </c>
      <c r="W121" s="25" t="s">
        <v>318</v>
      </c>
      <c r="X121" s="21">
        <v>2000</v>
      </c>
      <c r="Y121" s="28" t="s">
        <v>319</v>
      </c>
      <c r="Z121" s="21">
        <f t="shared" si="57"/>
        <v>40</v>
      </c>
      <c r="AA121" s="25" t="s">
        <v>695</v>
      </c>
      <c r="AB121" s="21" t="s">
        <v>121</v>
      </c>
      <c r="AC121" s="21"/>
      <c r="AE121" s="90" t="s">
        <v>456</v>
      </c>
      <c r="AF121" s="82"/>
      <c r="CP121" s="19" t="str">
        <f t="shared" si="58"/>
        <v>Szirt Madeleine</v>
      </c>
      <c r="CR121" s="19">
        <f t="shared" si="59"/>
        <v>40</v>
      </c>
      <c r="CS121" s="19" t="str">
        <f t="shared" si="60"/>
        <v>D</v>
      </c>
      <c r="CT121" s="154">
        <v>4216</v>
      </c>
      <c r="CU121" s="125">
        <v>162</v>
      </c>
      <c r="CV121" s="33">
        <f t="shared" si="94"/>
        <v>9</v>
      </c>
      <c r="CW121" s="83" t="str">
        <f t="shared" si="95"/>
        <v>Personal-Fachspezialist 2</v>
      </c>
      <c r="CX121" s="125">
        <v>162</v>
      </c>
      <c r="CY121" s="33">
        <f>VLOOKUP($CX121,Funktionsbezeichnungen,3,0)</f>
        <v>9</v>
      </c>
      <c r="CZ121" s="83" t="str">
        <f>VLOOKUP($CX121,Funktionsbezeichnungen,2,0)</f>
        <v>Personal-Fachspezialist 2</v>
      </c>
      <c r="DA121" s="125">
        <v>162</v>
      </c>
      <c r="DB121" s="33">
        <f>VLOOKUP($DA121,Funktionsbezeichnungen,3,0)</f>
        <v>9</v>
      </c>
      <c r="DC121" s="83" t="str">
        <f>VLOOKUP($DA121,Funktionsbezeichnungen,2,0)</f>
        <v>Personal-Fachspezialist 2</v>
      </c>
      <c r="DD121" s="125">
        <v>162</v>
      </c>
      <c r="DE121" s="33">
        <f>VLOOKUP($DD121,Funktionsbezeichnungen,3,0)</f>
        <v>9</v>
      </c>
      <c r="DF121" s="83" t="str">
        <f>VLOOKUP($DD121,Funktionsbezeichnungen,2,0)</f>
        <v>Personal-Fachspezialist 2</v>
      </c>
      <c r="DG121" s="20"/>
      <c r="DH121" s="125">
        <v>162</v>
      </c>
      <c r="DI121" s="33">
        <f>VLOOKUP($DH121,Funktionsbezeichnungen,3,0)</f>
        <v>9</v>
      </c>
      <c r="DJ121" s="83" t="str">
        <f>VLOOKUP($DH121,Funktionsbezeichnungen,2,0)</f>
        <v>Personal-Fachspezialist 2</v>
      </c>
      <c r="DO121" s="19">
        <f t="shared" si="61"/>
        <v>4216</v>
      </c>
      <c r="DP121" s="153">
        <v>3</v>
      </c>
      <c r="DQ121" s="19">
        <v>0</v>
      </c>
      <c r="DR121" s="185" t="s">
        <v>971</v>
      </c>
    </row>
    <row r="122" spans="1:122" s="19" customFormat="1" x14ac:dyDescent="0.2">
      <c r="A122" s="53">
        <v>0</v>
      </c>
      <c r="B122" s="53">
        <v>1</v>
      </c>
      <c r="C122" s="53">
        <f t="shared" si="56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359</v>
      </c>
      <c r="P122" s="15" t="s">
        <v>1155</v>
      </c>
      <c r="Q122" s="15">
        <v>118</v>
      </c>
      <c r="R122" s="42"/>
      <c r="S122" s="27" t="s">
        <v>1156</v>
      </c>
      <c r="T122" s="21">
        <v>1959</v>
      </c>
      <c r="U122" s="28" t="s">
        <v>151</v>
      </c>
      <c r="V122" s="21">
        <v>1977</v>
      </c>
      <c r="W122" s="25"/>
      <c r="X122" s="21"/>
      <c r="Y122" s="25"/>
      <c r="Z122" s="21">
        <f t="shared" si="57"/>
        <v>40</v>
      </c>
      <c r="AA122" s="25" t="s">
        <v>1157</v>
      </c>
      <c r="AB122" s="21" t="s">
        <v>121</v>
      </c>
      <c r="AC122" s="21"/>
      <c r="AE122" s="90" t="s">
        <v>1158</v>
      </c>
      <c r="AF122" s="82"/>
      <c r="CP122" s="19" t="str">
        <f t="shared" si="58"/>
        <v>Canetti Rosemarie</v>
      </c>
      <c r="CR122" s="19">
        <f t="shared" si="59"/>
        <v>40</v>
      </c>
      <c r="CS122" s="19" t="str">
        <f t="shared" si="60"/>
        <v>D</v>
      </c>
      <c r="CT122" s="154">
        <v>4320</v>
      </c>
      <c r="CU122" s="125">
        <v>134</v>
      </c>
      <c r="CV122" s="33">
        <f t="shared" si="94"/>
        <v>7</v>
      </c>
      <c r="CW122" s="83" t="str">
        <f t="shared" si="95"/>
        <v>Kaufmännischer Mitarbeiter 4 / Gruppenchef 2</v>
      </c>
      <c r="CX122" s="125"/>
      <c r="CY122" s="33"/>
      <c r="CZ122" s="83"/>
      <c r="DA122" s="125">
        <v>134</v>
      </c>
      <c r="DB122" s="33">
        <f t="shared" si="84"/>
        <v>7</v>
      </c>
      <c r="DC122" s="83" t="str">
        <f t="shared" si="85"/>
        <v>Kaufmännischer Mitarbeiter 4 / Gruppenchef 2</v>
      </c>
      <c r="DD122" s="125">
        <v>134</v>
      </c>
      <c r="DE122" s="33">
        <f t="shared" si="96"/>
        <v>7</v>
      </c>
      <c r="DF122" s="83" t="str">
        <f t="shared" si="97"/>
        <v>Kaufmännischer Mitarbeiter 4 / Gruppenchef 2</v>
      </c>
      <c r="DG122" s="20"/>
      <c r="DH122" s="125">
        <v>134</v>
      </c>
      <c r="DI122" s="33">
        <f t="shared" si="86"/>
        <v>7</v>
      </c>
      <c r="DJ122" s="83" t="str">
        <f t="shared" si="87"/>
        <v>Kaufmännischer Mitarbeiter 4 / Gruppenchef 2</v>
      </c>
      <c r="DO122" s="19">
        <f t="shared" si="61"/>
        <v>4320</v>
      </c>
      <c r="DP122" s="153">
        <v>6</v>
      </c>
      <c r="DQ122" s="19">
        <v>0</v>
      </c>
      <c r="DR122" s="19" t="s">
        <v>955</v>
      </c>
    </row>
    <row r="123" spans="1:122" s="19" customFormat="1" x14ac:dyDescent="0.2">
      <c r="A123" s="53">
        <v>0</v>
      </c>
      <c r="B123" s="53">
        <v>1</v>
      </c>
      <c r="C123" s="53">
        <f t="shared" si="56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359</v>
      </c>
      <c r="P123" s="15" t="s">
        <v>1168</v>
      </c>
      <c r="Q123" s="15">
        <v>119</v>
      </c>
      <c r="R123" s="42"/>
      <c r="S123" s="27" t="s">
        <v>650</v>
      </c>
      <c r="T123" s="21">
        <v>1961</v>
      </c>
      <c r="U123" s="28" t="s">
        <v>155</v>
      </c>
      <c r="V123" s="21">
        <v>1982</v>
      </c>
      <c r="W123" s="25"/>
      <c r="X123" s="21"/>
      <c r="Y123" s="25" t="s">
        <v>323</v>
      </c>
      <c r="Z123" s="21">
        <f t="shared" si="57"/>
        <v>35</v>
      </c>
      <c r="AA123" s="25" t="s">
        <v>696</v>
      </c>
      <c r="AB123" s="21" t="s">
        <v>121</v>
      </c>
      <c r="AC123" s="21"/>
      <c r="AE123" s="90" t="s">
        <v>425</v>
      </c>
      <c r="AF123" s="82"/>
      <c r="CP123" s="19" t="str">
        <f t="shared" si="58"/>
        <v>Peier Doris</v>
      </c>
      <c r="CR123" s="19">
        <f t="shared" si="59"/>
        <v>35</v>
      </c>
      <c r="CS123" s="19" t="str">
        <f t="shared" si="60"/>
        <v>D</v>
      </c>
      <c r="CT123" s="154">
        <v>5581</v>
      </c>
      <c r="CU123" s="125">
        <v>134</v>
      </c>
      <c r="CV123" s="33">
        <f t="shared" si="94"/>
        <v>7</v>
      </c>
      <c r="CW123" s="83" t="str">
        <f t="shared" si="95"/>
        <v>Kaufmännischer Mitarbeiter 4 / Gruppenchef 2</v>
      </c>
      <c r="CX123" s="125">
        <v>134</v>
      </c>
      <c r="CY123" s="33">
        <f t="shared" si="82"/>
        <v>7</v>
      </c>
      <c r="CZ123" s="83" t="str">
        <f t="shared" si="83"/>
        <v>Kaufmännischer Mitarbeiter 4 / Gruppenchef 2</v>
      </c>
      <c r="DA123" s="125">
        <v>134</v>
      </c>
      <c r="DB123" s="33">
        <f t="shared" si="84"/>
        <v>7</v>
      </c>
      <c r="DC123" s="83" t="str">
        <f t="shared" si="85"/>
        <v>Kaufmännischer Mitarbeiter 4 / Gruppenchef 2</v>
      </c>
      <c r="DD123" s="125">
        <v>134</v>
      </c>
      <c r="DE123" s="33">
        <f t="shared" si="96"/>
        <v>7</v>
      </c>
      <c r="DF123" s="83" t="str">
        <f t="shared" si="97"/>
        <v>Kaufmännischer Mitarbeiter 4 / Gruppenchef 2</v>
      </c>
      <c r="DG123" s="20"/>
      <c r="DH123" s="125">
        <v>134</v>
      </c>
      <c r="DI123" s="33">
        <f t="shared" si="86"/>
        <v>7</v>
      </c>
      <c r="DJ123" s="83" t="str">
        <f t="shared" si="87"/>
        <v>Kaufmännischer Mitarbeiter 4 / Gruppenchef 2</v>
      </c>
      <c r="DO123" s="19">
        <f t="shared" si="61"/>
        <v>5581</v>
      </c>
      <c r="DP123" s="153">
        <v>6</v>
      </c>
      <c r="DQ123" s="19">
        <v>0</v>
      </c>
      <c r="DR123" s="19" t="s">
        <v>955</v>
      </c>
    </row>
    <row r="124" spans="1:122" s="19" customFormat="1" x14ac:dyDescent="0.2">
      <c r="A124" s="53">
        <v>0</v>
      </c>
      <c r="B124" s="53">
        <v>1</v>
      </c>
      <c r="C124" s="53">
        <f t="shared" si="56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359</v>
      </c>
      <c r="P124" s="15" t="s">
        <v>607</v>
      </c>
      <c r="Q124" s="15">
        <v>120</v>
      </c>
      <c r="R124" s="42"/>
      <c r="S124" s="27" t="s">
        <v>608</v>
      </c>
      <c r="T124" s="21">
        <v>1966</v>
      </c>
      <c r="U124" s="28" t="s">
        <v>151</v>
      </c>
      <c r="V124" s="21">
        <v>1985</v>
      </c>
      <c r="W124" s="25"/>
      <c r="X124" s="21"/>
      <c r="Y124" s="25"/>
      <c r="Z124" s="21">
        <f t="shared" si="57"/>
        <v>32</v>
      </c>
      <c r="AA124" s="25" t="s">
        <v>696</v>
      </c>
      <c r="AB124" s="21" t="s">
        <v>121</v>
      </c>
      <c r="AC124" s="21"/>
      <c r="AE124" s="90" t="s">
        <v>425</v>
      </c>
      <c r="AF124" s="82"/>
      <c r="CP124" s="19" t="str">
        <f t="shared" si="58"/>
        <v>Beuret Agnès</v>
      </c>
      <c r="CR124" s="19">
        <f t="shared" si="59"/>
        <v>32</v>
      </c>
      <c r="CS124" s="19" t="str">
        <f t="shared" si="60"/>
        <v>D</v>
      </c>
      <c r="CT124" s="154">
        <v>4352</v>
      </c>
      <c r="CU124" s="125">
        <v>134</v>
      </c>
      <c r="CV124" s="33">
        <f t="shared" si="94"/>
        <v>7</v>
      </c>
      <c r="CW124" s="83" t="str">
        <f t="shared" si="95"/>
        <v>Kaufmännischer Mitarbeiter 4 / Gruppenchef 2</v>
      </c>
      <c r="CX124" s="125">
        <v>134</v>
      </c>
      <c r="CY124" s="33">
        <f t="shared" si="82"/>
        <v>7</v>
      </c>
      <c r="CZ124" s="83" t="str">
        <f t="shared" si="83"/>
        <v>Kaufmännischer Mitarbeiter 4 / Gruppenchef 2</v>
      </c>
      <c r="DA124" s="125">
        <v>134</v>
      </c>
      <c r="DB124" s="33">
        <f t="shared" si="84"/>
        <v>7</v>
      </c>
      <c r="DC124" s="83" t="str">
        <f t="shared" si="85"/>
        <v>Kaufmännischer Mitarbeiter 4 / Gruppenchef 2</v>
      </c>
      <c r="DD124" s="125">
        <v>134</v>
      </c>
      <c r="DE124" s="33">
        <f t="shared" si="96"/>
        <v>7</v>
      </c>
      <c r="DF124" s="83" t="str">
        <f t="shared" si="97"/>
        <v>Kaufmännischer Mitarbeiter 4 / Gruppenchef 2</v>
      </c>
      <c r="DG124" s="20"/>
      <c r="DH124" s="125">
        <v>134</v>
      </c>
      <c r="DI124" s="33">
        <f t="shared" si="86"/>
        <v>7</v>
      </c>
      <c r="DJ124" s="83" t="str">
        <f t="shared" si="87"/>
        <v>Kaufmännischer Mitarbeiter 4 / Gruppenchef 2</v>
      </c>
      <c r="DO124" s="19">
        <f t="shared" si="61"/>
        <v>4352</v>
      </c>
      <c r="DP124" s="153">
        <v>6</v>
      </c>
      <c r="DQ124" s="19">
        <v>0</v>
      </c>
      <c r="DR124" s="19" t="s">
        <v>955</v>
      </c>
    </row>
    <row r="125" spans="1:122" s="19" customFormat="1" x14ac:dyDescent="0.2">
      <c r="A125" s="53">
        <v>0</v>
      </c>
      <c r="B125" s="53">
        <v>1</v>
      </c>
      <c r="C125" s="53">
        <f t="shared" si="56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359</v>
      </c>
      <c r="P125" s="15" t="s">
        <v>508</v>
      </c>
      <c r="Q125" s="15">
        <v>121</v>
      </c>
      <c r="R125" s="42"/>
      <c r="S125" s="27" t="s">
        <v>164</v>
      </c>
      <c r="T125" s="21">
        <v>1970</v>
      </c>
      <c r="U125" s="28" t="s">
        <v>165</v>
      </c>
      <c r="V125" s="21">
        <v>1990</v>
      </c>
      <c r="W125" s="25"/>
      <c r="X125" s="21"/>
      <c r="Y125" s="25"/>
      <c r="Z125" s="21">
        <f t="shared" si="57"/>
        <v>27</v>
      </c>
      <c r="AA125" s="25" t="s">
        <v>696</v>
      </c>
      <c r="AB125" s="21" t="s">
        <v>121</v>
      </c>
      <c r="AC125" s="21"/>
      <c r="AE125" s="90" t="s">
        <v>425</v>
      </c>
      <c r="AF125" s="82"/>
      <c r="CP125" s="19" t="str">
        <f t="shared" si="58"/>
        <v>Weider Noelle</v>
      </c>
      <c r="CR125" s="19">
        <f t="shared" si="59"/>
        <v>27</v>
      </c>
      <c r="CS125" s="19" t="str">
        <f t="shared" si="60"/>
        <v>D</v>
      </c>
      <c r="CT125" s="154">
        <v>5604</v>
      </c>
      <c r="CU125" s="125">
        <v>134</v>
      </c>
      <c r="CV125" s="33">
        <f t="shared" si="94"/>
        <v>7</v>
      </c>
      <c r="CW125" s="83" t="str">
        <f t="shared" si="95"/>
        <v>Kaufmännischer Mitarbeiter 4 / Gruppenchef 2</v>
      </c>
      <c r="CX125" s="125">
        <v>134</v>
      </c>
      <c r="CY125" s="33">
        <f t="shared" si="82"/>
        <v>7</v>
      </c>
      <c r="CZ125" s="83" t="str">
        <f t="shared" si="83"/>
        <v>Kaufmännischer Mitarbeiter 4 / Gruppenchef 2</v>
      </c>
      <c r="DA125" s="125">
        <v>134</v>
      </c>
      <c r="DB125" s="33">
        <f t="shared" si="84"/>
        <v>7</v>
      </c>
      <c r="DC125" s="83" t="str">
        <f t="shared" si="85"/>
        <v>Kaufmännischer Mitarbeiter 4 / Gruppenchef 2</v>
      </c>
      <c r="DD125" s="125">
        <v>134</v>
      </c>
      <c r="DE125" s="33">
        <f t="shared" si="96"/>
        <v>7</v>
      </c>
      <c r="DF125" s="83" t="str">
        <f t="shared" si="97"/>
        <v>Kaufmännischer Mitarbeiter 4 / Gruppenchef 2</v>
      </c>
      <c r="DG125" s="20"/>
      <c r="DH125" s="125">
        <v>134</v>
      </c>
      <c r="DI125" s="33">
        <f t="shared" si="86"/>
        <v>7</v>
      </c>
      <c r="DJ125" s="83" t="str">
        <f t="shared" si="87"/>
        <v>Kaufmännischer Mitarbeiter 4 / Gruppenchef 2</v>
      </c>
      <c r="DO125" s="19">
        <f t="shared" si="61"/>
        <v>5604</v>
      </c>
      <c r="DP125" s="153">
        <v>6</v>
      </c>
      <c r="DQ125" s="19">
        <v>0</v>
      </c>
      <c r="DR125" s="19" t="s">
        <v>955</v>
      </c>
    </row>
    <row r="126" spans="1:122" s="19" customFormat="1" ht="27" x14ac:dyDescent="0.2">
      <c r="A126" s="53">
        <v>0</v>
      </c>
      <c r="B126" s="53"/>
      <c r="C126" s="53">
        <f t="shared" si="56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357</v>
      </c>
      <c r="P126" s="15" t="s">
        <v>509</v>
      </c>
      <c r="Q126" s="15">
        <v>122</v>
      </c>
      <c r="R126" s="42"/>
      <c r="S126" s="27" t="s">
        <v>244</v>
      </c>
      <c r="T126" s="21">
        <v>1976</v>
      </c>
      <c r="U126" s="28" t="s">
        <v>243</v>
      </c>
      <c r="V126" s="21">
        <v>2002</v>
      </c>
      <c r="W126" s="25"/>
      <c r="X126" s="21"/>
      <c r="Y126" s="25" t="s">
        <v>327</v>
      </c>
      <c r="Z126" s="21">
        <f t="shared" si="57"/>
        <v>15</v>
      </c>
      <c r="AA126" s="25" t="s">
        <v>326</v>
      </c>
      <c r="AB126" s="21" t="s">
        <v>121</v>
      </c>
      <c r="AC126" s="21"/>
      <c r="AE126" s="90" t="s">
        <v>375</v>
      </c>
      <c r="AF126" s="82"/>
      <c r="CP126" s="19" t="str">
        <f t="shared" si="58"/>
        <v>Fischer Michel</v>
      </c>
      <c r="CR126" s="19">
        <f t="shared" si="59"/>
        <v>15</v>
      </c>
      <c r="CS126" s="19" t="str">
        <f t="shared" si="60"/>
        <v>D</v>
      </c>
      <c r="CT126" s="154">
        <v>8655</v>
      </c>
      <c r="CU126" s="125">
        <v>542</v>
      </c>
      <c r="CV126" s="33">
        <f t="shared" si="94"/>
        <v>7</v>
      </c>
      <c r="CW126" s="83" t="str">
        <f t="shared" si="95"/>
        <v>Technischer Sachbearbeiter 2</v>
      </c>
      <c r="CX126" s="125">
        <v>542</v>
      </c>
      <c r="CY126" s="33">
        <f t="shared" si="82"/>
        <v>7</v>
      </c>
      <c r="CZ126" s="83" t="str">
        <f t="shared" si="83"/>
        <v>Technischer Sachbearbeiter 2</v>
      </c>
      <c r="DA126" s="125">
        <v>542</v>
      </c>
      <c r="DB126" s="33">
        <f t="shared" si="84"/>
        <v>7</v>
      </c>
      <c r="DC126" s="83" t="str">
        <f t="shared" si="85"/>
        <v>Technischer Sachbearbeiter 2</v>
      </c>
      <c r="DD126" s="125">
        <v>541</v>
      </c>
      <c r="DE126" s="33">
        <f t="shared" si="96"/>
        <v>6</v>
      </c>
      <c r="DF126" s="83" t="str">
        <f t="shared" si="97"/>
        <v>Technischer Sachbearbeiter 1</v>
      </c>
      <c r="DG126" s="20"/>
      <c r="DH126" s="125">
        <v>351</v>
      </c>
      <c r="DI126" s="33">
        <f t="shared" si="86"/>
        <v>7</v>
      </c>
      <c r="DJ126" s="83" t="str">
        <f t="shared" si="87"/>
        <v>Marketing - / Product - Manager 1</v>
      </c>
      <c r="DO126" s="19">
        <f t="shared" si="61"/>
        <v>8655</v>
      </c>
      <c r="DP126" s="153">
        <v>6</v>
      </c>
      <c r="DQ126" s="19">
        <v>0</v>
      </c>
      <c r="DR126" s="19" t="s">
        <v>967</v>
      </c>
    </row>
    <row r="127" spans="1:122" s="19" customFormat="1" x14ac:dyDescent="0.2">
      <c r="A127" s="53">
        <v>0</v>
      </c>
      <c r="B127" s="53">
        <v>1</v>
      </c>
      <c r="C127" s="53">
        <f t="shared" si="56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360</v>
      </c>
      <c r="P127" s="15" t="s">
        <v>582</v>
      </c>
      <c r="Q127" s="15">
        <v>123</v>
      </c>
      <c r="R127" s="42"/>
      <c r="S127" s="27" t="s">
        <v>583</v>
      </c>
      <c r="T127" s="21">
        <v>1959</v>
      </c>
      <c r="U127" s="28" t="s">
        <v>397</v>
      </c>
      <c r="V127" s="21">
        <v>1976</v>
      </c>
      <c r="W127" s="25"/>
      <c r="X127" s="21"/>
      <c r="Y127" s="25"/>
      <c r="Z127" s="21">
        <f t="shared" si="57"/>
        <v>41</v>
      </c>
      <c r="AA127" s="25" t="s">
        <v>584</v>
      </c>
      <c r="AB127" s="21" t="s">
        <v>142</v>
      </c>
      <c r="AC127" s="21"/>
      <c r="AE127" s="90" t="s">
        <v>585</v>
      </c>
      <c r="AF127" s="82"/>
      <c r="CP127" s="19" t="str">
        <f t="shared" si="58"/>
        <v>Willig Martine</v>
      </c>
      <c r="CR127" s="19">
        <f t="shared" si="59"/>
        <v>41</v>
      </c>
      <c r="CS127" s="19" t="str">
        <f t="shared" si="60"/>
        <v>E</v>
      </c>
      <c r="CT127" s="154">
        <v>5637</v>
      </c>
      <c r="CU127" s="125">
        <v>133</v>
      </c>
      <c r="CV127" s="33">
        <f t="shared" si="94"/>
        <v>6</v>
      </c>
      <c r="CW127" s="83" t="str">
        <f t="shared" si="95"/>
        <v>Kaufmännischer Mitarbeiter 3 / Gruppenchef 1</v>
      </c>
      <c r="CX127" s="125">
        <v>133</v>
      </c>
      <c r="CY127" s="33">
        <f t="shared" si="82"/>
        <v>6</v>
      </c>
      <c r="CZ127" s="83" t="str">
        <f t="shared" si="83"/>
        <v>Kaufmännischer Mitarbeiter 3 / Gruppenchef 1</v>
      </c>
      <c r="DA127" s="125">
        <v>133</v>
      </c>
      <c r="DB127" s="33">
        <f t="shared" si="84"/>
        <v>6</v>
      </c>
      <c r="DC127" s="83" t="str">
        <f t="shared" si="85"/>
        <v>Kaufmännischer Mitarbeiter 3 / Gruppenchef 1</v>
      </c>
      <c r="DD127" s="125">
        <v>133</v>
      </c>
      <c r="DE127" s="33">
        <f t="shared" si="96"/>
        <v>6</v>
      </c>
      <c r="DF127" s="83" t="str">
        <f t="shared" si="97"/>
        <v>Kaufmännischer Mitarbeiter 3 / Gruppenchef 1</v>
      </c>
      <c r="DG127" s="20"/>
      <c r="DH127" s="125">
        <v>133</v>
      </c>
      <c r="DI127" s="33">
        <f t="shared" si="86"/>
        <v>6</v>
      </c>
      <c r="DJ127" s="83" t="str">
        <f t="shared" si="87"/>
        <v>Kaufmännischer Mitarbeiter 3 / Gruppenchef 1</v>
      </c>
      <c r="DO127" s="19">
        <f t="shared" si="61"/>
        <v>5637</v>
      </c>
      <c r="DP127" s="153">
        <v>6</v>
      </c>
      <c r="DQ127" s="19">
        <v>0</v>
      </c>
      <c r="DR127" s="185" t="s">
        <v>973</v>
      </c>
    </row>
    <row r="128" spans="1:122" s="19" customFormat="1" x14ac:dyDescent="0.2">
      <c r="A128" s="53">
        <v>0</v>
      </c>
      <c r="B128" s="53">
        <v>1</v>
      </c>
      <c r="C128" s="53">
        <f t="shared" ref="C128" si="98">IF(Z128&gt;=10,1,0)</f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579</v>
      </c>
      <c r="Q128" s="15">
        <v>124</v>
      </c>
      <c r="R128" s="245"/>
      <c r="S128" s="27" t="s">
        <v>580</v>
      </c>
      <c r="T128" s="21">
        <v>1965</v>
      </c>
      <c r="U128" s="28" t="s">
        <v>581</v>
      </c>
      <c r="V128" s="21">
        <v>1985</v>
      </c>
      <c r="W128" s="28" t="s">
        <v>1051</v>
      </c>
      <c r="X128" s="21">
        <v>2014</v>
      </c>
      <c r="Y128" s="25"/>
      <c r="Z128" s="21">
        <f t="shared" ref="Z128" si="99">$AD$3-V128</f>
        <v>32</v>
      </c>
      <c r="AA128" s="25" t="s">
        <v>156</v>
      </c>
      <c r="AB128" s="21" t="s">
        <v>142</v>
      </c>
      <c r="AC128" s="21"/>
      <c r="AE128" s="90" t="s">
        <v>457</v>
      </c>
      <c r="AF128" s="82"/>
      <c r="CP128" s="258" t="str">
        <f t="shared" ref="CP128" si="100">+S128</f>
        <v>Boschung Brigitte</v>
      </c>
      <c r="CQ128" s="259"/>
      <c r="CR128" s="19">
        <f t="shared" ref="CR128" si="101">+Z128</f>
        <v>32</v>
      </c>
      <c r="CS128" s="19" t="str">
        <f t="shared" ref="CS128" si="102">+AB128</f>
        <v>E</v>
      </c>
      <c r="CT128" s="154">
        <v>7703</v>
      </c>
      <c r="CU128" s="125">
        <v>133</v>
      </c>
      <c r="CV128" s="33">
        <f t="shared" si="94"/>
        <v>6</v>
      </c>
      <c r="CW128" s="83" t="str">
        <f t="shared" si="95"/>
        <v>Kaufmännischer Mitarbeiter 3 / Gruppenchef 1</v>
      </c>
      <c r="CX128" s="125">
        <v>133</v>
      </c>
      <c r="CY128" s="33">
        <f>VLOOKUP($CX128,Funktionsbezeichnungen,3,0)</f>
        <v>6</v>
      </c>
      <c r="CZ128" s="83" t="str">
        <f>VLOOKUP($CX128,Funktionsbezeichnungen,2,0)</f>
        <v>Kaufmännischer Mitarbeiter 3 / Gruppenchef 1</v>
      </c>
      <c r="DA128" s="125">
        <v>112</v>
      </c>
      <c r="DB128" s="33">
        <f>VLOOKUP($DA128,Funktionsbezeichnungen,3,0)</f>
        <v>5</v>
      </c>
      <c r="DC128" s="83" t="str">
        <f>VLOOKUP($DA128,Funktionsbezeichnungen,2,0)</f>
        <v>Réceptionist / Telefonist / Service-Disponent 2</v>
      </c>
      <c r="DD128" s="125">
        <v>112</v>
      </c>
      <c r="DE128" s="33">
        <f>VLOOKUP($DD128,Funktionsbezeichnungen,3,0)</f>
        <v>5</v>
      </c>
      <c r="DF128" s="83" t="str">
        <f>VLOOKUP($DD128,Funktionsbezeichnungen,2,0)</f>
        <v>Réceptionist / Telefonist / Service-Disponent 2</v>
      </c>
      <c r="DG128" s="20"/>
      <c r="DH128" s="125">
        <v>112</v>
      </c>
      <c r="DI128" s="33">
        <f>VLOOKUP($DH128,Funktionsbezeichnungen,3,0)</f>
        <v>5</v>
      </c>
      <c r="DJ128" s="83" t="str">
        <f>VLOOKUP($DH128,Funktionsbezeichnungen,2,0)</f>
        <v>Réceptionist / Telefonist / Service-Disponent 2</v>
      </c>
      <c r="DO128" s="19">
        <f t="shared" ref="DO128" si="103">+CT128</f>
        <v>7703</v>
      </c>
      <c r="DP128" s="153">
        <v>6</v>
      </c>
      <c r="DQ128" s="19">
        <v>0</v>
      </c>
      <c r="DR128" s="19" t="s">
        <v>953</v>
      </c>
    </row>
    <row r="129" spans="1:122" s="19" customFormat="1" x14ac:dyDescent="0.2">
      <c r="A129" s="53">
        <v>0</v>
      </c>
      <c r="B129" s="53">
        <v>1</v>
      </c>
      <c r="C129" s="53">
        <f t="shared" si="56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507</v>
      </c>
      <c r="Q129" s="15">
        <v>125</v>
      </c>
      <c r="R129" s="42"/>
      <c r="S129" s="27" t="s">
        <v>259</v>
      </c>
      <c r="T129" s="21">
        <v>1957</v>
      </c>
      <c r="U129" s="28" t="s">
        <v>151</v>
      </c>
      <c r="V129" s="21">
        <v>1977</v>
      </c>
      <c r="W129" s="25"/>
      <c r="X129" s="21"/>
      <c r="Y129" s="25"/>
      <c r="Z129" s="21">
        <f t="shared" si="57"/>
        <v>40</v>
      </c>
      <c r="AA129" s="25" t="s">
        <v>156</v>
      </c>
      <c r="AB129" s="21" t="s">
        <v>142</v>
      </c>
      <c r="AC129" s="21"/>
      <c r="AE129" s="90" t="s">
        <v>457</v>
      </c>
      <c r="AF129" s="82"/>
      <c r="CP129" s="19" t="str">
        <f t="shared" si="58"/>
        <v>Meichtry Anna</v>
      </c>
      <c r="CR129" s="19">
        <f t="shared" si="59"/>
        <v>40</v>
      </c>
      <c r="CS129" s="19" t="str">
        <f t="shared" si="60"/>
        <v>E</v>
      </c>
      <c r="CT129" s="154">
        <v>5629</v>
      </c>
      <c r="CU129" s="125">
        <v>133</v>
      </c>
      <c r="CV129" s="33">
        <f t="shared" si="94"/>
        <v>6</v>
      </c>
      <c r="CW129" s="83" t="str">
        <f t="shared" si="95"/>
        <v>Kaufmännischer Mitarbeiter 3 / Gruppenchef 1</v>
      </c>
      <c r="CX129" s="125">
        <v>133</v>
      </c>
      <c r="CY129" s="33">
        <f t="shared" si="82"/>
        <v>6</v>
      </c>
      <c r="CZ129" s="83" t="str">
        <f t="shared" si="83"/>
        <v>Kaufmännischer Mitarbeiter 3 / Gruppenchef 1</v>
      </c>
      <c r="DA129" s="125">
        <v>133</v>
      </c>
      <c r="DB129" s="33">
        <f t="shared" si="84"/>
        <v>6</v>
      </c>
      <c r="DC129" s="83" t="str">
        <f t="shared" si="85"/>
        <v>Kaufmännischer Mitarbeiter 3 / Gruppenchef 1</v>
      </c>
      <c r="DD129" s="125">
        <v>133</v>
      </c>
      <c r="DE129" s="33">
        <f t="shared" si="96"/>
        <v>6</v>
      </c>
      <c r="DF129" s="83" t="str">
        <f t="shared" si="97"/>
        <v>Kaufmännischer Mitarbeiter 3 / Gruppenchef 1</v>
      </c>
      <c r="DG129" s="20"/>
      <c r="DH129" s="125">
        <v>133</v>
      </c>
      <c r="DI129" s="33">
        <f t="shared" si="86"/>
        <v>6</v>
      </c>
      <c r="DJ129" s="83" t="str">
        <f t="shared" si="87"/>
        <v>Kaufmännischer Mitarbeiter 3 / Gruppenchef 1</v>
      </c>
      <c r="DO129" s="19">
        <f t="shared" si="61"/>
        <v>5629</v>
      </c>
      <c r="DP129" s="153">
        <v>6</v>
      </c>
      <c r="DQ129" s="19">
        <v>0</v>
      </c>
      <c r="DR129" s="19" t="s">
        <v>955</v>
      </c>
    </row>
    <row r="130" spans="1:122" s="19" customFormat="1" x14ac:dyDescent="0.2">
      <c r="A130" s="53">
        <v>0</v>
      </c>
      <c r="B130" s="53">
        <v>1</v>
      </c>
      <c r="C130" s="53">
        <f t="shared" si="56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357</v>
      </c>
      <c r="P130" s="15" t="s">
        <v>1167</v>
      </c>
      <c r="Q130" s="15">
        <v>126</v>
      </c>
      <c r="R130" s="42"/>
      <c r="S130" s="27" t="s">
        <v>1005</v>
      </c>
      <c r="T130" s="21">
        <v>1967</v>
      </c>
      <c r="U130" s="28" t="s">
        <v>151</v>
      </c>
      <c r="V130" s="21">
        <v>1987</v>
      </c>
      <c r="W130" s="25"/>
      <c r="X130" s="21"/>
      <c r="Y130" s="25"/>
      <c r="Z130" s="21">
        <f t="shared" si="57"/>
        <v>30</v>
      </c>
      <c r="AA130" s="25" t="s">
        <v>691</v>
      </c>
      <c r="AB130" s="21" t="s">
        <v>142</v>
      </c>
      <c r="AC130" s="21"/>
      <c r="AE130" s="90" t="s">
        <v>457</v>
      </c>
      <c r="AF130" s="82"/>
      <c r="CP130" s="19" t="str">
        <f t="shared" si="58"/>
        <v>Meier Jacqueline</v>
      </c>
      <c r="CR130" s="19">
        <f t="shared" si="59"/>
        <v>30</v>
      </c>
      <c r="CS130" s="19" t="str">
        <f t="shared" si="60"/>
        <v>E</v>
      </c>
      <c r="CT130" s="154">
        <v>7700</v>
      </c>
      <c r="CU130" s="125">
        <v>212</v>
      </c>
      <c r="CV130" s="33">
        <f t="shared" si="94"/>
        <v>5</v>
      </c>
      <c r="CW130" s="83" t="str">
        <f t="shared" si="95"/>
        <v>Buchhalter 2</v>
      </c>
      <c r="CX130" s="125">
        <v>212</v>
      </c>
      <c r="CY130" s="33">
        <f t="shared" si="82"/>
        <v>5</v>
      </c>
      <c r="CZ130" s="83" t="str">
        <f t="shared" si="83"/>
        <v>Buchhalter 2</v>
      </c>
      <c r="DA130" s="125">
        <v>212</v>
      </c>
      <c r="DB130" s="33">
        <f t="shared" si="84"/>
        <v>5</v>
      </c>
      <c r="DC130" s="83" t="str">
        <f t="shared" si="85"/>
        <v>Buchhalter 2</v>
      </c>
      <c r="DD130" s="125">
        <v>212</v>
      </c>
      <c r="DE130" s="33">
        <f t="shared" si="96"/>
        <v>5</v>
      </c>
      <c r="DF130" s="83" t="str">
        <f t="shared" si="97"/>
        <v>Buchhalter 2</v>
      </c>
      <c r="DG130" s="20"/>
      <c r="DH130" s="125">
        <v>212</v>
      </c>
      <c r="DI130" s="33">
        <f t="shared" si="86"/>
        <v>5</v>
      </c>
      <c r="DJ130" s="83" t="str">
        <f t="shared" si="87"/>
        <v>Buchhalter 2</v>
      </c>
      <c r="DO130" s="19">
        <f t="shared" si="61"/>
        <v>7700</v>
      </c>
      <c r="DP130" s="153">
        <v>6</v>
      </c>
      <c r="DQ130" s="19">
        <v>0</v>
      </c>
      <c r="DR130" s="19" t="s">
        <v>958</v>
      </c>
    </row>
    <row r="131" spans="1:122" s="19" customFormat="1" x14ac:dyDescent="0.2">
      <c r="A131" s="53">
        <v>0</v>
      </c>
      <c r="B131" s="53">
        <v>1</v>
      </c>
      <c r="C131" s="53">
        <f t="shared" si="56"/>
        <v>1</v>
      </c>
      <c r="D131" s="55"/>
      <c r="E131" s="55"/>
      <c r="F131" s="55"/>
      <c r="G131" s="53"/>
      <c r="H131" s="53"/>
      <c r="I131" s="55"/>
      <c r="J131" s="53"/>
      <c r="K131" s="55"/>
      <c r="L131" s="55">
        <v>1</v>
      </c>
      <c r="M131" s="55"/>
      <c r="N131" s="59"/>
      <c r="O131" s="19" t="s">
        <v>357</v>
      </c>
      <c r="P131" s="15" t="s">
        <v>510</v>
      </c>
      <c r="Q131" s="15">
        <v>127</v>
      </c>
      <c r="R131" s="42"/>
      <c r="S131" s="27" t="s">
        <v>278</v>
      </c>
      <c r="T131" s="21">
        <v>1985</v>
      </c>
      <c r="U131" s="28" t="s">
        <v>279</v>
      </c>
      <c r="V131" s="21">
        <v>2005</v>
      </c>
      <c r="W131" s="25"/>
      <c r="X131" s="21"/>
      <c r="Y131" s="25"/>
      <c r="Z131" s="21">
        <f t="shared" si="57"/>
        <v>12</v>
      </c>
      <c r="AA131" s="25" t="s">
        <v>691</v>
      </c>
      <c r="AB131" s="21" t="s">
        <v>142</v>
      </c>
      <c r="AC131" s="21"/>
      <c r="AE131" s="90" t="s">
        <v>457</v>
      </c>
      <c r="AF131" s="82"/>
      <c r="CP131" s="19" t="str">
        <f t="shared" si="58"/>
        <v>Oruk Makbule</v>
      </c>
      <c r="CR131" s="19">
        <f t="shared" si="59"/>
        <v>12</v>
      </c>
      <c r="CS131" s="19" t="str">
        <f t="shared" si="60"/>
        <v>E</v>
      </c>
      <c r="CT131" s="154">
        <v>6762</v>
      </c>
      <c r="CU131" s="125">
        <v>212</v>
      </c>
      <c r="CV131" s="33">
        <f t="shared" si="94"/>
        <v>5</v>
      </c>
      <c r="CW131" s="83" t="str">
        <f t="shared" si="95"/>
        <v>Buchhalter 2</v>
      </c>
      <c r="CX131" s="125">
        <v>212</v>
      </c>
      <c r="CY131" s="33">
        <f t="shared" si="82"/>
        <v>5</v>
      </c>
      <c r="CZ131" s="83" t="str">
        <f t="shared" si="83"/>
        <v>Buchhalter 2</v>
      </c>
      <c r="DA131" s="125">
        <v>212</v>
      </c>
      <c r="DB131" s="33">
        <f t="shared" si="84"/>
        <v>5</v>
      </c>
      <c r="DC131" s="83" t="str">
        <f t="shared" si="85"/>
        <v>Buchhalter 2</v>
      </c>
      <c r="DD131" s="125">
        <v>212</v>
      </c>
      <c r="DE131" s="33">
        <f t="shared" si="96"/>
        <v>5</v>
      </c>
      <c r="DF131" s="83" t="str">
        <f t="shared" si="97"/>
        <v>Buchhalter 2</v>
      </c>
      <c r="DG131" s="20"/>
      <c r="DH131" s="125">
        <v>212</v>
      </c>
      <c r="DI131" s="33">
        <f t="shared" si="86"/>
        <v>5</v>
      </c>
      <c r="DJ131" s="83" t="str">
        <f t="shared" si="87"/>
        <v>Buchhalter 2</v>
      </c>
      <c r="DO131" s="19">
        <f t="shared" si="61"/>
        <v>6762</v>
      </c>
      <c r="DP131" s="153">
        <v>6</v>
      </c>
      <c r="DQ131" s="19">
        <v>0</v>
      </c>
      <c r="DR131" s="19" t="s">
        <v>958</v>
      </c>
    </row>
    <row r="132" spans="1:122" s="19" customFormat="1" x14ac:dyDescent="0.2">
      <c r="A132" s="53">
        <v>0</v>
      </c>
      <c r="B132" s="53"/>
      <c r="C132" s="53">
        <f t="shared" si="56"/>
        <v>1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511</v>
      </c>
      <c r="Q132" s="15">
        <v>128</v>
      </c>
      <c r="R132" s="245" t="s">
        <v>341</v>
      </c>
      <c r="S132" s="27" t="s">
        <v>159</v>
      </c>
      <c r="T132" s="21">
        <v>1959</v>
      </c>
      <c r="U132" s="28" t="s">
        <v>126</v>
      </c>
      <c r="V132" s="21">
        <v>1979</v>
      </c>
      <c r="W132" s="25"/>
      <c r="X132" s="21"/>
      <c r="Y132" s="25" t="s">
        <v>340</v>
      </c>
      <c r="Z132" s="21">
        <f t="shared" si="57"/>
        <v>38</v>
      </c>
      <c r="AA132" s="25" t="s">
        <v>160</v>
      </c>
      <c r="AB132" s="21" t="s">
        <v>105</v>
      </c>
      <c r="AC132" s="21"/>
      <c r="AE132" s="90" t="s">
        <v>426</v>
      </c>
      <c r="AF132" s="82"/>
      <c r="CP132" s="19" t="str">
        <f t="shared" si="58"/>
        <v>Steg Günther</v>
      </c>
      <c r="CR132" s="19">
        <f t="shared" si="59"/>
        <v>38</v>
      </c>
      <c r="CS132" s="19" t="str">
        <f t="shared" si="60"/>
        <v>C</v>
      </c>
      <c r="CT132" s="154">
        <v>4226</v>
      </c>
      <c r="CU132" s="125">
        <v>413</v>
      </c>
      <c r="CV132" s="33">
        <f t="shared" si="94"/>
        <v>8</v>
      </c>
      <c r="CW132" s="83" t="str">
        <f t="shared" si="95"/>
        <v>Senior System-Controller</v>
      </c>
      <c r="CX132" s="125">
        <v>413</v>
      </c>
      <c r="CY132" s="33">
        <f t="shared" si="82"/>
        <v>8</v>
      </c>
      <c r="CZ132" s="83" t="str">
        <f t="shared" si="83"/>
        <v>Senior System-Controller</v>
      </c>
      <c r="DA132" s="125">
        <v>413</v>
      </c>
      <c r="DB132" s="33">
        <f t="shared" si="84"/>
        <v>8</v>
      </c>
      <c r="DC132" s="83" t="str">
        <f t="shared" si="85"/>
        <v>Senior System-Controller</v>
      </c>
      <c r="DD132" s="125">
        <v>413</v>
      </c>
      <c r="DE132" s="33">
        <f t="shared" si="96"/>
        <v>8</v>
      </c>
      <c r="DF132" s="83" t="str">
        <f t="shared" si="97"/>
        <v>Senior System-Controller</v>
      </c>
      <c r="DG132" s="20"/>
      <c r="DH132" s="125">
        <v>413</v>
      </c>
      <c r="DI132" s="33">
        <f t="shared" si="86"/>
        <v>8</v>
      </c>
      <c r="DJ132" s="83" t="str">
        <f t="shared" si="87"/>
        <v>Senior System-Controller</v>
      </c>
      <c r="DO132" s="19">
        <f t="shared" si="61"/>
        <v>4226</v>
      </c>
      <c r="DP132" s="153">
        <v>6</v>
      </c>
      <c r="DQ132" s="19">
        <v>0</v>
      </c>
      <c r="DR132" s="19" t="s">
        <v>961</v>
      </c>
    </row>
    <row r="133" spans="1:122" s="19" customFormat="1" ht="27" x14ac:dyDescent="0.2">
      <c r="A133" s="53">
        <v>0</v>
      </c>
      <c r="B133" s="53"/>
      <c r="C133" s="53">
        <f t="shared" si="56"/>
        <v>1</v>
      </c>
      <c r="D133" s="55"/>
      <c r="E133" s="55"/>
      <c r="F133" s="55"/>
      <c r="G133" s="53">
        <v>1</v>
      </c>
      <c r="H133" s="53"/>
      <c r="I133" s="55"/>
      <c r="J133" s="53"/>
      <c r="K133" s="55"/>
      <c r="L133" s="55"/>
      <c r="M133" s="55">
        <v>1</v>
      </c>
      <c r="N133" s="59"/>
      <c r="O133" s="19" t="s">
        <v>361</v>
      </c>
      <c r="P133" s="15" t="s">
        <v>533</v>
      </c>
      <c r="Q133" s="15">
        <v>129</v>
      </c>
      <c r="R133" s="42"/>
      <c r="S133" s="20" t="s">
        <v>532</v>
      </c>
      <c r="T133" s="21">
        <v>1966</v>
      </c>
      <c r="U133" s="28" t="s">
        <v>534</v>
      </c>
      <c r="V133" s="21">
        <v>1992</v>
      </c>
      <c r="W133" s="25" t="s">
        <v>535</v>
      </c>
      <c r="X133" s="21">
        <v>1995</v>
      </c>
      <c r="Y133" s="28" t="s">
        <v>211</v>
      </c>
      <c r="Z133" s="118">
        <f t="shared" si="57"/>
        <v>25</v>
      </c>
      <c r="AA133" s="25" t="s">
        <v>692</v>
      </c>
      <c r="AB133" s="21" t="s">
        <v>105</v>
      </c>
      <c r="AC133" s="21"/>
      <c r="AE133" s="90" t="s">
        <v>537</v>
      </c>
      <c r="AF133" s="82"/>
      <c r="CP133" s="19" t="str">
        <f t="shared" si="58"/>
        <v>Grimm Stephan</v>
      </c>
      <c r="CR133" s="19">
        <f t="shared" si="59"/>
        <v>25</v>
      </c>
      <c r="CS133" s="19" t="str">
        <f t="shared" si="60"/>
        <v>C</v>
      </c>
      <c r="CT133" s="154">
        <v>3203</v>
      </c>
      <c r="CU133" s="125">
        <v>443</v>
      </c>
      <c r="CV133" s="33">
        <f t="shared" si="94"/>
        <v>9</v>
      </c>
      <c r="CW133" s="83" t="str">
        <f t="shared" si="95"/>
        <v>System-Spezialist 3</v>
      </c>
      <c r="CX133" s="125">
        <v>443</v>
      </c>
      <c r="CY133" s="33">
        <f t="shared" si="82"/>
        <v>9</v>
      </c>
      <c r="CZ133" s="83" t="str">
        <f t="shared" si="83"/>
        <v>System-Spezialist 3</v>
      </c>
      <c r="DA133" s="125">
        <v>443</v>
      </c>
      <c r="DB133" s="33">
        <f t="shared" si="84"/>
        <v>9</v>
      </c>
      <c r="DC133" s="83" t="str">
        <f t="shared" si="85"/>
        <v>System-Spezialist 3</v>
      </c>
      <c r="DD133" s="125">
        <v>443</v>
      </c>
      <c r="DE133" s="33">
        <f t="shared" si="96"/>
        <v>9</v>
      </c>
      <c r="DF133" s="83" t="str">
        <f t="shared" si="97"/>
        <v>System-Spezialist 3</v>
      </c>
      <c r="DG133" s="20"/>
      <c r="DH133" s="125">
        <v>413</v>
      </c>
      <c r="DI133" s="33">
        <f t="shared" si="86"/>
        <v>8</v>
      </c>
      <c r="DJ133" s="83" t="str">
        <f t="shared" si="87"/>
        <v>Senior System-Controller</v>
      </c>
      <c r="DO133" s="19">
        <f t="shared" si="61"/>
        <v>3203</v>
      </c>
      <c r="DP133" s="153">
        <v>3</v>
      </c>
      <c r="DQ133" s="19">
        <v>0</v>
      </c>
      <c r="DR133" s="19" t="s">
        <v>962</v>
      </c>
    </row>
    <row r="134" spans="1:122" s="19" customFormat="1" x14ac:dyDescent="0.2">
      <c r="A134" s="53">
        <v>0</v>
      </c>
      <c r="B134" s="53"/>
      <c r="C134" s="53">
        <f t="shared" si="56"/>
        <v>1</v>
      </c>
      <c r="D134" s="55"/>
      <c r="E134" s="55"/>
      <c r="F134" s="55"/>
      <c r="G134" s="53"/>
      <c r="H134" s="53"/>
      <c r="I134" s="55"/>
      <c r="J134" s="53"/>
      <c r="K134" s="55"/>
      <c r="L134" s="55"/>
      <c r="M134" s="55">
        <v>1</v>
      </c>
      <c r="N134" s="59"/>
      <c r="O134" s="19" t="s">
        <v>361</v>
      </c>
      <c r="P134" s="15" t="s">
        <v>512</v>
      </c>
      <c r="Q134" s="15">
        <v>130</v>
      </c>
      <c r="R134" s="42"/>
      <c r="S134" s="27" t="s">
        <v>204</v>
      </c>
      <c r="T134" s="21">
        <v>1978</v>
      </c>
      <c r="U134" s="28" t="s">
        <v>277</v>
      </c>
      <c r="V134" s="21">
        <v>1999</v>
      </c>
      <c r="W134" s="25"/>
      <c r="X134" s="21"/>
      <c r="Y134" s="25" t="s">
        <v>316</v>
      </c>
      <c r="Z134" s="21">
        <f t="shared" si="57"/>
        <v>18</v>
      </c>
      <c r="AA134" s="25" t="s">
        <v>205</v>
      </c>
      <c r="AB134" s="21" t="s">
        <v>121</v>
      </c>
      <c r="AC134" s="21"/>
      <c r="AE134" s="90" t="s">
        <v>427</v>
      </c>
      <c r="AF134" s="82"/>
      <c r="CP134" s="19" t="str">
        <f t="shared" si="58"/>
        <v>Hänni Alexander</v>
      </c>
      <c r="CR134" s="19">
        <f t="shared" si="59"/>
        <v>18</v>
      </c>
      <c r="CS134" s="19" t="str">
        <f t="shared" si="60"/>
        <v>D</v>
      </c>
      <c r="CT134" s="154">
        <v>6755</v>
      </c>
      <c r="CU134" s="125">
        <v>423</v>
      </c>
      <c r="CV134" s="33">
        <f t="shared" si="94"/>
        <v>7</v>
      </c>
      <c r="CW134" s="83" t="str">
        <f t="shared" si="95"/>
        <v>IC-Berater / -Techniker 3 / LAN-Supporter</v>
      </c>
      <c r="CX134" s="125">
        <v>423</v>
      </c>
      <c r="CY134" s="33">
        <f t="shared" si="82"/>
        <v>7</v>
      </c>
      <c r="CZ134" s="83" t="str">
        <f t="shared" si="83"/>
        <v>IC-Berater / -Techniker 3 / LAN-Supporter</v>
      </c>
      <c r="DA134" s="125">
        <v>423</v>
      </c>
      <c r="DB134" s="33">
        <f t="shared" si="84"/>
        <v>7</v>
      </c>
      <c r="DC134" s="83" t="str">
        <f t="shared" si="85"/>
        <v>IC-Berater / -Techniker 3 / LAN-Supporter</v>
      </c>
      <c r="DD134" s="125">
        <v>422</v>
      </c>
      <c r="DE134" s="33">
        <f t="shared" si="96"/>
        <v>6</v>
      </c>
      <c r="DF134" s="83" t="str">
        <f t="shared" si="97"/>
        <v>IC-Berater / -Techniker 2 / LAN-Grundstufe</v>
      </c>
      <c r="DG134" s="20"/>
      <c r="DH134" s="125">
        <v>422</v>
      </c>
      <c r="DI134" s="33">
        <f t="shared" si="86"/>
        <v>6</v>
      </c>
      <c r="DJ134" s="83" t="str">
        <f t="shared" si="87"/>
        <v>IC-Berater / -Techniker 2 / LAN-Grundstufe</v>
      </c>
      <c r="DO134" s="19">
        <f t="shared" si="61"/>
        <v>6755</v>
      </c>
      <c r="DP134" s="153">
        <v>6</v>
      </c>
      <c r="DQ134" s="19">
        <v>0</v>
      </c>
      <c r="DR134" s="19" t="s">
        <v>960</v>
      </c>
    </row>
    <row r="135" spans="1:122" s="19" customFormat="1" x14ac:dyDescent="0.2">
      <c r="A135" s="53">
        <v>0</v>
      </c>
      <c r="B135" s="53"/>
      <c r="C135" s="53">
        <f t="shared" si="56"/>
        <v>1</v>
      </c>
      <c r="D135" s="55"/>
      <c r="E135" s="55"/>
      <c r="F135" s="55"/>
      <c r="G135" s="53">
        <v>1</v>
      </c>
      <c r="H135" s="53"/>
      <c r="I135" s="55"/>
      <c r="J135" s="53"/>
      <c r="K135" s="55"/>
      <c r="L135" s="55"/>
      <c r="M135" s="55">
        <v>1</v>
      </c>
      <c r="N135" s="59"/>
      <c r="O135" s="19" t="s">
        <v>361</v>
      </c>
      <c r="P135" s="15" t="s">
        <v>1054</v>
      </c>
      <c r="Q135" s="15">
        <v>131</v>
      </c>
      <c r="R135" s="42"/>
      <c r="S135" s="27" t="s">
        <v>1055</v>
      </c>
      <c r="T135" s="21">
        <v>1985</v>
      </c>
      <c r="U135" s="28" t="s">
        <v>1056</v>
      </c>
      <c r="V135" s="21">
        <v>2007</v>
      </c>
      <c r="W135" s="25" t="s">
        <v>1057</v>
      </c>
      <c r="X135" s="21">
        <v>2015</v>
      </c>
      <c r="Y135" s="25" t="s">
        <v>316</v>
      </c>
      <c r="Z135" s="21">
        <f t="shared" si="57"/>
        <v>10</v>
      </c>
      <c r="AA135" s="25" t="s">
        <v>205</v>
      </c>
      <c r="AB135" s="21" t="s">
        <v>142</v>
      </c>
      <c r="AC135" s="21"/>
      <c r="AE135" s="90" t="s">
        <v>427</v>
      </c>
      <c r="AF135" s="82"/>
      <c r="CP135" s="19" t="str">
        <f t="shared" si="58"/>
        <v>Saliu Bekim</v>
      </c>
      <c r="CR135" s="19">
        <f t="shared" si="59"/>
        <v>10</v>
      </c>
      <c r="CS135" s="19" t="str">
        <f t="shared" si="60"/>
        <v>E</v>
      </c>
      <c r="CT135" s="154">
        <v>7708</v>
      </c>
      <c r="CU135" s="125">
        <v>422</v>
      </c>
      <c r="CV135" s="33">
        <f t="shared" si="94"/>
        <v>6</v>
      </c>
      <c r="CW135" s="83" t="str">
        <f t="shared" si="95"/>
        <v>IC-Berater / -Techniker 2 / LAN-Grundstufe</v>
      </c>
      <c r="CX135" s="125">
        <v>422</v>
      </c>
      <c r="CY135" s="33">
        <f t="shared" si="82"/>
        <v>6</v>
      </c>
      <c r="CZ135" s="83" t="str">
        <f t="shared" si="83"/>
        <v>IC-Berater / -Techniker 2 / LAN-Grundstufe</v>
      </c>
      <c r="DA135" s="125"/>
      <c r="DB135" s="33"/>
      <c r="DC135" s="83"/>
      <c r="DD135" s="125"/>
      <c r="DE135" s="33"/>
      <c r="DF135" s="83"/>
      <c r="DG135" s="20"/>
      <c r="DH135" s="125"/>
      <c r="DI135" s="33"/>
      <c r="DJ135" s="83"/>
      <c r="DO135" s="19">
        <f t="shared" si="61"/>
        <v>7708</v>
      </c>
      <c r="DP135" s="153">
        <v>6</v>
      </c>
      <c r="DQ135" s="19">
        <v>0</v>
      </c>
      <c r="DR135" s="19" t="s">
        <v>960</v>
      </c>
    </row>
    <row r="136" spans="1:122" s="19" customFormat="1" x14ac:dyDescent="0.2">
      <c r="A136" s="53">
        <v>0</v>
      </c>
      <c r="B136" s="53">
        <v>1</v>
      </c>
      <c r="C136" s="53">
        <f>IF(Z136&gt;=10,1,0)</f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358</v>
      </c>
      <c r="P136" s="15" t="s">
        <v>514</v>
      </c>
      <c r="Q136" s="15">
        <v>132</v>
      </c>
      <c r="R136" s="245" t="s">
        <v>344</v>
      </c>
      <c r="S136" s="27" t="s">
        <v>230</v>
      </c>
      <c r="T136" s="21">
        <v>1965</v>
      </c>
      <c r="U136" s="28" t="s">
        <v>151</v>
      </c>
      <c r="V136" s="21">
        <v>1984</v>
      </c>
      <c r="W136" s="25"/>
      <c r="X136" s="21"/>
      <c r="Y136" s="25"/>
      <c r="Z136" s="21">
        <f>$AD$3-V136</f>
        <v>33</v>
      </c>
      <c r="AA136" s="25" t="s">
        <v>339</v>
      </c>
      <c r="AB136" s="21" t="s">
        <v>121</v>
      </c>
      <c r="AC136" s="21"/>
      <c r="AE136" s="90" t="s">
        <v>425</v>
      </c>
      <c r="AF136" s="82"/>
      <c r="CP136" s="19" t="str">
        <f t="shared" si="58"/>
        <v>Eichenberger Sylvia</v>
      </c>
      <c r="CR136" s="19">
        <f t="shared" si="59"/>
        <v>33</v>
      </c>
      <c r="CS136" s="19" t="str">
        <f t="shared" si="60"/>
        <v>D</v>
      </c>
      <c r="CT136" s="154">
        <v>5626</v>
      </c>
      <c r="CU136" s="125">
        <v>134</v>
      </c>
      <c r="CV136" s="33">
        <f t="shared" si="94"/>
        <v>7</v>
      </c>
      <c r="CW136" s="83" t="str">
        <f t="shared" si="95"/>
        <v>Kaufmännischer Mitarbeiter 4 / Gruppenchef 2</v>
      </c>
      <c r="CX136" s="125">
        <v>134</v>
      </c>
      <c r="CY136" s="33">
        <f t="shared" si="82"/>
        <v>7</v>
      </c>
      <c r="CZ136" s="83" t="str">
        <f t="shared" si="83"/>
        <v>Kaufmännischer Mitarbeiter 4 / Gruppenchef 2</v>
      </c>
      <c r="DA136" s="125">
        <v>134</v>
      </c>
      <c r="DB136" s="33">
        <f t="shared" ref="DB136:DB145" si="104">VLOOKUP($DA136,Funktionsbezeichnungen,3,0)</f>
        <v>7</v>
      </c>
      <c r="DC136" s="83" t="str">
        <f t="shared" ref="DC136:DC145" si="105">VLOOKUP($DA136,Funktionsbezeichnungen,2,0)</f>
        <v>Kaufmännischer Mitarbeiter 4 / Gruppenchef 2</v>
      </c>
      <c r="DD136" s="125">
        <v>134</v>
      </c>
      <c r="DE136" s="33">
        <f t="shared" ref="DE136:DE145" si="106">VLOOKUP($DD136,Funktionsbezeichnungen,3,0)</f>
        <v>7</v>
      </c>
      <c r="DF136" s="83" t="str">
        <f t="shared" ref="DF136:DF145" si="107">VLOOKUP($DD136,Funktionsbezeichnungen,2,0)</f>
        <v>Kaufmännischer Mitarbeiter 4 / Gruppenchef 2</v>
      </c>
      <c r="DG136" s="20"/>
      <c r="DH136" s="125">
        <v>134</v>
      </c>
      <c r="DI136" s="33">
        <f t="shared" ref="DI136:DI145" si="108">VLOOKUP($DH136,Funktionsbezeichnungen,3,0)</f>
        <v>7</v>
      </c>
      <c r="DJ136" s="83" t="str">
        <f t="shared" ref="DJ136:DJ145" si="109">VLOOKUP($DH136,Funktionsbezeichnungen,2,0)</f>
        <v>Kaufmännischer Mitarbeiter 4 / Gruppenchef 2</v>
      </c>
      <c r="DO136" s="19">
        <f t="shared" si="61"/>
        <v>5626</v>
      </c>
      <c r="DP136" s="153">
        <v>6</v>
      </c>
      <c r="DQ136" s="19">
        <v>0</v>
      </c>
      <c r="DR136" s="19" t="s">
        <v>955</v>
      </c>
    </row>
    <row r="137" spans="1:122" s="19" customFormat="1" x14ac:dyDescent="0.2">
      <c r="A137" s="53">
        <v>0</v>
      </c>
      <c r="B137" s="53">
        <v>1</v>
      </c>
      <c r="C137" s="53">
        <f>IF(Z137&gt;=10,1,0)</f>
        <v>1</v>
      </c>
      <c r="D137" s="55"/>
      <c r="E137" s="55"/>
      <c r="F137" s="55"/>
      <c r="G137" s="53"/>
      <c r="H137" s="53"/>
      <c r="I137" s="55"/>
      <c r="J137" s="53"/>
      <c r="K137" s="55"/>
      <c r="L137" s="55">
        <v>1</v>
      </c>
      <c r="M137" s="55"/>
      <c r="N137" s="59"/>
      <c r="O137" s="19" t="s">
        <v>360</v>
      </c>
      <c r="P137" s="15" t="s">
        <v>505</v>
      </c>
      <c r="Q137" s="15">
        <v>133</v>
      </c>
      <c r="R137" s="245"/>
      <c r="S137" s="27" t="s">
        <v>396</v>
      </c>
      <c r="T137" s="21">
        <v>1965</v>
      </c>
      <c r="U137" s="28" t="s">
        <v>397</v>
      </c>
      <c r="V137" s="21">
        <v>1985</v>
      </c>
      <c r="W137" s="25"/>
      <c r="X137" s="21"/>
      <c r="Y137" s="25"/>
      <c r="Z137" s="21">
        <f>$AD$3-V137</f>
        <v>32</v>
      </c>
      <c r="AA137" s="25" t="s">
        <v>339</v>
      </c>
      <c r="AB137" s="21" t="s">
        <v>121</v>
      </c>
      <c r="AC137" s="21"/>
      <c r="AE137" s="90" t="s">
        <v>425</v>
      </c>
      <c r="AF137" s="82"/>
      <c r="CP137" s="19" t="str">
        <f t="shared" si="58"/>
        <v>Ehret-Kreutz Elke</v>
      </c>
      <c r="CR137" s="19">
        <f t="shared" si="59"/>
        <v>32</v>
      </c>
      <c r="CS137" s="19" t="str">
        <f t="shared" si="60"/>
        <v>D</v>
      </c>
      <c r="CT137" s="154">
        <v>5633</v>
      </c>
      <c r="CU137" s="125">
        <v>134</v>
      </c>
      <c r="CV137" s="33">
        <f t="shared" si="94"/>
        <v>7</v>
      </c>
      <c r="CW137" s="83" t="str">
        <f t="shared" si="95"/>
        <v>Kaufmännischer Mitarbeiter 4 / Gruppenchef 2</v>
      </c>
      <c r="CX137" s="125">
        <v>134</v>
      </c>
      <c r="CY137" s="33">
        <f>VLOOKUP($CX137,Funktionsbezeichnungen,3,0)</f>
        <v>7</v>
      </c>
      <c r="CZ137" s="83" t="str">
        <f>VLOOKUP($CX137,Funktionsbezeichnungen,2,0)</f>
        <v>Kaufmännischer Mitarbeiter 4 / Gruppenchef 2</v>
      </c>
      <c r="DA137" s="125">
        <v>134</v>
      </c>
      <c r="DB137" s="33">
        <f>VLOOKUP($DA137,Funktionsbezeichnungen,3,0)</f>
        <v>7</v>
      </c>
      <c r="DC137" s="83" t="str">
        <f>VLOOKUP($DA137,Funktionsbezeichnungen,2,0)</f>
        <v>Kaufmännischer Mitarbeiter 4 / Gruppenchef 2</v>
      </c>
      <c r="DD137" s="125">
        <v>134</v>
      </c>
      <c r="DE137" s="33">
        <f>VLOOKUP($DD137,Funktionsbezeichnungen,3,0)</f>
        <v>7</v>
      </c>
      <c r="DF137" s="83" t="str">
        <f>VLOOKUP($DD137,Funktionsbezeichnungen,2,0)</f>
        <v>Kaufmännischer Mitarbeiter 4 / Gruppenchef 2</v>
      </c>
      <c r="DG137" s="20"/>
      <c r="DH137" s="125">
        <v>134</v>
      </c>
      <c r="DI137" s="33">
        <f>VLOOKUP($DH137,Funktionsbezeichnungen,3,0)</f>
        <v>7</v>
      </c>
      <c r="DJ137" s="83" t="str">
        <f>VLOOKUP($DH137,Funktionsbezeichnungen,2,0)</f>
        <v>Kaufmännischer Mitarbeiter 4 / Gruppenchef 2</v>
      </c>
      <c r="DO137" s="19">
        <f t="shared" si="61"/>
        <v>5633</v>
      </c>
      <c r="DP137" s="153">
        <v>6</v>
      </c>
      <c r="DQ137" s="19">
        <v>0</v>
      </c>
      <c r="DR137" s="19" t="s">
        <v>955</v>
      </c>
    </row>
    <row r="138" spans="1:122" s="19" customFormat="1" x14ac:dyDescent="0.2">
      <c r="A138" s="53">
        <v>0</v>
      </c>
      <c r="B138" s="53">
        <v>1</v>
      </c>
      <c r="C138" s="53">
        <f>IF(Z138&gt;=10,1,0)</f>
        <v>1</v>
      </c>
      <c r="D138" s="55"/>
      <c r="E138" s="55"/>
      <c r="F138" s="55"/>
      <c r="G138" s="53"/>
      <c r="H138" s="53"/>
      <c r="I138" s="55"/>
      <c r="J138" s="53"/>
      <c r="K138" s="55"/>
      <c r="L138" s="55">
        <v>1</v>
      </c>
      <c r="M138" s="55"/>
      <c r="N138" s="59"/>
      <c r="O138" s="19" t="s">
        <v>357</v>
      </c>
      <c r="P138" s="15" t="s">
        <v>513</v>
      </c>
      <c r="Q138" s="15">
        <v>134</v>
      </c>
      <c r="R138" s="245"/>
      <c r="S138" s="27" t="s">
        <v>272</v>
      </c>
      <c r="T138" s="21">
        <v>1967</v>
      </c>
      <c r="U138" s="28" t="s">
        <v>274</v>
      </c>
      <c r="V138" s="21">
        <v>1986</v>
      </c>
      <c r="W138" s="25" t="s">
        <v>1220</v>
      </c>
      <c r="X138" s="21">
        <v>2016</v>
      </c>
      <c r="Y138" s="25"/>
      <c r="Z138" s="21">
        <f>$AD$3-V138</f>
        <v>31</v>
      </c>
      <c r="AA138" s="25" t="s">
        <v>693</v>
      </c>
      <c r="AB138" s="21" t="s">
        <v>121</v>
      </c>
      <c r="AC138" s="21"/>
      <c r="AE138" s="90" t="s">
        <v>454</v>
      </c>
      <c r="AF138" s="82"/>
      <c r="CP138" s="19" t="str">
        <f t="shared" si="58"/>
        <v>Gerber Beatrice</v>
      </c>
      <c r="CR138" s="19">
        <f t="shared" si="59"/>
        <v>31</v>
      </c>
      <c r="CS138" s="19" t="str">
        <f t="shared" si="60"/>
        <v>D</v>
      </c>
      <c r="CT138" s="154">
        <v>4289</v>
      </c>
      <c r="CU138" s="125">
        <v>141</v>
      </c>
      <c r="CV138" s="33">
        <f t="shared" si="94"/>
        <v>8</v>
      </c>
      <c r="CW138" s="83" t="str">
        <f t="shared" si="95"/>
        <v>Kaufmännischer Fachspezialist 1</v>
      </c>
      <c r="CX138" s="125">
        <v>141</v>
      </c>
      <c r="CY138" s="33">
        <f t="shared" si="82"/>
        <v>8</v>
      </c>
      <c r="CZ138" s="83" t="str">
        <f t="shared" si="83"/>
        <v>Kaufmännischer Fachspezialist 1</v>
      </c>
      <c r="DA138" s="125">
        <v>141</v>
      </c>
      <c r="DB138" s="33">
        <f t="shared" si="104"/>
        <v>8</v>
      </c>
      <c r="DC138" s="83" t="str">
        <f t="shared" si="105"/>
        <v>Kaufmännischer Fachspezialist 1</v>
      </c>
      <c r="DD138" s="125">
        <v>141</v>
      </c>
      <c r="DE138" s="33">
        <f t="shared" si="106"/>
        <v>8</v>
      </c>
      <c r="DF138" s="83" t="str">
        <f t="shared" si="107"/>
        <v>Kaufmännischer Fachspezialist 1</v>
      </c>
      <c r="DG138" s="20"/>
      <c r="DH138" s="125">
        <v>141</v>
      </c>
      <c r="DI138" s="33">
        <f t="shared" si="108"/>
        <v>8</v>
      </c>
      <c r="DJ138" s="83" t="str">
        <f t="shared" si="109"/>
        <v>Kaufmännischer Fachspezialist 1</v>
      </c>
      <c r="DO138" s="19">
        <f t="shared" si="61"/>
        <v>4289</v>
      </c>
      <c r="DP138" s="153">
        <v>6</v>
      </c>
      <c r="DQ138" s="19">
        <v>0</v>
      </c>
      <c r="DR138" s="19" t="s">
        <v>956</v>
      </c>
    </row>
    <row r="139" spans="1:122" s="19" customFormat="1" x14ac:dyDescent="0.2">
      <c r="A139" s="53">
        <v>0</v>
      </c>
      <c r="B139" s="53">
        <v>1</v>
      </c>
      <c r="C139" s="53">
        <f>IF(Z139&gt;=10,1,0)</f>
        <v>1</v>
      </c>
      <c r="D139" s="55"/>
      <c r="E139" s="55"/>
      <c r="F139" s="55"/>
      <c r="G139" s="53"/>
      <c r="H139" s="53"/>
      <c r="I139" s="55"/>
      <c r="J139" s="53"/>
      <c r="K139" s="55"/>
      <c r="L139" s="55">
        <v>1</v>
      </c>
      <c r="M139" s="55"/>
      <c r="N139" s="59"/>
      <c r="O139" s="19" t="s">
        <v>358</v>
      </c>
      <c r="P139" s="15" t="s">
        <v>515</v>
      </c>
      <c r="Q139" s="15">
        <v>135</v>
      </c>
      <c r="R139" s="245"/>
      <c r="S139" s="27" t="s">
        <v>163</v>
      </c>
      <c r="T139" s="21">
        <v>1956</v>
      </c>
      <c r="U139" s="28"/>
      <c r="V139" s="21">
        <v>1989</v>
      </c>
      <c r="W139" s="25"/>
      <c r="X139" s="21"/>
      <c r="Y139" s="25"/>
      <c r="Z139" s="21">
        <f>$AD$3-V139</f>
        <v>28</v>
      </c>
      <c r="AA139" s="25" t="s">
        <v>339</v>
      </c>
      <c r="AB139" s="21" t="s">
        <v>142</v>
      </c>
      <c r="AC139" s="21"/>
      <c r="AE139" s="90" t="s">
        <v>425</v>
      </c>
      <c r="AF139" s="82"/>
      <c r="CP139" s="19" t="str">
        <f>+S139</f>
        <v>Körkel Agnes</v>
      </c>
      <c r="CR139" s="19">
        <f>+Z139</f>
        <v>28</v>
      </c>
      <c r="CS139" s="19" t="str">
        <f>+AB139</f>
        <v>E</v>
      </c>
      <c r="CT139" s="154">
        <v>5605</v>
      </c>
      <c r="CU139" s="125">
        <v>132</v>
      </c>
      <c r="CV139" s="33">
        <f>VLOOKUP($CU139,Funktionsbezeichnungen,3,0)</f>
        <v>5</v>
      </c>
      <c r="CW139" s="83" t="str">
        <f>VLOOKUP($CU139,Funktionsbezeichnungen,2,0)</f>
        <v>Kaufmännischer Mitarbeiter 2</v>
      </c>
      <c r="CX139" s="125">
        <v>132</v>
      </c>
      <c r="CY139" s="33">
        <f>VLOOKUP($CX139,Funktionsbezeichnungen,3,0)</f>
        <v>5</v>
      </c>
      <c r="CZ139" s="83" t="str">
        <f>VLOOKUP($CX139,Funktionsbezeichnungen,2,0)</f>
        <v>Kaufmännischer Mitarbeiter 2</v>
      </c>
      <c r="DA139" s="125">
        <v>132</v>
      </c>
      <c r="DB139" s="33">
        <f>VLOOKUP($DA139,Funktionsbezeichnungen,3,0)</f>
        <v>5</v>
      </c>
      <c r="DC139" s="83" t="str">
        <f>VLOOKUP($DA139,Funktionsbezeichnungen,2,0)</f>
        <v>Kaufmännischer Mitarbeiter 2</v>
      </c>
      <c r="DD139" s="125">
        <v>132</v>
      </c>
      <c r="DE139" s="33">
        <f>VLOOKUP($DD139,Funktionsbezeichnungen,3,0)</f>
        <v>5</v>
      </c>
      <c r="DF139" s="83" t="str">
        <f>VLOOKUP($DD139,Funktionsbezeichnungen,2,0)</f>
        <v>Kaufmännischer Mitarbeiter 2</v>
      </c>
      <c r="DG139" s="20"/>
      <c r="DH139" s="125">
        <v>132</v>
      </c>
      <c r="DI139" s="33">
        <f>VLOOKUP($DH139,Funktionsbezeichnungen,3,0)</f>
        <v>5</v>
      </c>
      <c r="DJ139" s="83" t="str">
        <f>VLOOKUP($DH139,Funktionsbezeichnungen,2,0)</f>
        <v>Kaufmännischer Mitarbeiter 2</v>
      </c>
      <c r="DO139" s="19">
        <f>+CT139</f>
        <v>5605</v>
      </c>
      <c r="DP139" s="153">
        <v>7</v>
      </c>
      <c r="DQ139" s="19">
        <v>0</v>
      </c>
      <c r="DR139" s="19" t="s">
        <v>955</v>
      </c>
    </row>
    <row r="140" spans="1:122" s="19" customFormat="1" x14ac:dyDescent="0.2">
      <c r="A140" s="53">
        <v>0</v>
      </c>
      <c r="B140" s="53">
        <v>1</v>
      </c>
      <c r="C140" s="53">
        <f t="shared" ref="C140:C156" si="110">IF(Z140&gt;=10,1,0)</f>
        <v>1</v>
      </c>
      <c r="D140" s="55"/>
      <c r="E140" s="55"/>
      <c r="F140" s="55"/>
      <c r="G140" s="53"/>
      <c r="H140" s="53"/>
      <c r="I140" s="55"/>
      <c r="J140" s="53"/>
      <c r="K140" s="55"/>
      <c r="L140" s="55">
        <v>1</v>
      </c>
      <c r="M140" s="55"/>
      <c r="N140" s="59"/>
      <c r="O140" s="19" t="s">
        <v>357</v>
      </c>
      <c r="P140" s="15" t="s">
        <v>1278</v>
      </c>
      <c r="Q140" s="15">
        <v>136</v>
      </c>
      <c r="R140" s="245"/>
      <c r="S140" s="27" t="s">
        <v>1277</v>
      </c>
      <c r="T140" s="21">
        <v>1964</v>
      </c>
      <c r="U140" s="28" t="s">
        <v>151</v>
      </c>
      <c r="V140" s="21">
        <v>1983</v>
      </c>
      <c r="W140" s="28"/>
      <c r="X140" s="21"/>
      <c r="Y140" s="25"/>
      <c r="Z140" s="21">
        <f t="shared" si="57"/>
        <v>34</v>
      </c>
      <c r="AA140" s="25" t="s">
        <v>414</v>
      </c>
      <c r="AB140" s="21" t="s">
        <v>142</v>
      </c>
      <c r="AC140" s="21"/>
      <c r="AE140" s="90" t="s">
        <v>428</v>
      </c>
      <c r="AF140" s="82"/>
      <c r="CP140" s="192" t="str">
        <f t="shared" si="58"/>
        <v>Halbeisen Gisela</v>
      </c>
      <c r="CQ140" s="192"/>
      <c r="CR140" s="192">
        <f t="shared" si="59"/>
        <v>34</v>
      </c>
      <c r="CS140" s="192" t="str">
        <f t="shared" si="60"/>
        <v>E</v>
      </c>
      <c r="CT140" s="222">
        <v>7710</v>
      </c>
      <c r="CU140" s="125">
        <v>112</v>
      </c>
      <c r="CV140" s="33">
        <f t="shared" si="94"/>
        <v>5</v>
      </c>
      <c r="CW140" s="83" t="str">
        <f t="shared" si="95"/>
        <v>Réceptionist / Telefonist / Service-Disponent 2</v>
      </c>
      <c r="CX140" s="125">
        <v>112</v>
      </c>
      <c r="CY140" s="33">
        <f t="shared" ref="CY140:CY145" si="111">VLOOKUP($CX140,Funktionsbezeichnungen,3,0)</f>
        <v>5</v>
      </c>
      <c r="CZ140" s="83" t="str">
        <f t="shared" ref="CZ140:CZ145" si="112">VLOOKUP($CX140,Funktionsbezeichnungen,2,0)</f>
        <v>Réceptionist / Telefonist / Service-Disponent 2</v>
      </c>
      <c r="DA140" s="125">
        <v>112</v>
      </c>
      <c r="DB140" s="33">
        <f t="shared" si="104"/>
        <v>5</v>
      </c>
      <c r="DC140" s="83" t="str">
        <f t="shared" si="105"/>
        <v>Réceptionist / Telefonist / Service-Disponent 2</v>
      </c>
      <c r="DD140" s="125">
        <v>112</v>
      </c>
      <c r="DE140" s="33">
        <f t="shared" si="106"/>
        <v>5</v>
      </c>
      <c r="DF140" s="83" t="str">
        <f t="shared" si="107"/>
        <v>Réceptionist / Telefonist / Service-Disponent 2</v>
      </c>
      <c r="DG140" s="20"/>
      <c r="DH140" s="125">
        <v>112</v>
      </c>
      <c r="DI140" s="33">
        <f t="shared" si="108"/>
        <v>5</v>
      </c>
      <c r="DJ140" s="83" t="str">
        <f t="shared" si="109"/>
        <v>Réceptionist / Telefonist / Service-Disponent 2</v>
      </c>
      <c r="DO140" s="19">
        <f t="shared" si="61"/>
        <v>7710</v>
      </c>
      <c r="DP140" s="153">
        <v>6</v>
      </c>
      <c r="DQ140" s="19">
        <v>0</v>
      </c>
      <c r="DR140" s="19" t="s">
        <v>953</v>
      </c>
    </row>
    <row r="141" spans="1:122" s="19" customFormat="1" x14ac:dyDescent="0.2">
      <c r="A141" s="53">
        <v>0</v>
      </c>
      <c r="B141" s="53">
        <v>1</v>
      </c>
      <c r="C141" s="53">
        <f t="shared" si="110"/>
        <v>1</v>
      </c>
      <c r="D141" s="55"/>
      <c r="E141" s="55"/>
      <c r="F141" s="55"/>
      <c r="G141" s="53"/>
      <c r="H141" s="53"/>
      <c r="I141" s="55"/>
      <c r="J141" s="53"/>
      <c r="K141" s="55"/>
      <c r="L141" s="55">
        <v>1</v>
      </c>
      <c r="M141" s="55"/>
      <c r="N141" s="59"/>
      <c r="O141" s="19" t="s">
        <v>357</v>
      </c>
      <c r="P141" s="15" t="s">
        <v>884</v>
      </c>
      <c r="Q141" s="15">
        <v>137</v>
      </c>
      <c r="R141" s="245"/>
      <c r="S141" s="27" t="s">
        <v>883</v>
      </c>
      <c r="T141" s="21">
        <v>1970</v>
      </c>
      <c r="U141" s="28" t="s">
        <v>264</v>
      </c>
      <c r="V141" s="21">
        <v>1987</v>
      </c>
      <c r="W141" s="25"/>
      <c r="X141" s="21"/>
      <c r="Y141" s="25"/>
      <c r="Z141" s="21">
        <f t="shared" si="57"/>
        <v>30</v>
      </c>
      <c r="AA141" s="25" t="s">
        <v>414</v>
      </c>
      <c r="AB141" s="21" t="s">
        <v>142</v>
      </c>
      <c r="AC141" s="21"/>
      <c r="AE141" s="90" t="s">
        <v>428</v>
      </c>
      <c r="AF141" s="82"/>
      <c r="CP141" s="19" t="str">
        <f t="shared" si="58"/>
        <v>Wirtz Christine</v>
      </c>
      <c r="CR141" s="19">
        <f t="shared" si="59"/>
        <v>30</v>
      </c>
      <c r="CS141" s="19" t="str">
        <f t="shared" si="60"/>
        <v>E</v>
      </c>
      <c r="CT141" s="154">
        <v>5627</v>
      </c>
      <c r="CU141" s="125">
        <v>112</v>
      </c>
      <c r="CV141" s="33">
        <f t="shared" si="94"/>
        <v>5</v>
      </c>
      <c r="CW141" s="83" t="str">
        <f t="shared" si="95"/>
        <v>Réceptionist / Telefonist / Service-Disponent 2</v>
      </c>
      <c r="CX141" s="125">
        <v>112</v>
      </c>
      <c r="CY141" s="33">
        <f t="shared" si="111"/>
        <v>5</v>
      </c>
      <c r="CZ141" s="83" t="str">
        <f t="shared" si="112"/>
        <v>Réceptionist / Telefonist / Service-Disponent 2</v>
      </c>
      <c r="DA141" s="125">
        <v>112</v>
      </c>
      <c r="DB141" s="33">
        <f t="shared" si="104"/>
        <v>5</v>
      </c>
      <c r="DC141" s="83" t="str">
        <f t="shared" si="105"/>
        <v>Réceptionist / Telefonist / Service-Disponent 2</v>
      </c>
      <c r="DD141" s="125">
        <v>112</v>
      </c>
      <c r="DE141" s="33">
        <f t="shared" si="106"/>
        <v>5</v>
      </c>
      <c r="DF141" s="83" t="str">
        <f t="shared" si="107"/>
        <v>Réceptionist / Telefonist / Service-Disponent 2</v>
      </c>
      <c r="DG141" s="20"/>
      <c r="DH141" s="125">
        <v>112</v>
      </c>
      <c r="DI141" s="33">
        <f t="shared" si="108"/>
        <v>5</v>
      </c>
      <c r="DJ141" s="83" t="str">
        <f t="shared" si="109"/>
        <v>Réceptionist / Telefonist / Service-Disponent 2</v>
      </c>
      <c r="DO141" s="19">
        <f t="shared" si="61"/>
        <v>5627</v>
      </c>
      <c r="DP141" s="153">
        <v>6</v>
      </c>
      <c r="DQ141" s="19">
        <v>0</v>
      </c>
      <c r="DR141" s="19" t="s">
        <v>953</v>
      </c>
    </row>
    <row r="142" spans="1:122" s="19" customFormat="1" x14ac:dyDescent="0.2">
      <c r="A142" s="53">
        <v>0</v>
      </c>
      <c r="B142" s="53">
        <v>1</v>
      </c>
      <c r="C142" s="53">
        <f t="shared" si="110"/>
        <v>0</v>
      </c>
      <c r="D142" s="55"/>
      <c r="E142" s="55"/>
      <c r="F142" s="55"/>
      <c r="G142" s="53"/>
      <c r="H142" s="53"/>
      <c r="I142" s="55"/>
      <c r="J142" s="53"/>
      <c r="K142" s="55"/>
      <c r="L142" s="55">
        <v>1</v>
      </c>
      <c r="M142" s="55"/>
      <c r="N142" s="59"/>
      <c r="O142" s="19" t="s">
        <v>361</v>
      </c>
      <c r="P142" s="15" t="s">
        <v>1237</v>
      </c>
      <c r="Q142" s="15">
        <v>138</v>
      </c>
      <c r="R142" s="245"/>
      <c r="S142" s="27" t="s">
        <v>1238</v>
      </c>
      <c r="T142" s="21">
        <v>1971</v>
      </c>
      <c r="U142" s="28" t="s">
        <v>1239</v>
      </c>
      <c r="V142" s="21">
        <v>1995</v>
      </c>
      <c r="W142" s="25" t="s">
        <v>1240</v>
      </c>
      <c r="X142" s="162">
        <v>2012</v>
      </c>
      <c r="Y142" s="25"/>
      <c r="Z142" s="162">
        <f>$AD$3-X142</f>
        <v>5</v>
      </c>
      <c r="AA142" s="25" t="s">
        <v>339</v>
      </c>
      <c r="AB142" s="21" t="s">
        <v>142</v>
      </c>
      <c r="AC142" s="21"/>
      <c r="AE142" s="90" t="s">
        <v>425</v>
      </c>
      <c r="AF142" s="82"/>
      <c r="CP142" s="192" t="str">
        <f t="shared" si="58"/>
        <v>Lazar Sonja</v>
      </c>
      <c r="CQ142" s="192"/>
      <c r="CR142" s="19">
        <f>+Z142</f>
        <v>5</v>
      </c>
      <c r="CS142" s="19" t="str">
        <f>+AB142</f>
        <v>E</v>
      </c>
      <c r="CT142" s="222">
        <v>6767</v>
      </c>
      <c r="CU142" s="125">
        <v>132</v>
      </c>
      <c r="CV142" s="33">
        <f t="shared" si="94"/>
        <v>5</v>
      </c>
      <c r="CW142" s="83" t="str">
        <f t="shared" si="95"/>
        <v>Kaufmännischer Mitarbeiter 2</v>
      </c>
      <c r="CX142" s="125"/>
      <c r="CY142" s="33"/>
      <c r="CZ142" s="83"/>
      <c r="DA142" s="125"/>
      <c r="DB142" s="33"/>
      <c r="DC142" s="83"/>
      <c r="DD142" s="125"/>
      <c r="DE142" s="33"/>
      <c r="DF142" s="83"/>
      <c r="DG142" s="20"/>
      <c r="DH142" s="125"/>
      <c r="DI142" s="33"/>
      <c r="DJ142" s="83"/>
      <c r="DO142" s="19">
        <f t="shared" si="61"/>
        <v>6767</v>
      </c>
      <c r="DP142" s="153">
        <v>6</v>
      </c>
      <c r="DQ142" s="19">
        <v>0</v>
      </c>
      <c r="DR142" s="19" t="s">
        <v>955</v>
      </c>
    </row>
    <row r="143" spans="1:122" s="19" customFormat="1" x14ac:dyDescent="0.2">
      <c r="A143" s="53">
        <v>0</v>
      </c>
      <c r="B143" s="53">
        <v>1</v>
      </c>
      <c r="C143" s="53">
        <f t="shared" si="110"/>
        <v>1</v>
      </c>
      <c r="D143" s="55"/>
      <c r="E143" s="55"/>
      <c r="F143" s="55"/>
      <c r="G143" s="53"/>
      <c r="H143" s="53"/>
      <c r="I143" s="55"/>
      <c r="J143" s="53"/>
      <c r="K143" s="55"/>
      <c r="L143" s="55"/>
      <c r="M143" s="55">
        <v>1</v>
      </c>
      <c r="N143" s="59"/>
      <c r="O143" s="19" t="s">
        <v>361</v>
      </c>
      <c r="P143" s="15" t="s">
        <v>521</v>
      </c>
      <c r="Q143" s="15">
        <v>139</v>
      </c>
      <c r="R143" s="245" t="s">
        <v>345</v>
      </c>
      <c r="S143" s="27" t="s">
        <v>170</v>
      </c>
      <c r="T143" s="21">
        <v>1961</v>
      </c>
      <c r="U143" s="28" t="s">
        <v>169</v>
      </c>
      <c r="V143" s="21">
        <v>1980</v>
      </c>
      <c r="W143" s="25"/>
      <c r="X143" s="21"/>
      <c r="Y143" s="25"/>
      <c r="Z143" s="21">
        <f>$AD$3-V143</f>
        <v>37</v>
      </c>
      <c r="AA143" s="25" t="s">
        <v>169</v>
      </c>
      <c r="AB143" s="21" t="s">
        <v>142</v>
      </c>
      <c r="AC143" s="21"/>
      <c r="AE143" s="90" t="s">
        <v>429</v>
      </c>
      <c r="AF143" s="82"/>
      <c r="CP143" s="19" t="str">
        <f t="shared" si="58"/>
        <v>Eilers Brigitte</v>
      </c>
      <c r="CR143" s="19">
        <f>+Z143</f>
        <v>37</v>
      </c>
      <c r="CS143" s="19" t="str">
        <f>+AB143</f>
        <v>E</v>
      </c>
      <c r="CT143" s="154">
        <v>6740</v>
      </c>
      <c r="CU143" s="125">
        <v>133</v>
      </c>
      <c r="CV143" s="33">
        <f t="shared" si="94"/>
        <v>6</v>
      </c>
      <c r="CW143" s="83" t="str">
        <f t="shared" si="95"/>
        <v>Kaufmännischer Mitarbeiter 3 / Gruppenchef 1</v>
      </c>
      <c r="CX143" s="125">
        <v>133</v>
      </c>
      <c r="CY143" s="33">
        <f t="shared" si="111"/>
        <v>6</v>
      </c>
      <c r="CZ143" s="83" t="str">
        <f t="shared" si="112"/>
        <v>Kaufmännischer Mitarbeiter 3 / Gruppenchef 1</v>
      </c>
      <c r="DA143" s="125">
        <v>133</v>
      </c>
      <c r="DB143" s="33">
        <f t="shared" si="104"/>
        <v>6</v>
      </c>
      <c r="DC143" s="83" t="str">
        <f t="shared" si="105"/>
        <v>Kaufmännischer Mitarbeiter 3 / Gruppenchef 1</v>
      </c>
      <c r="DD143" s="125">
        <v>133</v>
      </c>
      <c r="DE143" s="33">
        <f t="shared" si="106"/>
        <v>6</v>
      </c>
      <c r="DF143" s="83" t="str">
        <f t="shared" si="107"/>
        <v>Kaufmännischer Mitarbeiter 3 / Gruppenchef 1</v>
      </c>
      <c r="DG143" s="20"/>
      <c r="DH143" s="125">
        <v>133</v>
      </c>
      <c r="DI143" s="33">
        <f t="shared" si="108"/>
        <v>6</v>
      </c>
      <c r="DJ143" s="83" t="str">
        <f t="shared" si="109"/>
        <v>Kaufmännischer Mitarbeiter 3 / Gruppenchef 1</v>
      </c>
      <c r="DO143" s="19">
        <f t="shared" si="61"/>
        <v>6740</v>
      </c>
      <c r="DP143" s="153">
        <v>6</v>
      </c>
      <c r="DQ143" s="19">
        <v>0</v>
      </c>
      <c r="DR143" s="185" t="s">
        <v>977</v>
      </c>
    </row>
    <row r="144" spans="1:122" s="19" customFormat="1" x14ac:dyDescent="0.2">
      <c r="A144" s="53">
        <v>0</v>
      </c>
      <c r="B144" s="53">
        <v>1</v>
      </c>
      <c r="C144" s="53">
        <f t="shared" si="110"/>
        <v>1</v>
      </c>
      <c r="D144" s="55"/>
      <c r="E144" s="55"/>
      <c r="F144" s="55"/>
      <c r="G144" s="53"/>
      <c r="H144" s="53"/>
      <c r="I144" s="55"/>
      <c r="J144" s="53"/>
      <c r="K144" s="55"/>
      <c r="L144" s="55"/>
      <c r="M144" s="55">
        <v>1</v>
      </c>
      <c r="N144" s="59"/>
      <c r="O144" s="19" t="s">
        <v>361</v>
      </c>
      <c r="P144" s="15" t="s">
        <v>519</v>
      </c>
      <c r="Q144" s="15">
        <v>140</v>
      </c>
      <c r="R144" s="245"/>
      <c r="S144" s="27" t="s">
        <v>911</v>
      </c>
      <c r="T144" s="21">
        <v>1969</v>
      </c>
      <c r="U144" s="28" t="s">
        <v>245</v>
      </c>
      <c r="V144" s="21">
        <v>1988</v>
      </c>
      <c r="W144" s="25"/>
      <c r="X144" s="21"/>
      <c r="Y144" s="25"/>
      <c r="Z144" s="21">
        <f>$AD$3-V144</f>
        <v>29</v>
      </c>
      <c r="AA144" s="25" t="s">
        <v>169</v>
      </c>
      <c r="AB144" s="21" t="s">
        <v>142</v>
      </c>
      <c r="AC144" s="21"/>
      <c r="AE144" s="90" t="s">
        <v>429</v>
      </c>
      <c r="AF144" s="82"/>
      <c r="CP144" s="19" t="str">
        <f t="shared" ref="CP144:CP156" si="113">+S144</f>
        <v>Barth Sandra</v>
      </c>
      <c r="CR144" s="19">
        <f>+Z144</f>
        <v>29</v>
      </c>
      <c r="CS144" s="19" t="str">
        <f>+AB144</f>
        <v>E</v>
      </c>
      <c r="CT144" s="154">
        <v>7701</v>
      </c>
      <c r="CU144" s="125">
        <v>132</v>
      </c>
      <c r="CV144" s="33">
        <f t="shared" si="94"/>
        <v>5</v>
      </c>
      <c r="CW144" s="83" t="str">
        <f t="shared" si="95"/>
        <v>Kaufmännischer Mitarbeiter 2</v>
      </c>
      <c r="CX144" s="125">
        <v>132</v>
      </c>
      <c r="CY144" s="33">
        <f t="shared" si="111"/>
        <v>5</v>
      </c>
      <c r="CZ144" s="83" t="str">
        <f t="shared" si="112"/>
        <v>Kaufmännischer Mitarbeiter 2</v>
      </c>
      <c r="DA144" s="125">
        <v>132</v>
      </c>
      <c r="DB144" s="33">
        <f t="shared" si="104"/>
        <v>5</v>
      </c>
      <c r="DC144" s="83" t="str">
        <f t="shared" si="105"/>
        <v>Kaufmännischer Mitarbeiter 2</v>
      </c>
      <c r="DD144" s="125">
        <v>132</v>
      </c>
      <c r="DE144" s="33">
        <f t="shared" si="106"/>
        <v>5</v>
      </c>
      <c r="DF144" s="83" t="str">
        <f t="shared" si="107"/>
        <v>Kaufmännischer Mitarbeiter 2</v>
      </c>
      <c r="DG144" s="20"/>
      <c r="DH144" s="125">
        <v>132</v>
      </c>
      <c r="DI144" s="33">
        <f t="shared" si="108"/>
        <v>5</v>
      </c>
      <c r="DJ144" s="83" t="str">
        <f t="shared" si="109"/>
        <v>Kaufmännischer Mitarbeiter 2</v>
      </c>
      <c r="DO144" s="19">
        <f t="shared" ref="DO144:DO145" si="114">+CT144</f>
        <v>7701</v>
      </c>
      <c r="DP144" s="153">
        <v>7</v>
      </c>
      <c r="DQ144" s="19">
        <v>0</v>
      </c>
      <c r="DR144" s="185" t="s">
        <v>977</v>
      </c>
    </row>
    <row r="145" spans="1:141" s="19" customFormat="1" x14ac:dyDescent="0.2">
      <c r="A145" s="53">
        <v>0</v>
      </c>
      <c r="B145" s="53"/>
      <c r="C145" s="53">
        <f t="shared" si="110"/>
        <v>1</v>
      </c>
      <c r="D145" s="55"/>
      <c r="E145" s="55"/>
      <c r="F145" s="55"/>
      <c r="G145" s="53"/>
      <c r="H145" s="53"/>
      <c r="I145" s="55"/>
      <c r="J145" s="53"/>
      <c r="K145" s="55"/>
      <c r="L145" s="55"/>
      <c r="M145" s="55">
        <v>1</v>
      </c>
      <c r="N145" s="59"/>
      <c r="O145" s="19" t="s">
        <v>359</v>
      </c>
      <c r="P145" s="15" t="s">
        <v>522</v>
      </c>
      <c r="Q145" s="15">
        <v>141</v>
      </c>
      <c r="R145" s="245"/>
      <c r="S145" s="27" t="s">
        <v>171</v>
      </c>
      <c r="T145" s="21">
        <v>1960</v>
      </c>
      <c r="U145" s="28"/>
      <c r="V145" s="21">
        <v>1984</v>
      </c>
      <c r="W145" s="25"/>
      <c r="X145" s="21"/>
      <c r="Y145" s="25"/>
      <c r="Z145" s="21">
        <f>$AD$3-V145</f>
        <v>33</v>
      </c>
      <c r="AA145" s="25" t="s">
        <v>172</v>
      </c>
      <c r="AB145" s="21" t="s">
        <v>147</v>
      </c>
      <c r="AC145" s="21"/>
      <c r="AE145" s="90" t="s">
        <v>430</v>
      </c>
      <c r="AF145" s="82"/>
      <c r="CP145" s="19" t="str">
        <f t="shared" si="113"/>
        <v>Schurrer Gabriel</v>
      </c>
      <c r="CR145" s="19">
        <f>+Z145</f>
        <v>33</v>
      </c>
      <c r="CS145" s="19" t="str">
        <f>+AB145</f>
        <v>F</v>
      </c>
      <c r="CT145" s="154">
        <v>7654</v>
      </c>
      <c r="CU145" s="125">
        <v>614</v>
      </c>
      <c r="CV145" s="33">
        <f t="shared" si="94"/>
        <v>4</v>
      </c>
      <c r="CW145" s="83" t="str">
        <f t="shared" si="95"/>
        <v>Laborassistenz 2</v>
      </c>
      <c r="CX145" s="125">
        <v>614</v>
      </c>
      <c r="CY145" s="33">
        <f t="shared" si="111"/>
        <v>4</v>
      </c>
      <c r="CZ145" s="83" t="str">
        <f t="shared" si="112"/>
        <v>Laborassistenz 2</v>
      </c>
      <c r="DA145" s="125">
        <v>614</v>
      </c>
      <c r="DB145" s="33">
        <f t="shared" si="104"/>
        <v>4</v>
      </c>
      <c r="DC145" s="83" t="str">
        <f t="shared" si="105"/>
        <v>Laborassistenz 2</v>
      </c>
      <c r="DD145" s="125">
        <v>614</v>
      </c>
      <c r="DE145" s="33">
        <f t="shared" si="106"/>
        <v>4</v>
      </c>
      <c r="DF145" s="83" t="str">
        <f t="shared" si="107"/>
        <v>Laborassistenz 2</v>
      </c>
      <c r="DG145" s="20"/>
      <c r="DH145" s="125">
        <v>614</v>
      </c>
      <c r="DI145" s="33">
        <f t="shared" si="108"/>
        <v>4</v>
      </c>
      <c r="DJ145" s="83" t="str">
        <f t="shared" si="109"/>
        <v>Laborassistenz 2</v>
      </c>
      <c r="DO145" s="19">
        <f t="shared" si="114"/>
        <v>7654</v>
      </c>
      <c r="DP145" s="153">
        <v>7</v>
      </c>
      <c r="DQ145" s="19">
        <v>0</v>
      </c>
      <c r="DR145" s="19" t="s">
        <v>963</v>
      </c>
    </row>
    <row r="146" spans="1:141" x14ac:dyDescent="0.25">
      <c r="A146" s="53">
        <v>0</v>
      </c>
      <c r="B146" s="53"/>
      <c r="C146" s="53">
        <f t="shared" si="110"/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360</v>
      </c>
      <c r="P146" s="15" t="s">
        <v>1087</v>
      </c>
      <c r="Q146" s="15">
        <v>142</v>
      </c>
      <c r="R146" s="245" t="s">
        <v>365</v>
      </c>
      <c r="S146" s="27" t="s">
        <v>1088</v>
      </c>
      <c r="T146" s="21">
        <v>1997</v>
      </c>
      <c r="U146" s="28" t="s">
        <v>628</v>
      </c>
      <c r="V146" s="21"/>
      <c r="W146" s="25"/>
      <c r="X146" s="21"/>
      <c r="Y146" s="25" t="s">
        <v>173</v>
      </c>
      <c r="Z146" s="21"/>
      <c r="AA146" s="25" t="s">
        <v>1268</v>
      </c>
      <c r="AB146" s="21" t="s">
        <v>175</v>
      </c>
      <c r="AC146" s="21"/>
      <c r="AD146" s="19"/>
      <c r="AE146" s="90" t="s">
        <v>381</v>
      </c>
      <c r="AF146" s="82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19"/>
      <c r="BU146" s="19"/>
      <c r="BV146" s="19"/>
      <c r="BW146" s="19"/>
      <c r="BX146" s="19"/>
      <c r="BY146" s="19"/>
      <c r="BZ146" s="19"/>
      <c r="CA146" s="19"/>
      <c r="CB146" s="19"/>
      <c r="CC146" s="19"/>
      <c r="CD146" s="19"/>
      <c r="CE146" s="19"/>
      <c r="CF146" s="19"/>
      <c r="CG146" s="19"/>
      <c r="CH146" s="19"/>
      <c r="CI146" s="19"/>
      <c r="CJ146" s="19"/>
      <c r="CK146" s="19"/>
      <c r="CL146" s="19"/>
      <c r="CM146" s="19"/>
      <c r="CN146" s="19"/>
      <c r="CO146" s="19"/>
      <c r="CP146" s="19" t="str">
        <f t="shared" si="113"/>
        <v>Berger Noah</v>
      </c>
      <c r="CQ146" s="19"/>
      <c r="CT146" s="154">
        <v>9740</v>
      </c>
      <c r="CU146" s="125"/>
      <c r="CV146" s="33"/>
      <c r="CW146" s="83"/>
      <c r="CX146" s="125"/>
      <c r="CY146" s="33"/>
      <c r="CZ146" s="83"/>
      <c r="DA146" s="125"/>
      <c r="DB146" s="33"/>
      <c r="DC146" s="83"/>
      <c r="DD146" s="125"/>
      <c r="DE146" s="33"/>
      <c r="DF146" s="83"/>
      <c r="DG146" s="20"/>
      <c r="DH146" s="33"/>
      <c r="DI146" s="33"/>
      <c r="DJ146" s="83"/>
    </row>
    <row r="147" spans="1:141" s="19" customFormat="1" x14ac:dyDescent="0.2">
      <c r="A147" s="53">
        <v>0</v>
      </c>
      <c r="B147" s="53"/>
      <c r="C147" s="53">
        <f t="shared" si="110"/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360</v>
      </c>
      <c r="P147" s="15" t="s">
        <v>1091</v>
      </c>
      <c r="Q147" s="15">
        <v>143</v>
      </c>
      <c r="R147" s="42"/>
      <c r="S147" s="27" t="s">
        <v>1089</v>
      </c>
      <c r="T147" s="21">
        <v>1998</v>
      </c>
      <c r="U147" s="28" t="s">
        <v>628</v>
      </c>
      <c r="V147" s="21"/>
      <c r="W147" s="25"/>
      <c r="X147" s="21"/>
      <c r="Y147" s="25" t="s">
        <v>173</v>
      </c>
      <c r="Z147" s="21"/>
      <c r="AA147" s="25" t="s">
        <v>1268</v>
      </c>
      <c r="AB147" s="21" t="s">
        <v>175</v>
      </c>
      <c r="AC147" s="21"/>
      <c r="AE147" s="90" t="s">
        <v>381</v>
      </c>
      <c r="AF147" s="82"/>
      <c r="CP147" s="19" t="str">
        <f t="shared" si="113"/>
        <v>Pertoldi Noeh</v>
      </c>
      <c r="CT147" s="154">
        <v>9742</v>
      </c>
      <c r="CU147" s="125"/>
      <c r="CV147" s="33"/>
      <c r="CW147" s="83"/>
      <c r="CX147" s="125"/>
      <c r="CY147" s="33"/>
      <c r="CZ147" s="83"/>
      <c r="DA147" s="125"/>
      <c r="DB147" s="33"/>
      <c r="DC147" s="83"/>
      <c r="DD147" s="125"/>
      <c r="DE147" s="33"/>
      <c r="DF147" s="83"/>
      <c r="DG147" s="20"/>
      <c r="DH147" s="33"/>
      <c r="DI147" s="33"/>
      <c r="DJ147" s="83"/>
      <c r="DO147" s="19">
        <f t="shared" ref="DO147:DO156" si="115">+CT147</f>
        <v>9742</v>
      </c>
      <c r="DP147" s="153">
        <v>8</v>
      </c>
      <c r="DQ147" s="19">
        <v>0</v>
      </c>
      <c r="DR147" s="185" t="s">
        <v>976</v>
      </c>
    </row>
    <row r="148" spans="1:141" s="19" customFormat="1" x14ac:dyDescent="0.2">
      <c r="A148" s="53">
        <v>0</v>
      </c>
      <c r="B148" s="53"/>
      <c r="C148" s="53">
        <f>IF(Z148&gt;=10,1,0)</f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360</v>
      </c>
      <c r="P148" s="15" t="s">
        <v>1092</v>
      </c>
      <c r="Q148" s="15">
        <v>144</v>
      </c>
      <c r="R148" s="42"/>
      <c r="S148" s="27" t="s">
        <v>1090</v>
      </c>
      <c r="T148" s="21">
        <v>1998</v>
      </c>
      <c r="U148" s="28" t="s">
        <v>628</v>
      </c>
      <c r="V148" s="21"/>
      <c r="W148" s="25"/>
      <c r="X148" s="21"/>
      <c r="Y148" s="25" t="s">
        <v>173</v>
      </c>
      <c r="Z148" s="21"/>
      <c r="AA148" s="25" t="s">
        <v>1268</v>
      </c>
      <c r="AB148" s="21" t="s">
        <v>175</v>
      </c>
      <c r="AC148" s="21"/>
      <c r="AE148" s="90" t="s">
        <v>381</v>
      </c>
      <c r="AF148" s="82"/>
      <c r="CP148" s="19" t="str">
        <f t="shared" si="113"/>
        <v>Thahiri Florian</v>
      </c>
      <c r="CT148" s="154">
        <v>9740</v>
      </c>
      <c r="CU148" s="125"/>
      <c r="CV148" s="33"/>
      <c r="CW148" s="83"/>
      <c r="CX148" s="125"/>
      <c r="CY148" s="33"/>
      <c r="CZ148" s="83"/>
      <c r="DA148" s="125"/>
      <c r="DB148" s="33"/>
      <c r="DC148" s="83"/>
      <c r="DD148" s="125"/>
      <c r="DE148" s="33"/>
      <c r="DF148" s="83"/>
      <c r="DG148" s="20"/>
      <c r="DH148" s="33"/>
      <c r="DI148" s="33"/>
      <c r="DJ148" s="83"/>
      <c r="DO148" s="19">
        <f>+CT148</f>
        <v>9740</v>
      </c>
      <c r="DP148" s="153">
        <v>8</v>
      </c>
      <c r="DQ148" s="19">
        <v>0</v>
      </c>
      <c r="DR148" s="185" t="s">
        <v>976</v>
      </c>
    </row>
    <row r="149" spans="1:141" s="19" customFormat="1" x14ac:dyDescent="0.2">
      <c r="A149" s="53">
        <v>0</v>
      </c>
      <c r="B149" s="53"/>
      <c r="C149" s="53">
        <f t="shared" si="110"/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358</v>
      </c>
      <c r="P149" s="15" t="s">
        <v>1162</v>
      </c>
      <c r="Q149" s="15">
        <v>145</v>
      </c>
      <c r="R149" s="42"/>
      <c r="S149" s="27" t="s">
        <v>1160</v>
      </c>
      <c r="T149" s="21">
        <v>1999</v>
      </c>
      <c r="U149" s="28" t="s">
        <v>628</v>
      </c>
      <c r="V149" s="21"/>
      <c r="W149" s="25"/>
      <c r="X149" s="21"/>
      <c r="Y149" s="25" t="s">
        <v>176</v>
      </c>
      <c r="Z149" s="21"/>
      <c r="AA149" s="25" t="s">
        <v>1268</v>
      </c>
      <c r="AB149" s="21" t="s">
        <v>175</v>
      </c>
      <c r="AC149" s="21"/>
      <c r="AE149" s="90" t="s">
        <v>381</v>
      </c>
      <c r="AF149" s="82"/>
      <c r="CP149" s="19" t="str">
        <f t="shared" si="113"/>
        <v>Hirsbrunner Nico</v>
      </c>
      <c r="CT149" s="154">
        <v>9740</v>
      </c>
      <c r="CU149" s="125"/>
      <c r="CV149" s="33"/>
      <c r="CW149" s="83"/>
      <c r="CX149" s="125"/>
      <c r="CY149" s="33"/>
      <c r="CZ149" s="83"/>
      <c r="DA149" s="125"/>
      <c r="DB149" s="33"/>
      <c r="DC149" s="83"/>
      <c r="DD149" s="125"/>
      <c r="DE149" s="33"/>
      <c r="DF149" s="83"/>
      <c r="DG149" s="20"/>
      <c r="DH149" s="33"/>
      <c r="DI149" s="33"/>
      <c r="DJ149" s="83"/>
      <c r="DO149" s="19">
        <f t="shared" si="115"/>
        <v>9740</v>
      </c>
      <c r="DP149" s="153">
        <v>8</v>
      </c>
      <c r="DQ149" s="19">
        <v>0</v>
      </c>
      <c r="DR149" s="185" t="s">
        <v>976</v>
      </c>
    </row>
    <row r="150" spans="1:141" s="19" customFormat="1" x14ac:dyDescent="0.2">
      <c r="A150" s="53">
        <v>0</v>
      </c>
      <c r="B150" s="53"/>
      <c r="C150" s="53">
        <f t="shared" si="110"/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361</v>
      </c>
      <c r="P150" s="15" t="s">
        <v>1161</v>
      </c>
      <c r="Q150" s="15">
        <v>146</v>
      </c>
      <c r="R150" s="42"/>
      <c r="S150" s="27" t="s">
        <v>1159</v>
      </c>
      <c r="T150" s="21">
        <v>1998</v>
      </c>
      <c r="U150" s="28" t="s">
        <v>628</v>
      </c>
      <c r="V150" s="21"/>
      <c r="W150" s="25"/>
      <c r="X150" s="21"/>
      <c r="Y150" s="25" t="s">
        <v>176</v>
      </c>
      <c r="Z150" s="21"/>
      <c r="AA150" s="25" t="s">
        <v>1268</v>
      </c>
      <c r="AB150" s="21" t="s">
        <v>175</v>
      </c>
      <c r="AC150" s="21"/>
      <c r="AE150" s="90" t="s">
        <v>381</v>
      </c>
      <c r="AF150" s="82"/>
      <c r="CP150" s="19" t="str">
        <f t="shared" si="113"/>
        <v>Christ Florian</v>
      </c>
      <c r="CT150" s="154">
        <v>9739</v>
      </c>
      <c r="CU150" s="125"/>
      <c r="CV150" s="33"/>
      <c r="CW150" s="83"/>
      <c r="CX150" s="125"/>
      <c r="CY150" s="33"/>
      <c r="CZ150" s="83"/>
      <c r="DA150" s="125"/>
      <c r="DB150" s="33"/>
      <c r="DC150" s="83"/>
      <c r="DD150" s="125"/>
      <c r="DE150" s="33"/>
      <c r="DF150" s="83"/>
      <c r="DG150" s="20"/>
      <c r="DH150" s="33"/>
      <c r="DI150" s="33"/>
      <c r="DJ150" s="83"/>
      <c r="DO150" s="19">
        <f t="shared" si="115"/>
        <v>9739</v>
      </c>
      <c r="DP150" s="153">
        <v>8</v>
      </c>
      <c r="DQ150" s="19">
        <v>0</v>
      </c>
      <c r="DR150" s="185" t="s">
        <v>976</v>
      </c>
      <c r="EK150"/>
    </row>
    <row r="151" spans="1:141" s="19" customFormat="1" x14ac:dyDescent="0.2">
      <c r="A151" s="53">
        <v>0</v>
      </c>
      <c r="B151" s="53"/>
      <c r="C151" s="53">
        <f t="shared" si="110"/>
        <v>0</v>
      </c>
      <c r="D151" s="55"/>
      <c r="E151" s="55"/>
      <c r="F151" s="55"/>
      <c r="G151" s="53"/>
      <c r="H151" s="53"/>
      <c r="I151" s="55"/>
      <c r="J151" s="53"/>
      <c r="K151" s="55">
        <v>1</v>
      </c>
      <c r="L151" s="55"/>
      <c r="M151" s="55"/>
      <c r="N151" s="59"/>
      <c r="O151" s="19" t="s">
        <v>361</v>
      </c>
      <c r="P151" s="15" t="s">
        <v>1163</v>
      </c>
      <c r="Q151" s="15">
        <v>147</v>
      </c>
      <c r="R151" s="42"/>
      <c r="S151" s="27" t="s">
        <v>1164</v>
      </c>
      <c r="T151" s="21">
        <v>1997</v>
      </c>
      <c r="U151" s="28" t="s">
        <v>628</v>
      </c>
      <c r="V151" s="21"/>
      <c r="W151" s="25"/>
      <c r="X151" s="21"/>
      <c r="Y151" s="25" t="s">
        <v>176</v>
      </c>
      <c r="Z151" s="21"/>
      <c r="AA151" s="25" t="s">
        <v>1268</v>
      </c>
      <c r="AB151" s="21" t="s">
        <v>175</v>
      </c>
      <c r="AC151" s="21"/>
      <c r="AE151" s="90" t="s">
        <v>381</v>
      </c>
      <c r="AF151" s="82"/>
      <c r="CP151" s="19" t="str">
        <f t="shared" si="113"/>
        <v>Sivasundaram Aschveni</v>
      </c>
      <c r="CT151" s="154">
        <v>9751</v>
      </c>
      <c r="CU151" s="125"/>
      <c r="CV151" s="33"/>
      <c r="CW151" s="83"/>
      <c r="CX151" s="125"/>
      <c r="CY151" s="33"/>
      <c r="CZ151" s="83"/>
      <c r="DA151" s="125"/>
      <c r="DB151" s="33"/>
      <c r="DC151" s="83"/>
      <c r="DD151" s="125"/>
      <c r="DE151" s="33"/>
      <c r="DF151" s="83"/>
      <c r="DG151" s="20"/>
      <c r="DH151" s="33"/>
      <c r="DI151" s="33"/>
      <c r="DJ151" s="83"/>
      <c r="DO151" s="19">
        <f>+CT151</f>
        <v>9751</v>
      </c>
      <c r="DP151" s="153">
        <v>8</v>
      </c>
      <c r="DQ151" s="19">
        <v>0</v>
      </c>
      <c r="DR151" s="185" t="s">
        <v>976</v>
      </c>
      <c r="EK151"/>
    </row>
    <row r="152" spans="1:141" s="19" customFormat="1" x14ac:dyDescent="0.2">
      <c r="A152" s="53">
        <v>0</v>
      </c>
      <c r="B152" s="53"/>
      <c r="C152" s="53">
        <f t="shared" si="110"/>
        <v>0</v>
      </c>
      <c r="D152" s="55"/>
      <c r="E152" s="55"/>
      <c r="F152" s="55"/>
      <c r="G152" s="53"/>
      <c r="H152" s="53"/>
      <c r="I152" s="55"/>
      <c r="J152" s="53"/>
      <c r="K152" s="55">
        <v>1</v>
      </c>
      <c r="L152" s="55"/>
      <c r="M152" s="55"/>
      <c r="N152" s="59"/>
      <c r="O152" s="19" t="s">
        <v>358</v>
      </c>
      <c r="P152" s="15" t="s">
        <v>1208</v>
      </c>
      <c r="Q152" s="15">
        <v>148</v>
      </c>
      <c r="R152" s="42"/>
      <c r="S152" s="27" t="s">
        <v>1205</v>
      </c>
      <c r="T152" s="21">
        <v>1996</v>
      </c>
      <c r="U152" s="28" t="s">
        <v>628</v>
      </c>
      <c r="V152" s="21"/>
      <c r="W152" s="25"/>
      <c r="X152" s="21"/>
      <c r="Y152" s="25" t="s">
        <v>176</v>
      </c>
      <c r="Z152" s="21"/>
      <c r="AA152" s="25" t="s">
        <v>1268</v>
      </c>
      <c r="AB152" s="21" t="s">
        <v>175</v>
      </c>
      <c r="AC152" s="21"/>
      <c r="AE152" s="90" t="s">
        <v>381</v>
      </c>
      <c r="AF152" s="82"/>
      <c r="CP152" s="19" t="str">
        <f>+S152</f>
        <v>Leuch Georges</v>
      </c>
      <c r="CT152" s="154">
        <v>9750</v>
      </c>
      <c r="CU152" s="125"/>
      <c r="CV152" s="33"/>
      <c r="CW152" s="83"/>
      <c r="CX152" s="125"/>
      <c r="CY152" s="33"/>
      <c r="CZ152" s="83"/>
      <c r="DA152" s="125"/>
      <c r="DB152" s="33"/>
      <c r="DC152" s="83"/>
      <c r="DD152" s="125"/>
      <c r="DE152" s="33"/>
      <c r="DF152" s="83"/>
      <c r="DG152" s="20"/>
      <c r="DH152" s="33"/>
      <c r="DI152" s="33"/>
      <c r="DJ152" s="83"/>
      <c r="DO152" s="19">
        <f>+CT152</f>
        <v>9750</v>
      </c>
      <c r="DP152" s="153">
        <v>8</v>
      </c>
      <c r="DQ152" s="19">
        <v>0</v>
      </c>
      <c r="DR152" s="185" t="s">
        <v>976</v>
      </c>
      <c r="EK152"/>
    </row>
    <row r="153" spans="1:141" s="19" customFormat="1" x14ac:dyDescent="0.2">
      <c r="A153" s="53">
        <v>0</v>
      </c>
      <c r="B153" s="53"/>
      <c r="C153" s="53">
        <f t="shared" si="110"/>
        <v>0</v>
      </c>
      <c r="D153" s="55"/>
      <c r="E153" s="55"/>
      <c r="F153" s="55"/>
      <c r="G153" s="53"/>
      <c r="H153" s="53"/>
      <c r="I153" s="55"/>
      <c r="J153" s="53"/>
      <c r="K153" s="55">
        <v>1</v>
      </c>
      <c r="L153" s="55"/>
      <c r="M153" s="55"/>
      <c r="N153" s="59"/>
      <c r="O153" s="19" t="s">
        <v>359</v>
      </c>
      <c r="P153" s="15" t="s">
        <v>1209</v>
      </c>
      <c r="Q153" s="15">
        <v>149</v>
      </c>
      <c r="R153" s="42"/>
      <c r="S153" s="27" t="s">
        <v>1206</v>
      </c>
      <c r="T153" s="21">
        <v>2000</v>
      </c>
      <c r="U153" s="28" t="s">
        <v>628</v>
      </c>
      <c r="V153" s="21"/>
      <c r="W153" s="25"/>
      <c r="X153" s="21"/>
      <c r="Y153" s="25" t="s">
        <v>180</v>
      </c>
      <c r="Z153" s="21"/>
      <c r="AA153" s="25" t="s">
        <v>1268</v>
      </c>
      <c r="AB153" s="21" t="s">
        <v>177</v>
      </c>
      <c r="AC153" s="21"/>
      <c r="AE153" s="90" t="s">
        <v>381</v>
      </c>
      <c r="AF153" s="82"/>
      <c r="CP153" s="19" t="str">
        <f t="shared" ref="CP153:CP154" si="116">+S153</f>
        <v>Boser Florian</v>
      </c>
      <c r="CT153" s="154">
        <v>9750</v>
      </c>
      <c r="CU153" s="125"/>
      <c r="CV153" s="33"/>
      <c r="CW153" s="83"/>
      <c r="CX153" s="125"/>
      <c r="CY153" s="33"/>
      <c r="CZ153" s="83"/>
      <c r="DA153" s="125"/>
      <c r="DB153" s="33"/>
      <c r="DC153" s="83"/>
      <c r="DD153" s="125"/>
      <c r="DE153" s="33"/>
      <c r="DF153" s="83"/>
      <c r="DG153" s="20"/>
      <c r="DH153" s="33"/>
      <c r="DI153" s="33"/>
      <c r="DJ153" s="83"/>
      <c r="DO153" s="19">
        <f t="shared" ref="DO153:DO154" si="117">+CT153</f>
        <v>9750</v>
      </c>
      <c r="DP153" s="153">
        <v>8</v>
      </c>
      <c r="DQ153" s="19">
        <v>0</v>
      </c>
      <c r="DR153" s="185" t="s">
        <v>976</v>
      </c>
      <c r="EK153"/>
    </row>
    <row r="154" spans="1:141" s="19" customFormat="1" x14ac:dyDescent="0.2">
      <c r="A154" s="53">
        <v>0</v>
      </c>
      <c r="B154" s="53"/>
      <c r="C154" s="53">
        <f t="shared" si="110"/>
        <v>0</v>
      </c>
      <c r="D154" s="55"/>
      <c r="E154" s="55"/>
      <c r="F154" s="55"/>
      <c r="G154" s="53"/>
      <c r="H154" s="53"/>
      <c r="I154" s="55"/>
      <c r="J154" s="53"/>
      <c r="K154" s="55">
        <v>1</v>
      </c>
      <c r="L154" s="55"/>
      <c r="M154" s="55"/>
      <c r="N154" s="59"/>
      <c r="O154" s="19" t="s">
        <v>358</v>
      </c>
      <c r="P154" s="15" t="s">
        <v>1210</v>
      </c>
      <c r="Q154" s="15">
        <v>150</v>
      </c>
      <c r="R154" s="42"/>
      <c r="S154" s="27" t="s">
        <v>1207</v>
      </c>
      <c r="T154" s="21">
        <v>1999</v>
      </c>
      <c r="U154" s="28" t="s">
        <v>628</v>
      </c>
      <c r="V154" s="21"/>
      <c r="W154" s="25"/>
      <c r="X154" s="21"/>
      <c r="Y154" s="25" t="s">
        <v>180</v>
      </c>
      <c r="Z154" s="21"/>
      <c r="AA154" s="25" t="s">
        <v>1268</v>
      </c>
      <c r="AB154" s="21" t="s">
        <v>177</v>
      </c>
      <c r="AC154" s="21"/>
      <c r="AE154" s="90" t="s">
        <v>381</v>
      </c>
      <c r="AF154" s="82"/>
      <c r="CP154" s="19" t="str">
        <f t="shared" si="116"/>
        <v>Kaupp Nicolas</v>
      </c>
      <c r="CT154" s="154">
        <v>9752</v>
      </c>
      <c r="CU154" s="125"/>
      <c r="CV154" s="33"/>
      <c r="CW154" s="83"/>
      <c r="CX154" s="125"/>
      <c r="CY154" s="33"/>
      <c r="CZ154" s="83"/>
      <c r="DA154" s="125"/>
      <c r="DB154" s="33"/>
      <c r="DC154" s="83"/>
      <c r="DD154" s="125"/>
      <c r="DE154" s="33"/>
      <c r="DF154" s="83"/>
      <c r="DG154" s="20"/>
      <c r="DH154" s="33"/>
      <c r="DI154" s="33"/>
      <c r="DJ154" s="83"/>
      <c r="DO154" s="19">
        <f t="shared" si="117"/>
        <v>9752</v>
      </c>
      <c r="DP154" s="153">
        <v>8</v>
      </c>
      <c r="DQ154" s="19">
        <v>0</v>
      </c>
      <c r="DR154" s="185" t="s">
        <v>976</v>
      </c>
      <c r="EK154"/>
    </row>
    <row r="155" spans="1:141" s="19" customFormat="1" x14ac:dyDescent="0.2">
      <c r="A155" s="53">
        <v>0</v>
      </c>
      <c r="B155" s="53"/>
      <c r="C155" s="53">
        <f t="shared" si="110"/>
        <v>0</v>
      </c>
      <c r="D155" s="55"/>
      <c r="E155" s="55"/>
      <c r="F155" s="55"/>
      <c r="G155" s="53"/>
      <c r="H155" s="53"/>
      <c r="I155" s="55"/>
      <c r="J155" s="53"/>
      <c r="K155" s="55">
        <v>1</v>
      </c>
      <c r="L155" s="55"/>
      <c r="M155" s="55"/>
      <c r="N155" s="59"/>
      <c r="O155" s="19" t="s">
        <v>361</v>
      </c>
      <c r="P155" s="15" t="s">
        <v>1266</v>
      </c>
      <c r="Q155" s="15">
        <v>151</v>
      </c>
      <c r="R155" s="42"/>
      <c r="S155" s="27" t="s">
        <v>1264</v>
      </c>
      <c r="T155" s="21">
        <v>2000</v>
      </c>
      <c r="U155" s="28" t="s">
        <v>628</v>
      </c>
      <c r="V155" s="21"/>
      <c r="W155" s="25"/>
      <c r="X155" s="21"/>
      <c r="Y155" s="25" t="s">
        <v>182</v>
      </c>
      <c r="Z155" s="21"/>
      <c r="AA155" s="25" t="s">
        <v>1268</v>
      </c>
      <c r="AB155" s="21" t="s">
        <v>177</v>
      </c>
      <c r="AC155" s="21"/>
      <c r="AE155" s="90" t="s">
        <v>381</v>
      </c>
      <c r="AF155" s="82"/>
      <c r="CP155" s="192" t="str">
        <f t="shared" si="113"/>
        <v>Tesan Laila</v>
      </c>
      <c r="CQ155" s="192"/>
      <c r="CR155" s="192"/>
      <c r="CS155" s="192"/>
      <c r="CT155" s="222">
        <v>9776</v>
      </c>
      <c r="CU155" s="125"/>
      <c r="CV155" s="33"/>
      <c r="CW155" s="83"/>
      <c r="CX155" s="125"/>
      <c r="CY155" s="33"/>
      <c r="CZ155" s="83"/>
      <c r="DA155" s="125"/>
      <c r="DB155" s="33"/>
      <c r="DC155" s="83"/>
      <c r="DD155" s="125"/>
      <c r="DE155" s="33"/>
      <c r="DF155" s="83"/>
      <c r="DG155" s="20"/>
      <c r="DH155" s="33"/>
      <c r="DI155" s="33"/>
      <c r="DJ155" s="83"/>
      <c r="DO155" s="19">
        <f t="shared" si="115"/>
        <v>9776</v>
      </c>
      <c r="DP155" s="153">
        <v>8</v>
      </c>
      <c r="DQ155" s="19">
        <v>0</v>
      </c>
      <c r="DR155" s="185" t="s">
        <v>976</v>
      </c>
      <c r="EK155"/>
    </row>
    <row r="156" spans="1:141" s="19" customFormat="1" x14ac:dyDescent="0.2">
      <c r="A156" s="53">
        <v>0</v>
      </c>
      <c r="B156" s="53"/>
      <c r="C156" s="53">
        <f t="shared" si="110"/>
        <v>0</v>
      </c>
      <c r="D156" s="55"/>
      <c r="E156" s="55"/>
      <c r="F156" s="55"/>
      <c r="G156" s="53"/>
      <c r="H156" s="53"/>
      <c r="I156" s="55"/>
      <c r="J156" s="53"/>
      <c r="K156" s="55">
        <v>1</v>
      </c>
      <c r="L156" s="55"/>
      <c r="M156" s="55"/>
      <c r="N156" s="59"/>
      <c r="O156" s="19" t="s">
        <v>361</v>
      </c>
      <c r="P156" s="15" t="s">
        <v>1267</v>
      </c>
      <c r="Q156" s="15">
        <v>152</v>
      </c>
      <c r="R156" s="42"/>
      <c r="S156" s="27" t="s">
        <v>1265</v>
      </c>
      <c r="T156" s="21">
        <v>2001</v>
      </c>
      <c r="U156" s="28" t="s">
        <v>628</v>
      </c>
      <c r="V156" s="21"/>
      <c r="W156" s="25"/>
      <c r="X156" s="21"/>
      <c r="Y156" s="25" t="s">
        <v>182</v>
      </c>
      <c r="Z156" s="21"/>
      <c r="AA156" s="25" t="s">
        <v>1268</v>
      </c>
      <c r="AB156" s="21" t="s">
        <v>177</v>
      </c>
      <c r="AC156" s="21"/>
      <c r="AE156" s="90" t="s">
        <v>381</v>
      </c>
      <c r="AF156" s="82"/>
      <c r="CP156" s="192" t="str">
        <f t="shared" si="113"/>
        <v>Davet Kilian</v>
      </c>
      <c r="CQ156" s="192"/>
      <c r="CR156" s="192"/>
      <c r="CS156" s="192"/>
      <c r="CT156" s="222">
        <v>9775</v>
      </c>
      <c r="CU156" s="125"/>
      <c r="CV156" s="33"/>
      <c r="CW156" s="83"/>
      <c r="CX156" s="125"/>
      <c r="CY156" s="33"/>
      <c r="CZ156" s="83"/>
      <c r="DA156" s="125"/>
      <c r="DB156" s="33"/>
      <c r="DC156" s="83"/>
      <c r="DD156" s="125"/>
      <c r="DE156" s="33"/>
      <c r="DF156" s="83"/>
      <c r="DG156" s="20"/>
      <c r="DH156" s="33"/>
      <c r="DI156" s="33"/>
      <c r="DJ156" s="83"/>
      <c r="DO156" s="19">
        <f t="shared" si="115"/>
        <v>9775</v>
      </c>
      <c r="DP156" s="153">
        <v>8</v>
      </c>
      <c r="DQ156" s="19">
        <v>0</v>
      </c>
      <c r="DR156" s="185" t="s">
        <v>976</v>
      </c>
      <c r="EK156"/>
    </row>
    <row r="157" spans="1:141" s="19" customFormat="1" x14ac:dyDescent="0.25">
      <c r="A157" s="66"/>
      <c r="B157" s="66"/>
      <c r="C157" s="66"/>
      <c r="D157" s="66"/>
      <c r="E157" s="66"/>
      <c r="F157" s="60"/>
      <c r="G157" s="60"/>
      <c r="H157" s="60"/>
      <c r="I157" s="60"/>
      <c r="J157" s="60"/>
      <c r="K157" s="60"/>
      <c r="L157" s="60"/>
      <c r="M157" s="60"/>
      <c r="N157" s="60"/>
      <c r="O157" s="67"/>
      <c r="P157" s="68"/>
      <c r="Q157" s="68"/>
      <c r="R157" s="44"/>
      <c r="S157" s="30" t="s">
        <v>183</v>
      </c>
      <c r="T157" s="31">
        <f>+Q156</f>
        <v>152</v>
      </c>
      <c r="U157" s="65" t="s">
        <v>700</v>
      </c>
      <c r="V157" s="32"/>
      <c r="W157" s="34"/>
      <c r="X157" s="32"/>
      <c r="Y157" s="40"/>
      <c r="Z157" s="33"/>
      <c r="AA157" s="34"/>
      <c r="AB157" s="33"/>
      <c r="AC157" s="35"/>
      <c r="AE157" s="84"/>
      <c r="AF157" s="83"/>
      <c r="CT157" s="126"/>
      <c r="CU157" s="141"/>
      <c r="CV157" s="141"/>
      <c r="CW157" s="126"/>
      <c r="CX157" s="141"/>
      <c r="CY157" s="141"/>
      <c r="CZ157" s="126"/>
      <c r="DA157" s="141"/>
      <c r="DB157" s="141"/>
      <c r="DC157" s="126"/>
      <c r="DD157" s="141"/>
      <c r="DE157" s="141"/>
      <c r="DF157" s="126"/>
      <c r="DG157" s="126"/>
      <c r="DH157" s="138"/>
      <c r="DI157" s="138"/>
      <c r="EK157"/>
    </row>
    <row r="158" spans="1:141" customFormat="1" x14ac:dyDescent="0.25">
      <c r="A158" s="48">
        <f t="shared" ref="A158:N158" si="118">SUM(A5:A156)</f>
        <v>8</v>
      </c>
      <c r="B158" s="48">
        <f t="shared" si="118"/>
        <v>38</v>
      </c>
      <c r="C158" s="48">
        <f t="shared" si="118"/>
        <v>105</v>
      </c>
      <c r="D158" s="48">
        <f t="shared" si="118"/>
        <v>30</v>
      </c>
      <c r="E158" s="48">
        <f t="shared" si="118"/>
        <v>46</v>
      </c>
      <c r="F158" s="48">
        <f t="shared" si="118"/>
        <v>4</v>
      </c>
      <c r="G158" s="48">
        <f t="shared" si="118"/>
        <v>5</v>
      </c>
      <c r="H158" s="48">
        <f t="shared" si="118"/>
        <v>33</v>
      </c>
      <c r="I158" s="48">
        <f t="shared" si="118"/>
        <v>33</v>
      </c>
      <c r="J158" s="48">
        <f t="shared" si="118"/>
        <v>12</v>
      </c>
      <c r="K158" s="48">
        <f t="shared" si="118"/>
        <v>11</v>
      </c>
      <c r="L158" s="48">
        <f t="shared" si="118"/>
        <v>21</v>
      </c>
      <c r="M158" s="48">
        <f t="shared" si="118"/>
        <v>7</v>
      </c>
      <c r="N158" s="48">
        <f t="shared" si="118"/>
        <v>0</v>
      </c>
      <c r="O158" s="64">
        <f>SUM(D158+E158+F158+I158+K158+L158+M158)</f>
        <v>152</v>
      </c>
      <c r="P158" s="12"/>
      <c r="Q158" s="12" t="s">
        <v>224</v>
      </c>
      <c r="R158" s="45" t="s">
        <v>342</v>
      </c>
      <c r="S158" s="11" t="s">
        <v>88</v>
      </c>
      <c r="T158" s="13"/>
      <c r="U158" s="37"/>
      <c r="V158" s="13"/>
      <c r="W158" s="123"/>
      <c r="X158" s="13"/>
      <c r="Y158" s="37"/>
      <c r="Z158" s="13"/>
      <c r="AA158" s="14" t="s">
        <v>1036</v>
      </c>
      <c r="AB158" s="13"/>
      <c r="AC158" s="13"/>
      <c r="AD158" s="11"/>
      <c r="AE158" s="87" t="s">
        <v>382</v>
      </c>
      <c r="AF158" s="88" t="s">
        <v>385</v>
      </c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9"/>
      <c r="CO158" s="19"/>
      <c r="CP158" s="11"/>
      <c r="CQ158" s="11"/>
      <c r="CR158" s="11"/>
      <c r="CS158" s="11"/>
      <c r="CT158" s="11"/>
      <c r="CU158" s="49"/>
      <c r="CV158" s="49"/>
      <c r="CW158" s="11"/>
      <c r="CX158" s="49"/>
      <c r="CY158" s="49"/>
      <c r="CZ158" s="11"/>
      <c r="DA158" s="49"/>
      <c r="DB158" s="49"/>
      <c r="DC158" s="11"/>
      <c r="DD158" s="49"/>
      <c r="DE158" s="49"/>
      <c r="DF158" s="11"/>
      <c r="DG158" s="115"/>
      <c r="DH158" s="13"/>
      <c r="DI158" s="13"/>
      <c r="DJ158" s="11"/>
      <c r="DM158" s="11"/>
      <c r="DN158" s="11"/>
      <c r="DO158" s="11"/>
      <c r="DV158" s="19"/>
    </row>
    <row r="159" spans="1:141" customFormat="1" x14ac:dyDescent="0.25">
      <c r="A159" s="11">
        <f t="shared" ref="A159:N159" si="119">SUBTOTAL(9,A5:A156)</f>
        <v>8</v>
      </c>
      <c r="B159" s="11">
        <f t="shared" si="119"/>
        <v>38</v>
      </c>
      <c r="C159" s="11">
        <f t="shared" si="119"/>
        <v>105</v>
      </c>
      <c r="D159" s="11">
        <f t="shared" si="119"/>
        <v>30</v>
      </c>
      <c r="E159" s="11">
        <f t="shared" si="119"/>
        <v>46</v>
      </c>
      <c r="F159" s="11">
        <f t="shared" si="119"/>
        <v>4</v>
      </c>
      <c r="G159" s="11">
        <f t="shared" si="119"/>
        <v>5</v>
      </c>
      <c r="H159" s="11">
        <f t="shared" si="119"/>
        <v>33</v>
      </c>
      <c r="I159" s="11">
        <f t="shared" si="119"/>
        <v>33</v>
      </c>
      <c r="J159" s="11">
        <f t="shared" si="119"/>
        <v>12</v>
      </c>
      <c r="K159" s="11">
        <f t="shared" si="119"/>
        <v>11</v>
      </c>
      <c r="L159" s="11">
        <f t="shared" si="119"/>
        <v>21</v>
      </c>
      <c r="M159" s="11">
        <f t="shared" si="119"/>
        <v>7</v>
      </c>
      <c r="N159" s="11">
        <f t="shared" si="119"/>
        <v>0</v>
      </c>
      <c r="O159" s="64">
        <f>SUM(D159+E159+F159+I159+K159+L159+M159)</f>
        <v>152</v>
      </c>
      <c r="P159" s="12"/>
      <c r="Q159" s="12" t="s">
        <v>224</v>
      </c>
      <c r="R159" s="45" t="s">
        <v>370</v>
      </c>
      <c r="S159" s="11" t="s">
        <v>371</v>
      </c>
      <c r="T159" s="13"/>
      <c r="U159" s="37"/>
      <c r="V159" s="13"/>
      <c r="W159" s="123"/>
      <c r="X159" s="13"/>
      <c r="Y159" s="37"/>
      <c r="Z159" s="13" t="s">
        <v>185</v>
      </c>
      <c r="AA159" s="14" t="s">
        <v>886</v>
      </c>
      <c r="AB159" s="13"/>
      <c r="AC159" s="13"/>
      <c r="AD159" s="11"/>
      <c r="AE159" s="87" t="s">
        <v>373</v>
      </c>
      <c r="AF159" s="88" t="s">
        <v>97</v>
      </c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9"/>
      <c r="CO159" s="19"/>
      <c r="CP159" s="11"/>
      <c r="CQ159" s="11"/>
      <c r="CR159" s="11"/>
      <c r="CS159" s="11"/>
      <c r="CT159" s="11"/>
      <c r="CU159" s="49"/>
      <c r="CV159" s="49"/>
      <c r="CW159" s="11"/>
      <c r="CX159" s="49"/>
      <c r="CY159" s="49"/>
      <c r="CZ159" s="11"/>
      <c r="DA159" s="49"/>
      <c r="DB159" s="49"/>
      <c r="DC159" s="11"/>
      <c r="DD159" s="49"/>
      <c r="DE159" s="49"/>
      <c r="DF159" s="11"/>
      <c r="DG159" s="115"/>
      <c r="DH159" s="13"/>
      <c r="DI159" s="13"/>
      <c r="DJ159" s="11"/>
      <c r="DM159" s="11"/>
      <c r="DN159" s="11"/>
      <c r="DO159" s="11"/>
      <c r="DP159" s="45" t="s">
        <v>980</v>
      </c>
      <c r="DV159" s="19"/>
    </row>
    <row r="160" spans="1:141" customFormat="1" x14ac:dyDescent="0.25">
      <c r="A160" s="11"/>
      <c r="B160" s="11"/>
      <c r="C160" s="11"/>
      <c r="D160" s="49"/>
      <c r="E160" s="49"/>
      <c r="F160" s="50"/>
      <c r="G160" s="51"/>
      <c r="H160" s="51"/>
      <c r="I160" s="50"/>
      <c r="J160" s="51"/>
      <c r="K160" s="50"/>
      <c r="L160" s="50"/>
      <c r="M160" s="50"/>
      <c r="N160" s="50"/>
      <c r="O160" s="48"/>
      <c r="P160" s="12"/>
      <c r="Q160" s="12"/>
      <c r="R160" s="45" t="s">
        <v>369</v>
      </c>
      <c r="S160" s="11" t="s">
        <v>150</v>
      </c>
      <c r="T160" s="13"/>
      <c r="U160" s="37"/>
      <c r="V160" s="13"/>
      <c r="W160" s="123"/>
      <c r="X160" s="13"/>
      <c r="Y160" s="37"/>
      <c r="Z160" s="13" t="s">
        <v>186</v>
      </c>
      <c r="AA160" s="14" t="s">
        <v>1226</v>
      </c>
      <c r="AB160" s="13"/>
      <c r="AC160" s="13"/>
      <c r="AD160" s="11"/>
      <c r="AE160" s="87" t="s">
        <v>375</v>
      </c>
      <c r="AF160" s="88" t="s">
        <v>386</v>
      </c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9"/>
      <c r="CO160" s="19"/>
      <c r="CP160" s="11"/>
      <c r="CQ160" s="11"/>
      <c r="CR160" s="11"/>
      <c r="CS160" s="11"/>
      <c r="CT160" s="11"/>
      <c r="CU160" s="49"/>
      <c r="CV160" s="49"/>
      <c r="CW160" s="11"/>
      <c r="CX160" s="49"/>
      <c r="CY160" s="49"/>
      <c r="CZ160" s="11"/>
      <c r="DA160" s="49"/>
      <c r="DB160" s="49"/>
      <c r="DC160" s="11"/>
      <c r="DD160" s="49"/>
      <c r="DE160" s="49"/>
      <c r="DF160" s="11"/>
      <c r="DG160" s="115"/>
      <c r="DH160" s="13"/>
      <c r="DI160" s="13"/>
      <c r="DJ160" s="11"/>
      <c r="DM160" s="11"/>
      <c r="DN160" s="11"/>
      <c r="DO160" s="11"/>
      <c r="DP160" s="11" t="s">
        <v>986</v>
      </c>
      <c r="DV160" s="19"/>
      <c r="EK160" s="11"/>
    </row>
    <row r="161" spans="1:141" customFormat="1" x14ac:dyDescent="0.25">
      <c r="A161" s="11"/>
      <c r="B161" s="11"/>
      <c r="C161" s="11"/>
      <c r="D161" s="49"/>
      <c r="E161" s="49"/>
      <c r="F161" s="50"/>
      <c r="G161" s="51"/>
      <c r="H161" s="51"/>
      <c r="I161" s="50"/>
      <c r="J161" s="11"/>
      <c r="K161" s="50"/>
      <c r="L161" s="50"/>
      <c r="M161" s="50"/>
      <c r="N161" s="50"/>
      <c r="O161" s="48"/>
      <c r="P161" s="69" t="s">
        <v>366</v>
      </c>
      <c r="Q161" s="69" t="s">
        <v>366</v>
      </c>
      <c r="R161" s="45" t="s">
        <v>341</v>
      </c>
      <c r="S161" s="11" t="s">
        <v>158</v>
      </c>
      <c r="T161" s="13"/>
      <c r="U161" s="37"/>
      <c r="V161" s="13"/>
      <c r="W161" s="123"/>
      <c r="X161" s="13"/>
      <c r="Y161" s="37"/>
      <c r="Z161" s="13" t="s">
        <v>189</v>
      </c>
      <c r="AA161" s="14" t="s">
        <v>888</v>
      </c>
      <c r="AB161" s="13"/>
      <c r="AC161" s="13"/>
      <c r="AD161" s="11"/>
      <c r="AE161" s="87" t="s">
        <v>376</v>
      </c>
      <c r="AF161" s="88" t="s">
        <v>110</v>
      </c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9"/>
      <c r="CO161" s="19"/>
      <c r="CP161" s="11"/>
      <c r="CQ161" s="11"/>
      <c r="CR161" s="11"/>
      <c r="CS161" s="11"/>
      <c r="CT161" s="11"/>
      <c r="CU161" s="49"/>
      <c r="CV161" s="49"/>
      <c r="CW161" s="11"/>
      <c r="CX161" s="49"/>
      <c r="CY161" s="49"/>
      <c r="CZ161" s="11"/>
      <c r="DA161" s="49"/>
      <c r="DB161" s="49"/>
      <c r="DC161" s="11"/>
      <c r="DD161" s="49"/>
      <c r="DE161" s="49"/>
      <c r="DF161" s="11"/>
      <c r="DG161" s="115"/>
      <c r="DH161" s="13"/>
      <c r="DI161" s="13"/>
      <c r="DJ161" s="11"/>
      <c r="DM161" s="11"/>
      <c r="DN161" s="11"/>
      <c r="DO161" s="11"/>
      <c r="DP161" s="11" t="s">
        <v>987</v>
      </c>
      <c r="DV161" s="19"/>
      <c r="EK161" s="11"/>
    </row>
    <row r="162" spans="1:141" customFormat="1" x14ac:dyDescent="0.25">
      <c r="A162" s="11"/>
      <c r="B162" s="11"/>
      <c r="C162" s="11"/>
      <c r="D162" s="49"/>
      <c r="E162" s="49"/>
      <c r="F162" s="50"/>
      <c r="G162" s="51"/>
      <c r="H162" s="51"/>
      <c r="I162" s="50"/>
      <c r="J162" s="11"/>
      <c r="K162" s="50"/>
      <c r="L162" s="50"/>
      <c r="M162" s="50"/>
      <c r="N162" s="50"/>
      <c r="O162" s="48"/>
      <c r="P162" s="12"/>
      <c r="Q162" s="12"/>
      <c r="R162" s="45" t="s">
        <v>368</v>
      </c>
      <c r="S162" s="11" t="s">
        <v>161</v>
      </c>
      <c r="T162" s="13"/>
      <c r="U162" s="37"/>
      <c r="V162" s="13"/>
      <c r="W162" s="123"/>
      <c r="X162" s="13"/>
      <c r="Y162" s="37"/>
      <c r="Z162" s="13" t="s">
        <v>876</v>
      </c>
      <c r="AA162" s="14" t="s">
        <v>1227</v>
      </c>
      <c r="AB162" s="13"/>
      <c r="AC162" s="13"/>
      <c r="AD162" s="11"/>
      <c r="AE162" s="87" t="s">
        <v>379</v>
      </c>
      <c r="AF162" s="88" t="s">
        <v>387</v>
      </c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9"/>
      <c r="CO162" s="19"/>
      <c r="CP162" s="11"/>
      <c r="CQ162" s="11"/>
      <c r="CR162" s="11"/>
      <c r="CS162" s="11"/>
      <c r="CT162" s="11"/>
      <c r="CU162" s="49"/>
      <c r="CV162" s="49"/>
      <c r="CW162" s="11"/>
      <c r="CX162" s="49"/>
      <c r="CY162" s="49"/>
      <c r="CZ162" s="11"/>
      <c r="DA162" s="49"/>
      <c r="DB162" s="49"/>
      <c r="DC162" s="11"/>
      <c r="DD162" s="49"/>
      <c r="DE162" s="49"/>
      <c r="DF162" s="11"/>
      <c r="DG162" s="115"/>
      <c r="DH162" s="13"/>
      <c r="DI162" s="13"/>
      <c r="DJ162" s="11"/>
      <c r="DM162" s="11"/>
      <c r="DN162" s="11"/>
      <c r="DO162" s="11"/>
      <c r="DP162" s="11" t="s">
        <v>988</v>
      </c>
      <c r="DV162" s="19"/>
      <c r="EK162" s="11"/>
    </row>
    <row r="163" spans="1:141" x14ac:dyDescent="0.25">
      <c r="R163" s="45" t="s">
        <v>367</v>
      </c>
      <c r="S163" s="11" t="s">
        <v>166</v>
      </c>
      <c r="Z163" s="223" t="s">
        <v>1228</v>
      </c>
      <c r="AA163" s="14" t="s">
        <v>1229</v>
      </c>
      <c r="AE163" s="87" t="s">
        <v>394</v>
      </c>
      <c r="AF163" s="88" t="s">
        <v>395</v>
      </c>
      <c r="CN163" s="19"/>
      <c r="CO163" s="19"/>
      <c r="DP163" s="11" t="s">
        <v>981</v>
      </c>
      <c r="DV163" s="19"/>
    </row>
    <row r="164" spans="1:141" x14ac:dyDescent="0.25">
      <c r="R164" s="45" t="s">
        <v>365</v>
      </c>
      <c r="S164" s="11" t="s">
        <v>249</v>
      </c>
      <c r="AE164" s="87" t="s">
        <v>383</v>
      </c>
      <c r="AF164" s="88" t="s">
        <v>388</v>
      </c>
      <c r="CN164" s="19"/>
      <c r="CO164" s="19"/>
      <c r="DP164" s="11" t="s">
        <v>982</v>
      </c>
      <c r="DV164" s="19"/>
    </row>
    <row r="165" spans="1:141" x14ac:dyDescent="0.25">
      <c r="AE165" s="91" t="s">
        <v>365</v>
      </c>
      <c r="AF165" s="89" t="s">
        <v>249</v>
      </c>
      <c r="CN165" s="19"/>
      <c r="CO165" s="19"/>
      <c r="DP165" s="11" t="s">
        <v>989</v>
      </c>
      <c r="DV165" s="19"/>
    </row>
    <row r="166" spans="1:141" x14ac:dyDescent="0.25">
      <c r="AE166" s="80"/>
      <c r="DP166" s="11" t="s">
        <v>990</v>
      </c>
    </row>
    <row r="167" spans="1:141" x14ac:dyDescent="0.25">
      <c r="AE167" s="80" t="s">
        <v>408</v>
      </c>
      <c r="DP167" s="11" t="s">
        <v>991</v>
      </c>
    </row>
    <row r="168" spans="1:141" x14ac:dyDescent="0.25">
      <c r="O168" s="109"/>
      <c r="P168" s="110"/>
      <c r="Q168" s="111"/>
      <c r="R168" s="112"/>
      <c r="S168" s="113"/>
      <c r="AE168" s="80" t="s">
        <v>410</v>
      </c>
      <c r="DP168" s="11" t="s">
        <v>983</v>
      </c>
    </row>
    <row r="169" spans="1:141" x14ac:dyDescent="0.25">
      <c r="O169" s="109"/>
      <c r="P169" s="110"/>
      <c r="Q169" s="111"/>
      <c r="R169" s="112"/>
      <c r="S169" s="113"/>
      <c r="AE169" s="80" t="s">
        <v>409</v>
      </c>
      <c r="DP169" s="11" t="s">
        <v>984</v>
      </c>
    </row>
    <row r="170" spans="1:141" x14ac:dyDescent="0.25">
      <c r="O170" s="109"/>
      <c r="P170" s="110"/>
      <c r="Q170" s="111"/>
      <c r="R170" s="112"/>
      <c r="S170" s="113"/>
      <c r="AE170" s="80"/>
      <c r="DP170" s="11" t="s">
        <v>992</v>
      </c>
    </row>
    <row r="171" spans="1:141" x14ac:dyDescent="0.25">
      <c r="O171" s="114"/>
      <c r="P171" s="111"/>
      <c r="Q171" s="111"/>
      <c r="R171" s="112"/>
      <c r="S171" s="115"/>
      <c r="AE171" s="80" t="s">
        <v>411</v>
      </c>
      <c r="DP171" s="11" t="s">
        <v>985</v>
      </c>
    </row>
    <row r="172" spans="1:141" x14ac:dyDescent="0.25">
      <c r="AE172" s="80" t="s">
        <v>413</v>
      </c>
    </row>
    <row r="173" spans="1:141" x14ac:dyDescent="0.25">
      <c r="AE173" s="80" t="s">
        <v>412</v>
      </c>
      <c r="DQ173" s="45" t="s">
        <v>993</v>
      </c>
    </row>
    <row r="174" spans="1:141" x14ac:dyDescent="0.25">
      <c r="AE174" s="80"/>
      <c r="DQ174" s="11" t="s">
        <v>994</v>
      </c>
    </row>
    <row r="175" spans="1:141" x14ac:dyDescent="0.25">
      <c r="AE175" s="80"/>
      <c r="DQ175" s="11" t="s">
        <v>995</v>
      </c>
    </row>
    <row r="176" spans="1:141" x14ac:dyDescent="0.25">
      <c r="AE176" s="80"/>
      <c r="DQ176" s="11" t="s">
        <v>996</v>
      </c>
    </row>
    <row r="177" spans="31:124" x14ac:dyDescent="0.25">
      <c r="AE177" s="80"/>
      <c r="DQ177" s="11" t="s">
        <v>997</v>
      </c>
    </row>
    <row r="178" spans="31:124" x14ac:dyDescent="0.25">
      <c r="AE178" s="80"/>
    </row>
    <row r="179" spans="31:124" x14ac:dyDescent="0.25">
      <c r="AE179" s="80"/>
    </row>
    <row r="180" spans="31:124" x14ac:dyDescent="0.25">
      <c r="AE180" s="80"/>
    </row>
    <row r="181" spans="31:124" x14ac:dyDescent="0.25">
      <c r="AE181" s="80"/>
    </row>
    <row r="182" spans="31:124" x14ac:dyDescent="0.25">
      <c r="AE182" s="80"/>
      <c r="DT182" s="11" t="s">
        <v>998</v>
      </c>
    </row>
    <row r="183" spans="31:124" x14ac:dyDescent="0.25">
      <c r="AE183" s="80"/>
    </row>
    <row r="184" spans="31:124" x14ac:dyDescent="0.25">
      <c r="AE184" s="80"/>
    </row>
    <row r="185" spans="31:124" x14ac:dyDescent="0.25">
      <c r="AE185" s="80"/>
      <c r="DM185" s="856" t="s">
        <v>78</v>
      </c>
      <c r="DN185" s="857"/>
      <c r="DO185" s="858"/>
      <c r="DP185" s="173" t="s">
        <v>950</v>
      </c>
    </row>
    <row r="186" spans="31:124" x14ac:dyDescent="0.25">
      <c r="AE186" s="80"/>
      <c r="DM186" s="174" t="s">
        <v>76</v>
      </c>
      <c r="DN186" s="175" t="s">
        <v>77</v>
      </c>
      <c r="DO186" s="176" t="s">
        <v>701</v>
      </c>
      <c r="DP186" s="171"/>
    </row>
    <row r="187" spans="31:124" x14ac:dyDescent="0.25">
      <c r="AE187" s="80"/>
      <c r="DM187" s="177">
        <v>101</v>
      </c>
      <c r="DN187" s="178" t="s">
        <v>712</v>
      </c>
      <c r="DO187" s="179">
        <v>2</v>
      </c>
      <c r="DP187" s="171"/>
    </row>
    <row r="188" spans="31:124" x14ac:dyDescent="0.25">
      <c r="AE188" s="80"/>
      <c r="DM188" s="177">
        <v>102</v>
      </c>
      <c r="DN188" s="178" t="s">
        <v>713</v>
      </c>
      <c r="DO188" s="179">
        <v>3</v>
      </c>
      <c r="DP188" s="171"/>
    </row>
    <row r="189" spans="31:124" x14ac:dyDescent="0.25">
      <c r="AE189" s="80"/>
      <c r="DM189" s="177">
        <v>103</v>
      </c>
      <c r="DN189" s="178" t="s">
        <v>714</v>
      </c>
      <c r="DO189" s="179">
        <v>4</v>
      </c>
      <c r="DP189" s="171"/>
    </row>
    <row r="190" spans="31:124" x14ac:dyDescent="0.25">
      <c r="AE190" s="80"/>
      <c r="DM190" s="177">
        <v>104</v>
      </c>
      <c r="DN190" s="178" t="s">
        <v>715</v>
      </c>
      <c r="DO190" s="179">
        <v>5</v>
      </c>
      <c r="DP190" s="171"/>
    </row>
    <row r="191" spans="31:124" x14ac:dyDescent="0.25">
      <c r="AE191" s="80"/>
      <c r="DM191" s="177">
        <v>111</v>
      </c>
      <c r="DN191" s="178" t="s">
        <v>716</v>
      </c>
      <c r="DO191" s="179">
        <v>4</v>
      </c>
      <c r="DP191" s="171" t="s">
        <v>953</v>
      </c>
    </row>
    <row r="192" spans="31:124" x14ac:dyDescent="0.25">
      <c r="AE192" s="80"/>
      <c r="DM192" s="177">
        <v>112</v>
      </c>
      <c r="DN192" s="178" t="s">
        <v>717</v>
      </c>
      <c r="DO192" s="179">
        <v>5</v>
      </c>
      <c r="DP192" s="171" t="s">
        <v>953</v>
      </c>
    </row>
    <row r="193" spans="31:120" x14ac:dyDescent="0.25">
      <c r="AE193" s="80"/>
      <c r="DM193" s="177">
        <v>121</v>
      </c>
      <c r="DN193" s="178" t="s">
        <v>718</v>
      </c>
      <c r="DO193" s="179">
        <v>4</v>
      </c>
      <c r="DP193" s="171" t="s">
        <v>954</v>
      </c>
    </row>
    <row r="194" spans="31:120" x14ac:dyDescent="0.25">
      <c r="AE194" s="80"/>
      <c r="DM194" s="177">
        <v>122</v>
      </c>
      <c r="DN194" s="178" t="s">
        <v>719</v>
      </c>
      <c r="DO194" s="179">
        <v>5</v>
      </c>
      <c r="DP194" s="171" t="s">
        <v>954</v>
      </c>
    </row>
    <row r="195" spans="31:120" x14ac:dyDescent="0.25">
      <c r="DM195" s="177">
        <v>123</v>
      </c>
      <c r="DN195" s="178" t="s">
        <v>720</v>
      </c>
      <c r="DO195" s="179">
        <v>6</v>
      </c>
      <c r="DP195" s="171" t="s">
        <v>954</v>
      </c>
    </row>
    <row r="196" spans="31:120" x14ac:dyDescent="0.25">
      <c r="DM196" s="177">
        <v>124</v>
      </c>
      <c r="DN196" s="178" t="s">
        <v>721</v>
      </c>
      <c r="DO196" s="179">
        <v>7</v>
      </c>
      <c r="DP196" s="171" t="s">
        <v>954</v>
      </c>
    </row>
    <row r="197" spans="31:120" x14ac:dyDescent="0.25">
      <c r="DM197" s="177">
        <v>131</v>
      </c>
      <c r="DN197" s="178" t="s">
        <v>722</v>
      </c>
      <c r="DO197" s="179">
        <v>4</v>
      </c>
      <c r="DP197" s="171" t="s">
        <v>955</v>
      </c>
    </row>
    <row r="198" spans="31:120" x14ac:dyDescent="0.25">
      <c r="DM198" s="177">
        <v>132</v>
      </c>
      <c r="DN198" s="178" t="s">
        <v>723</v>
      </c>
      <c r="DO198" s="179">
        <v>5</v>
      </c>
      <c r="DP198" s="171" t="s">
        <v>955</v>
      </c>
    </row>
    <row r="199" spans="31:120" x14ac:dyDescent="0.25">
      <c r="DM199" s="177">
        <v>133</v>
      </c>
      <c r="DN199" s="178" t="s">
        <v>724</v>
      </c>
      <c r="DO199" s="179">
        <v>6</v>
      </c>
      <c r="DP199" s="171" t="s">
        <v>955</v>
      </c>
    </row>
    <row r="200" spans="31:120" x14ac:dyDescent="0.25">
      <c r="DM200" s="177">
        <v>134</v>
      </c>
      <c r="DN200" s="178" t="s">
        <v>725</v>
      </c>
      <c r="DO200" s="179">
        <v>7</v>
      </c>
      <c r="DP200" s="171" t="s">
        <v>955</v>
      </c>
    </row>
    <row r="201" spans="31:120" x14ac:dyDescent="0.25">
      <c r="DM201" s="177">
        <v>138</v>
      </c>
      <c r="DN201" s="178" t="s">
        <v>726</v>
      </c>
      <c r="DO201" s="179">
        <v>6</v>
      </c>
      <c r="DP201" s="171"/>
    </row>
    <row r="202" spans="31:120" x14ac:dyDescent="0.25">
      <c r="DM202" s="177">
        <v>139</v>
      </c>
      <c r="DN202" s="178" t="s">
        <v>727</v>
      </c>
      <c r="DO202" s="179">
        <v>7</v>
      </c>
      <c r="DP202" s="171"/>
    </row>
    <row r="203" spans="31:120" x14ac:dyDescent="0.25">
      <c r="DM203" s="177">
        <v>141</v>
      </c>
      <c r="DN203" s="178" t="s">
        <v>728</v>
      </c>
      <c r="DO203" s="179">
        <v>8</v>
      </c>
      <c r="DP203" s="171" t="s">
        <v>956</v>
      </c>
    </row>
    <row r="204" spans="31:120" x14ac:dyDescent="0.25">
      <c r="DM204" s="177">
        <v>142</v>
      </c>
      <c r="DN204" s="178" t="s">
        <v>729</v>
      </c>
      <c r="DO204" s="179">
        <v>9</v>
      </c>
      <c r="DP204" s="171" t="s">
        <v>956</v>
      </c>
    </row>
    <row r="205" spans="31:120" x14ac:dyDescent="0.25">
      <c r="DM205" s="177">
        <v>143</v>
      </c>
      <c r="DN205" s="178" t="s">
        <v>730</v>
      </c>
      <c r="DO205" s="179">
        <v>10</v>
      </c>
      <c r="DP205" s="171" t="s">
        <v>956</v>
      </c>
    </row>
    <row r="206" spans="31:120" x14ac:dyDescent="0.25">
      <c r="DM206" s="177">
        <v>144</v>
      </c>
      <c r="DN206" s="178" t="s">
        <v>731</v>
      </c>
      <c r="DO206" s="179">
        <v>11</v>
      </c>
      <c r="DP206" s="171" t="s">
        <v>956</v>
      </c>
    </row>
    <row r="207" spans="31:120" x14ac:dyDescent="0.25">
      <c r="DM207" s="177">
        <v>150</v>
      </c>
      <c r="DN207" s="178" t="s">
        <v>732</v>
      </c>
      <c r="DO207" s="179">
        <v>8</v>
      </c>
      <c r="DP207" s="171"/>
    </row>
    <row r="208" spans="31:120" x14ac:dyDescent="0.25">
      <c r="DM208" s="177">
        <v>151</v>
      </c>
      <c r="DN208" s="178" t="s">
        <v>733</v>
      </c>
      <c r="DO208" s="179">
        <v>9</v>
      </c>
      <c r="DP208" s="171"/>
    </row>
    <row r="209" spans="117:120" x14ac:dyDescent="0.25">
      <c r="DM209" s="177">
        <v>152</v>
      </c>
      <c r="DN209" s="178" t="s">
        <v>734</v>
      </c>
      <c r="DO209" s="179">
        <v>10</v>
      </c>
      <c r="DP209" s="171"/>
    </row>
    <row r="210" spans="117:120" x14ac:dyDescent="0.25">
      <c r="DM210" s="177">
        <v>153</v>
      </c>
      <c r="DN210" s="178" t="s">
        <v>735</v>
      </c>
      <c r="DO210" s="179">
        <v>11</v>
      </c>
      <c r="DP210" s="171"/>
    </row>
    <row r="211" spans="117:120" x14ac:dyDescent="0.25">
      <c r="DM211" s="177">
        <v>154</v>
      </c>
      <c r="DN211" s="178" t="s">
        <v>736</v>
      </c>
      <c r="DO211" s="179">
        <v>12</v>
      </c>
      <c r="DP211" s="171"/>
    </row>
    <row r="212" spans="117:120" x14ac:dyDescent="0.25">
      <c r="DM212" s="177">
        <v>161</v>
      </c>
      <c r="DN212" s="178" t="s">
        <v>737</v>
      </c>
      <c r="DO212" s="179">
        <v>8</v>
      </c>
      <c r="DP212" s="171" t="s">
        <v>957</v>
      </c>
    </row>
    <row r="213" spans="117:120" x14ac:dyDescent="0.25">
      <c r="DM213" s="177">
        <v>162</v>
      </c>
      <c r="DN213" s="178" t="s">
        <v>738</v>
      </c>
      <c r="DO213" s="179">
        <v>9</v>
      </c>
      <c r="DP213" s="171" t="s">
        <v>957</v>
      </c>
    </row>
    <row r="214" spans="117:120" x14ac:dyDescent="0.25">
      <c r="DM214" s="177">
        <v>163</v>
      </c>
      <c r="DN214" s="178" t="s">
        <v>739</v>
      </c>
      <c r="DO214" s="179">
        <v>10</v>
      </c>
      <c r="DP214" s="171"/>
    </row>
    <row r="215" spans="117:120" x14ac:dyDescent="0.25">
      <c r="DM215" s="177">
        <v>164</v>
      </c>
      <c r="DN215" s="178" t="s">
        <v>740</v>
      </c>
      <c r="DO215" s="179">
        <v>11</v>
      </c>
      <c r="DP215" s="171"/>
    </row>
    <row r="216" spans="117:120" x14ac:dyDescent="0.25">
      <c r="DM216" s="177">
        <v>171</v>
      </c>
      <c r="DN216" s="178" t="s">
        <v>741</v>
      </c>
      <c r="DO216" s="179">
        <v>9</v>
      </c>
      <c r="DP216" s="171"/>
    </row>
    <row r="217" spans="117:120" x14ac:dyDescent="0.25">
      <c r="DM217" s="177">
        <v>172</v>
      </c>
      <c r="DN217" s="178" t="s">
        <v>742</v>
      </c>
      <c r="DO217" s="179">
        <v>10</v>
      </c>
      <c r="DP217" s="171"/>
    </row>
    <row r="218" spans="117:120" x14ac:dyDescent="0.25">
      <c r="DM218" s="177">
        <v>173</v>
      </c>
      <c r="DN218" s="178" t="s">
        <v>743</v>
      </c>
      <c r="DO218" s="179">
        <v>11</v>
      </c>
      <c r="DP218" s="171"/>
    </row>
    <row r="219" spans="117:120" x14ac:dyDescent="0.25">
      <c r="DM219" s="177">
        <v>174</v>
      </c>
      <c r="DN219" s="178" t="s">
        <v>744</v>
      </c>
      <c r="DO219" s="179">
        <v>12</v>
      </c>
      <c r="DP219" s="171"/>
    </row>
    <row r="220" spans="117:120" x14ac:dyDescent="0.25">
      <c r="DM220" s="177">
        <v>181</v>
      </c>
      <c r="DN220" s="178" t="s">
        <v>745</v>
      </c>
      <c r="DO220" s="179">
        <v>10</v>
      </c>
      <c r="DP220" s="171"/>
    </row>
    <row r="221" spans="117:120" x14ac:dyDescent="0.25">
      <c r="DM221" s="177">
        <v>183</v>
      </c>
      <c r="DN221" s="178" t="s">
        <v>746</v>
      </c>
      <c r="DO221" s="179">
        <v>12</v>
      </c>
      <c r="DP221" s="171"/>
    </row>
    <row r="222" spans="117:120" x14ac:dyDescent="0.25">
      <c r="DM222" s="177">
        <v>191</v>
      </c>
      <c r="DN222" s="178" t="s">
        <v>747</v>
      </c>
      <c r="DO222" s="179">
        <v>7</v>
      </c>
      <c r="DP222" s="171"/>
    </row>
    <row r="223" spans="117:120" x14ac:dyDescent="0.25">
      <c r="DM223" s="177">
        <v>192</v>
      </c>
      <c r="DN223" s="178" t="s">
        <v>748</v>
      </c>
      <c r="DO223" s="179">
        <v>8</v>
      </c>
      <c r="DP223" s="171"/>
    </row>
    <row r="224" spans="117:120" x14ac:dyDescent="0.25">
      <c r="DM224" s="177">
        <v>193</v>
      </c>
      <c r="DN224" s="178" t="s">
        <v>749</v>
      </c>
      <c r="DO224" s="179">
        <v>9</v>
      </c>
      <c r="DP224" s="171"/>
    </row>
    <row r="225" spans="117:120" x14ac:dyDescent="0.25">
      <c r="DM225" s="177">
        <v>201</v>
      </c>
      <c r="DN225" s="178" t="s">
        <v>750</v>
      </c>
      <c r="DO225" s="179">
        <v>2</v>
      </c>
      <c r="DP225" s="171"/>
    </row>
    <row r="226" spans="117:120" x14ac:dyDescent="0.25">
      <c r="DM226" s="177">
        <v>202</v>
      </c>
      <c r="DN226" s="178" t="s">
        <v>751</v>
      </c>
      <c r="DO226" s="179">
        <v>3</v>
      </c>
      <c r="DP226" s="171"/>
    </row>
    <row r="227" spans="117:120" x14ac:dyDescent="0.25">
      <c r="DM227" s="177">
        <v>211</v>
      </c>
      <c r="DN227" s="178" t="s">
        <v>752</v>
      </c>
      <c r="DO227" s="179">
        <v>4</v>
      </c>
      <c r="DP227" s="171" t="s">
        <v>958</v>
      </c>
    </row>
    <row r="228" spans="117:120" x14ac:dyDescent="0.25">
      <c r="DM228" s="177">
        <v>212</v>
      </c>
      <c r="DN228" s="178" t="s">
        <v>753</v>
      </c>
      <c r="DO228" s="179">
        <v>5</v>
      </c>
      <c r="DP228" s="171" t="s">
        <v>958</v>
      </c>
    </row>
    <row r="229" spans="117:120" x14ac:dyDescent="0.25">
      <c r="DM229" s="177">
        <v>213</v>
      </c>
      <c r="DN229" s="178" t="s">
        <v>754</v>
      </c>
      <c r="DO229" s="179">
        <v>6</v>
      </c>
      <c r="DP229" s="171" t="s">
        <v>958</v>
      </c>
    </row>
    <row r="230" spans="117:120" x14ac:dyDescent="0.25">
      <c r="DM230" s="177">
        <v>214</v>
      </c>
      <c r="DN230" s="178" t="s">
        <v>755</v>
      </c>
      <c r="DO230" s="179">
        <v>7</v>
      </c>
      <c r="DP230" s="171" t="s">
        <v>958</v>
      </c>
    </row>
    <row r="231" spans="117:120" x14ac:dyDescent="0.25">
      <c r="DM231" s="177">
        <v>221</v>
      </c>
      <c r="DN231" s="178" t="s">
        <v>756</v>
      </c>
      <c r="DO231" s="179">
        <v>8</v>
      </c>
      <c r="DP231" s="171" t="s">
        <v>959</v>
      </c>
    </row>
    <row r="232" spans="117:120" x14ac:dyDescent="0.25">
      <c r="DM232" s="177">
        <v>222</v>
      </c>
      <c r="DN232" s="178" t="s">
        <v>757</v>
      </c>
      <c r="DO232" s="179">
        <v>9</v>
      </c>
      <c r="DP232" s="171" t="s">
        <v>959</v>
      </c>
    </row>
    <row r="233" spans="117:120" x14ac:dyDescent="0.25">
      <c r="DM233" s="177">
        <v>223</v>
      </c>
      <c r="DN233" s="178" t="s">
        <v>758</v>
      </c>
      <c r="DO233" s="179">
        <v>10</v>
      </c>
      <c r="DP233" s="171" t="s">
        <v>959</v>
      </c>
    </row>
    <row r="234" spans="117:120" x14ac:dyDescent="0.25">
      <c r="DM234" s="177">
        <v>224</v>
      </c>
      <c r="DN234" s="178" t="s">
        <v>759</v>
      </c>
      <c r="DO234" s="179">
        <v>11</v>
      </c>
      <c r="DP234" s="171" t="s">
        <v>959</v>
      </c>
    </row>
    <row r="235" spans="117:120" x14ac:dyDescent="0.25">
      <c r="DM235" s="177">
        <v>241</v>
      </c>
      <c r="DN235" s="178" t="s">
        <v>760</v>
      </c>
      <c r="DO235" s="179">
        <v>8</v>
      </c>
      <c r="DP235" s="171"/>
    </row>
    <row r="236" spans="117:120" x14ac:dyDescent="0.25">
      <c r="DM236" s="177">
        <v>242</v>
      </c>
      <c r="DN236" s="178" t="s">
        <v>761</v>
      </c>
      <c r="DO236" s="179">
        <v>9</v>
      </c>
      <c r="DP236" s="171"/>
    </row>
    <row r="237" spans="117:120" x14ac:dyDescent="0.25">
      <c r="DM237" s="177">
        <v>243</v>
      </c>
      <c r="DN237" s="178" t="s">
        <v>762</v>
      </c>
      <c r="DO237" s="179">
        <v>10</v>
      </c>
      <c r="DP237" s="171"/>
    </row>
    <row r="238" spans="117:120" x14ac:dyDescent="0.25">
      <c r="DM238" s="177">
        <v>244</v>
      </c>
      <c r="DN238" s="178" t="s">
        <v>763</v>
      </c>
      <c r="DO238" s="179">
        <v>11</v>
      </c>
      <c r="DP238" s="171"/>
    </row>
    <row r="239" spans="117:120" x14ac:dyDescent="0.25">
      <c r="DM239" s="177">
        <v>250</v>
      </c>
      <c r="DN239" s="178" t="s">
        <v>764</v>
      </c>
      <c r="DO239" s="179">
        <v>8</v>
      </c>
      <c r="DP239" s="171"/>
    </row>
    <row r="240" spans="117:120" x14ac:dyDescent="0.25">
      <c r="DM240" s="177">
        <v>251</v>
      </c>
      <c r="DN240" s="178" t="s">
        <v>765</v>
      </c>
      <c r="DO240" s="179">
        <v>9</v>
      </c>
      <c r="DP240" s="171"/>
    </row>
    <row r="241" spans="117:120" x14ac:dyDescent="0.25">
      <c r="DM241" s="177">
        <v>252</v>
      </c>
      <c r="DN241" s="178" t="s">
        <v>766</v>
      </c>
      <c r="DO241" s="179">
        <v>10</v>
      </c>
      <c r="DP241" s="171"/>
    </row>
    <row r="242" spans="117:120" x14ac:dyDescent="0.25">
      <c r="DM242" s="177">
        <v>253</v>
      </c>
      <c r="DN242" s="178" t="s">
        <v>767</v>
      </c>
      <c r="DO242" s="179">
        <v>11</v>
      </c>
      <c r="DP242" s="171"/>
    </row>
    <row r="243" spans="117:120" x14ac:dyDescent="0.25">
      <c r="DM243" s="177">
        <v>254</v>
      </c>
      <c r="DN243" s="178" t="s">
        <v>768</v>
      </c>
      <c r="DO243" s="179">
        <v>12</v>
      </c>
      <c r="DP243" s="171"/>
    </row>
    <row r="244" spans="117:120" x14ac:dyDescent="0.25">
      <c r="DM244" s="177">
        <v>351</v>
      </c>
      <c r="DN244" s="178" t="s">
        <v>769</v>
      </c>
      <c r="DO244" s="179">
        <v>7</v>
      </c>
      <c r="DP244" s="171"/>
    </row>
    <row r="245" spans="117:120" x14ac:dyDescent="0.25">
      <c r="DM245" s="177">
        <v>352</v>
      </c>
      <c r="DN245" s="178" t="s">
        <v>770</v>
      </c>
      <c r="DO245" s="179">
        <v>8</v>
      </c>
      <c r="DP245" s="171"/>
    </row>
    <row r="246" spans="117:120" x14ac:dyDescent="0.25">
      <c r="DM246" s="177">
        <v>353</v>
      </c>
      <c r="DN246" s="178" t="s">
        <v>771</v>
      </c>
      <c r="DO246" s="179">
        <v>9</v>
      </c>
      <c r="DP246" s="171"/>
    </row>
    <row r="247" spans="117:120" x14ac:dyDescent="0.25">
      <c r="DM247" s="177">
        <v>354</v>
      </c>
      <c r="DN247" s="178" t="s">
        <v>772</v>
      </c>
      <c r="DO247" s="179">
        <v>10</v>
      </c>
      <c r="DP247" s="171"/>
    </row>
    <row r="248" spans="117:120" x14ac:dyDescent="0.25">
      <c r="DM248" s="177">
        <v>355</v>
      </c>
      <c r="DN248" s="178" t="s">
        <v>773</v>
      </c>
      <c r="DO248" s="179">
        <v>11</v>
      </c>
      <c r="DP248" s="171"/>
    </row>
    <row r="249" spans="117:120" x14ac:dyDescent="0.25">
      <c r="DM249" s="177">
        <v>356</v>
      </c>
      <c r="DN249" s="178" t="s">
        <v>774</v>
      </c>
      <c r="DO249" s="179">
        <v>12</v>
      </c>
      <c r="DP249" s="171"/>
    </row>
    <row r="250" spans="117:120" x14ac:dyDescent="0.25">
      <c r="DM250" s="177">
        <v>361</v>
      </c>
      <c r="DN250" s="178" t="s">
        <v>775</v>
      </c>
      <c r="DO250" s="179">
        <v>6</v>
      </c>
      <c r="DP250" s="171"/>
    </row>
    <row r="251" spans="117:120" x14ac:dyDescent="0.25">
      <c r="DM251" s="177">
        <v>362</v>
      </c>
      <c r="DN251" s="178" t="s">
        <v>776</v>
      </c>
      <c r="DO251" s="179">
        <v>7</v>
      </c>
      <c r="DP251" s="171"/>
    </row>
    <row r="252" spans="117:120" x14ac:dyDescent="0.25">
      <c r="DM252" s="177">
        <v>363</v>
      </c>
      <c r="DN252" s="178" t="s">
        <v>777</v>
      </c>
      <c r="DO252" s="179">
        <v>8</v>
      </c>
      <c r="DP252" s="171"/>
    </row>
    <row r="253" spans="117:120" x14ac:dyDescent="0.25">
      <c r="DM253" s="177">
        <v>364</v>
      </c>
      <c r="DN253" s="178" t="s">
        <v>778</v>
      </c>
      <c r="DO253" s="179">
        <v>9</v>
      </c>
      <c r="DP253" s="171"/>
    </row>
    <row r="254" spans="117:120" x14ac:dyDescent="0.25">
      <c r="DM254" s="177">
        <v>366</v>
      </c>
      <c r="DN254" s="178" t="s">
        <v>779</v>
      </c>
      <c r="DO254" s="179">
        <v>8</v>
      </c>
      <c r="DP254" s="171"/>
    </row>
    <row r="255" spans="117:120" x14ac:dyDescent="0.25">
      <c r="DM255" s="177">
        <v>367</v>
      </c>
      <c r="DN255" s="178" t="s">
        <v>780</v>
      </c>
      <c r="DO255" s="179">
        <v>9</v>
      </c>
      <c r="DP255" s="171"/>
    </row>
    <row r="256" spans="117:120" x14ac:dyDescent="0.25">
      <c r="DM256" s="177">
        <v>368</v>
      </c>
      <c r="DN256" s="178" t="s">
        <v>781</v>
      </c>
      <c r="DO256" s="179">
        <v>10</v>
      </c>
      <c r="DP256" s="171"/>
    </row>
    <row r="257" spans="117:120" x14ac:dyDescent="0.25">
      <c r="DM257" s="177">
        <v>371</v>
      </c>
      <c r="DN257" s="178" t="s">
        <v>782</v>
      </c>
      <c r="DO257" s="179">
        <v>7</v>
      </c>
      <c r="DP257" s="171"/>
    </row>
    <row r="258" spans="117:120" x14ac:dyDescent="0.25">
      <c r="DM258" s="177">
        <v>372</v>
      </c>
      <c r="DN258" s="178" t="s">
        <v>783</v>
      </c>
      <c r="DO258" s="179">
        <v>8</v>
      </c>
      <c r="DP258" s="171"/>
    </row>
    <row r="259" spans="117:120" x14ac:dyDescent="0.25">
      <c r="DM259" s="177">
        <v>373</v>
      </c>
      <c r="DN259" s="178" t="s">
        <v>784</v>
      </c>
      <c r="DO259" s="179">
        <v>9</v>
      </c>
      <c r="DP259" s="171"/>
    </row>
    <row r="260" spans="117:120" x14ac:dyDescent="0.25">
      <c r="DM260" s="177">
        <v>374</v>
      </c>
      <c r="DN260" s="178" t="s">
        <v>785</v>
      </c>
      <c r="DO260" s="179">
        <v>10</v>
      </c>
      <c r="DP260" s="171"/>
    </row>
    <row r="261" spans="117:120" x14ac:dyDescent="0.25">
      <c r="DM261" s="177">
        <v>375</v>
      </c>
      <c r="DN261" s="178" t="s">
        <v>786</v>
      </c>
      <c r="DO261" s="179">
        <v>11</v>
      </c>
      <c r="DP261" s="171"/>
    </row>
    <row r="262" spans="117:120" x14ac:dyDescent="0.25">
      <c r="DM262" s="177">
        <v>376</v>
      </c>
      <c r="DN262" s="178" t="s">
        <v>787</v>
      </c>
      <c r="DO262" s="179">
        <v>8</v>
      </c>
      <c r="DP262" s="171"/>
    </row>
    <row r="263" spans="117:120" x14ac:dyDescent="0.25">
      <c r="DM263" s="177">
        <v>377</v>
      </c>
      <c r="DN263" s="178" t="s">
        <v>788</v>
      </c>
      <c r="DO263" s="179">
        <v>9</v>
      </c>
      <c r="DP263" s="171"/>
    </row>
    <row r="264" spans="117:120" x14ac:dyDescent="0.25">
      <c r="DM264" s="177">
        <v>378</v>
      </c>
      <c r="DN264" s="178" t="s">
        <v>789</v>
      </c>
      <c r="DO264" s="179">
        <v>11</v>
      </c>
      <c r="DP264" s="171"/>
    </row>
    <row r="265" spans="117:120" x14ac:dyDescent="0.25">
      <c r="DM265" s="177">
        <v>381</v>
      </c>
      <c r="DN265" s="178" t="s">
        <v>732</v>
      </c>
      <c r="DO265" s="179">
        <v>10</v>
      </c>
      <c r="DP265" s="171"/>
    </row>
    <row r="266" spans="117:120" x14ac:dyDescent="0.25">
      <c r="DM266" s="177">
        <v>382</v>
      </c>
      <c r="DN266" s="178" t="s">
        <v>733</v>
      </c>
      <c r="DO266" s="179">
        <v>11</v>
      </c>
      <c r="DP266" s="171"/>
    </row>
    <row r="267" spans="117:120" x14ac:dyDescent="0.25">
      <c r="DM267" s="177">
        <v>383</v>
      </c>
      <c r="DN267" s="178" t="s">
        <v>734</v>
      </c>
      <c r="DO267" s="179">
        <v>12</v>
      </c>
      <c r="DP267" s="171"/>
    </row>
    <row r="268" spans="117:120" x14ac:dyDescent="0.25">
      <c r="DM268" s="177">
        <v>410</v>
      </c>
      <c r="DN268" s="178" t="s">
        <v>790</v>
      </c>
      <c r="DO268" s="179">
        <v>5</v>
      </c>
      <c r="DP268" s="171"/>
    </row>
    <row r="269" spans="117:120" x14ac:dyDescent="0.25">
      <c r="DM269" s="177">
        <v>411</v>
      </c>
      <c r="DN269" s="178" t="s">
        <v>791</v>
      </c>
      <c r="DO269" s="179">
        <v>6</v>
      </c>
      <c r="DP269" s="171" t="s">
        <v>961</v>
      </c>
    </row>
    <row r="270" spans="117:120" x14ac:dyDescent="0.25">
      <c r="DM270" s="177">
        <v>412</v>
      </c>
      <c r="DN270" s="178" t="s">
        <v>792</v>
      </c>
      <c r="DO270" s="179">
        <v>7</v>
      </c>
      <c r="DP270" s="171" t="s">
        <v>961</v>
      </c>
    </row>
    <row r="271" spans="117:120" x14ac:dyDescent="0.25">
      <c r="DM271" s="177">
        <v>413</v>
      </c>
      <c r="DN271" s="178" t="s">
        <v>793</v>
      </c>
      <c r="DO271" s="179">
        <v>8</v>
      </c>
      <c r="DP271" s="171" t="s">
        <v>961</v>
      </c>
    </row>
    <row r="272" spans="117:120" x14ac:dyDescent="0.25">
      <c r="DM272" s="177">
        <v>420</v>
      </c>
      <c r="DN272" s="178" t="s">
        <v>794</v>
      </c>
      <c r="DO272" s="179">
        <v>4</v>
      </c>
      <c r="DP272" s="171" t="s">
        <v>960</v>
      </c>
    </row>
    <row r="273" spans="117:120" x14ac:dyDescent="0.25">
      <c r="DM273" s="177">
        <v>421</v>
      </c>
      <c r="DN273" s="178" t="s">
        <v>795</v>
      </c>
      <c r="DO273" s="179">
        <v>5</v>
      </c>
      <c r="DP273" s="171" t="s">
        <v>960</v>
      </c>
    </row>
    <row r="274" spans="117:120" x14ac:dyDescent="0.25">
      <c r="DM274" s="177">
        <v>422</v>
      </c>
      <c r="DN274" s="178" t="s">
        <v>796</v>
      </c>
      <c r="DO274" s="179">
        <v>6</v>
      </c>
      <c r="DP274" s="171" t="s">
        <v>960</v>
      </c>
    </row>
    <row r="275" spans="117:120" x14ac:dyDescent="0.25">
      <c r="DM275" s="177">
        <v>423</v>
      </c>
      <c r="DN275" s="178" t="s">
        <v>797</v>
      </c>
      <c r="DO275" s="179">
        <v>7</v>
      </c>
      <c r="DP275" s="171" t="s">
        <v>960</v>
      </c>
    </row>
    <row r="276" spans="117:120" x14ac:dyDescent="0.25">
      <c r="DM276" s="177">
        <v>424</v>
      </c>
      <c r="DN276" s="178" t="s">
        <v>798</v>
      </c>
      <c r="DO276" s="179">
        <v>8</v>
      </c>
      <c r="DP276" s="171" t="s">
        <v>960</v>
      </c>
    </row>
    <row r="277" spans="117:120" x14ac:dyDescent="0.25">
      <c r="DM277" s="177">
        <v>430</v>
      </c>
      <c r="DN277" s="178" t="s">
        <v>799</v>
      </c>
      <c r="DO277" s="179">
        <v>6</v>
      </c>
      <c r="DP277" s="171"/>
    </row>
    <row r="278" spans="117:120" x14ac:dyDescent="0.25">
      <c r="DM278" s="177">
        <v>431</v>
      </c>
      <c r="DN278" s="178" t="s">
        <v>800</v>
      </c>
      <c r="DO278" s="179">
        <v>7</v>
      </c>
      <c r="DP278" s="171"/>
    </row>
    <row r="279" spans="117:120" x14ac:dyDescent="0.25">
      <c r="DM279" s="177">
        <v>432</v>
      </c>
      <c r="DN279" s="178" t="s">
        <v>801</v>
      </c>
      <c r="DO279" s="179">
        <v>8</v>
      </c>
      <c r="DP279" s="171"/>
    </row>
    <row r="280" spans="117:120" x14ac:dyDescent="0.25">
      <c r="DM280" s="177">
        <v>433</v>
      </c>
      <c r="DN280" s="178" t="s">
        <v>802</v>
      </c>
      <c r="DO280" s="179">
        <v>9</v>
      </c>
      <c r="DP280" s="171"/>
    </row>
    <row r="281" spans="117:120" x14ac:dyDescent="0.25">
      <c r="DM281" s="177">
        <v>434</v>
      </c>
      <c r="DN281" s="178" t="s">
        <v>803</v>
      </c>
      <c r="DO281" s="179">
        <v>10</v>
      </c>
      <c r="DP281" s="171"/>
    </row>
    <row r="282" spans="117:120" x14ac:dyDescent="0.25">
      <c r="DM282" s="177">
        <v>441</v>
      </c>
      <c r="DN282" s="178" t="s">
        <v>804</v>
      </c>
      <c r="DO282" s="179">
        <v>7</v>
      </c>
      <c r="DP282" s="171" t="s">
        <v>962</v>
      </c>
    </row>
    <row r="283" spans="117:120" x14ac:dyDescent="0.25">
      <c r="DM283" s="177">
        <v>442</v>
      </c>
      <c r="DN283" s="178" t="s">
        <v>805</v>
      </c>
      <c r="DO283" s="179">
        <v>8</v>
      </c>
      <c r="DP283" s="171" t="s">
        <v>962</v>
      </c>
    </row>
    <row r="284" spans="117:120" x14ac:dyDescent="0.25">
      <c r="DM284" s="177">
        <v>443</v>
      </c>
      <c r="DN284" s="178" t="s">
        <v>806</v>
      </c>
      <c r="DO284" s="179">
        <v>9</v>
      </c>
      <c r="DP284" s="171" t="s">
        <v>962</v>
      </c>
    </row>
    <row r="285" spans="117:120" x14ac:dyDescent="0.25">
      <c r="DM285" s="177">
        <v>444</v>
      </c>
      <c r="DN285" s="178" t="s">
        <v>807</v>
      </c>
      <c r="DO285" s="179">
        <v>10</v>
      </c>
      <c r="DP285" s="171" t="s">
        <v>962</v>
      </c>
    </row>
    <row r="286" spans="117:120" x14ac:dyDescent="0.25">
      <c r="DM286" s="177">
        <v>451</v>
      </c>
      <c r="DN286" s="178" t="s">
        <v>808</v>
      </c>
      <c r="DO286" s="179">
        <v>7</v>
      </c>
      <c r="DP286" s="171"/>
    </row>
    <row r="287" spans="117:120" x14ac:dyDescent="0.25">
      <c r="DM287" s="177">
        <v>452</v>
      </c>
      <c r="DN287" s="178" t="s">
        <v>809</v>
      </c>
      <c r="DO287" s="179">
        <v>8</v>
      </c>
      <c r="DP287" s="171"/>
    </row>
    <row r="288" spans="117:120" x14ac:dyDescent="0.25">
      <c r="DM288" s="177">
        <v>453</v>
      </c>
      <c r="DN288" s="178" t="s">
        <v>810</v>
      </c>
      <c r="DO288" s="179">
        <v>9</v>
      </c>
      <c r="DP288" s="171"/>
    </row>
    <row r="289" spans="117:120" x14ac:dyDescent="0.25">
      <c r="DM289" s="177">
        <v>454</v>
      </c>
      <c r="DN289" s="178" t="s">
        <v>811</v>
      </c>
      <c r="DO289" s="179">
        <v>10</v>
      </c>
      <c r="DP289" s="171"/>
    </row>
    <row r="290" spans="117:120" x14ac:dyDescent="0.25">
      <c r="DM290" s="177">
        <v>460</v>
      </c>
      <c r="DN290" s="178" t="s">
        <v>812</v>
      </c>
      <c r="DO290" s="179">
        <v>6</v>
      </c>
      <c r="DP290" s="171"/>
    </row>
    <row r="291" spans="117:120" x14ac:dyDescent="0.25">
      <c r="DM291" s="177">
        <v>461</v>
      </c>
      <c r="DN291" s="178" t="s">
        <v>813</v>
      </c>
      <c r="DO291" s="179">
        <v>7</v>
      </c>
      <c r="DP291" s="171"/>
    </row>
    <row r="292" spans="117:120" x14ac:dyDescent="0.25">
      <c r="DM292" s="177">
        <v>462</v>
      </c>
      <c r="DN292" s="178" t="s">
        <v>814</v>
      </c>
      <c r="DO292" s="179">
        <v>8</v>
      </c>
      <c r="DP292" s="171"/>
    </row>
    <row r="293" spans="117:120" x14ac:dyDescent="0.25">
      <c r="DM293" s="177">
        <v>463</v>
      </c>
      <c r="DN293" s="178" t="s">
        <v>815</v>
      </c>
      <c r="DO293" s="179">
        <v>9</v>
      </c>
      <c r="DP293" s="171"/>
    </row>
    <row r="294" spans="117:120" x14ac:dyDescent="0.25">
      <c r="DM294" s="177">
        <v>464</v>
      </c>
      <c r="DN294" s="178" t="s">
        <v>816</v>
      </c>
      <c r="DO294" s="179">
        <v>10</v>
      </c>
      <c r="DP294" s="171"/>
    </row>
    <row r="295" spans="117:120" x14ac:dyDescent="0.25">
      <c r="DM295" s="177">
        <v>490</v>
      </c>
      <c r="DN295" s="178" t="s">
        <v>732</v>
      </c>
      <c r="DO295" s="179">
        <v>8</v>
      </c>
      <c r="DP295" s="171"/>
    </row>
    <row r="296" spans="117:120" x14ac:dyDescent="0.25">
      <c r="DM296" s="177">
        <v>491</v>
      </c>
      <c r="DN296" s="178" t="s">
        <v>733</v>
      </c>
      <c r="DO296" s="179">
        <v>9</v>
      </c>
      <c r="DP296" s="171"/>
    </row>
    <row r="297" spans="117:120" x14ac:dyDescent="0.25">
      <c r="DM297" s="177">
        <v>492</v>
      </c>
      <c r="DN297" s="178" t="s">
        <v>734</v>
      </c>
      <c r="DO297" s="179">
        <v>10</v>
      </c>
      <c r="DP297" s="171"/>
    </row>
    <row r="298" spans="117:120" x14ac:dyDescent="0.25">
      <c r="DM298" s="177">
        <v>493</v>
      </c>
      <c r="DN298" s="178" t="s">
        <v>817</v>
      </c>
      <c r="DO298" s="179">
        <v>11</v>
      </c>
      <c r="DP298" s="171"/>
    </row>
    <row r="299" spans="117:120" x14ac:dyDescent="0.25">
      <c r="DM299" s="177">
        <v>494</v>
      </c>
      <c r="DN299" s="178" t="s">
        <v>736</v>
      </c>
      <c r="DO299" s="179">
        <v>12</v>
      </c>
      <c r="DP299" s="171"/>
    </row>
    <row r="300" spans="117:120" x14ac:dyDescent="0.25">
      <c r="DM300" s="177">
        <v>501</v>
      </c>
      <c r="DN300" s="178" t="s">
        <v>818</v>
      </c>
      <c r="DO300" s="179">
        <v>1</v>
      </c>
      <c r="DP300" s="171"/>
    </row>
    <row r="301" spans="117:120" x14ac:dyDescent="0.25">
      <c r="DM301" s="177">
        <v>502</v>
      </c>
      <c r="DN301" s="178" t="s">
        <v>819</v>
      </c>
      <c r="DO301" s="179">
        <v>2</v>
      </c>
      <c r="DP301" s="171"/>
    </row>
    <row r="302" spans="117:120" x14ac:dyDescent="0.25">
      <c r="DM302" s="177">
        <v>504</v>
      </c>
      <c r="DN302" s="178" t="s">
        <v>821</v>
      </c>
      <c r="DO302" s="179">
        <v>4</v>
      </c>
      <c r="DP302" s="171"/>
    </row>
    <row r="303" spans="117:120" x14ac:dyDescent="0.25">
      <c r="DM303" s="177">
        <v>506</v>
      </c>
      <c r="DN303" s="178" t="s">
        <v>822</v>
      </c>
      <c r="DO303" s="179">
        <v>3</v>
      </c>
      <c r="DP303" s="171"/>
    </row>
    <row r="304" spans="117:120" x14ac:dyDescent="0.25">
      <c r="DM304" s="177">
        <v>507</v>
      </c>
      <c r="DN304" s="178" t="s">
        <v>823</v>
      </c>
      <c r="DO304" s="179">
        <v>4</v>
      </c>
      <c r="DP304" s="171"/>
    </row>
    <row r="305" spans="117:120" x14ac:dyDescent="0.25">
      <c r="DM305" s="177">
        <v>503</v>
      </c>
      <c r="DN305" s="178" t="s">
        <v>820</v>
      </c>
      <c r="DO305" s="179">
        <v>3</v>
      </c>
      <c r="DP305" s="171"/>
    </row>
    <row r="306" spans="117:120" x14ac:dyDescent="0.25">
      <c r="DM306" s="177">
        <v>508</v>
      </c>
      <c r="DN306" s="178" t="s">
        <v>824</v>
      </c>
      <c r="DO306" s="179">
        <v>5</v>
      </c>
      <c r="DP306" s="171"/>
    </row>
    <row r="307" spans="117:120" x14ac:dyDescent="0.25">
      <c r="DM307" s="177">
        <v>509</v>
      </c>
      <c r="DN307" s="178" t="s">
        <v>825</v>
      </c>
      <c r="DO307" s="179">
        <v>6</v>
      </c>
      <c r="DP307" s="171"/>
    </row>
    <row r="308" spans="117:120" x14ac:dyDescent="0.25">
      <c r="DM308" s="177">
        <v>511</v>
      </c>
      <c r="DN308" s="178" t="s">
        <v>826</v>
      </c>
      <c r="DO308" s="179">
        <v>4</v>
      </c>
      <c r="DP308" s="171"/>
    </row>
    <row r="309" spans="117:120" x14ac:dyDescent="0.25">
      <c r="DM309" s="177">
        <v>512</v>
      </c>
      <c r="DN309" s="178" t="s">
        <v>827</v>
      </c>
      <c r="DO309" s="179">
        <v>5</v>
      </c>
      <c r="DP309" s="171"/>
    </row>
    <row r="310" spans="117:120" x14ac:dyDescent="0.25">
      <c r="DM310" s="177">
        <v>513</v>
      </c>
      <c r="DN310" s="178" t="s">
        <v>828</v>
      </c>
      <c r="DO310" s="179">
        <v>6</v>
      </c>
      <c r="DP310" s="171"/>
    </row>
    <row r="311" spans="117:120" x14ac:dyDescent="0.25">
      <c r="DM311" s="177">
        <v>514</v>
      </c>
      <c r="DN311" s="178" t="s">
        <v>829</v>
      </c>
      <c r="DO311" s="179">
        <v>7</v>
      </c>
      <c r="DP311" s="171"/>
    </row>
    <row r="312" spans="117:120" x14ac:dyDescent="0.25">
      <c r="DM312" s="177">
        <v>516</v>
      </c>
      <c r="DN312" s="178" t="s">
        <v>830</v>
      </c>
      <c r="DO312" s="179">
        <v>4</v>
      </c>
      <c r="DP312" s="171"/>
    </row>
    <row r="313" spans="117:120" x14ac:dyDescent="0.25">
      <c r="DM313" s="177">
        <v>517</v>
      </c>
      <c r="DN313" s="178" t="s">
        <v>831</v>
      </c>
      <c r="DO313" s="179">
        <v>5</v>
      </c>
      <c r="DP313" s="171"/>
    </row>
    <row r="314" spans="117:120" x14ac:dyDescent="0.25">
      <c r="DM314" s="177">
        <v>518</v>
      </c>
      <c r="DN314" s="178" t="s">
        <v>832</v>
      </c>
      <c r="DO314" s="179">
        <v>6</v>
      </c>
      <c r="DP314" s="171"/>
    </row>
    <row r="315" spans="117:120" x14ac:dyDescent="0.25">
      <c r="DM315" s="177">
        <v>521</v>
      </c>
      <c r="DN315" s="178" t="s">
        <v>833</v>
      </c>
      <c r="DO315" s="179">
        <v>4</v>
      </c>
      <c r="DP315" s="171"/>
    </row>
    <row r="316" spans="117:120" x14ac:dyDescent="0.25">
      <c r="DM316" s="177">
        <v>522</v>
      </c>
      <c r="DN316" s="178" t="s">
        <v>834</v>
      </c>
      <c r="DO316" s="179">
        <v>5</v>
      </c>
      <c r="DP316" s="171"/>
    </row>
    <row r="317" spans="117:120" x14ac:dyDescent="0.25">
      <c r="DM317" s="177">
        <v>523</v>
      </c>
      <c r="DN317" s="178" t="s">
        <v>835</v>
      </c>
      <c r="DO317" s="179">
        <v>6</v>
      </c>
      <c r="DP317" s="171"/>
    </row>
    <row r="318" spans="117:120" x14ac:dyDescent="0.25">
      <c r="DM318" s="177">
        <v>524</v>
      </c>
      <c r="DN318" s="178" t="s">
        <v>836</v>
      </c>
      <c r="DO318" s="179">
        <v>7</v>
      </c>
      <c r="DP318" s="171"/>
    </row>
    <row r="319" spans="117:120" x14ac:dyDescent="0.25">
      <c r="DM319" s="177">
        <v>531</v>
      </c>
      <c r="DN319" s="178" t="s">
        <v>837</v>
      </c>
      <c r="DO319" s="179">
        <v>5</v>
      </c>
      <c r="DP319" s="171"/>
    </row>
    <row r="320" spans="117:120" x14ac:dyDescent="0.25">
      <c r="DM320" s="177">
        <v>532</v>
      </c>
      <c r="DN320" s="178" t="s">
        <v>838</v>
      </c>
      <c r="DO320" s="179">
        <v>6</v>
      </c>
      <c r="DP320" s="171"/>
    </row>
    <row r="321" spans="117:120" x14ac:dyDescent="0.25">
      <c r="DM321" s="177">
        <v>533</v>
      </c>
      <c r="DN321" s="178" t="s">
        <v>839</v>
      </c>
      <c r="DO321" s="179">
        <v>6</v>
      </c>
      <c r="DP321" s="171"/>
    </row>
    <row r="322" spans="117:120" x14ac:dyDescent="0.25">
      <c r="DM322" s="177">
        <v>534</v>
      </c>
      <c r="DN322" s="178" t="s">
        <v>840</v>
      </c>
      <c r="DO322" s="179">
        <v>7</v>
      </c>
      <c r="DP322" s="171"/>
    </row>
    <row r="323" spans="117:120" x14ac:dyDescent="0.25">
      <c r="DM323" s="177">
        <v>541</v>
      </c>
      <c r="DN323" s="178" t="s">
        <v>841</v>
      </c>
      <c r="DO323" s="179">
        <v>6</v>
      </c>
      <c r="DP323" s="171"/>
    </row>
    <row r="324" spans="117:120" x14ac:dyDescent="0.25">
      <c r="DM324" s="177">
        <v>542</v>
      </c>
      <c r="DN324" s="178" t="s">
        <v>842</v>
      </c>
      <c r="DO324" s="179">
        <v>7</v>
      </c>
      <c r="DP324" s="171" t="s">
        <v>967</v>
      </c>
    </row>
    <row r="325" spans="117:120" x14ac:dyDescent="0.25">
      <c r="DM325" s="177">
        <v>543</v>
      </c>
      <c r="DN325" s="178" t="s">
        <v>843</v>
      </c>
      <c r="DO325" s="179">
        <v>8</v>
      </c>
      <c r="DP325" s="171"/>
    </row>
    <row r="326" spans="117:120" x14ac:dyDescent="0.25">
      <c r="DM326" s="177">
        <v>544</v>
      </c>
      <c r="DN326" s="178" t="s">
        <v>844</v>
      </c>
      <c r="DO326" s="179">
        <v>9</v>
      </c>
      <c r="DP326" s="171"/>
    </row>
    <row r="327" spans="117:120" x14ac:dyDescent="0.25">
      <c r="DM327" s="177">
        <v>545</v>
      </c>
      <c r="DN327" s="178" t="s">
        <v>845</v>
      </c>
      <c r="DO327" s="179">
        <v>10</v>
      </c>
      <c r="DP327" s="171"/>
    </row>
    <row r="328" spans="117:120" x14ac:dyDescent="0.25">
      <c r="DM328" s="177">
        <v>550</v>
      </c>
      <c r="DN328" s="178" t="s">
        <v>846</v>
      </c>
      <c r="DO328" s="179">
        <v>7</v>
      </c>
      <c r="DP328" s="171"/>
    </row>
    <row r="329" spans="117:120" x14ac:dyDescent="0.25">
      <c r="DM329" s="177">
        <v>551</v>
      </c>
      <c r="DN329" s="178" t="s">
        <v>732</v>
      </c>
      <c r="DO329" s="179">
        <v>8</v>
      </c>
      <c r="DP329" s="171"/>
    </row>
    <row r="330" spans="117:120" x14ac:dyDescent="0.25">
      <c r="DM330" s="177">
        <v>552</v>
      </c>
      <c r="DN330" s="178" t="s">
        <v>733</v>
      </c>
      <c r="DO330" s="179">
        <v>9</v>
      </c>
      <c r="DP330" s="171"/>
    </row>
    <row r="331" spans="117:120" x14ac:dyDescent="0.25">
      <c r="DM331" s="177">
        <v>553</v>
      </c>
      <c r="DN331" s="178" t="s">
        <v>734</v>
      </c>
      <c r="DO331" s="179">
        <v>10</v>
      </c>
      <c r="DP331" s="171"/>
    </row>
    <row r="332" spans="117:120" x14ac:dyDescent="0.25">
      <c r="DM332" s="177">
        <v>554</v>
      </c>
      <c r="DN332" s="178" t="s">
        <v>817</v>
      </c>
      <c r="DO332" s="179">
        <v>11</v>
      </c>
      <c r="DP332" s="171"/>
    </row>
    <row r="333" spans="117:120" x14ac:dyDescent="0.25">
      <c r="DM333" s="177">
        <v>555</v>
      </c>
      <c r="DN333" s="180" t="s">
        <v>736</v>
      </c>
      <c r="DO333" s="179">
        <v>12</v>
      </c>
      <c r="DP333" s="171"/>
    </row>
    <row r="334" spans="117:120" x14ac:dyDescent="0.25">
      <c r="DM334" s="177">
        <v>561</v>
      </c>
      <c r="DN334" s="178" t="s">
        <v>847</v>
      </c>
      <c r="DO334" s="179">
        <v>3</v>
      </c>
      <c r="DP334" s="171"/>
    </row>
    <row r="335" spans="117:120" x14ac:dyDescent="0.25">
      <c r="DM335" s="177">
        <v>562</v>
      </c>
      <c r="DN335" s="178" t="s">
        <v>848</v>
      </c>
      <c r="DO335" s="179">
        <v>4</v>
      </c>
      <c r="DP335" s="171"/>
    </row>
    <row r="336" spans="117:120" x14ac:dyDescent="0.25">
      <c r="DM336" s="177">
        <v>563</v>
      </c>
      <c r="DN336" s="178" t="s">
        <v>849</v>
      </c>
      <c r="DO336" s="179">
        <v>5</v>
      </c>
      <c r="DP336" s="171"/>
    </row>
    <row r="337" spans="117:120" x14ac:dyDescent="0.25">
      <c r="DM337" s="177">
        <v>564</v>
      </c>
      <c r="DN337" s="178" t="s">
        <v>850</v>
      </c>
      <c r="DO337" s="179">
        <v>6</v>
      </c>
      <c r="DP337" s="171"/>
    </row>
    <row r="338" spans="117:120" x14ac:dyDescent="0.25">
      <c r="DM338" s="177">
        <v>565</v>
      </c>
      <c r="DN338" s="178" t="s">
        <v>851</v>
      </c>
      <c r="DO338" s="179">
        <v>7</v>
      </c>
      <c r="DP338" s="171"/>
    </row>
    <row r="339" spans="117:120" x14ac:dyDescent="0.25">
      <c r="DM339" s="177">
        <v>566</v>
      </c>
      <c r="DN339" s="178" t="s">
        <v>0</v>
      </c>
      <c r="DO339" s="179">
        <v>8</v>
      </c>
      <c r="DP339" s="171"/>
    </row>
    <row r="340" spans="117:120" x14ac:dyDescent="0.25">
      <c r="DM340" s="177">
        <v>571</v>
      </c>
      <c r="DN340" s="178" t="s">
        <v>1</v>
      </c>
      <c r="DO340" s="179">
        <v>3</v>
      </c>
      <c r="DP340" s="171"/>
    </row>
    <row r="341" spans="117:120" x14ac:dyDescent="0.25">
      <c r="DM341" s="177">
        <v>572</v>
      </c>
      <c r="DN341" s="178" t="s">
        <v>2</v>
      </c>
      <c r="DO341" s="179">
        <v>4</v>
      </c>
      <c r="DP341" s="171"/>
    </row>
    <row r="342" spans="117:120" x14ac:dyDescent="0.25">
      <c r="DM342" s="177">
        <v>573</v>
      </c>
      <c r="DN342" s="178" t="s">
        <v>3</v>
      </c>
      <c r="DO342" s="179">
        <v>5</v>
      </c>
      <c r="DP342" s="171"/>
    </row>
    <row r="343" spans="117:120" x14ac:dyDescent="0.25">
      <c r="DM343" s="177">
        <v>574</v>
      </c>
      <c r="DN343" s="178" t="s">
        <v>4</v>
      </c>
      <c r="DO343" s="179">
        <v>6</v>
      </c>
      <c r="DP343" s="171"/>
    </row>
    <row r="344" spans="117:120" x14ac:dyDescent="0.25">
      <c r="DM344" s="177">
        <v>575</v>
      </c>
      <c r="DN344" s="178" t="s">
        <v>5</v>
      </c>
      <c r="DO344" s="179">
        <v>7</v>
      </c>
      <c r="DP344" s="171"/>
    </row>
    <row r="345" spans="117:120" x14ac:dyDescent="0.25">
      <c r="DM345" s="177">
        <v>576</v>
      </c>
      <c r="DN345" s="178" t="s">
        <v>6</v>
      </c>
      <c r="DO345" s="179">
        <v>8</v>
      </c>
      <c r="DP345" s="171"/>
    </row>
    <row r="346" spans="117:120" x14ac:dyDescent="0.25">
      <c r="DM346" s="177">
        <v>577</v>
      </c>
      <c r="DN346" s="178" t="s">
        <v>7</v>
      </c>
      <c r="DO346" s="181"/>
      <c r="DP346" s="171"/>
    </row>
    <row r="347" spans="117:120" x14ac:dyDescent="0.25">
      <c r="DM347" s="177">
        <v>578</v>
      </c>
      <c r="DN347" s="178" t="s">
        <v>8</v>
      </c>
      <c r="DO347" s="179">
        <v>7</v>
      </c>
      <c r="DP347" s="171"/>
    </row>
    <row r="348" spans="117:120" x14ac:dyDescent="0.25">
      <c r="DM348" s="177">
        <v>580</v>
      </c>
      <c r="DN348" s="178" t="s">
        <v>9</v>
      </c>
      <c r="DO348" s="179">
        <v>2</v>
      </c>
      <c r="DP348" s="171"/>
    </row>
    <row r="349" spans="117:120" x14ac:dyDescent="0.25">
      <c r="DM349" s="177">
        <v>581</v>
      </c>
      <c r="DN349" s="178" t="s">
        <v>10</v>
      </c>
      <c r="DO349" s="179">
        <v>3</v>
      </c>
      <c r="DP349" s="171"/>
    </row>
    <row r="350" spans="117:120" x14ac:dyDescent="0.25">
      <c r="DM350" s="177">
        <v>582</v>
      </c>
      <c r="DN350" s="178" t="s">
        <v>11</v>
      </c>
      <c r="DO350" s="179">
        <v>4</v>
      </c>
      <c r="DP350" s="171"/>
    </row>
    <row r="351" spans="117:120" x14ac:dyDescent="0.25">
      <c r="DM351" s="177">
        <v>583</v>
      </c>
      <c r="DN351" s="178" t="s">
        <v>12</v>
      </c>
      <c r="DO351" s="179">
        <v>4</v>
      </c>
      <c r="DP351" s="171"/>
    </row>
    <row r="352" spans="117:120" x14ac:dyDescent="0.25">
      <c r="DM352" s="177">
        <v>584</v>
      </c>
      <c r="DN352" s="178" t="s">
        <v>13</v>
      </c>
      <c r="DO352" s="179">
        <v>5</v>
      </c>
      <c r="DP352" s="171"/>
    </row>
    <row r="353" spans="117:120" x14ac:dyDescent="0.25">
      <c r="DM353" s="177">
        <v>585</v>
      </c>
      <c r="DN353" s="178" t="s">
        <v>14</v>
      </c>
      <c r="DO353" s="179">
        <v>6</v>
      </c>
      <c r="DP353" s="171"/>
    </row>
    <row r="354" spans="117:120" x14ac:dyDescent="0.25">
      <c r="DM354" s="177">
        <v>586</v>
      </c>
      <c r="DN354" s="178" t="s">
        <v>15</v>
      </c>
      <c r="DO354" s="179">
        <v>7</v>
      </c>
      <c r="DP354" s="171"/>
    </row>
    <row r="355" spans="117:120" x14ac:dyDescent="0.25">
      <c r="DM355" s="177">
        <v>587</v>
      </c>
      <c r="DN355" s="178" t="s">
        <v>16</v>
      </c>
      <c r="DO355" s="179">
        <v>8</v>
      </c>
      <c r="DP355" s="171"/>
    </row>
    <row r="356" spans="117:120" x14ac:dyDescent="0.25">
      <c r="DM356" s="177">
        <v>590</v>
      </c>
      <c r="DN356" s="178" t="s">
        <v>846</v>
      </c>
      <c r="DO356" s="179">
        <v>7</v>
      </c>
      <c r="DP356" s="171"/>
    </row>
    <row r="357" spans="117:120" x14ac:dyDescent="0.25">
      <c r="DM357" s="177">
        <v>591</v>
      </c>
      <c r="DN357" s="178" t="s">
        <v>17</v>
      </c>
      <c r="DO357" s="179">
        <v>8</v>
      </c>
      <c r="DP357" s="171"/>
    </row>
    <row r="358" spans="117:120" x14ac:dyDescent="0.25">
      <c r="DM358" s="177">
        <v>592</v>
      </c>
      <c r="DN358" s="178" t="s">
        <v>18</v>
      </c>
      <c r="DO358" s="179">
        <v>9</v>
      </c>
      <c r="DP358" s="171"/>
    </row>
    <row r="359" spans="117:120" x14ac:dyDescent="0.25">
      <c r="DM359" s="177">
        <v>593</v>
      </c>
      <c r="DN359" s="178" t="s">
        <v>19</v>
      </c>
      <c r="DO359" s="179">
        <v>10</v>
      </c>
      <c r="DP359" s="171"/>
    </row>
    <row r="360" spans="117:120" x14ac:dyDescent="0.25">
      <c r="DM360" s="177">
        <v>594</v>
      </c>
      <c r="DN360" s="178" t="s">
        <v>20</v>
      </c>
      <c r="DO360" s="179">
        <v>11</v>
      </c>
      <c r="DP360" s="171"/>
    </row>
    <row r="361" spans="117:120" x14ac:dyDescent="0.25">
      <c r="DM361" s="177">
        <v>601</v>
      </c>
      <c r="DN361" s="178" t="s">
        <v>21</v>
      </c>
      <c r="DO361" s="179">
        <v>4</v>
      </c>
      <c r="DP361" s="171"/>
    </row>
    <row r="362" spans="117:120" x14ac:dyDescent="0.25">
      <c r="DM362" s="177">
        <v>602</v>
      </c>
      <c r="DN362" s="178" t="s">
        <v>22</v>
      </c>
      <c r="DO362" s="179">
        <v>5</v>
      </c>
      <c r="DP362" s="171"/>
    </row>
    <row r="363" spans="117:120" x14ac:dyDescent="0.25">
      <c r="DM363" s="177">
        <v>603</v>
      </c>
      <c r="DN363" s="178" t="s">
        <v>23</v>
      </c>
      <c r="DO363" s="179">
        <v>6</v>
      </c>
      <c r="DP363" s="171"/>
    </row>
    <row r="364" spans="117:120" x14ac:dyDescent="0.25">
      <c r="DM364" s="177">
        <v>604</v>
      </c>
      <c r="DN364" s="178" t="s">
        <v>24</v>
      </c>
      <c r="DO364" s="179">
        <v>7</v>
      </c>
      <c r="DP364" s="171"/>
    </row>
    <row r="365" spans="117:120" x14ac:dyDescent="0.25">
      <c r="DM365" s="177">
        <v>611</v>
      </c>
      <c r="DN365" s="178" t="s">
        <v>25</v>
      </c>
      <c r="DO365" s="179">
        <v>1</v>
      </c>
      <c r="DP365" s="171"/>
    </row>
    <row r="366" spans="117:120" x14ac:dyDescent="0.25">
      <c r="DM366" s="177">
        <v>612</v>
      </c>
      <c r="DN366" s="178" t="s">
        <v>26</v>
      </c>
      <c r="DO366" s="179">
        <v>2</v>
      </c>
      <c r="DP366" s="171"/>
    </row>
    <row r="367" spans="117:120" x14ac:dyDescent="0.25">
      <c r="DM367" s="177">
        <v>613</v>
      </c>
      <c r="DN367" s="178" t="s">
        <v>27</v>
      </c>
      <c r="DO367" s="179">
        <v>3</v>
      </c>
      <c r="DP367" s="171" t="s">
        <v>963</v>
      </c>
    </row>
    <row r="368" spans="117:120" x14ac:dyDescent="0.25">
      <c r="DM368" s="177">
        <v>614</v>
      </c>
      <c r="DN368" s="178" t="s">
        <v>28</v>
      </c>
      <c r="DO368" s="179">
        <v>4</v>
      </c>
      <c r="DP368" s="171" t="s">
        <v>963</v>
      </c>
    </row>
    <row r="369" spans="117:120" x14ac:dyDescent="0.25">
      <c r="DM369" s="177">
        <v>631</v>
      </c>
      <c r="DN369" s="178" t="s">
        <v>29</v>
      </c>
      <c r="DO369" s="179">
        <v>8</v>
      </c>
      <c r="DP369" s="171"/>
    </row>
    <row r="370" spans="117:120" x14ac:dyDescent="0.25">
      <c r="DM370" s="177">
        <v>632</v>
      </c>
      <c r="DN370" s="178" t="s">
        <v>30</v>
      </c>
      <c r="DO370" s="179">
        <v>9</v>
      </c>
      <c r="DP370" s="171"/>
    </row>
    <row r="371" spans="117:120" x14ac:dyDescent="0.25">
      <c r="DM371" s="177">
        <v>633</v>
      </c>
      <c r="DN371" s="178" t="s">
        <v>31</v>
      </c>
      <c r="DO371" s="179">
        <v>10</v>
      </c>
      <c r="DP371" s="171"/>
    </row>
    <row r="372" spans="117:120" x14ac:dyDescent="0.25">
      <c r="DM372" s="177">
        <v>634</v>
      </c>
      <c r="DN372" s="178" t="s">
        <v>32</v>
      </c>
      <c r="DO372" s="179">
        <v>11</v>
      </c>
      <c r="DP372" s="171"/>
    </row>
    <row r="373" spans="117:120" x14ac:dyDescent="0.25">
      <c r="DM373" s="177">
        <v>690</v>
      </c>
      <c r="DN373" s="178" t="s">
        <v>732</v>
      </c>
      <c r="DO373" s="179">
        <v>8</v>
      </c>
      <c r="DP373" s="171"/>
    </row>
    <row r="374" spans="117:120" x14ac:dyDescent="0.25">
      <c r="DM374" s="177">
        <v>691</v>
      </c>
      <c r="DN374" s="178" t="s">
        <v>733</v>
      </c>
      <c r="DO374" s="179">
        <v>9</v>
      </c>
      <c r="DP374" s="171"/>
    </row>
    <row r="375" spans="117:120" x14ac:dyDescent="0.25">
      <c r="DM375" s="177">
        <v>692</v>
      </c>
      <c r="DN375" s="178" t="s">
        <v>734</v>
      </c>
      <c r="DO375" s="179">
        <v>10</v>
      </c>
      <c r="DP375" s="171"/>
    </row>
    <row r="376" spans="117:120" x14ac:dyDescent="0.25">
      <c r="DM376" s="177">
        <v>693</v>
      </c>
      <c r="DN376" s="178" t="s">
        <v>817</v>
      </c>
      <c r="DO376" s="179">
        <v>11</v>
      </c>
      <c r="DP376" s="171"/>
    </row>
    <row r="377" spans="117:120" x14ac:dyDescent="0.25">
      <c r="DM377" s="177">
        <v>694</v>
      </c>
      <c r="DN377" s="178" t="s">
        <v>736</v>
      </c>
      <c r="DO377" s="179">
        <v>12</v>
      </c>
      <c r="DP377" s="171"/>
    </row>
    <row r="378" spans="117:120" x14ac:dyDescent="0.25">
      <c r="DM378" s="177">
        <v>706</v>
      </c>
      <c r="DN378" s="178" t="s">
        <v>33</v>
      </c>
      <c r="DO378" s="179">
        <v>4</v>
      </c>
      <c r="DP378" s="171"/>
    </row>
    <row r="379" spans="117:120" x14ac:dyDescent="0.25">
      <c r="DM379" s="177">
        <v>707</v>
      </c>
      <c r="DN379" s="178" t="s">
        <v>34</v>
      </c>
      <c r="DO379" s="179">
        <v>5</v>
      </c>
      <c r="DP379" s="171"/>
    </row>
    <row r="380" spans="117:120" x14ac:dyDescent="0.25">
      <c r="DM380" s="177">
        <v>708</v>
      </c>
      <c r="DN380" s="178" t="s">
        <v>35</v>
      </c>
      <c r="DO380" s="179">
        <v>6</v>
      </c>
      <c r="DP380" s="171"/>
    </row>
    <row r="381" spans="117:120" x14ac:dyDescent="0.25">
      <c r="DM381" s="177">
        <v>709</v>
      </c>
      <c r="DN381" s="178" t="s">
        <v>36</v>
      </c>
      <c r="DO381" s="179">
        <v>7</v>
      </c>
      <c r="DP381" s="171"/>
    </row>
    <row r="382" spans="117:120" x14ac:dyDescent="0.25">
      <c r="DM382" s="177">
        <v>710</v>
      </c>
      <c r="DN382" s="178" t="s">
        <v>37</v>
      </c>
      <c r="DO382" s="179">
        <v>6</v>
      </c>
      <c r="DP382" s="171"/>
    </row>
    <row r="383" spans="117:120" x14ac:dyDescent="0.25">
      <c r="DM383" s="177">
        <v>711</v>
      </c>
      <c r="DN383" s="178" t="s">
        <v>38</v>
      </c>
      <c r="DO383" s="179">
        <v>7</v>
      </c>
      <c r="DP383" s="171"/>
    </row>
    <row r="384" spans="117:120" x14ac:dyDescent="0.25">
      <c r="DM384" s="177">
        <v>712</v>
      </c>
      <c r="DN384" s="178" t="s">
        <v>39</v>
      </c>
      <c r="DO384" s="179">
        <v>8</v>
      </c>
      <c r="DP384" s="171"/>
    </row>
    <row r="385" spans="117:120" x14ac:dyDescent="0.25">
      <c r="DM385" s="177">
        <v>713</v>
      </c>
      <c r="DN385" s="178" t="s">
        <v>40</v>
      </c>
      <c r="DO385" s="179">
        <v>9</v>
      </c>
      <c r="DP385" s="171"/>
    </row>
    <row r="386" spans="117:120" x14ac:dyDescent="0.25">
      <c r="DM386" s="177">
        <v>714</v>
      </c>
      <c r="DN386" s="178" t="s">
        <v>41</v>
      </c>
      <c r="DO386" s="179">
        <v>10</v>
      </c>
      <c r="DP386" s="171"/>
    </row>
    <row r="387" spans="117:120" x14ac:dyDescent="0.25">
      <c r="DM387" s="177">
        <v>720</v>
      </c>
      <c r="DN387" s="178" t="s">
        <v>42</v>
      </c>
      <c r="DO387" s="179">
        <v>6</v>
      </c>
      <c r="DP387" s="171"/>
    </row>
    <row r="388" spans="117:120" x14ac:dyDescent="0.25">
      <c r="DM388" s="177">
        <v>721</v>
      </c>
      <c r="DN388" s="178" t="s">
        <v>43</v>
      </c>
      <c r="DO388" s="179">
        <v>7</v>
      </c>
      <c r="DP388" s="171"/>
    </row>
    <row r="389" spans="117:120" x14ac:dyDescent="0.25">
      <c r="DM389" s="177">
        <v>722</v>
      </c>
      <c r="DN389" s="178" t="s">
        <v>44</v>
      </c>
      <c r="DO389" s="179">
        <v>8</v>
      </c>
      <c r="DP389" s="171"/>
    </row>
    <row r="390" spans="117:120" x14ac:dyDescent="0.25">
      <c r="DM390" s="177">
        <v>723</v>
      </c>
      <c r="DN390" s="178" t="s">
        <v>45</v>
      </c>
      <c r="DO390" s="179">
        <v>9</v>
      </c>
      <c r="DP390" s="171"/>
    </row>
    <row r="391" spans="117:120" x14ac:dyDescent="0.25">
      <c r="DM391" s="177">
        <v>724</v>
      </c>
      <c r="DN391" s="178" t="s">
        <v>46</v>
      </c>
      <c r="DO391" s="179">
        <v>10</v>
      </c>
      <c r="DP391" s="171"/>
    </row>
    <row r="392" spans="117:120" x14ac:dyDescent="0.25">
      <c r="DM392" s="177">
        <v>731</v>
      </c>
      <c r="DN392" s="178" t="s">
        <v>47</v>
      </c>
      <c r="DO392" s="179">
        <v>4</v>
      </c>
      <c r="DP392" s="171" t="s">
        <v>964</v>
      </c>
    </row>
    <row r="393" spans="117:120" x14ac:dyDescent="0.25">
      <c r="DM393" s="177">
        <v>732</v>
      </c>
      <c r="DN393" s="178" t="s">
        <v>48</v>
      </c>
      <c r="DO393" s="179">
        <v>5</v>
      </c>
      <c r="DP393" s="171" t="s">
        <v>964</v>
      </c>
    </row>
    <row r="394" spans="117:120" x14ac:dyDescent="0.25">
      <c r="DM394" s="177">
        <v>733</v>
      </c>
      <c r="DN394" s="178" t="s">
        <v>49</v>
      </c>
      <c r="DO394" s="179">
        <v>6</v>
      </c>
      <c r="DP394" s="171" t="s">
        <v>964</v>
      </c>
    </row>
    <row r="395" spans="117:120" x14ac:dyDescent="0.25">
      <c r="DM395" s="177">
        <v>741</v>
      </c>
      <c r="DN395" s="178" t="s">
        <v>50</v>
      </c>
      <c r="DO395" s="179">
        <v>7</v>
      </c>
      <c r="DP395" s="171" t="s">
        <v>965</v>
      </c>
    </row>
    <row r="396" spans="117:120" x14ac:dyDescent="0.25">
      <c r="DM396" s="177">
        <v>742</v>
      </c>
      <c r="DN396" s="178" t="s">
        <v>51</v>
      </c>
      <c r="DO396" s="179">
        <v>8</v>
      </c>
      <c r="DP396" s="171" t="s">
        <v>966</v>
      </c>
    </row>
    <row r="397" spans="117:120" x14ac:dyDescent="0.25">
      <c r="DM397" s="177">
        <v>743</v>
      </c>
      <c r="DN397" s="178" t="s">
        <v>52</v>
      </c>
      <c r="DO397" s="179">
        <v>9</v>
      </c>
      <c r="DP397" s="171"/>
    </row>
    <row r="398" spans="117:120" x14ac:dyDescent="0.25">
      <c r="DM398" s="177">
        <v>750</v>
      </c>
      <c r="DN398" s="178" t="s">
        <v>732</v>
      </c>
      <c r="DO398" s="179">
        <v>9</v>
      </c>
      <c r="DP398" s="171" t="s">
        <v>951</v>
      </c>
    </row>
    <row r="399" spans="117:120" x14ac:dyDescent="0.25">
      <c r="DM399" s="177">
        <v>751</v>
      </c>
      <c r="DN399" s="178" t="s">
        <v>733</v>
      </c>
      <c r="DO399" s="179">
        <v>10</v>
      </c>
      <c r="DP399" s="171" t="s">
        <v>951</v>
      </c>
    </row>
    <row r="400" spans="117:120" x14ac:dyDescent="0.25">
      <c r="DM400" s="177">
        <v>752</v>
      </c>
      <c r="DN400" s="178" t="s">
        <v>734</v>
      </c>
      <c r="DO400" s="179">
        <v>11</v>
      </c>
      <c r="DP400" s="171" t="s">
        <v>951</v>
      </c>
    </row>
    <row r="401" spans="117:120" x14ac:dyDescent="0.25">
      <c r="DM401" s="177">
        <v>753</v>
      </c>
      <c r="DN401" s="178" t="s">
        <v>735</v>
      </c>
      <c r="DO401" s="179">
        <v>12</v>
      </c>
      <c r="DP401" s="171" t="s">
        <v>951</v>
      </c>
    </row>
    <row r="402" spans="117:120" x14ac:dyDescent="0.25">
      <c r="DM402" s="177">
        <v>760</v>
      </c>
      <c r="DN402" s="178" t="s">
        <v>53</v>
      </c>
      <c r="DO402" s="179">
        <v>6</v>
      </c>
      <c r="DP402" s="171"/>
    </row>
    <row r="403" spans="117:120" x14ac:dyDescent="0.25">
      <c r="DM403" s="177">
        <v>761</v>
      </c>
      <c r="DN403" s="178" t="s">
        <v>54</v>
      </c>
      <c r="DO403" s="179">
        <v>7</v>
      </c>
      <c r="DP403" s="171"/>
    </row>
    <row r="404" spans="117:120" x14ac:dyDescent="0.25">
      <c r="DM404" s="177">
        <v>762</v>
      </c>
      <c r="DN404" s="178" t="s">
        <v>55</v>
      </c>
      <c r="DO404" s="179">
        <v>8</v>
      </c>
      <c r="DP404" s="171"/>
    </row>
    <row r="405" spans="117:120" x14ac:dyDescent="0.25">
      <c r="DM405" s="177">
        <v>763</v>
      </c>
      <c r="DN405" s="178" t="s">
        <v>56</v>
      </c>
      <c r="DO405" s="179">
        <v>9</v>
      </c>
      <c r="DP405" s="171"/>
    </row>
    <row r="406" spans="117:120" x14ac:dyDescent="0.25">
      <c r="DM406" s="177">
        <v>764</v>
      </c>
      <c r="DN406" s="178" t="s">
        <v>57</v>
      </c>
      <c r="DO406" s="179">
        <v>10</v>
      </c>
      <c r="DP406" s="171"/>
    </row>
    <row r="407" spans="117:120" x14ac:dyDescent="0.25">
      <c r="DM407" s="177">
        <v>770</v>
      </c>
      <c r="DN407" s="178" t="s">
        <v>53</v>
      </c>
      <c r="DO407" s="179">
        <v>6</v>
      </c>
      <c r="DP407" s="171"/>
    </row>
    <row r="408" spans="117:120" x14ac:dyDescent="0.25">
      <c r="DM408" s="177">
        <v>771</v>
      </c>
      <c r="DN408" s="178" t="s">
        <v>54</v>
      </c>
      <c r="DO408" s="179">
        <v>7</v>
      </c>
      <c r="DP408" s="171" t="s">
        <v>951</v>
      </c>
    </row>
    <row r="409" spans="117:120" x14ac:dyDescent="0.25">
      <c r="DM409" s="177">
        <v>772</v>
      </c>
      <c r="DN409" s="178" t="s">
        <v>55</v>
      </c>
      <c r="DO409" s="179">
        <v>8</v>
      </c>
      <c r="DP409" s="171" t="s">
        <v>951</v>
      </c>
    </row>
    <row r="410" spans="117:120" x14ac:dyDescent="0.25">
      <c r="DM410" s="177">
        <v>773</v>
      </c>
      <c r="DN410" s="178" t="s">
        <v>56</v>
      </c>
      <c r="DO410" s="179">
        <v>9</v>
      </c>
      <c r="DP410" s="171" t="s">
        <v>951</v>
      </c>
    </row>
    <row r="411" spans="117:120" x14ac:dyDescent="0.25">
      <c r="DM411" s="177">
        <v>774</v>
      </c>
      <c r="DN411" s="178" t="s">
        <v>57</v>
      </c>
      <c r="DO411" s="179">
        <v>10</v>
      </c>
      <c r="DP411" s="171" t="s">
        <v>951</v>
      </c>
    </row>
    <row r="412" spans="117:120" x14ac:dyDescent="0.25">
      <c r="DM412" s="177">
        <v>780</v>
      </c>
      <c r="DN412" s="178" t="s">
        <v>53</v>
      </c>
      <c r="DO412" s="179">
        <v>6</v>
      </c>
      <c r="DP412" s="171"/>
    </row>
    <row r="413" spans="117:120" x14ac:dyDescent="0.25">
      <c r="DM413" s="177">
        <v>780</v>
      </c>
      <c r="DN413" s="178" t="s">
        <v>53</v>
      </c>
      <c r="DO413" s="179">
        <v>6</v>
      </c>
      <c r="DP413" s="171"/>
    </row>
    <row r="414" spans="117:120" x14ac:dyDescent="0.25">
      <c r="DM414" s="177">
        <v>781</v>
      </c>
      <c r="DN414" s="178" t="s">
        <v>54</v>
      </c>
      <c r="DO414" s="179">
        <v>7</v>
      </c>
      <c r="DP414" s="171" t="s">
        <v>952</v>
      </c>
    </row>
    <row r="415" spans="117:120" x14ac:dyDescent="0.25">
      <c r="DM415" s="177">
        <v>781</v>
      </c>
      <c r="DN415" s="178" t="s">
        <v>54</v>
      </c>
      <c r="DO415" s="179">
        <v>7</v>
      </c>
      <c r="DP415" s="171" t="s">
        <v>952</v>
      </c>
    </row>
    <row r="416" spans="117:120" x14ac:dyDescent="0.25">
      <c r="DM416" s="177">
        <v>782</v>
      </c>
      <c r="DN416" s="178" t="s">
        <v>55</v>
      </c>
      <c r="DO416" s="179">
        <v>8</v>
      </c>
      <c r="DP416" s="171" t="s">
        <v>952</v>
      </c>
    </row>
    <row r="417" spans="117:120" x14ac:dyDescent="0.25">
      <c r="DM417" s="177">
        <v>782</v>
      </c>
      <c r="DN417" s="178" t="s">
        <v>55</v>
      </c>
      <c r="DO417" s="179">
        <v>8</v>
      </c>
      <c r="DP417" s="171" t="s">
        <v>952</v>
      </c>
    </row>
    <row r="418" spans="117:120" x14ac:dyDescent="0.25">
      <c r="DM418" s="177">
        <v>783</v>
      </c>
      <c r="DN418" s="178" t="s">
        <v>56</v>
      </c>
      <c r="DO418" s="179">
        <v>9</v>
      </c>
      <c r="DP418" s="171" t="s">
        <v>952</v>
      </c>
    </row>
    <row r="419" spans="117:120" x14ac:dyDescent="0.25">
      <c r="DM419" s="177">
        <v>783</v>
      </c>
      <c r="DN419" s="178" t="s">
        <v>56</v>
      </c>
      <c r="DO419" s="179">
        <v>9</v>
      </c>
      <c r="DP419" s="171" t="s">
        <v>952</v>
      </c>
    </row>
    <row r="420" spans="117:120" x14ac:dyDescent="0.25">
      <c r="DM420" s="177">
        <v>784</v>
      </c>
      <c r="DN420" s="178" t="s">
        <v>57</v>
      </c>
      <c r="DO420" s="179">
        <v>10</v>
      </c>
      <c r="DP420" s="171" t="s">
        <v>952</v>
      </c>
    </row>
    <row r="421" spans="117:120" x14ac:dyDescent="0.25">
      <c r="DM421" s="177">
        <v>784</v>
      </c>
      <c r="DN421" s="178" t="s">
        <v>57</v>
      </c>
      <c r="DO421" s="179">
        <v>10</v>
      </c>
      <c r="DP421" s="171" t="s">
        <v>952</v>
      </c>
    </row>
    <row r="422" spans="117:120" x14ac:dyDescent="0.25">
      <c r="DM422" s="177">
        <v>811</v>
      </c>
      <c r="DN422" s="178" t="s">
        <v>58</v>
      </c>
      <c r="DO422" s="179">
        <v>4</v>
      </c>
      <c r="DP422" s="171"/>
    </row>
    <row r="423" spans="117:120" x14ac:dyDescent="0.25">
      <c r="DM423" s="177">
        <v>812</v>
      </c>
      <c r="DN423" s="178" t="s">
        <v>59</v>
      </c>
      <c r="DO423" s="179">
        <v>5</v>
      </c>
      <c r="DP423" s="171"/>
    </row>
    <row r="424" spans="117:120" x14ac:dyDescent="0.25">
      <c r="DM424" s="177">
        <v>813</v>
      </c>
      <c r="DN424" s="178" t="s">
        <v>60</v>
      </c>
      <c r="DO424" s="179">
        <v>6</v>
      </c>
      <c r="DP424" s="171"/>
    </row>
    <row r="425" spans="117:120" x14ac:dyDescent="0.25">
      <c r="DM425" s="177">
        <v>814</v>
      </c>
      <c r="DN425" s="178" t="s">
        <v>61</v>
      </c>
      <c r="DO425" s="179">
        <v>7</v>
      </c>
      <c r="DP425" s="171"/>
    </row>
    <row r="426" spans="117:120" x14ac:dyDescent="0.25">
      <c r="DM426" s="177">
        <v>821</v>
      </c>
      <c r="DN426" s="178" t="s">
        <v>62</v>
      </c>
      <c r="DO426" s="179">
        <v>7</v>
      </c>
      <c r="DP426" s="171"/>
    </row>
    <row r="427" spans="117:120" x14ac:dyDescent="0.25">
      <c r="DM427" s="177">
        <v>822</v>
      </c>
      <c r="DN427" s="178" t="s">
        <v>63</v>
      </c>
      <c r="DO427" s="179">
        <v>8</v>
      </c>
      <c r="DP427" s="171"/>
    </row>
    <row r="428" spans="117:120" x14ac:dyDescent="0.25">
      <c r="DM428" s="177">
        <v>823</v>
      </c>
      <c r="DN428" s="178" t="s">
        <v>64</v>
      </c>
      <c r="DO428" s="179">
        <v>9</v>
      </c>
      <c r="DP428" s="171"/>
    </row>
    <row r="429" spans="117:120" x14ac:dyDescent="0.25">
      <c r="DM429" s="177">
        <v>824</v>
      </c>
      <c r="DN429" s="178" t="s">
        <v>65</v>
      </c>
      <c r="DO429" s="179">
        <v>10</v>
      </c>
      <c r="DP429" s="171"/>
    </row>
    <row r="430" spans="117:120" x14ac:dyDescent="0.25">
      <c r="DM430" s="177">
        <v>850</v>
      </c>
      <c r="DN430" s="178" t="s">
        <v>732</v>
      </c>
      <c r="DO430" s="179">
        <v>8</v>
      </c>
      <c r="DP430" s="171"/>
    </row>
    <row r="431" spans="117:120" x14ac:dyDescent="0.25">
      <c r="DM431" s="177">
        <v>851</v>
      </c>
      <c r="DN431" s="178" t="s">
        <v>733</v>
      </c>
      <c r="DO431" s="179">
        <v>9</v>
      </c>
      <c r="DP431" s="171"/>
    </row>
    <row r="432" spans="117:120" x14ac:dyDescent="0.25">
      <c r="DM432" s="177">
        <v>852</v>
      </c>
      <c r="DN432" s="178" t="s">
        <v>734</v>
      </c>
      <c r="DO432" s="179">
        <v>10</v>
      </c>
      <c r="DP432" s="171"/>
    </row>
    <row r="433" spans="117:120" x14ac:dyDescent="0.25">
      <c r="DM433" s="177">
        <v>853</v>
      </c>
      <c r="DN433" s="178" t="s">
        <v>735</v>
      </c>
      <c r="DO433" s="179">
        <v>11</v>
      </c>
      <c r="DP433" s="171"/>
    </row>
    <row r="434" spans="117:120" x14ac:dyDescent="0.25">
      <c r="DM434" s="177">
        <v>951</v>
      </c>
      <c r="DN434" s="178" t="s">
        <v>66</v>
      </c>
      <c r="DO434" s="179">
        <v>6</v>
      </c>
      <c r="DP434" s="171"/>
    </row>
    <row r="435" spans="117:120" x14ac:dyDescent="0.25">
      <c r="DM435" s="177">
        <v>952</v>
      </c>
      <c r="DN435" s="178" t="s">
        <v>67</v>
      </c>
      <c r="DO435" s="179">
        <v>7</v>
      </c>
      <c r="DP435" s="171"/>
    </row>
    <row r="436" spans="117:120" x14ac:dyDescent="0.25">
      <c r="DM436" s="177">
        <v>953</v>
      </c>
      <c r="DN436" s="178" t="s">
        <v>68</v>
      </c>
      <c r="DO436" s="179">
        <v>8</v>
      </c>
      <c r="DP436" s="171"/>
    </row>
    <row r="437" spans="117:120" x14ac:dyDescent="0.25">
      <c r="DM437" s="177">
        <v>954</v>
      </c>
      <c r="DN437" s="178" t="s">
        <v>69</v>
      </c>
      <c r="DO437" s="179">
        <v>8</v>
      </c>
      <c r="DP437" s="171"/>
    </row>
    <row r="438" spans="117:120" x14ac:dyDescent="0.25">
      <c r="DM438" s="177">
        <v>955</v>
      </c>
      <c r="DN438" s="178" t="s">
        <v>70</v>
      </c>
      <c r="DO438" s="179">
        <v>9</v>
      </c>
      <c r="DP438" s="171"/>
    </row>
    <row r="439" spans="117:120" x14ac:dyDescent="0.25">
      <c r="DM439" s="177">
        <v>961</v>
      </c>
      <c r="DN439" s="178" t="s">
        <v>71</v>
      </c>
      <c r="DO439" s="179">
        <v>6</v>
      </c>
      <c r="DP439" s="171"/>
    </row>
    <row r="440" spans="117:120" x14ac:dyDescent="0.25">
      <c r="DM440" s="177">
        <v>962</v>
      </c>
      <c r="DN440" s="178" t="s">
        <v>72</v>
      </c>
      <c r="DO440" s="179">
        <v>7</v>
      </c>
      <c r="DP440" s="171"/>
    </row>
    <row r="441" spans="117:120" x14ac:dyDescent="0.25">
      <c r="DM441" s="177">
        <v>963</v>
      </c>
      <c r="DN441" s="178" t="s">
        <v>73</v>
      </c>
      <c r="DO441" s="179">
        <v>8</v>
      </c>
      <c r="DP441" s="171"/>
    </row>
    <row r="442" spans="117:120" x14ac:dyDescent="0.25">
      <c r="DM442" s="177">
        <v>971</v>
      </c>
      <c r="DN442" s="178" t="s">
        <v>74</v>
      </c>
      <c r="DO442" s="179">
        <v>6</v>
      </c>
      <c r="DP442" s="171"/>
    </row>
    <row r="443" spans="117:120" x14ac:dyDescent="0.25">
      <c r="DM443" s="182">
        <v>972</v>
      </c>
      <c r="DN443" s="183" t="s">
        <v>75</v>
      </c>
      <c r="DO443" s="184">
        <v>7</v>
      </c>
      <c r="DP443" s="172"/>
    </row>
  </sheetData>
  <autoFilter ref="A4:EL165"/>
  <mergeCells count="18">
    <mergeCell ref="F3:F4"/>
    <mergeCell ref="A3:A4"/>
    <mergeCell ref="B3:B4"/>
    <mergeCell ref="C3:C4"/>
    <mergeCell ref="D3:D4"/>
    <mergeCell ref="E3:E4"/>
    <mergeCell ref="DM185:DO185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</mergeCells>
  <conditionalFormatting sqref="DA10 DA147 DD137 DD121 DD123:DD125 DD74 DA149:DA151 DD147:DD151 DD110:DD111 DD118 DA117 DD76:DD78 DD155:DD156 DA155:DA156 DD108 DD84:DD85 DD9:DD15 DD18:DD33 DA22 DD60:DD66 DD68 DD113:DD115 DD87:DD106 DD139:DD145 DD36:DD46 DD48:DD53 DD55:DD58 DD127:DD134">
    <cfRule type="cellIs" dxfId="875" priority="148" stopIfTrue="1" operator="notEqual">
      <formula>$DH9</formula>
    </cfRule>
  </conditionalFormatting>
  <conditionalFormatting sqref="DA9 DA12:DA15 DA137 DA121 DA123:DA125 DA118 DA74 DA76:DA78 DA18:DA21 DA84:DA85 DA23:DA33 DA60:DA66 DA68 DA110:DA115 DA87:DA108 DA139:DA145 DA35:DA46 DA48:DA53 DA55:DA58 DA127:DA134">
    <cfRule type="cellIs" dxfId="874" priority="149" stopIfTrue="1" operator="notEqual">
      <formula>$DD9</formula>
    </cfRule>
  </conditionalFormatting>
  <conditionalFormatting sqref="DD71">
    <cfRule type="cellIs" dxfId="873" priority="146" stopIfTrue="1" operator="notEqual">
      <formula>$DH71</formula>
    </cfRule>
  </conditionalFormatting>
  <conditionalFormatting sqref="DA71">
    <cfRule type="cellIs" dxfId="872" priority="147" stopIfTrue="1" operator="notEqual">
      <formula>$DD71</formula>
    </cfRule>
  </conditionalFormatting>
  <conditionalFormatting sqref="DD72">
    <cfRule type="cellIs" dxfId="871" priority="144" stopIfTrue="1" operator="notEqual">
      <formula>$DH72</formula>
    </cfRule>
  </conditionalFormatting>
  <conditionalFormatting sqref="DA72">
    <cfRule type="cellIs" dxfId="870" priority="145" stopIfTrue="1" operator="notEqual">
      <formula>$DD72</formula>
    </cfRule>
  </conditionalFormatting>
  <conditionalFormatting sqref="DD34">
    <cfRule type="cellIs" dxfId="869" priority="142" stopIfTrue="1" operator="notEqual">
      <formula>$DH34</formula>
    </cfRule>
  </conditionalFormatting>
  <conditionalFormatting sqref="DA34">
    <cfRule type="cellIs" dxfId="868" priority="143" stopIfTrue="1" operator="notEqual">
      <formula>$DD34</formula>
    </cfRule>
  </conditionalFormatting>
  <conditionalFormatting sqref="DD67">
    <cfRule type="cellIs" dxfId="867" priority="140" stopIfTrue="1" operator="notEqual">
      <formula>$DH67</formula>
    </cfRule>
  </conditionalFormatting>
  <conditionalFormatting sqref="DA67">
    <cfRule type="cellIs" dxfId="866" priority="141" stopIfTrue="1" operator="notEqual">
      <formula>$DD67</formula>
    </cfRule>
  </conditionalFormatting>
  <conditionalFormatting sqref="DA11">
    <cfRule type="cellIs" dxfId="865" priority="135" stopIfTrue="1" operator="notEqual">
      <formula>$DH11</formula>
    </cfRule>
  </conditionalFormatting>
  <conditionalFormatting sqref="DD135">
    <cfRule type="cellIs" dxfId="864" priority="138" stopIfTrue="1" operator="notEqual">
      <formula>$DH135</formula>
    </cfRule>
  </conditionalFormatting>
  <conditionalFormatting sqref="DA135">
    <cfRule type="cellIs" dxfId="863" priority="139" stopIfTrue="1" operator="notEqual">
      <formula>$DD135</formula>
    </cfRule>
  </conditionalFormatting>
  <conditionalFormatting sqref="CX71:CX72 CX121:CX125 CX74:CX78 CX81:CX85 CX60:CX68 CX87:CX119 CX6:CX15 CX48:CX53 CX55:CX58 CX17:CX46 CX127 CX129:CX145">
    <cfRule type="cellIs" dxfId="862" priority="137" operator="notEqual">
      <formula>$CX6</formula>
    </cfRule>
  </conditionalFormatting>
  <conditionalFormatting sqref="CX147 CX149:CX151 CU149:CU151 CU155:CU156 CX155:CX156">
    <cfRule type="cellIs" dxfId="861" priority="136" stopIfTrue="1" operator="notEqual">
      <formula>$DA147</formula>
    </cfRule>
  </conditionalFormatting>
  <conditionalFormatting sqref="DD75">
    <cfRule type="cellIs" dxfId="860" priority="133" stopIfTrue="1" operator="notEqual">
      <formula>$DH75</formula>
    </cfRule>
  </conditionalFormatting>
  <conditionalFormatting sqref="DA75">
    <cfRule type="cellIs" dxfId="859" priority="134" stopIfTrue="1" operator="notEqual">
      <formula>$DD75</formula>
    </cfRule>
  </conditionalFormatting>
  <conditionalFormatting sqref="DA150">
    <cfRule type="cellIs" dxfId="858" priority="132" stopIfTrue="1" operator="notEqual">
      <formula>$DH150</formula>
    </cfRule>
  </conditionalFormatting>
  <conditionalFormatting sqref="DD116">
    <cfRule type="cellIs" dxfId="857" priority="130" stopIfTrue="1" operator="notEqual">
      <formula>$DH116</formula>
    </cfRule>
  </conditionalFormatting>
  <conditionalFormatting sqref="DA116">
    <cfRule type="cellIs" dxfId="856" priority="131" stopIfTrue="1" operator="notEqual">
      <formula>$DD116</formula>
    </cfRule>
  </conditionalFormatting>
  <conditionalFormatting sqref="DD146">
    <cfRule type="cellIs" dxfId="855" priority="129" stopIfTrue="1" operator="notEqual">
      <formula>$DH146</formula>
    </cfRule>
  </conditionalFormatting>
  <conditionalFormatting sqref="DA146">
    <cfRule type="cellIs" dxfId="854" priority="128" stopIfTrue="1" operator="notEqual">
      <formula>$DH146</formula>
    </cfRule>
  </conditionalFormatting>
  <conditionalFormatting sqref="CX146">
    <cfRule type="cellIs" dxfId="853" priority="127" stopIfTrue="1" operator="notEqual">
      <formula>$DA146</formula>
    </cfRule>
  </conditionalFormatting>
  <conditionalFormatting sqref="DD83">
    <cfRule type="cellIs" dxfId="852" priority="125" stopIfTrue="1" operator="notEqual">
      <formula>$DH83</formula>
    </cfRule>
  </conditionalFormatting>
  <conditionalFormatting sqref="DA83">
    <cfRule type="cellIs" dxfId="851" priority="126" stopIfTrue="1" operator="notEqual">
      <formula>$DD83</formula>
    </cfRule>
  </conditionalFormatting>
  <conditionalFormatting sqref="DD82">
    <cfRule type="cellIs" dxfId="850" priority="123" stopIfTrue="1" operator="notEqual">
      <formula>$DH82</formula>
    </cfRule>
  </conditionalFormatting>
  <conditionalFormatting sqref="DA82">
    <cfRule type="cellIs" dxfId="849" priority="124" stopIfTrue="1" operator="notEqual">
      <formula>$DD82</formula>
    </cfRule>
  </conditionalFormatting>
  <conditionalFormatting sqref="DD74">
    <cfRule type="cellIs" dxfId="848" priority="121" stopIfTrue="1" operator="notEqual">
      <formula>$DH74</formula>
    </cfRule>
  </conditionalFormatting>
  <conditionalFormatting sqref="DA74">
    <cfRule type="cellIs" dxfId="847" priority="122" stopIfTrue="1" operator="notEqual">
      <formula>$DD74</formula>
    </cfRule>
  </conditionalFormatting>
  <conditionalFormatting sqref="DD75">
    <cfRule type="cellIs" dxfId="846" priority="119" stopIfTrue="1" operator="notEqual">
      <formula>$DH75</formula>
    </cfRule>
  </conditionalFormatting>
  <conditionalFormatting sqref="DA75">
    <cfRule type="cellIs" dxfId="845" priority="120" stopIfTrue="1" operator="notEqual">
      <formula>$DD75</formula>
    </cfRule>
  </conditionalFormatting>
  <conditionalFormatting sqref="DD117">
    <cfRule type="cellIs" dxfId="844" priority="118" stopIfTrue="1" operator="notEqual">
      <formula>$DH117</formula>
    </cfRule>
  </conditionalFormatting>
  <conditionalFormatting sqref="DD122">
    <cfRule type="cellIs" dxfId="843" priority="116" stopIfTrue="1" operator="notEqual">
      <formula>$DH122</formula>
    </cfRule>
  </conditionalFormatting>
  <conditionalFormatting sqref="DA122">
    <cfRule type="cellIs" dxfId="842" priority="117" stopIfTrue="1" operator="notEqual">
      <formula>$DD122</formula>
    </cfRule>
  </conditionalFormatting>
  <conditionalFormatting sqref="DA148">
    <cfRule type="cellIs" dxfId="841" priority="115" stopIfTrue="1" operator="notEqual">
      <formula>$DH148</formula>
    </cfRule>
  </conditionalFormatting>
  <conditionalFormatting sqref="CX148">
    <cfRule type="cellIs" dxfId="840" priority="114" stopIfTrue="1" operator="notEqual">
      <formula>$DA148</formula>
    </cfRule>
  </conditionalFormatting>
  <conditionalFormatting sqref="DD138">
    <cfRule type="cellIs" dxfId="839" priority="112" stopIfTrue="1" operator="notEqual">
      <formula>$DH138</formula>
    </cfRule>
  </conditionalFormatting>
  <conditionalFormatting sqref="DA138">
    <cfRule type="cellIs" dxfId="838" priority="113" stopIfTrue="1" operator="notEqual">
      <formula>$DD138</formula>
    </cfRule>
  </conditionalFormatting>
  <conditionalFormatting sqref="DD136">
    <cfRule type="cellIs" dxfId="837" priority="110" stopIfTrue="1" operator="notEqual">
      <formula>$DH136</formula>
    </cfRule>
  </conditionalFormatting>
  <conditionalFormatting sqref="DA136">
    <cfRule type="cellIs" dxfId="836" priority="111" stopIfTrue="1" operator="notEqual">
      <formula>$DD136</formula>
    </cfRule>
  </conditionalFormatting>
  <conditionalFormatting sqref="DD77:DD78">
    <cfRule type="cellIs" dxfId="835" priority="108" stopIfTrue="1" operator="notEqual">
      <formula>$DH77</formula>
    </cfRule>
  </conditionalFormatting>
  <conditionalFormatting sqref="DA77:DA78">
    <cfRule type="cellIs" dxfId="834" priority="109" stopIfTrue="1" operator="notEqual">
      <formula>$DD77</formula>
    </cfRule>
  </conditionalFormatting>
  <conditionalFormatting sqref="DD77:DD78">
    <cfRule type="cellIs" dxfId="833" priority="106" stopIfTrue="1" operator="notEqual">
      <formula>$DH77</formula>
    </cfRule>
  </conditionalFormatting>
  <conditionalFormatting sqref="DA77:DA78">
    <cfRule type="cellIs" dxfId="832" priority="107" stopIfTrue="1" operator="notEqual">
      <formula>$DD77</formula>
    </cfRule>
  </conditionalFormatting>
  <conditionalFormatting sqref="DD81">
    <cfRule type="cellIs" dxfId="831" priority="104" stopIfTrue="1" operator="notEqual">
      <formula>$DH81</formula>
    </cfRule>
  </conditionalFormatting>
  <conditionalFormatting sqref="DA81">
    <cfRule type="cellIs" dxfId="830" priority="105" stopIfTrue="1" operator="notEqual">
      <formula>$DD81</formula>
    </cfRule>
  </conditionalFormatting>
  <conditionalFormatting sqref="DD109">
    <cfRule type="cellIs" dxfId="829" priority="102" stopIfTrue="1" operator="notEqual">
      <formula>$DH109</formula>
    </cfRule>
  </conditionalFormatting>
  <conditionalFormatting sqref="DA109">
    <cfRule type="cellIs" dxfId="828" priority="103" stopIfTrue="1" operator="notEqual">
      <formula>$DD109</formula>
    </cfRule>
  </conditionalFormatting>
  <conditionalFormatting sqref="DD119">
    <cfRule type="cellIs" dxfId="827" priority="100" stopIfTrue="1" operator="notEqual">
      <formula>$DH119</formula>
    </cfRule>
  </conditionalFormatting>
  <conditionalFormatting sqref="DA119">
    <cfRule type="cellIs" dxfId="826" priority="101" stopIfTrue="1" operator="notEqual">
      <formula>$DD119</formula>
    </cfRule>
  </conditionalFormatting>
  <conditionalFormatting sqref="DD17">
    <cfRule type="cellIs" dxfId="825" priority="98" stopIfTrue="1" operator="notEqual">
      <formula>$DH17</formula>
    </cfRule>
  </conditionalFormatting>
  <conditionalFormatting sqref="DA17">
    <cfRule type="cellIs" dxfId="824" priority="99" stopIfTrue="1" operator="notEqual">
      <formula>$DD17</formula>
    </cfRule>
  </conditionalFormatting>
  <conditionalFormatting sqref="CU147">
    <cfRule type="cellIs" dxfId="823" priority="97" stopIfTrue="1" operator="notEqual">
      <formula>$DA147</formula>
    </cfRule>
  </conditionalFormatting>
  <conditionalFormatting sqref="CU146">
    <cfRule type="cellIs" dxfId="822" priority="96" stopIfTrue="1" operator="notEqual">
      <formula>$DA146</formula>
    </cfRule>
  </conditionalFormatting>
  <conditionalFormatting sqref="CU148">
    <cfRule type="cellIs" dxfId="821" priority="95" stopIfTrue="1" operator="notEqual">
      <formula>$DA148</formula>
    </cfRule>
  </conditionalFormatting>
  <conditionalFormatting sqref="CU71:CU72 CU121:CU125 CU74:CU78 CU81:CU85 CU60:CU68 CU87:CU119 CU6:CU15 CU48:CU53 CU55:CU58 CU17:CU46 CU127:CU145">
    <cfRule type="expression" dxfId="820" priority="93" stopIfTrue="1">
      <formula>$CX6=""</formula>
    </cfRule>
    <cfRule type="cellIs" dxfId="819" priority="94" stopIfTrue="1" operator="notEqual">
      <formula>$CX6</formula>
    </cfRule>
  </conditionalFormatting>
  <conditionalFormatting sqref="CU5">
    <cfRule type="expression" dxfId="818" priority="90" stopIfTrue="1">
      <formula>$CX5=""</formula>
    </cfRule>
    <cfRule type="cellIs" dxfId="817" priority="91" stopIfTrue="1" operator="notEqual">
      <formula>$CX5</formula>
    </cfRule>
  </conditionalFormatting>
  <conditionalFormatting sqref="CX5">
    <cfRule type="cellIs" dxfId="816" priority="92" operator="notEqual">
      <formula>$CX5</formula>
    </cfRule>
  </conditionalFormatting>
  <conditionalFormatting sqref="DD70">
    <cfRule type="cellIs" dxfId="815" priority="88" stopIfTrue="1" operator="notEqual">
      <formula>$DH70</formula>
    </cfRule>
  </conditionalFormatting>
  <conditionalFormatting sqref="DA70">
    <cfRule type="cellIs" dxfId="814" priority="89" stopIfTrue="1" operator="notEqual">
      <formula>$DD70</formula>
    </cfRule>
  </conditionalFormatting>
  <conditionalFormatting sqref="CX70">
    <cfRule type="cellIs" dxfId="813" priority="87" operator="notEqual">
      <formula>$CX70</formula>
    </cfRule>
  </conditionalFormatting>
  <conditionalFormatting sqref="CU70">
    <cfRule type="expression" dxfId="812" priority="85" stopIfTrue="1">
      <formula>$CX70=""</formula>
    </cfRule>
    <cfRule type="cellIs" dxfId="811" priority="86" stopIfTrue="1" operator="notEqual">
      <formula>$CX70</formula>
    </cfRule>
  </conditionalFormatting>
  <conditionalFormatting sqref="DD69">
    <cfRule type="cellIs" dxfId="810" priority="83" stopIfTrue="1" operator="notEqual">
      <formula>$DH69</formula>
    </cfRule>
  </conditionalFormatting>
  <conditionalFormatting sqref="DA69">
    <cfRule type="cellIs" dxfId="809" priority="84" stopIfTrue="1" operator="notEqual">
      <formula>$DD69</formula>
    </cfRule>
  </conditionalFormatting>
  <conditionalFormatting sqref="CX69">
    <cfRule type="cellIs" dxfId="808" priority="82" operator="notEqual">
      <formula>$CX69</formula>
    </cfRule>
  </conditionalFormatting>
  <conditionalFormatting sqref="CU69">
    <cfRule type="expression" dxfId="807" priority="80" stopIfTrue="1">
      <formula>$CX69=""</formula>
    </cfRule>
    <cfRule type="cellIs" dxfId="806" priority="81" stopIfTrue="1" operator="notEqual">
      <formula>$CX69</formula>
    </cfRule>
  </conditionalFormatting>
  <conditionalFormatting sqref="DD73">
    <cfRule type="cellIs" dxfId="805" priority="78" stopIfTrue="1" operator="notEqual">
      <formula>$DH73</formula>
    </cfRule>
  </conditionalFormatting>
  <conditionalFormatting sqref="DA73">
    <cfRule type="cellIs" dxfId="804" priority="79" stopIfTrue="1" operator="notEqual">
      <formula>$DD73</formula>
    </cfRule>
  </conditionalFormatting>
  <conditionalFormatting sqref="CX73">
    <cfRule type="cellIs" dxfId="803" priority="77" operator="notEqual">
      <formula>$CX73</formula>
    </cfRule>
  </conditionalFormatting>
  <conditionalFormatting sqref="CU73">
    <cfRule type="expression" dxfId="802" priority="75" stopIfTrue="1">
      <formula>$CX73=""</formula>
    </cfRule>
    <cfRule type="cellIs" dxfId="801" priority="76" stopIfTrue="1" operator="notEqual">
      <formula>$CX73</formula>
    </cfRule>
  </conditionalFormatting>
  <conditionalFormatting sqref="DD47">
    <cfRule type="cellIs" dxfId="800" priority="73" stopIfTrue="1" operator="notEqual">
      <formula>$DH47</formula>
    </cfRule>
  </conditionalFormatting>
  <conditionalFormatting sqref="DA47">
    <cfRule type="cellIs" dxfId="799" priority="74" stopIfTrue="1" operator="notEqual">
      <formula>$DD47</formula>
    </cfRule>
  </conditionalFormatting>
  <conditionalFormatting sqref="CX47">
    <cfRule type="cellIs" dxfId="798" priority="72" operator="notEqual">
      <formula>$CX47</formula>
    </cfRule>
  </conditionalFormatting>
  <conditionalFormatting sqref="CU47">
    <cfRule type="expression" dxfId="797" priority="70" stopIfTrue="1">
      <formula>$CX47=""</formula>
    </cfRule>
    <cfRule type="cellIs" dxfId="796" priority="71" stopIfTrue="1" operator="notEqual">
      <formula>$CX47</formula>
    </cfRule>
  </conditionalFormatting>
  <conditionalFormatting sqref="DD59">
    <cfRule type="cellIs" dxfId="795" priority="68" stopIfTrue="1" operator="notEqual">
      <formula>$DH59</formula>
    </cfRule>
  </conditionalFormatting>
  <conditionalFormatting sqref="DA59">
    <cfRule type="cellIs" dxfId="794" priority="69" stopIfTrue="1" operator="notEqual">
      <formula>$DD59</formula>
    </cfRule>
  </conditionalFormatting>
  <conditionalFormatting sqref="CX59">
    <cfRule type="cellIs" dxfId="793" priority="67" operator="notEqual">
      <formula>$CX59</formula>
    </cfRule>
  </conditionalFormatting>
  <conditionalFormatting sqref="CU59">
    <cfRule type="expression" dxfId="792" priority="65" stopIfTrue="1">
      <formula>$CX59=""</formula>
    </cfRule>
    <cfRule type="cellIs" dxfId="791" priority="66" stopIfTrue="1" operator="notEqual">
      <formula>$CX59</formula>
    </cfRule>
  </conditionalFormatting>
  <conditionalFormatting sqref="DD120">
    <cfRule type="cellIs" dxfId="790" priority="63" stopIfTrue="1" operator="notEqual">
      <formula>$DH120</formula>
    </cfRule>
  </conditionalFormatting>
  <conditionalFormatting sqref="DA120">
    <cfRule type="cellIs" dxfId="789" priority="64" stopIfTrue="1" operator="notEqual">
      <formula>$DD120</formula>
    </cfRule>
  </conditionalFormatting>
  <conditionalFormatting sqref="CX120">
    <cfRule type="cellIs" dxfId="788" priority="62" operator="notEqual">
      <formula>$CX120</formula>
    </cfRule>
  </conditionalFormatting>
  <conditionalFormatting sqref="CU120">
    <cfRule type="expression" dxfId="787" priority="60" stopIfTrue="1">
      <formula>$CX120=""</formula>
    </cfRule>
    <cfRule type="cellIs" dxfId="786" priority="61" stopIfTrue="1" operator="notEqual">
      <formula>$CX120</formula>
    </cfRule>
  </conditionalFormatting>
  <conditionalFormatting sqref="DD126">
    <cfRule type="cellIs" dxfId="785" priority="58" stopIfTrue="1" operator="notEqual">
      <formula>$DH126</formula>
    </cfRule>
  </conditionalFormatting>
  <conditionalFormatting sqref="DA126">
    <cfRule type="cellIs" dxfId="784" priority="59" stopIfTrue="1" operator="notEqual">
      <formula>$DD126</formula>
    </cfRule>
  </conditionalFormatting>
  <conditionalFormatting sqref="CX126">
    <cfRule type="cellIs" dxfId="783" priority="57" operator="notEqual">
      <formula>$CX126</formula>
    </cfRule>
  </conditionalFormatting>
  <conditionalFormatting sqref="CU126">
    <cfRule type="expression" dxfId="782" priority="55" stopIfTrue="1">
      <formula>$CX126=""</formula>
    </cfRule>
    <cfRule type="cellIs" dxfId="781" priority="56" stopIfTrue="1" operator="notEqual">
      <formula>$CX126</formula>
    </cfRule>
  </conditionalFormatting>
  <conditionalFormatting sqref="CX79">
    <cfRule type="cellIs" dxfId="780" priority="54" operator="notEqual">
      <formula>$CX79</formula>
    </cfRule>
  </conditionalFormatting>
  <conditionalFormatting sqref="DD79">
    <cfRule type="cellIs" dxfId="779" priority="52" stopIfTrue="1" operator="notEqual">
      <formula>$DH79</formula>
    </cfRule>
  </conditionalFormatting>
  <conditionalFormatting sqref="DA79">
    <cfRule type="cellIs" dxfId="778" priority="53" stopIfTrue="1" operator="notEqual">
      <formula>$DD79</formula>
    </cfRule>
  </conditionalFormatting>
  <conditionalFormatting sqref="CU79">
    <cfRule type="expression" dxfId="777" priority="50" stopIfTrue="1">
      <formula>$CX79=""</formula>
    </cfRule>
    <cfRule type="cellIs" dxfId="776" priority="51" stopIfTrue="1" operator="notEqual">
      <formula>$CX79</formula>
    </cfRule>
  </conditionalFormatting>
  <conditionalFormatting sqref="DD86">
    <cfRule type="cellIs" dxfId="775" priority="48" stopIfTrue="1" operator="notEqual">
      <formula>$DH86</formula>
    </cfRule>
  </conditionalFormatting>
  <conditionalFormatting sqref="DA86">
    <cfRule type="cellIs" dxfId="774" priority="49" stopIfTrue="1" operator="notEqual">
      <formula>$DD86</formula>
    </cfRule>
  </conditionalFormatting>
  <conditionalFormatting sqref="CX86">
    <cfRule type="cellIs" dxfId="773" priority="47" operator="notEqual">
      <formula>$CX86</formula>
    </cfRule>
  </conditionalFormatting>
  <conditionalFormatting sqref="CU86">
    <cfRule type="expression" dxfId="772" priority="45" stopIfTrue="1">
      <formula>$CX86=""</formula>
    </cfRule>
    <cfRule type="cellIs" dxfId="771" priority="46" stopIfTrue="1" operator="notEqual">
      <formula>$CX86</formula>
    </cfRule>
  </conditionalFormatting>
  <conditionalFormatting sqref="DA116">
    <cfRule type="cellIs" dxfId="770" priority="44" stopIfTrue="1" operator="notEqual">
      <formula>$DH116</formula>
    </cfRule>
  </conditionalFormatting>
  <conditionalFormatting sqref="DD115">
    <cfRule type="cellIs" dxfId="769" priority="42" stopIfTrue="1" operator="notEqual">
      <formula>$DH115</formula>
    </cfRule>
  </conditionalFormatting>
  <conditionalFormatting sqref="DA115">
    <cfRule type="cellIs" dxfId="768" priority="43" stopIfTrue="1" operator="notEqual">
      <formula>$DD115</formula>
    </cfRule>
  </conditionalFormatting>
  <conditionalFormatting sqref="DD116">
    <cfRule type="cellIs" dxfId="767" priority="41" stopIfTrue="1" operator="notEqual">
      <formula>$DH116</formula>
    </cfRule>
  </conditionalFormatting>
  <conditionalFormatting sqref="DD153:DD154 DA153:DA154">
    <cfRule type="cellIs" dxfId="766" priority="40" stopIfTrue="1" operator="notEqual">
      <formula>$DH153</formula>
    </cfRule>
  </conditionalFormatting>
  <conditionalFormatting sqref="CU153:CU154 CX153:CX154">
    <cfRule type="cellIs" dxfId="765" priority="39" stopIfTrue="1" operator="notEqual">
      <formula>$DA153</formula>
    </cfRule>
  </conditionalFormatting>
  <conditionalFormatting sqref="DD152 DA152">
    <cfRule type="cellIs" dxfId="764" priority="38" stopIfTrue="1" operator="notEqual">
      <formula>$DH152</formula>
    </cfRule>
  </conditionalFormatting>
  <conditionalFormatting sqref="CU152 CX152">
    <cfRule type="cellIs" dxfId="763" priority="37" stopIfTrue="1" operator="notEqual">
      <formula>$DA152</formula>
    </cfRule>
  </conditionalFormatting>
  <conditionalFormatting sqref="CX79">
    <cfRule type="cellIs" dxfId="762" priority="36" operator="notEqual">
      <formula>$CX79</formula>
    </cfRule>
  </conditionalFormatting>
  <conditionalFormatting sqref="DD79">
    <cfRule type="cellIs" dxfId="761" priority="34" stopIfTrue="1" operator="notEqual">
      <formula>$DH79</formula>
    </cfRule>
  </conditionalFormatting>
  <conditionalFormatting sqref="DA79">
    <cfRule type="cellIs" dxfId="760" priority="35" stopIfTrue="1" operator="notEqual">
      <formula>$DD79</formula>
    </cfRule>
  </conditionalFormatting>
  <conditionalFormatting sqref="CU79">
    <cfRule type="expression" dxfId="759" priority="32" stopIfTrue="1">
      <formula>$CX79=""</formula>
    </cfRule>
    <cfRule type="cellIs" dxfId="758" priority="33" stopIfTrue="1" operator="notEqual">
      <formula>$CX79</formula>
    </cfRule>
  </conditionalFormatting>
  <conditionalFormatting sqref="CX78">
    <cfRule type="cellIs" dxfId="757" priority="31" operator="notEqual">
      <formula>$CX78</formula>
    </cfRule>
  </conditionalFormatting>
  <conditionalFormatting sqref="DD78">
    <cfRule type="cellIs" dxfId="756" priority="29" stopIfTrue="1" operator="notEqual">
      <formula>$DH78</formula>
    </cfRule>
  </conditionalFormatting>
  <conditionalFormatting sqref="DA78">
    <cfRule type="cellIs" dxfId="755" priority="30" stopIfTrue="1" operator="notEqual">
      <formula>$DD78</formula>
    </cfRule>
  </conditionalFormatting>
  <conditionalFormatting sqref="CU78">
    <cfRule type="expression" dxfId="754" priority="27" stopIfTrue="1">
      <formula>$CX78=""</formula>
    </cfRule>
    <cfRule type="cellIs" dxfId="753" priority="28" stopIfTrue="1" operator="notEqual">
      <formula>$CX78</formula>
    </cfRule>
  </conditionalFormatting>
  <conditionalFormatting sqref="CX80">
    <cfRule type="cellIs" dxfId="752" priority="26" operator="notEqual">
      <formula>$CX80</formula>
    </cfRule>
  </conditionalFormatting>
  <conditionalFormatting sqref="DD80">
    <cfRule type="cellIs" dxfId="751" priority="24" stopIfTrue="1" operator="notEqual">
      <formula>$DH80</formula>
    </cfRule>
  </conditionalFormatting>
  <conditionalFormatting sqref="DA80">
    <cfRule type="cellIs" dxfId="750" priority="25" stopIfTrue="1" operator="notEqual">
      <formula>$DD80</formula>
    </cfRule>
  </conditionalFormatting>
  <conditionalFormatting sqref="CU80">
    <cfRule type="expression" dxfId="749" priority="22" stopIfTrue="1">
      <formula>$CX80=""</formula>
    </cfRule>
    <cfRule type="cellIs" dxfId="748" priority="23" stopIfTrue="1" operator="notEqual">
      <formula>$CX80</formula>
    </cfRule>
  </conditionalFormatting>
  <conditionalFormatting sqref="DD54">
    <cfRule type="cellIs" dxfId="747" priority="10" stopIfTrue="1" operator="notEqual">
      <formula>$DH54</formula>
    </cfRule>
  </conditionalFormatting>
  <conditionalFormatting sqref="DA54">
    <cfRule type="cellIs" dxfId="746" priority="11" stopIfTrue="1" operator="notEqual">
      <formula>$DD54</formula>
    </cfRule>
  </conditionalFormatting>
  <conditionalFormatting sqref="CX54">
    <cfRule type="cellIs" dxfId="745" priority="9" operator="notEqual">
      <formula>$CX54</formula>
    </cfRule>
  </conditionalFormatting>
  <conditionalFormatting sqref="CU54">
    <cfRule type="expression" dxfId="744" priority="7" stopIfTrue="1">
      <formula>$CX54=""</formula>
    </cfRule>
    <cfRule type="cellIs" dxfId="743" priority="8" stopIfTrue="1" operator="notEqual">
      <formula>$CX54</formula>
    </cfRule>
  </conditionalFormatting>
  <conditionalFormatting sqref="DD16">
    <cfRule type="cellIs" dxfId="742" priority="5" stopIfTrue="1" operator="notEqual">
      <formula>$DH16</formula>
    </cfRule>
  </conditionalFormatting>
  <conditionalFormatting sqref="DA16">
    <cfRule type="cellIs" dxfId="741" priority="6" stopIfTrue="1" operator="notEqual">
      <formula>$DD16</formula>
    </cfRule>
  </conditionalFormatting>
  <conditionalFormatting sqref="CX16">
    <cfRule type="cellIs" dxfId="740" priority="4" operator="notEqual">
      <formula>$CX16</formula>
    </cfRule>
  </conditionalFormatting>
  <conditionalFormatting sqref="CU16">
    <cfRule type="expression" dxfId="739" priority="2" stopIfTrue="1">
      <formula>$CX16=""</formula>
    </cfRule>
    <cfRule type="cellIs" dxfId="738" priority="3" stopIfTrue="1" operator="notEqual">
      <formula>$CX16</formula>
    </cfRule>
  </conditionalFormatting>
  <conditionalFormatting sqref="CX128">
    <cfRule type="cellIs" dxfId="737" priority="1" operator="notEqual">
      <formula>$CX128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77.0 / Gültig ab: 01.12.17 / Seite &amp;P (&amp;N)</oddFooter>
  </headerFooter>
  <drawing r:id="rId2"/>
  <legacyDrawingHF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433"/>
  <sheetViews>
    <sheetView topLeftCell="A70" zoomScaleNormal="100" zoomScaleSheetLayoutView="75" workbookViewId="0">
      <selection activeCell="A70" sqref="A70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8.5703125" style="11" customWidth="1"/>
    <col min="99" max="99" width="9.28515625" style="49" customWidth="1"/>
    <col min="100" max="100" width="4.7109375" style="49" customWidth="1"/>
    <col min="101" max="101" width="29.28515625" style="11" customWidth="1"/>
    <col min="102" max="102" width="9.28515625" style="49" customWidth="1"/>
    <col min="103" max="103" width="4.7109375" style="49" customWidth="1"/>
    <col min="104" max="104" width="29.28515625" style="11" customWidth="1"/>
    <col min="105" max="105" width="9.28515625" style="49" customWidth="1"/>
    <col min="106" max="106" width="4.7109375" style="49" customWidth="1"/>
    <col min="107" max="107" width="29.85546875" style="11" customWidth="1"/>
    <col min="108" max="108" width="9.28515625" style="49" customWidth="1"/>
    <col min="109" max="109" width="4.7109375" style="49" customWidth="1"/>
    <col min="110" max="110" width="29.85546875" style="11" customWidth="1"/>
    <col min="111" max="111" width="1.5703125" style="115" customWidth="1"/>
    <col min="112" max="112" width="9.28515625" style="13" customWidth="1"/>
    <col min="113" max="113" width="4.7109375" style="13" customWidth="1"/>
    <col min="114" max="114" width="29.85546875" style="11" customWidth="1"/>
    <col min="115" max="116" width="11.42578125" customWidth="1"/>
    <col min="117" max="117" width="3.7109375" style="11" customWidth="1"/>
    <col min="118" max="118" width="34.7109375" style="11" customWidth="1"/>
    <col min="119" max="119" width="18.42578125" style="11" customWidth="1"/>
    <col min="120" max="120" width="14.28515625" style="11" customWidth="1"/>
    <col min="121" max="121" width="11.42578125" style="11" bestFit="1" customWidth="1"/>
    <col min="122" max="122" width="15.42578125" style="11" customWidth="1"/>
    <col min="123" max="16384" width="3.7109375" style="11"/>
  </cols>
  <sheetData>
    <row r="1" spans="1:142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U1" s="142" t="s">
        <v>1197</v>
      </c>
      <c r="CV1" s="143"/>
      <c r="CW1" s="144"/>
      <c r="CX1" s="142" t="s">
        <v>1053</v>
      </c>
      <c r="CY1" s="143"/>
      <c r="CZ1" s="144"/>
      <c r="DA1" s="143" t="s">
        <v>890</v>
      </c>
      <c r="DB1" s="143"/>
      <c r="DC1" s="144"/>
      <c r="DD1" s="142" t="s">
        <v>889</v>
      </c>
      <c r="DE1" s="143"/>
      <c r="DF1" s="144"/>
      <c r="DH1" s="142" t="s">
        <v>857</v>
      </c>
      <c r="DI1" s="143"/>
      <c r="DJ1" s="144"/>
      <c r="DM1" s="186" t="s">
        <v>979</v>
      </c>
      <c r="DN1" s="186"/>
      <c r="DP1" s="11" t="s">
        <v>947</v>
      </c>
    </row>
    <row r="2" spans="1:142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1222</v>
      </c>
      <c r="AC2" s="196"/>
      <c r="CU2" s="140"/>
      <c r="CV2" s="140"/>
      <c r="CX2" s="140"/>
      <c r="CY2" s="140"/>
      <c r="DA2" s="140"/>
      <c r="DB2" s="140"/>
      <c r="DD2" s="140"/>
      <c r="DE2" s="140"/>
      <c r="DG2" s="145"/>
      <c r="DH2" s="2"/>
      <c r="DI2" s="2"/>
      <c r="EK2" s="19"/>
      <c r="EL2" s="19"/>
    </row>
    <row r="3" spans="1:142" s="19" customFormat="1" ht="15.75" x14ac:dyDescent="0.2">
      <c r="A3" s="880" t="s">
        <v>346</v>
      </c>
      <c r="B3" s="880" t="s">
        <v>347</v>
      </c>
      <c r="C3" s="880" t="s">
        <v>348</v>
      </c>
      <c r="D3" s="879" t="s">
        <v>349</v>
      </c>
      <c r="E3" s="879" t="s">
        <v>350</v>
      </c>
      <c r="F3" s="879" t="s">
        <v>351</v>
      </c>
      <c r="G3" s="880" t="s">
        <v>352</v>
      </c>
      <c r="H3" s="880" t="s">
        <v>110</v>
      </c>
      <c r="I3" s="879" t="s">
        <v>141</v>
      </c>
      <c r="J3" s="880" t="s">
        <v>353</v>
      </c>
      <c r="K3" s="881" t="s">
        <v>354</v>
      </c>
      <c r="L3" s="881" t="s">
        <v>355</v>
      </c>
      <c r="M3" s="881" t="s">
        <v>356</v>
      </c>
      <c r="N3" s="882" t="s">
        <v>265</v>
      </c>
      <c r="O3" s="880" t="s">
        <v>363</v>
      </c>
      <c r="P3" s="880" t="s">
        <v>431</v>
      </c>
      <c r="Q3" s="880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2017</v>
      </c>
      <c r="AE3" s="81" t="s">
        <v>384</v>
      </c>
      <c r="AF3" s="83"/>
      <c r="CT3" s="154" t="s">
        <v>703</v>
      </c>
      <c r="CU3" s="33" t="s">
        <v>702</v>
      </c>
      <c r="CV3" s="33" t="s">
        <v>701</v>
      </c>
      <c r="CW3" s="139" t="s">
        <v>78</v>
      </c>
      <c r="CX3" s="33" t="s">
        <v>702</v>
      </c>
      <c r="CY3" s="33" t="s">
        <v>701</v>
      </c>
      <c r="CZ3" s="139" t="s">
        <v>78</v>
      </c>
      <c r="DA3" s="33" t="s">
        <v>702</v>
      </c>
      <c r="DB3" s="33" t="s">
        <v>701</v>
      </c>
      <c r="DC3" s="139" t="s">
        <v>78</v>
      </c>
      <c r="DD3" s="33" t="s">
        <v>702</v>
      </c>
      <c r="DE3" s="33" t="s">
        <v>701</v>
      </c>
      <c r="DF3" s="139" t="s">
        <v>78</v>
      </c>
      <c r="DG3" s="146"/>
      <c r="DH3" s="33" t="s">
        <v>702</v>
      </c>
      <c r="DI3" s="33" t="s">
        <v>701</v>
      </c>
      <c r="DJ3" s="139" t="s">
        <v>78</v>
      </c>
    </row>
    <row r="4" spans="1:142" s="19" customFormat="1" ht="39.200000000000003" customHeight="1" x14ac:dyDescent="0.2">
      <c r="A4" s="880"/>
      <c r="B4" s="880"/>
      <c r="C4" s="880"/>
      <c r="D4" s="879"/>
      <c r="E4" s="879"/>
      <c r="F4" s="879"/>
      <c r="G4" s="880"/>
      <c r="H4" s="880"/>
      <c r="I4" s="879"/>
      <c r="J4" s="880"/>
      <c r="K4" s="881"/>
      <c r="L4" s="881"/>
      <c r="M4" s="881"/>
      <c r="N4" s="882"/>
      <c r="O4" s="880"/>
      <c r="P4" s="880"/>
      <c r="Q4" s="880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5"/>
      <c r="CV4" s="125"/>
      <c r="CW4" s="83"/>
      <c r="CX4" s="125"/>
      <c r="CY4" s="125"/>
      <c r="CZ4" s="83"/>
      <c r="DA4" s="125"/>
      <c r="DB4" s="125"/>
      <c r="DC4" s="83"/>
      <c r="DD4" s="125"/>
      <c r="DE4" s="125"/>
      <c r="DF4" s="83"/>
      <c r="DG4" s="20"/>
      <c r="DH4" s="33"/>
      <c r="DI4" s="33"/>
      <c r="DJ4" s="83"/>
      <c r="DO4" s="19" t="s">
        <v>978</v>
      </c>
      <c r="DP4" s="19" t="s">
        <v>948</v>
      </c>
      <c r="DQ4" s="19" t="s">
        <v>949</v>
      </c>
      <c r="DR4" s="19" t="s">
        <v>950</v>
      </c>
    </row>
    <row r="5" spans="1:142" s="19" customFormat="1" ht="27" x14ac:dyDescent="0.2">
      <c r="A5" s="53">
        <v>1</v>
      </c>
      <c r="B5" s="53"/>
      <c r="C5" s="53">
        <f t="shared" ref="C5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358</v>
      </c>
      <c r="P5" s="15" t="s">
        <v>433</v>
      </c>
      <c r="Q5" s="15">
        <v>1</v>
      </c>
      <c r="R5" s="16"/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" si="1">$AD$3-V5</f>
        <v>35</v>
      </c>
      <c r="AA5" s="25" t="s">
        <v>656</v>
      </c>
      <c r="AB5" s="21" t="s">
        <v>89</v>
      </c>
      <c r="AC5" s="21"/>
      <c r="AE5" s="90" t="s">
        <v>399</v>
      </c>
      <c r="AF5" s="82"/>
      <c r="CP5" s="19" t="str">
        <f t="shared" ref="CP5" si="2">+S5</f>
        <v>Chiaverio Flavio</v>
      </c>
      <c r="CR5" s="19">
        <f t="shared" ref="CR5" si="3">+Z5</f>
        <v>35</v>
      </c>
      <c r="CS5" s="19" t="str">
        <f t="shared" ref="CS5" si="4">+AB5</f>
        <v>A</v>
      </c>
      <c r="CT5" s="154">
        <v>5558</v>
      </c>
      <c r="CU5" s="125">
        <v>753</v>
      </c>
      <c r="CV5" s="33">
        <f>VLOOKUP($CU5,Funktionsbezeichnungen,3,0)</f>
        <v>12</v>
      </c>
      <c r="CW5" s="83" t="str">
        <f>VLOOKUP($CU5,Funktionsbezeichnungen,2,0)</f>
        <v>Vorgesetzter  -  4 . Stufe</v>
      </c>
      <c r="CX5" s="125">
        <v>753</v>
      </c>
      <c r="CY5" s="33">
        <f t="shared" ref="CY5:CY9" si="5">VLOOKUP($CX5,Funktionsbezeichnungen,3,0)</f>
        <v>12</v>
      </c>
      <c r="CZ5" s="83" t="str">
        <f t="shared" ref="CZ5:CZ9" si="6">VLOOKUP($CX5,Funktionsbezeichnungen,2,0)</f>
        <v>Vorgesetzter  -  4 . Stufe</v>
      </c>
      <c r="DA5" s="125">
        <v>753</v>
      </c>
      <c r="DB5" s="33">
        <f t="shared" ref="DB5:DB9" si="7">VLOOKUP($DA5,Funktionsbezeichnungen,3,0)</f>
        <v>12</v>
      </c>
      <c r="DC5" s="83" t="str">
        <f t="shared" ref="DC5:DC9" si="8">VLOOKUP($DA5,Funktionsbezeichnungen,2,0)</f>
        <v>Vorgesetzter  -  4 . Stufe</v>
      </c>
      <c r="DD5" s="124">
        <v>753</v>
      </c>
      <c r="DE5" s="33">
        <f t="shared" ref="DE5:DE9" si="9">VLOOKUP($DD5,Funktionsbezeichnungen,3,0)</f>
        <v>12</v>
      </c>
      <c r="DF5" s="83" t="str">
        <f t="shared" ref="DF5:DF9" si="10">VLOOKUP($DD5,Funktionsbezeichnungen,2,0)</f>
        <v>Vorgesetzter  -  4 . Stufe</v>
      </c>
      <c r="DG5" s="20"/>
      <c r="DH5" s="124">
        <v>753</v>
      </c>
      <c r="DI5" s="33">
        <f t="shared" ref="DI5:DI9" si="11">VLOOKUP($DH5,Funktionsbezeichnungen,3,0)</f>
        <v>12</v>
      </c>
      <c r="DJ5" s="83" t="str">
        <f t="shared" ref="DJ5:DJ9" si="12">VLOOKUP($DH5,Funktionsbezeichnungen,2,0)</f>
        <v>Vorgesetzter  -  4 . Stufe</v>
      </c>
      <c r="DO5" s="19">
        <f t="shared" ref="DO5" si="13">+CT5</f>
        <v>5558</v>
      </c>
      <c r="DP5" s="153">
        <v>1</v>
      </c>
      <c r="DQ5" s="19">
        <v>2</v>
      </c>
      <c r="DR5" s="19" t="s">
        <v>951</v>
      </c>
    </row>
    <row r="6" spans="1:142" s="19" customFormat="1" ht="27" x14ac:dyDescent="0.2">
      <c r="A6" s="53">
        <v>1</v>
      </c>
      <c r="B6" s="53"/>
      <c r="C6" s="53">
        <f t="shared" ref="C6:C68" si="14">IF(Z6&gt;=10,1,0)</f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ref="Z6:Z67" si="15">$AD$3-V6</f>
        <v>34</v>
      </c>
      <c r="AA6" s="25" t="s">
        <v>657</v>
      </c>
      <c r="AB6" s="21" t="s">
        <v>89</v>
      </c>
      <c r="AC6" s="21"/>
      <c r="AE6" s="90" t="s">
        <v>399</v>
      </c>
      <c r="AF6" s="82"/>
      <c r="CP6" s="19" t="str">
        <f t="shared" ref="CP6:CP68" si="16">+S6</f>
        <v>Schädler Beat</v>
      </c>
      <c r="CR6" s="19">
        <f t="shared" ref="CR6:CR68" si="17">+Z6</f>
        <v>34</v>
      </c>
      <c r="CS6" s="19" t="str">
        <f t="shared" ref="CS6:CS68" si="18">+AB6</f>
        <v>A</v>
      </c>
      <c r="CT6" s="154">
        <v>4155</v>
      </c>
      <c r="CU6" s="125">
        <v>753</v>
      </c>
      <c r="CV6" s="33">
        <f>VLOOKUP($CU6,Funktionsbezeichnungen,3,0)</f>
        <v>12</v>
      </c>
      <c r="CW6" s="83" t="str">
        <f>VLOOKUP($CU6,Funktionsbezeichnungen,2,0)</f>
        <v>Vorgesetzter  -  4 . Stufe</v>
      </c>
      <c r="CX6" s="125">
        <v>753</v>
      </c>
      <c r="CY6" s="33">
        <f t="shared" si="5"/>
        <v>12</v>
      </c>
      <c r="CZ6" s="83" t="str">
        <f t="shared" si="6"/>
        <v>Vorgesetzter  -  4 . Stufe</v>
      </c>
      <c r="DA6" s="125">
        <v>753</v>
      </c>
      <c r="DB6" s="33">
        <f t="shared" si="7"/>
        <v>12</v>
      </c>
      <c r="DC6" s="83" t="str">
        <f t="shared" si="8"/>
        <v>Vorgesetzter  -  4 . Stufe</v>
      </c>
      <c r="DD6" s="124">
        <v>753</v>
      </c>
      <c r="DE6" s="33">
        <f t="shared" si="9"/>
        <v>12</v>
      </c>
      <c r="DF6" s="83" t="str">
        <f t="shared" si="10"/>
        <v>Vorgesetzter  -  4 . Stufe</v>
      </c>
      <c r="DG6" s="20"/>
      <c r="DH6" s="124">
        <v>753</v>
      </c>
      <c r="DI6" s="33">
        <f t="shared" si="11"/>
        <v>12</v>
      </c>
      <c r="DJ6" s="83" t="str">
        <f t="shared" si="12"/>
        <v>Vorgesetzter  -  4 . Stufe</v>
      </c>
      <c r="DO6" s="19">
        <f t="shared" ref="DO6:DO68" si="19">+CT6</f>
        <v>4155</v>
      </c>
      <c r="DP6" s="153">
        <v>1</v>
      </c>
      <c r="DQ6" s="19">
        <v>2</v>
      </c>
      <c r="DR6" s="19" t="s">
        <v>951</v>
      </c>
    </row>
    <row r="7" spans="1:142" s="19" customFormat="1" ht="27" x14ac:dyDescent="0.2">
      <c r="A7" s="53">
        <v>1</v>
      </c>
      <c r="B7" s="53"/>
      <c r="C7" s="53">
        <f t="shared" si="14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207" t="s">
        <v>1140</v>
      </c>
      <c r="P7" s="15" t="s">
        <v>435</v>
      </c>
      <c r="Q7" s="15">
        <v>3</v>
      </c>
      <c r="R7" s="16"/>
      <c r="S7" s="20" t="s">
        <v>94</v>
      </c>
      <c r="T7" s="21">
        <v>1962</v>
      </c>
      <c r="U7" s="28" t="s">
        <v>194</v>
      </c>
      <c r="V7" s="21">
        <v>1987</v>
      </c>
      <c r="W7" s="25" t="s">
        <v>314</v>
      </c>
      <c r="X7" s="21">
        <v>2000</v>
      </c>
      <c r="Y7" s="28" t="s">
        <v>333</v>
      </c>
      <c r="Z7" s="118">
        <f t="shared" si="15"/>
        <v>30</v>
      </c>
      <c r="AA7" s="25" t="s">
        <v>667</v>
      </c>
      <c r="AB7" s="21" t="s">
        <v>89</v>
      </c>
      <c r="AC7" s="21"/>
      <c r="AE7" s="90" t="s">
        <v>400</v>
      </c>
      <c r="AF7" s="82"/>
      <c r="CP7" s="19" t="str">
        <f t="shared" si="16"/>
        <v>Rentsch Lucas</v>
      </c>
      <c r="CR7" s="19">
        <f t="shared" si="17"/>
        <v>30</v>
      </c>
      <c r="CS7" s="19" t="str">
        <f t="shared" si="18"/>
        <v>A</v>
      </c>
      <c r="CT7" s="154">
        <v>5574</v>
      </c>
      <c r="CU7" s="125">
        <v>753</v>
      </c>
      <c r="CV7" s="33">
        <f>VLOOKUP($CU7,Funktionsbezeichnungen,3,0)</f>
        <v>12</v>
      </c>
      <c r="CW7" s="83" t="str">
        <f>VLOOKUP($CU7,Funktionsbezeichnungen,2,0)</f>
        <v>Vorgesetzter  -  4 . Stufe</v>
      </c>
      <c r="CX7" s="125">
        <v>753</v>
      </c>
      <c r="CY7" s="33">
        <f t="shared" si="5"/>
        <v>12</v>
      </c>
      <c r="CZ7" s="83" t="str">
        <f t="shared" si="6"/>
        <v>Vorgesetzter  -  4 . Stufe</v>
      </c>
      <c r="DA7" s="125">
        <v>753</v>
      </c>
      <c r="DB7" s="33">
        <f t="shared" si="7"/>
        <v>12</v>
      </c>
      <c r="DC7" s="83" t="str">
        <f t="shared" si="8"/>
        <v>Vorgesetzter  -  4 . Stufe</v>
      </c>
      <c r="DD7" s="124">
        <v>753</v>
      </c>
      <c r="DE7" s="33">
        <f t="shared" si="9"/>
        <v>12</v>
      </c>
      <c r="DF7" s="83" t="str">
        <f t="shared" si="10"/>
        <v>Vorgesetzter  -  4 . Stufe</v>
      </c>
      <c r="DG7" s="20"/>
      <c r="DH7" s="124">
        <v>753</v>
      </c>
      <c r="DI7" s="33">
        <f t="shared" si="11"/>
        <v>12</v>
      </c>
      <c r="DJ7" s="83" t="str">
        <f t="shared" si="12"/>
        <v>Vorgesetzter  -  4 . Stufe</v>
      </c>
      <c r="DO7" s="19">
        <f t="shared" si="19"/>
        <v>5574</v>
      </c>
      <c r="DP7" s="153">
        <v>1</v>
      </c>
      <c r="DQ7" s="19">
        <v>2</v>
      </c>
      <c r="DR7" s="19" t="s">
        <v>951</v>
      </c>
    </row>
    <row r="8" spans="1:142" s="19" customFormat="1" ht="27" x14ac:dyDescent="0.2">
      <c r="A8" s="53">
        <v>1</v>
      </c>
      <c r="B8" s="53"/>
      <c r="C8" s="53">
        <f t="shared" si="14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361</v>
      </c>
      <c r="P8" s="15" t="s">
        <v>436</v>
      </c>
      <c r="Q8" s="15">
        <v>4</v>
      </c>
      <c r="R8" s="16"/>
      <c r="S8" s="20" t="s">
        <v>101</v>
      </c>
      <c r="T8" s="21">
        <v>1961</v>
      </c>
      <c r="U8" s="28" t="s">
        <v>197</v>
      </c>
      <c r="V8" s="21">
        <v>1987</v>
      </c>
      <c r="W8" s="25"/>
      <c r="X8" s="21"/>
      <c r="Y8" s="28" t="s">
        <v>102</v>
      </c>
      <c r="Z8" s="118">
        <f t="shared" si="15"/>
        <v>30</v>
      </c>
      <c r="AA8" s="25" t="s">
        <v>658</v>
      </c>
      <c r="AB8" s="21" t="s">
        <v>1035</v>
      </c>
      <c r="AC8" s="21"/>
      <c r="AE8" s="90" t="s">
        <v>401</v>
      </c>
      <c r="AF8" s="82"/>
      <c r="CP8" s="19" t="str">
        <f t="shared" si="16"/>
        <v>Zenners Guy</v>
      </c>
      <c r="CR8" s="19">
        <f t="shared" si="17"/>
        <v>30</v>
      </c>
      <c r="CS8" s="19" t="str">
        <f t="shared" si="18"/>
        <v xml:space="preserve"> A</v>
      </c>
      <c r="CT8" s="154">
        <v>4182</v>
      </c>
      <c r="CU8" s="125">
        <v>753</v>
      </c>
      <c r="CV8" s="33">
        <f>VLOOKUP($CU8,Funktionsbezeichnungen,3,0)</f>
        <v>12</v>
      </c>
      <c r="CW8" s="83" t="str">
        <f>VLOOKUP($CU8,Funktionsbezeichnungen,2,0)</f>
        <v>Vorgesetzter  -  4 . Stufe</v>
      </c>
      <c r="CX8" s="125">
        <v>753</v>
      </c>
      <c r="CY8" s="33">
        <f t="shared" si="5"/>
        <v>12</v>
      </c>
      <c r="CZ8" s="83" t="str">
        <f t="shared" si="6"/>
        <v>Vorgesetzter  -  4 . Stufe</v>
      </c>
      <c r="DA8" s="125">
        <v>753</v>
      </c>
      <c r="DB8" s="33">
        <f t="shared" si="7"/>
        <v>12</v>
      </c>
      <c r="DC8" s="83" t="str">
        <f t="shared" si="8"/>
        <v>Vorgesetzter  -  4 . Stufe</v>
      </c>
      <c r="DD8" s="124">
        <v>753</v>
      </c>
      <c r="DE8" s="33">
        <f t="shared" si="9"/>
        <v>12</v>
      </c>
      <c r="DF8" s="83" t="str">
        <f t="shared" si="10"/>
        <v>Vorgesetzter  -  4 . Stufe</v>
      </c>
      <c r="DG8" s="20"/>
      <c r="DH8" s="124">
        <v>753</v>
      </c>
      <c r="DI8" s="33">
        <f t="shared" si="11"/>
        <v>12</v>
      </c>
      <c r="DJ8" s="83" t="str">
        <f t="shared" si="12"/>
        <v>Vorgesetzter  -  4 . Stufe</v>
      </c>
      <c r="DO8" s="19">
        <f t="shared" si="19"/>
        <v>4182</v>
      </c>
      <c r="DP8" s="153">
        <v>1</v>
      </c>
      <c r="DQ8" s="19">
        <v>2</v>
      </c>
      <c r="DR8" s="19" t="s">
        <v>951</v>
      </c>
    </row>
    <row r="9" spans="1:142" s="19" customFormat="1" ht="27" x14ac:dyDescent="0.2">
      <c r="A9" s="53">
        <v>0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360</v>
      </c>
      <c r="P9" s="15" t="s">
        <v>443</v>
      </c>
      <c r="Q9" s="15">
        <v>5</v>
      </c>
      <c r="R9" s="42"/>
      <c r="S9" s="20" t="s">
        <v>253</v>
      </c>
      <c r="T9" s="21">
        <v>1967</v>
      </c>
      <c r="U9" s="28" t="s">
        <v>194</v>
      </c>
      <c r="V9" s="21">
        <v>1992</v>
      </c>
      <c r="W9" s="25" t="s">
        <v>314</v>
      </c>
      <c r="X9" s="21">
        <v>1999</v>
      </c>
      <c r="Y9" s="28" t="s">
        <v>315</v>
      </c>
      <c r="Z9" s="21">
        <f t="shared" si="15"/>
        <v>25</v>
      </c>
      <c r="AA9" s="25" t="s">
        <v>1128</v>
      </c>
      <c r="AB9" s="21" t="s">
        <v>89</v>
      </c>
      <c r="AC9" s="21"/>
      <c r="AE9" s="90" t="s">
        <v>1100</v>
      </c>
      <c r="AF9" s="82"/>
      <c r="CP9" s="19" t="str">
        <f t="shared" si="16"/>
        <v>Suter Thomas</v>
      </c>
      <c r="CR9" s="19">
        <f t="shared" si="17"/>
        <v>25</v>
      </c>
      <c r="CS9" s="19" t="str">
        <f t="shared" si="18"/>
        <v>A</v>
      </c>
      <c r="CT9" s="154">
        <v>3201</v>
      </c>
      <c r="CU9" s="125">
        <v>753</v>
      </c>
      <c r="CV9" s="33">
        <f>VLOOKUP($CU9,Funktionsbezeichnungen,3,0)</f>
        <v>12</v>
      </c>
      <c r="CW9" s="83" t="str">
        <f>VLOOKUP($CU9,Funktionsbezeichnungen,2,0)</f>
        <v>Vorgesetzter  -  4 . Stufe</v>
      </c>
      <c r="CX9" s="125">
        <v>774</v>
      </c>
      <c r="CY9" s="33">
        <f t="shared" si="5"/>
        <v>10</v>
      </c>
      <c r="CZ9" s="83" t="str">
        <f t="shared" si="6"/>
        <v>Senior Projektingenieur</v>
      </c>
      <c r="DA9" s="125">
        <v>774</v>
      </c>
      <c r="DB9" s="33">
        <f t="shared" si="7"/>
        <v>10</v>
      </c>
      <c r="DC9" s="83" t="str">
        <f t="shared" si="8"/>
        <v>Senior Projektingenieur</v>
      </c>
      <c r="DD9" s="125">
        <v>774</v>
      </c>
      <c r="DE9" s="33">
        <f t="shared" si="9"/>
        <v>10</v>
      </c>
      <c r="DF9" s="83" t="str">
        <f t="shared" si="10"/>
        <v>Senior Projektingenieur</v>
      </c>
      <c r="DG9" s="20"/>
      <c r="DH9" s="33">
        <v>773</v>
      </c>
      <c r="DI9" s="33">
        <f t="shared" si="11"/>
        <v>9</v>
      </c>
      <c r="DJ9" s="83" t="str">
        <f t="shared" si="12"/>
        <v>Projektingenieur 3</v>
      </c>
      <c r="DO9" s="19">
        <f t="shared" si="19"/>
        <v>3201</v>
      </c>
      <c r="DP9" s="153">
        <v>1</v>
      </c>
      <c r="DQ9" s="19">
        <v>2</v>
      </c>
      <c r="DR9" s="19" t="s">
        <v>951</v>
      </c>
    </row>
    <row r="10" spans="1:142" s="19" customFormat="1" ht="15.75" x14ac:dyDescent="0.2">
      <c r="A10" s="53">
        <v>1</v>
      </c>
      <c r="B10" s="53"/>
      <c r="C10" s="53">
        <f t="shared" si="14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5"/>
      <c r="X10" s="21"/>
      <c r="Y10" s="26" t="s">
        <v>91</v>
      </c>
      <c r="Z10" s="21">
        <f t="shared" si="15"/>
        <v>48</v>
      </c>
      <c r="AA10" s="25" t="s">
        <v>659</v>
      </c>
      <c r="AB10" s="21" t="s">
        <v>1037</v>
      </c>
      <c r="AC10" s="21"/>
      <c r="AE10" s="193" t="s">
        <v>1078</v>
      </c>
      <c r="AF10" s="82"/>
      <c r="CP10" s="19" t="str">
        <f t="shared" si="16"/>
        <v>Kalak Josef</v>
      </c>
      <c r="CR10" s="19">
        <f t="shared" si="17"/>
        <v>48</v>
      </c>
      <c r="CS10" s="19" t="str">
        <f t="shared" si="18"/>
        <v>B/A 1)</v>
      </c>
      <c r="CT10" s="154">
        <v>3136</v>
      </c>
      <c r="CU10" s="125" t="s">
        <v>711</v>
      </c>
      <c r="CV10" s="33"/>
      <c r="CW10" s="83"/>
      <c r="CX10" s="125" t="s">
        <v>711</v>
      </c>
      <c r="CY10" s="33"/>
      <c r="CZ10" s="83"/>
      <c r="DA10" s="125" t="s">
        <v>711</v>
      </c>
      <c r="DB10" s="33"/>
      <c r="DC10" s="83"/>
      <c r="DD10" s="125" t="s">
        <v>711</v>
      </c>
      <c r="DE10" s="33"/>
      <c r="DF10" s="83"/>
      <c r="DG10" s="20"/>
      <c r="DH10" s="125" t="s">
        <v>711</v>
      </c>
      <c r="DI10" s="125" t="s">
        <v>711</v>
      </c>
      <c r="DJ10" s="83"/>
      <c r="DO10" s="19">
        <f t="shared" si="19"/>
        <v>3136</v>
      </c>
      <c r="DP10" s="153">
        <v>1</v>
      </c>
      <c r="DQ10" s="19">
        <v>2</v>
      </c>
      <c r="DR10" s="185" t="s">
        <v>951</v>
      </c>
    </row>
    <row r="11" spans="1:142" s="19" customFormat="1" x14ac:dyDescent="0.2">
      <c r="A11" s="53">
        <v>0</v>
      </c>
      <c r="B11" s="53"/>
      <c r="C11" s="53">
        <f t="shared" si="14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5"/>
      <c r="X11" s="21"/>
      <c r="Y11" s="26" t="s">
        <v>668</v>
      </c>
      <c r="Z11" s="206">
        <f t="shared" si="15"/>
        <v>43</v>
      </c>
      <c r="AA11" s="25" t="s">
        <v>97</v>
      </c>
      <c r="AB11" s="21" t="s">
        <v>95</v>
      </c>
      <c r="AC11" s="21"/>
      <c r="AE11" s="193" t="s">
        <v>1078</v>
      </c>
      <c r="AF11" s="82"/>
      <c r="CP11" s="19" t="str">
        <f t="shared" si="16"/>
        <v>Hausammann Erich</v>
      </c>
      <c r="CR11" s="19">
        <f t="shared" si="17"/>
        <v>43</v>
      </c>
      <c r="CS11" s="19" t="str">
        <f t="shared" si="18"/>
        <v>B</v>
      </c>
      <c r="CT11" s="154">
        <v>3148</v>
      </c>
      <c r="CU11" s="125" t="s">
        <v>711</v>
      </c>
      <c r="CV11" s="33"/>
      <c r="CW11" s="83"/>
      <c r="CX11" s="125" t="s">
        <v>711</v>
      </c>
      <c r="CY11" s="33"/>
      <c r="CZ11" s="83"/>
      <c r="DA11" s="125" t="s">
        <v>711</v>
      </c>
      <c r="DB11" s="33"/>
      <c r="DC11" s="83"/>
      <c r="DD11" s="125">
        <v>774</v>
      </c>
      <c r="DE11" s="33">
        <f t="shared" ref="DE11:DE26" si="20">VLOOKUP($DD11,Funktionsbezeichnungen,3,0)</f>
        <v>10</v>
      </c>
      <c r="DF11" s="83" t="str">
        <f t="shared" ref="DF11:DF26" si="21">VLOOKUP($DD11,Funktionsbezeichnungen,2,0)</f>
        <v>Senior Projektingenieur</v>
      </c>
      <c r="DG11" s="20"/>
      <c r="DH11" s="125">
        <v>773</v>
      </c>
      <c r="DI11" s="33">
        <f t="shared" ref="DI11:DI26" si="22">VLOOKUP($DH11,Funktionsbezeichnungen,3,0)</f>
        <v>9</v>
      </c>
      <c r="DJ11" s="83" t="str">
        <f t="shared" ref="DJ11:DJ26" si="23">VLOOKUP($DH11,Funktionsbezeichnungen,2,0)</f>
        <v>Projektingenieur 3</v>
      </c>
      <c r="DO11" s="19">
        <f t="shared" si="19"/>
        <v>3148</v>
      </c>
      <c r="DP11" s="153">
        <v>2</v>
      </c>
      <c r="DQ11" s="19">
        <v>3</v>
      </c>
      <c r="DR11" s="185" t="s">
        <v>951</v>
      </c>
    </row>
    <row r="12" spans="1:142" s="19" customFormat="1" x14ac:dyDescent="0.2">
      <c r="A12" s="53">
        <v>0</v>
      </c>
      <c r="B12" s="53"/>
      <c r="C12" s="53">
        <f>IF(Z12&gt;=10,1,0)</f>
        <v>1</v>
      </c>
      <c r="D12" s="55">
        <v>1</v>
      </c>
      <c r="E12" s="55"/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574</v>
      </c>
      <c r="Q12" s="15">
        <v>8</v>
      </c>
      <c r="R12" s="16"/>
      <c r="S12" s="20" t="s">
        <v>571</v>
      </c>
      <c r="T12" s="21">
        <v>1953</v>
      </c>
      <c r="U12" s="28" t="s">
        <v>572</v>
      </c>
      <c r="V12" s="21">
        <v>1978</v>
      </c>
      <c r="W12" s="25"/>
      <c r="X12" s="21"/>
      <c r="Y12" s="28" t="s">
        <v>573</v>
      </c>
      <c r="Z12" s="21">
        <f t="shared" si="15"/>
        <v>39</v>
      </c>
      <c r="AA12" s="25" t="s">
        <v>97</v>
      </c>
      <c r="AB12" s="21" t="s">
        <v>95</v>
      </c>
      <c r="AC12" s="21"/>
      <c r="AE12" s="90" t="s">
        <v>373</v>
      </c>
      <c r="AF12" s="82"/>
      <c r="CP12" s="19" t="str">
        <f t="shared" si="16"/>
        <v>Bosshard Heinz</v>
      </c>
      <c r="CR12" s="19">
        <f t="shared" si="17"/>
        <v>39</v>
      </c>
      <c r="CS12" s="19" t="str">
        <f t="shared" si="18"/>
        <v>B</v>
      </c>
      <c r="CT12" s="154">
        <v>3205</v>
      </c>
      <c r="CU12" s="125">
        <v>773</v>
      </c>
      <c r="CV12" s="33">
        <f t="shared" ref="CV12:CV26" si="24">VLOOKUP($CU12,Funktionsbezeichnungen,3,0)</f>
        <v>9</v>
      </c>
      <c r="CW12" s="83" t="str">
        <f t="shared" ref="CW12:CW26" si="25">VLOOKUP($CU12,Funktionsbezeichnungen,2,0)</f>
        <v>Projektingenieur 3</v>
      </c>
      <c r="CX12" s="125">
        <v>773</v>
      </c>
      <c r="CY12" s="33">
        <f>VLOOKUP($CX12,Funktionsbezeichnungen,3,0)</f>
        <v>9</v>
      </c>
      <c r="CZ12" s="83" t="str">
        <f>VLOOKUP($CX12,Funktionsbezeichnungen,2,0)</f>
        <v>Projektingenieur 3</v>
      </c>
      <c r="DA12" s="125">
        <v>773</v>
      </c>
      <c r="DB12" s="33">
        <f t="shared" ref="DB12:DB26" si="26">VLOOKUP($DA12,Funktionsbezeichnungen,3,0)</f>
        <v>9</v>
      </c>
      <c r="DC12" s="83" t="str">
        <f t="shared" ref="DC12:DC26" si="27">VLOOKUP($DA12,Funktionsbezeichnungen,2,0)</f>
        <v>Projektingenieur 3</v>
      </c>
      <c r="DD12" s="125">
        <v>773</v>
      </c>
      <c r="DE12" s="33">
        <f t="shared" si="20"/>
        <v>9</v>
      </c>
      <c r="DF12" s="83" t="str">
        <f t="shared" si="21"/>
        <v>Projektingenieur 3</v>
      </c>
      <c r="DG12" s="20"/>
      <c r="DH12" s="33">
        <v>772</v>
      </c>
      <c r="DI12" s="33">
        <f t="shared" si="22"/>
        <v>8</v>
      </c>
      <c r="DJ12" s="83" t="str">
        <f t="shared" si="23"/>
        <v>Projektingenieur 2</v>
      </c>
      <c r="DO12" s="19">
        <f t="shared" si="19"/>
        <v>3205</v>
      </c>
      <c r="DP12" s="153">
        <v>1</v>
      </c>
      <c r="DQ12" s="19">
        <v>2</v>
      </c>
      <c r="DR12" s="19" t="s">
        <v>951</v>
      </c>
    </row>
    <row r="13" spans="1:142" s="19" customFormat="1" ht="27" x14ac:dyDescent="0.2">
      <c r="A13" s="53">
        <v>0</v>
      </c>
      <c r="B13" s="53"/>
      <c r="C13" s="53">
        <f>IF(Z13&gt;=10,1,0)</f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441</v>
      </c>
      <c r="Q13" s="15">
        <v>9</v>
      </c>
      <c r="R13" s="16"/>
      <c r="S13" s="20" t="s">
        <v>113</v>
      </c>
      <c r="T13" s="21">
        <v>1958</v>
      </c>
      <c r="U13" s="28" t="s">
        <v>195</v>
      </c>
      <c r="V13" s="21">
        <v>1981</v>
      </c>
      <c r="W13" s="25"/>
      <c r="X13" s="21"/>
      <c r="Y13" s="28" t="s">
        <v>222</v>
      </c>
      <c r="Z13" s="21">
        <f t="shared" si="15"/>
        <v>36</v>
      </c>
      <c r="AA13" s="25" t="s">
        <v>1129</v>
      </c>
      <c r="AB13" s="21" t="s">
        <v>95</v>
      </c>
      <c r="AC13" s="21"/>
      <c r="AE13" s="90" t="s">
        <v>402</v>
      </c>
      <c r="AF13" s="82"/>
      <c r="CP13" s="19" t="str">
        <f t="shared" si="16"/>
        <v>Schär Robert</v>
      </c>
      <c r="CR13" s="19">
        <f t="shared" si="17"/>
        <v>36</v>
      </c>
      <c r="CS13" s="19" t="str">
        <f t="shared" si="18"/>
        <v>B</v>
      </c>
      <c r="CT13" s="154">
        <v>5557</v>
      </c>
      <c r="CU13" s="125">
        <v>773</v>
      </c>
      <c r="CV13" s="33">
        <f t="shared" si="24"/>
        <v>9</v>
      </c>
      <c r="CW13" s="83" t="str">
        <f t="shared" si="25"/>
        <v>Projektingenieur 3</v>
      </c>
      <c r="CX13" s="125">
        <v>773</v>
      </c>
      <c r="CY13" s="33">
        <f>VLOOKUP($CX13,Funktionsbezeichnungen,3,0)</f>
        <v>9</v>
      </c>
      <c r="CZ13" s="83" t="str">
        <f>VLOOKUP($CX13,Funktionsbezeichnungen,2,0)</f>
        <v>Projektingenieur 3</v>
      </c>
      <c r="DA13" s="125">
        <v>773</v>
      </c>
      <c r="DB13" s="33">
        <f t="shared" si="26"/>
        <v>9</v>
      </c>
      <c r="DC13" s="83" t="str">
        <f t="shared" si="27"/>
        <v>Projektingenieur 3</v>
      </c>
      <c r="DD13" s="125">
        <v>773</v>
      </c>
      <c r="DE13" s="33">
        <f t="shared" si="20"/>
        <v>9</v>
      </c>
      <c r="DF13" s="83" t="str">
        <f t="shared" si="21"/>
        <v>Projektingenieur 3</v>
      </c>
      <c r="DG13" s="20"/>
      <c r="DH13" s="33">
        <v>773</v>
      </c>
      <c r="DI13" s="33">
        <f t="shared" si="22"/>
        <v>9</v>
      </c>
      <c r="DJ13" s="83" t="str">
        <f t="shared" si="23"/>
        <v>Projektingenieur 3</v>
      </c>
      <c r="DO13" s="19">
        <f t="shared" si="19"/>
        <v>5557</v>
      </c>
      <c r="DP13" s="153">
        <v>2</v>
      </c>
      <c r="DQ13" s="19">
        <v>3</v>
      </c>
      <c r="DR13" s="19" t="s">
        <v>951</v>
      </c>
    </row>
    <row r="14" spans="1:142" s="19" customFormat="1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359</v>
      </c>
      <c r="P14" s="15" t="s">
        <v>449</v>
      </c>
      <c r="Q14" s="15">
        <v>10</v>
      </c>
      <c r="R14" s="16"/>
      <c r="S14" s="20" t="s">
        <v>114</v>
      </c>
      <c r="T14" s="21">
        <v>1957</v>
      </c>
      <c r="U14" s="28" t="s">
        <v>195</v>
      </c>
      <c r="V14" s="21">
        <v>1984</v>
      </c>
      <c r="W14" s="25"/>
      <c r="X14" s="21"/>
      <c r="Y14" s="28" t="s">
        <v>90</v>
      </c>
      <c r="Z14" s="21">
        <f t="shared" si="15"/>
        <v>33</v>
      </c>
      <c r="AA14" s="25" t="s">
        <v>663</v>
      </c>
      <c r="AB14" s="21" t="s">
        <v>95</v>
      </c>
      <c r="AC14" s="21"/>
      <c r="AE14" s="90" t="s">
        <v>1212</v>
      </c>
      <c r="AF14" s="82"/>
      <c r="CP14" s="19" t="str">
        <f t="shared" si="16"/>
        <v xml:space="preserve">Spieler Daniel </v>
      </c>
      <c r="CR14" s="19">
        <f t="shared" si="17"/>
        <v>33</v>
      </c>
      <c r="CS14" s="19" t="str">
        <f t="shared" si="18"/>
        <v>B</v>
      </c>
      <c r="CT14" s="154">
        <v>4209</v>
      </c>
      <c r="CU14" s="125">
        <v>773</v>
      </c>
      <c r="CV14" s="33">
        <f t="shared" si="24"/>
        <v>9</v>
      </c>
      <c r="CW14" s="83" t="str">
        <f t="shared" si="25"/>
        <v>Projektingenieur 3</v>
      </c>
      <c r="CX14" s="125">
        <v>773</v>
      </c>
      <c r="CY14" s="33">
        <f>VLOOKUP($CX14,Funktionsbezeichnungen,3,0)</f>
        <v>9</v>
      </c>
      <c r="CZ14" s="83" t="str">
        <f>VLOOKUP($CX14,Funktionsbezeichnungen,2,0)</f>
        <v>Projektingenieur 3</v>
      </c>
      <c r="DA14" s="125">
        <v>773</v>
      </c>
      <c r="DB14" s="33">
        <f t="shared" si="26"/>
        <v>9</v>
      </c>
      <c r="DC14" s="83" t="str">
        <f t="shared" si="27"/>
        <v>Projektingenieur 3</v>
      </c>
      <c r="DD14" s="125">
        <v>773</v>
      </c>
      <c r="DE14" s="33">
        <f t="shared" si="20"/>
        <v>9</v>
      </c>
      <c r="DF14" s="83" t="str">
        <f t="shared" si="21"/>
        <v>Projektingenieur 3</v>
      </c>
      <c r="DG14" s="20"/>
      <c r="DH14" s="33">
        <v>773</v>
      </c>
      <c r="DI14" s="33">
        <f t="shared" si="22"/>
        <v>9</v>
      </c>
      <c r="DJ14" s="83" t="str">
        <f t="shared" si="23"/>
        <v>Projektingenieur 3</v>
      </c>
      <c r="DO14" s="19">
        <f t="shared" si="19"/>
        <v>4209</v>
      </c>
      <c r="DP14" s="153">
        <v>2</v>
      </c>
      <c r="DQ14" s="19">
        <v>3</v>
      </c>
      <c r="DR14" s="19" t="s">
        <v>951</v>
      </c>
    </row>
    <row r="15" spans="1:142" s="19" customFormat="1" ht="27" x14ac:dyDescent="0.2">
      <c r="A15" s="53">
        <v>0</v>
      </c>
      <c r="B15" s="53"/>
      <c r="C15" s="53">
        <f t="shared" si="14"/>
        <v>1</v>
      </c>
      <c r="D15" s="55">
        <v>1</v>
      </c>
      <c r="E15" s="55"/>
      <c r="F15" s="56"/>
      <c r="G15" s="54"/>
      <c r="H15" s="54"/>
      <c r="I15" s="56"/>
      <c r="J15" s="54"/>
      <c r="K15" s="56"/>
      <c r="L15" s="56"/>
      <c r="M15" s="56"/>
      <c r="N15" s="58"/>
      <c r="O15" s="52" t="s">
        <v>361</v>
      </c>
      <c r="P15" s="15" t="s">
        <v>439</v>
      </c>
      <c r="Q15" s="15">
        <v>11</v>
      </c>
      <c r="R15" s="16"/>
      <c r="S15" s="20" t="s">
        <v>115</v>
      </c>
      <c r="T15" s="21">
        <v>1959</v>
      </c>
      <c r="U15" s="28" t="s">
        <v>100</v>
      </c>
      <c r="V15" s="21">
        <v>1985</v>
      </c>
      <c r="W15" s="25"/>
      <c r="X15" s="21"/>
      <c r="Y15" s="28" t="s">
        <v>335</v>
      </c>
      <c r="Z15" s="118">
        <f t="shared" si="15"/>
        <v>32</v>
      </c>
      <c r="AA15" s="25" t="s">
        <v>946</v>
      </c>
      <c r="AB15" s="21" t="s">
        <v>95</v>
      </c>
      <c r="AC15" s="21"/>
      <c r="AE15" s="90" t="s">
        <v>373</v>
      </c>
      <c r="AF15" s="82"/>
      <c r="CP15" s="19" t="str">
        <f t="shared" si="16"/>
        <v>Gysin Daniel</v>
      </c>
      <c r="CR15" s="19">
        <f t="shared" si="17"/>
        <v>32</v>
      </c>
      <c r="CS15" s="19" t="str">
        <f t="shared" si="18"/>
        <v>B</v>
      </c>
      <c r="CT15" s="154">
        <v>5625</v>
      </c>
      <c r="CU15" s="125">
        <v>784</v>
      </c>
      <c r="CV15" s="33">
        <f t="shared" si="24"/>
        <v>10</v>
      </c>
      <c r="CW15" s="83" t="str">
        <f t="shared" si="25"/>
        <v>Senior Projektingenieur</v>
      </c>
      <c r="CX15" s="125">
        <v>784</v>
      </c>
      <c r="CY15" s="33">
        <f t="shared" ref="CY15:CY22" si="28">VLOOKUP($CX15,Funktionsbezeichnungen,3,0)</f>
        <v>10</v>
      </c>
      <c r="CZ15" s="83" t="str">
        <f t="shared" ref="CZ15:CZ22" si="29">VLOOKUP($CX15,Funktionsbezeichnungen,2,0)</f>
        <v>Senior Projektingenieur</v>
      </c>
      <c r="DA15" s="125">
        <v>784</v>
      </c>
      <c r="DB15" s="33">
        <f t="shared" si="26"/>
        <v>10</v>
      </c>
      <c r="DC15" s="83" t="str">
        <f t="shared" si="27"/>
        <v>Senior Projektingenieur</v>
      </c>
      <c r="DD15" s="125">
        <v>784</v>
      </c>
      <c r="DE15" s="33">
        <f t="shared" si="20"/>
        <v>10</v>
      </c>
      <c r="DF15" s="83" t="str">
        <f t="shared" si="21"/>
        <v>Senior Projektingenieur</v>
      </c>
      <c r="DG15" s="20"/>
      <c r="DH15" s="33">
        <v>783</v>
      </c>
      <c r="DI15" s="33">
        <f t="shared" si="22"/>
        <v>9</v>
      </c>
      <c r="DJ15" s="83" t="str">
        <f t="shared" si="23"/>
        <v>Projektingenieur 3</v>
      </c>
      <c r="DO15" s="19">
        <f t="shared" si="19"/>
        <v>5625</v>
      </c>
      <c r="DP15" s="153">
        <v>1</v>
      </c>
      <c r="DQ15" s="19">
        <v>2</v>
      </c>
      <c r="DR15" s="19" t="s">
        <v>952</v>
      </c>
    </row>
    <row r="16" spans="1:142" s="19" customFormat="1" x14ac:dyDescent="0.2">
      <c r="A16" s="53">
        <v>0</v>
      </c>
      <c r="B16" s="53"/>
      <c r="C16" s="53">
        <f>IF(Z16&gt;=10,1,0)</f>
        <v>1</v>
      </c>
      <c r="D16" s="55"/>
      <c r="E16" s="55">
        <v>1</v>
      </c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361</v>
      </c>
      <c r="P16" s="15" t="s">
        <v>1193</v>
      </c>
      <c r="Q16" s="15">
        <v>12</v>
      </c>
      <c r="R16" s="16"/>
      <c r="S16" s="20" t="s">
        <v>1194</v>
      </c>
      <c r="T16" s="21">
        <v>1962</v>
      </c>
      <c r="U16" s="28" t="s">
        <v>195</v>
      </c>
      <c r="V16" s="21">
        <v>1986</v>
      </c>
      <c r="W16" s="25"/>
      <c r="X16" s="21"/>
      <c r="Y16" s="28" t="s">
        <v>1196</v>
      </c>
      <c r="Z16" s="21">
        <f>$AD$3-V16</f>
        <v>31</v>
      </c>
      <c r="AA16" s="25" t="s">
        <v>1195</v>
      </c>
      <c r="AB16" s="21" t="s">
        <v>95</v>
      </c>
      <c r="AC16" s="21"/>
      <c r="AE16" s="90" t="s">
        <v>373</v>
      </c>
      <c r="AF16" s="82"/>
      <c r="CP16" s="19" t="str">
        <f t="shared" si="16"/>
        <v>Jann Roger</v>
      </c>
      <c r="CR16" s="19">
        <f t="shared" si="17"/>
        <v>31</v>
      </c>
      <c r="CS16" s="19" t="str">
        <f t="shared" si="18"/>
        <v>B</v>
      </c>
      <c r="CT16" s="154">
        <v>3214</v>
      </c>
      <c r="CU16" s="125">
        <v>774</v>
      </c>
      <c r="CV16" s="33">
        <f t="shared" si="24"/>
        <v>10</v>
      </c>
      <c r="CW16" s="83" t="str">
        <f t="shared" si="25"/>
        <v>Senior Projektingenieur</v>
      </c>
      <c r="CX16" s="125"/>
      <c r="CY16" s="33"/>
      <c r="CZ16" s="83"/>
      <c r="DA16" s="125"/>
      <c r="DB16" s="33"/>
      <c r="DC16" s="83"/>
      <c r="DD16" s="125"/>
      <c r="DE16" s="33"/>
      <c r="DF16" s="83"/>
      <c r="DG16" s="20"/>
      <c r="DH16" s="33"/>
      <c r="DI16" s="33"/>
      <c r="DJ16" s="83"/>
      <c r="DO16" s="19">
        <f t="shared" si="19"/>
        <v>3214</v>
      </c>
      <c r="DP16" s="153">
        <v>2</v>
      </c>
      <c r="DQ16" s="19">
        <v>3</v>
      </c>
      <c r="DR16" s="19" t="s">
        <v>951</v>
      </c>
    </row>
    <row r="17" spans="1:122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1061</v>
      </c>
      <c r="V17" s="21">
        <v>1987</v>
      </c>
      <c r="W17" s="25"/>
      <c r="X17" s="21"/>
      <c r="Y17" s="28" t="s">
        <v>222</v>
      </c>
      <c r="Z17" s="21">
        <f t="shared" si="15"/>
        <v>30</v>
      </c>
      <c r="AA17" s="25" t="s">
        <v>664</v>
      </c>
      <c r="AB17" s="21" t="s">
        <v>95</v>
      </c>
      <c r="AC17" s="21"/>
      <c r="AE17" s="90" t="s">
        <v>373</v>
      </c>
      <c r="AF17" s="82"/>
      <c r="CP17" s="19" t="str">
        <f t="shared" si="16"/>
        <v>Wecke Jürgen</v>
      </c>
      <c r="CR17" s="19">
        <f t="shared" si="17"/>
        <v>30</v>
      </c>
      <c r="CS17" s="19" t="str">
        <f t="shared" si="18"/>
        <v>B</v>
      </c>
      <c r="CT17" s="154">
        <v>4187</v>
      </c>
      <c r="CU17" s="125">
        <v>774</v>
      </c>
      <c r="CV17" s="33">
        <f t="shared" si="24"/>
        <v>10</v>
      </c>
      <c r="CW17" s="83" t="str">
        <f t="shared" si="25"/>
        <v>Senior Projektingenieur</v>
      </c>
      <c r="CX17" s="125">
        <v>774</v>
      </c>
      <c r="CY17" s="33">
        <f>VLOOKUP($CX17,Funktionsbezeichnungen,3,0)</f>
        <v>10</v>
      </c>
      <c r="CZ17" s="83" t="str">
        <f>VLOOKUP($CX17,Funktionsbezeichnungen,2,0)</f>
        <v>Senior Projektingenieur</v>
      </c>
      <c r="DA17" s="125">
        <v>774</v>
      </c>
      <c r="DB17" s="33">
        <f t="shared" si="26"/>
        <v>10</v>
      </c>
      <c r="DC17" s="83" t="str">
        <f t="shared" si="27"/>
        <v>Senior Projektingenieur</v>
      </c>
      <c r="DD17" s="125">
        <v>773</v>
      </c>
      <c r="DE17" s="33">
        <f t="shared" si="20"/>
        <v>9</v>
      </c>
      <c r="DF17" s="83" t="str">
        <f t="shared" si="21"/>
        <v>Projektingenieur 3</v>
      </c>
      <c r="DG17" s="20"/>
      <c r="DH17" s="33">
        <v>773</v>
      </c>
      <c r="DI17" s="33">
        <f t="shared" si="22"/>
        <v>9</v>
      </c>
      <c r="DJ17" s="83" t="str">
        <f t="shared" si="23"/>
        <v>Projektingenieur 3</v>
      </c>
      <c r="DO17" s="19">
        <f t="shared" si="19"/>
        <v>4187</v>
      </c>
      <c r="DP17" s="153">
        <v>2</v>
      </c>
      <c r="DQ17" s="19">
        <v>3</v>
      </c>
      <c r="DR17" s="19" t="s">
        <v>951</v>
      </c>
    </row>
    <row r="18" spans="1:122" s="19" customFormat="1" ht="27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445</v>
      </c>
      <c r="Q18" s="15">
        <v>14</v>
      </c>
      <c r="R18" s="16"/>
      <c r="S18" s="20" t="s">
        <v>118</v>
      </c>
      <c r="T18" s="21">
        <v>1962</v>
      </c>
      <c r="U18" s="28" t="s">
        <v>1069</v>
      </c>
      <c r="V18" s="21">
        <v>1987</v>
      </c>
      <c r="W18" s="25"/>
      <c r="X18" s="21"/>
      <c r="Y18" s="28" t="s">
        <v>223</v>
      </c>
      <c r="Z18" s="118">
        <f t="shared" si="15"/>
        <v>30</v>
      </c>
      <c r="AA18" s="25" t="s">
        <v>704</v>
      </c>
      <c r="AB18" s="21" t="s">
        <v>95</v>
      </c>
      <c r="AC18" s="21"/>
      <c r="AE18" s="90" t="s">
        <v>373</v>
      </c>
      <c r="AF18" s="82"/>
      <c r="CP18" s="19" t="str">
        <f t="shared" si="16"/>
        <v>Bäumle Michael</v>
      </c>
      <c r="CR18" s="19">
        <f t="shared" si="17"/>
        <v>30</v>
      </c>
      <c r="CS18" s="19" t="str">
        <f t="shared" si="18"/>
        <v>B</v>
      </c>
      <c r="CT18" s="154">
        <v>4179</v>
      </c>
      <c r="CU18" s="125">
        <v>773</v>
      </c>
      <c r="CV18" s="33">
        <f t="shared" si="24"/>
        <v>9</v>
      </c>
      <c r="CW18" s="83" t="str">
        <f t="shared" si="25"/>
        <v>Projektingenieur 3</v>
      </c>
      <c r="CX18" s="125">
        <v>773</v>
      </c>
      <c r="CY18" s="33">
        <f>VLOOKUP($CX18,Funktionsbezeichnungen,3,0)</f>
        <v>9</v>
      </c>
      <c r="CZ18" s="83" t="str">
        <f>VLOOKUP($CX18,Funktionsbezeichnungen,2,0)</f>
        <v>Projektingenieur 3</v>
      </c>
      <c r="DA18" s="125">
        <v>773</v>
      </c>
      <c r="DB18" s="33">
        <f t="shared" si="26"/>
        <v>9</v>
      </c>
      <c r="DC18" s="83" t="str">
        <f t="shared" si="27"/>
        <v>Projektingenieur 3</v>
      </c>
      <c r="DD18" s="125">
        <v>773</v>
      </c>
      <c r="DE18" s="33">
        <f t="shared" si="20"/>
        <v>9</v>
      </c>
      <c r="DF18" s="83" t="str">
        <f t="shared" si="21"/>
        <v>Projektingenieur 3</v>
      </c>
      <c r="DG18" s="20"/>
      <c r="DH18" s="33">
        <v>772</v>
      </c>
      <c r="DI18" s="33">
        <f t="shared" si="22"/>
        <v>8</v>
      </c>
      <c r="DJ18" s="83" t="str">
        <f t="shared" si="23"/>
        <v>Projektingenieur 2</v>
      </c>
      <c r="DO18" s="19">
        <f t="shared" si="19"/>
        <v>4179</v>
      </c>
      <c r="DP18" s="153">
        <v>2</v>
      </c>
      <c r="DQ18" s="19">
        <v>3</v>
      </c>
      <c r="DR18" s="19" t="s">
        <v>951</v>
      </c>
    </row>
    <row r="19" spans="1:122" s="19" customFormat="1" ht="27" x14ac:dyDescent="0.2">
      <c r="A19" s="53">
        <v>1</v>
      </c>
      <c r="B19" s="53"/>
      <c r="C19" s="53">
        <f t="shared" si="14"/>
        <v>1</v>
      </c>
      <c r="D19" s="55">
        <v>1</v>
      </c>
      <c r="E19" s="55"/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361</v>
      </c>
      <c r="P19" s="15" t="s">
        <v>440</v>
      </c>
      <c r="Q19" s="15">
        <v>15</v>
      </c>
      <c r="R19" s="16"/>
      <c r="S19" s="20" t="s">
        <v>119</v>
      </c>
      <c r="T19" s="21">
        <v>1960</v>
      </c>
      <c r="U19" s="28" t="s">
        <v>197</v>
      </c>
      <c r="V19" s="21">
        <v>1988</v>
      </c>
      <c r="W19" s="25"/>
      <c r="X19" s="21"/>
      <c r="Y19" s="28" t="s">
        <v>238</v>
      </c>
      <c r="Z19" s="118">
        <f t="shared" si="15"/>
        <v>29</v>
      </c>
      <c r="AA19" s="25" t="s">
        <v>1130</v>
      </c>
      <c r="AB19" s="21" t="s">
        <v>95</v>
      </c>
      <c r="AC19" s="21"/>
      <c r="AE19" s="90" t="s">
        <v>418</v>
      </c>
      <c r="AF19" s="82"/>
      <c r="CP19" s="19" t="str">
        <f t="shared" si="16"/>
        <v>Riecke Heino</v>
      </c>
      <c r="CR19" s="19">
        <f t="shared" si="17"/>
        <v>29</v>
      </c>
      <c r="CS19" s="19" t="str">
        <f t="shared" si="18"/>
        <v>B</v>
      </c>
      <c r="CT19" s="154">
        <v>4168</v>
      </c>
      <c r="CU19" s="125">
        <v>774</v>
      </c>
      <c r="CV19" s="33">
        <f t="shared" si="24"/>
        <v>10</v>
      </c>
      <c r="CW19" s="83" t="str">
        <f t="shared" si="25"/>
        <v>Senior Projektingenieur</v>
      </c>
      <c r="CX19" s="125">
        <v>774</v>
      </c>
      <c r="CY19" s="33">
        <f t="shared" si="28"/>
        <v>10</v>
      </c>
      <c r="CZ19" s="83" t="str">
        <f t="shared" si="29"/>
        <v>Senior Projektingenieur</v>
      </c>
      <c r="DA19" s="125">
        <v>774</v>
      </c>
      <c r="DB19" s="33">
        <f t="shared" si="26"/>
        <v>10</v>
      </c>
      <c r="DC19" s="83" t="str">
        <f t="shared" si="27"/>
        <v>Senior Projektingenieur</v>
      </c>
      <c r="DD19" s="125">
        <v>774</v>
      </c>
      <c r="DE19" s="33">
        <f t="shared" si="20"/>
        <v>10</v>
      </c>
      <c r="DF19" s="83" t="str">
        <f t="shared" si="21"/>
        <v>Senior Projektingenieur</v>
      </c>
      <c r="DG19" s="20"/>
      <c r="DH19" s="33">
        <v>773</v>
      </c>
      <c r="DI19" s="33">
        <f t="shared" si="22"/>
        <v>9</v>
      </c>
      <c r="DJ19" s="83" t="str">
        <f t="shared" si="23"/>
        <v>Projektingenieur 3</v>
      </c>
      <c r="DO19" s="19">
        <f t="shared" si="19"/>
        <v>4168</v>
      </c>
      <c r="DP19" s="153">
        <v>1</v>
      </c>
      <c r="DQ19" s="19">
        <v>2</v>
      </c>
      <c r="DR19" s="19" t="s">
        <v>951</v>
      </c>
    </row>
    <row r="20" spans="1:122" s="19" customFormat="1" x14ac:dyDescent="0.2">
      <c r="A20" s="53">
        <v>0</v>
      </c>
      <c r="B20" s="53">
        <v>1</v>
      </c>
      <c r="C20" s="53">
        <f t="shared" si="14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360</v>
      </c>
      <c r="P20" s="15" t="s">
        <v>451</v>
      </c>
      <c r="Q20" s="15">
        <v>16</v>
      </c>
      <c r="R20" s="16"/>
      <c r="S20" s="20" t="s">
        <v>120</v>
      </c>
      <c r="T20" s="21">
        <v>1961</v>
      </c>
      <c r="U20" s="28" t="s">
        <v>197</v>
      </c>
      <c r="V20" s="21">
        <v>1988</v>
      </c>
      <c r="W20" s="25"/>
      <c r="X20" s="21"/>
      <c r="Y20" s="28" t="s">
        <v>91</v>
      </c>
      <c r="Z20" s="21">
        <f t="shared" si="15"/>
        <v>29</v>
      </c>
      <c r="AA20" s="25" t="s">
        <v>669</v>
      </c>
      <c r="AB20" s="21" t="s">
        <v>95</v>
      </c>
      <c r="AC20" s="21"/>
      <c r="AE20" s="90" t="s">
        <v>373</v>
      </c>
      <c r="AF20" s="82"/>
      <c r="CP20" s="19" t="str">
        <f t="shared" si="16"/>
        <v>Thomas Anette</v>
      </c>
      <c r="CR20" s="19">
        <f t="shared" si="17"/>
        <v>29</v>
      </c>
      <c r="CS20" s="19" t="str">
        <f t="shared" si="18"/>
        <v>B</v>
      </c>
      <c r="CT20" s="154">
        <v>4176</v>
      </c>
      <c r="CU20" s="125">
        <v>774</v>
      </c>
      <c r="CV20" s="33">
        <f t="shared" si="24"/>
        <v>10</v>
      </c>
      <c r="CW20" s="83" t="str">
        <f t="shared" si="25"/>
        <v>Senior Projektingenieur</v>
      </c>
      <c r="CX20" s="125">
        <v>774</v>
      </c>
      <c r="CY20" s="33">
        <f t="shared" si="28"/>
        <v>10</v>
      </c>
      <c r="CZ20" s="83" t="str">
        <f t="shared" si="29"/>
        <v>Senior Projektingenieur</v>
      </c>
      <c r="DA20" s="125">
        <v>774</v>
      </c>
      <c r="DB20" s="33">
        <f t="shared" si="26"/>
        <v>10</v>
      </c>
      <c r="DC20" s="83" t="str">
        <f t="shared" si="27"/>
        <v>Senior Projektingenieur</v>
      </c>
      <c r="DD20" s="125">
        <v>773</v>
      </c>
      <c r="DE20" s="33">
        <f t="shared" si="20"/>
        <v>9</v>
      </c>
      <c r="DF20" s="83" t="str">
        <f t="shared" si="21"/>
        <v>Projektingenieur 3</v>
      </c>
      <c r="DG20" s="20"/>
      <c r="DH20" s="33">
        <v>773</v>
      </c>
      <c r="DI20" s="33">
        <f t="shared" si="22"/>
        <v>9</v>
      </c>
      <c r="DJ20" s="83" t="str">
        <f t="shared" si="23"/>
        <v>Projektingenieur 3</v>
      </c>
      <c r="DO20" s="19">
        <f t="shared" si="19"/>
        <v>4176</v>
      </c>
      <c r="DP20" s="153">
        <v>1</v>
      </c>
      <c r="DQ20" s="19">
        <v>2</v>
      </c>
      <c r="DR20" s="19" t="s">
        <v>951</v>
      </c>
    </row>
    <row r="21" spans="1:122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461</v>
      </c>
      <c r="Q21" s="15">
        <v>17</v>
      </c>
      <c r="R21" s="42"/>
      <c r="S21" s="20" t="s">
        <v>234</v>
      </c>
      <c r="T21" s="21">
        <v>1972</v>
      </c>
      <c r="U21" s="28" t="s">
        <v>195</v>
      </c>
      <c r="V21" s="21">
        <v>1996</v>
      </c>
      <c r="W21" s="25" t="s">
        <v>314</v>
      </c>
      <c r="X21" s="21">
        <v>2002</v>
      </c>
      <c r="Y21" s="28" t="s">
        <v>547</v>
      </c>
      <c r="Z21" s="118">
        <f t="shared" si="15"/>
        <v>21</v>
      </c>
      <c r="AA21" s="25" t="s">
        <v>676</v>
      </c>
      <c r="AB21" s="21" t="s">
        <v>95</v>
      </c>
      <c r="AC21" s="21"/>
      <c r="AE21" s="90" t="s">
        <v>373</v>
      </c>
      <c r="AF21" s="82"/>
      <c r="CP21" s="19" t="str">
        <f t="shared" si="16"/>
        <v>Müller Thomas</v>
      </c>
      <c r="CR21" s="19">
        <f t="shared" si="17"/>
        <v>21</v>
      </c>
      <c r="CS21" s="19" t="str">
        <f t="shared" si="18"/>
        <v>B</v>
      </c>
      <c r="CT21" s="154">
        <v>4276</v>
      </c>
      <c r="CU21" s="125">
        <v>774</v>
      </c>
      <c r="CV21" s="33">
        <f t="shared" si="24"/>
        <v>10</v>
      </c>
      <c r="CW21" s="83" t="str">
        <f t="shared" si="25"/>
        <v>Senior Projektingenieur</v>
      </c>
      <c r="CX21" s="125">
        <v>773</v>
      </c>
      <c r="CY21" s="33">
        <f>VLOOKUP($CX21,Funktionsbezeichnungen,3,0)</f>
        <v>9</v>
      </c>
      <c r="CZ21" s="83" t="str">
        <f>VLOOKUP($CX21,Funktionsbezeichnungen,2,0)</f>
        <v>Projektingenieur 3</v>
      </c>
      <c r="DA21" s="125">
        <v>773</v>
      </c>
      <c r="DB21" s="33">
        <f t="shared" si="26"/>
        <v>9</v>
      </c>
      <c r="DC21" s="83" t="str">
        <f t="shared" si="27"/>
        <v>Projektingenieur 3</v>
      </c>
      <c r="DD21" s="125">
        <v>773</v>
      </c>
      <c r="DE21" s="33">
        <f t="shared" si="20"/>
        <v>9</v>
      </c>
      <c r="DF21" s="83" t="str">
        <f t="shared" si="21"/>
        <v>Projektingenieur 3</v>
      </c>
      <c r="DG21" s="20"/>
      <c r="DH21" s="33">
        <v>772</v>
      </c>
      <c r="DI21" s="33">
        <f t="shared" si="22"/>
        <v>8</v>
      </c>
      <c r="DJ21" s="83" t="str">
        <f t="shared" si="23"/>
        <v>Projektingenieur 2</v>
      </c>
      <c r="DO21" s="19">
        <f t="shared" si="19"/>
        <v>4276</v>
      </c>
      <c r="DP21" s="153">
        <v>2</v>
      </c>
      <c r="DQ21" s="19">
        <v>3</v>
      </c>
      <c r="DR21" s="19" t="s">
        <v>951</v>
      </c>
    </row>
    <row r="22" spans="1:122" s="19" customFormat="1" ht="27" x14ac:dyDescent="0.2">
      <c r="A22" s="53">
        <v>1</v>
      </c>
      <c r="B22" s="53"/>
      <c r="C22" s="53">
        <f t="shared" si="14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207" t="s">
        <v>1140</v>
      </c>
      <c r="P22" s="52" t="s">
        <v>467</v>
      </c>
      <c r="Q22" s="15">
        <v>18</v>
      </c>
      <c r="R22" s="16"/>
      <c r="S22" s="20" t="s">
        <v>124</v>
      </c>
      <c r="T22" s="21">
        <v>1971</v>
      </c>
      <c r="U22" s="28" t="s">
        <v>197</v>
      </c>
      <c r="V22" s="21">
        <v>1997</v>
      </c>
      <c r="W22" s="25" t="s">
        <v>324</v>
      </c>
      <c r="X22" s="21">
        <v>2007</v>
      </c>
      <c r="Y22" s="28" t="s">
        <v>317</v>
      </c>
      <c r="Z22" s="170">
        <f t="shared" si="15"/>
        <v>20</v>
      </c>
      <c r="AA22" s="25" t="s">
        <v>705</v>
      </c>
      <c r="AB22" s="21" t="s">
        <v>95</v>
      </c>
      <c r="AC22" s="21"/>
      <c r="AE22" s="90" t="s">
        <v>373</v>
      </c>
      <c r="AF22" s="82" t="s">
        <v>1083</v>
      </c>
      <c r="CP22" s="19" t="str">
        <f t="shared" si="16"/>
        <v>Brunkhorst Marc</v>
      </c>
      <c r="CR22" s="19">
        <f t="shared" si="17"/>
        <v>20</v>
      </c>
      <c r="CS22" s="19" t="str">
        <f t="shared" si="18"/>
        <v>B</v>
      </c>
      <c r="CT22" s="154">
        <v>7679</v>
      </c>
      <c r="CU22" s="125">
        <v>774</v>
      </c>
      <c r="CV22" s="33">
        <f t="shared" si="24"/>
        <v>10</v>
      </c>
      <c r="CW22" s="83" t="str">
        <f t="shared" si="25"/>
        <v>Senior Projektingenieur</v>
      </c>
      <c r="CX22" s="125">
        <v>774</v>
      </c>
      <c r="CY22" s="33">
        <f t="shared" si="28"/>
        <v>10</v>
      </c>
      <c r="CZ22" s="83" t="str">
        <f t="shared" si="29"/>
        <v>Senior Projektingenieur</v>
      </c>
      <c r="DA22" s="125">
        <v>773</v>
      </c>
      <c r="DB22" s="33">
        <f t="shared" si="26"/>
        <v>9</v>
      </c>
      <c r="DC22" s="83" t="str">
        <f t="shared" si="27"/>
        <v>Projektingenieur 3</v>
      </c>
      <c r="DD22" s="125">
        <v>773</v>
      </c>
      <c r="DE22" s="33">
        <f t="shared" si="20"/>
        <v>9</v>
      </c>
      <c r="DF22" s="83" t="str">
        <f t="shared" si="21"/>
        <v>Projektingenieur 3</v>
      </c>
      <c r="DG22" s="20"/>
      <c r="DH22" s="33">
        <v>772</v>
      </c>
      <c r="DI22" s="33">
        <f t="shared" si="22"/>
        <v>8</v>
      </c>
      <c r="DJ22" s="83" t="str">
        <f t="shared" si="23"/>
        <v>Projektingenieur 2</v>
      </c>
      <c r="DO22" s="19">
        <f t="shared" si="19"/>
        <v>7679</v>
      </c>
      <c r="DP22" s="153">
        <v>1</v>
      </c>
      <c r="DQ22" s="19">
        <v>2</v>
      </c>
      <c r="DR22" s="19" t="s">
        <v>951</v>
      </c>
    </row>
    <row r="23" spans="1:122" s="19" customFormat="1" ht="27" x14ac:dyDescent="0.2">
      <c r="A23" s="53">
        <v>0</v>
      </c>
      <c r="B23" s="53"/>
      <c r="C23" s="53">
        <f>IF(Z23&gt;=10,1,0)</f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462</v>
      </c>
      <c r="Q23" s="15">
        <v>19</v>
      </c>
      <c r="R23" s="42"/>
      <c r="S23" s="20" t="s">
        <v>125</v>
      </c>
      <c r="T23" s="21">
        <v>1969</v>
      </c>
      <c r="U23" s="28" t="s">
        <v>194</v>
      </c>
      <c r="V23" s="21">
        <v>1997</v>
      </c>
      <c r="W23" s="25"/>
      <c r="X23" s="21"/>
      <c r="Y23" s="28" t="s">
        <v>336</v>
      </c>
      <c r="Z23" s="118">
        <f t="shared" si="15"/>
        <v>20</v>
      </c>
      <c r="AA23" s="25" t="s">
        <v>677</v>
      </c>
      <c r="AB23" s="21" t="s">
        <v>95</v>
      </c>
      <c r="AC23" s="21"/>
      <c r="AE23" s="90" t="s">
        <v>373</v>
      </c>
      <c r="AF23" s="82"/>
      <c r="CP23" s="19" t="str">
        <f t="shared" si="16"/>
        <v>Rauchfleisch Alexander</v>
      </c>
      <c r="CR23" s="19">
        <f t="shared" si="17"/>
        <v>20</v>
      </c>
      <c r="CS23" s="19" t="str">
        <f t="shared" si="18"/>
        <v>B</v>
      </c>
      <c r="CT23" s="154">
        <v>4254</v>
      </c>
      <c r="CU23" s="125">
        <v>774</v>
      </c>
      <c r="CV23" s="33">
        <f t="shared" si="24"/>
        <v>10</v>
      </c>
      <c r="CW23" s="83" t="str">
        <f t="shared" si="25"/>
        <v>Senior Projektingenieur</v>
      </c>
      <c r="CX23" s="125">
        <v>773</v>
      </c>
      <c r="CY23" s="33">
        <f>VLOOKUP($CX23,Funktionsbezeichnungen,3,0)</f>
        <v>9</v>
      </c>
      <c r="CZ23" s="83" t="str">
        <f>VLOOKUP($CX23,Funktionsbezeichnungen,2,0)</f>
        <v>Projektingenieur 3</v>
      </c>
      <c r="DA23" s="125">
        <v>773</v>
      </c>
      <c r="DB23" s="33">
        <f t="shared" si="26"/>
        <v>9</v>
      </c>
      <c r="DC23" s="83" t="str">
        <f t="shared" si="27"/>
        <v>Projektingenieur 3</v>
      </c>
      <c r="DD23" s="125">
        <v>773</v>
      </c>
      <c r="DE23" s="33">
        <f t="shared" si="20"/>
        <v>9</v>
      </c>
      <c r="DF23" s="83" t="str">
        <f t="shared" si="21"/>
        <v>Projektingenieur 3</v>
      </c>
      <c r="DG23" s="20"/>
      <c r="DH23" s="33">
        <v>772</v>
      </c>
      <c r="DI23" s="33">
        <f t="shared" si="22"/>
        <v>8</v>
      </c>
      <c r="DJ23" s="83" t="str">
        <f t="shared" si="23"/>
        <v>Projektingenieur 2</v>
      </c>
      <c r="DO23" s="19">
        <f t="shared" si="19"/>
        <v>4254</v>
      </c>
      <c r="DP23" s="153">
        <v>1</v>
      </c>
      <c r="DQ23" s="19">
        <v>2</v>
      </c>
      <c r="DR23" s="19" t="s">
        <v>951</v>
      </c>
    </row>
    <row r="24" spans="1:122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463</v>
      </c>
      <c r="Q24" s="15">
        <v>20</v>
      </c>
      <c r="R24" s="42"/>
      <c r="S24" s="20" t="s">
        <v>190</v>
      </c>
      <c r="T24" s="21">
        <v>1972</v>
      </c>
      <c r="U24" s="28" t="s">
        <v>194</v>
      </c>
      <c r="V24" s="21">
        <v>1997</v>
      </c>
      <c r="W24" s="25"/>
      <c r="X24" s="21"/>
      <c r="Y24" s="28" t="s">
        <v>1021</v>
      </c>
      <c r="Z24" s="118">
        <f t="shared" si="15"/>
        <v>20</v>
      </c>
      <c r="AA24" s="25" t="s">
        <v>1132</v>
      </c>
      <c r="AB24" s="21" t="s">
        <v>95</v>
      </c>
      <c r="AC24" s="21"/>
      <c r="AE24" s="90" t="s">
        <v>402</v>
      </c>
      <c r="AF24" s="82"/>
      <c r="CP24" s="19" t="str">
        <f t="shared" si="16"/>
        <v>Stoffel Patric</v>
      </c>
      <c r="CR24" s="19">
        <f t="shared" si="17"/>
        <v>20</v>
      </c>
      <c r="CS24" s="19" t="str">
        <f t="shared" si="18"/>
        <v>B</v>
      </c>
      <c r="CT24" s="154">
        <v>4258</v>
      </c>
      <c r="CU24" s="125">
        <v>774</v>
      </c>
      <c r="CV24" s="33">
        <f t="shared" si="24"/>
        <v>10</v>
      </c>
      <c r="CW24" s="83" t="str">
        <f t="shared" si="25"/>
        <v>Senior Projektingenieur</v>
      </c>
      <c r="CX24" s="125">
        <v>773</v>
      </c>
      <c r="CY24" s="33">
        <f>VLOOKUP($CX24,Funktionsbezeichnungen,3,0)</f>
        <v>9</v>
      </c>
      <c r="CZ24" s="83" t="str">
        <f>VLOOKUP($CX24,Funktionsbezeichnungen,2,0)</f>
        <v>Projektingenieur 3</v>
      </c>
      <c r="DA24" s="125">
        <v>773</v>
      </c>
      <c r="DB24" s="33">
        <f t="shared" si="26"/>
        <v>9</v>
      </c>
      <c r="DC24" s="83" t="str">
        <f t="shared" si="27"/>
        <v>Projektingenieur 3</v>
      </c>
      <c r="DD24" s="125">
        <v>773</v>
      </c>
      <c r="DE24" s="33">
        <f t="shared" si="20"/>
        <v>9</v>
      </c>
      <c r="DF24" s="83" t="str">
        <f t="shared" si="21"/>
        <v>Projektingenieur 3</v>
      </c>
      <c r="DG24" s="20"/>
      <c r="DH24" s="33">
        <v>772</v>
      </c>
      <c r="DI24" s="33">
        <f t="shared" si="22"/>
        <v>8</v>
      </c>
      <c r="DJ24" s="83" t="str">
        <f t="shared" si="23"/>
        <v>Projektingenieur 2</v>
      </c>
      <c r="DO24" s="19">
        <f t="shared" si="19"/>
        <v>4258</v>
      </c>
      <c r="DP24" s="153">
        <v>1</v>
      </c>
      <c r="DQ24" s="19">
        <v>2</v>
      </c>
      <c r="DR24" s="19" t="s">
        <v>951</v>
      </c>
    </row>
    <row r="25" spans="1:122" s="19" customFormat="1" ht="27" x14ac:dyDescent="0.2">
      <c r="A25" s="53">
        <v>0</v>
      </c>
      <c r="B25" s="53">
        <v>1</v>
      </c>
      <c r="C25" s="53">
        <f>IF(Z25&gt;=10,1,0)</f>
        <v>1</v>
      </c>
      <c r="D25" s="55"/>
      <c r="E25" s="55">
        <v>1</v>
      </c>
      <c r="F25" s="56"/>
      <c r="G25" s="54"/>
      <c r="H25" s="54"/>
      <c r="I25" s="56"/>
      <c r="J25" s="54"/>
      <c r="K25" s="56"/>
      <c r="L25" s="56"/>
      <c r="M25" s="56"/>
      <c r="N25" s="58"/>
      <c r="O25" s="52" t="s">
        <v>361</v>
      </c>
      <c r="P25" s="15" t="s">
        <v>465</v>
      </c>
      <c r="Q25" s="15">
        <v>21</v>
      </c>
      <c r="R25" s="42"/>
      <c r="S25" s="20" t="s">
        <v>262</v>
      </c>
      <c r="T25" s="21">
        <v>1969</v>
      </c>
      <c r="U25" s="28" t="s">
        <v>1072</v>
      </c>
      <c r="V25" s="21">
        <v>1998</v>
      </c>
      <c r="W25" s="25"/>
      <c r="X25" s="21"/>
      <c r="Y25" s="28" t="s">
        <v>335</v>
      </c>
      <c r="Z25" s="21">
        <f t="shared" si="15"/>
        <v>19</v>
      </c>
      <c r="AA25" s="25" t="s">
        <v>680</v>
      </c>
      <c r="AB25" s="21" t="s">
        <v>95</v>
      </c>
      <c r="AC25" s="21"/>
      <c r="AE25" s="90" t="s">
        <v>373</v>
      </c>
      <c r="AF25" s="82"/>
      <c r="CP25" s="19" t="str">
        <f t="shared" si="16"/>
        <v>Haas Gabi</v>
      </c>
      <c r="CR25" s="19">
        <f t="shared" si="17"/>
        <v>19</v>
      </c>
      <c r="CS25" s="19" t="str">
        <f t="shared" si="18"/>
        <v>B</v>
      </c>
      <c r="CT25" s="154">
        <v>4288</v>
      </c>
      <c r="CU25" s="125">
        <v>784</v>
      </c>
      <c r="CV25" s="33">
        <f t="shared" si="24"/>
        <v>10</v>
      </c>
      <c r="CW25" s="83" t="str">
        <f t="shared" si="25"/>
        <v>Senior Projektingenieur</v>
      </c>
      <c r="CX25" s="125">
        <v>783</v>
      </c>
      <c r="CY25" s="33">
        <f>VLOOKUP($CX25,Funktionsbezeichnungen,3,0)</f>
        <v>9</v>
      </c>
      <c r="CZ25" s="83" t="str">
        <f>VLOOKUP($CX25,Funktionsbezeichnungen,2,0)</f>
        <v>Projektingenieur 3</v>
      </c>
      <c r="DA25" s="125">
        <v>772</v>
      </c>
      <c r="DB25" s="33">
        <f t="shared" si="26"/>
        <v>8</v>
      </c>
      <c r="DC25" s="83" t="str">
        <f t="shared" si="27"/>
        <v>Projektingenieur 2</v>
      </c>
      <c r="DD25" s="125">
        <v>772</v>
      </c>
      <c r="DE25" s="33">
        <f t="shared" si="20"/>
        <v>8</v>
      </c>
      <c r="DF25" s="83" t="str">
        <f t="shared" si="21"/>
        <v>Projektingenieur 2</v>
      </c>
      <c r="DG25" s="20"/>
      <c r="DH25" s="33">
        <v>772</v>
      </c>
      <c r="DI25" s="33">
        <f t="shared" si="22"/>
        <v>8</v>
      </c>
      <c r="DJ25" s="83" t="str">
        <f t="shared" si="23"/>
        <v>Projektingenieur 2</v>
      </c>
      <c r="DO25" s="19">
        <f t="shared" si="19"/>
        <v>4288</v>
      </c>
      <c r="DP25" s="153">
        <v>2</v>
      </c>
      <c r="DQ25" s="19">
        <v>3</v>
      </c>
      <c r="DR25" s="19" t="s">
        <v>951</v>
      </c>
    </row>
    <row r="26" spans="1:122" s="19" customFormat="1" ht="27" x14ac:dyDescent="0.2">
      <c r="A26" s="53">
        <v>0</v>
      </c>
      <c r="B26" s="53"/>
      <c r="C26" s="53">
        <f t="shared" si="14"/>
        <v>1</v>
      </c>
      <c r="D26" s="55">
        <v>1</v>
      </c>
      <c r="E26" s="55"/>
      <c r="F26" s="56"/>
      <c r="G26" s="54"/>
      <c r="H26" s="54"/>
      <c r="I26" s="56"/>
      <c r="J26" s="54"/>
      <c r="K26" s="56"/>
      <c r="L26" s="56"/>
      <c r="M26" s="56"/>
      <c r="N26" s="58"/>
      <c r="O26" s="52" t="s">
        <v>359</v>
      </c>
      <c r="P26" s="15" t="s">
        <v>464</v>
      </c>
      <c r="Q26" s="15">
        <v>22</v>
      </c>
      <c r="R26" s="42"/>
      <c r="S26" s="20" t="s">
        <v>206</v>
      </c>
      <c r="T26" s="21">
        <v>1969</v>
      </c>
      <c r="U26" s="28" t="s">
        <v>221</v>
      </c>
      <c r="V26" s="21">
        <v>1998</v>
      </c>
      <c r="W26" s="25"/>
      <c r="X26" s="21"/>
      <c r="Y26" s="28" t="s">
        <v>548</v>
      </c>
      <c r="Z26" s="118">
        <f t="shared" si="15"/>
        <v>19</v>
      </c>
      <c r="AA26" s="25" t="s">
        <v>1131</v>
      </c>
      <c r="AB26" s="21" t="s">
        <v>95</v>
      </c>
      <c r="AC26" s="21"/>
      <c r="AE26" s="90" t="s">
        <v>402</v>
      </c>
      <c r="AF26" s="82"/>
      <c r="CP26" s="19" t="str">
        <f t="shared" si="16"/>
        <v>Fuchs Christian</v>
      </c>
      <c r="CR26" s="19">
        <f t="shared" si="17"/>
        <v>19</v>
      </c>
      <c r="CS26" s="19" t="str">
        <f t="shared" si="18"/>
        <v>B</v>
      </c>
      <c r="CT26" s="154">
        <v>4263</v>
      </c>
      <c r="CU26" s="125">
        <v>774</v>
      </c>
      <c r="CV26" s="33">
        <f t="shared" si="24"/>
        <v>10</v>
      </c>
      <c r="CW26" s="83" t="str">
        <f t="shared" si="25"/>
        <v>Senior Projektingenieur</v>
      </c>
      <c r="CX26" s="125">
        <v>773</v>
      </c>
      <c r="CY26" s="33">
        <f>VLOOKUP($CX26,Funktionsbezeichnungen,3,0)</f>
        <v>9</v>
      </c>
      <c r="CZ26" s="83" t="str">
        <f>VLOOKUP($CX26,Funktionsbezeichnungen,2,0)</f>
        <v>Projektingenieur 3</v>
      </c>
      <c r="DA26" s="125">
        <v>773</v>
      </c>
      <c r="DB26" s="33">
        <f t="shared" si="26"/>
        <v>9</v>
      </c>
      <c r="DC26" s="83" t="str">
        <f t="shared" si="27"/>
        <v>Projektingenieur 3</v>
      </c>
      <c r="DD26" s="125">
        <v>773</v>
      </c>
      <c r="DE26" s="33">
        <f t="shared" si="20"/>
        <v>9</v>
      </c>
      <c r="DF26" s="83" t="str">
        <f t="shared" si="21"/>
        <v>Projektingenieur 3</v>
      </c>
      <c r="DG26" s="20"/>
      <c r="DH26" s="33">
        <v>772</v>
      </c>
      <c r="DI26" s="33">
        <f t="shared" si="22"/>
        <v>8</v>
      </c>
      <c r="DJ26" s="83" t="str">
        <f t="shared" si="23"/>
        <v>Projektingenieur 2</v>
      </c>
      <c r="DO26" s="19">
        <f t="shared" si="19"/>
        <v>4263</v>
      </c>
      <c r="DP26" s="153">
        <v>1</v>
      </c>
      <c r="DQ26" s="19">
        <v>2</v>
      </c>
      <c r="DR26" s="19" t="s">
        <v>951</v>
      </c>
    </row>
    <row r="27" spans="1:122" s="19" customFormat="1" x14ac:dyDescent="0.2">
      <c r="A27" s="53">
        <v>0</v>
      </c>
      <c r="B27" s="53"/>
      <c r="C27" s="53">
        <f>IF(Z27&gt;=10,1,0)</f>
        <v>1</v>
      </c>
      <c r="D27" s="55">
        <v>1</v>
      </c>
      <c r="E27" s="55"/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360</v>
      </c>
      <c r="P27" s="15" t="s">
        <v>1145</v>
      </c>
      <c r="Q27" s="15">
        <v>23</v>
      </c>
      <c r="R27" s="42"/>
      <c r="S27" s="20" t="s">
        <v>1146</v>
      </c>
      <c r="T27" s="21">
        <v>1974</v>
      </c>
      <c r="U27" s="28" t="s">
        <v>194</v>
      </c>
      <c r="V27" s="21">
        <v>2001</v>
      </c>
      <c r="W27" s="25"/>
      <c r="X27" s="21"/>
      <c r="Y27" s="28" t="s">
        <v>1148</v>
      </c>
      <c r="Z27" s="21">
        <f>$AD$3-V27</f>
        <v>16</v>
      </c>
      <c r="AA27" s="25" t="s">
        <v>1147</v>
      </c>
      <c r="AB27" s="162" t="s">
        <v>95</v>
      </c>
      <c r="AC27" s="21"/>
      <c r="AE27" s="90" t="s">
        <v>373</v>
      </c>
      <c r="AF27" s="82"/>
      <c r="CP27" s="19" t="str">
        <f>+S27</f>
        <v>Häner David</v>
      </c>
      <c r="CR27" s="19">
        <f>+Z27</f>
        <v>16</v>
      </c>
      <c r="CS27" s="19" t="str">
        <f>+AB27</f>
        <v>B</v>
      </c>
      <c r="CT27" s="154">
        <v>4317</v>
      </c>
      <c r="CU27" s="125">
        <v>773</v>
      </c>
      <c r="CV27" s="33">
        <f>VLOOKUP($CU27,Funktionsbezeichnungen,3,0)</f>
        <v>9</v>
      </c>
      <c r="CW27" s="83" t="str">
        <f>VLOOKUP($CU27,Funktionsbezeichnungen,2,0)</f>
        <v>Projektingenieur 3</v>
      </c>
      <c r="CX27" s="125"/>
      <c r="CY27" s="33"/>
      <c r="CZ27" s="83"/>
      <c r="DA27" s="125"/>
      <c r="DB27" s="33"/>
      <c r="DC27" s="83"/>
      <c r="DD27" s="125"/>
      <c r="DE27" s="33"/>
      <c r="DF27" s="83"/>
      <c r="DG27" s="20"/>
      <c r="DH27" s="33"/>
      <c r="DI27" s="33"/>
      <c r="DJ27" s="83"/>
      <c r="DO27" s="19">
        <f>+CT27</f>
        <v>4317</v>
      </c>
      <c r="DP27" s="153">
        <v>2</v>
      </c>
      <c r="DQ27" s="19">
        <v>3</v>
      </c>
      <c r="DR27" s="19" t="s">
        <v>951</v>
      </c>
    </row>
    <row r="28" spans="1:122" s="19" customFormat="1" ht="27" x14ac:dyDescent="0.2">
      <c r="A28" s="53">
        <v>0</v>
      </c>
      <c r="B28" s="53"/>
      <c r="C28" s="53">
        <f>IF(Z28&gt;=10,1,0)</f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361</v>
      </c>
      <c r="P28" s="15" t="s">
        <v>469</v>
      </c>
      <c r="Q28" s="15">
        <v>24</v>
      </c>
      <c r="R28" s="42"/>
      <c r="S28" s="20" t="s">
        <v>301</v>
      </c>
      <c r="T28" s="21">
        <v>1975</v>
      </c>
      <c r="U28" s="28" t="s">
        <v>302</v>
      </c>
      <c r="V28" s="21">
        <v>2001</v>
      </c>
      <c r="W28" s="25"/>
      <c r="X28" s="21"/>
      <c r="Y28" s="28" t="s">
        <v>303</v>
      </c>
      <c r="Z28" s="118">
        <f>$AD$3-V28</f>
        <v>16</v>
      </c>
      <c r="AA28" s="169" t="s">
        <v>682</v>
      </c>
      <c r="AB28" s="163" t="s">
        <v>95</v>
      </c>
      <c r="AC28" s="21"/>
      <c r="AE28" s="90" t="s">
        <v>373</v>
      </c>
      <c r="AF28" s="82"/>
      <c r="CP28" s="19" t="str">
        <f>+S28</f>
        <v>Rey Lionel</v>
      </c>
      <c r="CR28" s="19">
        <f>+Z28</f>
        <v>16</v>
      </c>
      <c r="CS28" s="19" t="str">
        <f>+AB28</f>
        <v>B</v>
      </c>
      <c r="CT28" s="154">
        <v>4299</v>
      </c>
      <c r="CU28" s="125">
        <v>782</v>
      </c>
      <c r="CV28" s="33">
        <f>VLOOKUP($CU28,Funktionsbezeichnungen,3,0)</f>
        <v>8</v>
      </c>
      <c r="CW28" s="83" t="str">
        <f>VLOOKUP($CU28,Funktionsbezeichnungen,2,0)</f>
        <v>Projektingenieur 2</v>
      </c>
      <c r="CX28" s="125">
        <v>782</v>
      </c>
      <c r="CY28" s="33">
        <f>VLOOKUP($CX28,Funktionsbezeichnungen,3,0)</f>
        <v>8</v>
      </c>
      <c r="CZ28" s="83" t="str">
        <f>VLOOKUP($CX28,Funktionsbezeichnungen,2,0)</f>
        <v>Projektingenieur 2</v>
      </c>
      <c r="DA28" s="125">
        <v>782</v>
      </c>
      <c r="DB28" s="33">
        <f>VLOOKUP($DA28,Funktionsbezeichnungen,3,0)</f>
        <v>8</v>
      </c>
      <c r="DC28" s="83" t="str">
        <f>VLOOKUP($DA28,Funktionsbezeichnungen,2,0)</f>
        <v>Projektingenieur 2</v>
      </c>
      <c r="DD28" s="125">
        <v>782</v>
      </c>
      <c r="DE28" s="33">
        <f>VLOOKUP($DD28,Funktionsbezeichnungen,3,0)</f>
        <v>8</v>
      </c>
      <c r="DF28" s="83" t="str">
        <f>VLOOKUP($DD28,Funktionsbezeichnungen,2,0)</f>
        <v>Projektingenieur 2</v>
      </c>
      <c r="DG28" s="20"/>
      <c r="DH28" s="33">
        <v>782</v>
      </c>
      <c r="DI28" s="33">
        <f>VLOOKUP($DH28,Funktionsbezeichnungen,3,0)</f>
        <v>8</v>
      </c>
      <c r="DJ28" s="83" t="str">
        <f>VLOOKUP($DH28,Funktionsbezeichnungen,2,0)</f>
        <v>Projektingenieur 2</v>
      </c>
      <c r="DO28" s="19">
        <f>+CT28</f>
        <v>4299</v>
      </c>
      <c r="DP28" s="153">
        <v>2</v>
      </c>
      <c r="DQ28" s="19">
        <v>3</v>
      </c>
      <c r="DR28" s="19" t="s">
        <v>952</v>
      </c>
    </row>
    <row r="29" spans="1:122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359</v>
      </c>
      <c r="P29" s="15" t="s">
        <v>471</v>
      </c>
      <c r="Q29" s="15">
        <v>25</v>
      </c>
      <c r="R29" s="42"/>
      <c r="S29" s="20" t="s">
        <v>229</v>
      </c>
      <c r="T29" s="21">
        <v>1976</v>
      </c>
      <c r="U29" s="28" t="s">
        <v>241</v>
      </c>
      <c r="V29" s="21">
        <v>2001</v>
      </c>
      <c r="W29" s="25"/>
      <c r="X29" s="21"/>
      <c r="Y29" s="28" t="s">
        <v>337</v>
      </c>
      <c r="Z29" s="21">
        <f>$AD$3-V29</f>
        <v>16</v>
      </c>
      <c r="AA29" s="25" t="s">
        <v>683</v>
      </c>
      <c r="AB29" s="162" t="s">
        <v>95</v>
      </c>
      <c r="AC29" s="21"/>
      <c r="AE29" s="90" t="s">
        <v>1213</v>
      </c>
      <c r="AF29" s="82"/>
      <c r="CP29" s="19" t="str">
        <f>+S29</f>
        <v>Falzone Lorenzo</v>
      </c>
      <c r="CR29" s="19">
        <f>+Z29</f>
        <v>16</v>
      </c>
      <c r="CS29" s="19" t="str">
        <f>+AB29</f>
        <v>B</v>
      </c>
      <c r="CT29" s="154">
        <v>7695</v>
      </c>
      <c r="CU29" s="125">
        <v>773</v>
      </c>
      <c r="CV29" s="33">
        <f>VLOOKUP($CU29,Funktionsbezeichnungen,3,0)</f>
        <v>9</v>
      </c>
      <c r="CW29" s="83" t="str">
        <f>VLOOKUP($CU29,Funktionsbezeichnungen,2,0)</f>
        <v>Projektingenieur 3</v>
      </c>
      <c r="CX29" s="125">
        <v>772</v>
      </c>
      <c r="CY29" s="33">
        <f>VLOOKUP($CX29,Funktionsbezeichnungen,3,0)</f>
        <v>8</v>
      </c>
      <c r="CZ29" s="83" t="str">
        <f>VLOOKUP($CX29,Funktionsbezeichnungen,2,0)</f>
        <v>Projektingenieur 2</v>
      </c>
      <c r="DA29" s="125">
        <v>772</v>
      </c>
      <c r="DB29" s="33">
        <f>VLOOKUP($DA29,Funktionsbezeichnungen,3,0)</f>
        <v>8</v>
      </c>
      <c r="DC29" s="83" t="str">
        <f>VLOOKUP($DA29,Funktionsbezeichnungen,2,0)</f>
        <v>Projektingenieur 2</v>
      </c>
      <c r="DD29" s="125">
        <v>772</v>
      </c>
      <c r="DE29" s="33">
        <f>VLOOKUP($DD29,Funktionsbezeichnungen,3,0)</f>
        <v>8</v>
      </c>
      <c r="DF29" s="83" t="str">
        <f>VLOOKUP($DD29,Funktionsbezeichnungen,2,0)</f>
        <v>Projektingenieur 2</v>
      </c>
      <c r="DG29" s="20"/>
      <c r="DH29" s="33">
        <v>771</v>
      </c>
      <c r="DI29" s="33">
        <f>VLOOKUP($DH29,Funktionsbezeichnungen,3,0)</f>
        <v>7</v>
      </c>
      <c r="DJ29" s="83" t="str">
        <f>VLOOKUP($DH29,Funktionsbezeichnungen,2,0)</f>
        <v>Projektingenieur 1</v>
      </c>
      <c r="DO29" s="19">
        <f>+CT29</f>
        <v>7695</v>
      </c>
      <c r="DP29" s="153">
        <v>1</v>
      </c>
      <c r="DQ29" s="19">
        <v>2</v>
      </c>
      <c r="DR29" s="19" t="s">
        <v>951</v>
      </c>
    </row>
    <row r="30" spans="1:122" s="19" customFormat="1" x14ac:dyDescent="0.2">
      <c r="A30" s="53">
        <v>0</v>
      </c>
      <c r="B30" s="53">
        <v>1</v>
      </c>
      <c r="C30" s="53">
        <f>IF(Z30&gt;=10,1,0)</f>
        <v>1</v>
      </c>
      <c r="D30" s="55">
        <v>1</v>
      </c>
      <c r="E30" s="55"/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360</v>
      </c>
      <c r="P30" s="15" t="s">
        <v>588</v>
      </c>
      <c r="Q30" s="15">
        <v>26</v>
      </c>
      <c r="R30" s="42"/>
      <c r="S30" s="20" t="s">
        <v>589</v>
      </c>
      <c r="T30" s="21">
        <v>1976</v>
      </c>
      <c r="U30" s="28" t="s">
        <v>194</v>
      </c>
      <c r="V30" s="21">
        <v>2001</v>
      </c>
      <c r="W30" s="25"/>
      <c r="X30" s="21"/>
      <c r="Y30" s="28" t="s">
        <v>1024</v>
      </c>
      <c r="Z30" s="21">
        <f>$AD$3-V30</f>
        <v>16</v>
      </c>
      <c r="AA30" s="25" t="s">
        <v>684</v>
      </c>
      <c r="AB30" s="162" t="s">
        <v>95</v>
      </c>
      <c r="AC30" s="21"/>
      <c r="AE30" s="90" t="s">
        <v>373</v>
      </c>
      <c r="AF30" s="82"/>
      <c r="CP30" s="19" t="str">
        <f>+S30</f>
        <v>Weber Madeleine</v>
      </c>
      <c r="CR30" s="19">
        <f>+Z30</f>
        <v>16</v>
      </c>
      <c r="CS30" s="19" t="str">
        <f>+AB30</f>
        <v>B</v>
      </c>
      <c r="CT30" s="154">
        <v>4350</v>
      </c>
      <c r="CU30" s="125">
        <v>773</v>
      </c>
      <c r="CV30" s="33">
        <f>VLOOKUP($CU30,Funktionsbezeichnungen,3,0)</f>
        <v>9</v>
      </c>
      <c r="CW30" s="83" t="str">
        <f>VLOOKUP($CU30,Funktionsbezeichnungen,2,0)</f>
        <v>Projektingenieur 3</v>
      </c>
      <c r="CX30" s="125">
        <v>772</v>
      </c>
      <c r="CY30" s="33">
        <f>VLOOKUP($CX30,Funktionsbezeichnungen,3,0)</f>
        <v>8</v>
      </c>
      <c r="CZ30" s="83" t="str">
        <f>VLOOKUP($CX30,Funktionsbezeichnungen,2,0)</f>
        <v>Projektingenieur 2</v>
      </c>
      <c r="DA30" s="125">
        <v>772</v>
      </c>
      <c r="DB30" s="33">
        <f>VLOOKUP($DA30,Funktionsbezeichnungen,3,0)</f>
        <v>8</v>
      </c>
      <c r="DC30" s="83" t="str">
        <f>VLOOKUP($DA30,Funktionsbezeichnungen,2,0)</f>
        <v>Projektingenieur 2</v>
      </c>
      <c r="DD30" s="125">
        <v>772</v>
      </c>
      <c r="DE30" s="33">
        <f>VLOOKUP($DD30,Funktionsbezeichnungen,3,0)</f>
        <v>8</v>
      </c>
      <c r="DF30" s="83" t="str">
        <f>VLOOKUP($DD30,Funktionsbezeichnungen,2,0)</f>
        <v>Projektingenieur 2</v>
      </c>
      <c r="DG30" s="20"/>
      <c r="DH30" s="33">
        <v>771</v>
      </c>
      <c r="DI30" s="33">
        <f>VLOOKUP($DH30,Funktionsbezeichnungen,3,0)</f>
        <v>7</v>
      </c>
      <c r="DJ30" s="83" t="str">
        <f>VLOOKUP($DH30,Funktionsbezeichnungen,2,0)</f>
        <v>Projektingenieur 1</v>
      </c>
      <c r="DO30" s="19">
        <f>+CT30</f>
        <v>4350</v>
      </c>
      <c r="DP30" s="153">
        <v>1</v>
      </c>
      <c r="DQ30" s="19">
        <v>2</v>
      </c>
      <c r="DR30" s="19" t="s">
        <v>951</v>
      </c>
    </row>
    <row r="31" spans="1:122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>
        <v>1</v>
      </c>
      <c r="I31" s="56"/>
      <c r="J31" s="54"/>
      <c r="K31" s="56"/>
      <c r="L31" s="56"/>
      <c r="M31" s="56"/>
      <c r="N31" s="58"/>
      <c r="O31" s="52" t="s">
        <v>358</v>
      </c>
      <c r="P31" s="15" t="s">
        <v>602</v>
      </c>
      <c r="Q31" s="15">
        <v>27</v>
      </c>
      <c r="R31" s="42"/>
      <c r="S31" s="20" t="s">
        <v>599</v>
      </c>
      <c r="T31" s="21">
        <v>1977</v>
      </c>
      <c r="U31" s="28" t="s">
        <v>1111</v>
      </c>
      <c r="V31" s="21">
        <v>2000</v>
      </c>
      <c r="W31" s="25"/>
      <c r="X31" s="21"/>
      <c r="Y31" s="28" t="s">
        <v>601</v>
      </c>
      <c r="Z31" s="21">
        <f>$AD$3-V31</f>
        <v>17</v>
      </c>
      <c r="AA31" s="25" t="s">
        <v>1134</v>
      </c>
      <c r="AB31" s="21" t="s">
        <v>95</v>
      </c>
      <c r="AC31" s="21"/>
      <c r="AE31" s="90" t="s">
        <v>620</v>
      </c>
      <c r="AF31" s="82"/>
      <c r="CP31" s="19" t="str">
        <f>+S31</f>
        <v>Trouillet Jean-Georges</v>
      </c>
      <c r="CR31" s="19">
        <f>+Z31</f>
        <v>17</v>
      </c>
      <c r="CS31" s="19" t="str">
        <f>+AB31</f>
        <v>B</v>
      </c>
      <c r="CT31" s="154">
        <v>3206</v>
      </c>
      <c r="CU31" s="125">
        <v>773</v>
      </c>
      <c r="CV31" s="33">
        <f>VLOOKUP($CU31,Funktionsbezeichnungen,3,0)</f>
        <v>9</v>
      </c>
      <c r="CW31" s="83" t="str">
        <f>VLOOKUP($CU31,Funktionsbezeichnungen,2,0)</f>
        <v>Projektingenieur 3</v>
      </c>
      <c r="CX31" s="125">
        <v>772</v>
      </c>
      <c r="CY31" s="33">
        <f>VLOOKUP($CX31,Funktionsbezeichnungen,3,0)</f>
        <v>8</v>
      </c>
      <c r="CZ31" s="83" t="str">
        <f>VLOOKUP($CX31,Funktionsbezeichnungen,2,0)</f>
        <v>Projektingenieur 2</v>
      </c>
      <c r="DA31" s="125">
        <v>772</v>
      </c>
      <c r="DB31" s="33">
        <f>VLOOKUP($DA31,Funktionsbezeichnungen,3,0)</f>
        <v>8</v>
      </c>
      <c r="DC31" s="83" t="str">
        <f>VLOOKUP($DA31,Funktionsbezeichnungen,2,0)</f>
        <v>Projektingenieur 2</v>
      </c>
      <c r="DD31" s="125">
        <v>772</v>
      </c>
      <c r="DE31" s="33">
        <f>VLOOKUP($DD31,Funktionsbezeichnungen,3,0)</f>
        <v>8</v>
      </c>
      <c r="DF31" s="83" t="str">
        <f>VLOOKUP($DD31,Funktionsbezeichnungen,2,0)</f>
        <v>Projektingenieur 2</v>
      </c>
      <c r="DG31" s="20"/>
      <c r="DH31" s="33">
        <v>772</v>
      </c>
      <c r="DI31" s="33">
        <f>VLOOKUP($DH31,Funktionsbezeichnungen,3,0)</f>
        <v>8</v>
      </c>
      <c r="DJ31" s="83" t="str">
        <f>VLOOKUP($DH31,Funktionsbezeichnungen,2,0)</f>
        <v>Projektingenieur 2</v>
      </c>
      <c r="DO31" s="19">
        <f>+CT31</f>
        <v>3206</v>
      </c>
      <c r="DP31" s="153">
        <v>1</v>
      </c>
      <c r="DQ31" s="19">
        <v>2</v>
      </c>
      <c r="DR31" s="19" t="s">
        <v>951</v>
      </c>
    </row>
    <row r="32" spans="1:122" s="19" customFormat="1" ht="15.75" x14ac:dyDescent="0.2">
      <c r="A32" s="53">
        <v>0</v>
      </c>
      <c r="B32" s="53"/>
      <c r="C32" s="53">
        <f t="shared" si="14"/>
        <v>1</v>
      </c>
      <c r="D32" s="55"/>
      <c r="E32" s="55">
        <v>1</v>
      </c>
      <c r="F32" s="56"/>
      <c r="G32" s="54"/>
      <c r="H32" s="54"/>
      <c r="I32" s="56"/>
      <c r="J32" s="54"/>
      <c r="K32" s="56"/>
      <c r="L32" s="56"/>
      <c r="M32" s="56"/>
      <c r="N32" s="58"/>
      <c r="O32" s="52" t="s">
        <v>360</v>
      </c>
      <c r="P32" s="15" t="s">
        <v>446</v>
      </c>
      <c r="Q32" s="15">
        <v>28</v>
      </c>
      <c r="R32" s="16"/>
      <c r="S32" s="20" t="s">
        <v>109</v>
      </c>
      <c r="T32" s="21">
        <v>1947</v>
      </c>
      <c r="U32" s="28" t="s">
        <v>1069</v>
      </c>
      <c r="V32" s="21">
        <v>1971</v>
      </c>
      <c r="W32" s="25"/>
      <c r="X32" s="21"/>
      <c r="Y32" s="28" t="s">
        <v>1020</v>
      </c>
      <c r="Z32" s="21">
        <f t="shared" si="15"/>
        <v>46</v>
      </c>
      <c r="AA32" s="25" t="s">
        <v>938</v>
      </c>
      <c r="AB32" s="21" t="s">
        <v>309</v>
      </c>
      <c r="AC32" s="21"/>
      <c r="AE32" s="193" t="s">
        <v>1078</v>
      </c>
      <c r="AF32" s="82"/>
      <c r="CP32" s="19" t="str">
        <f t="shared" si="16"/>
        <v>Yelman Mahir</v>
      </c>
      <c r="CR32" s="19">
        <f t="shared" si="17"/>
        <v>46</v>
      </c>
      <c r="CS32" s="153" t="str">
        <f t="shared" si="18"/>
        <v xml:space="preserve"> C/B 3)</v>
      </c>
      <c r="CT32" s="154">
        <v>4162</v>
      </c>
      <c r="CU32" s="125" t="s">
        <v>711</v>
      </c>
      <c r="CV32" s="33"/>
      <c r="CW32" s="83"/>
      <c r="CX32" s="125" t="s">
        <v>711</v>
      </c>
      <c r="CY32" s="33"/>
      <c r="CZ32" s="83"/>
      <c r="DA32" s="125" t="s">
        <v>711</v>
      </c>
      <c r="DB32" s="33"/>
      <c r="DC32" s="83"/>
      <c r="DD32" s="125" t="s">
        <v>711</v>
      </c>
      <c r="DE32" s="33"/>
      <c r="DF32" s="83"/>
      <c r="DG32" s="20"/>
      <c r="DH32" s="33" t="s">
        <v>711</v>
      </c>
      <c r="DI32" s="33" t="s">
        <v>711</v>
      </c>
      <c r="DJ32" s="83"/>
      <c r="DO32" s="19">
        <f t="shared" si="19"/>
        <v>4162</v>
      </c>
      <c r="DP32" s="153">
        <v>2</v>
      </c>
      <c r="DQ32" s="19">
        <v>3</v>
      </c>
      <c r="DR32" s="185" t="s">
        <v>951</v>
      </c>
    </row>
    <row r="33" spans="1:122" s="19" customFormat="1" ht="15.75" x14ac:dyDescent="0.2">
      <c r="A33" s="53">
        <v>0</v>
      </c>
      <c r="B33" s="53"/>
      <c r="C33" s="53">
        <f t="shared" si="14"/>
        <v>1</v>
      </c>
      <c r="D33" s="55"/>
      <c r="E33" s="55">
        <v>1</v>
      </c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358</v>
      </c>
      <c r="P33" s="15" t="s">
        <v>444</v>
      </c>
      <c r="Q33" s="15">
        <v>29</v>
      </c>
      <c r="R33" s="16"/>
      <c r="S33" s="20" t="s">
        <v>103</v>
      </c>
      <c r="T33" s="21">
        <v>1953</v>
      </c>
      <c r="U33" s="28" t="s">
        <v>195</v>
      </c>
      <c r="V33" s="21">
        <v>1976</v>
      </c>
      <c r="W33" s="25"/>
      <c r="X33" s="21"/>
      <c r="Y33" s="28" t="s">
        <v>104</v>
      </c>
      <c r="Z33" s="21">
        <f t="shared" si="15"/>
        <v>41</v>
      </c>
      <c r="AA33" s="25" t="s">
        <v>666</v>
      </c>
      <c r="AB33" s="21" t="s">
        <v>1039</v>
      </c>
      <c r="AC33" s="21"/>
      <c r="AE33" s="90" t="s">
        <v>373</v>
      </c>
      <c r="AF33" s="82"/>
      <c r="CP33" s="19" t="str">
        <f t="shared" si="16"/>
        <v>Freiermuth Fritz</v>
      </c>
      <c r="CR33" s="19">
        <f t="shared" si="17"/>
        <v>41</v>
      </c>
      <c r="CS33" s="19" t="str">
        <f t="shared" si="18"/>
        <v xml:space="preserve"> C/B 2)</v>
      </c>
      <c r="CT33" s="154">
        <v>2143</v>
      </c>
      <c r="CU33" s="125">
        <v>751</v>
      </c>
      <c r="CV33" s="33">
        <f t="shared" ref="CV33:CV45" si="30">VLOOKUP($CU33,Funktionsbezeichnungen,3,0)</f>
        <v>10</v>
      </c>
      <c r="CW33" s="83" t="str">
        <f t="shared" ref="CW33:CW45" si="31">VLOOKUP($CU33,Funktionsbezeichnungen,2,0)</f>
        <v>Vorgesetzter  -  2. Stufe</v>
      </c>
      <c r="CX33" s="125">
        <v>751</v>
      </c>
      <c r="CY33" s="33">
        <f t="shared" ref="CY33:CY45" si="32">VLOOKUP($CX33,Funktionsbezeichnungen,3,0)</f>
        <v>10</v>
      </c>
      <c r="CZ33" s="83" t="str">
        <f t="shared" ref="CZ33:CZ45" si="33">VLOOKUP($CX33,Funktionsbezeichnungen,2,0)</f>
        <v>Vorgesetzter  -  2. Stufe</v>
      </c>
      <c r="DA33" s="125">
        <v>751</v>
      </c>
      <c r="DB33" s="33">
        <f t="shared" ref="DB33:DB45" si="34">VLOOKUP($DA33,Funktionsbezeichnungen,3,0)</f>
        <v>10</v>
      </c>
      <c r="DC33" s="83" t="str">
        <f t="shared" ref="DC33:DC45" si="35">VLOOKUP($DA33,Funktionsbezeichnungen,2,0)</f>
        <v>Vorgesetzter  -  2. Stufe</v>
      </c>
      <c r="DD33" s="124">
        <v>751</v>
      </c>
      <c r="DE33" s="33">
        <f>VLOOKUP($DD33,Funktionsbezeichnungen,3,0)</f>
        <v>10</v>
      </c>
      <c r="DF33" s="83" t="str">
        <f>VLOOKUP($DD33,Funktionsbezeichnungen,2,0)</f>
        <v>Vorgesetzter  -  2. Stufe</v>
      </c>
      <c r="DG33" s="20"/>
      <c r="DH33" s="124">
        <v>751</v>
      </c>
      <c r="DI33" s="33">
        <f t="shared" ref="DI33:DI45" si="36">VLOOKUP($DH33,Funktionsbezeichnungen,3,0)</f>
        <v>10</v>
      </c>
      <c r="DJ33" s="83" t="str">
        <f t="shared" ref="DJ33:DJ45" si="37">VLOOKUP($DH33,Funktionsbezeichnungen,2,0)</f>
        <v>Vorgesetzter  -  2. Stufe</v>
      </c>
      <c r="DO33" s="19">
        <f t="shared" si="19"/>
        <v>2143</v>
      </c>
      <c r="DP33" s="153">
        <v>2</v>
      </c>
      <c r="DQ33" s="19">
        <v>3</v>
      </c>
      <c r="DR33" s="19" t="s">
        <v>951</v>
      </c>
    </row>
    <row r="34" spans="1:122" s="19" customFormat="1" ht="15.75" x14ac:dyDescent="0.2">
      <c r="A34" s="53">
        <v>0</v>
      </c>
      <c r="B34" s="53"/>
      <c r="C34" s="53">
        <f>IF(Z34&gt;=10,1,0)</f>
        <v>1</v>
      </c>
      <c r="D34" s="55">
        <v>1</v>
      </c>
      <c r="E34" s="55"/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52" t="s">
        <v>359</v>
      </c>
      <c r="P34" s="15" t="s">
        <v>448</v>
      </c>
      <c r="Q34" s="15">
        <v>30</v>
      </c>
      <c r="R34" s="16"/>
      <c r="S34" s="20" t="s">
        <v>112</v>
      </c>
      <c r="T34" s="21">
        <v>1956</v>
      </c>
      <c r="U34" s="26" t="s">
        <v>854</v>
      </c>
      <c r="V34" s="21">
        <v>1981</v>
      </c>
      <c r="W34" s="25" t="s">
        <v>855</v>
      </c>
      <c r="X34" s="21">
        <v>1990</v>
      </c>
      <c r="Y34" s="28" t="s">
        <v>329</v>
      </c>
      <c r="Z34" s="21">
        <f>$AD$3-V34</f>
        <v>36</v>
      </c>
      <c r="AA34" s="25" t="s">
        <v>671</v>
      </c>
      <c r="AB34" s="162" t="s">
        <v>1043</v>
      </c>
      <c r="AC34" s="21"/>
      <c r="AE34" s="90" t="s">
        <v>1214</v>
      </c>
      <c r="AF34" s="82"/>
      <c r="CP34" s="19" t="str">
        <f>+S34</f>
        <v>Bergmann Georg</v>
      </c>
      <c r="CR34" s="19">
        <f>+Z34</f>
        <v>36</v>
      </c>
      <c r="CS34" s="19" t="str">
        <f>+AB34</f>
        <v xml:space="preserve"> C/B 2)</v>
      </c>
      <c r="CT34" s="154">
        <v>4185</v>
      </c>
      <c r="CU34" s="125">
        <v>772</v>
      </c>
      <c r="CV34" s="33">
        <f>VLOOKUP($CU34,Funktionsbezeichnungen,3,0)</f>
        <v>8</v>
      </c>
      <c r="CW34" s="83" t="str">
        <f>VLOOKUP($CU34,Funktionsbezeichnungen,2,0)</f>
        <v>Projektingenieur 2</v>
      </c>
      <c r="CX34" s="125">
        <v>772</v>
      </c>
      <c r="CY34" s="33">
        <f>VLOOKUP($CX34,Funktionsbezeichnungen,3,0)</f>
        <v>8</v>
      </c>
      <c r="CZ34" s="83" t="str">
        <f>VLOOKUP($CX34,Funktionsbezeichnungen,2,0)</f>
        <v>Projektingenieur 2</v>
      </c>
      <c r="DA34" s="125">
        <v>772</v>
      </c>
      <c r="DB34" s="33">
        <f>VLOOKUP($DA34,Funktionsbezeichnungen,3,0)</f>
        <v>8</v>
      </c>
      <c r="DC34" s="83" t="str">
        <f>VLOOKUP($DA34,Funktionsbezeichnungen,2,0)</f>
        <v>Projektingenieur 2</v>
      </c>
      <c r="DD34" s="125">
        <v>772</v>
      </c>
      <c r="DE34" s="33">
        <f>VLOOKUP($DD34,Funktionsbezeichnungen,3,0)</f>
        <v>8</v>
      </c>
      <c r="DF34" s="83" t="str">
        <f>VLOOKUP($DD34,Funktionsbezeichnungen,2,0)</f>
        <v>Projektingenieur 2</v>
      </c>
      <c r="DG34" s="20"/>
      <c r="DH34" s="33">
        <v>772</v>
      </c>
      <c r="DI34" s="33">
        <f>VLOOKUP($DH34,Funktionsbezeichnungen,3,0)</f>
        <v>8</v>
      </c>
      <c r="DJ34" s="83" t="str">
        <f>VLOOKUP($DH34,Funktionsbezeichnungen,2,0)</f>
        <v>Projektingenieur 2</v>
      </c>
      <c r="DO34" s="19">
        <f>+CT34</f>
        <v>4185</v>
      </c>
      <c r="DP34" s="153">
        <v>1</v>
      </c>
      <c r="DQ34" s="19">
        <v>2</v>
      </c>
      <c r="DR34" s="19" t="s">
        <v>951</v>
      </c>
    </row>
    <row r="35" spans="1:122" s="19" customFormat="1" ht="27" x14ac:dyDescent="0.2">
      <c r="A35" s="53">
        <v>0</v>
      </c>
      <c r="B35" s="53"/>
      <c r="C35" s="53">
        <f>IF(Z35&gt;=10,1,0)</f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207" t="s">
        <v>1140</v>
      </c>
      <c r="P35" s="15" t="s">
        <v>873</v>
      </c>
      <c r="Q35" s="15">
        <v>31</v>
      </c>
      <c r="R35" s="16"/>
      <c r="S35" s="20" t="s">
        <v>874</v>
      </c>
      <c r="T35" s="21">
        <v>1959</v>
      </c>
      <c r="U35" s="26" t="s">
        <v>1070</v>
      </c>
      <c r="V35" s="21">
        <v>1990</v>
      </c>
      <c r="W35" s="25"/>
      <c r="X35" s="21"/>
      <c r="Y35" s="28" t="s">
        <v>1141</v>
      </c>
      <c r="Z35" s="21">
        <f>$AD$3-V35</f>
        <v>27</v>
      </c>
      <c r="AA35" s="25" t="s">
        <v>1142</v>
      </c>
      <c r="AB35" s="162" t="s">
        <v>1043</v>
      </c>
      <c r="AC35" s="21"/>
      <c r="AE35" s="90" t="s">
        <v>389</v>
      </c>
      <c r="AF35" s="82" t="s">
        <v>1083</v>
      </c>
      <c r="CP35" s="19" t="str">
        <f>+S35</f>
        <v>Wick Bernd</v>
      </c>
      <c r="CR35" s="19">
        <f>+Z35</f>
        <v>27</v>
      </c>
      <c r="CS35" s="19" t="str">
        <f>+AB35</f>
        <v xml:space="preserve"> C/B 2)</v>
      </c>
      <c r="CT35" s="154">
        <v>3208</v>
      </c>
      <c r="CU35" s="125">
        <v>772</v>
      </c>
      <c r="CV35" s="33">
        <f>VLOOKUP($CU35,Funktionsbezeichnungen,3,0)</f>
        <v>8</v>
      </c>
      <c r="CW35" s="83" t="str">
        <f>VLOOKUP($CU35,Funktionsbezeichnungen,2,0)</f>
        <v>Projektingenieur 2</v>
      </c>
      <c r="CX35" s="125">
        <v>772</v>
      </c>
      <c r="CY35" s="33">
        <f>VLOOKUP($CX35,Funktionsbezeichnungen,3,0)</f>
        <v>8</v>
      </c>
      <c r="CZ35" s="83" t="str">
        <f>VLOOKUP($CX35,Funktionsbezeichnungen,2,0)</f>
        <v>Projektingenieur 2</v>
      </c>
      <c r="DA35" s="125">
        <v>772</v>
      </c>
      <c r="DB35" s="33">
        <f>VLOOKUP($DA35,Funktionsbezeichnungen,3,0)</f>
        <v>8</v>
      </c>
      <c r="DC35" s="83" t="str">
        <f>VLOOKUP($DA35,Funktionsbezeichnungen,2,0)</f>
        <v>Projektingenieur 2</v>
      </c>
      <c r="DD35" s="125"/>
      <c r="DE35" s="33"/>
      <c r="DF35" s="83"/>
      <c r="DG35" s="20"/>
      <c r="DH35" s="33">
        <v>772</v>
      </c>
      <c r="DI35" s="33">
        <f>VLOOKUP($DH35,Funktionsbezeichnungen,3,0)</f>
        <v>8</v>
      </c>
      <c r="DJ35" s="83" t="str">
        <f>VLOOKUP($DH35,Funktionsbezeichnungen,2,0)</f>
        <v>Projektingenieur 2</v>
      </c>
      <c r="DO35" s="19">
        <f>+CT35</f>
        <v>3208</v>
      </c>
      <c r="DP35" s="153">
        <v>2</v>
      </c>
      <c r="DQ35" s="19">
        <v>3</v>
      </c>
      <c r="DR35" s="19" t="s">
        <v>951</v>
      </c>
    </row>
    <row r="36" spans="1:122" s="19" customFormat="1" ht="15.75" x14ac:dyDescent="0.2">
      <c r="A36" s="53">
        <v>0</v>
      </c>
      <c r="B36" s="53"/>
      <c r="C36" s="53">
        <f t="shared" si="14"/>
        <v>1</v>
      </c>
      <c r="D36" s="55"/>
      <c r="E36" s="55">
        <v>1</v>
      </c>
      <c r="F36" s="56"/>
      <c r="G36" s="54"/>
      <c r="H36" s="54"/>
      <c r="I36" s="56"/>
      <c r="J36" s="54"/>
      <c r="K36" s="56"/>
      <c r="L36" s="56"/>
      <c r="M36" s="56"/>
      <c r="N36" s="58"/>
      <c r="O36" s="52" t="s">
        <v>359</v>
      </c>
      <c r="P36" s="15" t="s">
        <v>450</v>
      </c>
      <c r="Q36" s="15">
        <v>32</v>
      </c>
      <c r="R36" s="16"/>
      <c r="S36" s="20" t="s">
        <v>214</v>
      </c>
      <c r="T36" s="21">
        <v>1960</v>
      </c>
      <c r="U36" s="28" t="s">
        <v>237</v>
      </c>
      <c r="V36" s="21">
        <v>1986</v>
      </c>
      <c r="W36" s="25"/>
      <c r="X36" s="21"/>
      <c r="Y36" s="28" t="s">
        <v>228</v>
      </c>
      <c r="Z36" s="21">
        <f t="shared" si="15"/>
        <v>31</v>
      </c>
      <c r="AA36" s="25" t="s">
        <v>672</v>
      </c>
      <c r="AB36" s="162" t="s">
        <v>1043</v>
      </c>
      <c r="AC36" s="21"/>
      <c r="AE36" s="90" t="s">
        <v>1213</v>
      </c>
      <c r="AF36" s="82"/>
      <c r="CP36" s="19" t="str">
        <f t="shared" si="16"/>
        <v>Beck Peter</v>
      </c>
      <c r="CR36" s="19">
        <f t="shared" si="17"/>
        <v>31</v>
      </c>
      <c r="CS36" s="19" t="str">
        <f t="shared" si="18"/>
        <v xml:space="preserve"> C/B 2)</v>
      </c>
      <c r="CT36" s="154">
        <v>4269</v>
      </c>
      <c r="CU36" s="125">
        <v>773</v>
      </c>
      <c r="CV36" s="33">
        <f t="shared" si="30"/>
        <v>9</v>
      </c>
      <c r="CW36" s="83" t="str">
        <f t="shared" si="31"/>
        <v>Projektingenieur 3</v>
      </c>
      <c r="CX36" s="125">
        <v>773</v>
      </c>
      <c r="CY36" s="33">
        <f t="shared" ref="CY36:CY38" si="38">VLOOKUP($CX36,Funktionsbezeichnungen,3,0)</f>
        <v>9</v>
      </c>
      <c r="CZ36" s="83" t="str">
        <f t="shared" ref="CZ36:CZ38" si="39">VLOOKUP($CX36,Funktionsbezeichnungen,2,0)</f>
        <v>Projektingenieur 3</v>
      </c>
      <c r="DA36" s="125">
        <v>773</v>
      </c>
      <c r="DB36" s="33">
        <f>VLOOKUP($DA36,Funktionsbezeichnungen,3,0)</f>
        <v>9</v>
      </c>
      <c r="DC36" s="83" t="str">
        <f>VLOOKUP($DA36,Funktionsbezeichnungen,2,0)</f>
        <v>Projektingenieur 3</v>
      </c>
      <c r="DD36" s="125">
        <v>772</v>
      </c>
      <c r="DE36" s="33">
        <f>VLOOKUP($DD36,Funktionsbezeichnungen,3,0)</f>
        <v>8</v>
      </c>
      <c r="DF36" s="83" t="str">
        <f>VLOOKUP($DD36,Funktionsbezeichnungen,2,0)</f>
        <v>Projektingenieur 2</v>
      </c>
      <c r="DG36" s="20"/>
      <c r="DH36" s="33">
        <v>772</v>
      </c>
      <c r="DI36" s="33">
        <f>VLOOKUP($DH36,Funktionsbezeichnungen,3,0)</f>
        <v>8</v>
      </c>
      <c r="DJ36" s="83" t="str">
        <f>VLOOKUP($DH36,Funktionsbezeichnungen,2,0)</f>
        <v>Projektingenieur 2</v>
      </c>
      <c r="DO36" s="19">
        <f t="shared" si="19"/>
        <v>4269</v>
      </c>
      <c r="DP36" s="153">
        <v>2</v>
      </c>
      <c r="DQ36" s="19">
        <v>3</v>
      </c>
      <c r="DR36" s="19" t="s">
        <v>951</v>
      </c>
    </row>
    <row r="37" spans="1:122" s="19" customFormat="1" ht="15.75" x14ac:dyDescent="0.2">
      <c r="A37" s="53">
        <v>1</v>
      </c>
      <c r="B37" s="53"/>
      <c r="C37" s="53">
        <f t="shared" si="14"/>
        <v>1</v>
      </c>
      <c r="D37" s="55">
        <v>1</v>
      </c>
      <c r="E37" s="55"/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359</v>
      </c>
      <c r="P37" s="15" t="s">
        <v>452</v>
      </c>
      <c r="Q37" s="15">
        <v>33</v>
      </c>
      <c r="R37" s="42"/>
      <c r="S37" s="27" t="s">
        <v>122</v>
      </c>
      <c r="T37" s="21">
        <v>1968</v>
      </c>
      <c r="U37" s="28" t="s">
        <v>201</v>
      </c>
      <c r="V37" s="21">
        <v>1994</v>
      </c>
      <c r="W37" s="25"/>
      <c r="X37" s="21"/>
      <c r="Y37" s="26" t="s">
        <v>123</v>
      </c>
      <c r="Z37" s="21">
        <f t="shared" si="15"/>
        <v>23</v>
      </c>
      <c r="AA37" s="25" t="s">
        <v>673</v>
      </c>
      <c r="AB37" s="162" t="s">
        <v>1043</v>
      </c>
      <c r="AC37" s="21"/>
      <c r="AE37" s="90" t="s">
        <v>1213</v>
      </c>
      <c r="AF37" s="82"/>
      <c r="CP37" s="19" t="str">
        <f t="shared" si="16"/>
        <v>Kern Etienne</v>
      </c>
      <c r="CR37" s="19">
        <f t="shared" si="17"/>
        <v>23</v>
      </c>
      <c r="CS37" s="19" t="str">
        <f t="shared" si="18"/>
        <v xml:space="preserve"> C/B 2)</v>
      </c>
      <c r="CT37" s="154">
        <v>4246</v>
      </c>
      <c r="CU37" s="125">
        <v>772</v>
      </c>
      <c r="CV37" s="33">
        <f t="shared" si="30"/>
        <v>8</v>
      </c>
      <c r="CW37" s="83" t="str">
        <f t="shared" si="31"/>
        <v>Projektingenieur 2</v>
      </c>
      <c r="CX37" s="125">
        <v>772</v>
      </c>
      <c r="CY37" s="33">
        <f t="shared" si="38"/>
        <v>8</v>
      </c>
      <c r="CZ37" s="83" t="str">
        <f t="shared" si="39"/>
        <v>Projektingenieur 2</v>
      </c>
      <c r="DA37" s="125">
        <v>772</v>
      </c>
      <c r="DB37" s="33">
        <f>VLOOKUP($DA37,Funktionsbezeichnungen,3,0)</f>
        <v>8</v>
      </c>
      <c r="DC37" s="83" t="str">
        <f>VLOOKUP($DA37,Funktionsbezeichnungen,2,0)</f>
        <v>Projektingenieur 2</v>
      </c>
      <c r="DD37" s="125">
        <v>772</v>
      </c>
      <c r="DE37" s="33">
        <f>VLOOKUP($DD37,Funktionsbezeichnungen,3,0)</f>
        <v>8</v>
      </c>
      <c r="DF37" s="83" t="str">
        <f>VLOOKUP($DD37,Funktionsbezeichnungen,2,0)</f>
        <v>Projektingenieur 2</v>
      </c>
      <c r="DG37" s="20"/>
      <c r="DH37" s="33">
        <v>772</v>
      </c>
      <c r="DI37" s="33">
        <f>VLOOKUP($DH37,Funktionsbezeichnungen,3,0)</f>
        <v>8</v>
      </c>
      <c r="DJ37" s="83" t="str">
        <f>VLOOKUP($DH37,Funktionsbezeichnungen,2,0)</f>
        <v>Projektingenieur 2</v>
      </c>
      <c r="DO37" s="19">
        <f t="shared" si="19"/>
        <v>4246</v>
      </c>
      <c r="DP37" s="153">
        <v>1</v>
      </c>
      <c r="DQ37" s="19">
        <v>2</v>
      </c>
      <c r="DR37" s="19" t="s">
        <v>951</v>
      </c>
    </row>
    <row r="38" spans="1:122" s="19" customFormat="1" ht="27" x14ac:dyDescent="0.2">
      <c r="A38" s="53">
        <v>0</v>
      </c>
      <c r="B38" s="53">
        <v>1</v>
      </c>
      <c r="C38" s="53">
        <f t="shared" si="14"/>
        <v>1</v>
      </c>
      <c r="D38" s="55"/>
      <c r="E38" s="55"/>
      <c r="F38" s="56">
        <v>1</v>
      </c>
      <c r="G38" s="54"/>
      <c r="H38" s="54"/>
      <c r="I38" s="56"/>
      <c r="J38" s="54"/>
      <c r="K38" s="56"/>
      <c r="L38" s="56"/>
      <c r="M38" s="56"/>
      <c r="N38" s="58"/>
      <c r="O38" s="166" t="s">
        <v>359</v>
      </c>
      <c r="P38" s="167" t="s">
        <v>460</v>
      </c>
      <c r="Q38" s="15">
        <v>34</v>
      </c>
      <c r="R38" s="168"/>
      <c r="S38" s="20" t="s">
        <v>231</v>
      </c>
      <c r="T38" s="21">
        <v>1967</v>
      </c>
      <c r="U38" s="28" t="s">
        <v>1065</v>
      </c>
      <c r="V38" s="21">
        <v>1996</v>
      </c>
      <c r="W38" s="25"/>
      <c r="X38" s="21"/>
      <c r="Y38" s="28" t="s">
        <v>233</v>
      </c>
      <c r="Z38" s="118">
        <f t="shared" si="15"/>
        <v>21</v>
      </c>
      <c r="AA38" s="25" t="s">
        <v>675</v>
      </c>
      <c r="AB38" s="162" t="s">
        <v>1043</v>
      </c>
      <c r="AC38" s="21"/>
      <c r="AE38" s="90" t="s">
        <v>1213</v>
      </c>
      <c r="AF38" s="82"/>
      <c r="CP38" s="19" t="str">
        <f t="shared" si="16"/>
        <v>Ruff Ute</v>
      </c>
      <c r="CR38" s="19">
        <f t="shared" si="17"/>
        <v>21</v>
      </c>
      <c r="CS38" s="19" t="str">
        <f t="shared" si="18"/>
        <v xml:space="preserve"> C/B 2)</v>
      </c>
      <c r="CT38" s="154">
        <v>4277</v>
      </c>
      <c r="CU38" s="125">
        <v>783</v>
      </c>
      <c r="CV38" s="33">
        <f t="shared" si="30"/>
        <v>9</v>
      </c>
      <c r="CW38" s="83" t="str">
        <f t="shared" si="31"/>
        <v>Projektingenieur 3</v>
      </c>
      <c r="CX38" s="125">
        <v>782</v>
      </c>
      <c r="CY38" s="33">
        <f t="shared" si="38"/>
        <v>8</v>
      </c>
      <c r="CZ38" s="83" t="str">
        <f t="shared" si="39"/>
        <v>Projektingenieur 2</v>
      </c>
      <c r="DA38" s="125">
        <v>782</v>
      </c>
      <c r="DB38" s="33">
        <f>VLOOKUP($DA38,Funktionsbezeichnungen,3,0)</f>
        <v>8</v>
      </c>
      <c r="DC38" s="83" t="str">
        <f>VLOOKUP($DA38,Funktionsbezeichnungen,2,0)</f>
        <v>Projektingenieur 2</v>
      </c>
      <c r="DD38" s="125">
        <v>782</v>
      </c>
      <c r="DE38" s="33">
        <f>VLOOKUP($DD38,Funktionsbezeichnungen,3,0)</f>
        <v>8</v>
      </c>
      <c r="DF38" s="83" t="str">
        <f>VLOOKUP($DD38,Funktionsbezeichnungen,2,0)</f>
        <v>Projektingenieur 2</v>
      </c>
      <c r="DG38" s="20"/>
      <c r="DH38" s="33">
        <v>782</v>
      </c>
      <c r="DI38" s="33">
        <f>VLOOKUP($DH38,Funktionsbezeichnungen,3,0)</f>
        <v>8</v>
      </c>
      <c r="DJ38" s="83" t="str">
        <f>VLOOKUP($DH38,Funktionsbezeichnungen,2,0)</f>
        <v>Projektingenieur 2</v>
      </c>
      <c r="DO38" s="19">
        <f t="shared" si="19"/>
        <v>4277</v>
      </c>
      <c r="DP38" s="153">
        <v>3</v>
      </c>
      <c r="DQ38" s="19">
        <v>2</v>
      </c>
      <c r="DR38" s="19" t="s">
        <v>952</v>
      </c>
    </row>
    <row r="39" spans="1:122" s="19" customFormat="1" ht="27" x14ac:dyDescent="0.2">
      <c r="A39" s="53">
        <v>0</v>
      </c>
      <c r="B39" s="53"/>
      <c r="C39" s="53">
        <f>IF(Z39&gt;=10,1,0)</f>
        <v>1</v>
      </c>
      <c r="D39" s="55"/>
      <c r="E39" s="55">
        <v>1</v>
      </c>
      <c r="F39" s="56"/>
      <c r="G39" s="54"/>
      <c r="H39" s="54"/>
      <c r="I39" s="56"/>
      <c r="J39" s="54"/>
      <c r="K39" s="56"/>
      <c r="L39" s="56"/>
      <c r="M39" s="56"/>
      <c r="N39" s="58"/>
      <c r="O39" s="207" t="s">
        <v>1140</v>
      </c>
      <c r="P39" s="15" t="s">
        <v>1120</v>
      </c>
      <c r="Q39" s="15">
        <v>35</v>
      </c>
      <c r="R39" s="42"/>
      <c r="S39" s="20" t="s">
        <v>1118</v>
      </c>
      <c r="T39" s="21">
        <v>1976</v>
      </c>
      <c r="U39" s="28" t="s">
        <v>1119</v>
      </c>
      <c r="V39" s="21">
        <v>2005</v>
      </c>
      <c r="W39" s="25"/>
      <c r="X39" s="21"/>
      <c r="Y39" s="28"/>
      <c r="Z39" s="118">
        <f>$AD$3-V39</f>
        <v>12</v>
      </c>
      <c r="AA39" s="169" t="s">
        <v>1144</v>
      </c>
      <c r="AB39" s="162" t="s">
        <v>1043</v>
      </c>
      <c r="AC39" s="21"/>
      <c r="AE39" s="90" t="s">
        <v>373</v>
      </c>
      <c r="AF39" s="82"/>
      <c r="CP39" s="19" t="str">
        <f>+S39</f>
        <v>Dick David</v>
      </c>
      <c r="CR39" s="19">
        <f>+Z39</f>
        <v>12</v>
      </c>
      <c r="CS39" s="19" t="str">
        <f>+AB39</f>
        <v xml:space="preserve"> C/B 2)</v>
      </c>
      <c r="CT39" s="154">
        <v>4909</v>
      </c>
      <c r="CU39" s="125">
        <v>772</v>
      </c>
      <c r="CV39" s="33">
        <f>VLOOKUP($CU39,Funktionsbezeichnungen,3,0)</f>
        <v>8</v>
      </c>
      <c r="CW39" s="83" t="str">
        <f>VLOOKUP($CU39,Funktionsbezeichnungen,2,0)</f>
        <v>Projektingenieur 2</v>
      </c>
      <c r="CX39" s="125"/>
      <c r="CY39" s="33"/>
      <c r="CZ39" s="83"/>
      <c r="DA39" s="125"/>
      <c r="DB39" s="33"/>
      <c r="DC39" s="83"/>
      <c r="DD39" s="125"/>
      <c r="DE39" s="33"/>
      <c r="DF39" s="83"/>
      <c r="DG39" s="20"/>
      <c r="DH39" s="33"/>
      <c r="DI39" s="33"/>
      <c r="DJ39" s="83"/>
      <c r="DO39" s="19">
        <f>+CT39</f>
        <v>4909</v>
      </c>
      <c r="DP39" s="153">
        <v>2</v>
      </c>
      <c r="DQ39" s="19">
        <v>3</v>
      </c>
      <c r="DR39" s="19" t="s">
        <v>952</v>
      </c>
    </row>
    <row r="40" spans="1:122" s="19" customFormat="1" ht="27" x14ac:dyDescent="0.2">
      <c r="A40" s="53">
        <v>0</v>
      </c>
      <c r="B40" s="53">
        <v>1</v>
      </c>
      <c r="C40" s="53">
        <f>IF(Z40&gt;=10,1,0)</f>
        <v>1</v>
      </c>
      <c r="D40" s="55"/>
      <c r="E40" s="55">
        <v>1</v>
      </c>
      <c r="F40" s="56"/>
      <c r="G40" s="54"/>
      <c r="H40" s="54"/>
      <c r="I40" s="56"/>
      <c r="J40" s="54"/>
      <c r="K40" s="56"/>
      <c r="L40" s="56"/>
      <c r="M40" s="56"/>
      <c r="N40" s="58"/>
      <c r="O40" s="52" t="s">
        <v>359</v>
      </c>
      <c r="P40" s="15" t="s">
        <v>470</v>
      </c>
      <c r="Q40" s="15">
        <v>36</v>
      </c>
      <c r="R40" s="42"/>
      <c r="S40" s="20" t="s">
        <v>227</v>
      </c>
      <c r="T40" s="21">
        <v>1976</v>
      </c>
      <c r="U40" s="28" t="s">
        <v>1048</v>
      </c>
      <c r="V40" s="21">
        <v>2001</v>
      </c>
      <c r="W40" s="25" t="s">
        <v>1049</v>
      </c>
      <c r="X40" s="21">
        <v>2009</v>
      </c>
      <c r="Y40" s="28" t="s">
        <v>106</v>
      </c>
      <c r="Z40" s="21">
        <f>$AD$3-V40</f>
        <v>16</v>
      </c>
      <c r="AA40" s="25" t="s">
        <v>605</v>
      </c>
      <c r="AB40" s="162" t="s">
        <v>1043</v>
      </c>
      <c r="AC40" s="21"/>
      <c r="AE40" s="90" t="s">
        <v>1097</v>
      </c>
      <c r="AF40" s="82"/>
      <c r="CP40" s="19" t="str">
        <f>+S40</f>
        <v>Chroust Steffi</v>
      </c>
      <c r="CR40" s="19">
        <f>+Z40</f>
        <v>16</v>
      </c>
      <c r="CS40" s="19" t="str">
        <f>+AB40</f>
        <v xml:space="preserve"> C/B 2)</v>
      </c>
      <c r="CT40" s="154">
        <v>4275</v>
      </c>
      <c r="CU40" s="125">
        <v>782</v>
      </c>
      <c r="CV40" s="33">
        <f>VLOOKUP($CU40,Funktionsbezeichnungen,3,0)</f>
        <v>8</v>
      </c>
      <c r="CW40" s="83" t="str">
        <f>VLOOKUP($CU40,Funktionsbezeichnungen,2,0)</f>
        <v>Projektingenieur 2</v>
      </c>
      <c r="CX40" s="125">
        <v>782</v>
      </c>
      <c r="CY40" s="33">
        <f>VLOOKUP($CX40,Funktionsbezeichnungen,3,0)</f>
        <v>8</v>
      </c>
      <c r="CZ40" s="83" t="str">
        <f>VLOOKUP($CX40,Funktionsbezeichnungen,2,0)</f>
        <v>Projektingenieur 2</v>
      </c>
      <c r="DA40" s="125">
        <v>782</v>
      </c>
      <c r="DB40" s="33">
        <f>VLOOKUP($DA40,Funktionsbezeichnungen,3,0)</f>
        <v>8</v>
      </c>
      <c r="DC40" s="83" t="str">
        <f>VLOOKUP($DA40,Funktionsbezeichnungen,2,0)</f>
        <v>Projektingenieur 2</v>
      </c>
      <c r="DD40" s="125">
        <v>782</v>
      </c>
      <c r="DE40" s="33">
        <f>VLOOKUP($DD40,Funktionsbezeichnungen,3,0)</f>
        <v>8</v>
      </c>
      <c r="DF40" s="83" t="str">
        <f>VLOOKUP($DD40,Funktionsbezeichnungen,2,0)</f>
        <v>Projektingenieur 2</v>
      </c>
      <c r="DG40" s="20"/>
      <c r="DH40" s="33">
        <v>781</v>
      </c>
      <c r="DI40" s="33">
        <f>VLOOKUP($DH40,Funktionsbezeichnungen,3,0)</f>
        <v>7</v>
      </c>
      <c r="DJ40" s="83" t="str">
        <f>VLOOKUP($DH40,Funktionsbezeichnungen,2,0)</f>
        <v>Projektingenieur 1</v>
      </c>
      <c r="DO40" s="19">
        <f>+CT40</f>
        <v>4275</v>
      </c>
      <c r="DP40" s="153">
        <v>2</v>
      </c>
      <c r="DQ40" s="19">
        <v>3</v>
      </c>
      <c r="DR40" s="19" t="s">
        <v>952</v>
      </c>
    </row>
    <row r="41" spans="1:122" s="19" customFormat="1" ht="15.75" x14ac:dyDescent="0.2">
      <c r="A41" s="53">
        <v>0</v>
      </c>
      <c r="B41" s="53"/>
      <c r="C41" s="53">
        <f>IF(Z41&gt;=10,1,0)</f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207" t="s">
        <v>1140</v>
      </c>
      <c r="P41" s="15" t="s">
        <v>1223</v>
      </c>
      <c r="Q41" s="15">
        <v>37</v>
      </c>
      <c r="R41" s="42"/>
      <c r="S41" s="20" t="s">
        <v>1218</v>
      </c>
      <c r="T41" s="21">
        <v>1976</v>
      </c>
      <c r="U41" s="28" t="s">
        <v>1219</v>
      </c>
      <c r="V41" s="21">
        <v>2001</v>
      </c>
      <c r="W41" s="25"/>
      <c r="X41" s="21"/>
      <c r="Y41" s="28"/>
      <c r="Z41" s="118">
        <f>$AD$3-V41</f>
        <v>16</v>
      </c>
      <c r="AA41" s="169"/>
      <c r="AB41" s="162" t="s">
        <v>1043</v>
      </c>
      <c r="AC41" s="21"/>
      <c r="AE41" s="90" t="s">
        <v>373</v>
      </c>
      <c r="AF41" s="82"/>
      <c r="CP41" s="19" t="str">
        <f>+S41</f>
        <v>Igual Lorenzo</v>
      </c>
      <c r="CR41" s="19">
        <f>+Z41</f>
        <v>16</v>
      </c>
      <c r="CS41" s="19" t="str">
        <f>+AB41</f>
        <v xml:space="preserve"> C/B 2)</v>
      </c>
      <c r="CT41" s="154">
        <v>3215</v>
      </c>
      <c r="CU41" s="125">
        <v>772</v>
      </c>
      <c r="CV41" s="33">
        <f>VLOOKUP($CU41,Funktionsbezeichnungen,3,0)</f>
        <v>8</v>
      </c>
      <c r="CW41" s="83" t="str">
        <f>VLOOKUP($CU41,Funktionsbezeichnungen,2,0)</f>
        <v>Projektingenieur 2</v>
      </c>
      <c r="CX41" s="125"/>
      <c r="CY41" s="33"/>
      <c r="CZ41" s="83"/>
      <c r="DA41" s="125"/>
      <c r="DB41" s="33"/>
      <c r="DC41" s="83"/>
      <c r="DD41" s="125"/>
      <c r="DE41" s="33"/>
      <c r="DF41" s="83"/>
      <c r="DG41" s="20"/>
      <c r="DH41" s="33"/>
      <c r="DI41" s="33"/>
      <c r="DJ41" s="83"/>
      <c r="DO41" s="19">
        <f>+CT41</f>
        <v>3215</v>
      </c>
      <c r="DP41" s="153">
        <v>2</v>
      </c>
      <c r="DQ41" s="19">
        <v>3</v>
      </c>
      <c r="DR41" s="19" t="s">
        <v>952</v>
      </c>
    </row>
    <row r="42" spans="1:122" s="19" customFormat="1" ht="15.75" x14ac:dyDescent="0.2">
      <c r="A42" s="53">
        <v>0</v>
      </c>
      <c r="B42" s="53"/>
      <c r="C42" s="53">
        <f>IF(Z42&gt;=10,1,0)</f>
        <v>1</v>
      </c>
      <c r="D42" s="55"/>
      <c r="E42" s="55">
        <v>1</v>
      </c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358</v>
      </c>
      <c r="P42" s="15" t="s">
        <v>852</v>
      </c>
      <c r="Q42" s="15">
        <v>38</v>
      </c>
      <c r="R42" s="42"/>
      <c r="S42" s="20" t="s">
        <v>870</v>
      </c>
      <c r="T42" s="21">
        <v>1978</v>
      </c>
      <c r="U42" s="28" t="s">
        <v>198</v>
      </c>
      <c r="V42" s="21">
        <v>2004</v>
      </c>
      <c r="W42" s="25"/>
      <c r="X42" s="21"/>
      <c r="Y42" s="28" t="s">
        <v>853</v>
      </c>
      <c r="Z42" s="21">
        <f>$AD$3-V42</f>
        <v>13</v>
      </c>
      <c r="AA42" s="25" t="s">
        <v>671</v>
      </c>
      <c r="AB42" s="162" t="s">
        <v>1043</v>
      </c>
      <c r="AC42" s="21"/>
      <c r="AE42" s="90" t="s">
        <v>373</v>
      </c>
      <c r="AF42" s="82"/>
      <c r="CP42" s="19" t="str">
        <f>+S42</f>
        <v>Hausammann Cédric</v>
      </c>
      <c r="CR42" s="19">
        <f>+Z42</f>
        <v>13</v>
      </c>
      <c r="CS42" s="19" t="str">
        <f>+AB42</f>
        <v xml:space="preserve"> C/B 2)</v>
      </c>
      <c r="CT42" s="154">
        <v>9648</v>
      </c>
      <c r="CU42" s="125">
        <v>772</v>
      </c>
      <c r="CV42" s="33">
        <f>VLOOKUP($CU42,Funktionsbezeichnungen,3,0)</f>
        <v>8</v>
      </c>
      <c r="CW42" s="83" t="str">
        <f>VLOOKUP($CU42,Funktionsbezeichnungen,2,0)</f>
        <v>Projektingenieur 2</v>
      </c>
      <c r="CX42" s="125">
        <v>772</v>
      </c>
      <c r="CY42" s="33">
        <f>VLOOKUP($CX42,Funktionsbezeichnungen,3,0)</f>
        <v>8</v>
      </c>
      <c r="CZ42" s="83" t="str">
        <f>VLOOKUP($CX42,Funktionsbezeichnungen,2,0)</f>
        <v>Projektingenieur 2</v>
      </c>
      <c r="DA42" s="125">
        <v>772</v>
      </c>
      <c r="DB42" s="33">
        <f>VLOOKUP($DA42,Funktionsbezeichnungen,3,0)</f>
        <v>8</v>
      </c>
      <c r="DC42" s="83" t="str">
        <f>VLOOKUP($DA42,Funktionsbezeichnungen,2,0)</f>
        <v>Projektingenieur 2</v>
      </c>
      <c r="DD42" s="125">
        <v>772</v>
      </c>
      <c r="DE42" s="33">
        <f>VLOOKUP($DD42,Funktionsbezeichnungen,3,0)</f>
        <v>8</v>
      </c>
      <c r="DF42" s="83" t="str">
        <f>VLOOKUP($DD42,Funktionsbezeichnungen,2,0)</f>
        <v>Projektingenieur 2</v>
      </c>
      <c r="DG42" s="20"/>
      <c r="DH42" s="33">
        <v>771</v>
      </c>
      <c r="DI42" s="33">
        <f>VLOOKUP($DH42,Funktionsbezeichnungen,3,0)</f>
        <v>7</v>
      </c>
      <c r="DJ42" s="83" t="str">
        <f>VLOOKUP($DH42,Funktionsbezeichnungen,2,0)</f>
        <v>Projektingenieur 1</v>
      </c>
      <c r="DO42" s="19">
        <f>+CT42</f>
        <v>9648</v>
      </c>
      <c r="DP42" s="153">
        <v>2</v>
      </c>
      <c r="DQ42" s="19">
        <v>3</v>
      </c>
      <c r="DR42" s="19" t="s">
        <v>951</v>
      </c>
    </row>
    <row r="43" spans="1:122" s="19" customFormat="1" x14ac:dyDescent="0.2">
      <c r="A43" s="53">
        <v>0</v>
      </c>
      <c r="B43" s="53"/>
      <c r="C43" s="53">
        <f>IF(Z43&gt;=10,1,0)</f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361</v>
      </c>
      <c r="P43" s="15" t="s">
        <v>447</v>
      </c>
      <c r="Q43" s="15">
        <v>39</v>
      </c>
      <c r="R43" s="16"/>
      <c r="S43" s="20" t="s">
        <v>111</v>
      </c>
      <c r="T43" s="21">
        <v>1954</v>
      </c>
      <c r="U43" s="28" t="s">
        <v>195</v>
      </c>
      <c r="V43" s="21">
        <v>1976</v>
      </c>
      <c r="W43" s="25"/>
      <c r="X43" s="21"/>
      <c r="Y43" s="28" t="s">
        <v>547</v>
      </c>
      <c r="Z43" s="21">
        <f>$AD$3-V43</f>
        <v>41</v>
      </c>
      <c r="AA43" s="25" t="s">
        <v>671</v>
      </c>
      <c r="AB43" s="21" t="s">
        <v>105</v>
      </c>
      <c r="AC43" s="21"/>
      <c r="AE43" s="90" t="s">
        <v>415</v>
      </c>
      <c r="AF43" s="82"/>
      <c r="CP43" s="19" t="str">
        <f>+S43</f>
        <v>Buser Edi</v>
      </c>
      <c r="CR43" s="19">
        <f>+Z43</f>
        <v>41</v>
      </c>
      <c r="CS43" s="19" t="str">
        <f>+AB43</f>
        <v>C</v>
      </c>
      <c r="CT43" s="154">
        <v>3160</v>
      </c>
      <c r="CU43" s="125">
        <v>772</v>
      </c>
      <c r="CV43" s="33">
        <f>VLOOKUP($CU43,Funktionsbezeichnungen,3,0)</f>
        <v>8</v>
      </c>
      <c r="CW43" s="83" t="str">
        <f>VLOOKUP($CU43,Funktionsbezeichnungen,2,0)</f>
        <v>Projektingenieur 2</v>
      </c>
      <c r="CX43" s="125">
        <v>772</v>
      </c>
      <c r="CY43" s="33">
        <f>VLOOKUP($CX43,Funktionsbezeichnungen,3,0)</f>
        <v>8</v>
      </c>
      <c r="CZ43" s="83" t="str">
        <f>VLOOKUP($CX43,Funktionsbezeichnungen,2,0)</f>
        <v>Projektingenieur 2</v>
      </c>
      <c r="DA43" s="125">
        <v>772</v>
      </c>
      <c r="DB43" s="33">
        <f>VLOOKUP($DA43,Funktionsbezeichnungen,3,0)</f>
        <v>8</v>
      </c>
      <c r="DC43" s="83" t="str">
        <f>VLOOKUP($DA43,Funktionsbezeichnungen,2,0)</f>
        <v>Projektingenieur 2</v>
      </c>
      <c r="DD43" s="125">
        <v>772</v>
      </c>
      <c r="DE43" s="33">
        <f>VLOOKUP($DD43,Funktionsbezeichnungen,3,0)</f>
        <v>8</v>
      </c>
      <c r="DF43" s="83" t="str">
        <f>VLOOKUP($DD43,Funktionsbezeichnungen,2,0)</f>
        <v>Projektingenieur 2</v>
      </c>
      <c r="DG43" s="20"/>
      <c r="DH43" s="33">
        <v>772</v>
      </c>
      <c r="DI43" s="33">
        <f>VLOOKUP($DH43,Funktionsbezeichnungen,3,0)</f>
        <v>8</v>
      </c>
      <c r="DJ43" s="83" t="str">
        <f>VLOOKUP($DH43,Funktionsbezeichnungen,2,0)</f>
        <v>Projektingenieur 2</v>
      </c>
      <c r="DO43" s="19">
        <f>+CT43</f>
        <v>3160</v>
      </c>
      <c r="DP43" s="153">
        <v>2</v>
      </c>
      <c r="DQ43" s="19">
        <v>3</v>
      </c>
      <c r="DR43" s="19" t="s">
        <v>951</v>
      </c>
    </row>
    <row r="44" spans="1:122" s="19" customFormat="1" x14ac:dyDescent="0.2">
      <c r="A44" s="53">
        <v>0</v>
      </c>
      <c r="B44" s="53">
        <v>1</v>
      </c>
      <c r="C44" s="53"/>
      <c r="D44" s="55">
        <v>1</v>
      </c>
      <c r="E44" s="55"/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918</v>
      </c>
      <c r="Q44" s="15">
        <v>40</v>
      </c>
      <c r="R44" s="42"/>
      <c r="S44" s="20" t="s">
        <v>919</v>
      </c>
      <c r="T44" s="21">
        <v>1962</v>
      </c>
      <c r="U44" s="28" t="s">
        <v>1058</v>
      </c>
      <c r="V44" s="21">
        <v>1992</v>
      </c>
      <c r="W44" s="25" t="s">
        <v>921</v>
      </c>
      <c r="X44" s="21">
        <v>2002</v>
      </c>
      <c r="Y44" s="28" t="s">
        <v>922</v>
      </c>
      <c r="Z44" s="118">
        <f t="shared" si="15"/>
        <v>25</v>
      </c>
      <c r="AA44" s="169" t="s">
        <v>1190</v>
      </c>
      <c r="AB44" s="118" t="s">
        <v>105</v>
      </c>
      <c r="AC44" s="21"/>
      <c r="AE44" s="90" t="s">
        <v>373</v>
      </c>
      <c r="AF44" s="82"/>
      <c r="CP44" s="19" t="str">
        <f t="shared" si="16"/>
        <v>Niedermeyer Friederike</v>
      </c>
      <c r="CR44" s="19">
        <f t="shared" si="17"/>
        <v>25</v>
      </c>
      <c r="CS44" s="19" t="str">
        <f t="shared" si="18"/>
        <v>C</v>
      </c>
      <c r="CT44" s="154">
        <v>4307</v>
      </c>
      <c r="CU44" s="125">
        <v>782</v>
      </c>
      <c r="CV44" s="33">
        <f t="shared" si="30"/>
        <v>8</v>
      </c>
      <c r="CW44" s="83" t="str">
        <f t="shared" si="31"/>
        <v>Projektingenieur 2</v>
      </c>
      <c r="CX44" s="125">
        <v>782</v>
      </c>
      <c r="CY44" s="33">
        <f>VLOOKUP($CX44,Funktionsbezeichnungen,3,0)</f>
        <v>8</v>
      </c>
      <c r="CZ44" s="83" t="str">
        <f>VLOOKUP($CX44,Funktionsbezeichnungen,2,0)</f>
        <v>Projektingenieur 2</v>
      </c>
      <c r="DA44" s="125"/>
      <c r="DB44" s="33"/>
      <c r="DC44" s="83"/>
      <c r="DD44" s="125"/>
      <c r="DE44" s="33"/>
      <c r="DF44" s="83"/>
      <c r="DG44" s="20"/>
      <c r="DH44" s="33"/>
      <c r="DI44" s="33"/>
      <c r="DJ44" s="83"/>
      <c r="DO44" s="19">
        <f t="shared" si="19"/>
        <v>4307</v>
      </c>
      <c r="DP44" s="153">
        <v>1</v>
      </c>
      <c r="DQ44" s="19">
        <v>2</v>
      </c>
      <c r="DR44" s="19" t="s">
        <v>952</v>
      </c>
    </row>
    <row r="45" spans="1:122" s="19" customFormat="1" x14ac:dyDescent="0.2">
      <c r="A45" s="53">
        <v>0</v>
      </c>
      <c r="B45" s="53"/>
      <c r="C45" s="53">
        <f t="shared" si="14"/>
        <v>1</v>
      </c>
      <c r="D45" s="55">
        <v>1</v>
      </c>
      <c r="E45" s="55"/>
      <c r="F45" s="56"/>
      <c r="G45" s="54"/>
      <c r="H45" s="54">
        <v>1</v>
      </c>
      <c r="I45" s="56"/>
      <c r="J45" s="54"/>
      <c r="K45" s="56"/>
      <c r="L45" s="56"/>
      <c r="M45" s="56"/>
      <c r="N45" s="58"/>
      <c r="O45" s="52" t="s">
        <v>360</v>
      </c>
      <c r="P45" s="15" t="s">
        <v>458</v>
      </c>
      <c r="Q45" s="15">
        <v>41</v>
      </c>
      <c r="R45" s="16"/>
      <c r="S45" s="20" t="s">
        <v>275</v>
      </c>
      <c r="T45" s="21">
        <v>1969</v>
      </c>
      <c r="U45" s="28" t="s">
        <v>299</v>
      </c>
      <c r="V45" s="21">
        <v>1996</v>
      </c>
      <c r="W45" s="25"/>
      <c r="X45" s="21"/>
      <c r="Y45" s="25" t="s">
        <v>276</v>
      </c>
      <c r="Z45" s="21">
        <f t="shared" si="15"/>
        <v>21</v>
      </c>
      <c r="AA45" s="25" t="s">
        <v>110</v>
      </c>
      <c r="AB45" s="21" t="s">
        <v>105</v>
      </c>
      <c r="AC45" s="21"/>
      <c r="AE45" s="90" t="s">
        <v>376</v>
      </c>
      <c r="AF45" s="82"/>
      <c r="CP45" s="19" t="str">
        <f t="shared" si="16"/>
        <v>Knoll Bernd</v>
      </c>
      <c r="CR45" s="19">
        <f t="shared" si="17"/>
        <v>21</v>
      </c>
      <c r="CS45" s="19" t="str">
        <f t="shared" si="18"/>
        <v>C</v>
      </c>
      <c r="CT45" s="154">
        <v>4291</v>
      </c>
      <c r="CU45" s="125">
        <v>772</v>
      </c>
      <c r="CV45" s="33">
        <f t="shared" si="30"/>
        <v>8</v>
      </c>
      <c r="CW45" s="83" t="str">
        <f t="shared" si="31"/>
        <v>Projektingenieur 2</v>
      </c>
      <c r="CX45" s="125">
        <v>772</v>
      </c>
      <c r="CY45" s="33">
        <f t="shared" si="32"/>
        <v>8</v>
      </c>
      <c r="CZ45" s="83" t="str">
        <f t="shared" si="33"/>
        <v>Projektingenieur 2</v>
      </c>
      <c r="DA45" s="125">
        <v>772</v>
      </c>
      <c r="DB45" s="33">
        <f t="shared" si="34"/>
        <v>8</v>
      </c>
      <c r="DC45" s="83" t="str">
        <f t="shared" si="35"/>
        <v>Projektingenieur 2</v>
      </c>
      <c r="DD45" s="125">
        <v>772</v>
      </c>
      <c r="DE45" s="33">
        <f t="shared" ref="DE45:DE48" si="40">VLOOKUP($DD45,Funktionsbezeichnungen,3,0)</f>
        <v>8</v>
      </c>
      <c r="DF45" s="83" t="str">
        <f t="shared" ref="DF45:DF48" si="41">VLOOKUP($DD45,Funktionsbezeichnungen,2,0)</f>
        <v>Projektingenieur 2</v>
      </c>
      <c r="DG45" s="20"/>
      <c r="DH45" s="33">
        <v>772</v>
      </c>
      <c r="DI45" s="33">
        <f t="shared" si="36"/>
        <v>8</v>
      </c>
      <c r="DJ45" s="83" t="str">
        <f t="shared" si="37"/>
        <v>Projektingenieur 2</v>
      </c>
      <c r="DO45" s="19">
        <f t="shared" si="19"/>
        <v>4291</v>
      </c>
      <c r="DP45" s="153">
        <v>1</v>
      </c>
      <c r="DQ45" s="19">
        <v>2</v>
      </c>
      <c r="DR45" s="185" t="s">
        <v>968</v>
      </c>
    </row>
    <row r="46" spans="1:122" s="19" customFormat="1" x14ac:dyDescent="0.2">
      <c r="A46" s="53">
        <v>0</v>
      </c>
      <c r="B46" s="53"/>
      <c r="C46" s="53">
        <f>IF(Z46&gt;=10,1,0)</f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359</v>
      </c>
      <c r="P46" s="15" t="s">
        <v>466</v>
      </c>
      <c r="Q46" s="15">
        <v>42</v>
      </c>
      <c r="R46" s="42"/>
      <c r="S46" s="20" t="s">
        <v>246</v>
      </c>
      <c r="T46" s="21">
        <v>1972</v>
      </c>
      <c r="U46" s="28" t="s">
        <v>1064</v>
      </c>
      <c r="V46" s="21">
        <v>1998</v>
      </c>
      <c r="W46" s="25"/>
      <c r="X46" s="21"/>
      <c r="Y46" s="28" t="s">
        <v>247</v>
      </c>
      <c r="Z46" s="21">
        <f>$AD$3-V46</f>
        <v>19</v>
      </c>
      <c r="AA46" s="25" t="s">
        <v>392</v>
      </c>
      <c r="AB46" s="21" t="s">
        <v>105</v>
      </c>
      <c r="AC46" s="21"/>
      <c r="AE46" s="90" t="s">
        <v>404</v>
      </c>
      <c r="AF46" s="82"/>
      <c r="CP46" s="19" t="str">
        <f>+S46</f>
        <v>Martin Dirk</v>
      </c>
      <c r="CR46" s="19">
        <f>+Z46</f>
        <v>19</v>
      </c>
      <c r="CS46" s="19" t="str">
        <f>+AB46</f>
        <v>C</v>
      </c>
      <c r="CT46" s="154">
        <v>7696</v>
      </c>
      <c r="CU46" s="125">
        <v>772</v>
      </c>
      <c r="CV46" s="33">
        <f>VLOOKUP($CU46,Funktionsbezeichnungen,3,0)</f>
        <v>8</v>
      </c>
      <c r="CW46" s="83" t="str">
        <f>VLOOKUP($CU46,Funktionsbezeichnungen,2,0)</f>
        <v>Projektingenieur 2</v>
      </c>
      <c r="CX46" s="125">
        <v>772</v>
      </c>
      <c r="CY46" s="33">
        <f>VLOOKUP($CX46,Funktionsbezeichnungen,3,0)</f>
        <v>8</v>
      </c>
      <c r="CZ46" s="83" t="str">
        <f>VLOOKUP($CX46,Funktionsbezeichnungen,2,0)</f>
        <v>Projektingenieur 2</v>
      </c>
      <c r="DA46" s="125">
        <v>772</v>
      </c>
      <c r="DB46" s="33">
        <f>VLOOKUP($DA46,Funktionsbezeichnungen,3,0)</f>
        <v>8</v>
      </c>
      <c r="DC46" s="83" t="str">
        <f>VLOOKUP($DA46,Funktionsbezeichnungen,2,0)</f>
        <v>Projektingenieur 2</v>
      </c>
      <c r="DD46" s="125">
        <v>772</v>
      </c>
      <c r="DE46" s="33">
        <f>VLOOKUP($DD46,Funktionsbezeichnungen,3,0)</f>
        <v>8</v>
      </c>
      <c r="DF46" s="83" t="str">
        <f>VLOOKUP($DD46,Funktionsbezeichnungen,2,0)</f>
        <v>Projektingenieur 2</v>
      </c>
      <c r="DG46" s="20"/>
      <c r="DH46" s="33">
        <v>772</v>
      </c>
      <c r="DI46" s="33">
        <f>VLOOKUP($DH46,Funktionsbezeichnungen,3,0)</f>
        <v>8</v>
      </c>
      <c r="DJ46" s="83" t="str">
        <f>VLOOKUP($DH46,Funktionsbezeichnungen,2,0)</f>
        <v>Projektingenieur 2</v>
      </c>
      <c r="DO46" s="19">
        <f>+CT46</f>
        <v>7696</v>
      </c>
      <c r="DP46" s="153">
        <v>2</v>
      </c>
      <c r="DQ46" s="19">
        <v>3</v>
      </c>
      <c r="DR46" s="19" t="s">
        <v>951</v>
      </c>
    </row>
    <row r="47" spans="1:122" s="19" customFormat="1" ht="38.25" x14ac:dyDescent="0.2">
      <c r="A47" s="53">
        <v>0</v>
      </c>
      <c r="B47" s="53"/>
      <c r="C47" s="53">
        <f>IF(Z47&gt;=10,1,0)</f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15" t="s">
        <v>865</v>
      </c>
      <c r="Q47" s="15">
        <v>43</v>
      </c>
      <c r="R47" s="42"/>
      <c r="S47" s="20" t="s">
        <v>866</v>
      </c>
      <c r="T47" s="21">
        <v>1969</v>
      </c>
      <c r="U47" s="28" t="s">
        <v>943</v>
      </c>
      <c r="V47" s="21">
        <v>1999</v>
      </c>
      <c r="W47" s="191" t="s">
        <v>1047</v>
      </c>
      <c r="X47" s="21">
        <v>2011</v>
      </c>
      <c r="Y47" s="28" t="s">
        <v>944</v>
      </c>
      <c r="Z47" s="118">
        <f>$AD$3-V47</f>
        <v>18</v>
      </c>
      <c r="AA47" s="169" t="s">
        <v>565</v>
      </c>
      <c r="AB47" s="118" t="s">
        <v>105</v>
      </c>
      <c r="AC47" s="21"/>
      <c r="AE47" s="90" t="s">
        <v>373</v>
      </c>
      <c r="AF47" s="82"/>
      <c r="CP47" s="19" t="str">
        <f>+S47</f>
        <v>Betzold Alexander</v>
      </c>
      <c r="CR47" s="19">
        <f>+Z47</f>
        <v>18</v>
      </c>
      <c r="CS47" s="19" t="str">
        <f>+AB47</f>
        <v>C</v>
      </c>
      <c r="CT47" s="154">
        <v>4306</v>
      </c>
      <c r="CU47" s="125">
        <v>782</v>
      </c>
      <c r="CV47" s="33">
        <f>VLOOKUP($CU47,Funktionsbezeichnungen,3,0)</f>
        <v>8</v>
      </c>
      <c r="CW47" s="83" t="str">
        <f>VLOOKUP($CU47,Funktionsbezeichnungen,2,0)</f>
        <v>Projektingenieur 2</v>
      </c>
      <c r="CX47" s="125">
        <v>782</v>
      </c>
      <c r="CY47" s="33">
        <f>VLOOKUP($CX47,Funktionsbezeichnungen,3,0)</f>
        <v>8</v>
      </c>
      <c r="CZ47" s="83" t="str">
        <f>VLOOKUP($CX47,Funktionsbezeichnungen,2,0)</f>
        <v>Projektingenieur 2</v>
      </c>
      <c r="DA47" s="125">
        <v>782</v>
      </c>
      <c r="DB47" s="33">
        <f>VLOOKUP($DA47,Funktionsbezeichnungen,3,0)</f>
        <v>8</v>
      </c>
      <c r="DC47" s="83" t="str">
        <f>VLOOKUP($DA47,Funktionsbezeichnungen,2,0)</f>
        <v>Projektingenieur 2</v>
      </c>
      <c r="DD47" s="125">
        <v>782</v>
      </c>
      <c r="DE47" s="33">
        <f>VLOOKUP($DD47,Funktionsbezeichnungen,3,0)</f>
        <v>8</v>
      </c>
      <c r="DF47" s="83" t="str">
        <f>VLOOKUP($DD47,Funktionsbezeichnungen,2,0)</f>
        <v>Projektingenieur 2</v>
      </c>
      <c r="DG47" s="20"/>
      <c r="DH47" s="33">
        <v>781</v>
      </c>
      <c r="DI47" s="33">
        <f>VLOOKUP($DH47,Funktionsbezeichnungen,3,0)</f>
        <v>7</v>
      </c>
      <c r="DJ47" s="83" t="str">
        <f>VLOOKUP($DH47,Funktionsbezeichnungen,2,0)</f>
        <v>Projektingenieur 1</v>
      </c>
      <c r="DO47" s="19">
        <f>+CT47</f>
        <v>4306</v>
      </c>
      <c r="DP47" s="153">
        <v>2</v>
      </c>
      <c r="DQ47" s="19">
        <v>2</v>
      </c>
      <c r="DR47" s="19" t="s">
        <v>952</v>
      </c>
    </row>
    <row r="48" spans="1:122" s="19" customFormat="1" ht="27" x14ac:dyDescent="0.2">
      <c r="A48" s="53">
        <v>0</v>
      </c>
      <c r="B48" s="53"/>
      <c r="C48" s="53">
        <f>IF(Z48&gt;=10,1,0)</f>
        <v>1</v>
      </c>
      <c r="D48" s="55">
        <v>1</v>
      </c>
      <c r="E48" s="55"/>
      <c r="F48" s="56"/>
      <c r="G48" s="54"/>
      <c r="H48" s="54"/>
      <c r="I48" s="56"/>
      <c r="J48" s="54"/>
      <c r="K48" s="56"/>
      <c r="L48" s="56"/>
      <c r="M48" s="56"/>
      <c r="N48" s="58"/>
      <c r="O48" s="52" t="s">
        <v>361</v>
      </c>
      <c r="P48" s="52" t="s">
        <v>566</v>
      </c>
      <c r="Q48" s="15">
        <v>44</v>
      </c>
      <c r="R48" s="42"/>
      <c r="S48" s="16" t="s">
        <v>561</v>
      </c>
      <c r="T48" s="21">
        <v>1975</v>
      </c>
      <c r="U48" s="28" t="s">
        <v>562</v>
      </c>
      <c r="V48" s="21">
        <v>2004</v>
      </c>
      <c r="W48" s="25"/>
      <c r="X48" s="21"/>
      <c r="Y48" s="28" t="s">
        <v>564</v>
      </c>
      <c r="Z48" s="118">
        <f t="shared" si="15"/>
        <v>13</v>
      </c>
      <c r="AA48" s="169" t="s">
        <v>565</v>
      </c>
      <c r="AB48" s="21" t="s">
        <v>105</v>
      </c>
      <c r="AC48" s="21"/>
      <c r="AE48" s="90" t="s">
        <v>1084</v>
      </c>
      <c r="AF48" s="82"/>
      <c r="CP48" s="19" t="str">
        <f t="shared" si="16"/>
        <v>That Pueng</v>
      </c>
      <c r="CR48" s="19">
        <f t="shared" si="17"/>
        <v>13</v>
      </c>
      <c r="CS48" s="19" t="str">
        <f t="shared" si="18"/>
        <v>C</v>
      </c>
      <c r="CT48" s="154">
        <v>4345</v>
      </c>
      <c r="CU48" s="125" t="s">
        <v>711</v>
      </c>
      <c r="CV48" s="33"/>
      <c r="CW48" s="83"/>
      <c r="CX48" s="125">
        <v>782</v>
      </c>
      <c r="CY48" s="33">
        <f>VLOOKUP($CX48,Funktionsbezeichnungen,3,0)</f>
        <v>8</v>
      </c>
      <c r="CZ48" s="83" t="str">
        <f>VLOOKUP($CX48,Funktionsbezeichnungen,2,0)</f>
        <v>Projektingenieur 2</v>
      </c>
      <c r="DA48" s="125">
        <v>782</v>
      </c>
      <c r="DB48" s="33">
        <f>VLOOKUP($DA48,Funktionsbezeichnungen,3,0)</f>
        <v>8</v>
      </c>
      <c r="DC48" s="83" t="str">
        <f>VLOOKUP($DA48,Funktionsbezeichnungen,2,0)</f>
        <v>Projektingenieur 2</v>
      </c>
      <c r="DD48" s="125">
        <v>782</v>
      </c>
      <c r="DE48" s="33">
        <f t="shared" si="40"/>
        <v>8</v>
      </c>
      <c r="DF48" s="83" t="str">
        <f t="shared" si="41"/>
        <v>Projektingenieur 2</v>
      </c>
      <c r="DG48" s="20"/>
      <c r="DH48" s="33">
        <v>781</v>
      </c>
      <c r="DI48" s="33">
        <f>VLOOKUP($DH48,Funktionsbezeichnungen,3,0)</f>
        <v>7</v>
      </c>
      <c r="DJ48" s="83" t="str">
        <f>VLOOKUP($DH48,Funktionsbezeichnungen,2,0)</f>
        <v>Projektingenieur 1</v>
      </c>
      <c r="DO48" s="19">
        <f t="shared" si="19"/>
        <v>4345</v>
      </c>
      <c r="DP48" s="153">
        <v>1</v>
      </c>
      <c r="DQ48" s="19">
        <v>2</v>
      </c>
      <c r="DR48" s="19" t="s">
        <v>952</v>
      </c>
    </row>
    <row r="49" spans="1:122" s="19" customFormat="1" x14ac:dyDescent="0.2">
      <c r="A49" s="53">
        <v>0</v>
      </c>
      <c r="B49" s="53"/>
      <c r="C49" s="53">
        <f t="shared" si="14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358</v>
      </c>
      <c r="P49" s="15" t="s">
        <v>1149</v>
      </c>
      <c r="Q49" s="15">
        <v>45</v>
      </c>
      <c r="R49" s="42"/>
      <c r="S49" s="20" t="s">
        <v>1150</v>
      </c>
      <c r="T49" s="21">
        <v>1976</v>
      </c>
      <c r="U49" s="28" t="s">
        <v>1069</v>
      </c>
      <c r="V49" s="21">
        <v>2004</v>
      </c>
      <c r="W49" s="25" t="s">
        <v>1151</v>
      </c>
      <c r="X49" s="21">
        <v>2011</v>
      </c>
      <c r="Y49" s="28" t="s">
        <v>1152</v>
      </c>
      <c r="Z49" s="21">
        <f t="shared" si="15"/>
        <v>13</v>
      </c>
      <c r="AA49" s="25" t="s">
        <v>698</v>
      </c>
      <c r="AB49" s="118" t="s">
        <v>105</v>
      </c>
      <c r="AC49" s="21"/>
      <c r="AE49" s="90" t="s">
        <v>375</v>
      </c>
      <c r="AF49" s="82"/>
      <c r="CP49" s="19" t="str">
        <f t="shared" si="16"/>
        <v>Titz Markus</v>
      </c>
      <c r="CR49" s="153">
        <f t="shared" si="17"/>
        <v>13</v>
      </c>
      <c r="CS49" s="19" t="str">
        <f t="shared" si="18"/>
        <v>C</v>
      </c>
      <c r="CT49" s="154">
        <v>4912</v>
      </c>
      <c r="CU49" s="125">
        <v>772</v>
      </c>
      <c r="CV49" s="33">
        <f t="shared" ref="CV49:CV75" si="42">VLOOKUP($CU49,Funktionsbezeichnungen,3,0)</f>
        <v>8</v>
      </c>
      <c r="CW49" s="83" t="str">
        <f t="shared" ref="CW49:CW75" si="43">VLOOKUP($CU49,Funktionsbezeichnungen,2,0)</f>
        <v>Projektingenieur 2</v>
      </c>
      <c r="CX49" s="125"/>
      <c r="CY49" s="33"/>
      <c r="CZ49" s="83"/>
      <c r="DA49" s="125"/>
      <c r="DB49" s="33"/>
      <c r="DC49" s="83"/>
      <c r="DD49" s="125"/>
      <c r="DE49" s="33"/>
      <c r="DF49" s="83"/>
      <c r="DG49" s="20"/>
      <c r="DH49" s="33"/>
      <c r="DI49" s="33"/>
      <c r="DJ49" s="83"/>
      <c r="DO49" s="19">
        <f t="shared" si="19"/>
        <v>4912</v>
      </c>
      <c r="DP49" s="153">
        <v>2</v>
      </c>
      <c r="DQ49" s="19">
        <v>3</v>
      </c>
      <c r="DR49" s="19" t="s">
        <v>951</v>
      </c>
    </row>
    <row r="50" spans="1:122" s="19" customFormat="1" x14ac:dyDescent="0.2">
      <c r="A50" s="53">
        <v>0</v>
      </c>
      <c r="B50" s="53">
        <v>1</v>
      </c>
      <c r="C50" s="53">
        <f t="shared" si="14"/>
        <v>1</v>
      </c>
      <c r="D50" s="55"/>
      <c r="E50" s="55">
        <v>1</v>
      </c>
      <c r="F50" s="56"/>
      <c r="G50" s="54"/>
      <c r="H50" s="54">
        <v>1</v>
      </c>
      <c r="I50" s="56"/>
      <c r="J50" s="54"/>
      <c r="K50" s="56"/>
      <c r="L50" s="56"/>
      <c r="M50" s="56"/>
      <c r="N50" s="58"/>
      <c r="O50" s="52" t="s">
        <v>360</v>
      </c>
      <c r="P50" s="15" t="s">
        <v>612</v>
      </c>
      <c r="Q50" s="15">
        <v>46</v>
      </c>
      <c r="R50" s="42"/>
      <c r="S50" s="20" t="s">
        <v>613</v>
      </c>
      <c r="T50" s="21">
        <v>1980</v>
      </c>
      <c r="U50" s="28" t="s">
        <v>1068</v>
      </c>
      <c r="V50" s="21">
        <v>2005</v>
      </c>
      <c r="W50" s="25"/>
      <c r="X50" s="21"/>
      <c r="Y50" s="28"/>
      <c r="Z50" s="21">
        <f t="shared" si="15"/>
        <v>12</v>
      </c>
      <c r="AA50" s="25" t="s">
        <v>685</v>
      </c>
      <c r="AB50" s="118" t="s">
        <v>105</v>
      </c>
      <c r="AC50" s="21"/>
      <c r="AE50" s="90" t="s">
        <v>376</v>
      </c>
      <c r="AF50" s="82"/>
      <c r="CP50" s="19" t="str">
        <f t="shared" si="16"/>
        <v>Penning Rebecca</v>
      </c>
      <c r="CR50" s="19">
        <f t="shared" si="17"/>
        <v>12</v>
      </c>
      <c r="CS50" s="19" t="str">
        <f t="shared" si="18"/>
        <v>C</v>
      </c>
      <c r="CT50" s="154">
        <v>4353</v>
      </c>
      <c r="CU50" s="125">
        <v>772</v>
      </c>
      <c r="CV50" s="33">
        <f t="shared" si="42"/>
        <v>8</v>
      </c>
      <c r="CW50" s="83" t="str">
        <f t="shared" si="43"/>
        <v>Projektingenieur 2</v>
      </c>
      <c r="CX50" s="125">
        <v>772</v>
      </c>
      <c r="CY50" s="33">
        <f t="shared" ref="CY50:CY51" si="44">VLOOKUP($CX50,Funktionsbezeichnungen,3,0)</f>
        <v>8</v>
      </c>
      <c r="CZ50" s="83" t="str">
        <f t="shared" ref="CZ50:CZ51" si="45">VLOOKUP($CX50,Funktionsbezeichnungen,2,0)</f>
        <v>Projektingenieur 2</v>
      </c>
      <c r="DA50" s="125">
        <v>772</v>
      </c>
      <c r="DB50" s="33">
        <f>VLOOKUP($DA50,Funktionsbezeichnungen,3,0)</f>
        <v>8</v>
      </c>
      <c r="DC50" s="83" t="str">
        <f>VLOOKUP($DA50,Funktionsbezeichnungen,2,0)</f>
        <v>Projektingenieur 2</v>
      </c>
      <c r="DD50" s="125">
        <v>771</v>
      </c>
      <c r="DE50" s="33">
        <f>VLOOKUP($DD50,Funktionsbezeichnungen,3,0)</f>
        <v>7</v>
      </c>
      <c r="DF50" s="83" t="str">
        <f>VLOOKUP($DD50,Funktionsbezeichnungen,2,0)</f>
        <v>Projektingenieur 1</v>
      </c>
      <c r="DG50" s="20"/>
      <c r="DH50" s="33">
        <v>771</v>
      </c>
      <c r="DI50" s="33">
        <f>VLOOKUP($DH50,Funktionsbezeichnungen,3,0)</f>
        <v>7</v>
      </c>
      <c r="DJ50" s="83" t="str">
        <f>VLOOKUP($DH50,Funktionsbezeichnungen,2,0)</f>
        <v>Projektingenieur 1</v>
      </c>
      <c r="DO50" s="19">
        <f t="shared" si="19"/>
        <v>4353</v>
      </c>
      <c r="DP50" s="153">
        <v>2</v>
      </c>
      <c r="DQ50" s="19">
        <v>3</v>
      </c>
      <c r="DR50" s="185" t="s">
        <v>968</v>
      </c>
    </row>
    <row r="51" spans="1:122" s="19" customFormat="1" x14ac:dyDescent="0.2">
      <c r="A51" s="53">
        <v>0</v>
      </c>
      <c r="B51" s="53"/>
      <c r="C51" s="53">
        <f t="shared" si="14"/>
        <v>1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361</v>
      </c>
      <c r="P51" s="15" t="s">
        <v>473</v>
      </c>
      <c r="Q51" s="15">
        <v>47</v>
      </c>
      <c r="R51" s="42"/>
      <c r="S51" s="20" t="s">
        <v>284</v>
      </c>
      <c r="T51" s="21">
        <v>1980</v>
      </c>
      <c r="U51" s="28" t="s">
        <v>1063</v>
      </c>
      <c r="V51" s="21">
        <v>2006</v>
      </c>
      <c r="W51" s="25"/>
      <c r="X51" s="21"/>
      <c r="Y51" s="28"/>
      <c r="Z51" s="21">
        <f t="shared" si="15"/>
        <v>11</v>
      </c>
      <c r="AA51" s="25" t="s">
        <v>108</v>
      </c>
      <c r="AB51" s="118" t="s">
        <v>105</v>
      </c>
      <c r="AC51" s="21"/>
      <c r="AE51" s="90" t="s">
        <v>373</v>
      </c>
      <c r="AF51" s="82"/>
      <c r="CP51" s="19" t="str">
        <f t="shared" si="16"/>
        <v>Akdeniz Veysel</v>
      </c>
      <c r="CR51" s="153">
        <f t="shared" si="17"/>
        <v>11</v>
      </c>
      <c r="CS51" s="19" t="str">
        <f t="shared" si="18"/>
        <v>C</v>
      </c>
      <c r="CT51" s="154">
        <v>4293</v>
      </c>
      <c r="CU51" s="125">
        <v>772</v>
      </c>
      <c r="CV51" s="33">
        <f t="shared" si="42"/>
        <v>8</v>
      </c>
      <c r="CW51" s="83" t="str">
        <f t="shared" si="43"/>
        <v>Projektingenieur 2</v>
      </c>
      <c r="CX51" s="125">
        <v>772</v>
      </c>
      <c r="CY51" s="33">
        <f t="shared" si="44"/>
        <v>8</v>
      </c>
      <c r="CZ51" s="83" t="str">
        <f t="shared" si="45"/>
        <v>Projektingenieur 2</v>
      </c>
      <c r="DA51" s="125">
        <v>772</v>
      </c>
      <c r="DB51" s="33">
        <f>VLOOKUP($DA51,Funktionsbezeichnungen,3,0)</f>
        <v>8</v>
      </c>
      <c r="DC51" s="83" t="str">
        <f>VLOOKUP($DA51,Funktionsbezeichnungen,2,0)</f>
        <v>Projektingenieur 2</v>
      </c>
      <c r="DD51" s="125">
        <v>772</v>
      </c>
      <c r="DE51" s="33">
        <f>VLOOKUP($DD51,Funktionsbezeichnungen,3,0)</f>
        <v>8</v>
      </c>
      <c r="DF51" s="83" t="str">
        <f>VLOOKUP($DD51,Funktionsbezeichnungen,2,0)</f>
        <v>Projektingenieur 2</v>
      </c>
      <c r="DG51" s="20"/>
      <c r="DH51" s="33">
        <v>771</v>
      </c>
      <c r="DI51" s="33">
        <f>VLOOKUP($DH51,Funktionsbezeichnungen,3,0)</f>
        <v>7</v>
      </c>
      <c r="DJ51" s="83" t="str">
        <f>VLOOKUP($DH51,Funktionsbezeichnungen,2,0)</f>
        <v>Projektingenieur 1</v>
      </c>
      <c r="DO51" s="19">
        <f t="shared" si="19"/>
        <v>4293</v>
      </c>
      <c r="DP51" s="153">
        <v>2</v>
      </c>
      <c r="DQ51" s="19">
        <v>3</v>
      </c>
      <c r="DR51" s="19" t="s">
        <v>951</v>
      </c>
    </row>
    <row r="52" spans="1:122" s="19" customFormat="1" x14ac:dyDescent="0.2">
      <c r="A52" s="53">
        <v>0</v>
      </c>
      <c r="B52" s="53"/>
      <c r="C52" s="53">
        <f t="shared" ref="C52:C64" si="46">IF(Z52&gt;=10,1,0)</f>
        <v>1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358</v>
      </c>
      <c r="P52" s="15" t="s">
        <v>932</v>
      </c>
      <c r="Q52" s="15">
        <v>48</v>
      </c>
      <c r="R52" s="42"/>
      <c r="S52" s="20" t="s">
        <v>933</v>
      </c>
      <c r="T52" s="21">
        <v>1983</v>
      </c>
      <c r="U52" s="28" t="s">
        <v>1063</v>
      </c>
      <c r="V52" s="21">
        <v>2007</v>
      </c>
      <c r="W52" s="25" t="s">
        <v>1060</v>
      </c>
      <c r="X52" s="21">
        <v>2008</v>
      </c>
      <c r="Y52" s="28"/>
      <c r="Z52" s="21">
        <f t="shared" ref="Z52:Z64" si="47">$AD$3-V52</f>
        <v>10</v>
      </c>
      <c r="AA52" s="25" t="s">
        <v>1079</v>
      </c>
      <c r="AB52" s="118" t="s">
        <v>105</v>
      </c>
      <c r="AC52" s="21"/>
      <c r="AE52" s="90" t="s">
        <v>373</v>
      </c>
      <c r="AF52" s="82"/>
      <c r="CP52" s="19" t="str">
        <f t="shared" ref="CP52:CP64" si="48">+S52</f>
        <v>Noordam Philipp</v>
      </c>
      <c r="CR52" s="153">
        <f t="shared" ref="CR52:CR64" si="49">+Z52</f>
        <v>10</v>
      </c>
      <c r="CS52" s="19" t="str">
        <f t="shared" ref="CS52:CS64" si="50">+AB52</f>
        <v>C</v>
      </c>
      <c r="CT52" s="154">
        <v>4312</v>
      </c>
      <c r="CU52" s="125">
        <v>772</v>
      </c>
      <c r="CV52" s="33">
        <f t="shared" ref="CV52:CV64" si="51">VLOOKUP($CU52,Funktionsbezeichnungen,3,0)</f>
        <v>8</v>
      </c>
      <c r="CW52" s="83" t="str">
        <f t="shared" ref="CW52:CW64" si="52">VLOOKUP($CU52,Funktionsbezeichnungen,2,0)</f>
        <v>Projektingenieur 2</v>
      </c>
      <c r="CX52" s="125">
        <v>772</v>
      </c>
      <c r="CY52" s="33">
        <f>VLOOKUP($CX52,Funktionsbezeichnungen,3,0)</f>
        <v>8</v>
      </c>
      <c r="CZ52" s="83" t="str">
        <f>VLOOKUP($CX52,Funktionsbezeichnungen,2,0)</f>
        <v>Projektingenieur 2</v>
      </c>
      <c r="DA52" s="125"/>
      <c r="DB52" s="33"/>
      <c r="DC52" s="83"/>
      <c r="DD52" s="125"/>
      <c r="DE52" s="33"/>
      <c r="DF52" s="83"/>
      <c r="DG52" s="20"/>
      <c r="DH52" s="33"/>
      <c r="DI52" s="33"/>
      <c r="DJ52" s="83"/>
      <c r="DO52" s="19">
        <f t="shared" ref="DO52:DO64" si="53">+CT52</f>
        <v>4312</v>
      </c>
      <c r="DP52" s="153">
        <v>2</v>
      </c>
      <c r="DQ52" s="19">
        <v>2</v>
      </c>
      <c r="DR52" s="19" t="s">
        <v>951</v>
      </c>
    </row>
    <row r="53" spans="1:122" s="19" customFormat="1" x14ac:dyDescent="0.2">
      <c r="A53" s="53">
        <v>0</v>
      </c>
      <c r="B53" s="53">
        <v>1</v>
      </c>
      <c r="C53" s="53">
        <f t="shared" si="46"/>
        <v>0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360</v>
      </c>
      <c r="P53" s="15" t="s">
        <v>1003</v>
      </c>
      <c r="Q53" s="15">
        <v>49</v>
      </c>
      <c r="R53" s="42"/>
      <c r="S53" s="20" t="s">
        <v>1004</v>
      </c>
      <c r="T53" s="21">
        <v>1984</v>
      </c>
      <c r="U53" s="28" t="s">
        <v>1230</v>
      </c>
      <c r="V53" s="21">
        <v>2009</v>
      </c>
      <c r="W53" s="25"/>
      <c r="X53" s="21"/>
      <c r="Y53" s="28" t="s">
        <v>91</v>
      </c>
      <c r="Z53" s="21">
        <f t="shared" si="47"/>
        <v>8</v>
      </c>
      <c r="AA53" s="25" t="s">
        <v>269</v>
      </c>
      <c r="AB53" s="118" t="s">
        <v>105</v>
      </c>
      <c r="AC53" s="21"/>
      <c r="AE53" s="90" t="s">
        <v>895</v>
      </c>
      <c r="AF53" s="82"/>
      <c r="CP53" s="19" t="str">
        <f t="shared" si="48"/>
        <v>Vecchi Sandra</v>
      </c>
      <c r="CR53" s="153">
        <f t="shared" si="49"/>
        <v>8</v>
      </c>
      <c r="CS53" s="19" t="str">
        <f t="shared" si="50"/>
        <v>C</v>
      </c>
      <c r="CT53" s="154">
        <v>4906</v>
      </c>
      <c r="CU53" s="125">
        <v>772</v>
      </c>
      <c r="CV53" s="33">
        <f t="shared" si="51"/>
        <v>8</v>
      </c>
      <c r="CW53" s="83" t="str">
        <f t="shared" si="52"/>
        <v>Projektingenieur 2</v>
      </c>
      <c r="CX53" s="125">
        <v>772</v>
      </c>
      <c r="CY53" s="33">
        <f>VLOOKUP($CX53,Funktionsbezeichnungen,3,0)</f>
        <v>8</v>
      </c>
      <c r="CZ53" s="83" t="str">
        <f>VLOOKUP($CX53,Funktionsbezeichnungen,2,0)</f>
        <v>Projektingenieur 2</v>
      </c>
      <c r="DA53" s="125"/>
      <c r="DB53" s="33"/>
      <c r="DC53" s="83"/>
      <c r="DD53" s="125"/>
      <c r="DE53" s="33"/>
      <c r="DF53" s="83"/>
      <c r="DG53" s="20"/>
      <c r="DH53" s="33"/>
      <c r="DI53" s="33"/>
      <c r="DJ53" s="83"/>
      <c r="DO53" s="19">
        <f t="shared" si="53"/>
        <v>4906</v>
      </c>
      <c r="DP53" s="153">
        <v>2</v>
      </c>
      <c r="DQ53" s="19">
        <v>1</v>
      </c>
      <c r="DR53" s="19" t="s">
        <v>951</v>
      </c>
    </row>
    <row r="54" spans="1:122" s="19" customFormat="1" x14ac:dyDescent="0.2">
      <c r="A54" s="53">
        <v>0</v>
      </c>
      <c r="B54" s="53"/>
      <c r="C54" s="53">
        <f t="shared" si="46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360</v>
      </c>
      <c r="P54" s="15" t="s">
        <v>598</v>
      </c>
      <c r="Q54" s="15">
        <v>50</v>
      </c>
      <c r="R54" s="42"/>
      <c r="S54" s="20" t="s">
        <v>281</v>
      </c>
      <c r="T54" s="21">
        <v>1983</v>
      </c>
      <c r="U54" s="28" t="s">
        <v>1076</v>
      </c>
      <c r="V54" s="21">
        <v>2008</v>
      </c>
      <c r="W54" s="25" t="s">
        <v>1060</v>
      </c>
      <c r="X54" s="21">
        <v>2009</v>
      </c>
      <c r="Y54" s="28" t="s">
        <v>1023</v>
      </c>
      <c r="Z54" s="21">
        <f t="shared" si="47"/>
        <v>9</v>
      </c>
      <c r="AA54" s="25" t="s">
        <v>1133</v>
      </c>
      <c r="AB54" s="118" t="s">
        <v>105</v>
      </c>
      <c r="AC54" s="21"/>
      <c r="AE54" s="90" t="s">
        <v>895</v>
      </c>
      <c r="AF54" s="82"/>
      <c r="CP54" s="19" t="str">
        <f t="shared" si="48"/>
        <v>Wieland Manuel</v>
      </c>
      <c r="CR54" s="153">
        <f t="shared" si="49"/>
        <v>9</v>
      </c>
      <c r="CS54" s="19" t="str">
        <f t="shared" si="50"/>
        <v>C</v>
      </c>
      <c r="CT54" s="154">
        <v>9698</v>
      </c>
      <c r="CU54" s="125">
        <v>772</v>
      </c>
      <c r="CV54" s="33">
        <f t="shared" si="51"/>
        <v>8</v>
      </c>
      <c r="CW54" s="83" t="str">
        <f t="shared" si="52"/>
        <v>Projektingenieur 2</v>
      </c>
      <c r="CX54" s="125">
        <v>772</v>
      </c>
      <c r="CY54" s="33">
        <f>VLOOKUP($CX54,Funktionsbezeichnungen,3,0)</f>
        <v>8</v>
      </c>
      <c r="CZ54" s="83" t="str">
        <f>VLOOKUP($CX54,Funktionsbezeichnungen,2,0)</f>
        <v>Projektingenieur 2</v>
      </c>
      <c r="DA54" s="125">
        <v>771</v>
      </c>
      <c r="DB54" s="33">
        <f>VLOOKUP($DA54,Funktionsbezeichnungen,3,0)</f>
        <v>7</v>
      </c>
      <c r="DC54" s="83" t="str">
        <f>VLOOKUP($DA54,Funktionsbezeichnungen,2,0)</f>
        <v>Projektingenieur 1</v>
      </c>
      <c r="DD54" s="125">
        <v>771</v>
      </c>
      <c r="DE54" s="33">
        <f>VLOOKUP($DD54,Funktionsbezeichnungen,3,0)</f>
        <v>7</v>
      </c>
      <c r="DF54" s="83" t="str">
        <f>VLOOKUP($DD54,Funktionsbezeichnungen,2,0)</f>
        <v>Projektingenieur 1</v>
      </c>
      <c r="DG54" s="20"/>
      <c r="DH54" s="33">
        <v>771</v>
      </c>
      <c r="DI54" s="33">
        <f>VLOOKUP($DH54,Funktionsbezeichnungen,3,0)</f>
        <v>7</v>
      </c>
      <c r="DJ54" s="83" t="str">
        <f>VLOOKUP($DH54,Funktionsbezeichnungen,2,0)</f>
        <v>Projektingenieur 1</v>
      </c>
      <c r="DO54" s="19">
        <f t="shared" si="53"/>
        <v>9698</v>
      </c>
      <c r="DP54" s="153">
        <v>2</v>
      </c>
      <c r="DQ54" s="19">
        <v>2</v>
      </c>
      <c r="DR54" s="19" t="s">
        <v>951</v>
      </c>
    </row>
    <row r="55" spans="1:122" s="19" customFormat="1" x14ac:dyDescent="0.2">
      <c r="A55" s="53">
        <v>0</v>
      </c>
      <c r="B55" s="53"/>
      <c r="C55" s="53">
        <f t="shared" si="46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358</v>
      </c>
      <c r="P55" s="15" t="s">
        <v>1187</v>
      </c>
      <c r="Q55" s="15">
        <v>51</v>
      </c>
      <c r="R55" s="42"/>
      <c r="S55" s="20" t="s">
        <v>1188</v>
      </c>
      <c r="T55" s="21">
        <v>1983</v>
      </c>
      <c r="U55" s="28" t="s">
        <v>1189</v>
      </c>
      <c r="V55" s="21">
        <v>2008</v>
      </c>
      <c r="W55" s="25"/>
      <c r="X55" s="21"/>
      <c r="Y55" s="28"/>
      <c r="Z55" s="118">
        <f t="shared" si="47"/>
        <v>9</v>
      </c>
      <c r="AA55" s="25" t="s">
        <v>698</v>
      </c>
      <c r="AB55" s="118" t="s">
        <v>105</v>
      </c>
      <c r="AC55" s="21"/>
      <c r="AE55" s="90" t="s">
        <v>375</v>
      </c>
      <c r="AF55" s="82"/>
      <c r="CP55" s="19" t="str">
        <f t="shared" si="48"/>
        <v>Skucek Axel</v>
      </c>
      <c r="CR55" s="153">
        <f t="shared" si="49"/>
        <v>9</v>
      </c>
      <c r="CS55" s="153" t="str">
        <f t="shared" si="50"/>
        <v>C</v>
      </c>
      <c r="CT55" s="154">
        <v>4322</v>
      </c>
      <c r="CU55" s="125">
        <v>772</v>
      </c>
      <c r="CV55" s="33">
        <f t="shared" si="51"/>
        <v>8</v>
      </c>
      <c r="CW55" s="83" t="str">
        <f t="shared" si="52"/>
        <v>Projektingenieur 2</v>
      </c>
      <c r="CX55" s="125"/>
      <c r="CY55" s="33"/>
      <c r="CZ55" s="83"/>
      <c r="DA55" s="125"/>
      <c r="DB55" s="33"/>
      <c r="DC55" s="83"/>
      <c r="DD55" s="125"/>
      <c r="DE55" s="33"/>
      <c r="DF55" s="83"/>
      <c r="DG55" s="20"/>
      <c r="DH55" s="33"/>
      <c r="DI55" s="33"/>
      <c r="DJ55" s="83"/>
      <c r="DO55" s="19">
        <f t="shared" si="53"/>
        <v>4322</v>
      </c>
      <c r="DP55" s="153">
        <v>2</v>
      </c>
      <c r="DQ55" s="19">
        <v>3</v>
      </c>
      <c r="DR55" s="19" t="s">
        <v>951</v>
      </c>
    </row>
    <row r="56" spans="1:122" s="19" customFormat="1" x14ac:dyDescent="0.2">
      <c r="A56" s="53">
        <v>0</v>
      </c>
      <c r="B56" s="53"/>
      <c r="C56" s="53">
        <f t="shared" si="46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360</v>
      </c>
      <c r="P56" s="15" t="s">
        <v>567</v>
      </c>
      <c r="Q56" s="15">
        <v>52</v>
      </c>
      <c r="R56" s="42"/>
      <c r="S56" s="20" t="s">
        <v>213</v>
      </c>
      <c r="T56" s="21">
        <v>1985</v>
      </c>
      <c r="U56" s="28" t="s">
        <v>1006</v>
      </c>
      <c r="V56" s="21">
        <v>2008</v>
      </c>
      <c r="W56" s="25" t="s">
        <v>1181</v>
      </c>
      <c r="X56" s="21">
        <v>2013</v>
      </c>
      <c r="Y56" s="28" t="s">
        <v>1023</v>
      </c>
      <c r="Z56" s="118">
        <f t="shared" si="47"/>
        <v>9</v>
      </c>
      <c r="AA56" s="25" t="s">
        <v>108</v>
      </c>
      <c r="AB56" s="118" t="s">
        <v>105</v>
      </c>
      <c r="AC56" s="21"/>
      <c r="AE56" s="90" t="s">
        <v>895</v>
      </c>
      <c r="AF56" s="82"/>
      <c r="CP56" s="19" t="str">
        <f t="shared" si="48"/>
        <v>Imesch Reto</v>
      </c>
      <c r="CR56" s="153">
        <f t="shared" si="49"/>
        <v>9</v>
      </c>
      <c r="CS56" s="19" t="str">
        <f t="shared" si="50"/>
        <v>C</v>
      </c>
      <c r="CT56" s="154">
        <v>9677</v>
      </c>
      <c r="CU56" s="125">
        <v>772</v>
      </c>
      <c r="CV56" s="33">
        <f t="shared" si="51"/>
        <v>8</v>
      </c>
      <c r="CW56" s="83" t="str">
        <f t="shared" si="52"/>
        <v>Projektingenieur 2</v>
      </c>
      <c r="CX56" s="125">
        <v>772</v>
      </c>
      <c r="CY56" s="33">
        <f>VLOOKUP($CX56,Funktionsbezeichnungen,3,0)</f>
        <v>8</v>
      </c>
      <c r="CZ56" s="83" t="str">
        <f>VLOOKUP($CX56,Funktionsbezeichnungen,2,0)</f>
        <v>Projektingenieur 2</v>
      </c>
      <c r="DA56" s="125">
        <v>772</v>
      </c>
      <c r="DB56" s="33">
        <f>VLOOKUP($DA56,Funktionsbezeichnungen,3,0)</f>
        <v>8</v>
      </c>
      <c r="DC56" s="83" t="str">
        <f>VLOOKUP($DA56,Funktionsbezeichnungen,2,0)</f>
        <v>Projektingenieur 2</v>
      </c>
      <c r="DD56" s="125">
        <v>771</v>
      </c>
      <c r="DE56" s="33">
        <f>VLOOKUP($DD56,Funktionsbezeichnungen,3,0)</f>
        <v>7</v>
      </c>
      <c r="DF56" s="83" t="str">
        <f>VLOOKUP($DD56,Funktionsbezeichnungen,2,0)</f>
        <v>Projektingenieur 1</v>
      </c>
      <c r="DG56" s="20"/>
      <c r="DH56" s="33">
        <v>771</v>
      </c>
      <c r="DI56" s="33">
        <f>VLOOKUP($DH56,Funktionsbezeichnungen,3,0)</f>
        <v>7</v>
      </c>
      <c r="DJ56" s="83" t="str">
        <f>VLOOKUP($DH56,Funktionsbezeichnungen,2,0)</f>
        <v>Projektingenieur 1</v>
      </c>
      <c r="DO56" s="19">
        <f t="shared" si="53"/>
        <v>9677</v>
      </c>
      <c r="DP56" s="153">
        <v>2</v>
      </c>
      <c r="DQ56" s="19">
        <v>3</v>
      </c>
      <c r="DR56" s="19" t="s">
        <v>951</v>
      </c>
    </row>
    <row r="57" spans="1:122" s="19" customFormat="1" ht="27" x14ac:dyDescent="0.2">
      <c r="A57" s="53">
        <v>0</v>
      </c>
      <c r="B57" s="53"/>
      <c r="C57" s="53">
        <f t="shared" si="46"/>
        <v>0</v>
      </c>
      <c r="D57" s="55">
        <v>1</v>
      </c>
      <c r="E57" s="55"/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361</v>
      </c>
      <c r="P57" s="15" t="s">
        <v>1046</v>
      </c>
      <c r="Q57" s="15">
        <v>53</v>
      </c>
      <c r="R57" s="42"/>
      <c r="S57" s="20" t="s">
        <v>930</v>
      </c>
      <c r="T57" s="21">
        <v>1972</v>
      </c>
      <c r="U57" s="28" t="s">
        <v>1007</v>
      </c>
      <c r="V57" s="21">
        <v>2009</v>
      </c>
      <c r="W57" s="25" t="s">
        <v>1066</v>
      </c>
      <c r="X57" s="21">
        <v>2012</v>
      </c>
      <c r="Y57" s="28" t="s">
        <v>1180</v>
      </c>
      <c r="Z57" s="118">
        <f t="shared" si="47"/>
        <v>8</v>
      </c>
      <c r="AA57" s="119" t="s">
        <v>931</v>
      </c>
      <c r="AB57" s="118" t="s">
        <v>105</v>
      </c>
      <c r="AC57" s="21"/>
      <c r="AE57" s="90" t="s">
        <v>373</v>
      </c>
      <c r="AF57" s="82"/>
      <c r="CP57" s="19" t="str">
        <f t="shared" si="48"/>
        <v>Baschong Clemens</v>
      </c>
      <c r="CR57" s="153">
        <f t="shared" si="49"/>
        <v>8</v>
      </c>
      <c r="CS57" s="19" t="str">
        <f t="shared" si="50"/>
        <v>C</v>
      </c>
      <c r="CT57" s="154">
        <v>4311</v>
      </c>
      <c r="CU57" s="125">
        <v>782</v>
      </c>
      <c r="CV57" s="33">
        <f t="shared" si="51"/>
        <v>8</v>
      </c>
      <c r="CW57" s="83" t="str">
        <f t="shared" si="52"/>
        <v>Projektingenieur 2</v>
      </c>
      <c r="CX57" s="125">
        <v>782</v>
      </c>
      <c r="CY57" s="33">
        <f>VLOOKUP($CX57,Funktionsbezeichnungen,3,0)</f>
        <v>8</v>
      </c>
      <c r="CZ57" s="83" t="str">
        <f>VLOOKUP($CX57,Funktionsbezeichnungen,2,0)</f>
        <v>Projektingenieur 2</v>
      </c>
      <c r="DA57" s="125"/>
      <c r="DB57" s="33"/>
      <c r="DC57" s="83"/>
      <c r="DD57" s="125"/>
      <c r="DE57" s="33"/>
      <c r="DF57" s="83"/>
      <c r="DG57" s="20"/>
      <c r="DH57" s="33"/>
      <c r="DI57" s="33"/>
      <c r="DJ57" s="83"/>
      <c r="DO57" s="19">
        <f t="shared" si="53"/>
        <v>4311</v>
      </c>
      <c r="DP57" s="153">
        <v>2</v>
      </c>
      <c r="DQ57" s="19">
        <v>2</v>
      </c>
      <c r="DR57" s="19" t="s">
        <v>952</v>
      </c>
    </row>
    <row r="58" spans="1:122" s="19" customFormat="1" x14ac:dyDescent="0.2">
      <c r="A58" s="53">
        <v>0</v>
      </c>
      <c r="B58" s="53"/>
      <c r="C58" s="53">
        <f t="shared" si="46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358</v>
      </c>
      <c r="P58" s="15" t="s">
        <v>528</v>
      </c>
      <c r="Q58" s="15">
        <v>54</v>
      </c>
      <c r="R58" s="42"/>
      <c r="S58" s="20" t="s">
        <v>529</v>
      </c>
      <c r="T58" s="21">
        <v>1984</v>
      </c>
      <c r="U58" s="28" t="s">
        <v>1006</v>
      </c>
      <c r="V58" s="21">
        <v>2009</v>
      </c>
      <c r="W58" s="25"/>
      <c r="X58" s="21"/>
      <c r="Y58" s="28"/>
      <c r="Z58" s="118">
        <f t="shared" si="47"/>
        <v>8</v>
      </c>
      <c r="AA58" s="25" t="s">
        <v>1079</v>
      </c>
      <c r="AB58" s="118" t="s">
        <v>105</v>
      </c>
      <c r="AC58" s="21"/>
      <c r="AE58" s="90" t="s">
        <v>373</v>
      </c>
      <c r="AF58" s="82"/>
      <c r="CP58" s="19" t="str">
        <f t="shared" si="48"/>
        <v>Jung Roman</v>
      </c>
      <c r="CR58" s="153">
        <f t="shared" si="49"/>
        <v>8</v>
      </c>
      <c r="CS58" s="19" t="str">
        <f t="shared" si="50"/>
        <v>C</v>
      </c>
      <c r="CT58" s="154">
        <v>8565</v>
      </c>
      <c r="CU58" s="125">
        <v>772</v>
      </c>
      <c r="CV58" s="33">
        <f t="shared" si="51"/>
        <v>8</v>
      </c>
      <c r="CW58" s="83" t="str">
        <f t="shared" si="52"/>
        <v>Projektingenieur 2</v>
      </c>
      <c r="CX58" s="125">
        <v>772</v>
      </c>
      <c r="CY58" s="33">
        <f>VLOOKUP($CX58,Funktionsbezeichnungen,3,0)</f>
        <v>8</v>
      </c>
      <c r="CZ58" s="83" t="str">
        <f>VLOOKUP($CX58,Funktionsbezeichnungen,2,0)</f>
        <v>Projektingenieur 2</v>
      </c>
      <c r="DA58" s="125">
        <v>771</v>
      </c>
      <c r="DB58" s="33">
        <f>VLOOKUP($DA58,Funktionsbezeichnungen,3,0)</f>
        <v>7</v>
      </c>
      <c r="DC58" s="83" t="str">
        <f>VLOOKUP($DA58,Funktionsbezeichnungen,2,0)</f>
        <v>Projektingenieur 1</v>
      </c>
      <c r="DD58" s="125">
        <v>771</v>
      </c>
      <c r="DE58" s="33">
        <f>VLOOKUP($DD58,Funktionsbezeichnungen,3,0)</f>
        <v>7</v>
      </c>
      <c r="DF58" s="83" t="str">
        <f>VLOOKUP($DD58,Funktionsbezeichnungen,2,0)</f>
        <v>Projektingenieur 1</v>
      </c>
      <c r="DG58" s="20"/>
      <c r="DH58" s="33">
        <v>771</v>
      </c>
      <c r="DI58" s="33">
        <f>VLOOKUP($DH58,Funktionsbezeichnungen,3,0)</f>
        <v>7</v>
      </c>
      <c r="DJ58" s="83" t="str">
        <f>VLOOKUP($DH58,Funktionsbezeichnungen,2,0)</f>
        <v>Projektingenieur 1</v>
      </c>
      <c r="DO58" s="19">
        <f t="shared" si="53"/>
        <v>8565</v>
      </c>
      <c r="DP58" s="153">
        <v>2</v>
      </c>
      <c r="DQ58" s="19">
        <v>3</v>
      </c>
      <c r="DR58" s="19" t="s">
        <v>951</v>
      </c>
    </row>
    <row r="59" spans="1:122" s="19" customFormat="1" x14ac:dyDescent="0.2">
      <c r="A59" s="53">
        <v>0</v>
      </c>
      <c r="B59" s="53"/>
      <c r="C59" s="53">
        <f t="shared" si="46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546</v>
      </c>
      <c r="Q59" s="15">
        <v>55</v>
      </c>
      <c r="R59" s="42"/>
      <c r="S59" s="20" t="s">
        <v>295</v>
      </c>
      <c r="T59" s="21">
        <v>1987</v>
      </c>
      <c r="U59" s="28" t="s">
        <v>1006</v>
      </c>
      <c r="V59" s="21">
        <v>2009</v>
      </c>
      <c r="W59" s="25"/>
      <c r="X59" s="21"/>
      <c r="Y59" s="28"/>
      <c r="Z59" s="21">
        <f t="shared" si="47"/>
        <v>8</v>
      </c>
      <c r="AA59" s="25" t="s">
        <v>1082</v>
      </c>
      <c r="AB59" s="118" t="s">
        <v>105</v>
      </c>
      <c r="AC59" s="21"/>
      <c r="AE59" s="90" t="s">
        <v>373</v>
      </c>
      <c r="AF59" s="82"/>
      <c r="CP59" s="19" t="str">
        <f t="shared" si="48"/>
        <v>Schoeffel Daniel</v>
      </c>
      <c r="CR59" s="153">
        <f t="shared" si="49"/>
        <v>8</v>
      </c>
      <c r="CS59" s="19" t="str">
        <f t="shared" si="50"/>
        <v>C</v>
      </c>
      <c r="CT59" s="154">
        <v>8569</v>
      </c>
      <c r="CU59" s="125">
        <v>772</v>
      </c>
      <c r="CV59" s="33">
        <f t="shared" si="51"/>
        <v>8</v>
      </c>
      <c r="CW59" s="83" t="str">
        <f t="shared" si="52"/>
        <v>Projektingenieur 2</v>
      </c>
      <c r="CX59" s="125">
        <v>772</v>
      </c>
      <c r="CY59" s="33">
        <f>VLOOKUP($CX59,Funktionsbezeichnungen,3,0)</f>
        <v>8</v>
      </c>
      <c r="CZ59" s="83" t="str">
        <f>VLOOKUP($CX59,Funktionsbezeichnungen,2,0)</f>
        <v>Projektingenieur 2</v>
      </c>
      <c r="DA59" s="125">
        <v>771</v>
      </c>
      <c r="DB59" s="33">
        <f>VLOOKUP($DA59,Funktionsbezeichnungen,3,0)</f>
        <v>7</v>
      </c>
      <c r="DC59" s="83" t="str">
        <f>VLOOKUP($DA59,Funktionsbezeichnungen,2,0)</f>
        <v>Projektingenieur 1</v>
      </c>
      <c r="DD59" s="125">
        <v>771</v>
      </c>
      <c r="DE59" s="33">
        <f>VLOOKUP($DD59,Funktionsbezeichnungen,3,0)</f>
        <v>7</v>
      </c>
      <c r="DF59" s="83" t="str">
        <f>VLOOKUP($DD59,Funktionsbezeichnungen,2,0)</f>
        <v>Projektingenieur 1</v>
      </c>
      <c r="DG59" s="20"/>
      <c r="DH59" s="33">
        <v>771</v>
      </c>
      <c r="DI59" s="33">
        <f>VLOOKUP($DH59,Funktionsbezeichnungen,3,0)</f>
        <v>7</v>
      </c>
      <c r="DJ59" s="83" t="str">
        <f>VLOOKUP($DH59,Funktionsbezeichnungen,2,0)</f>
        <v>Projektingenieur 1</v>
      </c>
      <c r="DO59" s="19">
        <f t="shared" si="53"/>
        <v>8569</v>
      </c>
      <c r="DP59" s="153">
        <v>2</v>
      </c>
      <c r="DQ59" s="19">
        <v>3</v>
      </c>
      <c r="DR59" s="19" t="s">
        <v>951</v>
      </c>
    </row>
    <row r="60" spans="1:122" s="19" customFormat="1" x14ac:dyDescent="0.2">
      <c r="A60" s="53">
        <v>0</v>
      </c>
      <c r="B60" s="53"/>
      <c r="C60" s="53">
        <f t="shared" si="46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1135</v>
      </c>
      <c r="Q60" s="15">
        <v>56</v>
      </c>
      <c r="R60" s="42"/>
      <c r="S60" s="20" t="s">
        <v>1136</v>
      </c>
      <c r="T60" s="21">
        <v>1986</v>
      </c>
      <c r="U60" s="28" t="s">
        <v>1191</v>
      </c>
      <c r="V60" s="21">
        <v>2010</v>
      </c>
      <c r="W60" s="25"/>
      <c r="X60" s="21"/>
      <c r="Y60" s="28"/>
      <c r="Z60" s="21">
        <f t="shared" si="47"/>
        <v>7</v>
      </c>
      <c r="AA60" s="25" t="s">
        <v>698</v>
      </c>
      <c r="AB60" s="118" t="s">
        <v>105</v>
      </c>
      <c r="AC60" s="21"/>
      <c r="AE60" s="90" t="s">
        <v>376</v>
      </c>
      <c r="AF60" s="82"/>
      <c r="CP60" s="19" t="str">
        <f t="shared" si="48"/>
        <v>Berzi Patrick</v>
      </c>
      <c r="CR60" s="153">
        <f t="shared" si="49"/>
        <v>7</v>
      </c>
      <c r="CS60" s="153" t="str">
        <f t="shared" si="50"/>
        <v>C</v>
      </c>
      <c r="CT60" s="154">
        <v>4911</v>
      </c>
      <c r="CU60" s="125">
        <v>772</v>
      </c>
      <c r="CV60" s="33">
        <f t="shared" si="51"/>
        <v>8</v>
      </c>
      <c r="CW60" s="83" t="str">
        <f t="shared" si="52"/>
        <v>Projektingenieur 2</v>
      </c>
      <c r="CX60" s="125"/>
      <c r="CY60" s="33"/>
      <c r="CZ60" s="83"/>
      <c r="DA60" s="125"/>
      <c r="DB60" s="33"/>
      <c r="DC60" s="83"/>
      <c r="DD60" s="125"/>
      <c r="DE60" s="33"/>
      <c r="DF60" s="83"/>
      <c r="DG60" s="20"/>
      <c r="DH60" s="33"/>
      <c r="DI60" s="33"/>
      <c r="DJ60" s="83"/>
      <c r="DO60" s="19">
        <f t="shared" si="53"/>
        <v>4911</v>
      </c>
      <c r="DP60" s="153">
        <v>2</v>
      </c>
      <c r="DQ60" s="19">
        <v>3</v>
      </c>
      <c r="DR60" s="19" t="s">
        <v>951</v>
      </c>
    </row>
    <row r="61" spans="1:122" s="19" customFormat="1" x14ac:dyDescent="0.2">
      <c r="A61" s="53">
        <v>0</v>
      </c>
      <c r="B61" s="53">
        <v>1</v>
      </c>
      <c r="C61" s="53">
        <f t="shared" si="46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635</v>
      </c>
      <c r="Q61" s="15">
        <v>57</v>
      </c>
      <c r="R61" s="42"/>
      <c r="S61" s="20" t="s">
        <v>636</v>
      </c>
      <c r="T61" s="21">
        <v>1986</v>
      </c>
      <c r="U61" s="28" t="s">
        <v>1006</v>
      </c>
      <c r="V61" s="21">
        <v>2010</v>
      </c>
      <c r="W61" s="25"/>
      <c r="X61" s="21"/>
      <c r="Y61" s="28"/>
      <c r="Z61" s="118">
        <f t="shared" si="47"/>
        <v>7</v>
      </c>
      <c r="AA61" s="25" t="s">
        <v>916</v>
      </c>
      <c r="AB61" s="118" t="s">
        <v>105</v>
      </c>
      <c r="AC61" s="21"/>
      <c r="AE61" s="90" t="s">
        <v>375</v>
      </c>
      <c r="AF61" s="82"/>
      <c r="CP61" s="19" t="str">
        <f t="shared" si="48"/>
        <v>Bianchi Emmanuelle</v>
      </c>
      <c r="CR61" s="153">
        <f t="shared" si="49"/>
        <v>7</v>
      </c>
      <c r="CS61" s="153" t="str">
        <f t="shared" si="50"/>
        <v>C</v>
      </c>
      <c r="CT61" s="154">
        <v>7706</v>
      </c>
      <c r="CU61" s="125">
        <v>772</v>
      </c>
      <c r="CV61" s="33">
        <f t="shared" si="51"/>
        <v>8</v>
      </c>
      <c r="CW61" s="83" t="str">
        <f t="shared" si="52"/>
        <v>Projektingenieur 2</v>
      </c>
      <c r="CX61" s="125">
        <v>772</v>
      </c>
      <c r="CY61" s="33">
        <f>VLOOKUP($CX61,Funktionsbezeichnungen,3,0)</f>
        <v>8</v>
      </c>
      <c r="CZ61" s="83" t="str">
        <f>VLOOKUP($CX61,Funktionsbezeichnungen,2,0)</f>
        <v>Projektingenieur 2</v>
      </c>
      <c r="DA61" s="125">
        <v>771</v>
      </c>
      <c r="DB61" s="33">
        <f>VLOOKUP($DA61,Funktionsbezeichnungen,3,0)</f>
        <v>7</v>
      </c>
      <c r="DC61" s="83" t="str">
        <f>VLOOKUP($DA61,Funktionsbezeichnungen,2,0)</f>
        <v>Projektingenieur 1</v>
      </c>
      <c r="DD61" s="125">
        <v>770</v>
      </c>
      <c r="DE61" s="33">
        <f>VLOOKUP($DD61,Funktionsbezeichnungen,3,0)</f>
        <v>6</v>
      </c>
      <c r="DF61" s="83" t="str">
        <f>VLOOKUP($DD61,Funktionsbezeichnungen,2,0)</f>
        <v>Vorstufe Projektingenieur</v>
      </c>
      <c r="DG61" s="20"/>
      <c r="DH61" s="33">
        <v>771</v>
      </c>
      <c r="DI61" s="33">
        <f>VLOOKUP($DH61,Funktionsbezeichnungen,3,0)</f>
        <v>7</v>
      </c>
      <c r="DJ61" s="83" t="str">
        <f>VLOOKUP($DH61,Funktionsbezeichnungen,2,0)</f>
        <v>Projektingenieur 1</v>
      </c>
      <c r="DO61" s="19">
        <f t="shared" si="53"/>
        <v>7706</v>
      </c>
      <c r="DP61" s="153">
        <v>2</v>
      </c>
      <c r="DQ61" s="19">
        <v>3</v>
      </c>
      <c r="DR61" s="19" t="s">
        <v>951</v>
      </c>
    </row>
    <row r="62" spans="1:122" s="19" customFormat="1" x14ac:dyDescent="0.2">
      <c r="A62" s="53">
        <v>0</v>
      </c>
      <c r="B62" s="53">
        <v>1</v>
      </c>
      <c r="C62" s="53">
        <f t="shared" si="46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360</v>
      </c>
      <c r="P62" s="15" t="s">
        <v>1138</v>
      </c>
      <c r="Q62" s="15">
        <v>58</v>
      </c>
      <c r="R62" s="42"/>
      <c r="S62" s="20" t="s">
        <v>1139</v>
      </c>
      <c r="T62" s="21">
        <v>1981</v>
      </c>
      <c r="U62" s="28" t="s">
        <v>1006</v>
      </c>
      <c r="V62" s="21">
        <v>2010</v>
      </c>
      <c r="W62" s="25"/>
      <c r="X62" s="21"/>
      <c r="Y62" s="28"/>
      <c r="Z62" s="118">
        <f t="shared" si="47"/>
        <v>7</v>
      </c>
      <c r="AA62" s="25" t="s">
        <v>916</v>
      </c>
      <c r="AB62" s="118" t="s">
        <v>105</v>
      </c>
      <c r="AC62" s="21"/>
      <c r="AE62" s="90" t="s">
        <v>375</v>
      </c>
      <c r="AF62" s="82"/>
      <c r="CP62" s="19" t="str">
        <f t="shared" si="48"/>
        <v>Kanagasabai Manoja</v>
      </c>
      <c r="CR62" s="153">
        <f t="shared" si="49"/>
        <v>7</v>
      </c>
      <c r="CS62" s="153" t="str">
        <f t="shared" si="50"/>
        <v>C</v>
      </c>
      <c r="CT62" s="154">
        <v>4910</v>
      </c>
      <c r="CU62" s="125">
        <v>772</v>
      </c>
      <c r="CV62" s="33">
        <f t="shared" si="51"/>
        <v>8</v>
      </c>
      <c r="CW62" s="83" t="str">
        <f t="shared" si="52"/>
        <v>Projektingenieur 2</v>
      </c>
      <c r="CX62" s="125"/>
      <c r="CY62" s="33"/>
      <c r="CZ62" s="83"/>
      <c r="DA62" s="125">
        <v>771</v>
      </c>
      <c r="DB62" s="33">
        <f>VLOOKUP($DA62,Funktionsbezeichnungen,3,0)</f>
        <v>7</v>
      </c>
      <c r="DC62" s="83" t="str">
        <f>VLOOKUP($DA62,Funktionsbezeichnungen,2,0)</f>
        <v>Projektingenieur 1</v>
      </c>
      <c r="DD62" s="125">
        <v>770</v>
      </c>
      <c r="DE62" s="33">
        <f>VLOOKUP($DD62,Funktionsbezeichnungen,3,0)</f>
        <v>6</v>
      </c>
      <c r="DF62" s="83" t="str">
        <f>VLOOKUP($DD62,Funktionsbezeichnungen,2,0)</f>
        <v>Vorstufe Projektingenieur</v>
      </c>
      <c r="DG62" s="20"/>
      <c r="DH62" s="33">
        <v>771</v>
      </c>
      <c r="DI62" s="33">
        <f>VLOOKUP($DH62,Funktionsbezeichnungen,3,0)</f>
        <v>7</v>
      </c>
      <c r="DJ62" s="83" t="str">
        <f>VLOOKUP($DH62,Funktionsbezeichnungen,2,0)</f>
        <v>Projektingenieur 1</v>
      </c>
      <c r="DO62" s="19">
        <f t="shared" si="53"/>
        <v>4910</v>
      </c>
      <c r="DP62" s="153">
        <v>2</v>
      </c>
      <c r="DQ62" s="19">
        <v>3</v>
      </c>
      <c r="DR62" s="19" t="s">
        <v>951</v>
      </c>
    </row>
    <row r="63" spans="1:122" s="19" customFormat="1" x14ac:dyDescent="0.2">
      <c r="A63" s="53">
        <v>0</v>
      </c>
      <c r="B63" s="53"/>
      <c r="C63" s="53">
        <f t="shared" si="46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358</v>
      </c>
      <c r="P63" s="15" t="s">
        <v>699</v>
      </c>
      <c r="Q63" s="15">
        <v>59</v>
      </c>
      <c r="R63" s="42"/>
      <c r="S63" s="20" t="s">
        <v>697</v>
      </c>
      <c r="T63" s="21">
        <v>1984</v>
      </c>
      <c r="U63" s="28" t="s">
        <v>1006</v>
      </c>
      <c r="V63" s="21">
        <v>2010</v>
      </c>
      <c r="W63" s="25"/>
      <c r="X63" s="21"/>
      <c r="Y63" s="28"/>
      <c r="Z63" s="21">
        <f t="shared" si="47"/>
        <v>7</v>
      </c>
      <c r="AA63" s="25" t="s">
        <v>698</v>
      </c>
      <c r="AB63" s="118" t="s">
        <v>105</v>
      </c>
      <c r="AC63" s="21"/>
      <c r="AE63" s="90" t="s">
        <v>375</v>
      </c>
      <c r="AF63" s="82"/>
      <c r="CP63" s="19" t="str">
        <f t="shared" si="48"/>
        <v>Indermitte Martin</v>
      </c>
      <c r="CR63" s="153">
        <f t="shared" si="49"/>
        <v>7</v>
      </c>
      <c r="CS63" s="153" t="str">
        <f t="shared" si="50"/>
        <v>C</v>
      </c>
      <c r="CT63" s="154">
        <v>4901</v>
      </c>
      <c r="CU63" s="125">
        <v>772</v>
      </c>
      <c r="CV63" s="33">
        <f t="shared" si="51"/>
        <v>8</v>
      </c>
      <c r="CW63" s="83" t="str">
        <f t="shared" si="52"/>
        <v>Projektingenieur 2</v>
      </c>
      <c r="CX63" s="125">
        <v>772</v>
      </c>
      <c r="CY63" s="33">
        <f>VLOOKUP($CX63,Funktionsbezeichnungen,3,0)</f>
        <v>8</v>
      </c>
      <c r="CZ63" s="83" t="str">
        <f>VLOOKUP($CX63,Funktionsbezeichnungen,2,0)</f>
        <v>Projektingenieur 2</v>
      </c>
      <c r="DA63" s="125">
        <v>771</v>
      </c>
      <c r="DB63" s="33">
        <f>VLOOKUP($DA63,Funktionsbezeichnungen,3,0)</f>
        <v>7</v>
      </c>
      <c r="DC63" s="83" t="str">
        <f>VLOOKUP($DA63,Funktionsbezeichnungen,2,0)</f>
        <v>Projektingenieur 1</v>
      </c>
      <c r="DD63" s="125">
        <v>770</v>
      </c>
      <c r="DE63" s="33">
        <f>VLOOKUP($DD63,Funktionsbezeichnungen,3,0)</f>
        <v>6</v>
      </c>
      <c r="DF63" s="83" t="str">
        <f>VLOOKUP($DD63,Funktionsbezeichnungen,2,0)</f>
        <v>Vorstufe Projektingenieur</v>
      </c>
      <c r="DG63" s="20"/>
      <c r="DH63" s="33">
        <v>771</v>
      </c>
      <c r="DI63" s="33">
        <f>VLOOKUP($DH63,Funktionsbezeichnungen,3,0)</f>
        <v>7</v>
      </c>
      <c r="DJ63" s="83" t="str">
        <f>VLOOKUP($DH63,Funktionsbezeichnungen,2,0)</f>
        <v>Projektingenieur 1</v>
      </c>
      <c r="DO63" s="19">
        <f t="shared" si="53"/>
        <v>4901</v>
      </c>
      <c r="DP63" s="153">
        <v>2</v>
      </c>
      <c r="DQ63" s="19">
        <v>3</v>
      </c>
      <c r="DR63" s="19" t="s">
        <v>951</v>
      </c>
    </row>
    <row r="64" spans="1:122" s="19" customFormat="1" x14ac:dyDescent="0.2">
      <c r="A64" s="53">
        <v>0</v>
      </c>
      <c r="B64" s="53"/>
      <c r="C64" s="53">
        <f t="shared" si="46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1094</v>
      </c>
      <c r="Q64" s="15">
        <v>60</v>
      </c>
      <c r="R64" s="42"/>
      <c r="S64" s="20" t="s">
        <v>1095</v>
      </c>
      <c r="T64" s="21">
        <v>1985</v>
      </c>
      <c r="U64" s="28" t="s">
        <v>1006</v>
      </c>
      <c r="V64" s="21">
        <v>2011</v>
      </c>
      <c r="W64" s="25"/>
      <c r="X64" s="21"/>
      <c r="Y64" s="28"/>
      <c r="Z64" s="118">
        <f t="shared" si="47"/>
        <v>6</v>
      </c>
      <c r="AA64" s="25" t="s">
        <v>698</v>
      </c>
      <c r="AB64" s="118" t="s">
        <v>105</v>
      </c>
      <c r="AC64" s="21"/>
      <c r="AE64" s="90" t="s">
        <v>375</v>
      </c>
      <c r="AF64" s="82"/>
      <c r="CP64" s="19" t="str">
        <f t="shared" si="48"/>
        <v>Brem Jakob</v>
      </c>
      <c r="CR64" s="153">
        <f t="shared" si="49"/>
        <v>6</v>
      </c>
      <c r="CS64" s="153" t="str">
        <f t="shared" si="50"/>
        <v>C</v>
      </c>
      <c r="CT64" s="154">
        <v>4356</v>
      </c>
      <c r="CU64" s="125">
        <v>772</v>
      </c>
      <c r="CV64" s="33">
        <f t="shared" si="51"/>
        <v>8</v>
      </c>
      <c r="CW64" s="83" t="str">
        <f t="shared" si="52"/>
        <v>Projektingenieur 2</v>
      </c>
      <c r="CX64" s="125"/>
      <c r="CY64" s="33"/>
      <c r="CZ64" s="83"/>
      <c r="DA64" s="125"/>
      <c r="DB64" s="33"/>
      <c r="DC64" s="83"/>
      <c r="DD64" s="125"/>
      <c r="DE64" s="33"/>
      <c r="DF64" s="83"/>
      <c r="DG64" s="20"/>
      <c r="DH64" s="33"/>
      <c r="DI64" s="33"/>
      <c r="DJ64" s="83"/>
      <c r="DO64" s="19">
        <f t="shared" si="53"/>
        <v>4356</v>
      </c>
      <c r="DP64" s="153">
        <v>2</v>
      </c>
      <c r="DQ64" s="19">
        <v>3</v>
      </c>
      <c r="DR64" s="19" t="s">
        <v>951</v>
      </c>
    </row>
    <row r="65" spans="1:122" s="19" customFormat="1" x14ac:dyDescent="0.2">
      <c r="A65" s="53">
        <v>0</v>
      </c>
      <c r="B65" s="53"/>
      <c r="C65" s="53">
        <f t="shared" si="14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1008</v>
      </c>
      <c r="Q65" s="15">
        <v>61</v>
      </c>
      <c r="R65" s="42"/>
      <c r="S65" s="20" t="s">
        <v>1009</v>
      </c>
      <c r="T65" s="21">
        <v>1987</v>
      </c>
      <c r="U65" s="28" t="s">
        <v>1006</v>
      </c>
      <c r="V65" s="21">
        <v>2011</v>
      </c>
      <c r="W65" s="25"/>
      <c r="X65" s="21"/>
      <c r="Y65" s="28"/>
      <c r="Z65" s="118">
        <f t="shared" si="15"/>
        <v>6</v>
      </c>
      <c r="AA65" s="25" t="s">
        <v>698</v>
      </c>
      <c r="AB65" s="118" t="s">
        <v>105</v>
      </c>
      <c r="AC65" s="21"/>
      <c r="AE65" s="90" t="s">
        <v>375</v>
      </c>
      <c r="AF65" s="82"/>
      <c r="CP65" s="19" t="str">
        <f t="shared" si="16"/>
        <v>Bürgin Johannes</v>
      </c>
      <c r="CR65" s="153">
        <f t="shared" si="17"/>
        <v>6</v>
      </c>
      <c r="CS65" s="153" t="str">
        <f t="shared" si="18"/>
        <v>C</v>
      </c>
      <c r="CT65" s="154">
        <v>4907</v>
      </c>
      <c r="CU65" s="125">
        <v>772</v>
      </c>
      <c r="CV65" s="33">
        <f t="shared" si="42"/>
        <v>8</v>
      </c>
      <c r="CW65" s="83" t="str">
        <f t="shared" si="43"/>
        <v>Projektingenieur 2</v>
      </c>
      <c r="CX65" s="125">
        <v>771</v>
      </c>
      <c r="CY65" s="33">
        <f t="shared" ref="CY65:CY95" si="54">VLOOKUP($CX65,Funktionsbezeichnungen,3,0)</f>
        <v>7</v>
      </c>
      <c r="CZ65" s="83" t="str">
        <f t="shared" ref="CZ65:CZ95" si="55">VLOOKUP($CX65,Funktionsbezeichnungen,2,0)</f>
        <v>Projektingenieur 1</v>
      </c>
      <c r="DA65" s="125"/>
      <c r="DB65" s="33"/>
      <c r="DC65" s="83"/>
      <c r="DD65" s="125"/>
      <c r="DE65" s="33"/>
      <c r="DF65" s="83"/>
      <c r="DG65" s="20"/>
      <c r="DH65" s="33"/>
      <c r="DI65" s="33"/>
      <c r="DJ65" s="83"/>
      <c r="DO65" s="19">
        <f t="shared" si="19"/>
        <v>4907</v>
      </c>
      <c r="DP65" s="153">
        <v>2</v>
      </c>
      <c r="DQ65" s="19">
        <v>3</v>
      </c>
      <c r="DR65" s="19" t="s">
        <v>951</v>
      </c>
    </row>
    <row r="66" spans="1:122" s="19" customFormat="1" x14ac:dyDescent="0.2">
      <c r="A66" s="53">
        <v>0</v>
      </c>
      <c r="B66" s="53"/>
      <c r="C66" s="53">
        <f t="shared" si="14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909</v>
      </c>
      <c r="Q66" s="15">
        <v>62</v>
      </c>
      <c r="R66" s="42"/>
      <c r="S66" s="20" t="s">
        <v>910</v>
      </c>
      <c r="T66" s="21">
        <v>1987</v>
      </c>
      <c r="U66" s="28" t="s">
        <v>1006</v>
      </c>
      <c r="V66" s="206">
        <v>2012</v>
      </c>
      <c r="W66" s="25"/>
      <c r="X66" s="21"/>
      <c r="Y66" s="28"/>
      <c r="Z66" s="118">
        <f t="shared" si="15"/>
        <v>5</v>
      </c>
      <c r="AA66" s="25" t="s">
        <v>698</v>
      </c>
      <c r="AB66" s="206" t="s">
        <v>121</v>
      </c>
      <c r="AC66" s="21"/>
      <c r="AE66" s="90" t="s">
        <v>375</v>
      </c>
      <c r="AF66" s="82"/>
      <c r="CP66" s="19" t="str">
        <f t="shared" si="16"/>
        <v>Frei Lukas</v>
      </c>
      <c r="CR66" s="153">
        <f t="shared" si="17"/>
        <v>5</v>
      </c>
      <c r="CS66" s="153" t="str">
        <f t="shared" si="18"/>
        <v>D</v>
      </c>
      <c r="CT66" s="154">
        <v>4308</v>
      </c>
      <c r="CU66" s="125">
        <v>772</v>
      </c>
      <c r="CV66" s="33">
        <f t="shared" si="42"/>
        <v>8</v>
      </c>
      <c r="CW66" s="83" t="str">
        <f t="shared" si="43"/>
        <v>Projektingenieur 2</v>
      </c>
      <c r="CX66" s="125">
        <v>771</v>
      </c>
      <c r="CY66" s="33">
        <f t="shared" si="54"/>
        <v>7</v>
      </c>
      <c r="CZ66" s="83" t="str">
        <f t="shared" si="55"/>
        <v>Projektingenieur 1</v>
      </c>
      <c r="DA66" s="125"/>
      <c r="DB66" s="33"/>
      <c r="DC66" s="83"/>
      <c r="DD66" s="125"/>
      <c r="DE66" s="33"/>
      <c r="DF66" s="83"/>
      <c r="DG66" s="20"/>
      <c r="DH66" s="33"/>
      <c r="DI66" s="33"/>
      <c r="DJ66" s="83"/>
      <c r="DO66" s="19">
        <f t="shared" si="19"/>
        <v>4308</v>
      </c>
      <c r="DP66" s="153">
        <v>2</v>
      </c>
      <c r="DQ66" s="19">
        <v>3</v>
      </c>
      <c r="DR66" s="19" t="s">
        <v>951</v>
      </c>
    </row>
    <row r="67" spans="1:122" s="19" customFormat="1" x14ac:dyDescent="0.2">
      <c r="A67" s="53">
        <v>0</v>
      </c>
      <c r="B67" s="53"/>
      <c r="C67" s="53">
        <f t="shared" si="14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360</v>
      </c>
      <c r="P67" s="15" t="s">
        <v>912</v>
      </c>
      <c r="Q67" s="15">
        <v>63</v>
      </c>
      <c r="R67" s="42"/>
      <c r="S67" s="20" t="s">
        <v>913</v>
      </c>
      <c r="T67" s="21">
        <v>1987</v>
      </c>
      <c r="U67" s="28" t="s">
        <v>1006</v>
      </c>
      <c r="V67" s="21">
        <v>2012</v>
      </c>
      <c r="W67" s="25" t="s">
        <v>1182</v>
      </c>
      <c r="X67" s="21">
        <v>2015</v>
      </c>
      <c r="Y67" s="28" t="s">
        <v>91</v>
      </c>
      <c r="Z67" s="118">
        <f t="shared" si="15"/>
        <v>5</v>
      </c>
      <c r="AA67" s="25" t="s">
        <v>108</v>
      </c>
      <c r="AB67" s="21" t="s">
        <v>121</v>
      </c>
      <c r="AC67" s="21"/>
      <c r="AE67" s="90" t="s">
        <v>375</v>
      </c>
      <c r="AF67" s="82"/>
      <c r="CP67" s="19" t="str">
        <f t="shared" si="16"/>
        <v>D'Arco Marcel</v>
      </c>
      <c r="CR67" s="153">
        <f t="shared" si="17"/>
        <v>5</v>
      </c>
      <c r="CS67" s="153" t="str">
        <f t="shared" si="18"/>
        <v>D</v>
      </c>
      <c r="CT67" s="154">
        <v>4310</v>
      </c>
      <c r="CU67" s="125">
        <v>772</v>
      </c>
      <c r="CV67" s="33">
        <f t="shared" si="42"/>
        <v>8</v>
      </c>
      <c r="CW67" s="83" t="str">
        <f t="shared" si="43"/>
        <v>Projektingenieur 2</v>
      </c>
      <c r="CX67" s="125">
        <v>771</v>
      </c>
      <c r="CY67" s="33">
        <f t="shared" si="54"/>
        <v>7</v>
      </c>
      <c r="CZ67" s="83" t="str">
        <f t="shared" si="55"/>
        <v>Projektingenieur 1</v>
      </c>
      <c r="DA67" s="125"/>
      <c r="DB67" s="33"/>
      <c r="DC67" s="83"/>
      <c r="DD67" s="125"/>
      <c r="DE67" s="33"/>
      <c r="DF67" s="83"/>
      <c r="DG67" s="20"/>
      <c r="DH67" s="33"/>
      <c r="DI67" s="33"/>
      <c r="DJ67" s="83"/>
      <c r="DO67" s="19">
        <f t="shared" si="19"/>
        <v>4310</v>
      </c>
      <c r="DP67" s="153">
        <v>2</v>
      </c>
      <c r="DQ67" s="19">
        <v>3</v>
      </c>
      <c r="DR67" s="19" t="s">
        <v>951</v>
      </c>
    </row>
    <row r="68" spans="1:122" s="19" customFormat="1" ht="27" x14ac:dyDescent="0.2">
      <c r="A68" s="53">
        <v>0</v>
      </c>
      <c r="B68" s="53">
        <v>1</v>
      </c>
      <c r="C68" s="53">
        <f t="shared" si="14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1014</v>
      </c>
      <c r="Q68" s="15">
        <v>64</v>
      </c>
      <c r="R68" s="42"/>
      <c r="S68" s="20" t="s">
        <v>1015</v>
      </c>
      <c r="T68" s="21">
        <v>1980</v>
      </c>
      <c r="U68" s="28" t="s">
        <v>1050</v>
      </c>
      <c r="V68" s="118">
        <v>2002</v>
      </c>
      <c r="W68" s="28" t="s">
        <v>1006</v>
      </c>
      <c r="X68" s="163">
        <v>2013</v>
      </c>
      <c r="Y68" s="28"/>
      <c r="Z68" s="163">
        <f>$AD$3-X68</f>
        <v>4</v>
      </c>
      <c r="AA68" s="120" t="s">
        <v>916</v>
      </c>
      <c r="AB68" s="118" t="s">
        <v>121</v>
      </c>
      <c r="AC68" s="118"/>
      <c r="AD68" s="80"/>
      <c r="AE68" s="90" t="s">
        <v>375</v>
      </c>
      <c r="AF68" s="82"/>
      <c r="CP68" s="19" t="str">
        <f t="shared" si="16"/>
        <v>Hochuli Antonina</v>
      </c>
      <c r="CR68" s="153">
        <f t="shared" si="17"/>
        <v>4</v>
      </c>
      <c r="CS68" s="153" t="str">
        <f t="shared" si="18"/>
        <v>D</v>
      </c>
      <c r="CT68" s="154">
        <v>8579</v>
      </c>
      <c r="CU68" s="125">
        <v>771</v>
      </c>
      <c r="CV68" s="33">
        <f t="shared" si="42"/>
        <v>7</v>
      </c>
      <c r="CW68" s="83" t="str">
        <f t="shared" si="43"/>
        <v>Projektingenieur 1</v>
      </c>
      <c r="CX68" s="125">
        <v>770</v>
      </c>
      <c r="CY68" s="33">
        <f t="shared" si="54"/>
        <v>6</v>
      </c>
      <c r="CZ68" s="83" t="str">
        <f t="shared" si="55"/>
        <v>Vorstufe Projektingenieur</v>
      </c>
      <c r="DA68" s="125"/>
      <c r="DB68" s="33"/>
      <c r="DC68" s="83"/>
      <c r="DD68" s="125"/>
      <c r="DE68" s="33"/>
      <c r="DF68" s="83"/>
      <c r="DG68" s="20"/>
      <c r="DH68" s="33"/>
      <c r="DI68" s="33"/>
      <c r="DJ68" s="83"/>
      <c r="DO68" s="19">
        <f t="shared" si="19"/>
        <v>8579</v>
      </c>
      <c r="DP68" s="153">
        <v>2</v>
      </c>
      <c r="DQ68" s="19">
        <v>3</v>
      </c>
      <c r="DR68" s="19" t="s">
        <v>951</v>
      </c>
    </row>
    <row r="69" spans="1:122" s="19" customFormat="1" x14ac:dyDescent="0.2">
      <c r="A69" s="53">
        <v>0</v>
      </c>
      <c r="B69" s="53"/>
      <c r="C69" s="53">
        <f t="shared" ref="C69:C124" si="56"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1074</v>
      </c>
      <c r="Q69" s="15">
        <v>65</v>
      </c>
      <c r="R69" s="42"/>
      <c r="S69" s="20" t="s">
        <v>1075</v>
      </c>
      <c r="T69" s="21">
        <v>1987</v>
      </c>
      <c r="U69" s="28" t="s">
        <v>1061</v>
      </c>
      <c r="V69" s="21">
        <v>2013</v>
      </c>
      <c r="W69" s="25"/>
      <c r="X69" s="21"/>
      <c r="Y69" s="28"/>
      <c r="Z69" s="118">
        <f t="shared" ref="Z69:Z130" si="57">$AD$3-V69</f>
        <v>4</v>
      </c>
      <c r="AA69" s="25" t="s">
        <v>698</v>
      </c>
      <c r="AB69" s="21" t="s">
        <v>121</v>
      </c>
      <c r="AC69" s="21"/>
      <c r="AE69" s="90" t="s">
        <v>375</v>
      </c>
      <c r="AF69" s="82"/>
      <c r="CP69" s="19" t="str">
        <f t="shared" ref="CP69:CP131" si="58">+S69</f>
        <v>Meisch Raoul</v>
      </c>
      <c r="CR69" s="153">
        <f t="shared" ref="CR69:CR129" si="59">+Z69</f>
        <v>4</v>
      </c>
      <c r="CS69" s="153" t="str">
        <f t="shared" ref="CS69:CS129" si="60">+AB69</f>
        <v>D</v>
      </c>
      <c r="CT69" s="154">
        <v>4315</v>
      </c>
      <c r="CU69" s="125">
        <v>771</v>
      </c>
      <c r="CV69" s="33">
        <f t="shared" si="42"/>
        <v>7</v>
      </c>
      <c r="CW69" s="83" t="str">
        <f t="shared" si="43"/>
        <v>Projektingenieur 1</v>
      </c>
      <c r="CX69" s="125"/>
      <c r="CY69" s="33"/>
      <c r="CZ69" s="83"/>
      <c r="DA69" s="125"/>
      <c r="DB69" s="33"/>
      <c r="DC69" s="83"/>
      <c r="DD69" s="125"/>
      <c r="DE69" s="33"/>
      <c r="DF69" s="83"/>
      <c r="DG69" s="20"/>
      <c r="DH69" s="33"/>
      <c r="DI69" s="33"/>
      <c r="DJ69" s="83"/>
      <c r="DO69" s="19">
        <f t="shared" ref="DO69:DO131" si="61">+CT69</f>
        <v>4315</v>
      </c>
      <c r="DP69" s="153">
        <v>2</v>
      </c>
      <c r="DQ69" s="19">
        <v>3</v>
      </c>
      <c r="DR69" s="19" t="s">
        <v>951</v>
      </c>
    </row>
    <row r="70" spans="1:122" s="19" customFormat="1" x14ac:dyDescent="0.2">
      <c r="A70" s="53">
        <v>0</v>
      </c>
      <c r="B70" s="53">
        <v>1</v>
      </c>
      <c r="C70" s="53">
        <f t="shared" si="56"/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359</v>
      </c>
      <c r="P70" s="15" t="s">
        <v>1029</v>
      </c>
      <c r="Q70" s="15">
        <v>66</v>
      </c>
      <c r="R70" s="42"/>
      <c r="S70" s="20" t="s">
        <v>1030</v>
      </c>
      <c r="T70" s="21">
        <v>1989</v>
      </c>
      <c r="U70" s="28" t="s">
        <v>1006</v>
      </c>
      <c r="V70" s="21">
        <v>2013</v>
      </c>
      <c r="W70" s="25"/>
      <c r="X70" s="21"/>
      <c r="Y70" s="28"/>
      <c r="Z70" s="118">
        <f t="shared" si="57"/>
        <v>4</v>
      </c>
      <c r="AA70" s="25" t="s">
        <v>916</v>
      </c>
      <c r="AB70" s="21" t="s">
        <v>121</v>
      </c>
      <c r="AC70" s="21"/>
      <c r="AE70" s="90" t="s">
        <v>375</v>
      </c>
      <c r="AF70" s="82"/>
      <c r="CP70" s="19" t="str">
        <f t="shared" si="58"/>
        <v>Stöhr Jessica</v>
      </c>
      <c r="CR70" s="153">
        <f t="shared" si="59"/>
        <v>4</v>
      </c>
      <c r="CS70" s="153" t="str">
        <f t="shared" si="60"/>
        <v>D</v>
      </c>
      <c r="CT70" s="154">
        <v>4313</v>
      </c>
      <c r="CU70" s="125">
        <v>771</v>
      </c>
      <c r="CV70" s="33">
        <f t="shared" si="42"/>
        <v>7</v>
      </c>
      <c r="CW70" s="83" t="str">
        <f t="shared" si="43"/>
        <v>Projektingenieur 1</v>
      </c>
      <c r="CX70" s="125">
        <v>770</v>
      </c>
      <c r="CY70" s="33">
        <f t="shared" si="54"/>
        <v>6</v>
      </c>
      <c r="CZ70" s="83" t="str">
        <f t="shared" si="55"/>
        <v>Vorstufe Projektingenieur</v>
      </c>
      <c r="DA70" s="125"/>
      <c r="DB70" s="33"/>
      <c r="DC70" s="83"/>
      <c r="DD70" s="125"/>
      <c r="DE70" s="33"/>
      <c r="DF70" s="83"/>
      <c r="DG70" s="20"/>
      <c r="DH70" s="33"/>
      <c r="DI70" s="33"/>
      <c r="DJ70" s="83"/>
      <c r="DO70" s="19">
        <f t="shared" si="61"/>
        <v>4313</v>
      </c>
      <c r="DP70" s="153">
        <v>2</v>
      </c>
      <c r="DQ70" s="19">
        <v>3</v>
      </c>
      <c r="DR70" s="19" t="s">
        <v>951</v>
      </c>
    </row>
    <row r="71" spans="1:122" s="19" customFormat="1" x14ac:dyDescent="0.2">
      <c r="A71" s="53">
        <v>0</v>
      </c>
      <c r="B71" s="53"/>
      <c r="C71" s="53">
        <f t="shared" si="56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361</v>
      </c>
      <c r="P71" s="15" t="s">
        <v>1153</v>
      </c>
      <c r="Q71" s="15">
        <v>67</v>
      </c>
      <c r="R71" s="42"/>
      <c r="S71" s="20" t="s">
        <v>1154</v>
      </c>
      <c r="T71" s="21">
        <v>1984</v>
      </c>
      <c r="U71" s="28" t="s">
        <v>1061</v>
      </c>
      <c r="V71" s="21">
        <v>2014</v>
      </c>
      <c r="W71" s="25"/>
      <c r="X71" s="21"/>
      <c r="Y71" s="28"/>
      <c r="Z71" s="118">
        <f t="shared" si="57"/>
        <v>3</v>
      </c>
      <c r="AA71" s="25" t="s">
        <v>698</v>
      </c>
      <c r="AB71" s="21" t="s">
        <v>121</v>
      </c>
      <c r="AC71" s="21"/>
      <c r="AE71" s="90" t="s">
        <v>375</v>
      </c>
      <c r="AF71" s="82"/>
      <c r="CP71" s="19" t="str">
        <f t="shared" si="58"/>
        <v>Vitt Bernhard</v>
      </c>
      <c r="CR71" s="153">
        <f t="shared" si="59"/>
        <v>3</v>
      </c>
      <c r="CS71" s="153" t="str">
        <f t="shared" si="60"/>
        <v>D</v>
      </c>
      <c r="CT71" s="154">
        <v>4318</v>
      </c>
      <c r="CU71" s="125">
        <v>770</v>
      </c>
      <c r="CV71" s="33">
        <f t="shared" si="42"/>
        <v>6</v>
      </c>
      <c r="CW71" s="83" t="str">
        <f t="shared" si="43"/>
        <v>Vorstufe Projektingenieur</v>
      </c>
      <c r="CX71" s="125"/>
      <c r="CY71" s="33"/>
      <c r="CZ71" s="83"/>
      <c r="DA71" s="125"/>
      <c r="DB71" s="33"/>
      <c r="DC71" s="83"/>
      <c r="DD71" s="125"/>
      <c r="DE71" s="33"/>
      <c r="DF71" s="83"/>
      <c r="DG71" s="20"/>
      <c r="DH71" s="33"/>
      <c r="DI71" s="33"/>
      <c r="DJ71" s="83"/>
      <c r="DO71" s="19">
        <f t="shared" si="61"/>
        <v>4318</v>
      </c>
      <c r="DP71" s="153">
        <v>2</v>
      </c>
      <c r="DQ71" s="19">
        <v>3</v>
      </c>
      <c r="DR71" s="19" t="s">
        <v>951</v>
      </c>
    </row>
    <row r="72" spans="1:122" s="19" customFormat="1" ht="25.5" x14ac:dyDescent="0.25">
      <c r="A72" s="53">
        <v>0</v>
      </c>
      <c r="B72" s="53"/>
      <c r="C72" s="53">
        <f>IF(Z72&gt;=10,1,0)</f>
        <v>0</v>
      </c>
      <c r="D72" s="55"/>
      <c r="E72" s="55">
        <v>1</v>
      </c>
      <c r="F72" s="56"/>
      <c r="G72" s="54"/>
      <c r="H72" s="54">
        <v>1</v>
      </c>
      <c r="I72" s="56"/>
      <c r="J72" s="54"/>
      <c r="K72" s="56"/>
      <c r="L72" s="56"/>
      <c r="M72" s="56"/>
      <c r="N72" s="58"/>
      <c r="O72" s="52" t="s">
        <v>358</v>
      </c>
      <c r="P72" s="15" t="s">
        <v>1173</v>
      </c>
      <c r="Q72" s="15">
        <v>68</v>
      </c>
      <c r="R72" s="42"/>
      <c r="S72" s="20" t="s">
        <v>1172</v>
      </c>
      <c r="T72" s="21">
        <v>1986</v>
      </c>
      <c r="U72" s="208" t="s">
        <v>1231</v>
      </c>
      <c r="V72" s="224">
        <v>2015</v>
      </c>
      <c r="W72" s="28"/>
      <c r="X72" s="21"/>
      <c r="Y72" s="28"/>
      <c r="Z72" s="163">
        <f t="shared" si="57"/>
        <v>2</v>
      </c>
      <c r="AA72" s="25" t="s">
        <v>1176</v>
      </c>
      <c r="AB72" s="21" t="s">
        <v>121</v>
      </c>
      <c r="AC72" s="21"/>
      <c r="AE72" s="90" t="s">
        <v>376</v>
      </c>
      <c r="AF72" s="82"/>
      <c r="CP72" s="19" t="str">
        <f t="shared" si="58"/>
        <v>Völlmin Daniel</v>
      </c>
      <c r="CR72" s="153">
        <f t="shared" si="59"/>
        <v>2</v>
      </c>
      <c r="CS72" s="153" t="str">
        <f t="shared" si="60"/>
        <v>D</v>
      </c>
      <c r="CT72" s="154">
        <v>4319</v>
      </c>
      <c r="CU72" s="125">
        <v>771</v>
      </c>
      <c r="CV72" s="33">
        <f t="shared" si="42"/>
        <v>7</v>
      </c>
      <c r="CW72" s="83" t="str">
        <f t="shared" si="43"/>
        <v>Projektingenieur 1</v>
      </c>
      <c r="CX72" s="125"/>
      <c r="CY72" s="33"/>
      <c r="CZ72" s="83"/>
      <c r="DA72" s="125"/>
      <c r="DB72" s="33"/>
      <c r="DC72" s="83"/>
      <c r="DD72" s="125"/>
      <c r="DE72" s="33"/>
      <c r="DF72" s="83"/>
      <c r="DG72" s="20"/>
      <c r="DH72" s="33"/>
      <c r="DI72" s="33"/>
      <c r="DJ72" s="83"/>
      <c r="DO72" s="19">
        <f t="shared" si="61"/>
        <v>4319</v>
      </c>
      <c r="DP72" s="153">
        <v>2</v>
      </c>
      <c r="DQ72" s="19">
        <v>3</v>
      </c>
      <c r="DR72" s="19" t="s">
        <v>951</v>
      </c>
    </row>
    <row r="73" spans="1:122" s="19" customFormat="1" x14ac:dyDescent="0.2">
      <c r="A73" s="53">
        <v>0</v>
      </c>
      <c r="B73" s="53"/>
      <c r="C73" s="53">
        <f t="shared" si="56"/>
        <v>0</v>
      </c>
      <c r="D73" s="55">
        <v>1</v>
      </c>
      <c r="E73" s="55"/>
      <c r="F73" s="56"/>
      <c r="G73" s="54"/>
      <c r="H73" s="54"/>
      <c r="I73" s="56"/>
      <c r="J73" s="54"/>
      <c r="K73" s="56"/>
      <c r="L73" s="56"/>
      <c r="M73" s="56"/>
      <c r="N73" s="58"/>
      <c r="O73" s="52" t="s">
        <v>360</v>
      </c>
      <c r="P73" s="15" t="s">
        <v>1016</v>
      </c>
      <c r="Q73" s="15">
        <v>69</v>
      </c>
      <c r="R73" s="164"/>
      <c r="S73" s="20" t="s">
        <v>1017</v>
      </c>
      <c r="T73" s="21">
        <v>1988</v>
      </c>
      <c r="U73" s="28" t="s">
        <v>1216</v>
      </c>
      <c r="V73" s="21">
        <v>2016</v>
      </c>
      <c r="W73" s="25"/>
      <c r="X73" s="21"/>
      <c r="Y73" s="28"/>
      <c r="Z73" s="118">
        <f t="shared" si="57"/>
        <v>1</v>
      </c>
      <c r="AA73" s="25" t="s">
        <v>698</v>
      </c>
      <c r="AB73" s="21" t="s">
        <v>121</v>
      </c>
      <c r="AC73" s="21"/>
      <c r="AE73" s="90" t="s">
        <v>375</v>
      </c>
      <c r="AF73" s="82"/>
      <c r="CP73" s="19" t="str">
        <f t="shared" si="58"/>
        <v>Burger Stefan</v>
      </c>
      <c r="CR73" s="19">
        <f t="shared" si="59"/>
        <v>1</v>
      </c>
      <c r="CS73" s="19" t="str">
        <f t="shared" si="60"/>
        <v>D</v>
      </c>
      <c r="CT73" s="154">
        <v>9748</v>
      </c>
      <c r="CU73" s="125"/>
      <c r="CV73" s="33" t="e">
        <f t="shared" si="42"/>
        <v>#N/A</v>
      </c>
      <c r="CW73" s="83" t="e">
        <f t="shared" si="43"/>
        <v>#N/A</v>
      </c>
      <c r="CX73" s="125"/>
      <c r="CY73" s="33"/>
      <c r="CZ73" s="83"/>
      <c r="DA73" s="125"/>
      <c r="DB73" s="33"/>
      <c r="DC73" s="83"/>
      <c r="DD73" s="125"/>
      <c r="DE73" s="33"/>
      <c r="DF73" s="83"/>
      <c r="DG73" s="20"/>
      <c r="DH73" s="125"/>
      <c r="DI73" s="33"/>
      <c r="DJ73" s="83"/>
      <c r="DO73" s="19">
        <f t="shared" si="61"/>
        <v>9748</v>
      </c>
      <c r="DP73" s="153">
        <v>2</v>
      </c>
      <c r="DQ73" s="19">
        <v>3</v>
      </c>
      <c r="DR73" s="185" t="s">
        <v>951</v>
      </c>
    </row>
    <row r="74" spans="1:122" s="19" customFormat="1" x14ac:dyDescent="0.2">
      <c r="A74" s="53">
        <v>0</v>
      </c>
      <c r="B74" s="53"/>
      <c r="C74" s="53">
        <f t="shared" si="56"/>
        <v>1</v>
      </c>
      <c r="D74" s="55"/>
      <c r="E74" s="55"/>
      <c r="F74" s="56"/>
      <c r="G74" s="54"/>
      <c r="H74" s="54">
        <v>1</v>
      </c>
      <c r="I74" s="56">
        <v>1</v>
      </c>
      <c r="J74" s="54"/>
      <c r="K74" s="56"/>
      <c r="L74" s="56"/>
      <c r="M74" s="56"/>
      <c r="N74" s="58"/>
      <c r="O74" s="52" t="s">
        <v>358</v>
      </c>
      <c r="P74" s="15" t="s">
        <v>1125</v>
      </c>
      <c r="Q74" s="15">
        <v>70</v>
      </c>
      <c r="R74" s="164" t="s">
        <v>928</v>
      </c>
      <c r="S74" s="20" t="s">
        <v>1126</v>
      </c>
      <c r="T74" s="21">
        <v>1954</v>
      </c>
      <c r="U74" s="28" t="s">
        <v>126</v>
      </c>
      <c r="V74" s="21">
        <v>1973</v>
      </c>
      <c r="W74" s="25" t="s">
        <v>1127</v>
      </c>
      <c r="X74" s="21">
        <v>1979</v>
      </c>
      <c r="Y74" s="28"/>
      <c r="Z74" s="21">
        <f t="shared" si="57"/>
        <v>44</v>
      </c>
      <c r="AA74" s="25" t="s">
        <v>110</v>
      </c>
      <c r="AB74" s="21" t="s">
        <v>105</v>
      </c>
      <c r="AC74" s="21"/>
      <c r="AE74" s="90" t="s">
        <v>376</v>
      </c>
      <c r="AF74" s="82"/>
      <c r="CP74" s="19" t="str">
        <f t="shared" si="58"/>
        <v>Reber Erich</v>
      </c>
      <c r="CR74" s="19">
        <f t="shared" si="59"/>
        <v>44</v>
      </c>
      <c r="CS74" s="19" t="str">
        <f t="shared" si="60"/>
        <v>C</v>
      </c>
      <c r="CT74" s="154">
        <v>3211</v>
      </c>
      <c r="CU74" s="125">
        <v>772</v>
      </c>
      <c r="CV74" s="33">
        <f t="shared" si="42"/>
        <v>8</v>
      </c>
      <c r="CW74" s="83" t="str">
        <f t="shared" si="43"/>
        <v>Projektingenieur 2</v>
      </c>
      <c r="CX74" s="125"/>
      <c r="CY74" s="33"/>
      <c r="CZ74" s="83"/>
      <c r="DA74" s="125"/>
      <c r="DB74" s="33"/>
      <c r="DC74" s="83"/>
      <c r="DD74" s="125"/>
      <c r="DE74" s="33"/>
      <c r="DF74" s="83"/>
      <c r="DG74" s="20"/>
      <c r="DH74" s="125"/>
      <c r="DI74" s="33"/>
      <c r="DJ74" s="83"/>
      <c r="DO74" s="19">
        <f t="shared" si="61"/>
        <v>3211</v>
      </c>
      <c r="DP74" s="153">
        <v>6</v>
      </c>
      <c r="DQ74" s="19">
        <v>0</v>
      </c>
      <c r="DR74" s="185" t="s">
        <v>968</v>
      </c>
    </row>
    <row r="75" spans="1:122" s="19" customFormat="1" x14ac:dyDescent="0.2">
      <c r="A75" s="53">
        <v>0</v>
      </c>
      <c r="B75" s="53"/>
      <c r="C75" s="53">
        <f t="shared" si="56"/>
        <v>1</v>
      </c>
      <c r="D75" s="55"/>
      <c r="E75" s="55"/>
      <c r="F75" s="56"/>
      <c r="G75" s="54"/>
      <c r="H75" s="54"/>
      <c r="I75" s="56">
        <v>1</v>
      </c>
      <c r="J75" s="54"/>
      <c r="K75" s="56"/>
      <c r="L75" s="56"/>
      <c r="M75" s="56"/>
      <c r="N75" s="58"/>
      <c r="O75" s="52" t="s">
        <v>361</v>
      </c>
      <c r="P75" s="15" t="s">
        <v>476</v>
      </c>
      <c r="Q75" s="15">
        <v>71</v>
      </c>
      <c r="R75" s="164"/>
      <c r="S75" s="29" t="s">
        <v>127</v>
      </c>
      <c r="T75" s="21">
        <v>1956</v>
      </c>
      <c r="U75" s="28" t="s">
        <v>126</v>
      </c>
      <c r="V75" s="21">
        <v>1976</v>
      </c>
      <c r="W75" s="25"/>
      <c r="X75" s="21"/>
      <c r="Y75" s="28" t="s">
        <v>242</v>
      </c>
      <c r="Z75" s="21">
        <f>$AD$3-V75</f>
        <v>41</v>
      </c>
      <c r="AA75" s="25" t="s">
        <v>686</v>
      </c>
      <c r="AB75" s="21" t="s">
        <v>105</v>
      </c>
      <c r="AC75" s="21"/>
      <c r="AE75" s="90" t="s">
        <v>423</v>
      </c>
      <c r="AF75" s="82"/>
      <c r="CP75" s="19" t="str">
        <f t="shared" si="58"/>
        <v>Aebi Roger</v>
      </c>
      <c r="CR75" s="19">
        <f t="shared" si="59"/>
        <v>41</v>
      </c>
      <c r="CS75" s="19" t="str">
        <f t="shared" si="60"/>
        <v>C</v>
      </c>
      <c r="CT75" s="154">
        <v>6622</v>
      </c>
      <c r="CU75" s="125">
        <v>772</v>
      </c>
      <c r="CV75" s="33">
        <f t="shared" si="42"/>
        <v>8</v>
      </c>
      <c r="CW75" s="83" t="str">
        <f t="shared" si="43"/>
        <v>Projektingenieur 2</v>
      </c>
      <c r="CX75" s="125">
        <v>772</v>
      </c>
      <c r="CY75" s="33">
        <f t="shared" si="54"/>
        <v>8</v>
      </c>
      <c r="CZ75" s="83" t="str">
        <f t="shared" si="55"/>
        <v>Projektingenieur 2</v>
      </c>
      <c r="DA75" s="125">
        <v>772</v>
      </c>
      <c r="DB75" s="33">
        <f t="shared" ref="DB75:DB98" si="62">VLOOKUP($DA75,Funktionsbezeichnungen,3,0)</f>
        <v>8</v>
      </c>
      <c r="DC75" s="83" t="str">
        <f t="shared" ref="DC75:DC98" si="63">VLOOKUP($DA75,Funktionsbezeichnungen,2,0)</f>
        <v>Projektingenieur 2</v>
      </c>
      <c r="DD75" s="125">
        <v>772</v>
      </c>
      <c r="DE75" s="33">
        <f t="shared" ref="DE75:DE103" si="64">VLOOKUP($DD75,Funktionsbezeichnungen,3,0)</f>
        <v>8</v>
      </c>
      <c r="DF75" s="83" t="str">
        <f t="shared" ref="DF75:DF103" si="65">VLOOKUP($DD75,Funktionsbezeichnungen,2,0)</f>
        <v>Projektingenieur 2</v>
      </c>
      <c r="DG75" s="20"/>
      <c r="DH75" s="33">
        <v>772</v>
      </c>
      <c r="DI75" s="33">
        <f t="shared" ref="DI75:DI98" si="66">VLOOKUP($DH75,Funktionsbezeichnungen,3,0)</f>
        <v>8</v>
      </c>
      <c r="DJ75" s="83" t="str">
        <f t="shared" ref="DJ75:DJ98" si="67">VLOOKUP($DH75,Funktionsbezeichnungen,2,0)</f>
        <v>Projektingenieur 2</v>
      </c>
      <c r="DO75" s="19">
        <f t="shared" si="61"/>
        <v>6622</v>
      </c>
      <c r="DP75" s="153">
        <v>6</v>
      </c>
      <c r="DQ75" s="19">
        <v>0</v>
      </c>
      <c r="DR75" s="185" t="s">
        <v>969</v>
      </c>
    </row>
    <row r="76" spans="1:122" s="19" customFormat="1" x14ac:dyDescent="0.2">
      <c r="A76" s="53">
        <v>0</v>
      </c>
      <c r="B76" s="53"/>
      <c r="C76" s="53">
        <f t="shared" si="56"/>
        <v>1</v>
      </c>
      <c r="D76" s="55"/>
      <c r="E76" s="55"/>
      <c r="F76" s="56"/>
      <c r="G76" s="54"/>
      <c r="H76" s="54">
        <v>1</v>
      </c>
      <c r="I76" s="56">
        <v>1</v>
      </c>
      <c r="J76" s="54"/>
      <c r="K76" s="56"/>
      <c r="L76" s="56"/>
      <c r="M76" s="56"/>
      <c r="N76" s="58"/>
      <c r="O76" s="52" t="s">
        <v>358</v>
      </c>
      <c r="P76" s="15" t="s">
        <v>486</v>
      </c>
      <c r="Q76" s="15">
        <v>72</v>
      </c>
      <c r="R76" s="16"/>
      <c r="S76" s="20" t="s">
        <v>138</v>
      </c>
      <c r="T76" s="21">
        <v>1964</v>
      </c>
      <c r="U76" s="28" t="s">
        <v>126</v>
      </c>
      <c r="V76" s="21">
        <v>1985</v>
      </c>
      <c r="W76" s="25"/>
      <c r="X76" s="21"/>
      <c r="Y76" s="28" t="s">
        <v>203</v>
      </c>
      <c r="Z76" s="21">
        <f t="shared" si="57"/>
        <v>32</v>
      </c>
      <c r="AA76" s="25" t="s">
        <v>110</v>
      </c>
      <c r="AB76" s="21" t="s">
        <v>105</v>
      </c>
      <c r="AC76" s="21"/>
      <c r="AE76" s="90" t="s">
        <v>376</v>
      </c>
      <c r="AF76" s="82"/>
      <c r="CP76" s="19" t="str">
        <f t="shared" si="58"/>
        <v>Oehen Beat</v>
      </c>
      <c r="CR76" s="19">
        <f t="shared" si="59"/>
        <v>32</v>
      </c>
      <c r="CS76" s="19" t="str">
        <f t="shared" si="60"/>
        <v>C</v>
      </c>
      <c r="CT76" s="154">
        <v>7622</v>
      </c>
      <c r="CU76" s="125">
        <v>772</v>
      </c>
      <c r="CV76" s="33">
        <f t="shared" ref="CV76:CV105" si="68">VLOOKUP($CU76,Funktionsbezeichnungen,3,0)</f>
        <v>8</v>
      </c>
      <c r="CW76" s="83" t="str">
        <f t="shared" ref="CW76:CW105" si="69">VLOOKUP($CU76,Funktionsbezeichnungen,2,0)</f>
        <v>Projektingenieur 2</v>
      </c>
      <c r="CX76" s="125">
        <v>772</v>
      </c>
      <c r="CY76" s="33">
        <f t="shared" si="54"/>
        <v>8</v>
      </c>
      <c r="CZ76" s="83" t="str">
        <f t="shared" si="55"/>
        <v>Projektingenieur 2</v>
      </c>
      <c r="DA76" s="125">
        <v>772</v>
      </c>
      <c r="DB76" s="33">
        <f t="shared" si="62"/>
        <v>8</v>
      </c>
      <c r="DC76" s="83" t="str">
        <f t="shared" si="63"/>
        <v>Projektingenieur 2</v>
      </c>
      <c r="DD76" s="125">
        <v>772</v>
      </c>
      <c r="DE76" s="33">
        <f t="shared" si="64"/>
        <v>8</v>
      </c>
      <c r="DF76" s="83" t="str">
        <f t="shared" si="65"/>
        <v>Projektingenieur 2</v>
      </c>
      <c r="DG76" s="20"/>
      <c r="DH76" s="125">
        <v>772</v>
      </c>
      <c r="DI76" s="33">
        <f t="shared" si="66"/>
        <v>8</v>
      </c>
      <c r="DJ76" s="83" t="str">
        <f t="shared" si="67"/>
        <v>Projektingenieur 2</v>
      </c>
      <c r="DO76" s="19">
        <f t="shared" si="61"/>
        <v>7622</v>
      </c>
      <c r="DP76" s="153">
        <v>6</v>
      </c>
      <c r="DQ76" s="19">
        <v>0</v>
      </c>
      <c r="DR76" s="185" t="s">
        <v>968</v>
      </c>
    </row>
    <row r="77" spans="1:122" s="19" customFormat="1" x14ac:dyDescent="0.2">
      <c r="A77" s="53">
        <v>0</v>
      </c>
      <c r="B77" s="53"/>
      <c r="C77" s="53">
        <f>IF(Z77&gt;=10,1,0)</f>
        <v>1</v>
      </c>
      <c r="D77" s="55"/>
      <c r="E77" s="55"/>
      <c r="F77" s="56"/>
      <c r="G77" s="54"/>
      <c r="H77" s="54">
        <v>1</v>
      </c>
      <c r="I77" s="56">
        <v>1</v>
      </c>
      <c r="J77" s="54"/>
      <c r="K77" s="56"/>
      <c r="L77" s="56"/>
      <c r="M77" s="56"/>
      <c r="N77" s="58"/>
      <c r="O77" s="52" t="s">
        <v>361</v>
      </c>
      <c r="P77" s="15" t="s">
        <v>494</v>
      </c>
      <c r="Q77" s="15">
        <v>73</v>
      </c>
      <c r="R77" s="42"/>
      <c r="S77" s="27" t="s">
        <v>178</v>
      </c>
      <c r="T77" s="21">
        <v>1978</v>
      </c>
      <c r="U77" s="28" t="s">
        <v>235</v>
      </c>
      <c r="V77" s="21">
        <v>2001</v>
      </c>
      <c r="W77" s="25"/>
      <c r="X77" s="21"/>
      <c r="Y77" s="25" t="s">
        <v>289</v>
      </c>
      <c r="Z77" s="21">
        <f>$AD$3-V77</f>
        <v>16</v>
      </c>
      <c r="AA77" s="25" t="s">
        <v>110</v>
      </c>
      <c r="AB77" s="21" t="s">
        <v>105</v>
      </c>
      <c r="AC77" s="21"/>
      <c r="AE77" s="90" t="s">
        <v>376</v>
      </c>
      <c r="AF77" s="82"/>
      <c r="CP77" s="19" t="str">
        <f t="shared" si="58"/>
        <v>Thalmann Patric</v>
      </c>
      <c r="CR77" s="19">
        <f t="shared" si="59"/>
        <v>16</v>
      </c>
      <c r="CS77" s="19" t="str">
        <f t="shared" si="60"/>
        <v>C</v>
      </c>
      <c r="CT77" s="154">
        <v>9658</v>
      </c>
      <c r="CU77" s="125">
        <v>772</v>
      </c>
      <c r="CV77" s="33">
        <f t="shared" si="68"/>
        <v>8</v>
      </c>
      <c r="CW77" s="83" t="str">
        <f t="shared" si="69"/>
        <v>Projektingenieur 2</v>
      </c>
      <c r="CX77" s="125">
        <v>772</v>
      </c>
      <c r="CY77" s="33">
        <f>VLOOKUP($CX77,Funktionsbezeichnungen,3,0)</f>
        <v>8</v>
      </c>
      <c r="CZ77" s="83" t="str">
        <f>VLOOKUP($CX77,Funktionsbezeichnungen,2,0)</f>
        <v>Projektingenieur 2</v>
      </c>
      <c r="DA77" s="125">
        <v>771</v>
      </c>
      <c r="DB77" s="33">
        <f>VLOOKUP($DA77,Funktionsbezeichnungen,3,0)</f>
        <v>7</v>
      </c>
      <c r="DC77" s="83" t="str">
        <f>VLOOKUP($DA77,Funktionsbezeichnungen,2,0)</f>
        <v>Projektingenieur 1</v>
      </c>
      <c r="DD77" s="125">
        <v>771</v>
      </c>
      <c r="DE77" s="33">
        <f>VLOOKUP($DD77,Funktionsbezeichnungen,3,0)</f>
        <v>7</v>
      </c>
      <c r="DF77" s="83" t="str">
        <f>VLOOKUP($DD77,Funktionsbezeichnungen,2,0)</f>
        <v>Projektingenieur 1</v>
      </c>
      <c r="DG77" s="20"/>
      <c r="DH77" s="125">
        <v>771</v>
      </c>
      <c r="DI77" s="33">
        <f>VLOOKUP($DH77,Funktionsbezeichnungen,3,0)</f>
        <v>7</v>
      </c>
      <c r="DJ77" s="83" t="str">
        <f>VLOOKUP($DH77,Funktionsbezeichnungen,2,0)</f>
        <v>Projektingenieur 1</v>
      </c>
      <c r="DO77" s="19">
        <f t="shared" si="61"/>
        <v>9658</v>
      </c>
      <c r="DP77" s="153">
        <v>6</v>
      </c>
      <c r="DQ77" s="19">
        <v>0</v>
      </c>
      <c r="DR77" s="185" t="s">
        <v>968</v>
      </c>
    </row>
    <row r="78" spans="1:122" s="19" customFormat="1" ht="15.75" x14ac:dyDescent="0.2">
      <c r="A78" s="53">
        <v>0</v>
      </c>
      <c r="B78" s="53"/>
      <c r="C78" s="53">
        <f t="shared" si="56"/>
        <v>1</v>
      </c>
      <c r="D78" s="55"/>
      <c r="E78" s="55"/>
      <c r="F78" s="56"/>
      <c r="G78" s="54"/>
      <c r="H78" s="54">
        <v>1</v>
      </c>
      <c r="I78" s="56">
        <v>1</v>
      </c>
      <c r="J78" s="54"/>
      <c r="K78" s="56"/>
      <c r="L78" s="56"/>
      <c r="M78" s="56"/>
      <c r="N78" s="58"/>
      <c r="O78" s="52" t="s">
        <v>358</v>
      </c>
      <c r="P78" s="15" t="s">
        <v>477</v>
      </c>
      <c r="Q78" s="15">
        <v>74</v>
      </c>
      <c r="R78" s="16"/>
      <c r="S78" s="20" t="s">
        <v>134</v>
      </c>
      <c r="T78" s="21">
        <v>1954</v>
      </c>
      <c r="U78" s="28" t="s">
        <v>126</v>
      </c>
      <c r="V78" s="21">
        <v>1974</v>
      </c>
      <c r="W78" s="25"/>
      <c r="X78" s="21"/>
      <c r="Y78" s="28" t="s">
        <v>135</v>
      </c>
      <c r="Z78" s="21">
        <f t="shared" si="57"/>
        <v>43</v>
      </c>
      <c r="AA78" s="25" t="s">
        <v>110</v>
      </c>
      <c r="AB78" s="21" t="s">
        <v>1040</v>
      </c>
      <c r="AC78" s="21"/>
      <c r="AE78" s="90" t="s">
        <v>404</v>
      </c>
      <c r="AF78" s="82"/>
      <c r="CP78" s="19" t="str">
        <f t="shared" si="58"/>
        <v>Imesch Robert</v>
      </c>
      <c r="CR78" s="19">
        <f t="shared" si="59"/>
        <v>43</v>
      </c>
      <c r="CS78" s="19" t="str">
        <f t="shared" si="60"/>
        <v xml:space="preserve"> D/C 2)</v>
      </c>
      <c r="CT78" s="154">
        <v>4249</v>
      </c>
      <c r="CU78" s="125">
        <v>772</v>
      </c>
      <c r="CV78" s="33">
        <f t="shared" si="68"/>
        <v>8</v>
      </c>
      <c r="CW78" s="83" t="str">
        <f t="shared" si="69"/>
        <v>Projektingenieur 2</v>
      </c>
      <c r="CX78" s="125">
        <v>772</v>
      </c>
      <c r="CY78" s="33">
        <f t="shared" si="54"/>
        <v>8</v>
      </c>
      <c r="CZ78" s="83" t="str">
        <f t="shared" si="55"/>
        <v>Projektingenieur 2</v>
      </c>
      <c r="DA78" s="125">
        <v>772</v>
      </c>
      <c r="DB78" s="33">
        <f t="shared" si="62"/>
        <v>8</v>
      </c>
      <c r="DC78" s="83" t="str">
        <f t="shared" si="63"/>
        <v>Projektingenieur 2</v>
      </c>
      <c r="DD78" s="125">
        <v>772</v>
      </c>
      <c r="DE78" s="33">
        <f t="shared" si="64"/>
        <v>8</v>
      </c>
      <c r="DF78" s="83" t="str">
        <f t="shared" si="65"/>
        <v>Projektingenieur 2</v>
      </c>
      <c r="DG78" s="20"/>
      <c r="DH78" s="33">
        <v>772</v>
      </c>
      <c r="DI78" s="33">
        <f t="shared" si="66"/>
        <v>8</v>
      </c>
      <c r="DJ78" s="83" t="str">
        <f t="shared" si="67"/>
        <v>Projektingenieur 2</v>
      </c>
      <c r="DO78" s="19">
        <f t="shared" si="61"/>
        <v>4249</v>
      </c>
      <c r="DP78" s="153">
        <v>6</v>
      </c>
      <c r="DQ78" s="19">
        <v>0</v>
      </c>
      <c r="DR78" s="185" t="s">
        <v>968</v>
      </c>
    </row>
    <row r="79" spans="1:122" s="19" customFormat="1" ht="15.75" x14ac:dyDescent="0.2">
      <c r="A79" s="53">
        <v>0</v>
      </c>
      <c r="B79" s="53"/>
      <c r="C79" s="53">
        <f t="shared" si="56"/>
        <v>1</v>
      </c>
      <c r="D79" s="55"/>
      <c r="E79" s="55"/>
      <c r="F79" s="56"/>
      <c r="G79" s="54"/>
      <c r="H79" s="54">
        <v>1</v>
      </c>
      <c r="I79" s="56">
        <v>1</v>
      </c>
      <c r="J79" s="54">
        <v>1</v>
      </c>
      <c r="K79" s="56"/>
      <c r="L79" s="56"/>
      <c r="M79" s="56"/>
      <c r="N79" s="58"/>
      <c r="O79" s="52" t="s">
        <v>358</v>
      </c>
      <c r="P79" s="15" t="s">
        <v>478</v>
      </c>
      <c r="Q79" s="15">
        <v>75</v>
      </c>
      <c r="R79" s="16"/>
      <c r="S79" s="20" t="s">
        <v>136</v>
      </c>
      <c r="T79" s="21">
        <v>1955</v>
      </c>
      <c r="U79" s="28" t="s">
        <v>126</v>
      </c>
      <c r="V79" s="21">
        <v>1975</v>
      </c>
      <c r="W79" s="25"/>
      <c r="X79" s="21"/>
      <c r="Y79" s="28" t="s">
        <v>135</v>
      </c>
      <c r="Z79" s="21">
        <f t="shared" si="57"/>
        <v>42</v>
      </c>
      <c r="AA79" s="25" t="s">
        <v>110</v>
      </c>
      <c r="AB79" s="21" t="s">
        <v>1040</v>
      </c>
      <c r="AC79" s="21"/>
      <c r="AE79" s="90" t="s">
        <v>404</v>
      </c>
      <c r="AF79" s="82"/>
      <c r="CP79" s="19" t="str">
        <f t="shared" si="58"/>
        <v>Flückiger Hans Peter</v>
      </c>
      <c r="CR79" s="19">
        <f t="shared" si="59"/>
        <v>42</v>
      </c>
      <c r="CS79" s="19" t="str">
        <f t="shared" si="60"/>
        <v xml:space="preserve"> D/C 2)</v>
      </c>
      <c r="CT79" s="154">
        <v>4250</v>
      </c>
      <c r="CU79" s="125">
        <v>772</v>
      </c>
      <c r="CV79" s="33">
        <f t="shared" si="68"/>
        <v>8</v>
      </c>
      <c r="CW79" s="83" t="str">
        <f t="shared" si="69"/>
        <v>Projektingenieur 2</v>
      </c>
      <c r="CX79" s="125">
        <v>772</v>
      </c>
      <c r="CY79" s="33">
        <f t="shared" si="54"/>
        <v>8</v>
      </c>
      <c r="CZ79" s="83" t="str">
        <f t="shared" si="55"/>
        <v>Projektingenieur 2</v>
      </c>
      <c r="DA79" s="125">
        <v>772</v>
      </c>
      <c r="DB79" s="33">
        <f t="shared" si="62"/>
        <v>8</v>
      </c>
      <c r="DC79" s="83" t="str">
        <f t="shared" si="63"/>
        <v>Projektingenieur 2</v>
      </c>
      <c r="DD79" s="125">
        <v>772</v>
      </c>
      <c r="DE79" s="33">
        <f t="shared" si="64"/>
        <v>8</v>
      </c>
      <c r="DF79" s="83" t="str">
        <f t="shared" si="65"/>
        <v>Projektingenieur 2</v>
      </c>
      <c r="DG79" s="20"/>
      <c r="DH79" s="33">
        <v>772</v>
      </c>
      <c r="DI79" s="33">
        <f t="shared" si="66"/>
        <v>8</v>
      </c>
      <c r="DJ79" s="83" t="str">
        <f t="shared" si="67"/>
        <v>Projektingenieur 2</v>
      </c>
      <c r="DO79" s="19">
        <f t="shared" si="61"/>
        <v>4250</v>
      </c>
      <c r="DP79" s="153">
        <v>6</v>
      </c>
      <c r="DQ79" s="19">
        <v>0</v>
      </c>
      <c r="DR79" s="185" t="s">
        <v>968</v>
      </c>
    </row>
    <row r="80" spans="1:122" s="19" customFormat="1" ht="27" x14ac:dyDescent="0.25">
      <c r="A80" s="53">
        <v>0</v>
      </c>
      <c r="B80" s="53"/>
      <c r="C80" s="53">
        <f>IF(Z80&gt;=10,1,0)</f>
        <v>1</v>
      </c>
      <c r="D80" s="55"/>
      <c r="E80" s="55"/>
      <c r="F80" s="56"/>
      <c r="G80" s="54"/>
      <c r="H80" s="54"/>
      <c r="I80" s="56">
        <v>1</v>
      </c>
      <c r="J80" s="54"/>
      <c r="K80" s="56"/>
      <c r="L80" s="56"/>
      <c r="M80" s="56"/>
      <c r="N80" s="58"/>
      <c r="O80" s="52" t="s">
        <v>358</v>
      </c>
      <c r="P80" s="15" t="s">
        <v>617</v>
      </c>
      <c r="Q80" s="15">
        <v>76</v>
      </c>
      <c r="R80" s="42"/>
      <c r="S80" s="216" t="s">
        <v>618</v>
      </c>
      <c r="T80" s="118">
        <v>1985</v>
      </c>
      <c r="U80" s="169" t="s">
        <v>235</v>
      </c>
      <c r="V80" s="118">
        <v>2006</v>
      </c>
      <c r="W80" s="225" t="s">
        <v>1234</v>
      </c>
      <c r="X80" s="224">
        <v>2015</v>
      </c>
      <c r="Y80" s="225"/>
      <c r="Z80" s="224">
        <f>$AD$3-V80</f>
        <v>11</v>
      </c>
      <c r="AA80" s="225" t="s">
        <v>110</v>
      </c>
      <c r="AB80" s="224" t="s">
        <v>121</v>
      </c>
      <c r="AC80" s="224"/>
      <c r="AD80" s="226"/>
      <c r="AE80" s="227" t="s">
        <v>376</v>
      </c>
      <c r="AF80" s="82"/>
      <c r="CP80" s="19" t="str">
        <f t="shared" si="58"/>
        <v>Zeltner Viktor</v>
      </c>
      <c r="CR80" s="19">
        <f t="shared" si="59"/>
        <v>11</v>
      </c>
      <c r="CS80" s="19" t="str">
        <f t="shared" si="60"/>
        <v>D</v>
      </c>
      <c r="CT80" s="154">
        <v>6765</v>
      </c>
      <c r="CU80" s="125">
        <v>771</v>
      </c>
      <c r="CV80" s="33">
        <f t="shared" si="68"/>
        <v>7</v>
      </c>
      <c r="CW80" s="83" t="str">
        <f t="shared" si="69"/>
        <v>Projektingenieur 1</v>
      </c>
      <c r="CX80" s="125">
        <v>771</v>
      </c>
      <c r="CY80" s="33">
        <f>VLOOKUP($CX80,Funktionsbezeichnungen,3,0)</f>
        <v>7</v>
      </c>
      <c r="CZ80" s="83" t="str">
        <f>VLOOKUP($CX80,Funktionsbezeichnungen,2,0)</f>
        <v>Projektingenieur 1</v>
      </c>
      <c r="DA80" s="125">
        <v>733</v>
      </c>
      <c r="DB80" s="33">
        <f>VLOOKUP($DA80,Funktionsbezeichnungen,3,0)</f>
        <v>6</v>
      </c>
      <c r="DC80" s="83" t="str">
        <f>VLOOKUP($DA80,Funktionsbezeichnungen,2,0)</f>
        <v>Konstrukteur 3 / -planer 3 / Gruppenchef 1</v>
      </c>
      <c r="DD80" s="125">
        <v>732</v>
      </c>
      <c r="DE80" s="33">
        <f>VLOOKUP($DD80,Funktionsbezeichnungen,3,0)</f>
        <v>5</v>
      </c>
      <c r="DF80" s="83" t="str">
        <f>VLOOKUP($DD80,Funktionsbezeichnungen,2,0)</f>
        <v>Konstrukteur 2 / -planer 2</v>
      </c>
      <c r="DG80" s="20"/>
      <c r="DH80" s="33">
        <v>732</v>
      </c>
      <c r="DI80" s="33">
        <f>VLOOKUP($DH80,Funktionsbezeichnungen,3,0)</f>
        <v>5</v>
      </c>
      <c r="DJ80" s="83" t="str">
        <f>VLOOKUP($DH80,Funktionsbezeichnungen,2,0)</f>
        <v>Konstrukteur 2 / -planer 2</v>
      </c>
      <c r="DO80" s="19">
        <f t="shared" si="61"/>
        <v>6765</v>
      </c>
      <c r="DP80" s="153">
        <v>6</v>
      </c>
      <c r="DQ80" s="19">
        <v>0</v>
      </c>
      <c r="DR80" s="19" t="s">
        <v>964</v>
      </c>
    </row>
    <row r="81" spans="1:122" s="19" customFormat="1" x14ac:dyDescent="0.2">
      <c r="A81" s="53">
        <v>0</v>
      </c>
      <c r="B81" s="53"/>
      <c r="C81" s="53">
        <f t="shared" si="56"/>
        <v>1</v>
      </c>
      <c r="D81" s="55"/>
      <c r="E81" s="55"/>
      <c r="F81" s="56"/>
      <c r="G81" s="54"/>
      <c r="H81" s="54"/>
      <c r="I81" s="56">
        <v>1</v>
      </c>
      <c r="J81" s="54">
        <v>1</v>
      </c>
      <c r="K81" s="56"/>
      <c r="L81" s="56"/>
      <c r="M81" s="56"/>
      <c r="N81" s="58"/>
      <c r="O81" s="52" t="s">
        <v>358</v>
      </c>
      <c r="P81" s="15" t="s">
        <v>482</v>
      </c>
      <c r="Q81" s="15">
        <v>77</v>
      </c>
      <c r="R81" s="16"/>
      <c r="S81" s="20" t="s">
        <v>260</v>
      </c>
      <c r="T81" s="21">
        <v>1956</v>
      </c>
      <c r="U81" s="28" t="s">
        <v>126</v>
      </c>
      <c r="V81" s="21">
        <v>1973</v>
      </c>
      <c r="W81" s="25"/>
      <c r="X81" s="21"/>
      <c r="Y81" s="28"/>
      <c r="Z81" s="21">
        <f t="shared" si="57"/>
        <v>44</v>
      </c>
      <c r="AA81" s="25" t="s">
        <v>139</v>
      </c>
      <c r="AB81" s="21" t="s">
        <v>121</v>
      </c>
      <c r="AC81" s="21"/>
      <c r="AE81" s="90" t="s">
        <v>377</v>
      </c>
      <c r="AF81" s="82"/>
      <c r="CP81" s="19" t="str">
        <f t="shared" si="58"/>
        <v>Allemann  Bertrand</v>
      </c>
      <c r="CR81" s="19">
        <f t="shared" si="59"/>
        <v>44</v>
      </c>
      <c r="CS81" s="19" t="str">
        <f t="shared" si="60"/>
        <v>D</v>
      </c>
      <c r="CT81" s="154">
        <v>5631</v>
      </c>
      <c r="CU81" s="125">
        <v>741</v>
      </c>
      <c r="CV81" s="33">
        <f t="shared" si="68"/>
        <v>7</v>
      </c>
      <c r="CW81" s="83" t="str">
        <f t="shared" si="69"/>
        <v>Konstrukteur 4 / Fachplaner 4 / Gruppenchef 2</v>
      </c>
      <c r="CX81" s="125">
        <v>741</v>
      </c>
      <c r="CY81" s="33">
        <f t="shared" si="54"/>
        <v>7</v>
      </c>
      <c r="CZ81" s="83" t="str">
        <f t="shared" si="55"/>
        <v>Konstrukteur 4 / Fachplaner 4 / Gruppenchef 2</v>
      </c>
      <c r="DA81" s="125">
        <v>741</v>
      </c>
      <c r="DB81" s="33">
        <f t="shared" si="62"/>
        <v>7</v>
      </c>
      <c r="DC81" s="83" t="str">
        <f t="shared" si="63"/>
        <v>Konstrukteur 4 / Fachplaner 4 / Gruppenchef 2</v>
      </c>
      <c r="DD81" s="125">
        <v>741</v>
      </c>
      <c r="DE81" s="33">
        <f t="shared" si="64"/>
        <v>7</v>
      </c>
      <c r="DF81" s="83" t="str">
        <f t="shared" si="65"/>
        <v>Konstrukteur 4 / Fachplaner 4 / Gruppenchef 2</v>
      </c>
      <c r="DG81" s="20"/>
      <c r="DH81" s="33">
        <v>742</v>
      </c>
      <c r="DI81" s="33">
        <f t="shared" si="66"/>
        <v>8</v>
      </c>
      <c r="DJ81" s="83" t="str">
        <f t="shared" si="67"/>
        <v>Konstrukteur 5  / Fachplaner 5 / Gruppenchef 3</v>
      </c>
      <c r="DO81" s="19">
        <f t="shared" si="61"/>
        <v>5631</v>
      </c>
      <c r="DP81" s="153">
        <v>6</v>
      </c>
      <c r="DQ81" s="19">
        <v>0</v>
      </c>
      <c r="DR81" s="19" t="s">
        <v>965</v>
      </c>
    </row>
    <row r="82" spans="1:122" s="19" customFormat="1" x14ac:dyDescent="0.2">
      <c r="A82" s="53">
        <v>0</v>
      </c>
      <c r="B82" s="53"/>
      <c r="C82" s="53">
        <f>IF(Z82&gt;=10,1,0)</f>
        <v>1</v>
      </c>
      <c r="D82" s="55"/>
      <c r="E82" s="55"/>
      <c r="F82" s="56"/>
      <c r="G82" s="54"/>
      <c r="H82" s="54"/>
      <c r="I82" s="56">
        <v>1</v>
      </c>
      <c r="J82" s="54"/>
      <c r="K82" s="56"/>
      <c r="L82" s="56"/>
      <c r="M82" s="56"/>
      <c r="N82" s="58"/>
      <c r="O82" s="52" t="s">
        <v>361</v>
      </c>
      <c r="P82" s="15" t="s">
        <v>491</v>
      </c>
      <c r="Q82" s="15">
        <v>78</v>
      </c>
      <c r="R82" s="16"/>
      <c r="S82" s="20" t="s">
        <v>140</v>
      </c>
      <c r="T82" s="21">
        <v>1955</v>
      </c>
      <c r="U82" s="28" t="s">
        <v>126</v>
      </c>
      <c r="V82" s="21">
        <v>1973</v>
      </c>
      <c r="W82" s="25"/>
      <c r="X82" s="21"/>
      <c r="Y82" s="28"/>
      <c r="Z82" s="21">
        <f>$AD$3-V82</f>
        <v>44</v>
      </c>
      <c r="AA82" s="25" t="s">
        <v>129</v>
      </c>
      <c r="AB82" s="21" t="s">
        <v>121</v>
      </c>
      <c r="AC82" s="21"/>
      <c r="AE82" s="187" t="s">
        <v>377</v>
      </c>
      <c r="AF82" s="82"/>
      <c r="CP82" s="19" t="str">
        <f>+S82</f>
        <v>Wespiser Charles</v>
      </c>
      <c r="CR82" s="19">
        <f>+Z82</f>
        <v>44</v>
      </c>
      <c r="CS82" s="19" t="str">
        <f>+AB82</f>
        <v>D</v>
      </c>
      <c r="CT82" s="154">
        <v>5545</v>
      </c>
      <c r="CU82" s="125">
        <v>741</v>
      </c>
      <c r="CV82" s="33">
        <f>VLOOKUP($CU82,Funktionsbezeichnungen,3,0)</f>
        <v>7</v>
      </c>
      <c r="CW82" s="83" t="str">
        <f>VLOOKUP($CU82,Funktionsbezeichnungen,2,0)</f>
        <v>Konstrukteur 4 / Fachplaner 4 / Gruppenchef 2</v>
      </c>
      <c r="CX82" s="125">
        <v>741</v>
      </c>
      <c r="CY82" s="33">
        <f>VLOOKUP($CX82,Funktionsbezeichnungen,3,0)</f>
        <v>7</v>
      </c>
      <c r="CZ82" s="83" t="str">
        <f>VLOOKUP($CX82,Funktionsbezeichnungen,2,0)</f>
        <v>Konstrukteur 4 / Fachplaner 4 / Gruppenchef 2</v>
      </c>
      <c r="DA82" s="125">
        <v>741</v>
      </c>
      <c r="DB82" s="33">
        <f>VLOOKUP($DA82,Funktionsbezeichnungen,3,0)</f>
        <v>7</v>
      </c>
      <c r="DC82" s="83" t="str">
        <f>VLOOKUP($DA82,Funktionsbezeichnungen,2,0)</f>
        <v>Konstrukteur 4 / Fachplaner 4 / Gruppenchef 2</v>
      </c>
      <c r="DD82" s="125">
        <v>741</v>
      </c>
      <c r="DE82" s="33">
        <f>VLOOKUP($DD82,Funktionsbezeichnungen,3,0)</f>
        <v>7</v>
      </c>
      <c r="DF82" s="83" t="str">
        <f>VLOOKUP($DD82,Funktionsbezeichnungen,2,0)</f>
        <v>Konstrukteur 4 / Fachplaner 4 / Gruppenchef 2</v>
      </c>
      <c r="DG82" s="20"/>
      <c r="DH82" s="125">
        <v>741</v>
      </c>
      <c r="DI82" s="33">
        <f>VLOOKUP($DH82,Funktionsbezeichnungen,3,0)</f>
        <v>7</v>
      </c>
      <c r="DJ82" s="83" t="str">
        <f>VLOOKUP($DH82,Funktionsbezeichnungen,2,0)</f>
        <v>Konstrukteur 4 / Fachplaner 4 / Gruppenchef 2</v>
      </c>
      <c r="DO82" s="19">
        <f>+CT82</f>
        <v>5545</v>
      </c>
      <c r="DP82" s="153">
        <v>6</v>
      </c>
      <c r="DQ82" s="19">
        <v>0</v>
      </c>
      <c r="DR82" s="19" t="s">
        <v>965</v>
      </c>
    </row>
    <row r="83" spans="1:122" s="19" customFormat="1" x14ac:dyDescent="0.2">
      <c r="A83" s="53">
        <v>0</v>
      </c>
      <c r="B83" s="53"/>
      <c r="C83" s="53">
        <f t="shared" si="56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483</v>
      </c>
      <c r="Q83" s="15">
        <v>79</v>
      </c>
      <c r="R83" s="16"/>
      <c r="S83" s="20" t="s">
        <v>137</v>
      </c>
      <c r="T83" s="21">
        <v>1958</v>
      </c>
      <c r="U83" s="28" t="s">
        <v>126</v>
      </c>
      <c r="V83" s="21">
        <v>1977</v>
      </c>
      <c r="W83" s="25"/>
      <c r="X83" s="21"/>
      <c r="Y83" s="28"/>
      <c r="Z83" s="21">
        <f t="shared" si="57"/>
        <v>40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58"/>
        <v>Lenherr Paul</v>
      </c>
      <c r="CR83" s="19">
        <f t="shared" si="59"/>
        <v>40</v>
      </c>
      <c r="CS83" s="19" t="str">
        <f t="shared" si="60"/>
        <v>D</v>
      </c>
      <c r="CT83" s="154">
        <v>6628</v>
      </c>
      <c r="CU83" s="125">
        <v>741</v>
      </c>
      <c r="CV83" s="33">
        <f t="shared" si="68"/>
        <v>7</v>
      </c>
      <c r="CW83" s="83" t="str">
        <f t="shared" si="69"/>
        <v>Konstrukteur 4 / Fachplaner 4 / Gruppenchef 2</v>
      </c>
      <c r="CX83" s="125">
        <v>741</v>
      </c>
      <c r="CY83" s="33">
        <f t="shared" si="54"/>
        <v>7</v>
      </c>
      <c r="CZ83" s="83" t="str">
        <f t="shared" si="55"/>
        <v>Konstrukteur 4 / Fachplaner 4 / Gruppenchef 2</v>
      </c>
      <c r="DA83" s="125">
        <v>741</v>
      </c>
      <c r="DB83" s="33">
        <f t="shared" si="62"/>
        <v>7</v>
      </c>
      <c r="DC83" s="83" t="str">
        <f t="shared" si="63"/>
        <v>Konstrukteur 4 / Fachplaner 4 / Gruppenchef 2</v>
      </c>
      <c r="DD83" s="125">
        <v>741</v>
      </c>
      <c r="DE83" s="33">
        <f t="shared" si="64"/>
        <v>7</v>
      </c>
      <c r="DF83" s="83" t="str">
        <f t="shared" si="65"/>
        <v>Konstrukteur 4 / Fachplaner 4 / Gruppenchef 2</v>
      </c>
      <c r="DG83" s="20"/>
      <c r="DH83" s="33">
        <v>742</v>
      </c>
      <c r="DI83" s="33">
        <f t="shared" si="66"/>
        <v>8</v>
      </c>
      <c r="DJ83" s="83" t="str">
        <f t="shared" si="67"/>
        <v>Konstrukteur 5  / Fachplaner 5 / Gruppenchef 3</v>
      </c>
      <c r="DO83" s="19">
        <f t="shared" si="61"/>
        <v>6628</v>
      </c>
      <c r="DP83" s="153">
        <v>6</v>
      </c>
      <c r="DQ83" s="19">
        <v>0</v>
      </c>
      <c r="DR83" s="19" t="s">
        <v>965</v>
      </c>
    </row>
    <row r="84" spans="1:122" s="19" customFormat="1" x14ac:dyDescent="0.2">
      <c r="A84" s="53">
        <v>0</v>
      </c>
      <c r="B84" s="53"/>
      <c r="C84" s="53">
        <f t="shared" si="56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358</v>
      </c>
      <c r="P84" s="15" t="s">
        <v>484</v>
      </c>
      <c r="Q84" s="15">
        <v>80</v>
      </c>
      <c r="R84" s="16"/>
      <c r="S84" s="20" t="s">
        <v>271</v>
      </c>
      <c r="T84" s="21">
        <v>1958</v>
      </c>
      <c r="U84" s="28" t="s">
        <v>126</v>
      </c>
      <c r="V84" s="21">
        <v>1978</v>
      </c>
      <c r="W84" s="25"/>
      <c r="X84" s="21"/>
      <c r="Y84" s="28"/>
      <c r="Z84" s="21">
        <f t="shared" si="57"/>
        <v>39</v>
      </c>
      <c r="AA84" s="25" t="s">
        <v>687</v>
      </c>
      <c r="AB84" s="21" t="s">
        <v>121</v>
      </c>
      <c r="AC84" s="21"/>
      <c r="AE84" s="90" t="s">
        <v>420</v>
      </c>
      <c r="AF84" s="82"/>
      <c r="CP84" s="19" t="str">
        <f t="shared" si="58"/>
        <v>von Schallen Urs</v>
      </c>
      <c r="CR84" s="19">
        <f t="shared" si="59"/>
        <v>39</v>
      </c>
      <c r="CS84" s="19" t="str">
        <f t="shared" si="60"/>
        <v>D</v>
      </c>
      <c r="CT84" s="154">
        <v>6659</v>
      </c>
      <c r="CU84" s="125">
        <v>742</v>
      </c>
      <c r="CV84" s="33">
        <f t="shared" si="68"/>
        <v>8</v>
      </c>
      <c r="CW84" s="83" t="str">
        <f t="shared" si="69"/>
        <v>Konstrukteur 5  / Fachplaner 5 / Gruppenchef 3</v>
      </c>
      <c r="CX84" s="125">
        <v>742</v>
      </c>
      <c r="CY84" s="33">
        <f t="shared" si="54"/>
        <v>8</v>
      </c>
      <c r="CZ84" s="83" t="str">
        <f t="shared" si="55"/>
        <v>Konstrukteur 5  / Fachplaner 5 / Gruppenchef 3</v>
      </c>
      <c r="DA84" s="125">
        <v>742</v>
      </c>
      <c r="DB84" s="33">
        <f t="shared" si="62"/>
        <v>8</v>
      </c>
      <c r="DC84" s="83" t="str">
        <f t="shared" si="63"/>
        <v>Konstrukteur 5  / Fachplaner 5 / Gruppenchef 3</v>
      </c>
      <c r="DD84" s="125">
        <v>742</v>
      </c>
      <c r="DE84" s="33">
        <f t="shared" si="64"/>
        <v>8</v>
      </c>
      <c r="DF84" s="83" t="str">
        <f t="shared" si="65"/>
        <v>Konstrukteur 5  / Fachplaner 5 / Gruppenchef 3</v>
      </c>
      <c r="DG84" s="20"/>
      <c r="DH84" s="33">
        <v>742</v>
      </c>
      <c r="DI84" s="33">
        <f t="shared" si="66"/>
        <v>8</v>
      </c>
      <c r="DJ84" s="83" t="str">
        <f t="shared" si="67"/>
        <v>Konstrukteur 5  / Fachplaner 5 / Gruppenchef 3</v>
      </c>
      <c r="DO84" s="19">
        <f t="shared" si="61"/>
        <v>6659</v>
      </c>
      <c r="DP84" s="153">
        <v>6</v>
      </c>
      <c r="DQ84" s="19">
        <v>0</v>
      </c>
      <c r="DR84" s="19" t="s">
        <v>966</v>
      </c>
    </row>
    <row r="85" spans="1:122" s="19" customFormat="1" x14ac:dyDescent="0.2">
      <c r="A85" s="53">
        <v>0</v>
      </c>
      <c r="B85" s="53"/>
      <c r="C85" s="53">
        <f t="shared" si="56"/>
        <v>1</v>
      </c>
      <c r="D85" s="55"/>
      <c r="E85" s="55"/>
      <c r="F85" s="56"/>
      <c r="G85" s="54"/>
      <c r="H85" s="54"/>
      <c r="I85" s="56">
        <v>1</v>
      </c>
      <c r="J85" s="54">
        <v>1</v>
      </c>
      <c r="K85" s="56"/>
      <c r="L85" s="56"/>
      <c r="M85" s="56"/>
      <c r="N85" s="58"/>
      <c r="O85" s="52" t="s">
        <v>359</v>
      </c>
      <c r="P85" s="15" t="s">
        <v>632</v>
      </c>
      <c r="Q85" s="15">
        <v>81</v>
      </c>
      <c r="R85" s="16"/>
      <c r="S85" s="20" t="s">
        <v>633</v>
      </c>
      <c r="T85" s="21">
        <v>1958</v>
      </c>
      <c r="U85" s="28" t="s">
        <v>634</v>
      </c>
      <c r="V85" s="21">
        <v>1980</v>
      </c>
      <c r="W85" s="25"/>
      <c r="X85" s="21"/>
      <c r="Y85" s="28"/>
      <c r="Z85" s="21">
        <f t="shared" si="57"/>
        <v>37</v>
      </c>
      <c r="AA85" s="25" t="s">
        <v>107</v>
      </c>
      <c r="AB85" s="21" t="s">
        <v>121</v>
      </c>
      <c r="AC85" s="21"/>
      <c r="AE85" s="187" t="s">
        <v>1098</v>
      </c>
      <c r="AF85" s="82"/>
      <c r="CP85" s="19" t="str">
        <f t="shared" si="58"/>
        <v>Schneider Martin</v>
      </c>
      <c r="CR85" s="19">
        <f t="shared" si="59"/>
        <v>37</v>
      </c>
      <c r="CS85" s="19" t="str">
        <f t="shared" si="60"/>
        <v>D</v>
      </c>
      <c r="CT85" s="154">
        <v>4354</v>
      </c>
      <c r="CU85" s="125">
        <v>741</v>
      </c>
      <c r="CV85" s="33">
        <f t="shared" si="68"/>
        <v>7</v>
      </c>
      <c r="CW85" s="83" t="str">
        <f t="shared" si="69"/>
        <v>Konstrukteur 4 / Fachplaner 4 / Gruppenchef 2</v>
      </c>
      <c r="CX85" s="125">
        <v>741</v>
      </c>
      <c r="CY85" s="33">
        <f t="shared" si="54"/>
        <v>7</v>
      </c>
      <c r="CZ85" s="83" t="str">
        <f t="shared" si="55"/>
        <v>Konstrukteur 4 / Fachplaner 4 / Gruppenchef 2</v>
      </c>
      <c r="DA85" s="125">
        <v>741</v>
      </c>
      <c r="DB85" s="33">
        <f t="shared" si="62"/>
        <v>7</v>
      </c>
      <c r="DC85" s="83" t="str">
        <f t="shared" si="63"/>
        <v>Konstrukteur 4 / Fachplaner 4 / Gruppenchef 2</v>
      </c>
      <c r="DD85" s="125">
        <v>741</v>
      </c>
      <c r="DE85" s="33">
        <f t="shared" si="64"/>
        <v>7</v>
      </c>
      <c r="DF85" s="83" t="str">
        <f t="shared" si="65"/>
        <v>Konstrukteur 4 / Fachplaner 4 / Gruppenchef 2</v>
      </c>
      <c r="DG85" s="20"/>
      <c r="DH85" s="33">
        <v>742</v>
      </c>
      <c r="DI85" s="33">
        <f t="shared" si="66"/>
        <v>8</v>
      </c>
      <c r="DJ85" s="83" t="str">
        <f t="shared" si="67"/>
        <v>Konstrukteur 5  / Fachplaner 5 / Gruppenchef 3</v>
      </c>
      <c r="DO85" s="19">
        <f t="shared" si="61"/>
        <v>4354</v>
      </c>
      <c r="DP85" s="153">
        <v>6</v>
      </c>
      <c r="DQ85" s="19">
        <v>0</v>
      </c>
      <c r="DR85" s="185" t="s">
        <v>970</v>
      </c>
    </row>
    <row r="86" spans="1:122" s="19" customFormat="1" x14ac:dyDescent="0.2">
      <c r="A86" s="53">
        <v>0</v>
      </c>
      <c r="B86" s="53"/>
      <c r="C86" s="53">
        <f t="shared" si="56"/>
        <v>1</v>
      </c>
      <c r="D86" s="55"/>
      <c r="E86" s="55"/>
      <c r="F86" s="56"/>
      <c r="G86" s="54"/>
      <c r="H86" s="54">
        <v>1</v>
      </c>
      <c r="I86" s="56">
        <v>1</v>
      </c>
      <c r="J86" s="54">
        <v>1</v>
      </c>
      <c r="K86" s="56"/>
      <c r="L86" s="56"/>
      <c r="M86" s="56"/>
      <c r="N86" s="58"/>
      <c r="O86" s="52" t="s">
        <v>359</v>
      </c>
      <c r="P86" s="15" t="s">
        <v>485</v>
      </c>
      <c r="Q86" s="15">
        <v>82</v>
      </c>
      <c r="R86" s="16"/>
      <c r="S86" s="20" t="s">
        <v>261</v>
      </c>
      <c r="T86" s="21">
        <v>1959</v>
      </c>
      <c r="U86" s="28" t="s">
        <v>126</v>
      </c>
      <c r="V86" s="21">
        <v>1981</v>
      </c>
      <c r="W86" s="25"/>
      <c r="X86" s="21"/>
      <c r="Y86" s="28" t="s">
        <v>941</v>
      </c>
      <c r="Z86" s="21">
        <f t="shared" si="57"/>
        <v>36</v>
      </c>
      <c r="AA86" s="25" t="s">
        <v>1052</v>
      </c>
      <c r="AB86" s="21" t="s">
        <v>121</v>
      </c>
      <c r="AC86" s="21"/>
      <c r="AE86" s="187" t="s">
        <v>1099</v>
      </c>
      <c r="AF86" s="82"/>
      <c r="CP86" s="19" t="str">
        <f t="shared" si="58"/>
        <v>Ortlieb Hans-Rudi</v>
      </c>
      <c r="CR86" s="19">
        <f t="shared" si="59"/>
        <v>36</v>
      </c>
      <c r="CS86" s="19" t="str">
        <f t="shared" si="60"/>
        <v>D</v>
      </c>
      <c r="CT86" s="154">
        <v>5630</v>
      </c>
      <c r="CU86" s="125">
        <v>771</v>
      </c>
      <c r="CV86" s="33">
        <f t="shared" si="68"/>
        <v>7</v>
      </c>
      <c r="CW86" s="83" t="str">
        <f t="shared" si="69"/>
        <v>Projektingenieur 1</v>
      </c>
      <c r="CX86" s="125">
        <v>771</v>
      </c>
      <c r="CY86" s="33">
        <f t="shared" si="54"/>
        <v>7</v>
      </c>
      <c r="CZ86" s="83" t="str">
        <f t="shared" si="55"/>
        <v>Projektingenieur 1</v>
      </c>
      <c r="DA86" s="125">
        <v>771</v>
      </c>
      <c r="DB86" s="33">
        <f t="shared" si="62"/>
        <v>7</v>
      </c>
      <c r="DC86" s="83" t="str">
        <f t="shared" si="63"/>
        <v>Projektingenieur 1</v>
      </c>
      <c r="DD86" s="125">
        <v>741</v>
      </c>
      <c r="DE86" s="33">
        <f t="shared" si="64"/>
        <v>7</v>
      </c>
      <c r="DF86" s="83" t="str">
        <f t="shared" si="65"/>
        <v>Konstrukteur 4 / Fachplaner 4 / Gruppenchef 2</v>
      </c>
      <c r="DG86" s="20"/>
      <c r="DH86" s="33">
        <v>742</v>
      </c>
      <c r="DI86" s="33">
        <f t="shared" si="66"/>
        <v>8</v>
      </c>
      <c r="DJ86" s="83" t="str">
        <f t="shared" si="67"/>
        <v>Konstrukteur 5  / Fachplaner 5 / Gruppenchef 3</v>
      </c>
      <c r="DO86" s="19">
        <f t="shared" si="61"/>
        <v>5630</v>
      </c>
      <c r="DP86" s="153">
        <v>6</v>
      </c>
      <c r="DQ86" s="19">
        <v>0</v>
      </c>
      <c r="DR86" s="185" t="s">
        <v>968</v>
      </c>
    </row>
    <row r="87" spans="1:122" s="19" customFormat="1" x14ac:dyDescent="0.2">
      <c r="A87" s="53">
        <v>0</v>
      </c>
      <c r="B87" s="53"/>
      <c r="C87" s="53">
        <f t="shared" si="56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360</v>
      </c>
      <c r="P87" s="15" t="s">
        <v>487</v>
      </c>
      <c r="Q87" s="15">
        <v>83</v>
      </c>
      <c r="R87" s="16"/>
      <c r="S87" s="20" t="s">
        <v>145</v>
      </c>
      <c r="T87" s="21">
        <v>1970</v>
      </c>
      <c r="U87" s="28" t="s">
        <v>126</v>
      </c>
      <c r="V87" s="21">
        <v>1988</v>
      </c>
      <c r="W87" s="25" t="s">
        <v>1215</v>
      </c>
      <c r="X87" s="21">
        <v>2016</v>
      </c>
      <c r="Y87" s="28" t="s">
        <v>1224</v>
      </c>
      <c r="Z87" s="21">
        <f t="shared" si="57"/>
        <v>29</v>
      </c>
      <c r="AA87" s="25" t="s">
        <v>129</v>
      </c>
      <c r="AB87" s="21" t="s">
        <v>121</v>
      </c>
      <c r="AC87" s="21"/>
      <c r="AE87" s="90" t="s">
        <v>377</v>
      </c>
      <c r="AF87" s="82"/>
      <c r="CP87" s="19" t="str">
        <f t="shared" si="58"/>
        <v>Bucher Oliver</v>
      </c>
      <c r="CR87" s="19">
        <f t="shared" si="59"/>
        <v>29</v>
      </c>
      <c r="CS87" s="19" t="str">
        <f t="shared" si="60"/>
        <v>D</v>
      </c>
      <c r="CT87" s="154">
        <v>7641</v>
      </c>
      <c r="CU87" s="125">
        <v>741</v>
      </c>
      <c r="CV87" s="33">
        <f t="shared" si="68"/>
        <v>7</v>
      </c>
      <c r="CW87" s="83" t="str">
        <f t="shared" si="69"/>
        <v>Konstrukteur 4 / Fachplaner 4 / Gruppenchef 2</v>
      </c>
      <c r="CX87" s="125">
        <v>741</v>
      </c>
      <c r="CY87" s="33">
        <f t="shared" si="54"/>
        <v>7</v>
      </c>
      <c r="CZ87" s="83" t="str">
        <f t="shared" si="55"/>
        <v>Konstrukteur 4 / Fachplaner 4 / Gruppenchef 2</v>
      </c>
      <c r="DA87" s="125">
        <v>741</v>
      </c>
      <c r="DB87" s="33">
        <f t="shared" si="62"/>
        <v>7</v>
      </c>
      <c r="DC87" s="83" t="str">
        <f t="shared" si="63"/>
        <v>Konstrukteur 4 / Fachplaner 4 / Gruppenchef 2</v>
      </c>
      <c r="DD87" s="125">
        <v>741</v>
      </c>
      <c r="DE87" s="33">
        <f t="shared" si="64"/>
        <v>7</v>
      </c>
      <c r="DF87" s="83" t="str">
        <f t="shared" si="65"/>
        <v>Konstrukteur 4 / Fachplaner 4 / Gruppenchef 2</v>
      </c>
      <c r="DG87" s="20"/>
      <c r="DH87" s="125">
        <v>742</v>
      </c>
      <c r="DI87" s="33">
        <f t="shared" si="66"/>
        <v>8</v>
      </c>
      <c r="DJ87" s="83" t="str">
        <f t="shared" si="67"/>
        <v>Konstrukteur 5  / Fachplaner 5 / Gruppenchef 3</v>
      </c>
      <c r="DO87" s="19">
        <f t="shared" si="61"/>
        <v>7641</v>
      </c>
      <c r="DP87" s="153">
        <v>6</v>
      </c>
      <c r="DQ87" s="19">
        <v>0</v>
      </c>
      <c r="DR87" s="19" t="s">
        <v>965</v>
      </c>
    </row>
    <row r="88" spans="1:122" s="19" customFormat="1" x14ac:dyDescent="0.2">
      <c r="A88" s="53">
        <v>0</v>
      </c>
      <c r="B88" s="53"/>
      <c r="C88" s="53">
        <f t="shared" si="56"/>
        <v>1</v>
      </c>
      <c r="D88" s="55"/>
      <c r="E88" s="55"/>
      <c r="F88" s="56"/>
      <c r="G88" s="54"/>
      <c r="H88" s="54"/>
      <c r="I88" s="56">
        <v>1</v>
      </c>
      <c r="J88" s="54"/>
      <c r="K88" s="56"/>
      <c r="L88" s="56"/>
      <c r="M88" s="56"/>
      <c r="N88" s="58"/>
      <c r="O88" s="52" t="s">
        <v>361</v>
      </c>
      <c r="P88" s="15" t="s">
        <v>488</v>
      </c>
      <c r="Q88" s="15">
        <v>84</v>
      </c>
      <c r="R88" s="16"/>
      <c r="S88" s="20" t="s">
        <v>144</v>
      </c>
      <c r="T88" s="21">
        <v>1968</v>
      </c>
      <c r="U88" s="28" t="s">
        <v>126</v>
      </c>
      <c r="V88" s="21">
        <v>1989</v>
      </c>
      <c r="W88" s="25"/>
      <c r="X88" s="21"/>
      <c r="Y88" s="28" t="s">
        <v>940</v>
      </c>
      <c r="Z88" s="21">
        <f t="shared" si="57"/>
        <v>28</v>
      </c>
      <c r="AA88" s="25" t="s">
        <v>939</v>
      </c>
      <c r="AB88" s="21" t="s">
        <v>121</v>
      </c>
      <c r="AC88" s="21"/>
      <c r="AE88" s="90" t="s">
        <v>375</v>
      </c>
      <c r="AF88" s="82"/>
      <c r="CP88" s="19" t="str">
        <f t="shared" si="58"/>
        <v>Hagen Stefan</v>
      </c>
      <c r="CR88" s="19">
        <f t="shared" si="59"/>
        <v>28</v>
      </c>
      <c r="CS88" s="19" t="str">
        <f t="shared" si="60"/>
        <v>D</v>
      </c>
      <c r="CT88" s="154">
        <v>6741</v>
      </c>
      <c r="CU88" s="125">
        <v>741</v>
      </c>
      <c r="CV88" s="33">
        <f t="shared" si="68"/>
        <v>7</v>
      </c>
      <c r="CW88" s="83" t="str">
        <f t="shared" si="69"/>
        <v>Konstrukteur 4 / Fachplaner 4 / Gruppenchef 2</v>
      </c>
      <c r="CX88" s="125">
        <v>741</v>
      </c>
      <c r="CY88" s="33">
        <f t="shared" si="54"/>
        <v>7</v>
      </c>
      <c r="CZ88" s="83" t="str">
        <f t="shared" si="55"/>
        <v>Konstrukteur 4 / Fachplaner 4 / Gruppenchef 2</v>
      </c>
      <c r="DA88" s="125">
        <v>741</v>
      </c>
      <c r="DB88" s="33">
        <f t="shared" si="62"/>
        <v>7</v>
      </c>
      <c r="DC88" s="83" t="str">
        <f t="shared" si="63"/>
        <v>Konstrukteur 4 / Fachplaner 4 / Gruppenchef 2</v>
      </c>
      <c r="DD88" s="125">
        <v>741</v>
      </c>
      <c r="DE88" s="33">
        <f t="shared" si="64"/>
        <v>7</v>
      </c>
      <c r="DF88" s="83" t="str">
        <f t="shared" si="65"/>
        <v>Konstrukteur 4 / Fachplaner 4 / Gruppenchef 2</v>
      </c>
      <c r="DG88" s="20"/>
      <c r="DH88" s="125">
        <v>742</v>
      </c>
      <c r="DI88" s="33">
        <f t="shared" si="66"/>
        <v>8</v>
      </c>
      <c r="DJ88" s="83" t="str">
        <f t="shared" si="67"/>
        <v>Konstrukteur 5  / Fachplaner 5 / Gruppenchef 3</v>
      </c>
      <c r="DO88" s="19">
        <f t="shared" si="61"/>
        <v>6741</v>
      </c>
      <c r="DP88" s="153">
        <v>6</v>
      </c>
      <c r="DQ88" s="19">
        <v>0</v>
      </c>
      <c r="DR88" s="19" t="s">
        <v>965</v>
      </c>
    </row>
    <row r="89" spans="1:122" s="19" customFormat="1" x14ac:dyDescent="0.2">
      <c r="A89" s="53">
        <v>0</v>
      </c>
      <c r="B89" s="53">
        <v>1</v>
      </c>
      <c r="C89" s="53">
        <f>IF(Z89&gt;=10,1,0)</f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361</v>
      </c>
      <c r="P89" s="15" t="s">
        <v>492</v>
      </c>
      <c r="Q89" s="15">
        <v>85</v>
      </c>
      <c r="R89" s="16"/>
      <c r="S89" s="20" t="s">
        <v>143</v>
      </c>
      <c r="T89" s="21">
        <v>1968</v>
      </c>
      <c r="U89" s="28" t="s">
        <v>128</v>
      </c>
      <c r="V89" s="21">
        <v>1989</v>
      </c>
      <c r="W89" s="25"/>
      <c r="X89" s="21"/>
      <c r="Y89" s="28"/>
      <c r="Z89" s="21">
        <f>$AD$3-V89</f>
        <v>28</v>
      </c>
      <c r="AA89" s="25" t="s">
        <v>710</v>
      </c>
      <c r="AB89" s="21" t="s">
        <v>121</v>
      </c>
      <c r="AC89" s="21"/>
      <c r="AE89" s="187" t="s">
        <v>377</v>
      </c>
      <c r="AF89" s="82"/>
      <c r="CP89" s="19" t="str">
        <f>+S89</f>
        <v>Nicolosi Lucia</v>
      </c>
      <c r="CR89" s="19">
        <f>+Z89</f>
        <v>28</v>
      </c>
      <c r="CS89" s="19" t="str">
        <f>+AB89</f>
        <v>D</v>
      </c>
      <c r="CT89" s="154">
        <v>7637</v>
      </c>
      <c r="CU89" s="125">
        <v>741</v>
      </c>
      <c r="CV89" s="33">
        <f>VLOOKUP($CU89,Funktionsbezeichnungen,3,0)</f>
        <v>7</v>
      </c>
      <c r="CW89" s="83" t="str">
        <f>VLOOKUP($CU89,Funktionsbezeichnungen,2,0)</f>
        <v>Konstrukteur 4 / Fachplaner 4 / Gruppenchef 2</v>
      </c>
      <c r="CX89" s="125">
        <v>741</v>
      </c>
      <c r="CY89" s="33">
        <f>VLOOKUP($CX89,Funktionsbezeichnungen,3,0)</f>
        <v>7</v>
      </c>
      <c r="CZ89" s="83" t="str">
        <f>VLOOKUP($CX89,Funktionsbezeichnungen,2,0)</f>
        <v>Konstrukteur 4 / Fachplaner 4 / Gruppenchef 2</v>
      </c>
      <c r="DA89" s="125">
        <v>741</v>
      </c>
      <c r="DB89" s="33">
        <f>VLOOKUP($DA89,Funktionsbezeichnungen,3,0)</f>
        <v>7</v>
      </c>
      <c r="DC89" s="83" t="str">
        <f>VLOOKUP($DA89,Funktionsbezeichnungen,2,0)</f>
        <v>Konstrukteur 4 / Fachplaner 4 / Gruppenchef 2</v>
      </c>
      <c r="DD89" s="125">
        <v>741</v>
      </c>
      <c r="DE89" s="33">
        <f>VLOOKUP($DD89,Funktionsbezeichnungen,3,0)</f>
        <v>7</v>
      </c>
      <c r="DF89" s="83" t="str">
        <f>VLOOKUP($DD89,Funktionsbezeichnungen,2,0)</f>
        <v>Konstrukteur 4 / Fachplaner 4 / Gruppenchef 2</v>
      </c>
      <c r="DG89" s="20"/>
      <c r="DH89" s="125">
        <v>741</v>
      </c>
      <c r="DI89" s="33">
        <f>VLOOKUP($DH89,Funktionsbezeichnungen,3,0)</f>
        <v>7</v>
      </c>
      <c r="DJ89" s="83" t="str">
        <f>VLOOKUP($DH89,Funktionsbezeichnungen,2,0)</f>
        <v>Konstrukteur 4 / Fachplaner 4 / Gruppenchef 2</v>
      </c>
      <c r="DO89" s="19">
        <f>+CT89</f>
        <v>7637</v>
      </c>
      <c r="DP89" s="153">
        <v>6</v>
      </c>
      <c r="DQ89" s="19">
        <v>0</v>
      </c>
      <c r="DR89" s="19" t="s">
        <v>965</v>
      </c>
    </row>
    <row r="90" spans="1:122" s="19" customFormat="1" x14ac:dyDescent="0.2">
      <c r="A90" s="53">
        <v>0</v>
      </c>
      <c r="B90" s="53"/>
      <c r="C90" s="53">
        <f t="shared" si="56"/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359</v>
      </c>
      <c r="P90" s="15" t="s">
        <v>489</v>
      </c>
      <c r="Q90" s="15">
        <v>86</v>
      </c>
      <c r="R90" s="16"/>
      <c r="S90" s="20" t="s">
        <v>146</v>
      </c>
      <c r="T90" s="21">
        <v>1970</v>
      </c>
      <c r="U90" s="28" t="s">
        <v>126</v>
      </c>
      <c r="V90" s="21">
        <v>1991</v>
      </c>
      <c r="W90" s="25"/>
      <c r="X90" s="21"/>
      <c r="Y90" s="28"/>
      <c r="Z90" s="21">
        <f t="shared" si="57"/>
        <v>26</v>
      </c>
      <c r="AA90" s="25" t="s">
        <v>129</v>
      </c>
      <c r="AB90" s="21" t="s">
        <v>121</v>
      </c>
      <c r="AC90" s="21"/>
      <c r="AE90" s="90" t="s">
        <v>394</v>
      </c>
      <c r="AF90" s="82"/>
      <c r="CP90" s="19" t="str">
        <f t="shared" si="58"/>
        <v>Hardmeyer Christian</v>
      </c>
      <c r="CR90" s="19">
        <f t="shared" si="59"/>
        <v>26</v>
      </c>
      <c r="CS90" s="19" t="str">
        <f t="shared" si="60"/>
        <v>D</v>
      </c>
      <c r="CT90" s="154">
        <v>9618</v>
      </c>
      <c r="CU90" s="125">
        <v>741</v>
      </c>
      <c r="CV90" s="33">
        <f t="shared" si="68"/>
        <v>7</v>
      </c>
      <c r="CW90" s="83" t="str">
        <f t="shared" si="69"/>
        <v>Konstrukteur 4 / Fachplaner 4 / Gruppenchef 2</v>
      </c>
      <c r="CX90" s="125">
        <v>741</v>
      </c>
      <c r="CY90" s="33">
        <f t="shared" si="54"/>
        <v>7</v>
      </c>
      <c r="CZ90" s="83" t="str">
        <f t="shared" si="55"/>
        <v>Konstrukteur 4 / Fachplaner 4 / Gruppenchef 2</v>
      </c>
      <c r="DA90" s="125">
        <v>741</v>
      </c>
      <c r="DB90" s="33">
        <f t="shared" si="62"/>
        <v>7</v>
      </c>
      <c r="DC90" s="83" t="str">
        <f t="shared" si="63"/>
        <v>Konstrukteur 4 / Fachplaner 4 / Gruppenchef 2</v>
      </c>
      <c r="DD90" s="125">
        <v>741</v>
      </c>
      <c r="DE90" s="33">
        <f t="shared" si="64"/>
        <v>7</v>
      </c>
      <c r="DF90" s="83" t="str">
        <f t="shared" si="65"/>
        <v>Konstrukteur 4 / Fachplaner 4 / Gruppenchef 2</v>
      </c>
      <c r="DG90" s="20"/>
      <c r="DH90" s="125">
        <v>742</v>
      </c>
      <c r="DI90" s="33">
        <f t="shared" si="66"/>
        <v>8</v>
      </c>
      <c r="DJ90" s="83" t="str">
        <f t="shared" si="67"/>
        <v>Konstrukteur 5  / Fachplaner 5 / Gruppenchef 3</v>
      </c>
      <c r="DO90" s="19">
        <f t="shared" si="61"/>
        <v>9618</v>
      </c>
      <c r="DP90" s="153">
        <v>6</v>
      </c>
      <c r="DQ90" s="19">
        <v>0</v>
      </c>
      <c r="DR90" s="19" t="s">
        <v>965</v>
      </c>
    </row>
    <row r="91" spans="1:122" s="19" customFormat="1" x14ac:dyDescent="0.2">
      <c r="A91" s="53">
        <v>0</v>
      </c>
      <c r="B91" s="53"/>
      <c r="C91" s="53">
        <f t="shared" si="56"/>
        <v>1</v>
      </c>
      <c r="D91" s="55"/>
      <c r="E91" s="55"/>
      <c r="F91" s="56"/>
      <c r="G91" s="54"/>
      <c r="H91" s="54"/>
      <c r="I91" s="56">
        <v>1</v>
      </c>
      <c r="J91" s="54">
        <v>1</v>
      </c>
      <c r="K91" s="56"/>
      <c r="L91" s="56"/>
      <c r="M91" s="56"/>
      <c r="N91" s="58"/>
      <c r="O91" s="52" t="s">
        <v>360</v>
      </c>
      <c r="P91" s="15" t="s">
        <v>490</v>
      </c>
      <c r="Q91" s="15">
        <v>87</v>
      </c>
      <c r="R91" s="16"/>
      <c r="S91" s="20" t="s">
        <v>148</v>
      </c>
      <c r="T91" s="21">
        <v>1970</v>
      </c>
      <c r="U91" s="28" t="s">
        <v>126</v>
      </c>
      <c r="V91" s="21">
        <v>1992</v>
      </c>
      <c r="W91" s="25"/>
      <c r="X91" s="21"/>
      <c r="Y91" s="28"/>
      <c r="Z91" s="21">
        <f t="shared" si="57"/>
        <v>25</v>
      </c>
      <c r="AA91" s="25" t="s">
        <v>129</v>
      </c>
      <c r="AB91" s="21" t="s">
        <v>121</v>
      </c>
      <c r="AC91" s="21"/>
      <c r="AE91" s="90" t="s">
        <v>421</v>
      </c>
      <c r="AF91" s="82"/>
      <c r="CP91" s="19" t="str">
        <f t="shared" si="58"/>
        <v>Wira Stephane</v>
      </c>
      <c r="CR91" s="19">
        <f t="shared" si="59"/>
        <v>25</v>
      </c>
      <c r="CS91" s="19" t="str">
        <f t="shared" si="60"/>
        <v>D</v>
      </c>
      <c r="CT91" s="154">
        <v>9623</v>
      </c>
      <c r="CU91" s="125">
        <v>742</v>
      </c>
      <c r="CV91" s="33">
        <f t="shared" si="68"/>
        <v>8</v>
      </c>
      <c r="CW91" s="83" t="str">
        <f t="shared" si="69"/>
        <v>Konstrukteur 5  / Fachplaner 5 / Gruppenchef 3</v>
      </c>
      <c r="CX91" s="125">
        <v>742</v>
      </c>
      <c r="CY91" s="33">
        <f t="shared" si="54"/>
        <v>8</v>
      </c>
      <c r="CZ91" s="83" t="str">
        <f t="shared" si="55"/>
        <v>Konstrukteur 5  / Fachplaner 5 / Gruppenchef 3</v>
      </c>
      <c r="DA91" s="125">
        <v>742</v>
      </c>
      <c r="DB91" s="33">
        <f t="shared" si="62"/>
        <v>8</v>
      </c>
      <c r="DC91" s="83" t="str">
        <f t="shared" si="63"/>
        <v>Konstrukteur 5  / Fachplaner 5 / Gruppenchef 3</v>
      </c>
      <c r="DD91" s="125">
        <v>742</v>
      </c>
      <c r="DE91" s="33">
        <f t="shared" si="64"/>
        <v>8</v>
      </c>
      <c r="DF91" s="83" t="str">
        <f t="shared" si="65"/>
        <v>Konstrukteur 5  / Fachplaner 5 / Gruppenchef 3</v>
      </c>
      <c r="DG91" s="20"/>
      <c r="DH91" s="125">
        <v>742</v>
      </c>
      <c r="DI91" s="33">
        <f t="shared" si="66"/>
        <v>8</v>
      </c>
      <c r="DJ91" s="83" t="str">
        <f t="shared" si="67"/>
        <v>Konstrukteur 5  / Fachplaner 5 / Gruppenchef 3</v>
      </c>
      <c r="DO91" s="19">
        <f t="shared" si="61"/>
        <v>9623</v>
      </c>
      <c r="DP91" s="153">
        <v>6</v>
      </c>
      <c r="DQ91" s="19">
        <v>0</v>
      </c>
      <c r="DR91" s="19" t="s">
        <v>975</v>
      </c>
    </row>
    <row r="92" spans="1:122" s="19" customFormat="1" x14ac:dyDescent="0.2">
      <c r="A92" s="53">
        <v>0</v>
      </c>
      <c r="B92" s="53"/>
      <c r="C92" s="53">
        <f t="shared" si="56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360</v>
      </c>
      <c r="P92" s="15" t="s">
        <v>568</v>
      </c>
      <c r="Q92" s="15">
        <v>88</v>
      </c>
      <c r="R92" s="16"/>
      <c r="S92" s="20" t="s">
        <v>569</v>
      </c>
      <c r="T92" s="21">
        <v>1973</v>
      </c>
      <c r="U92" s="28" t="s">
        <v>126</v>
      </c>
      <c r="V92" s="21">
        <v>1993</v>
      </c>
      <c r="W92" s="25"/>
      <c r="X92" s="21"/>
      <c r="Y92" s="28"/>
      <c r="Z92" s="21">
        <f t="shared" si="57"/>
        <v>24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58"/>
        <v>Heiniger Christoph</v>
      </c>
      <c r="CR92" s="19">
        <f t="shared" si="59"/>
        <v>24</v>
      </c>
      <c r="CS92" s="19" t="str">
        <f t="shared" si="60"/>
        <v>D</v>
      </c>
      <c r="CT92" s="154">
        <v>4346</v>
      </c>
      <c r="CU92" s="125">
        <v>741</v>
      </c>
      <c r="CV92" s="33">
        <f t="shared" si="68"/>
        <v>7</v>
      </c>
      <c r="CW92" s="83" t="str">
        <f t="shared" si="69"/>
        <v>Konstrukteur 4 / Fachplaner 4 / Gruppenchef 2</v>
      </c>
      <c r="CX92" s="125">
        <v>741</v>
      </c>
      <c r="CY92" s="33">
        <f t="shared" si="54"/>
        <v>7</v>
      </c>
      <c r="CZ92" s="83" t="str">
        <f t="shared" si="55"/>
        <v>Konstrukteur 4 / Fachplaner 4 / Gruppenchef 2</v>
      </c>
      <c r="DA92" s="125">
        <v>741</v>
      </c>
      <c r="DB92" s="33">
        <f t="shared" si="62"/>
        <v>7</v>
      </c>
      <c r="DC92" s="83" t="str">
        <f t="shared" si="63"/>
        <v>Konstrukteur 4 / Fachplaner 4 / Gruppenchef 2</v>
      </c>
      <c r="DD92" s="125">
        <v>741</v>
      </c>
      <c r="DE92" s="33">
        <f t="shared" si="64"/>
        <v>7</v>
      </c>
      <c r="DF92" s="83" t="str">
        <f t="shared" si="65"/>
        <v>Konstrukteur 4 / Fachplaner 4 / Gruppenchef 2</v>
      </c>
      <c r="DG92" s="20"/>
      <c r="DH92" s="125">
        <v>742</v>
      </c>
      <c r="DI92" s="33">
        <f t="shared" si="66"/>
        <v>8</v>
      </c>
      <c r="DJ92" s="83" t="str">
        <f t="shared" si="67"/>
        <v>Konstrukteur 5  / Fachplaner 5 / Gruppenchef 3</v>
      </c>
      <c r="DO92" s="19">
        <f t="shared" si="61"/>
        <v>4346</v>
      </c>
      <c r="DP92" s="153">
        <v>6</v>
      </c>
      <c r="DQ92" s="19">
        <v>0</v>
      </c>
      <c r="DR92" s="19" t="s">
        <v>965</v>
      </c>
    </row>
    <row r="93" spans="1:122" s="19" customFormat="1" x14ac:dyDescent="0.2">
      <c r="A93" s="53">
        <v>0</v>
      </c>
      <c r="B93" s="53"/>
      <c r="C93" s="53">
        <f>IF(Z93&gt;=10,1,0)</f>
        <v>1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358</v>
      </c>
      <c r="P93" s="15" t="s">
        <v>558</v>
      </c>
      <c r="Q93" s="15">
        <v>89</v>
      </c>
      <c r="R93" s="16"/>
      <c r="S93" s="20" t="s">
        <v>559</v>
      </c>
      <c r="T93" s="21">
        <v>1973</v>
      </c>
      <c r="U93" s="28" t="s">
        <v>560</v>
      </c>
      <c r="V93" s="21">
        <v>1994</v>
      </c>
      <c r="W93" s="25"/>
      <c r="X93" s="21"/>
      <c r="Y93" s="28"/>
      <c r="Z93" s="21">
        <f>$AD$3-V93</f>
        <v>23</v>
      </c>
      <c r="AA93" s="25" t="s">
        <v>235</v>
      </c>
      <c r="AB93" s="21" t="s">
        <v>121</v>
      </c>
      <c r="AC93" s="21"/>
      <c r="AE93" s="187" t="s">
        <v>378</v>
      </c>
      <c r="AF93" s="82"/>
      <c r="CP93" s="19" t="str">
        <f>+S93</f>
        <v>Enderlen Francois</v>
      </c>
      <c r="CR93" s="19">
        <f>+Z93</f>
        <v>23</v>
      </c>
      <c r="CS93" s="19" t="str">
        <f>+AB93</f>
        <v>D</v>
      </c>
      <c r="CT93" s="154">
        <v>5636</v>
      </c>
      <c r="CU93" s="125">
        <v>741</v>
      </c>
      <c r="CV93" s="33">
        <f>VLOOKUP($CU93,Funktionsbezeichnungen,3,0)</f>
        <v>7</v>
      </c>
      <c r="CW93" s="83" t="str">
        <f>VLOOKUP($CU93,Funktionsbezeichnungen,2,0)</f>
        <v>Konstrukteur 4 / Fachplaner 4 / Gruppenchef 2</v>
      </c>
      <c r="CX93" s="125">
        <v>741</v>
      </c>
      <c r="CY93" s="33">
        <f>VLOOKUP($CX93,Funktionsbezeichnungen,3,0)</f>
        <v>7</v>
      </c>
      <c r="CZ93" s="83" t="str">
        <f>VLOOKUP($CX93,Funktionsbezeichnungen,2,0)</f>
        <v>Konstrukteur 4 / Fachplaner 4 / Gruppenchef 2</v>
      </c>
      <c r="DA93" s="125">
        <v>741</v>
      </c>
      <c r="DB93" s="33">
        <f>VLOOKUP($DA93,Funktionsbezeichnungen,3,0)</f>
        <v>7</v>
      </c>
      <c r="DC93" s="83" t="str">
        <f>VLOOKUP($DA93,Funktionsbezeichnungen,2,0)</f>
        <v>Konstrukteur 4 / Fachplaner 4 / Gruppenchef 2</v>
      </c>
      <c r="DD93" s="125">
        <v>741</v>
      </c>
      <c r="DE93" s="33">
        <f>VLOOKUP($DD93,Funktionsbezeichnungen,3,0)</f>
        <v>7</v>
      </c>
      <c r="DF93" s="83" t="str">
        <f>VLOOKUP($DD93,Funktionsbezeichnungen,2,0)</f>
        <v>Konstrukteur 4 / Fachplaner 4 / Gruppenchef 2</v>
      </c>
      <c r="DG93" s="20"/>
      <c r="DH93" s="125">
        <v>741</v>
      </c>
      <c r="DI93" s="33">
        <f>VLOOKUP($DH93,Funktionsbezeichnungen,3,0)</f>
        <v>7</v>
      </c>
      <c r="DJ93" s="83" t="str">
        <f>VLOOKUP($DH93,Funktionsbezeichnungen,2,0)</f>
        <v>Konstrukteur 4 / Fachplaner 4 / Gruppenchef 2</v>
      </c>
      <c r="DO93" s="19">
        <f>+CT93</f>
        <v>5636</v>
      </c>
      <c r="DP93" s="153">
        <v>6</v>
      </c>
      <c r="DQ93" s="19">
        <v>0</v>
      </c>
      <c r="DR93" s="19" t="s">
        <v>965</v>
      </c>
    </row>
    <row r="94" spans="1:122" s="19" customFormat="1" x14ac:dyDescent="0.2">
      <c r="A94" s="53">
        <v>0</v>
      </c>
      <c r="B94" s="53"/>
      <c r="C94" s="53">
        <f t="shared" si="56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360</v>
      </c>
      <c r="P94" s="15" t="s">
        <v>493</v>
      </c>
      <c r="Q94" s="15">
        <v>90</v>
      </c>
      <c r="R94" s="16"/>
      <c r="S94" s="20" t="s">
        <v>294</v>
      </c>
      <c r="T94" s="21">
        <v>1976</v>
      </c>
      <c r="U94" s="28" t="s">
        <v>126</v>
      </c>
      <c r="V94" s="21">
        <v>1998</v>
      </c>
      <c r="W94" s="25"/>
      <c r="X94" s="21"/>
      <c r="Y94" s="28"/>
      <c r="Z94" s="21">
        <f t="shared" si="57"/>
        <v>19</v>
      </c>
      <c r="AA94" s="25" t="s">
        <v>129</v>
      </c>
      <c r="AB94" s="21" t="s">
        <v>121</v>
      </c>
      <c r="AC94" s="21"/>
      <c r="AE94" s="90" t="s">
        <v>377</v>
      </c>
      <c r="AF94" s="82"/>
      <c r="CP94" s="19" t="str">
        <f t="shared" si="58"/>
        <v>Humbel Sven</v>
      </c>
      <c r="CR94" s="19">
        <f t="shared" si="59"/>
        <v>19</v>
      </c>
      <c r="CS94" s="19" t="str">
        <f t="shared" si="60"/>
        <v>D</v>
      </c>
      <c r="CT94" s="154">
        <v>9654</v>
      </c>
      <c r="CU94" s="125">
        <v>741</v>
      </c>
      <c r="CV94" s="33">
        <f t="shared" si="68"/>
        <v>7</v>
      </c>
      <c r="CW94" s="83" t="str">
        <f t="shared" si="69"/>
        <v>Konstrukteur 4 / Fachplaner 4 / Gruppenchef 2</v>
      </c>
      <c r="CX94" s="125">
        <v>741</v>
      </c>
      <c r="CY94" s="33">
        <f t="shared" si="54"/>
        <v>7</v>
      </c>
      <c r="CZ94" s="83" t="str">
        <f t="shared" si="55"/>
        <v>Konstrukteur 4 / Fachplaner 4 / Gruppenchef 2</v>
      </c>
      <c r="DA94" s="125">
        <v>741</v>
      </c>
      <c r="DB94" s="33">
        <f t="shared" si="62"/>
        <v>7</v>
      </c>
      <c r="DC94" s="83" t="str">
        <f t="shared" si="63"/>
        <v>Konstrukteur 4 / Fachplaner 4 / Gruppenchef 2</v>
      </c>
      <c r="DD94" s="125">
        <v>741</v>
      </c>
      <c r="DE94" s="33">
        <f t="shared" si="64"/>
        <v>7</v>
      </c>
      <c r="DF94" s="83" t="str">
        <f t="shared" si="65"/>
        <v>Konstrukteur 4 / Fachplaner 4 / Gruppenchef 2</v>
      </c>
      <c r="DG94" s="20"/>
      <c r="DH94" s="125">
        <v>742</v>
      </c>
      <c r="DI94" s="33">
        <f t="shared" si="66"/>
        <v>8</v>
      </c>
      <c r="DJ94" s="83" t="str">
        <f t="shared" si="67"/>
        <v>Konstrukteur 5  / Fachplaner 5 / Gruppenchef 3</v>
      </c>
      <c r="DO94" s="19">
        <f t="shared" si="61"/>
        <v>9654</v>
      </c>
      <c r="DP94" s="153">
        <v>6</v>
      </c>
      <c r="DQ94" s="19">
        <v>0</v>
      </c>
      <c r="DR94" s="19" t="s">
        <v>965</v>
      </c>
    </row>
    <row r="95" spans="1:122" s="19" customFormat="1" x14ac:dyDescent="0.2">
      <c r="A95" s="53">
        <v>0</v>
      </c>
      <c r="B95" s="53"/>
      <c r="C95" s="53">
        <f t="shared" si="56"/>
        <v>1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361</v>
      </c>
      <c r="P95" s="15" t="s">
        <v>497</v>
      </c>
      <c r="Q95" s="15">
        <v>91</v>
      </c>
      <c r="R95" s="16"/>
      <c r="S95" s="20" t="s">
        <v>179</v>
      </c>
      <c r="T95" s="21">
        <v>1982</v>
      </c>
      <c r="U95" s="28" t="s">
        <v>235</v>
      </c>
      <c r="V95" s="21">
        <v>2002</v>
      </c>
      <c r="W95" s="25"/>
      <c r="X95" s="21"/>
      <c r="Y95" s="25"/>
      <c r="Z95" s="21">
        <f t="shared" si="57"/>
        <v>15</v>
      </c>
      <c r="AA95" s="25" t="s">
        <v>129</v>
      </c>
      <c r="AB95" s="21" t="s">
        <v>121</v>
      </c>
      <c r="AC95" s="21"/>
      <c r="AE95" s="187" t="s">
        <v>894</v>
      </c>
      <c r="AF95" s="82"/>
      <c r="CP95" s="19" t="str">
        <f t="shared" si="58"/>
        <v>Delmas Marc</v>
      </c>
      <c r="CR95" s="19">
        <f t="shared" si="59"/>
        <v>15</v>
      </c>
      <c r="CS95" s="19" t="str">
        <f t="shared" si="60"/>
        <v>D</v>
      </c>
      <c r="CT95" s="154">
        <v>9660</v>
      </c>
      <c r="CU95" s="125">
        <v>742</v>
      </c>
      <c r="CV95" s="33">
        <f t="shared" si="68"/>
        <v>8</v>
      </c>
      <c r="CW95" s="83" t="str">
        <f t="shared" si="69"/>
        <v>Konstrukteur 5  / Fachplaner 5 / Gruppenchef 3</v>
      </c>
      <c r="CX95" s="125">
        <v>742</v>
      </c>
      <c r="CY95" s="33">
        <f t="shared" si="54"/>
        <v>8</v>
      </c>
      <c r="CZ95" s="83" t="str">
        <f t="shared" si="55"/>
        <v>Konstrukteur 5  / Fachplaner 5 / Gruppenchef 3</v>
      </c>
      <c r="DA95" s="125">
        <v>741</v>
      </c>
      <c r="DB95" s="33">
        <f t="shared" si="62"/>
        <v>7</v>
      </c>
      <c r="DC95" s="83" t="str">
        <f t="shared" si="63"/>
        <v>Konstrukteur 4 / Fachplaner 4 / Gruppenchef 2</v>
      </c>
      <c r="DD95" s="125">
        <v>733</v>
      </c>
      <c r="DE95" s="33">
        <f t="shared" si="64"/>
        <v>6</v>
      </c>
      <c r="DF95" s="83" t="str">
        <f t="shared" si="65"/>
        <v>Konstrukteur 3 / -planer 3 / Gruppenchef 1</v>
      </c>
      <c r="DG95" s="20"/>
      <c r="DH95" s="125">
        <v>733</v>
      </c>
      <c r="DI95" s="125">
        <f t="shared" si="66"/>
        <v>6</v>
      </c>
      <c r="DJ95" s="83" t="str">
        <f t="shared" si="67"/>
        <v>Konstrukteur 3 / -planer 3 / Gruppenchef 1</v>
      </c>
      <c r="DO95" s="19">
        <f t="shared" si="61"/>
        <v>9660</v>
      </c>
      <c r="DP95" s="153">
        <v>6</v>
      </c>
      <c r="DQ95" s="19">
        <v>0</v>
      </c>
      <c r="DR95" s="19" t="s">
        <v>965</v>
      </c>
    </row>
    <row r="96" spans="1:122" s="19" customFormat="1" x14ac:dyDescent="0.2">
      <c r="A96" s="53">
        <v>0</v>
      </c>
      <c r="B96" s="53">
        <v>1</v>
      </c>
      <c r="C96" s="53">
        <f>IF(Z96&gt;=10,1,0)</f>
        <v>1</v>
      </c>
      <c r="D96" s="55"/>
      <c r="E96" s="55"/>
      <c r="F96" s="56"/>
      <c r="G96" s="54"/>
      <c r="H96" s="54"/>
      <c r="I96" s="56">
        <v>1</v>
      </c>
      <c r="J96" s="54"/>
      <c r="K96" s="56"/>
      <c r="L96" s="56"/>
      <c r="M96" s="56"/>
      <c r="N96" s="58"/>
      <c r="O96" s="52" t="s">
        <v>358</v>
      </c>
      <c r="P96" s="15" t="s">
        <v>1116</v>
      </c>
      <c r="Q96" s="15">
        <v>92</v>
      </c>
      <c r="R96" s="16"/>
      <c r="S96" s="20" t="s">
        <v>1117</v>
      </c>
      <c r="T96" s="21">
        <v>1981</v>
      </c>
      <c r="U96" s="28" t="s">
        <v>239</v>
      </c>
      <c r="V96" s="21">
        <v>2002</v>
      </c>
      <c r="W96" s="25"/>
      <c r="X96" s="21"/>
      <c r="Y96" s="28"/>
      <c r="Z96" s="21">
        <f>$AD$3-V96</f>
        <v>15</v>
      </c>
      <c r="AA96" s="25" t="s">
        <v>239</v>
      </c>
      <c r="AB96" s="21" t="s">
        <v>121</v>
      </c>
      <c r="AC96" s="21"/>
      <c r="AE96" s="187" t="s">
        <v>378</v>
      </c>
      <c r="AF96" s="82"/>
      <c r="CP96" s="19" t="str">
        <f>+S96</f>
        <v>Iten Vanessa</v>
      </c>
      <c r="CR96" s="19">
        <f>+Z96</f>
        <v>15</v>
      </c>
      <c r="CS96" s="19" t="str">
        <f>+AB96</f>
        <v>D</v>
      </c>
      <c r="CT96" s="154">
        <v>9661</v>
      </c>
      <c r="CU96" s="125">
        <v>733</v>
      </c>
      <c r="CV96" s="33">
        <f>VLOOKUP($CU96,Funktionsbezeichnungen,3,0)</f>
        <v>6</v>
      </c>
      <c r="CW96" s="83" t="str">
        <f>VLOOKUP($CU96,Funktionsbezeichnungen,2,0)</f>
        <v>Konstrukteur 3 / -planer 3 / Gruppenchef 1</v>
      </c>
      <c r="CX96" s="125"/>
      <c r="CY96" s="33"/>
      <c r="CZ96" s="83"/>
      <c r="DA96" s="125"/>
      <c r="DB96" s="33"/>
      <c r="DC96" s="83"/>
      <c r="DD96" s="125"/>
      <c r="DE96" s="33"/>
      <c r="DF96" s="83"/>
      <c r="DG96" s="20"/>
      <c r="DH96" s="125"/>
      <c r="DI96" s="33"/>
      <c r="DJ96" s="83"/>
      <c r="DO96" s="19">
        <f>+CT96</f>
        <v>9661</v>
      </c>
      <c r="DP96" s="153">
        <v>6</v>
      </c>
      <c r="DQ96" s="19">
        <v>0</v>
      </c>
      <c r="DR96" s="19" t="s">
        <v>965</v>
      </c>
    </row>
    <row r="97" spans="1:122" s="19" customFormat="1" ht="27" x14ac:dyDescent="0.2">
      <c r="A97" s="218">
        <v>0</v>
      </c>
      <c r="B97" s="218"/>
      <c r="C97" s="218">
        <f>IF(Z97&gt;=10,1,0)</f>
        <v>0</v>
      </c>
      <c r="D97" s="219"/>
      <c r="E97" s="219">
        <v>1</v>
      </c>
      <c r="F97" s="220"/>
      <c r="G97" s="221"/>
      <c r="H97" s="221"/>
      <c r="I97" s="220"/>
      <c r="J97" s="221">
        <v>1</v>
      </c>
      <c r="K97" s="220"/>
      <c r="L97" s="220"/>
      <c r="M97" s="220"/>
      <c r="N97" s="211"/>
      <c r="O97" s="215" t="s">
        <v>358</v>
      </c>
      <c r="P97" s="212" t="s">
        <v>1200</v>
      </c>
      <c r="Q97" s="15">
        <v>93</v>
      </c>
      <c r="R97" s="213"/>
      <c r="S97" s="20" t="s">
        <v>1201</v>
      </c>
      <c r="T97" s="118">
        <v>1985</v>
      </c>
      <c r="U97" s="120" t="s">
        <v>1202</v>
      </c>
      <c r="V97" s="118">
        <v>2009</v>
      </c>
      <c r="W97" s="214"/>
      <c r="X97" s="118"/>
      <c r="Y97" s="214"/>
      <c r="Z97" s="118">
        <f>$AD$3-V97</f>
        <v>8</v>
      </c>
      <c r="AA97" s="120" t="s">
        <v>129</v>
      </c>
      <c r="AB97" s="118" t="s">
        <v>121</v>
      </c>
      <c r="AC97" s="118"/>
      <c r="AD97" s="210"/>
      <c r="AE97" s="217" t="s">
        <v>377</v>
      </c>
      <c r="AF97" s="82"/>
      <c r="CP97" s="192" t="str">
        <f>+S97</f>
        <v>Grabherr Mathieu</v>
      </c>
      <c r="CR97" s="19">
        <f>+Z97</f>
        <v>8</v>
      </c>
      <c r="CS97" s="19" t="str">
        <f>+AB97</f>
        <v>D</v>
      </c>
      <c r="CT97" s="222">
        <v>5641</v>
      </c>
      <c r="CU97" s="125">
        <v>733</v>
      </c>
      <c r="CV97" s="33">
        <f>VLOOKUP($CU97,Funktionsbezeichnungen,3,0)</f>
        <v>6</v>
      </c>
      <c r="CW97" s="83" t="str">
        <f>VLOOKUP($CU97,Funktionsbezeichnungen,2,0)</f>
        <v>Konstrukteur 3 / -planer 3 / Gruppenchef 1</v>
      </c>
      <c r="CX97" s="125"/>
      <c r="CY97" s="33"/>
      <c r="CZ97" s="83"/>
      <c r="DA97" s="125"/>
      <c r="DB97" s="33"/>
      <c r="DC97" s="83"/>
      <c r="DD97" s="33"/>
      <c r="DE97" s="33"/>
      <c r="DF97" s="83"/>
      <c r="DH97" s="33"/>
      <c r="DI97" s="33"/>
      <c r="DJ97" s="83"/>
      <c r="DO97" s="19">
        <f>+CT97</f>
        <v>5641</v>
      </c>
      <c r="DP97" s="153">
        <v>6</v>
      </c>
      <c r="DQ97" s="19">
        <v>0</v>
      </c>
      <c r="DR97" s="19" t="s">
        <v>965</v>
      </c>
    </row>
    <row r="98" spans="1:122" s="19" customFormat="1" x14ac:dyDescent="0.2">
      <c r="A98" s="53">
        <v>0</v>
      </c>
      <c r="B98" s="53"/>
      <c r="C98" s="53">
        <f t="shared" si="56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358</v>
      </c>
      <c r="P98" s="15" t="s">
        <v>652</v>
      </c>
      <c r="Q98" s="15">
        <v>94</v>
      </c>
      <c r="R98" s="16"/>
      <c r="S98" s="20" t="s">
        <v>651</v>
      </c>
      <c r="T98" s="21">
        <v>1967</v>
      </c>
      <c r="U98" s="28" t="s">
        <v>653</v>
      </c>
      <c r="V98" s="21">
        <v>1988</v>
      </c>
      <c r="W98" s="25"/>
      <c r="X98" s="21"/>
      <c r="Y98" s="28"/>
      <c r="Z98" s="21">
        <f t="shared" si="57"/>
        <v>29</v>
      </c>
      <c r="AA98" s="25" t="s">
        <v>653</v>
      </c>
      <c r="AB98" s="21" t="s">
        <v>142</v>
      </c>
      <c r="AC98" s="21"/>
      <c r="AE98" s="187" t="s">
        <v>378</v>
      </c>
      <c r="AF98" s="82"/>
      <c r="CP98" s="19" t="str">
        <f t="shared" si="58"/>
        <v>Dettwiler Markus</v>
      </c>
      <c r="CR98" s="19">
        <f t="shared" si="59"/>
        <v>29</v>
      </c>
      <c r="CS98" s="19" t="str">
        <f t="shared" si="60"/>
        <v>E</v>
      </c>
      <c r="CT98" s="154">
        <v>5639</v>
      </c>
      <c r="CU98" s="125">
        <v>741</v>
      </c>
      <c r="CV98" s="33">
        <f t="shared" si="68"/>
        <v>7</v>
      </c>
      <c r="CW98" s="83" t="str">
        <f t="shared" si="69"/>
        <v>Konstrukteur 4 / Fachplaner 4 / Gruppenchef 2</v>
      </c>
      <c r="CX98" s="125">
        <v>741</v>
      </c>
      <c r="CY98" s="33">
        <f t="shared" ref="CY98:CY127" si="70">VLOOKUP($CX98,Funktionsbezeichnungen,3,0)</f>
        <v>7</v>
      </c>
      <c r="CZ98" s="83" t="str">
        <f t="shared" ref="CZ98:CZ127" si="71">VLOOKUP($CX98,Funktionsbezeichnungen,2,0)</f>
        <v>Konstrukteur 4 / Fachplaner 4 / Gruppenchef 2</v>
      </c>
      <c r="DA98" s="125">
        <v>741</v>
      </c>
      <c r="DB98" s="33">
        <f t="shared" si="62"/>
        <v>7</v>
      </c>
      <c r="DC98" s="83" t="str">
        <f t="shared" si="63"/>
        <v>Konstrukteur 4 / Fachplaner 4 / Gruppenchef 2</v>
      </c>
      <c r="DD98" s="125">
        <v>741</v>
      </c>
      <c r="DE98" s="33">
        <f t="shared" si="64"/>
        <v>7</v>
      </c>
      <c r="DF98" s="83" t="str">
        <f t="shared" si="65"/>
        <v>Konstrukteur 4 / Fachplaner 4 / Gruppenchef 2</v>
      </c>
      <c r="DG98" s="20"/>
      <c r="DH98" s="125">
        <v>741</v>
      </c>
      <c r="DI98" s="33">
        <f t="shared" si="66"/>
        <v>7</v>
      </c>
      <c r="DJ98" s="83" t="str">
        <f t="shared" si="67"/>
        <v>Konstrukteur 4 / Fachplaner 4 / Gruppenchef 2</v>
      </c>
      <c r="DO98" s="19">
        <f t="shared" si="61"/>
        <v>5639</v>
      </c>
      <c r="DP98" s="153">
        <v>6</v>
      </c>
      <c r="DQ98" s="19">
        <v>0</v>
      </c>
      <c r="DR98" s="19" t="s">
        <v>965</v>
      </c>
    </row>
    <row r="99" spans="1:122" s="19" customFormat="1" x14ac:dyDescent="0.2">
      <c r="A99" s="53">
        <v>0</v>
      </c>
      <c r="B99" s="53">
        <v>1</v>
      </c>
      <c r="C99" s="53">
        <f>IF(Z99&gt;=10,1,0)</f>
        <v>1</v>
      </c>
      <c r="D99" s="55"/>
      <c r="E99" s="55">
        <v>1</v>
      </c>
      <c r="F99" s="56"/>
      <c r="G99" s="54"/>
      <c r="H99" s="54"/>
      <c r="I99" s="56"/>
      <c r="J99" s="54"/>
      <c r="K99" s="56"/>
      <c r="L99" s="56"/>
      <c r="M99" s="56"/>
      <c r="N99" s="58"/>
      <c r="O99" s="52" t="s">
        <v>359</v>
      </c>
      <c r="P99" s="15" t="s">
        <v>1183</v>
      </c>
      <c r="Q99" s="15">
        <v>95</v>
      </c>
      <c r="R99" s="16"/>
      <c r="S99" s="20" t="s">
        <v>1184</v>
      </c>
      <c r="T99" s="21">
        <v>1982</v>
      </c>
      <c r="U99" s="28" t="s">
        <v>239</v>
      </c>
      <c r="V99" s="21">
        <v>2007</v>
      </c>
      <c r="W99" s="25" t="s">
        <v>1185</v>
      </c>
      <c r="X99" s="21">
        <v>2012</v>
      </c>
      <c r="Y99" s="28"/>
      <c r="Z99" s="21">
        <f>$AD$3-V99</f>
        <v>10</v>
      </c>
      <c r="AA99" s="25" t="s">
        <v>1186</v>
      </c>
      <c r="AB99" s="21" t="s">
        <v>142</v>
      </c>
      <c r="AC99" s="21"/>
      <c r="AE99" s="187" t="s">
        <v>378</v>
      </c>
      <c r="AF99" s="82"/>
      <c r="CP99" s="19" t="str">
        <f t="shared" si="58"/>
        <v>Schaub Anja</v>
      </c>
      <c r="CR99" s="19">
        <f t="shared" si="59"/>
        <v>10</v>
      </c>
      <c r="CS99" s="19" t="str">
        <f t="shared" si="60"/>
        <v>E</v>
      </c>
      <c r="CT99" s="154">
        <v>9664</v>
      </c>
      <c r="CU99" s="125">
        <v>733</v>
      </c>
      <c r="CV99" s="33">
        <f t="shared" si="68"/>
        <v>6</v>
      </c>
      <c r="CW99" s="83" t="str">
        <f t="shared" si="69"/>
        <v>Konstrukteur 3 / -planer 3 / Gruppenchef 1</v>
      </c>
      <c r="CX99" s="125"/>
      <c r="CY99" s="33"/>
      <c r="CZ99" s="83"/>
      <c r="DA99" s="125"/>
      <c r="DB99" s="33"/>
      <c r="DC99" s="83"/>
      <c r="DD99" s="125"/>
      <c r="DE99" s="33"/>
      <c r="DF99" s="83"/>
      <c r="DG99" s="20"/>
      <c r="DH99" s="125"/>
      <c r="DI99" s="33"/>
      <c r="DJ99" s="83"/>
      <c r="DO99" s="19">
        <f t="shared" si="61"/>
        <v>9664</v>
      </c>
      <c r="DP99" s="153">
        <v>6</v>
      </c>
      <c r="DQ99" s="19">
        <v>0</v>
      </c>
      <c r="DR99" s="19" t="s">
        <v>965</v>
      </c>
    </row>
    <row r="100" spans="1:122" s="19" customFormat="1" x14ac:dyDescent="0.2">
      <c r="A100" s="53">
        <v>0</v>
      </c>
      <c r="B100" s="53"/>
      <c r="C100" s="53">
        <f t="shared" si="56"/>
        <v>1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358</v>
      </c>
      <c r="P100" s="15" t="s">
        <v>498</v>
      </c>
      <c r="Q100" s="15">
        <v>96</v>
      </c>
      <c r="R100" s="42"/>
      <c r="S100" s="20" t="s">
        <v>251</v>
      </c>
      <c r="T100" s="21">
        <v>1988</v>
      </c>
      <c r="U100" s="28" t="s">
        <v>235</v>
      </c>
      <c r="V100" s="21">
        <v>2007</v>
      </c>
      <c r="W100" s="25"/>
      <c r="X100" s="21"/>
      <c r="Y100" s="25"/>
      <c r="Z100" s="21">
        <f t="shared" si="57"/>
        <v>10</v>
      </c>
      <c r="AA100" s="25" t="s">
        <v>235</v>
      </c>
      <c r="AB100" s="21" t="s">
        <v>142</v>
      </c>
      <c r="AC100" s="21"/>
      <c r="AE100" s="187" t="s">
        <v>1101</v>
      </c>
      <c r="AF100" s="82"/>
      <c r="CP100" s="19" t="str">
        <f t="shared" si="58"/>
        <v>Will Cédric</v>
      </c>
      <c r="CR100" s="19">
        <f t="shared" si="59"/>
        <v>10</v>
      </c>
      <c r="CS100" s="19" t="str">
        <f t="shared" si="60"/>
        <v>E</v>
      </c>
      <c r="CT100" s="154">
        <v>9688</v>
      </c>
      <c r="CU100" s="125">
        <v>733</v>
      </c>
      <c r="CV100" s="33">
        <f t="shared" si="68"/>
        <v>6</v>
      </c>
      <c r="CW100" s="83" t="str">
        <f t="shared" si="69"/>
        <v>Konstrukteur 3 / -planer 3 / Gruppenchef 1</v>
      </c>
      <c r="CX100" s="125">
        <v>733</v>
      </c>
      <c r="CY100" s="33">
        <f t="shared" si="70"/>
        <v>6</v>
      </c>
      <c r="CZ100" s="83" t="str">
        <f t="shared" si="71"/>
        <v>Konstrukteur 3 / -planer 3 / Gruppenchef 1</v>
      </c>
      <c r="DA100" s="125">
        <v>732</v>
      </c>
      <c r="DB100" s="33">
        <f t="shared" ref="DB100:DB123" si="72">VLOOKUP($DA100,Funktionsbezeichnungen,3,0)</f>
        <v>5</v>
      </c>
      <c r="DC100" s="83" t="str">
        <f t="shared" ref="DC100:DC123" si="73">VLOOKUP($DA100,Funktionsbezeichnungen,2,0)</f>
        <v>Konstrukteur 2 / -planer 2</v>
      </c>
      <c r="DD100" s="125">
        <v>732</v>
      </c>
      <c r="DE100" s="33">
        <f t="shared" si="64"/>
        <v>5</v>
      </c>
      <c r="DF100" s="83" t="str">
        <f t="shared" si="65"/>
        <v>Konstrukteur 2 / -planer 2</v>
      </c>
      <c r="DG100" s="20"/>
      <c r="DH100" s="33">
        <v>732</v>
      </c>
      <c r="DI100" s="33">
        <f t="shared" ref="DI100:DI123" si="74">VLOOKUP($DH100,Funktionsbezeichnungen,3,0)</f>
        <v>5</v>
      </c>
      <c r="DJ100" s="83" t="str">
        <f t="shared" ref="DJ100:DJ123" si="75">VLOOKUP($DH100,Funktionsbezeichnungen,2,0)</f>
        <v>Konstrukteur 2 / -planer 2</v>
      </c>
      <c r="DO100" s="19">
        <f t="shared" si="61"/>
        <v>9688</v>
      </c>
      <c r="DP100" s="153">
        <v>6</v>
      </c>
      <c r="DQ100" s="19">
        <v>0</v>
      </c>
      <c r="DR100" s="19" t="s">
        <v>964</v>
      </c>
    </row>
    <row r="101" spans="1:122" s="19" customFormat="1" x14ac:dyDescent="0.2">
      <c r="A101" s="53">
        <v>0</v>
      </c>
      <c r="B101" s="53"/>
      <c r="C101" s="53">
        <f t="shared" si="56"/>
        <v>1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358</v>
      </c>
      <c r="P101" s="15" t="s">
        <v>499</v>
      </c>
      <c r="Q101" s="15">
        <v>97</v>
      </c>
      <c r="R101" s="42"/>
      <c r="S101" s="20" t="s">
        <v>250</v>
      </c>
      <c r="T101" s="21">
        <v>1987</v>
      </c>
      <c r="U101" s="28" t="s">
        <v>235</v>
      </c>
      <c r="V101" s="21">
        <v>2007</v>
      </c>
      <c r="W101" s="25"/>
      <c r="X101" s="21"/>
      <c r="Y101" s="25"/>
      <c r="Z101" s="21">
        <f t="shared" si="57"/>
        <v>10</v>
      </c>
      <c r="AA101" s="25" t="s">
        <v>235</v>
      </c>
      <c r="AB101" s="21" t="s">
        <v>142</v>
      </c>
      <c r="AC101" s="21"/>
      <c r="AE101" s="90" t="s">
        <v>378</v>
      </c>
      <c r="AF101" s="82"/>
      <c r="CP101" s="19" t="str">
        <f t="shared" si="58"/>
        <v>Wernli Sebastian</v>
      </c>
      <c r="CR101" s="19">
        <f t="shared" si="59"/>
        <v>10</v>
      </c>
      <c r="CS101" s="19" t="str">
        <f t="shared" si="60"/>
        <v>E</v>
      </c>
      <c r="CT101" s="154">
        <v>9687</v>
      </c>
      <c r="CU101" s="125">
        <v>733</v>
      </c>
      <c r="CV101" s="33">
        <f t="shared" si="68"/>
        <v>6</v>
      </c>
      <c r="CW101" s="83" t="str">
        <f t="shared" si="69"/>
        <v>Konstrukteur 3 / -planer 3 / Gruppenchef 1</v>
      </c>
      <c r="CX101" s="125">
        <v>733</v>
      </c>
      <c r="CY101" s="33">
        <f t="shared" si="70"/>
        <v>6</v>
      </c>
      <c r="CZ101" s="83" t="str">
        <f t="shared" si="71"/>
        <v>Konstrukteur 3 / -planer 3 / Gruppenchef 1</v>
      </c>
      <c r="DA101" s="125">
        <v>732</v>
      </c>
      <c r="DB101" s="33">
        <f t="shared" si="72"/>
        <v>5</v>
      </c>
      <c r="DC101" s="83" t="str">
        <f t="shared" si="73"/>
        <v>Konstrukteur 2 / -planer 2</v>
      </c>
      <c r="DD101" s="125">
        <v>732</v>
      </c>
      <c r="DE101" s="33">
        <f t="shared" si="64"/>
        <v>5</v>
      </c>
      <c r="DF101" s="83" t="str">
        <f t="shared" si="65"/>
        <v>Konstrukteur 2 / -planer 2</v>
      </c>
      <c r="DG101" s="20"/>
      <c r="DH101" s="33">
        <v>732</v>
      </c>
      <c r="DI101" s="33">
        <f t="shared" si="74"/>
        <v>5</v>
      </c>
      <c r="DJ101" s="83" t="str">
        <f t="shared" si="75"/>
        <v>Konstrukteur 2 / -planer 2</v>
      </c>
      <c r="DO101" s="19">
        <f t="shared" si="61"/>
        <v>9687</v>
      </c>
      <c r="DP101" s="153">
        <v>6</v>
      </c>
      <c r="DQ101" s="19">
        <v>0</v>
      </c>
      <c r="DR101" s="19" t="s">
        <v>964</v>
      </c>
    </row>
    <row r="102" spans="1:122" s="19" customFormat="1" x14ac:dyDescent="0.2">
      <c r="A102" s="53">
        <v>0</v>
      </c>
      <c r="B102" s="53"/>
      <c r="C102" s="53">
        <f t="shared" si="56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358</v>
      </c>
      <c r="P102" s="15" t="s">
        <v>556</v>
      </c>
      <c r="Q102" s="15">
        <v>98</v>
      </c>
      <c r="R102" s="42"/>
      <c r="S102" s="20" t="s">
        <v>557</v>
      </c>
      <c r="T102" s="21">
        <v>1987</v>
      </c>
      <c r="U102" s="28" t="s">
        <v>235</v>
      </c>
      <c r="V102" s="21">
        <v>2008</v>
      </c>
      <c r="W102" s="25"/>
      <c r="X102" s="21"/>
      <c r="Y102" s="25"/>
      <c r="Z102" s="21">
        <f t="shared" si="57"/>
        <v>9</v>
      </c>
      <c r="AA102" s="25" t="s">
        <v>235</v>
      </c>
      <c r="AB102" s="21" t="s">
        <v>142</v>
      </c>
      <c r="AC102" s="21"/>
      <c r="AE102" s="90" t="s">
        <v>378</v>
      </c>
      <c r="AF102" s="82"/>
      <c r="CP102" s="19" t="str">
        <f t="shared" si="58"/>
        <v>Breiter Michael</v>
      </c>
      <c r="CR102" s="19">
        <f t="shared" si="59"/>
        <v>9</v>
      </c>
      <c r="CS102" s="19" t="str">
        <f t="shared" si="60"/>
        <v>E</v>
      </c>
      <c r="CT102" s="154">
        <v>7702</v>
      </c>
      <c r="CU102" s="125">
        <v>733</v>
      </c>
      <c r="CV102" s="33">
        <f t="shared" si="68"/>
        <v>6</v>
      </c>
      <c r="CW102" s="83" t="str">
        <f t="shared" si="69"/>
        <v>Konstrukteur 3 / -planer 3 / Gruppenchef 1</v>
      </c>
      <c r="CX102" s="125"/>
      <c r="CY102" s="33"/>
      <c r="CZ102" s="83"/>
      <c r="DA102" s="125">
        <v>732</v>
      </c>
      <c r="DB102" s="33">
        <f>VLOOKUP($DA102,Funktionsbezeichnungen,3,0)</f>
        <v>5</v>
      </c>
      <c r="DC102" s="83" t="str">
        <f>VLOOKUP($DA102,Funktionsbezeichnungen,2,0)</f>
        <v>Konstrukteur 2 / -planer 2</v>
      </c>
      <c r="DD102" s="33">
        <v>732</v>
      </c>
      <c r="DE102" s="33">
        <f>VLOOKUP($DD102,Funktionsbezeichnungen,3,0)</f>
        <v>5</v>
      </c>
      <c r="DF102" s="83" t="str">
        <f>VLOOKUP($DD102,Funktionsbezeichnungen,2,0)</f>
        <v>Konstrukteur 2 / -planer 2</v>
      </c>
      <c r="DH102" s="33">
        <v>732</v>
      </c>
      <c r="DI102" s="33">
        <f t="shared" si="74"/>
        <v>5</v>
      </c>
      <c r="DJ102" s="83" t="str">
        <f t="shared" si="75"/>
        <v>Konstrukteur 2 / -planer 2</v>
      </c>
      <c r="DO102" s="19">
        <f t="shared" si="61"/>
        <v>7702</v>
      </c>
      <c r="DP102" s="153">
        <v>6</v>
      </c>
      <c r="DQ102" s="19">
        <v>0</v>
      </c>
      <c r="DR102" s="19" t="s">
        <v>964</v>
      </c>
    </row>
    <row r="103" spans="1:122" s="19" customFormat="1" x14ac:dyDescent="0.2">
      <c r="A103" s="53">
        <v>0</v>
      </c>
      <c r="B103" s="53"/>
      <c r="C103" s="53">
        <f t="shared" si="56"/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360</v>
      </c>
      <c r="P103" s="15" t="s">
        <v>524</v>
      </c>
      <c r="Q103" s="15">
        <v>99</v>
      </c>
      <c r="R103" s="42"/>
      <c r="S103" s="20" t="s">
        <v>283</v>
      </c>
      <c r="T103" s="21">
        <v>1988</v>
      </c>
      <c r="U103" s="28" t="s">
        <v>235</v>
      </c>
      <c r="V103" s="21">
        <v>2010</v>
      </c>
      <c r="W103" s="25"/>
      <c r="X103" s="21"/>
      <c r="Y103" s="25"/>
      <c r="Z103" s="21">
        <f t="shared" si="57"/>
        <v>7</v>
      </c>
      <c r="AA103" s="25" t="s">
        <v>235</v>
      </c>
      <c r="AB103" s="21" t="s">
        <v>142</v>
      </c>
      <c r="AC103" s="21"/>
      <c r="AE103" s="90" t="s">
        <v>378</v>
      </c>
      <c r="AF103" s="82"/>
      <c r="CP103" s="19" t="str">
        <f t="shared" si="58"/>
        <v>Niederberger Benjamin</v>
      </c>
      <c r="CR103" s="19">
        <f t="shared" si="59"/>
        <v>7</v>
      </c>
      <c r="CS103" s="19" t="str">
        <f t="shared" si="60"/>
        <v>E</v>
      </c>
      <c r="CT103" s="154">
        <v>9701</v>
      </c>
      <c r="CU103" s="125">
        <v>733</v>
      </c>
      <c r="CV103" s="33">
        <f t="shared" si="68"/>
        <v>6</v>
      </c>
      <c r="CW103" s="83" t="str">
        <f t="shared" si="69"/>
        <v>Konstrukteur 3 / -planer 3 / Gruppenchef 1</v>
      </c>
      <c r="CX103" s="125">
        <v>732</v>
      </c>
      <c r="CY103" s="33">
        <f t="shared" si="70"/>
        <v>5</v>
      </c>
      <c r="CZ103" s="83" t="str">
        <f t="shared" si="71"/>
        <v>Konstrukteur 2 / -planer 2</v>
      </c>
      <c r="DA103" s="125">
        <v>731</v>
      </c>
      <c r="DB103" s="33">
        <f t="shared" si="72"/>
        <v>4</v>
      </c>
      <c r="DC103" s="83" t="str">
        <f t="shared" si="73"/>
        <v>Konstrukteur 1 / -planer 1</v>
      </c>
      <c r="DD103" s="125">
        <v>731</v>
      </c>
      <c r="DE103" s="33">
        <f t="shared" si="64"/>
        <v>4</v>
      </c>
      <c r="DF103" s="83" t="str">
        <f t="shared" si="65"/>
        <v>Konstrukteur 1 / -planer 1</v>
      </c>
      <c r="DG103" s="20"/>
      <c r="DH103" s="33">
        <v>731</v>
      </c>
      <c r="DI103" s="33">
        <f t="shared" si="74"/>
        <v>4</v>
      </c>
      <c r="DJ103" s="83" t="str">
        <f t="shared" si="75"/>
        <v>Konstrukteur 1 / -planer 1</v>
      </c>
      <c r="DO103" s="19">
        <f t="shared" si="61"/>
        <v>9701</v>
      </c>
      <c r="DP103" s="153">
        <v>6</v>
      </c>
      <c r="DQ103" s="19">
        <v>0</v>
      </c>
      <c r="DR103" s="19" t="s">
        <v>964</v>
      </c>
    </row>
    <row r="104" spans="1:122" s="19" customFormat="1" ht="15.75" x14ac:dyDescent="0.2">
      <c r="A104" s="53">
        <v>0</v>
      </c>
      <c r="B104" s="53">
        <v>1</v>
      </c>
      <c r="C104" s="53">
        <f>IF(Z104&gt;=10,1,0)</f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358</v>
      </c>
      <c r="P104" s="15" t="s">
        <v>905</v>
      </c>
      <c r="Q104" s="15">
        <v>100</v>
      </c>
      <c r="R104" s="42"/>
      <c r="S104" s="20" t="s">
        <v>906</v>
      </c>
      <c r="T104" s="21">
        <v>1990</v>
      </c>
      <c r="U104" s="28" t="s">
        <v>239</v>
      </c>
      <c r="V104" s="21">
        <v>2012</v>
      </c>
      <c r="W104" s="25" t="s">
        <v>1235</v>
      </c>
      <c r="X104" s="21">
        <v>2016</v>
      </c>
      <c r="Y104" s="25"/>
      <c r="Z104" s="21">
        <f>$AD$3-V104</f>
        <v>5</v>
      </c>
      <c r="AA104" s="25" t="s">
        <v>1225</v>
      </c>
      <c r="AB104" s="21" t="s">
        <v>1236</v>
      </c>
      <c r="AC104" s="21"/>
      <c r="AE104" s="90" t="s">
        <v>1211</v>
      </c>
      <c r="AF104" s="82"/>
      <c r="CP104" s="19" t="str">
        <f>+S104</f>
        <v>Zymeri Shaha</v>
      </c>
      <c r="CR104" s="19">
        <f>+Z104</f>
        <v>5</v>
      </c>
      <c r="CS104" s="19" t="str">
        <f>+AB104</f>
        <v xml:space="preserve"> F/D 4)</v>
      </c>
      <c r="CT104" s="154">
        <v>9733</v>
      </c>
      <c r="CU104" s="125">
        <v>732</v>
      </c>
      <c r="CV104" s="33">
        <f>VLOOKUP($CU104,Funktionsbezeichnungen,3,0)</f>
        <v>5</v>
      </c>
      <c r="CW104" s="83" t="str">
        <f>VLOOKUP($CU104,Funktionsbezeichnungen,2,0)</f>
        <v>Konstrukteur 2 / -planer 2</v>
      </c>
      <c r="CX104" s="125">
        <v>731</v>
      </c>
      <c r="CY104" s="33">
        <f>VLOOKUP($CX104,Funktionsbezeichnungen,3,0)</f>
        <v>4</v>
      </c>
      <c r="CZ104" s="83" t="str">
        <f>VLOOKUP($CX104,Funktionsbezeichnungen,2,0)</f>
        <v>Konstrukteur 1 / -planer 1</v>
      </c>
      <c r="DA104" s="125"/>
      <c r="DB104" s="33"/>
      <c r="DC104" s="83"/>
      <c r="DD104" s="125"/>
      <c r="DE104" s="33"/>
      <c r="DF104" s="83"/>
      <c r="DG104" s="20"/>
      <c r="DH104" s="33">
        <v>731</v>
      </c>
      <c r="DI104" s="33">
        <f>VLOOKUP($DH104,Funktionsbezeichnungen,3,0)</f>
        <v>4</v>
      </c>
      <c r="DJ104" s="83" t="str">
        <f>VLOOKUP($DH104,Funktionsbezeichnungen,2,0)</f>
        <v>Konstrukteur 1 / -planer 1</v>
      </c>
      <c r="DO104" s="19">
        <f>+CT104</f>
        <v>9733</v>
      </c>
      <c r="DP104" s="153">
        <v>7</v>
      </c>
      <c r="DQ104" s="19">
        <v>0</v>
      </c>
      <c r="DR104" s="19" t="s">
        <v>964</v>
      </c>
    </row>
    <row r="105" spans="1:122" s="19" customFormat="1" x14ac:dyDescent="0.2">
      <c r="A105" s="53">
        <v>0</v>
      </c>
      <c r="B105" s="53"/>
      <c r="C105" s="53">
        <f t="shared" si="56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359</v>
      </c>
      <c r="P105" s="15" t="s">
        <v>594</v>
      </c>
      <c r="Q105" s="15">
        <v>101</v>
      </c>
      <c r="R105" s="42"/>
      <c r="S105" s="20" t="s">
        <v>595</v>
      </c>
      <c r="T105" s="21">
        <v>1992</v>
      </c>
      <c r="U105" s="28" t="s">
        <v>235</v>
      </c>
      <c r="V105" s="21">
        <v>2013</v>
      </c>
      <c r="W105" s="25"/>
      <c r="X105" s="21"/>
      <c r="Y105" s="25"/>
      <c r="Z105" s="21">
        <f t="shared" si="57"/>
        <v>4</v>
      </c>
      <c r="AA105" s="25" t="s">
        <v>235</v>
      </c>
      <c r="AB105" s="21" t="s">
        <v>147</v>
      </c>
      <c r="AC105" s="21"/>
      <c r="AE105" s="90" t="s">
        <v>378</v>
      </c>
      <c r="AF105" s="82"/>
      <c r="CP105" s="19" t="str">
        <f t="shared" si="58"/>
        <v>Schär Cedric</v>
      </c>
      <c r="CR105" s="19">
        <f t="shared" si="59"/>
        <v>4</v>
      </c>
      <c r="CS105" s="19" t="str">
        <f t="shared" si="60"/>
        <v>F</v>
      </c>
      <c r="CT105" s="154">
        <v>9715</v>
      </c>
      <c r="CU105" s="125">
        <v>732</v>
      </c>
      <c r="CV105" s="33">
        <f t="shared" si="68"/>
        <v>5</v>
      </c>
      <c r="CW105" s="83" t="str">
        <f t="shared" si="69"/>
        <v>Konstrukteur 2 / -planer 2</v>
      </c>
      <c r="CX105" s="125">
        <v>731</v>
      </c>
      <c r="CY105" s="33">
        <f t="shared" si="70"/>
        <v>4</v>
      </c>
      <c r="CZ105" s="83" t="str">
        <f t="shared" si="71"/>
        <v>Konstrukteur 1 / -planer 1</v>
      </c>
      <c r="DA105" s="125"/>
      <c r="DB105" s="33"/>
      <c r="DC105" s="83"/>
      <c r="DD105" s="125"/>
      <c r="DE105" s="33"/>
      <c r="DF105" s="83"/>
      <c r="DG105" s="20"/>
      <c r="DH105" s="33">
        <v>731</v>
      </c>
      <c r="DI105" s="33">
        <f t="shared" si="74"/>
        <v>4</v>
      </c>
      <c r="DJ105" s="83" t="str">
        <f t="shared" si="75"/>
        <v>Konstrukteur 1 / -planer 1</v>
      </c>
      <c r="DO105" s="19">
        <f t="shared" si="61"/>
        <v>9715</v>
      </c>
      <c r="DP105" s="153">
        <v>6</v>
      </c>
      <c r="DQ105" s="19">
        <v>0</v>
      </c>
      <c r="DR105" s="19" t="s">
        <v>964</v>
      </c>
    </row>
    <row r="106" spans="1:122" s="19" customFormat="1" x14ac:dyDescent="0.2">
      <c r="A106" s="53">
        <v>0</v>
      </c>
      <c r="B106" s="53"/>
      <c r="C106" s="53">
        <f>IF(Z106&gt;=10,1,0)</f>
        <v>0</v>
      </c>
      <c r="D106" s="55"/>
      <c r="E106" s="55"/>
      <c r="F106" s="55"/>
      <c r="G106" s="53"/>
      <c r="H106" s="53"/>
      <c r="I106" s="55">
        <v>1</v>
      </c>
      <c r="J106" s="53"/>
      <c r="K106" s="55"/>
      <c r="L106" s="55"/>
      <c r="M106" s="55"/>
      <c r="N106" s="59"/>
      <c r="O106" s="19" t="s">
        <v>361</v>
      </c>
      <c r="P106" s="15" t="s">
        <v>627</v>
      </c>
      <c r="Q106" s="15">
        <v>102</v>
      </c>
      <c r="R106" s="42"/>
      <c r="S106" s="20" t="s">
        <v>626</v>
      </c>
      <c r="T106" s="21">
        <v>1995</v>
      </c>
      <c r="U106" s="28" t="s">
        <v>235</v>
      </c>
      <c r="V106" s="21">
        <v>2014</v>
      </c>
      <c r="W106" s="25"/>
      <c r="X106" s="21"/>
      <c r="Y106" s="25"/>
      <c r="Z106" s="21">
        <f>$AD$3-V106</f>
        <v>3</v>
      </c>
      <c r="AA106" s="25" t="s">
        <v>235</v>
      </c>
      <c r="AB106" s="21" t="s">
        <v>147</v>
      </c>
      <c r="AC106" s="21"/>
      <c r="AE106" s="90" t="s">
        <v>378</v>
      </c>
      <c r="AF106" s="82"/>
      <c r="CP106" s="19" t="str">
        <f>+S106</f>
        <v>Leubin Marco</v>
      </c>
      <c r="CR106" s="19">
        <f>+Z106</f>
        <v>3</v>
      </c>
      <c r="CS106" s="19" t="str">
        <f>+AB106</f>
        <v>F</v>
      </c>
      <c r="CT106" s="154">
        <v>9726</v>
      </c>
      <c r="CU106" s="125">
        <v>731</v>
      </c>
      <c r="CV106" s="33">
        <f t="shared" ref="CV106:CV134" si="76">VLOOKUP($CU106,Funktionsbezeichnungen,3,0)</f>
        <v>4</v>
      </c>
      <c r="CW106" s="83" t="str">
        <f t="shared" ref="CW106:CW134" si="77">VLOOKUP($CU106,Funktionsbezeichnungen,2,0)</f>
        <v>Konstrukteur 1 / -planer 1</v>
      </c>
      <c r="CX106" s="125"/>
      <c r="CY106" s="33"/>
      <c r="CZ106" s="83"/>
      <c r="DA106" s="125"/>
      <c r="DB106" s="33"/>
      <c r="DC106" s="83"/>
      <c r="DD106" s="125"/>
      <c r="DE106" s="33"/>
      <c r="DF106" s="83"/>
      <c r="DG106" s="20"/>
      <c r="DH106" s="33"/>
      <c r="DI106" s="33"/>
      <c r="DJ106" s="83"/>
      <c r="DO106" s="19">
        <f>+CT106</f>
        <v>9726</v>
      </c>
      <c r="DP106" s="153">
        <v>8</v>
      </c>
      <c r="DQ106" s="19">
        <v>0</v>
      </c>
      <c r="DR106" s="185" t="s">
        <v>976</v>
      </c>
    </row>
    <row r="107" spans="1:122" s="19" customFormat="1" x14ac:dyDescent="0.2">
      <c r="A107" s="53">
        <v>0</v>
      </c>
      <c r="B107" s="53"/>
      <c r="C107" s="53">
        <f t="shared" si="56"/>
        <v>0</v>
      </c>
      <c r="D107" s="55"/>
      <c r="E107" s="55"/>
      <c r="F107" s="55"/>
      <c r="G107" s="53"/>
      <c r="H107" s="53"/>
      <c r="I107" s="55">
        <v>1</v>
      </c>
      <c r="J107" s="53"/>
      <c r="K107" s="55"/>
      <c r="L107" s="55"/>
      <c r="M107" s="55"/>
      <c r="N107" s="59"/>
      <c r="O107" s="19" t="s">
        <v>359</v>
      </c>
      <c r="P107" s="15" t="s">
        <v>903</v>
      </c>
      <c r="Q107" s="15">
        <v>103</v>
      </c>
      <c r="R107" s="42"/>
      <c r="S107" s="20" t="s">
        <v>900</v>
      </c>
      <c r="T107" s="21">
        <v>1996</v>
      </c>
      <c r="U107" s="28" t="s">
        <v>235</v>
      </c>
      <c r="V107" s="21">
        <v>2016</v>
      </c>
      <c r="W107" s="25"/>
      <c r="X107" s="21"/>
      <c r="Y107" s="25"/>
      <c r="Z107" s="21">
        <f t="shared" si="57"/>
        <v>1</v>
      </c>
      <c r="AA107" s="25" t="s">
        <v>235</v>
      </c>
      <c r="AB107" s="21" t="s">
        <v>147</v>
      </c>
      <c r="AC107" s="21"/>
      <c r="AE107" s="90" t="s">
        <v>378</v>
      </c>
      <c r="AF107" s="82"/>
      <c r="CP107" s="192" t="str">
        <f t="shared" si="58"/>
        <v>Boschung Jan</v>
      </c>
      <c r="CR107" s="19">
        <f t="shared" si="59"/>
        <v>1</v>
      </c>
      <c r="CS107" s="19" t="str">
        <f t="shared" si="60"/>
        <v>F</v>
      </c>
      <c r="CT107" s="222">
        <v>9740</v>
      </c>
      <c r="CU107" s="125">
        <v>731</v>
      </c>
      <c r="CV107" s="33">
        <f t="shared" si="76"/>
        <v>4</v>
      </c>
      <c r="CW107" s="83" t="str">
        <f t="shared" si="77"/>
        <v>Konstrukteur 1 / -planer 1</v>
      </c>
      <c r="CX107" s="125"/>
      <c r="CY107" s="33"/>
      <c r="CZ107" s="83"/>
      <c r="DA107" s="125"/>
      <c r="DB107" s="33"/>
      <c r="DC107" s="83"/>
      <c r="DD107" s="125"/>
      <c r="DE107" s="33"/>
      <c r="DF107" s="83"/>
      <c r="DG107" s="20"/>
      <c r="DH107" s="33"/>
      <c r="DI107" s="33"/>
      <c r="DJ107" s="83"/>
      <c r="DO107" s="19">
        <f t="shared" si="61"/>
        <v>9740</v>
      </c>
      <c r="DP107" s="153">
        <v>8</v>
      </c>
      <c r="DQ107" s="19">
        <v>0</v>
      </c>
      <c r="DR107" s="185" t="s">
        <v>976</v>
      </c>
    </row>
    <row r="108" spans="1:122" s="19" customFormat="1" ht="40.5" x14ac:dyDescent="0.2">
      <c r="A108" s="53">
        <v>0</v>
      </c>
      <c r="B108" s="53"/>
      <c r="C108" s="53">
        <f t="shared" si="56"/>
        <v>1</v>
      </c>
      <c r="D108" s="55"/>
      <c r="E108" s="55"/>
      <c r="F108" s="55"/>
      <c r="G108" s="53"/>
      <c r="H108" s="53"/>
      <c r="I108" s="55"/>
      <c r="J108" s="53"/>
      <c r="K108" s="55"/>
      <c r="L108" s="55">
        <v>1</v>
      </c>
      <c r="M108" s="55"/>
      <c r="N108" s="59"/>
      <c r="O108" s="19" t="s">
        <v>357</v>
      </c>
      <c r="P108" s="15" t="s">
        <v>504</v>
      </c>
      <c r="Q108" s="15">
        <v>104</v>
      </c>
      <c r="R108" s="42" t="s">
        <v>343</v>
      </c>
      <c r="S108" s="82" t="s">
        <v>157</v>
      </c>
      <c r="T108" s="118">
        <v>1976</v>
      </c>
      <c r="U108" s="169" t="s">
        <v>320</v>
      </c>
      <c r="V108" s="118">
        <v>2002</v>
      </c>
      <c r="W108" s="120" t="s">
        <v>321</v>
      </c>
      <c r="X108" s="118">
        <v>2005</v>
      </c>
      <c r="Y108" s="169"/>
      <c r="Z108" s="118">
        <f t="shared" si="57"/>
        <v>15</v>
      </c>
      <c r="AA108" s="120" t="s">
        <v>694</v>
      </c>
      <c r="AB108" s="118" t="s">
        <v>105</v>
      </c>
      <c r="AC108" s="21"/>
      <c r="AE108" s="90" t="s">
        <v>455</v>
      </c>
      <c r="AF108" s="82"/>
      <c r="CP108" s="19" t="str">
        <f t="shared" si="58"/>
        <v>Kiefer Patrick</v>
      </c>
      <c r="CR108" s="19">
        <f t="shared" si="59"/>
        <v>15</v>
      </c>
      <c r="CS108" s="19" t="str">
        <f t="shared" si="60"/>
        <v>C</v>
      </c>
      <c r="CT108" s="154">
        <v>6753</v>
      </c>
      <c r="CU108" s="125">
        <v>223</v>
      </c>
      <c r="CV108" s="33">
        <f t="shared" si="76"/>
        <v>10</v>
      </c>
      <c r="CW108" s="83" t="str">
        <f t="shared" si="77"/>
        <v>Finanz-Fachspezialist / Controller 3</v>
      </c>
      <c r="CX108" s="125">
        <v>223</v>
      </c>
      <c r="CY108" s="33">
        <f>VLOOKUP($CX108,Funktionsbezeichnungen,3,0)</f>
        <v>10</v>
      </c>
      <c r="CZ108" s="83" t="str">
        <f>VLOOKUP($CX108,Funktionsbezeichnungen,2,0)</f>
        <v>Finanz-Fachspezialist / Controller 3</v>
      </c>
      <c r="DA108" s="125">
        <v>223</v>
      </c>
      <c r="DB108" s="33">
        <f>VLOOKUP($DA108,Funktionsbezeichnungen,3,0)</f>
        <v>10</v>
      </c>
      <c r="DC108" s="83" t="str">
        <f>VLOOKUP($DA108,Funktionsbezeichnungen,2,0)</f>
        <v>Finanz-Fachspezialist / Controller 3</v>
      </c>
      <c r="DD108" s="125">
        <v>223</v>
      </c>
      <c r="DE108" s="33">
        <f>VLOOKUP($DD108,Funktionsbezeichnungen,3,0)</f>
        <v>10</v>
      </c>
      <c r="DF108" s="83" t="str">
        <f>VLOOKUP($DD108,Funktionsbezeichnungen,2,0)</f>
        <v>Finanz-Fachspezialist / Controller 3</v>
      </c>
      <c r="DG108" s="20"/>
      <c r="DH108" s="125">
        <v>223</v>
      </c>
      <c r="DI108" s="33">
        <f>VLOOKUP($DH108,Funktionsbezeichnungen,3,0)</f>
        <v>10</v>
      </c>
      <c r="DJ108" s="83" t="str">
        <f>VLOOKUP($DH108,Funktionsbezeichnungen,2,0)</f>
        <v>Finanz-Fachspezialist / Controller 3</v>
      </c>
      <c r="DO108" s="19">
        <f t="shared" si="61"/>
        <v>6753</v>
      </c>
      <c r="DP108" s="153">
        <v>3</v>
      </c>
      <c r="DQ108" s="19">
        <v>0</v>
      </c>
      <c r="DR108" s="185" t="s">
        <v>972</v>
      </c>
    </row>
    <row r="109" spans="1:122" s="19" customFormat="1" x14ac:dyDescent="0.2">
      <c r="A109" s="53">
        <v>0</v>
      </c>
      <c r="B109" s="53">
        <v>1</v>
      </c>
      <c r="C109" s="53">
        <f t="shared" si="56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359</v>
      </c>
      <c r="P109" s="15" t="s">
        <v>500</v>
      </c>
      <c r="Q109" s="15">
        <v>105</v>
      </c>
      <c r="R109" s="42"/>
      <c r="S109" s="27" t="s">
        <v>152</v>
      </c>
      <c r="T109" s="21">
        <v>1952</v>
      </c>
      <c r="U109" s="28" t="s">
        <v>151</v>
      </c>
      <c r="V109" s="21">
        <v>1971</v>
      </c>
      <c r="W109" s="25"/>
      <c r="X109" s="21"/>
      <c r="Y109" s="25"/>
      <c r="Z109" s="21">
        <f t="shared" si="57"/>
        <v>46</v>
      </c>
      <c r="AA109" s="25" t="s">
        <v>696</v>
      </c>
      <c r="AB109" s="21" t="s">
        <v>121</v>
      </c>
      <c r="AC109" s="21"/>
      <c r="AE109" s="90" t="s">
        <v>425</v>
      </c>
      <c r="AF109" s="82"/>
      <c r="CP109" s="19" t="str">
        <f t="shared" si="58"/>
        <v>Meister Christine</v>
      </c>
      <c r="CR109" s="19">
        <f t="shared" si="59"/>
        <v>46</v>
      </c>
      <c r="CS109" s="19" t="str">
        <f t="shared" si="60"/>
        <v>D</v>
      </c>
      <c r="CT109" s="154">
        <v>4245</v>
      </c>
      <c r="CU109" s="125">
        <v>134</v>
      </c>
      <c r="CV109" s="33">
        <f t="shared" si="76"/>
        <v>7</v>
      </c>
      <c r="CW109" s="83" t="str">
        <f t="shared" si="77"/>
        <v>Kaufmännischer Mitarbeiter 4 / Gruppenchef 2</v>
      </c>
      <c r="CX109" s="125">
        <v>134</v>
      </c>
      <c r="CY109" s="33">
        <f t="shared" si="70"/>
        <v>7</v>
      </c>
      <c r="CZ109" s="83" t="str">
        <f t="shared" si="71"/>
        <v>Kaufmännischer Mitarbeiter 4 / Gruppenchef 2</v>
      </c>
      <c r="DA109" s="125">
        <v>134</v>
      </c>
      <c r="DB109" s="33">
        <f t="shared" si="72"/>
        <v>7</v>
      </c>
      <c r="DC109" s="83" t="str">
        <f t="shared" si="73"/>
        <v>Kaufmännischer Mitarbeiter 4 / Gruppenchef 2</v>
      </c>
      <c r="DD109" s="125">
        <v>134</v>
      </c>
      <c r="DE109" s="33">
        <f t="shared" ref="DE109:DE123" si="78">VLOOKUP($DD109,Funktionsbezeichnungen,3,0)</f>
        <v>7</v>
      </c>
      <c r="DF109" s="83" t="str">
        <f t="shared" ref="DF109:DF123" si="79">VLOOKUP($DD109,Funktionsbezeichnungen,2,0)</f>
        <v>Kaufmännischer Mitarbeiter 4 / Gruppenchef 2</v>
      </c>
      <c r="DG109" s="20"/>
      <c r="DH109" s="125">
        <v>134</v>
      </c>
      <c r="DI109" s="33">
        <f t="shared" si="74"/>
        <v>7</v>
      </c>
      <c r="DJ109" s="83" t="str">
        <f t="shared" si="75"/>
        <v>Kaufmännischer Mitarbeiter 4 / Gruppenchef 2</v>
      </c>
      <c r="DO109" s="19">
        <f t="shared" si="61"/>
        <v>4245</v>
      </c>
      <c r="DP109" s="153">
        <v>6</v>
      </c>
      <c r="DQ109" s="19">
        <v>0</v>
      </c>
      <c r="DR109" s="19" t="s">
        <v>955</v>
      </c>
    </row>
    <row r="110" spans="1:122" s="19" customFormat="1" ht="27" x14ac:dyDescent="0.2">
      <c r="A110" s="53">
        <v>0</v>
      </c>
      <c r="B110" s="53">
        <v>1</v>
      </c>
      <c r="C110" s="53">
        <f t="shared" si="56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357</v>
      </c>
      <c r="P110" s="15" t="s">
        <v>501</v>
      </c>
      <c r="Q110" s="15">
        <v>106</v>
      </c>
      <c r="R110" s="42"/>
      <c r="S110" s="20" t="s">
        <v>207</v>
      </c>
      <c r="T110" s="17">
        <v>1954</v>
      </c>
      <c r="U110" s="169" t="s">
        <v>210</v>
      </c>
      <c r="V110" s="118">
        <v>1971</v>
      </c>
      <c r="W110" s="120"/>
      <c r="X110" s="118"/>
      <c r="Y110" s="169"/>
      <c r="Z110" s="118">
        <f t="shared" si="57"/>
        <v>46</v>
      </c>
      <c r="AA110" s="25" t="s">
        <v>209</v>
      </c>
      <c r="AB110" s="21" t="s">
        <v>121</v>
      </c>
      <c r="AC110" s="21"/>
      <c r="AE110" s="90" t="s">
        <v>453</v>
      </c>
      <c r="AF110" s="82"/>
      <c r="CP110" s="19" t="str">
        <f t="shared" si="58"/>
        <v>Derezynski Françoise</v>
      </c>
      <c r="CR110" s="19">
        <f t="shared" si="59"/>
        <v>46</v>
      </c>
      <c r="CS110" s="19" t="str">
        <f t="shared" si="60"/>
        <v>D</v>
      </c>
      <c r="CT110" s="154">
        <v>4266</v>
      </c>
      <c r="CU110" s="125">
        <v>141</v>
      </c>
      <c r="CV110" s="33">
        <f t="shared" si="76"/>
        <v>8</v>
      </c>
      <c r="CW110" s="83" t="str">
        <f t="shared" si="77"/>
        <v>Kaufmännischer Fachspezialist 1</v>
      </c>
      <c r="CX110" s="125">
        <v>141</v>
      </c>
      <c r="CY110" s="33">
        <f>VLOOKUP($CX110,Funktionsbezeichnungen,3,0)</f>
        <v>8</v>
      </c>
      <c r="CZ110" s="83" t="str">
        <f>VLOOKUP($CX110,Funktionsbezeichnungen,2,0)</f>
        <v>Kaufmännischer Fachspezialist 1</v>
      </c>
      <c r="DA110" s="125">
        <v>134</v>
      </c>
      <c r="DB110" s="33">
        <f>VLOOKUP($DA110,Funktionsbezeichnungen,3,0)</f>
        <v>7</v>
      </c>
      <c r="DC110" s="83" t="str">
        <f>VLOOKUP($DA110,Funktionsbezeichnungen,2,0)</f>
        <v>Kaufmännischer Mitarbeiter 4 / Gruppenchef 2</v>
      </c>
      <c r="DD110" s="125">
        <v>134</v>
      </c>
      <c r="DE110" s="33">
        <f>VLOOKUP($DD110,Funktionsbezeichnungen,3,0)</f>
        <v>7</v>
      </c>
      <c r="DF110" s="83" t="str">
        <f>VLOOKUP($DD110,Funktionsbezeichnungen,2,0)</f>
        <v>Kaufmännischer Mitarbeiter 4 / Gruppenchef 2</v>
      </c>
      <c r="DG110" s="20"/>
      <c r="DH110" s="125">
        <v>134</v>
      </c>
      <c r="DI110" s="33">
        <f>VLOOKUP($DH110,Funktionsbezeichnungen,3,0)</f>
        <v>7</v>
      </c>
      <c r="DJ110" s="83" t="str">
        <f>VLOOKUP($DH110,Funktionsbezeichnungen,2,0)</f>
        <v>Kaufmännischer Mitarbeiter 4 / Gruppenchef 2</v>
      </c>
      <c r="DO110" s="19">
        <f t="shared" si="61"/>
        <v>4266</v>
      </c>
      <c r="DP110" s="153">
        <v>6</v>
      </c>
      <c r="DQ110" s="19">
        <v>0</v>
      </c>
      <c r="DR110" s="19" t="s">
        <v>955</v>
      </c>
    </row>
    <row r="111" spans="1:122" s="19" customFormat="1" x14ac:dyDescent="0.2">
      <c r="A111" s="53">
        <v>0</v>
      </c>
      <c r="B111" s="53">
        <v>1</v>
      </c>
      <c r="C111" s="53">
        <f t="shared" si="56"/>
        <v>1</v>
      </c>
      <c r="D111" s="55"/>
      <c r="E111" s="55"/>
      <c r="F111" s="56"/>
      <c r="G111" s="54"/>
      <c r="H111" s="54"/>
      <c r="I111" s="56"/>
      <c r="J111" s="54"/>
      <c r="K111" s="56"/>
      <c r="L111" s="56">
        <v>1</v>
      </c>
      <c r="M111" s="56"/>
      <c r="N111" s="58"/>
      <c r="O111" s="52" t="s">
        <v>357</v>
      </c>
      <c r="P111" s="15" t="s">
        <v>502</v>
      </c>
      <c r="Q111" s="15">
        <v>107</v>
      </c>
      <c r="R111" s="16"/>
      <c r="S111" s="20" t="s">
        <v>153</v>
      </c>
      <c r="T111" s="21">
        <v>1953</v>
      </c>
      <c r="U111" s="28" t="s">
        <v>215</v>
      </c>
      <c r="V111" s="21">
        <v>1977</v>
      </c>
      <c r="W111" s="25" t="s">
        <v>318</v>
      </c>
      <c r="X111" s="21">
        <v>2000</v>
      </c>
      <c r="Y111" s="28" t="s">
        <v>319</v>
      </c>
      <c r="Z111" s="21">
        <f t="shared" si="57"/>
        <v>40</v>
      </c>
      <c r="AA111" s="25" t="s">
        <v>695</v>
      </c>
      <c r="AB111" s="21" t="s">
        <v>121</v>
      </c>
      <c r="AC111" s="21"/>
      <c r="AE111" s="90" t="s">
        <v>456</v>
      </c>
      <c r="AF111" s="82"/>
      <c r="CP111" s="19" t="str">
        <f t="shared" si="58"/>
        <v>Szirt Madeleine</v>
      </c>
      <c r="CR111" s="19">
        <f t="shared" si="59"/>
        <v>40</v>
      </c>
      <c r="CS111" s="19" t="str">
        <f t="shared" si="60"/>
        <v>D</v>
      </c>
      <c r="CT111" s="154">
        <v>4216</v>
      </c>
      <c r="CU111" s="125">
        <v>162</v>
      </c>
      <c r="CV111" s="33">
        <f t="shared" si="76"/>
        <v>9</v>
      </c>
      <c r="CW111" s="83" t="str">
        <f t="shared" si="77"/>
        <v>Personal-Fachspezialist 2</v>
      </c>
      <c r="CX111" s="125">
        <v>162</v>
      </c>
      <c r="CY111" s="33">
        <f>VLOOKUP($CX111,Funktionsbezeichnungen,3,0)</f>
        <v>9</v>
      </c>
      <c r="CZ111" s="83" t="str">
        <f>VLOOKUP($CX111,Funktionsbezeichnungen,2,0)</f>
        <v>Personal-Fachspezialist 2</v>
      </c>
      <c r="DA111" s="125">
        <v>162</v>
      </c>
      <c r="DB111" s="33">
        <f>VLOOKUP($DA111,Funktionsbezeichnungen,3,0)</f>
        <v>9</v>
      </c>
      <c r="DC111" s="83" t="str">
        <f>VLOOKUP($DA111,Funktionsbezeichnungen,2,0)</f>
        <v>Personal-Fachspezialist 2</v>
      </c>
      <c r="DD111" s="125">
        <v>162</v>
      </c>
      <c r="DE111" s="33">
        <f>VLOOKUP($DD111,Funktionsbezeichnungen,3,0)</f>
        <v>9</v>
      </c>
      <c r="DF111" s="83" t="str">
        <f>VLOOKUP($DD111,Funktionsbezeichnungen,2,0)</f>
        <v>Personal-Fachspezialist 2</v>
      </c>
      <c r="DG111" s="20"/>
      <c r="DH111" s="125">
        <v>162</v>
      </c>
      <c r="DI111" s="33">
        <f>VLOOKUP($DH111,Funktionsbezeichnungen,3,0)</f>
        <v>9</v>
      </c>
      <c r="DJ111" s="83" t="str">
        <f>VLOOKUP($DH111,Funktionsbezeichnungen,2,0)</f>
        <v>Personal-Fachspezialist 2</v>
      </c>
      <c r="DO111" s="19">
        <f t="shared" si="61"/>
        <v>4216</v>
      </c>
      <c r="DP111" s="153">
        <v>3</v>
      </c>
      <c r="DQ111" s="19">
        <v>0</v>
      </c>
      <c r="DR111" s="185" t="s">
        <v>971</v>
      </c>
    </row>
    <row r="112" spans="1:122" s="19" customFormat="1" x14ac:dyDescent="0.2">
      <c r="A112" s="53">
        <v>0</v>
      </c>
      <c r="B112" s="53">
        <v>1</v>
      </c>
      <c r="C112" s="53">
        <f t="shared" si="56"/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359</v>
      </c>
      <c r="P112" s="15" t="s">
        <v>1155</v>
      </c>
      <c r="Q112" s="15">
        <v>108</v>
      </c>
      <c r="R112" s="42"/>
      <c r="S112" s="27" t="s">
        <v>1156</v>
      </c>
      <c r="T112" s="21">
        <v>1959</v>
      </c>
      <c r="U112" s="28" t="s">
        <v>151</v>
      </c>
      <c r="V112" s="21">
        <v>1977</v>
      </c>
      <c r="W112" s="25"/>
      <c r="X112" s="21"/>
      <c r="Y112" s="25"/>
      <c r="Z112" s="21">
        <f t="shared" si="57"/>
        <v>40</v>
      </c>
      <c r="AA112" s="25" t="s">
        <v>1157</v>
      </c>
      <c r="AB112" s="21" t="s">
        <v>121</v>
      </c>
      <c r="AC112" s="21"/>
      <c r="AE112" s="90" t="s">
        <v>1158</v>
      </c>
      <c r="AF112" s="82"/>
      <c r="CP112" s="19" t="str">
        <f t="shared" si="58"/>
        <v>Canetti Rosemarie</v>
      </c>
      <c r="CR112" s="19">
        <f t="shared" si="59"/>
        <v>40</v>
      </c>
      <c r="CS112" s="19" t="str">
        <f t="shared" si="60"/>
        <v>D</v>
      </c>
      <c r="CT112" s="154">
        <v>4320</v>
      </c>
      <c r="CU112" s="125">
        <v>134</v>
      </c>
      <c r="CV112" s="33">
        <f t="shared" si="76"/>
        <v>7</v>
      </c>
      <c r="CW112" s="83" t="str">
        <f t="shared" si="77"/>
        <v>Kaufmännischer Mitarbeiter 4 / Gruppenchef 2</v>
      </c>
      <c r="CX112" s="125"/>
      <c r="CY112" s="33"/>
      <c r="CZ112" s="83"/>
      <c r="DA112" s="125">
        <v>134</v>
      </c>
      <c r="DB112" s="33">
        <f t="shared" si="72"/>
        <v>7</v>
      </c>
      <c r="DC112" s="83" t="str">
        <f t="shared" si="73"/>
        <v>Kaufmännischer Mitarbeiter 4 / Gruppenchef 2</v>
      </c>
      <c r="DD112" s="125">
        <v>134</v>
      </c>
      <c r="DE112" s="33">
        <f t="shared" si="78"/>
        <v>7</v>
      </c>
      <c r="DF112" s="83" t="str">
        <f t="shared" si="79"/>
        <v>Kaufmännischer Mitarbeiter 4 / Gruppenchef 2</v>
      </c>
      <c r="DG112" s="20"/>
      <c r="DH112" s="125">
        <v>134</v>
      </c>
      <c r="DI112" s="33">
        <f t="shared" si="74"/>
        <v>7</v>
      </c>
      <c r="DJ112" s="83" t="str">
        <f t="shared" si="75"/>
        <v>Kaufmännischer Mitarbeiter 4 / Gruppenchef 2</v>
      </c>
      <c r="DO112" s="19">
        <f t="shared" si="61"/>
        <v>4320</v>
      </c>
      <c r="DP112" s="153">
        <v>6</v>
      </c>
      <c r="DQ112" s="19">
        <v>0</v>
      </c>
      <c r="DR112" s="19" t="s">
        <v>955</v>
      </c>
    </row>
    <row r="113" spans="1:122" s="19" customFormat="1" x14ac:dyDescent="0.2">
      <c r="A113" s="53">
        <v>0</v>
      </c>
      <c r="B113" s="53">
        <v>1</v>
      </c>
      <c r="C113" s="53">
        <f t="shared" si="56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359</v>
      </c>
      <c r="P113" s="15" t="s">
        <v>1168</v>
      </c>
      <c r="Q113" s="15">
        <v>109</v>
      </c>
      <c r="R113" s="42"/>
      <c r="S113" s="27" t="s">
        <v>650</v>
      </c>
      <c r="T113" s="21">
        <v>1961</v>
      </c>
      <c r="U113" s="28" t="s">
        <v>155</v>
      </c>
      <c r="V113" s="21">
        <v>1982</v>
      </c>
      <c r="W113" s="25"/>
      <c r="X113" s="21"/>
      <c r="Y113" s="25" t="s">
        <v>323</v>
      </c>
      <c r="Z113" s="21">
        <f t="shared" si="57"/>
        <v>35</v>
      </c>
      <c r="AA113" s="25" t="s">
        <v>696</v>
      </c>
      <c r="AB113" s="21" t="s">
        <v>121</v>
      </c>
      <c r="AC113" s="21"/>
      <c r="AE113" s="90" t="s">
        <v>425</v>
      </c>
      <c r="AF113" s="82"/>
      <c r="CP113" s="19" t="str">
        <f t="shared" si="58"/>
        <v>Peier Doris</v>
      </c>
      <c r="CR113" s="19">
        <f t="shared" si="59"/>
        <v>35</v>
      </c>
      <c r="CS113" s="19" t="str">
        <f t="shared" si="60"/>
        <v>D</v>
      </c>
      <c r="CT113" s="154">
        <v>5581</v>
      </c>
      <c r="CU113" s="125">
        <v>134</v>
      </c>
      <c r="CV113" s="33">
        <f t="shared" si="76"/>
        <v>7</v>
      </c>
      <c r="CW113" s="83" t="str">
        <f t="shared" si="77"/>
        <v>Kaufmännischer Mitarbeiter 4 / Gruppenchef 2</v>
      </c>
      <c r="CX113" s="125">
        <v>134</v>
      </c>
      <c r="CY113" s="33">
        <f t="shared" si="70"/>
        <v>7</v>
      </c>
      <c r="CZ113" s="83" t="str">
        <f t="shared" si="71"/>
        <v>Kaufmännischer Mitarbeiter 4 / Gruppenchef 2</v>
      </c>
      <c r="DA113" s="125">
        <v>134</v>
      </c>
      <c r="DB113" s="33">
        <f t="shared" si="72"/>
        <v>7</v>
      </c>
      <c r="DC113" s="83" t="str">
        <f t="shared" si="73"/>
        <v>Kaufmännischer Mitarbeiter 4 / Gruppenchef 2</v>
      </c>
      <c r="DD113" s="125">
        <v>134</v>
      </c>
      <c r="DE113" s="33">
        <f t="shared" si="78"/>
        <v>7</v>
      </c>
      <c r="DF113" s="83" t="str">
        <f t="shared" si="79"/>
        <v>Kaufmännischer Mitarbeiter 4 / Gruppenchef 2</v>
      </c>
      <c r="DG113" s="20"/>
      <c r="DH113" s="125">
        <v>134</v>
      </c>
      <c r="DI113" s="33">
        <f t="shared" si="74"/>
        <v>7</v>
      </c>
      <c r="DJ113" s="83" t="str">
        <f t="shared" si="75"/>
        <v>Kaufmännischer Mitarbeiter 4 / Gruppenchef 2</v>
      </c>
      <c r="DO113" s="19">
        <f t="shared" si="61"/>
        <v>5581</v>
      </c>
      <c r="DP113" s="153">
        <v>6</v>
      </c>
      <c r="DQ113" s="19">
        <v>0</v>
      </c>
      <c r="DR113" s="19" t="s">
        <v>955</v>
      </c>
    </row>
    <row r="114" spans="1:122" s="19" customFormat="1" x14ac:dyDescent="0.2">
      <c r="A114" s="53">
        <v>0</v>
      </c>
      <c r="B114" s="53">
        <v>1</v>
      </c>
      <c r="C114" s="53">
        <f t="shared" si="56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359</v>
      </c>
      <c r="P114" s="15" t="s">
        <v>607</v>
      </c>
      <c r="Q114" s="15">
        <v>110</v>
      </c>
      <c r="R114" s="42"/>
      <c r="S114" s="27" t="s">
        <v>608</v>
      </c>
      <c r="T114" s="21">
        <v>1966</v>
      </c>
      <c r="U114" s="28" t="s">
        <v>151</v>
      </c>
      <c r="V114" s="21">
        <v>1985</v>
      </c>
      <c r="W114" s="25"/>
      <c r="X114" s="21"/>
      <c r="Y114" s="25"/>
      <c r="Z114" s="21">
        <f t="shared" si="57"/>
        <v>32</v>
      </c>
      <c r="AA114" s="25" t="s">
        <v>696</v>
      </c>
      <c r="AB114" s="21" t="s">
        <v>121</v>
      </c>
      <c r="AC114" s="21"/>
      <c r="AE114" s="90" t="s">
        <v>425</v>
      </c>
      <c r="AF114" s="82"/>
      <c r="CP114" s="19" t="str">
        <f t="shared" si="58"/>
        <v>Beuret Agnès</v>
      </c>
      <c r="CR114" s="19">
        <f t="shared" si="59"/>
        <v>32</v>
      </c>
      <c r="CS114" s="19" t="str">
        <f t="shared" si="60"/>
        <v>D</v>
      </c>
      <c r="CT114" s="154">
        <v>4352</v>
      </c>
      <c r="CU114" s="125">
        <v>134</v>
      </c>
      <c r="CV114" s="33">
        <f t="shared" si="76"/>
        <v>7</v>
      </c>
      <c r="CW114" s="83" t="str">
        <f t="shared" si="77"/>
        <v>Kaufmännischer Mitarbeiter 4 / Gruppenchef 2</v>
      </c>
      <c r="CX114" s="125">
        <v>134</v>
      </c>
      <c r="CY114" s="33">
        <f t="shared" si="70"/>
        <v>7</v>
      </c>
      <c r="CZ114" s="83" t="str">
        <f t="shared" si="71"/>
        <v>Kaufmännischer Mitarbeiter 4 / Gruppenchef 2</v>
      </c>
      <c r="DA114" s="125">
        <v>134</v>
      </c>
      <c r="DB114" s="33">
        <f t="shared" si="72"/>
        <v>7</v>
      </c>
      <c r="DC114" s="83" t="str">
        <f t="shared" si="73"/>
        <v>Kaufmännischer Mitarbeiter 4 / Gruppenchef 2</v>
      </c>
      <c r="DD114" s="125">
        <v>134</v>
      </c>
      <c r="DE114" s="33">
        <f t="shared" si="78"/>
        <v>7</v>
      </c>
      <c r="DF114" s="83" t="str">
        <f t="shared" si="79"/>
        <v>Kaufmännischer Mitarbeiter 4 / Gruppenchef 2</v>
      </c>
      <c r="DG114" s="20"/>
      <c r="DH114" s="125">
        <v>134</v>
      </c>
      <c r="DI114" s="33">
        <f t="shared" si="74"/>
        <v>7</v>
      </c>
      <c r="DJ114" s="83" t="str">
        <f t="shared" si="75"/>
        <v>Kaufmännischer Mitarbeiter 4 / Gruppenchef 2</v>
      </c>
      <c r="DO114" s="19">
        <f t="shared" si="61"/>
        <v>4352</v>
      </c>
      <c r="DP114" s="153">
        <v>6</v>
      </c>
      <c r="DQ114" s="19">
        <v>0</v>
      </c>
      <c r="DR114" s="19" t="s">
        <v>955</v>
      </c>
    </row>
    <row r="115" spans="1:122" s="19" customFormat="1" x14ac:dyDescent="0.2">
      <c r="A115" s="53">
        <v>0</v>
      </c>
      <c r="B115" s="53">
        <v>1</v>
      </c>
      <c r="C115" s="53">
        <f t="shared" si="56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359</v>
      </c>
      <c r="P115" s="15" t="s">
        <v>508</v>
      </c>
      <c r="Q115" s="15">
        <v>111</v>
      </c>
      <c r="R115" s="42"/>
      <c r="S115" s="27" t="s">
        <v>164</v>
      </c>
      <c r="T115" s="21">
        <v>1970</v>
      </c>
      <c r="U115" s="28" t="s">
        <v>165</v>
      </c>
      <c r="V115" s="21">
        <v>1990</v>
      </c>
      <c r="W115" s="25"/>
      <c r="X115" s="21"/>
      <c r="Y115" s="25"/>
      <c r="Z115" s="21">
        <f t="shared" si="57"/>
        <v>27</v>
      </c>
      <c r="AA115" s="25" t="s">
        <v>696</v>
      </c>
      <c r="AB115" s="21" t="s">
        <v>121</v>
      </c>
      <c r="AC115" s="21"/>
      <c r="AE115" s="90" t="s">
        <v>425</v>
      </c>
      <c r="AF115" s="82"/>
      <c r="CP115" s="19" t="str">
        <f t="shared" si="58"/>
        <v>Weider Noelle</v>
      </c>
      <c r="CR115" s="19">
        <f t="shared" si="59"/>
        <v>27</v>
      </c>
      <c r="CS115" s="19" t="str">
        <f t="shared" si="60"/>
        <v>D</v>
      </c>
      <c r="CT115" s="154">
        <v>5604</v>
      </c>
      <c r="CU115" s="125">
        <v>134</v>
      </c>
      <c r="CV115" s="33">
        <f t="shared" si="76"/>
        <v>7</v>
      </c>
      <c r="CW115" s="83" t="str">
        <f t="shared" si="77"/>
        <v>Kaufmännischer Mitarbeiter 4 / Gruppenchef 2</v>
      </c>
      <c r="CX115" s="125">
        <v>134</v>
      </c>
      <c r="CY115" s="33">
        <f t="shared" si="70"/>
        <v>7</v>
      </c>
      <c r="CZ115" s="83" t="str">
        <f t="shared" si="71"/>
        <v>Kaufmännischer Mitarbeiter 4 / Gruppenchef 2</v>
      </c>
      <c r="DA115" s="125">
        <v>134</v>
      </c>
      <c r="DB115" s="33">
        <f t="shared" si="72"/>
        <v>7</v>
      </c>
      <c r="DC115" s="83" t="str">
        <f t="shared" si="73"/>
        <v>Kaufmännischer Mitarbeiter 4 / Gruppenchef 2</v>
      </c>
      <c r="DD115" s="125">
        <v>134</v>
      </c>
      <c r="DE115" s="33">
        <f t="shared" si="78"/>
        <v>7</v>
      </c>
      <c r="DF115" s="83" t="str">
        <f t="shared" si="79"/>
        <v>Kaufmännischer Mitarbeiter 4 / Gruppenchef 2</v>
      </c>
      <c r="DG115" s="20"/>
      <c r="DH115" s="125">
        <v>134</v>
      </c>
      <c r="DI115" s="33">
        <f t="shared" si="74"/>
        <v>7</v>
      </c>
      <c r="DJ115" s="83" t="str">
        <f t="shared" si="75"/>
        <v>Kaufmännischer Mitarbeiter 4 / Gruppenchef 2</v>
      </c>
      <c r="DO115" s="19">
        <f t="shared" si="61"/>
        <v>5604</v>
      </c>
      <c r="DP115" s="153">
        <v>6</v>
      </c>
      <c r="DQ115" s="19">
        <v>0</v>
      </c>
      <c r="DR115" s="19" t="s">
        <v>955</v>
      </c>
    </row>
    <row r="116" spans="1:122" s="19" customFormat="1" ht="27" x14ac:dyDescent="0.2">
      <c r="A116" s="53">
        <v>0</v>
      </c>
      <c r="B116" s="53"/>
      <c r="C116" s="53">
        <f t="shared" si="56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357</v>
      </c>
      <c r="P116" s="15" t="s">
        <v>509</v>
      </c>
      <c r="Q116" s="15">
        <v>112</v>
      </c>
      <c r="R116" s="42"/>
      <c r="S116" s="20" t="s">
        <v>244</v>
      </c>
      <c r="T116" s="21">
        <v>1976</v>
      </c>
      <c r="U116" s="28" t="s">
        <v>243</v>
      </c>
      <c r="V116" s="21">
        <v>2002</v>
      </c>
      <c r="W116" s="25"/>
      <c r="X116" s="21"/>
      <c r="Y116" s="28" t="s">
        <v>327</v>
      </c>
      <c r="Z116" s="118">
        <f t="shared" si="57"/>
        <v>15</v>
      </c>
      <c r="AA116" s="25" t="s">
        <v>326</v>
      </c>
      <c r="AB116" s="21" t="s">
        <v>121</v>
      </c>
      <c r="AC116" s="21"/>
      <c r="AE116" s="90" t="s">
        <v>375</v>
      </c>
      <c r="AF116" s="82"/>
      <c r="CP116" s="19" t="str">
        <f t="shared" si="58"/>
        <v>Fischer Michel</v>
      </c>
      <c r="CR116" s="19">
        <f t="shared" si="59"/>
        <v>15</v>
      </c>
      <c r="CS116" s="19" t="str">
        <f t="shared" si="60"/>
        <v>D</v>
      </c>
      <c r="CT116" s="154">
        <v>8655</v>
      </c>
      <c r="CU116" s="125">
        <v>542</v>
      </c>
      <c r="CV116" s="33">
        <f t="shared" si="76"/>
        <v>7</v>
      </c>
      <c r="CW116" s="83" t="str">
        <f t="shared" si="77"/>
        <v>Technischer Sachbearbeiter 2</v>
      </c>
      <c r="CX116" s="125">
        <v>542</v>
      </c>
      <c r="CY116" s="33">
        <f t="shared" si="70"/>
        <v>7</v>
      </c>
      <c r="CZ116" s="83" t="str">
        <f t="shared" si="71"/>
        <v>Technischer Sachbearbeiter 2</v>
      </c>
      <c r="DA116" s="125">
        <v>542</v>
      </c>
      <c r="DB116" s="33">
        <f t="shared" si="72"/>
        <v>7</v>
      </c>
      <c r="DC116" s="83" t="str">
        <f t="shared" si="73"/>
        <v>Technischer Sachbearbeiter 2</v>
      </c>
      <c r="DD116" s="125">
        <v>541</v>
      </c>
      <c r="DE116" s="33">
        <f t="shared" si="78"/>
        <v>6</v>
      </c>
      <c r="DF116" s="83" t="str">
        <f t="shared" si="79"/>
        <v>Technischer Sachbearbeiter 1</v>
      </c>
      <c r="DG116" s="20"/>
      <c r="DH116" s="125">
        <v>351</v>
      </c>
      <c r="DI116" s="33">
        <f t="shared" si="74"/>
        <v>7</v>
      </c>
      <c r="DJ116" s="83" t="str">
        <f t="shared" si="75"/>
        <v>Marketing - / Product - Manager 1</v>
      </c>
      <c r="DO116" s="19">
        <f t="shared" si="61"/>
        <v>8655</v>
      </c>
      <c r="DP116" s="153">
        <v>6</v>
      </c>
      <c r="DQ116" s="19">
        <v>0</v>
      </c>
      <c r="DR116" s="19" t="s">
        <v>967</v>
      </c>
    </row>
    <row r="117" spans="1:122" s="19" customFormat="1" x14ac:dyDescent="0.2">
      <c r="A117" s="53">
        <v>0</v>
      </c>
      <c r="B117" s="53">
        <v>1</v>
      </c>
      <c r="C117" s="53">
        <f t="shared" si="56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360</v>
      </c>
      <c r="P117" s="15" t="s">
        <v>582</v>
      </c>
      <c r="Q117" s="15">
        <v>113</v>
      </c>
      <c r="R117" s="42"/>
      <c r="S117" s="27" t="s">
        <v>583</v>
      </c>
      <c r="T117" s="21">
        <v>1959</v>
      </c>
      <c r="U117" s="28" t="s">
        <v>397</v>
      </c>
      <c r="V117" s="21">
        <v>1976</v>
      </c>
      <c r="W117" s="25"/>
      <c r="X117" s="21"/>
      <c r="Y117" s="25"/>
      <c r="Z117" s="21">
        <f t="shared" si="57"/>
        <v>41</v>
      </c>
      <c r="AA117" s="25" t="s">
        <v>584</v>
      </c>
      <c r="AB117" s="21" t="s">
        <v>142</v>
      </c>
      <c r="AC117" s="21"/>
      <c r="AE117" s="90" t="s">
        <v>585</v>
      </c>
      <c r="AF117" s="82"/>
      <c r="CP117" s="19" t="str">
        <f t="shared" si="58"/>
        <v>Willig Martine</v>
      </c>
      <c r="CR117" s="19">
        <f t="shared" si="59"/>
        <v>41</v>
      </c>
      <c r="CS117" s="19" t="str">
        <f t="shared" si="60"/>
        <v>E</v>
      </c>
      <c r="CT117" s="154">
        <v>5637</v>
      </c>
      <c r="CU117" s="125">
        <v>133</v>
      </c>
      <c r="CV117" s="33">
        <f t="shared" si="76"/>
        <v>6</v>
      </c>
      <c r="CW117" s="83" t="str">
        <f t="shared" si="77"/>
        <v>Kaufmännischer Mitarbeiter 3 / Gruppenchef 1</v>
      </c>
      <c r="CX117" s="125">
        <v>133</v>
      </c>
      <c r="CY117" s="33">
        <f t="shared" si="70"/>
        <v>6</v>
      </c>
      <c r="CZ117" s="83" t="str">
        <f t="shared" si="71"/>
        <v>Kaufmännischer Mitarbeiter 3 / Gruppenchef 1</v>
      </c>
      <c r="DA117" s="125">
        <v>133</v>
      </c>
      <c r="DB117" s="33">
        <f t="shared" si="72"/>
        <v>6</v>
      </c>
      <c r="DC117" s="83" t="str">
        <f t="shared" si="73"/>
        <v>Kaufmännischer Mitarbeiter 3 / Gruppenchef 1</v>
      </c>
      <c r="DD117" s="125">
        <v>133</v>
      </c>
      <c r="DE117" s="33">
        <f t="shared" si="78"/>
        <v>6</v>
      </c>
      <c r="DF117" s="83" t="str">
        <f t="shared" si="79"/>
        <v>Kaufmännischer Mitarbeiter 3 / Gruppenchef 1</v>
      </c>
      <c r="DG117" s="20"/>
      <c r="DH117" s="125">
        <v>133</v>
      </c>
      <c r="DI117" s="33">
        <f t="shared" si="74"/>
        <v>6</v>
      </c>
      <c r="DJ117" s="83" t="str">
        <f t="shared" si="75"/>
        <v>Kaufmännischer Mitarbeiter 3 / Gruppenchef 1</v>
      </c>
      <c r="DO117" s="19">
        <f t="shared" si="61"/>
        <v>5637</v>
      </c>
      <c r="DP117" s="153">
        <v>6</v>
      </c>
      <c r="DQ117" s="19">
        <v>0</v>
      </c>
      <c r="DR117" s="185" t="s">
        <v>973</v>
      </c>
    </row>
    <row r="118" spans="1:122" s="19" customFormat="1" x14ac:dyDescent="0.2">
      <c r="A118" s="53">
        <v>0</v>
      </c>
      <c r="B118" s="53">
        <v>1</v>
      </c>
      <c r="C118" s="53">
        <f t="shared" si="56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357</v>
      </c>
      <c r="P118" s="15" t="s">
        <v>507</v>
      </c>
      <c r="Q118" s="15">
        <v>114</v>
      </c>
      <c r="R118" s="42"/>
      <c r="S118" s="27" t="s">
        <v>259</v>
      </c>
      <c r="T118" s="21">
        <v>1957</v>
      </c>
      <c r="U118" s="28" t="s">
        <v>151</v>
      </c>
      <c r="V118" s="21">
        <v>1977</v>
      </c>
      <c r="W118" s="25"/>
      <c r="X118" s="21"/>
      <c r="Y118" s="25"/>
      <c r="Z118" s="21">
        <f t="shared" si="57"/>
        <v>40</v>
      </c>
      <c r="AA118" s="25" t="s">
        <v>156</v>
      </c>
      <c r="AB118" s="21" t="s">
        <v>142</v>
      </c>
      <c r="AC118" s="21"/>
      <c r="AE118" s="90" t="s">
        <v>457</v>
      </c>
      <c r="AF118" s="82"/>
      <c r="CP118" s="19" t="str">
        <f t="shared" si="58"/>
        <v>Meichtry Anna</v>
      </c>
      <c r="CR118" s="19">
        <f t="shared" si="59"/>
        <v>40</v>
      </c>
      <c r="CS118" s="19" t="str">
        <f t="shared" si="60"/>
        <v>E</v>
      </c>
      <c r="CT118" s="154">
        <v>5629</v>
      </c>
      <c r="CU118" s="125">
        <v>133</v>
      </c>
      <c r="CV118" s="33">
        <f t="shared" si="76"/>
        <v>6</v>
      </c>
      <c r="CW118" s="83" t="str">
        <f t="shared" si="77"/>
        <v>Kaufmännischer Mitarbeiter 3 / Gruppenchef 1</v>
      </c>
      <c r="CX118" s="125">
        <v>133</v>
      </c>
      <c r="CY118" s="33">
        <f t="shared" si="70"/>
        <v>6</v>
      </c>
      <c r="CZ118" s="83" t="str">
        <f t="shared" si="71"/>
        <v>Kaufmännischer Mitarbeiter 3 / Gruppenchef 1</v>
      </c>
      <c r="DA118" s="125">
        <v>133</v>
      </c>
      <c r="DB118" s="33">
        <f t="shared" si="72"/>
        <v>6</v>
      </c>
      <c r="DC118" s="83" t="str">
        <f t="shared" si="73"/>
        <v>Kaufmännischer Mitarbeiter 3 / Gruppenchef 1</v>
      </c>
      <c r="DD118" s="125">
        <v>133</v>
      </c>
      <c r="DE118" s="33">
        <f t="shared" si="78"/>
        <v>6</v>
      </c>
      <c r="DF118" s="83" t="str">
        <f t="shared" si="79"/>
        <v>Kaufmännischer Mitarbeiter 3 / Gruppenchef 1</v>
      </c>
      <c r="DG118" s="20"/>
      <c r="DH118" s="125">
        <v>133</v>
      </c>
      <c r="DI118" s="33">
        <f t="shared" si="74"/>
        <v>6</v>
      </c>
      <c r="DJ118" s="83" t="str">
        <f t="shared" si="75"/>
        <v>Kaufmännischer Mitarbeiter 3 / Gruppenchef 1</v>
      </c>
      <c r="DO118" s="19">
        <f t="shared" si="61"/>
        <v>5629</v>
      </c>
      <c r="DP118" s="153">
        <v>6</v>
      </c>
      <c r="DQ118" s="19">
        <v>0</v>
      </c>
      <c r="DR118" s="19" t="s">
        <v>955</v>
      </c>
    </row>
    <row r="119" spans="1:122" s="19" customFormat="1" x14ac:dyDescent="0.2">
      <c r="A119" s="53">
        <v>0</v>
      </c>
      <c r="B119" s="53">
        <v>1</v>
      </c>
      <c r="C119" s="53">
        <f t="shared" si="56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357</v>
      </c>
      <c r="P119" s="15" t="s">
        <v>1167</v>
      </c>
      <c r="Q119" s="15">
        <v>115</v>
      </c>
      <c r="R119" s="42"/>
      <c r="S119" s="27" t="s">
        <v>1005</v>
      </c>
      <c r="T119" s="21">
        <v>1967</v>
      </c>
      <c r="U119" s="28" t="s">
        <v>151</v>
      </c>
      <c r="V119" s="21">
        <v>1987</v>
      </c>
      <c r="W119" s="25"/>
      <c r="X119" s="21"/>
      <c r="Y119" s="25"/>
      <c r="Z119" s="21">
        <f t="shared" si="57"/>
        <v>30</v>
      </c>
      <c r="AA119" s="25" t="s">
        <v>691</v>
      </c>
      <c r="AB119" s="21" t="s">
        <v>142</v>
      </c>
      <c r="AC119" s="21"/>
      <c r="AE119" s="90" t="s">
        <v>457</v>
      </c>
      <c r="AF119" s="82"/>
      <c r="CP119" s="19" t="str">
        <f t="shared" si="58"/>
        <v>Meier Jacqueline</v>
      </c>
      <c r="CR119" s="19">
        <f t="shared" si="59"/>
        <v>30</v>
      </c>
      <c r="CS119" s="19" t="str">
        <f t="shared" si="60"/>
        <v>E</v>
      </c>
      <c r="CT119" s="154">
        <v>7700</v>
      </c>
      <c r="CU119" s="125">
        <v>212</v>
      </c>
      <c r="CV119" s="33">
        <f t="shared" si="76"/>
        <v>5</v>
      </c>
      <c r="CW119" s="83" t="str">
        <f t="shared" si="77"/>
        <v>Buchhalter 2</v>
      </c>
      <c r="CX119" s="125">
        <v>212</v>
      </c>
      <c r="CY119" s="33">
        <f t="shared" si="70"/>
        <v>5</v>
      </c>
      <c r="CZ119" s="83" t="str">
        <f t="shared" si="71"/>
        <v>Buchhalter 2</v>
      </c>
      <c r="DA119" s="125">
        <v>212</v>
      </c>
      <c r="DB119" s="33">
        <f t="shared" si="72"/>
        <v>5</v>
      </c>
      <c r="DC119" s="83" t="str">
        <f t="shared" si="73"/>
        <v>Buchhalter 2</v>
      </c>
      <c r="DD119" s="125">
        <v>212</v>
      </c>
      <c r="DE119" s="33">
        <f t="shared" si="78"/>
        <v>5</v>
      </c>
      <c r="DF119" s="83" t="str">
        <f t="shared" si="79"/>
        <v>Buchhalter 2</v>
      </c>
      <c r="DG119" s="20"/>
      <c r="DH119" s="125">
        <v>212</v>
      </c>
      <c r="DI119" s="33">
        <f t="shared" si="74"/>
        <v>5</v>
      </c>
      <c r="DJ119" s="83" t="str">
        <f t="shared" si="75"/>
        <v>Buchhalter 2</v>
      </c>
      <c r="DO119" s="19">
        <f t="shared" si="61"/>
        <v>7700</v>
      </c>
      <c r="DP119" s="153">
        <v>6</v>
      </c>
      <c r="DQ119" s="19">
        <v>0</v>
      </c>
      <c r="DR119" s="19" t="s">
        <v>958</v>
      </c>
    </row>
    <row r="120" spans="1:122" s="19" customFormat="1" x14ac:dyDescent="0.2">
      <c r="A120" s="53">
        <v>0</v>
      </c>
      <c r="B120" s="53">
        <v>1</v>
      </c>
      <c r="C120" s="53">
        <f t="shared" si="56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357</v>
      </c>
      <c r="P120" s="15" t="s">
        <v>510</v>
      </c>
      <c r="Q120" s="15">
        <v>116</v>
      </c>
      <c r="R120" s="42"/>
      <c r="S120" s="27" t="s">
        <v>278</v>
      </c>
      <c r="T120" s="21">
        <v>1985</v>
      </c>
      <c r="U120" s="28" t="s">
        <v>279</v>
      </c>
      <c r="V120" s="21">
        <v>2005</v>
      </c>
      <c r="W120" s="25"/>
      <c r="X120" s="21"/>
      <c r="Y120" s="25"/>
      <c r="Z120" s="21">
        <f t="shared" si="57"/>
        <v>12</v>
      </c>
      <c r="AA120" s="25" t="s">
        <v>691</v>
      </c>
      <c r="AB120" s="21" t="s">
        <v>142</v>
      </c>
      <c r="AC120" s="21"/>
      <c r="AE120" s="90" t="s">
        <v>457</v>
      </c>
      <c r="AF120" s="82"/>
      <c r="CP120" s="19" t="str">
        <f t="shared" si="58"/>
        <v>Oruk Makbule</v>
      </c>
      <c r="CR120" s="19">
        <f t="shared" si="59"/>
        <v>12</v>
      </c>
      <c r="CS120" s="19" t="str">
        <f t="shared" si="60"/>
        <v>E</v>
      </c>
      <c r="CT120" s="154">
        <v>6762</v>
      </c>
      <c r="CU120" s="125">
        <v>212</v>
      </c>
      <c r="CV120" s="33">
        <f t="shared" si="76"/>
        <v>5</v>
      </c>
      <c r="CW120" s="83" t="str">
        <f t="shared" si="77"/>
        <v>Buchhalter 2</v>
      </c>
      <c r="CX120" s="125">
        <v>212</v>
      </c>
      <c r="CY120" s="33">
        <f t="shared" si="70"/>
        <v>5</v>
      </c>
      <c r="CZ120" s="83" t="str">
        <f t="shared" si="71"/>
        <v>Buchhalter 2</v>
      </c>
      <c r="DA120" s="125">
        <v>212</v>
      </c>
      <c r="DB120" s="33">
        <f t="shared" si="72"/>
        <v>5</v>
      </c>
      <c r="DC120" s="83" t="str">
        <f t="shared" si="73"/>
        <v>Buchhalter 2</v>
      </c>
      <c r="DD120" s="125">
        <v>212</v>
      </c>
      <c r="DE120" s="33">
        <f t="shared" si="78"/>
        <v>5</v>
      </c>
      <c r="DF120" s="83" t="str">
        <f t="shared" si="79"/>
        <v>Buchhalter 2</v>
      </c>
      <c r="DG120" s="20"/>
      <c r="DH120" s="125">
        <v>212</v>
      </c>
      <c r="DI120" s="33">
        <f t="shared" si="74"/>
        <v>5</v>
      </c>
      <c r="DJ120" s="83" t="str">
        <f t="shared" si="75"/>
        <v>Buchhalter 2</v>
      </c>
      <c r="DO120" s="19">
        <f t="shared" si="61"/>
        <v>6762</v>
      </c>
      <c r="DP120" s="153">
        <v>6</v>
      </c>
      <c r="DQ120" s="19">
        <v>0</v>
      </c>
      <c r="DR120" s="19" t="s">
        <v>958</v>
      </c>
    </row>
    <row r="121" spans="1:122" s="19" customFormat="1" x14ac:dyDescent="0.2">
      <c r="A121" s="53">
        <v>0</v>
      </c>
      <c r="B121" s="53"/>
      <c r="C121" s="53">
        <f t="shared" si="56"/>
        <v>1</v>
      </c>
      <c r="D121" s="55"/>
      <c r="E121" s="55"/>
      <c r="F121" s="55"/>
      <c r="G121" s="53"/>
      <c r="H121" s="53"/>
      <c r="I121" s="55"/>
      <c r="J121" s="53"/>
      <c r="K121" s="55"/>
      <c r="L121" s="55"/>
      <c r="M121" s="55">
        <v>1</v>
      </c>
      <c r="N121" s="59"/>
      <c r="O121" s="19" t="s">
        <v>361</v>
      </c>
      <c r="P121" s="15" t="s">
        <v>511</v>
      </c>
      <c r="Q121" s="15">
        <v>117</v>
      </c>
      <c r="R121" s="42" t="s">
        <v>341</v>
      </c>
      <c r="S121" s="27" t="s">
        <v>159</v>
      </c>
      <c r="T121" s="21">
        <v>1959</v>
      </c>
      <c r="U121" s="28" t="s">
        <v>126</v>
      </c>
      <c r="V121" s="21">
        <v>1979</v>
      </c>
      <c r="W121" s="25"/>
      <c r="X121" s="21"/>
      <c r="Y121" s="25" t="s">
        <v>340</v>
      </c>
      <c r="Z121" s="21">
        <f t="shared" si="57"/>
        <v>38</v>
      </c>
      <c r="AA121" s="25" t="s">
        <v>160</v>
      </c>
      <c r="AB121" s="21" t="s">
        <v>105</v>
      </c>
      <c r="AC121" s="21"/>
      <c r="AE121" s="90" t="s">
        <v>426</v>
      </c>
      <c r="AF121" s="82"/>
      <c r="CP121" s="19" t="str">
        <f t="shared" si="58"/>
        <v>Steg Günther</v>
      </c>
      <c r="CR121" s="19">
        <f t="shared" si="59"/>
        <v>38</v>
      </c>
      <c r="CS121" s="19" t="str">
        <f t="shared" si="60"/>
        <v>C</v>
      </c>
      <c r="CT121" s="154">
        <v>4226</v>
      </c>
      <c r="CU121" s="125">
        <v>413</v>
      </c>
      <c r="CV121" s="33">
        <f t="shared" si="76"/>
        <v>8</v>
      </c>
      <c r="CW121" s="83" t="str">
        <f t="shared" si="77"/>
        <v>Senior System-Controller</v>
      </c>
      <c r="CX121" s="125">
        <v>413</v>
      </c>
      <c r="CY121" s="33">
        <f t="shared" si="70"/>
        <v>8</v>
      </c>
      <c r="CZ121" s="83" t="str">
        <f t="shared" si="71"/>
        <v>Senior System-Controller</v>
      </c>
      <c r="DA121" s="125">
        <v>413</v>
      </c>
      <c r="DB121" s="33">
        <f t="shared" si="72"/>
        <v>8</v>
      </c>
      <c r="DC121" s="83" t="str">
        <f t="shared" si="73"/>
        <v>Senior System-Controller</v>
      </c>
      <c r="DD121" s="125">
        <v>413</v>
      </c>
      <c r="DE121" s="33">
        <f t="shared" si="78"/>
        <v>8</v>
      </c>
      <c r="DF121" s="83" t="str">
        <f t="shared" si="79"/>
        <v>Senior System-Controller</v>
      </c>
      <c r="DG121" s="20"/>
      <c r="DH121" s="125">
        <v>413</v>
      </c>
      <c r="DI121" s="33">
        <f t="shared" si="74"/>
        <v>8</v>
      </c>
      <c r="DJ121" s="83" t="str">
        <f t="shared" si="75"/>
        <v>Senior System-Controller</v>
      </c>
      <c r="DO121" s="19">
        <f t="shared" si="61"/>
        <v>4226</v>
      </c>
      <c r="DP121" s="153">
        <v>6</v>
      </c>
      <c r="DQ121" s="19">
        <v>0</v>
      </c>
      <c r="DR121" s="19" t="s">
        <v>961</v>
      </c>
    </row>
    <row r="122" spans="1:122" s="19" customFormat="1" ht="27" x14ac:dyDescent="0.2">
      <c r="A122" s="53">
        <v>0</v>
      </c>
      <c r="B122" s="53"/>
      <c r="C122" s="53">
        <f t="shared" si="56"/>
        <v>1</v>
      </c>
      <c r="D122" s="55"/>
      <c r="E122" s="55"/>
      <c r="F122" s="55"/>
      <c r="G122" s="53">
        <v>1</v>
      </c>
      <c r="H122" s="53"/>
      <c r="I122" s="55"/>
      <c r="J122" s="53"/>
      <c r="K122" s="55"/>
      <c r="L122" s="55"/>
      <c r="M122" s="55">
        <v>1</v>
      </c>
      <c r="N122" s="59"/>
      <c r="O122" s="19" t="s">
        <v>361</v>
      </c>
      <c r="P122" s="15" t="s">
        <v>533</v>
      </c>
      <c r="Q122" s="15">
        <v>118</v>
      </c>
      <c r="R122" s="42"/>
      <c r="S122" s="20" t="s">
        <v>532</v>
      </c>
      <c r="T122" s="21">
        <v>1966</v>
      </c>
      <c r="U122" s="28" t="s">
        <v>534</v>
      </c>
      <c r="V122" s="21">
        <v>1992</v>
      </c>
      <c r="W122" s="25" t="s">
        <v>535</v>
      </c>
      <c r="X122" s="21">
        <v>1995</v>
      </c>
      <c r="Y122" s="28" t="s">
        <v>211</v>
      </c>
      <c r="Z122" s="118">
        <f t="shared" si="57"/>
        <v>25</v>
      </c>
      <c r="AA122" s="25" t="s">
        <v>692</v>
      </c>
      <c r="AB122" s="21" t="s">
        <v>105</v>
      </c>
      <c r="AC122" s="21"/>
      <c r="AE122" s="90" t="s">
        <v>537</v>
      </c>
      <c r="AF122" s="82"/>
      <c r="CP122" s="19" t="str">
        <f t="shared" si="58"/>
        <v>Grimm Stephan</v>
      </c>
      <c r="CR122" s="19">
        <f t="shared" si="59"/>
        <v>25</v>
      </c>
      <c r="CS122" s="19" t="str">
        <f t="shared" si="60"/>
        <v>C</v>
      </c>
      <c r="CT122" s="154">
        <v>3203</v>
      </c>
      <c r="CU122" s="125">
        <v>443</v>
      </c>
      <c r="CV122" s="33">
        <f t="shared" si="76"/>
        <v>9</v>
      </c>
      <c r="CW122" s="83" t="str">
        <f t="shared" si="77"/>
        <v>System-Spezialist 3</v>
      </c>
      <c r="CX122" s="125">
        <v>443</v>
      </c>
      <c r="CY122" s="33">
        <f t="shared" si="70"/>
        <v>9</v>
      </c>
      <c r="CZ122" s="83" t="str">
        <f t="shared" si="71"/>
        <v>System-Spezialist 3</v>
      </c>
      <c r="DA122" s="125">
        <v>443</v>
      </c>
      <c r="DB122" s="33">
        <f t="shared" si="72"/>
        <v>9</v>
      </c>
      <c r="DC122" s="83" t="str">
        <f t="shared" si="73"/>
        <v>System-Spezialist 3</v>
      </c>
      <c r="DD122" s="125">
        <v>443</v>
      </c>
      <c r="DE122" s="33">
        <f t="shared" si="78"/>
        <v>9</v>
      </c>
      <c r="DF122" s="83" t="str">
        <f t="shared" si="79"/>
        <v>System-Spezialist 3</v>
      </c>
      <c r="DG122" s="20"/>
      <c r="DH122" s="125">
        <v>413</v>
      </c>
      <c r="DI122" s="33">
        <f t="shared" si="74"/>
        <v>8</v>
      </c>
      <c r="DJ122" s="83" t="str">
        <f t="shared" si="75"/>
        <v>Senior System-Controller</v>
      </c>
      <c r="DO122" s="19">
        <f t="shared" si="61"/>
        <v>3203</v>
      </c>
      <c r="DP122" s="153">
        <v>3</v>
      </c>
      <c r="DQ122" s="19">
        <v>0</v>
      </c>
      <c r="DR122" s="19" t="s">
        <v>962</v>
      </c>
    </row>
    <row r="123" spans="1:122" s="19" customFormat="1" x14ac:dyDescent="0.2">
      <c r="A123" s="53">
        <v>0</v>
      </c>
      <c r="B123" s="53"/>
      <c r="C123" s="53">
        <f t="shared" si="56"/>
        <v>1</v>
      </c>
      <c r="D123" s="55"/>
      <c r="E123" s="55"/>
      <c r="F123" s="55"/>
      <c r="G123" s="53"/>
      <c r="H123" s="53"/>
      <c r="I123" s="55"/>
      <c r="J123" s="53"/>
      <c r="K123" s="55"/>
      <c r="L123" s="55"/>
      <c r="M123" s="55">
        <v>1</v>
      </c>
      <c r="N123" s="59"/>
      <c r="O123" s="19" t="s">
        <v>361</v>
      </c>
      <c r="P123" s="15" t="s">
        <v>512</v>
      </c>
      <c r="Q123" s="15">
        <v>119</v>
      </c>
      <c r="R123" s="42"/>
      <c r="S123" s="27" t="s">
        <v>204</v>
      </c>
      <c r="T123" s="21">
        <v>1978</v>
      </c>
      <c r="U123" s="28" t="s">
        <v>277</v>
      </c>
      <c r="V123" s="21">
        <v>1999</v>
      </c>
      <c r="W123" s="25"/>
      <c r="X123" s="21"/>
      <c r="Y123" s="25" t="s">
        <v>316</v>
      </c>
      <c r="Z123" s="21">
        <f t="shared" si="57"/>
        <v>18</v>
      </c>
      <c r="AA123" s="25" t="s">
        <v>205</v>
      </c>
      <c r="AB123" s="21" t="s">
        <v>121</v>
      </c>
      <c r="AC123" s="21"/>
      <c r="AE123" s="90" t="s">
        <v>427</v>
      </c>
      <c r="AF123" s="82"/>
      <c r="CP123" s="19" t="str">
        <f t="shared" si="58"/>
        <v>Hänni Alexander</v>
      </c>
      <c r="CR123" s="19">
        <f t="shared" si="59"/>
        <v>18</v>
      </c>
      <c r="CS123" s="19" t="str">
        <f t="shared" si="60"/>
        <v>D</v>
      </c>
      <c r="CT123" s="154">
        <v>6755</v>
      </c>
      <c r="CU123" s="125">
        <v>423</v>
      </c>
      <c r="CV123" s="33">
        <f t="shared" si="76"/>
        <v>7</v>
      </c>
      <c r="CW123" s="83" t="str">
        <f t="shared" si="77"/>
        <v>IC-Berater / -Techniker 3 / LAN-Supporter</v>
      </c>
      <c r="CX123" s="125">
        <v>423</v>
      </c>
      <c r="CY123" s="33">
        <f t="shared" si="70"/>
        <v>7</v>
      </c>
      <c r="CZ123" s="83" t="str">
        <f t="shared" si="71"/>
        <v>IC-Berater / -Techniker 3 / LAN-Supporter</v>
      </c>
      <c r="DA123" s="125">
        <v>423</v>
      </c>
      <c r="DB123" s="33">
        <f t="shared" si="72"/>
        <v>7</v>
      </c>
      <c r="DC123" s="83" t="str">
        <f t="shared" si="73"/>
        <v>IC-Berater / -Techniker 3 / LAN-Supporter</v>
      </c>
      <c r="DD123" s="125">
        <v>422</v>
      </c>
      <c r="DE123" s="33">
        <f t="shared" si="78"/>
        <v>6</v>
      </c>
      <c r="DF123" s="83" t="str">
        <f t="shared" si="79"/>
        <v>IC-Berater / -Techniker 2 / LAN-Grundstufe</v>
      </c>
      <c r="DG123" s="20"/>
      <c r="DH123" s="125">
        <v>422</v>
      </c>
      <c r="DI123" s="33">
        <f t="shared" si="74"/>
        <v>6</v>
      </c>
      <c r="DJ123" s="83" t="str">
        <f t="shared" si="75"/>
        <v>IC-Berater / -Techniker 2 / LAN-Grundstufe</v>
      </c>
      <c r="DO123" s="19">
        <f t="shared" si="61"/>
        <v>6755</v>
      </c>
      <c r="DP123" s="153">
        <v>6</v>
      </c>
      <c r="DQ123" s="19">
        <v>0</v>
      </c>
      <c r="DR123" s="19" t="s">
        <v>960</v>
      </c>
    </row>
    <row r="124" spans="1:122" s="19" customFormat="1" x14ac:dyDescent="0.2">
      <c r="A124" s="53">
        <v>0</v>
      </c>
      <c r="B124" s="53"/>
      <c r="C124" s="53">
        <f t="shared" si="56"/>
        <v>1</v>
      </c>
      <c r="D124" s="55"/>
      <c r="E124" s="55"/>
      <c r="F124" s="55"/>
      <c r="G124" s="53">
        <v>1</v>
      </c>
      <c r="H124" s="53"/>
      <c r="I124" s="55"/>
      <c r="J124" s="53"/>
      <c r="K124" s="55"/>
      <c r="L124" s="55"/>
      <c r="M124" s="55">
        <v>1</v>
      </c>
      <c r="N124" s="59"/>
      <c r="O124" s="19" t="s">
        <v>361</v>
      </c>
      <c r="P124" s="15" t="s">
        <v>1054</v>
      </c>
      <c r="Q124" s="15">
        <v>120</v>
      </c>
      <c r="R124" s="42"/>
      <c r="S124" s="27" t="s">
        <v>1055</v>
      </c>
      <c r="T124" s="21">
        <v>1985</v>
      </c>
      <c r="U124" s="28" t="s">
        <v>1056</v>
      </c>
      <c r="V124" s="21">
        <v>2007</v>
      </c>
      <c r="W124" s="25" t="s">
        <v>1057</v>
      </c>
      <c r="X124" s="21">
        <v>2015</v>
      </c>
      <c r="Y124" s="25" t="s">
        <v>316</v>
      </c>
      <c r="Z124" s="21">
        <f t="shared" si="57"/>
        <v>10</v>
      </c>
      <c r="AA124" s="25" t="s">
        <v>205</v>
      </c>
      <c r="AB124" s="21" t="s">
        <v>142</v>
      </c>
      <c r="AC124" s="21"/>
      <c r="AE124" s="90" t="s">
        <v>427</v>
      </c>
      <c r="AF124" s="82"/>
      <c r="CP124" s="19" t="str">
        <f t="shared" si="58"/>
        <v>Saliu Bekim</v>
      </c>
      <c r="CR124" s="19">
        <f t="shared" si="59"/>
        <v>10</v>
      </c>
      <c r="CS124" s="19" t="str">
        <f t="shared" si="60"/>
        <v>E</v>
      </c>
      <c r="CT124" s="154">
        <v>7708</v>
      </c>
      <c r="CU124" s="125">
        <v>422</v>
      </c>
      <c r="CV124" s="33">
        <f t="shared" si="76"/>
        <v>6</v>
      </c>
      <c r="CW124" s="83" t="str">
        <f t="shared" si="77"/>
        <v>IC-Berater / -Techniker 2 / LAN-Grundstufe</v>
      </c>
      <c r="CX124" s="125">
        <v>422</v>
      </c>
      <c r="CY124" s="33">
        <f t="shared" si="70"/>
        <v>6</v>
      </c>
      <c r="CZ124" s="83" t="str">
        <f t="shared" si="71"/>
        <v>IC-Berater / -Techniker 2 / LAN-Grundstufe</v>
      </c>
      <c r="DA124" s="125"/>
      <c r="DB124" s="33"/>
      <c r="DC124" s="83"/>
      <c r="DD124" s="125"/>
      <c r="DE124" s="33"/>
      <c r="DF124" s="83"/>
      <c r="DG124" s="20"/>
      <c r="DH124" s="125"/>
      <c r="DI124" s="33"/>
      <c r="DJ124" s="83"/>
      <c r="DO124" s="19">
        <f t="shared" si="61"/>
        <v>7708</v>
      </c>
      <c r="DP124" s="153">
        <v>6</v>
      </c>
      <c r="DQ124" s="19">
        <v>0</v>
      </c>
      <c r="DR124" s="19" t="s">
        <v>960</v>
      </c>
    </row>
    <row r="125" spans="1:122" s="19" customFormat="1" x14ac:dyDescent="0.2">
      <c r="A125" s="53">
        <v>0</v>
      </c>
      <c r="B125" s="53">
        <v>1</v>
      </c>
      <c r="C125" s="53">
        <f>IF(Z125&gt;=10,1,0)</f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358</v>
      </c>
      <c r="P125" s="15" t="s">
        <v>514</v>
      </c>
      <c r="Q125" s="15">
        <v>121</v>
      </c>
      <c r="R125" s="42" t="s">
        <v>344</v>
      </c>
      <c r="S125" s="27" t="s">
        <v>230</v>
      </c>
      <c r="T125" s="21">
        <v>1965</v>
      </c>
      <c r="U125" s="28" t="s">
        <v>151</v>
      </c>
      <c r="V125" s="21">
        <v>1984</v>
      </c>
      <c r="W125" s="25"/>
      <c r="X125" s="21"/>
      <c r="Y125" s="25"/>
      <c r="Z125" s="21">
        <f>$AD$3-V125</f>
        <v>33</v>
      </c>
      <c r="AA125" s="25" t="s">
        <v>339</v>
      </c>
      <c r="AB125" s="21" t="s">
        <v>121</v>
      </c>
      <c r="AC125" s="21"/>
      <c r="AE125" s="90" t="s">
        <v>425</v>
      </c>
      <c r="AF125" s="82"/>
      <c r="CP125" s="19" t="str">
        <f t="shared" si="58"/>
        <v>Eichenberger Sylvia</v>
      </c>
      <c r="CR125" s="19">
        <f t="shared" si="59"/>
        <v>33</v>
      </c>
      <c r="CS125" s="19" t="str">
        <f t="shared" si="60"/>
        <v>D</v>
      </c>
      <c r="CT125" s="154">
        <v>5626</v>
      </c>
      <c r="CU125" s="125">
        <v>134</v>
      </c>
      <c r="CV125" s="33">
        <f t="shared" si="76"/>
        <v>7</v>
      </c>
      <c r="CW125" s="83" t="str">
        <f t="shared" si="77"/>
        <v>Kaufmännischer Mitarbeiter 4 / Gruppenchef 2</v>
      </c>
      <c r="CX125" s="125">
        <v>134</v>
      </c>
      <c r="CY125" s="33">
        <f t="shared" si="70"/>
        <v>7</v>
      </c>
      <c r="CZ125" s="83" t="str">
        <f t="shared" si="71"/>
        <v>Kaufmännischer Mitarbeiter 4 / Gruppenchef 2</v>
      </c>
      <c r="DA125" s="125">
        <v>134</v>
      </c>
      <c r="DB125" s="33">
        <f t="shared" ref="DB125:DB134" si="80">VLOOKUP($DA125,Funktionsbezeichnungen,3,0)</f>
        <v>7</v>
      </c>
      <c r="DC125" s="83" t="str">
        <f t="shared" ref="DC125:DC134" si="81">VLOOKUP($DA125,Funktionsbezeichnungen,2,0)</f>
        <v>Kaufmännischer Mitarbeiter 4 / Gruppenchef 2</v>
      </c>
      <c r="DD125" s="125">
        <v>134</v>
      </c>
      <c r="DE125" s="33">
        <f t="shared" ref="DE125:DE134" si="82">VLOOKUP($DD125,Funktionsbezeichnungen,3,0)</f>
        <v>7</v>
      </c>
      <c r="DF125" s="83" t="str">
        <f t="shared" ref="DF125:DF134" si="83">VLOOKUP($DD125,Funktionsbezeichnungen,2,0)</f>
        <v>Kaufmännischer Mitarbeiter 4 / Gruppenchef 2</v>
      </c>
      <c r="DG125" s="20"/>
      <c r="DH125" s="125">
        <v>134</v>
      </c>
      <c r="DI125" s="33">
        <f t="shared" ref="DI125:DI134" si="84">VLOOKUP($DH125,Funktionsbezeichnungen,3,0)</f>
        <v>7</v>
      </c>
      <c r="DJ125" s="83" t="str">
        <f t="shared" ref="DJ125:DJ134" si="85">VLOOKUP($DH125,Funktionsbezeichnungen,2,0)</f>
        <v>Kaufmännischer Mitarbeiter 4 / Gruppenchef 2</v>
      </c>
      <c r="DO125" s="19">
        <f t="shared" si="61"/>
        <v>5626</v>
      </c>
      <c r="DP125" s="153">
        <v>6</v>
      </c>
      <c r="DQ125" s="19">
        <v>0</v>
      </c>
      <c r="DR125" s="19" t="s">
        <v>955</v>
      </c>
    </row>
    <row r="126" spans="1:122" s="19" customFormat="1" x14ac:dyDescent="0.2">
      <c r="A126" s="53">
        <v>0</v>
      </c>
      <c r="B126" s="53">
        <v>1</v>
      </c>
      <c r="C126" s="53">
        <f>IF(Z126&gt;=10,1,0)</f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360</v>
      </c>
      <c r="P126" s="15" t="s">
        <v>505</v>
      </c>
      <c r="Q126" s="15">
        <v>122</v>
      </c>
      <c r="R126" s="42"/>
      <c r="S126" s="27" t="s">
        <v>396</v>
      </c>
      <c r="T126" s="21">
        <v>1965</v>
      </c>
      <c r="U126" s="28" t="s">
        <v>397</v>
      </c>
      <c r="V126" s="21">
        <v>1985</v>
      </c>
      <c r="W126" s="25"/>
      <c r="X126" s="21"/>
      <c r="Y126" s="25"/>
      <c r="Z126" s="21">
        <f>$AD$3-V126</f>
        <v>32</v>
      </c>
      <c r="AA126" s="25" t="s">
        <v>339</v>
      </c>
      <c r="AB126" s="21" t="s">
        <v>121</v>
      </c>
      <c r="AC126" s="21"/>
      <c r="AE126" s="90" t="s">
        <v>425</v>
      </c>
      <c r="AF126" s="82"/>
      <c r="CP126" s="19" t="str">
        <f t="shared" si="58"/>
        <v>Ehret-Kreutz Elke</v>
      </c>
      <c r="CR126" s="19">
        <f t="shared" si="59"/>
        <v>32</v>
      </c>
      <c r="CS126" s="19" t="str">
        <f t="shared" si="60"/>
        <v>D</v>
      </c>
      <c r="CT126" s="154">
        <v>5633</v>
      </c>
      <c r="CU126" s="125">
        <v>134</v>
      </c>
      <c r="CV126" s="33">
        <f t="shared" si="76"/>
        <v>7</v>
      </c>
      <c r="CW126" s="83" t="str">
        <f t="shared" si="77"/>
        <v>Kaufmännischer Mitarbeiter 4 / Gruppenchef 2</v>
      </c>
      <c r="CX126" s="125">
        <v>134</v>
      </c>
      <c r="CY126" s="33">
        <f>VLOOKUP($CX126,Funktionsbezeichnungen,3,0)</f>
        <v>7</v>
      </c>
      <c r="CZ126" s="83" t="str">
        <f>VLOOKUP($CX126,Funktionsbezeichnungen,2,0)</f>
        <v>Kaufmännischer Mitarbeiter 4 / Gruppenchef 2</v>
      </c>
      <c r="DA126" s="125">
        <v>134</v>
      </c>
      <c r="DB126" s="33">
        <f>VLOOKUP($DA126,Funktionsbezeichnungen,3,0)</f>
        <v>7</v>
      </c>
      <c r="DC126" s="83" t="str">
        <f>VLOOKUP($DA126,Funktionsbezeichnungen,2,0)</f>
        <v>Kaufmännischer Mitarbeiter 4 / Gruppenchef 2</v>
      </c>
      <c r="DD126" s="125">
        <v>134</v>
      </c>
      <c r="DE126" s="33">
        <f>VLOOKUP($DD126,Funktionsbezeichnungen,3,0)</f>
        <v>7</v>
      </c>
      <c r="DF126" s="83" t="str">
        <f>VLOOKUP($DD126,Funktionsbezeichnungen,2,0)</f>
        <v>Kaufmännischer Mitarbeiter 4 / Gruppenchef 2</v>
      </c>
      <c r="DG126" s="20"/>
      <c r="DH126" s="125">
        <v>134</v>
      </c>
      <c r="DI126" s="33">
        <f>VLOOKUP($DH126,Funktionsbezeichnungen,3,0)</f>
        <v>7</v>
      </c>
      <c r="DJ126" s="83" t="str">
        <f>VLOOKUP($DH126,Funktionsbezeichnungen,2,0)</f>
        <v>Kaufmännischer Mitarbeiter 4 / Gruppenchef 2</v>
      </c>
      <c r="DO126" s="19">
        <f t="shared" si="61"/>
        <v>5633</v>
      </c>
      <c r="DP126" s="153">
        <v>6</v>
      </c>
      <c r="DQ126" s="19">
        <v>0</v>
      </c>
      <c r="DR126" s="19" t="s">
        <v>955</v>
      </c>
    </row>
    <row r="127" spans="1:122" s="19" customFormat="1" x14ac:dyDescent="0.2">
      <c r="A127" s="53">
        <v>0</v>
      </c>
      <c r="B127" s="53">
        <v>1</v>
      </c>
      <c r="C127" s="53">
        <f>IF(Z127&gt;=10,1,0)</f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357</v>
      </c>
      <c r="P127" s="15" t="s">
        <v>513</v>
      </c>
      <c r="Q127" s="15">
        <v>123</v>
      </c>
      <c r="R127" s="42"/>
      <c r="S127" s="27" t="s">
        <v>272</v>
      </c>
      <c r="T127" s="21">
        <v>1967</v>
      </c>
      <c r="U127" s="28" t="s">
        <v>274</v>
      </c>
      <c r="V127" s="21">
        <v>1986</v>
      </c>
      <c r="W127" s="25" t="s">
        <v>1220</v>
      </c>
      <c r="X127" s="21">
        <v>2016</v>
      </c>
      <c r="Y127" s="25"/>
      <c r="Z127" s="21">
        <f>$AD$3-V127</f>
        <v>31</v>
      </c>
      <c r="AA127" s="25" t="s">
        <v>693</v>
      </c>
      <c r="AB127" s="21" t="s">
        <v>121</v>
      </c>
      <c r="AC127" s="21"/>
      <c r="AE127" s="90" t="s">
        <v>454</v>
      </c>
      <c r="AF127" s="82"/>
      <c r="CP127" s="19" t="str">
        <f t="shared" si="58"/>
        <v>Gerber Beatrice</v>
      </c>
      <c r="CR127" s="19">
        <f t="shared" si="59"/>
        <v>31</v>
      </c>
      <c r="CS127" s="19" t="str">
        <f t="shared" si="60"/>
        <v>D</v>
      </c>
      <c r="CT127" s="154">
        <v>4289</v>
      </c>
      <c r="CU127" s="125">
        <v>141</v>
      </c>
      <c r="CV127" s="33">
        <f t="shared" si="76"/>
        <v>8</v>
      </c>
      <c r="CW127" s="83" t="str">
        <f t="shared" si="77"/>
        <v>Kaufmännischer Fachspezialist 1</v>
      </c>
      <c r="CX127" s="125">
        <v>141</v>
      </c>
      <c r="CY127" s="33">
        <f t="shared" si="70"/>
        <v>8</v>
      </c>
      <c r="CZ127" s="83" t="str">
        <f t="shared" si="71"/>
        <v>Kaufmännischer Fachspezialist 1</v>
      </c>
      <c r="DA127" s="125">
        <v>141</v>
      </c>
      <c r="DB127" s="33">
        <f t="shared" si="80"/>
        <v>8</v>
      </c>
      <c r="DC127" s="83" t="str">
        <f t="shared" si="81"/>
        <v>Kaufmännischer Fachspezialist 1</v>
      </c>
      <c r="DD127" s="125">
        <v>141</v>
      </c>
      <c r="DE127" s="33">
        <f t="shared" si="82"/>
        <v>8</v>
      </c>
      <c r="DF127" s="83" t="str">
        <f t="shared" si="83"/>
        <v>Kaufmännischer Fachspezialist 1</v>
      </c>
      <c r="DG127" s="20"/>
      <c r="DH127" s="125">
        <v>141</v>
      </c>
      <c r="DI127" s="33">
        <f t="shared" si="84"/>
        <v>8</v>
      </c>
      <c r="DJ127" s="83" t="str">
        <f t="shared" si="85"/>
        <v>Kaufmännischer Fachspezialist 1</v>
      </c>
      <c r="DO127" s="19">
        <f t="shared" si="61"/>
        <v>4289</v>
      </c>
      <c r="DP127" s="153">
        <v>6</v>
      </c>
      <c r="DQ127" s="19">
        <v>0</v>
      </c>
      <c r="DR127" s="19" t="s">
        <v>956</v>
      </c>
    </row>
    <row r="128" spans="1:122" s="19" customFormat="1" x14ac:dyDescent="0.2">
      <c r="A128" s="53">
        <v>0</v>
      </c>
      <c r="B128" s="53">
        <v>1</v>
      </c>
      <c r="C128" s="53">
        <f t="shared" ref="C128:C141" si="86">IF(Z128&gt;=10,1,0)</f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579</v>
      </c>
      <c r="Q128" s="15">
        <v>124</v>
      </c>
      <c r="R128" s="42"/>
      <c r="S128" s="27" t="s">
        <v>580</v>
      </c>
      <c r="T128" s="21">
        <v>1965</v>
      </c>
      <c r="U128" s="28" t="s">
        <v>581</v>
      </c>
      <c r="V128" s="21">
        <v>1985</v>
      </c>
      <c r="W128" s="28" t="s">
        <v>1051</v>
      </c>
      <c r="X128" s="21">
        <v>2014</v>
      </c>
      <c r="Y128" s="25"/>
      <c r="Z128" s="21">
        <f t="shared" si="57"/>
        <v>32</v>
      </c>
      <c r="AA128" s="25" t="s">
        <v>414</v>
      </c>
      <c r="AB128" s="21" t="s">
        <v>142</v>
      </c>
      <c r="AC128" s="21"/>
      <c r="AE128" s="90" t="s">
        <v>428</v>
      </c>
      <c r="AF128" s="82"/>
      <c r="CP128" s="19" t="str">
        <f t="shared" si="58"/>
        <v>Boschung Brigitte</v>
      </c>
      <c r="CR128" s="19">
        <f t="shared" si="59"/>
        <v>32</v>
      </c>
      <c r="CS128" s="19" t="str">
        <f t="shared" si="60"/>
        <v>E</v>
      </c>
      <c r="CT128" s="154">
        <v>7703</v>
      </c>
      <c r="CU128" s="125">
        <v>112</v>
      </c>
      <c r="CV128" s="33">
        <f t="shared" si="76"/>
        <v>5</v>
      </c>
      <c r="CW128" s="83" t="str">
        <f t="shared" si="77"/>
        <v>Réceptionist / Telefonist / Service-Disponent 2</v>
      </c>
      <c r="CX128" s="125">
        <v>112</v>
      </c>
      <c r="CY128" s="33">
        <f t="shared" ref="CY128:CY134" si="87">VLOOKUP($CX128,Funktionsbezeichnungen,3,0)</f>
        <v>5</v>
      </c>
      <c r="CZ128" s="83" t="str">
        <f t="shared" ref="CZ128:CZ134" si="88">VLOOKUP($CX128,Funktionsbezeichnungen,2,0)</f>
        <v>Réceptionist / Telefonist / Service-Disponent 2</v>
      </c>
      <c r="DA128" s="125">
        <v>112</v>
      </c>
      <c r="DB128" s="33">
        <f t="shared" si="80"/>
        <v>5</v>
      </c>
      <c r="DC128" s="83" t="str">
        <f t="shared" si="81"/>
        <v>Réceptionist / Telefonist / Service-Disponent 2</v>
      </c>
      <c r="DD128" s="125">
        <v>112</v>
      </c>
      <c r="DE128" s="33">
        <f t="shared" si="82"/>
        <v>5</v>
      </c>
      <c r="DF128" s="83" t="str">
        <f t="shared" si="83"/>
        <v>Réceptionist / Telefonist / Service-Disponent 2</v>
      </c>
      <c r="DG128" s="20"/>
      <c r="DH128" s="125">
        <v>112</v>
      </c>
      <c r="DI128" s="33">
        <f t="shared" si="84"/>
        <v>5</v>
      </c>
      <c r="DJ128" s="83" t="str">
        <f t="shared" si="85"/>
        <v>Réceptionist / Telefonist / Service-Disponent 2</v>
      </c>
      <c r="DO128" s="19">
        <f t="shared" si="61"/>
        <v>7703</v>
      </c>
      <c r="DP128" s="153">
        <v>6</v>
      </c>
      <c r="DQ128" s="19">
        <v>0</v>
      </c>
      <c r="DR128" s="19" t="s">
        <v>953</v>
      </c>
    </row>
    <row r="129" spans="1:141" s="19" customFormat="1" x14ac:dyDescent="0.2">
      <c r="A129" s="53">
        <v>0</v>
      </c>
      <c r="B129" s="53">
        <v>1</v>
      </c>
      <c r="C129" s="53">
        <f t="shared" si="86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884</v>
      </c>
      <c r="Q129" s="15">
        <v>125</v>
      </c>
      <c r="R129" s="42"/>
      <c r="S129" s="27" t="s">
        <v>883</v>
      </c>
      <c r="T129" s="21">
        <v>1970</v>
      </c>
      <c r="U129" s="28" t="s">
        <v>264</v>
      </c>
      <c r="V129" s="21">
        <v>1987</v>
      </c>
      <c r="W129" s="25"/>
      <c r="X129" s="21"/>
      <c r="Y129" s="25"/>
      <c r="Z129" s="21">
        <f t="shared" si="57"/>
        <v>30</v>
      </c>
      <c r="AA129" s="25" t="s">
        <v>414</v>
      </c>
      <c r="AB129" s="21" t="s">
        <v>142</v>
      </c>
      <c r="AC129" s="21"/>
      <c r="AE129" s="90" t="s">
        <v>428</v>
      </c>
      <c r="AF129" s="82"/>
      <c r="CP129" s="19" t="str">
        <f t="shared" si="58"/>
        <v>Wirtz Christine</v>
      </c>
      <c r="CR129" s="19">
        <f t="shared" si="59"/>
        <v>30</v>
      </c>
      <c r="CS129" s="19" t="str">
        <f t="shared" si="60"/>
        <v>E</v>
      </c>
      <c r="CT129" s="154">
        <v>5627</v>
      </c>
      <c r="CU129" s="125">
        <v>112</v>
      </c>
      <c r="CV129" s="33">
        <f t="shared" si="76"/>
        <v>5</v>
      </c>
      <c r="CW129" s="83" t="str">
        <f t="shared" si="77"/>
        <v>Réceptionist / Telefonist / Service-Disponent 2</v>
      </c>
      <c r="CX129" s="125">
        <v>112</v>
      </c>
      <c r="CY129" s="33">
        <f t="shared" si="87"/>
        <v>5</v>
      </c>
      <c r="CZ129" s="83" t="str">
        <f t="shared" si="88"/>
        <v>Réceptionist / Telefonist / Service-Disponent 2</v>
      </c>
      <c r="DA129" s="125">
        <v>112</v>
      </c>
      <c r="DB129" s="33">
        <f t="shared" si="80"/>
        <v>5</v>
      </c>
      <c r="DC129" s="83" t="str">
        <f t="shared" si="81"/>
        <v>Réceptionist / Telefonist / Service-Disponent 2</v>
      </c>
      <c r="DD129" s="125">
        <v>112</v>
      </c>
      <c r="DE129" s="33">
        <f t="shared" si="82"/>
        <v>5</v>
      </c>
      <c r="DF129" s="83" t="str">
        <f t="shared" si="83"/>
        <v>Réceptionist / Telefonist / Service-Disponent 2</v>
      </c>
      <c r="DG129" s="20"/>
      <c r="DH129" s="125">
        <v>112</v>
      </c>
      <c r="DI129" s="33">
        <f t="shared" si="84"/>
        <v>5</v>
      </c>
      <c r="DJ129" s="83" t="str">
        <f t="shared" si="85"/>
        <v>Réceptionist / Telefonist / Service-Disponent 2</v>
      </c>
      <c r="DO129" s="19">
        <f t="shared" si="61"/>
        <v>5627</v>
      </c>
      <c r="DP129" s="153">
        <v>6</v>
      </c>
      <c r="DQ129" s="19">
        <v>0</v>
      </c>
      <c r="DR129" s="19" t="s">
        <v>953</v>
      </c>
    </row>
    <row r="130" spans="1:141" s="19" customFormat="1" x14ac:dyDescent="0.2">
      <c r="A130" s="53">
        <v>0</v>
      </c>
      <c r="B130" s="53">
        <v>1</v>
      </c>
      <c r="C130" s="53">
        <f t="shared" si="86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358</v>
      </c>
      <c r="P130" s="15" t="s">
        <v>515</v>
      </c>
      <c r="Q130" s="15">
        <v>126</v>
      </c>
      <c r="R130" s="42"/>
      <c r="S130" s="27" t="s">
        <v>163</v>
      </c>
      <c r="T130" s="21">
        <v>1956</v>
      </c>
      <c r="U130" s="28"/>
      <c r="V130" s="21">
        <v>1989</v>
      </c>
      <c r="W130" s="25"/>
      <c r="X130" s="21"/>
      <c r="Y130" s="25"/>
      <c r="Z130" s="21">
        <f t="shared" si="57"/>
        <v>28</v>
      </c>
      <c r="AA130" s="25" t="s">
        <v>339</v>
      </c>
      <c r="AB130" s="21" t="s">
        <v>142</v>
      </c>
      <c r="AC130" s="21"/>
      <c r="AE130" s="90" t="s">
        <v>425</v>
      </c>
      <c r="AF130" s="82"/>
      <c r="CP130" s="19" t="str">
        <f t="shared" si="58"/>
        <v>Körkel Agnes</v>
      </c>
      <c r="CR130" s="19">
        <f>+Z130</f>
        <v>28</v>
      </c>
      <c r="CS130" s="19" t="str">
        <f>+AB130</f>
        <v>E</v>
      </c>
      <c r="CT130" s="154">
        <v>5605</v>
      </c>
      <c r="CU130" s="125">
        <v>132</v>
      </c>
      <c r="CV130" s="33">
        <f t="shared" si="76"/>
        <v>5</v>
      </c>
      <c r="CW130" s="83" t="str">
        <f t="shared" si="77"/>
        <v>Kaufmännischer Mitarbeiter 2</v>
      </c>
      <c r="CX130" s="125">
        <v>132</v>
      </c>
      <c r="CY130" s="33">
        <f t="shared" si="87"/>
        <v>5</v>
      </c>
      <c r="CZ130" s="83" t="str">
        <f t="shared" si="88"/>
        <v>Kaufmännischer Mitarbeiter 2</v>
      </c>
      <c r="DA130" s="125">
        <v>132</v>
      </c>
      <c r="DB130" s="33">
        <f t="shared" si="80"/>
        <v>5</v>
      </c>
      <c r="DC130" s="83" t="str">
        <f t="shared" si="81"/>
        <v>Kaufmännischer Mitarbeiter 2</v>
      </c>
      <c r="DD130" s="125">
        <v>132</v>
      </c>
      <c r="DE130" s="33">
        <f t="shared" si="82"/>
        <v>5</v>
      </c>
      <c r="DF130" s="83" t="str">
        <f t="shared" si="83"/>
        <v>Kaufmännischer Mitarbeiter 2</v>
      </c>
      <c r="DG130" s="20"/>
      <c r="DH130" s="125">
        <v>132</v>
      </c>
      <c r="DI130" s="33">
        <f t="shared" si="84"/>
        <v>5</v>
      </c>
      <c r="DJ130" s="83" t="str">
        <f t="shared" si="85"/>
        <v>Kaufmännischer Mitarbeiter 2</v>
      </c>
      <c r="DO130" s="19">
        <f t="shared" si="61"/>
        <v>5605</v>
      </c>
      <c r="DP130" s="153">
        <v>7</v>
      </c>
      <c r="DQ130" s="19">
        <v>0</v>
      </c>
      <c r="DR130" s="19" t="s">
        <v>955</v>
      </c>
    </row>
    <row r="131" spans="1:141" s="19" customFormat="1" x14ac:dyDescent="0.2">
      <c r="A131" s="53">
        <v>0</v>
      </c>
      <c r="B131" s="53">
        <v>1</v>
      </c>
      <c r="C131" s="53">
        <f t="shared" si="86"/>
        <v>1</v>
      </c>
      <c r="D131" s="55"/>
      <c r="E131" s="55"/>
      <c r="F131" s="55"/>
      <c r="G131" s="53"/>
      <c r="H131" s="53"/>
      <c r="I131" s="55"/>
      <c r="J131" s="53"/>
      <c r="K131" s="55"/>
      <c r="L131" s="55">
        <v>1</v>
      </c>
      <c r="M131" s="55"/>
      <c r="N131" s="59"/>
      <c r="O131" s="19" t="s">
        <v>361</v>
      </c>
      <c r="P131" s="15" t="s">
        <v>518</v>
      </c>
      <c r="Q131" s="15">
        <v>127</v>
      </c>
      <c r="R131" s="42"/>
      <c r="S131" s="27" t="s">
        <v>257</v>
      </c>
      <c r="T131" s="21">
        <v>1953</v>
      </c>
      <c r="U131" s="28" t="s">
        <v>256</v>
      </c>
      <c r="V131" s="21">
        <v>2004</v>
      </c>
      <c r="W131" s="25"/>
      <c r="X131" s="21"/>
      <c r="Y131" s="25"/>
      <c r="Z131" s="21">
        <f>$AD$3-V131</f>
        <v>13</v>
      </c>
      <c r="AA131" s="25" t="s">
        <v>339</v>
      </c>
      <c r="AB131" s="21" t="s">
        <v>142</v>
      </c>
      <c r="AC131" s="21"/>
      <c r="AE131" s="90" t="s">
        <v>425</v>
      </c>
      <c r="AF131" s="82"/>
      <c r="CP131" s="19" t="str">
        <f t="shared" si="58"/>
        <v>Kalt Susanne</v>
      </c>
      <c r="CR131" s="19">
        <f>+Z131</f>
        <v>13</v>
      </c>
      <c r="CS131" s="19" t="str">
        <f>+AB131</f>
        <v>E</v>
      </c>
      <c r="CT131" s="154">
        <v>6758</v>
      </c>
      <c r="CU131" s="125">
        <v>133</v>
      </c>
      <c r="CV131" s="33">
        <f t="shared" si="76"/>
        <v>6</v>
      </c>
      <c r="CW131" s="83" t="str">
        <f t="shared" si="77"/>
        <v>Kaufmännischer Mitarbeiter 3 / Gruppenchef 1</v>
      </c>
      <c r="CX131" s="125">
        <v>133</v>
      </c>
      <c r="CY131" s="33">
        <f t="shared" si="87"/>
        <v>6</v>
      </c>
      <c r="CZ131" s="83" t="str">
        <f t="shared" si="88"/>
        <v>Kaufmännischer Mitarbeiter 3 / Gruppenchef 1</v>
      </c>
      <c r="DA131" s="125">
        <v>133</v>
      </c>
      <c r="DB131" s="33">
        <f t="shared" si="80"/>
        <v>6</v>
      </c>
      <c r="DC131" s="83" t="str">
        <f t="shared" si="81"/>
        <v>Kaufmännischer Mitarbeiter 3 / Gruppenchef 1</v>
      </c>
      <c r="DD131" s="125">
        <v>133</v>
      </c>
      <c r="DE131" s="33">
        <f t="shared" si="82"/>
        <v>6</v>
      </c>
      <c r="DF131" s="83" t="str">
        <f t="shared" si="83"/>
        <v>Kaufmännischer Mitarbeiter 3 / Gruppenchef 1</v>
      </c>
      <c r="DG131" s="20"/>
      <c r="DH131" s="125">
        <v>133</v>
      </c>
      <c r="DI131" s="33">
        <f t="shared" si="84"/>
        <v>6</v>
      </c>
      <c r="DJ131" s="83" t="str">
        <f t="shared" si="85"/>
        <v>Kaufmännischer Mitarbeiter 3 / Gruppenchef 1</v>
      </c>
      <c r="DO131" s="19">
        <f t="shared" si="61"/>
        <v>6758</v>
      </c>
      <c r="DP131" s="153">
        <v>6</v>
      </c>
      <c r="DQ131" s="19">
        <v>0</v>
      </c>
      <c r="DR131" s="19" t="s">
        <v>955</v>
      </c>
    </row>
    <row r="132" spans="1:141" s="19" customFormat="1" x14ac:dyDescent="0.2">
      <c r="A132" s="53">
        <v>0</v>
      </c>
      <c r="B132" s="53">
        <v>1</v>
      </c>
      <c r="C132" s="53">
        <f t="shared" si="86"/>
        <v>1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521</v>
      </c>
      <c r="Q132" s="15">
        <v>128</v>
      </c>
      <c r="R132" s="42" t="s">
        <v>345</v>
      </c>
      <c r="S132" s="27" t="s">
        <v>170</v>
      </c>
      <c r="T132" s="21">
        <v>1961</v>
      </c>
      <c r="U132" s="28" t="s">
        <v>169</v>
      </c>
      <c r="V132" s="21">
        <v>1980</v>
      </c>
      <c r="W132" s="25"/>
      <c r="X132" s="21"/>
      <c r="Y132" s="25"/>
      <c r="Z132" s="21">
        <f>$AD$3-V132</f>
        <v>37</v>
      </c>
      <c r="AA132" s="25" t="s">
        <v>169</v>
      </c>
      <c r="AB132" s="21" t="s">
        <v>142</v>
      </c>
      <c r="AC132" s="21"/>
      <c r="AE132" s="90" t="s">
        <v>429</v>
      </c>
      <c r="AF132" s="82"/>
      <c r="CP132" s="19" t="str">
        <f t="shared" ref="CP132:CP146" si="89">+S132</f>
        <v>Eilers Brigitte</v>
      </c>
      <c r="CR132" s="19">
        <f>+Z132</f>
        <v>37</v>
      </c>
      <c r="CS132" s="19" t="str">
        <f>+AB132</f>
        <v>E</v>
      </c>
      <c r="CT132" s="154">
        <v>6740</v>
      </c>
      <c r="CU132" s="125">
        <v>133</v>
      </c>
      <c r="CV132" s="33">
        <f t="shared" si="76"/>
        <v>6</v>
      </c>
      <c r="CW132" s="83" t="str">
        <f t="shared" si="77"/>
        <v>Kaufmännischer Mitarbeiter 3 / Gruppenchef 1</v>
      </c>
      <c r="CX132" s="125">
        <v>133</v>
      </c>
      <c r="CY132" s="33">
        <f t="shared" si="87"/>
        <v>6</v>
      </c>
      <c r="CZ132" s="83" t="str">
        <f t="shared" si="88"/>
        <v>Kaufmännischer Mitarbeiter 3 / Gruppenchef 1</v>
      </c>
      <c r="DA132" s="125">
        <v>133</v>
      </c>
      <c r="DB132" s="33">
        <f t="shared" si="80"/>
        <v>6</v>
      </c>
      <c r="DC132" s="83" t="str">
        <f t="shared" si="81"/>
        <v>Kaufmännischer Mitarbeiter 3 / Gruppenchef 1</v>
      </c>
      <c r="DD132" s="125">
        <v>133</v>
      </c>
      <c r="DE132" s="33">
        <f t="shared" si="82"/>
        <v>6</v>
      </c>
      <c r="DF132" s="83" t="str">
        <f t="shared" si="83"/>
        <v>Kaufmännischer Mitarbeiter 3 / Gruppenchef 1</v>
      </c>
      <c r="DG132" s="20"/>
      <c r="DH132" s="125">
        <v>133</v>
      </c>
      <c r="DI132" s="33">
        <f t="shared" si="84"/>
        <v>6</v>
      </c>
      <c r="DJ132" s="83" t="str">
        <f t="shared" si="85"/>
        <v>Kaufmännischer Mitarbeiter 3 / Gruppenchef 1</v>
      </c>
      <c r="DO132" s="19">
        <f t="shared" ref="DO132:DO137" si="90">+CT132</f>
        <v>6740</v>
      </c>
      <c r="DP132" s="153">
        <v>6</v>
      </c>
      <c r="DQ132" s="19">
        <v>0</v>
      </c>
      <c r="DR132" s="185" t="s">
        <v>977</v>
      </c>
    </row>
    <row r="133" spans="1:141" s="19" customFormat="1" x14ac:dyDescent="0.2">
      <c r="A133" s="53">
        <v>0</v>
      </c>
      <c r="B133" s="53">
        <v>1</v>
      </c>
      <c r="C133" s="53">
        <f t="shared" si="86"/>
        <v>1</v>
      </c>
      <c r="D133" s="55"/>
      <c r="E133" s="55"/>
      <c r="F133" s="55"/>
      <c r="G133" s="53"/>
      <c r="H133" s="53"/>
      <c r="I133" s="55"/>
      <c r="J133" s="53"/>
      <c r="K133" s="55"/>
      <c r="L133" s="55"/>
      <c r="M133" s="55">
        <v>1</v>
      </c>
      <c r="N133" s="59"/>
      <c r="O133" s="19" t="s">
        <v>361</v>
      </c>
      <c r="P133" s="15" t="s">
        <v>519</v>
      </c>
      <c r="Q133" s="15">
        <v>129</v>
      </c>
      <c r="R133" s="42"/>
      <c r="S133" s="27" t="s">
        <v>911</v>
      </c>
      <c r="T133" s="21">
        <v>1969</v>
      </c>
      <c r="U133" s="28" t="s">
        <v>245</v>
      </c>
      <c r="V133" s="21">
        <v>1988</v>
      </c>
      <c r="W133" s="25"/>
      <c r="X133" s="21"/>
      <c r="Y133" s="25"/>
      <c r="Z133" s="21">
        <f>$AD$3-V133</f>
        <v>29</v>
      </c>
      <c r="AA133" s="25" t="s">
        <v>169</v>
      </c>
      <c r="AB133" s="21" t="s">
        <v>142</v>
      </c>
      <c r="AC133" s="21"/>
      <c r="AE133" s="90" t="s">
        <v>429</v>
      </c>
      <c r="AF133" s="82"/>
      <c r="CP133" s="19" t="str">
        <f t="shared" si="89"/>
        <v>Barth Sandra</v>
      </c>
      <c r="CR133" s="19">
        <f>+Z133</f>
        <v>29</v>
      </c>
      <c r="CS133" s="19" t="str">
        <f>+AB133</f>
        <v>E</v>
      </c>
      <c r="CT133" s="154">
        <v>7701</v>
      </c>
      <c r="CU133" s="125">
        <v>132</v>
      </c>
      <c r="CV133" s="33">
        <f t="shared" si="76"/>
        <v>5</v>
      </c>
      <c r="CW133" s="83" t="str">
        <f t="shared" si="77"/>
        <v>Kaufmännischer Mitarbeiter 2</v>
      </c>
      <c r="CX133" s="125">
        <v>132</v>
      </c>
      <c r="CY133" s="33">
        <f t="shared" si="87"/>
        <v>5</v>
      </c>
      <c r="CZ133" s="83" t="str">
        <f t="shared" si="88"/>
        <v>Kaufmännischer Mitarbeiter 2</v>
      </c>
      <c r="DA133" s="125">
        <v>132</v>
      </c>
      <c r="DB133" s="33">
        <f t="shared" si="80"/>
        <v>5</v>
      </c>
      <c r="DC133" s="83" t="str">
        <f t="shared" si="81"/>
        <v>Kaufmännischer Mitarbeiter 2</v>
      </c>
      <c r="DD133" s="125">
        <v>132</v>
      </c>
      <c r="DE133" s="33">
        <f t="shared" si="82"/>
        <v>5</v>
      </c>
      <c r="DF133" s="83" t="str">
        <f t="shared" si="83"/>
        <v>Kaufmännischer Mitarbeiter 2</v>
      </c>
      <c r="DG133" s="20"/>
      <c r="DH133" s="125">
        <v>132</v>
      </c>
      <c r="DI133" s="33">
        <f t="shared" si="84"/>
        <v>5</v>
      </c>
      <c r="DJ133" s="83" t="str">
        <f t="shared" si="85"/>
        <v>Kaufmännischer Mitarbeiter 2</v>
      </c>
      <c r="DO133" s="19">
        <f t="shared" si="90"/>
        <v>7701</v>
      </c>
      <c r="DP133" s="153">
        <v>7</v>
      </c>
      <c r="DQ133" s="19">
        <v>0</v>
      </c>
      <c r="DR133" s="185" t="s">
        <v>977</v>
      </c>
    </row>
    <row r="134" spans="1:141" s="19" customFormat="1" x14ac:dyDescent="0.2">
      <c r="A134" s="53">
        <v>0</v>
      </c>
      <c r="B134" s="53"/>
      <c r="C134" s="53">
        <f t="shared" si="86"/>
        <v>1</v>
      </c>
      <c r="D134" s="55"/>
      <c r="E134" s="55"/>
      <c r="F134" s="55"/>
      <c r="G134" s="53"/>
      <c r="H134" s="53"/>
      <c r="I134" s="55"/>
      <c r="J134" s="53"/>
      <c r="K134" s="55"/>
      <c r="L134" s="55"/>
      <c r="M134" s="55">
        <v>1</v>
      </c>
      <c r="N134" s="59"/>
      <c r="O134" s="19" t="s">
        <v>359</v>
      </c>
      <c r="P134" s="15" t="s">
        <v>522</v>
      </c>
      <c r="Q134" s="15">
        <v>130</v>
      </c>
      <c r="R134" s="161"/>
      <c r="S134" s="27" t="s">
        <v>171</v>
      </c>
      <c r="T134" s="21">
        <v>1960</v>
      </c>
      <c r="U134" s="28"/>
      <c r="V134" s="21">
        <v>1984</v>
      </c>
      <c r="W134" s="25"/>
      <c r="X134" s="21"/>
      <c r="Y134" s="25"/>
      <c r="Z134" s="21">
        <f>$AD$3-V134</f>
        <v>33</v>
      </c>
      <c r="AA134" s="25" t="s">
        <v>172</v>
      </c>
      <c r="AB134" s="21" t="s">
        <v>147</v>
      </c>
      <c r="AC134" s="21"/>
      <c r="AE134" s="90" t="s">
        <v>430</v>
      </c>
      <c r="AF134" s="82"/>
      <c r="CP134" s="19" t="str">
        <f t="shared" si="89"/>
        <v>Schurrer Gabriel</v>
      </c>
      <c r="CR134" s="19">
        <f>+Z134</f>
        <v>33</v>
      </c>
      <c r="CS134" s="19" t="str">
        <f>+AB134</f>
        <v>F</v>
      </c>
      <c r="CT134" s="154">
        <v>7654</v>
      </c>
      <c r="CU134" s="125">
        <v>614</v>
      </c>
      <c r="CV134" s="33">
        <f t="shared" si="76"/>
        <v>4</v>
      </c>
      <c r="CW134" s="83" t="str">
        <f t="shared" si="77"/>
        <v>Laborassistenz 2</v>
      </c>
      <c r="CX134" s="125">
        <v>614</v>
      </c>
      <c r="CY134" s="33">
        <f t="shared" si="87"/>
        <v>4</v>
      </c>
      <c r="CZ134" s="83" t="str">
        <f t="shared" si="88"/>
        <v>Laborassistenz 2</v>
      </c>
      <c r="DA134" s="125">
        <v>614</v>
      </c>
      <c r="DB134" s="33">
        <f t="shared" si="80"/>
        <v>4</v>
      </c>
      <c r="DC134" s="83" t="str">
        <f t="shared" si="81"/>
        <v>Laborassistenz 2</v>
      </c>
      <c r="DD134" s="125">
        <v>614</v>
      </c>
      <c r="DE134" s="33">
        <f t="shared" si="82"/>
        <v>4</v>
      </c>
      <c r="DF134" s="83" t="str">
        <f t="shared" si="83"/>
        <v>Laborassistenz 2</v>
      </c>
      <c r="DG134" s="20"/>
      <c r="DH134" s="125">
        <v>614</v>
      </c>
      <c r="DI134" s="33">
        <f t="shared" si="84"/>
        <v>4</v>
      </c>
      <c r="DJ134" s="83" t="str">
        <f t="shared" si="85"/>
        <v>Laborassistenz 2</v>
      </c>
      <c r="DO134" s="19">
        <f t="shared" si="90"/>
        <v>7654</v>
      </c>
      <c r="DP134" s="153">
        <v>7</v>
      </c>
      <c r="DQ134" s="19">
        <v>0</v>
      </c>
      <c r="DR134" s="19" t="s">
        <v>963</v>
      </c>
    </row>
    <row r="135" spans="1:141" s="19" customFormat="1" x14ac:dyDescent="0.2">
      <c r="A135" s="53">
        <v>0</v>
      </c>
      <c r="B135" s="53"/>
      <c r="C135" s="53">
        <f t="shared" si="86"/>
        <v>0</v>
      </c>
      <c r="D135" s="55"/>
      <c r="E135" s="55"/>
      <c r="F135" s="55"/>
      <c r="G135" s="53"/>
      <c r="H135" s="53"/>
      <c r="I135" s="55"/>
      <c r="J135" s="53"/>
      <c r="K135" s="55"/>
      <c r="L135" s="55"/>
      <c r="M135" s="55"/>
      <c r="N135" s="59">
        <v>1</v>
      </c>
      <c r="O135" s="19" t="s">
        <v>358</v>
      </c>
      <c r="P135" s="15" t="s">
        <v>1233</v>
      </c>
      <c r="Q135" s="15">
        <v>131</v>
      </c>
      <c r="R135" s="161" t="s">
        <v>365</v>
      </c>
      <c r="S135" s="27" t="s">
        <v>1232</v>
      </c>
      <c r="T135" s="21">
        <v>1994</v>
      </c>
      <c r="U135" s="28" t="s">
        <v>1198</v>
      </c>
      <c r="V135" s="21"/>
      <c r="W135" s="25"/>
      <c r="X135" s="21"/>
      <c r="Y135" s="25"/>
      <c r="Z135" s="21"/>
      <c r="AA135" s="25" t="s">
        <v>265</v>
      </c>
      <c r="AB135" s="21" t="s">
        <v>147</v>
      </c>
      <c r="AC135" s="21"/>
      <c r="AE135" s="90" t="s">
        <v>1096</v>
      </c>
      <c r="AF135" s="82"/>
      <c r="CP135" s="19" t="str">
        <f t="shared" si="89"/>
        <v>Guldimann Simon</v>
      </c>
      <c r="CT135" s="154">
        <v>9765</v>
      </c>
      <c r="CU135" s="125"/>
      <c r="CV135" s="33"/>
      <c r="CW135" s="83"/>
      <c r="CX135" s="125"/>
      <c r="CY135" s="33"/>
      <c r="CZ135" s="83"/>
      <c r="DA135" s="125"/>
      <c r="DB135" s="33"/>
      <c r="DC135" s="83"/>
      <c r="DD135" s="125"/>
      <c r="DE135" s="33"/>
      <c r="DF135" s="83"/>
      <c r="DG135" s="20"/>
      <c r="DH135" s="33"/>
      <c r="DI135" s="33"/>
      <c r="DJ135" s="83"/>
      <c r="DO135" s="19">
        <f t="shared" si="90"/>
        <v>9765</v>
      </c>
      <c r="DP135" s="153">
        <v>8</v>
      </c>
      <c r="DQ135" s="19">
        <v>0</v>
      </c>
      <c r="DR135" s="185" t="s">
        <v>976</v>
      </c>
    </row>
    <row r="136" spans="1:141" s="19" customFormat="1" x14ac:dyDescent="0.2">
      <c r="A136" s="53">
        <v>0</v>
      </c>
      <c r="B136" s="53"/>
      <c r="C136" s="53">
        <f t="shared" si="86"/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360</v>
      </c>
      <c r="P136" s="15" t="s">
        <v>1012</v>
      </c>
      <c r="Q136" s="15">
        <v>132</v>
      </c>
      <c r="R136" s="161"/>
      <c r="S136" s="27" t="s">
        <v>1085</v>
      </c>
      <c r="T136" s="21">
        <v>1997</v>
      </c>
      <c r="U136" s="28" t="s">
        <v>628</v>
      </c>
      <c r="V136" s="21"/>
      <c r="W136" s="25"/>
      <c r="X136" s="21"/>
      <c r="Y136" s="25" t="s">
        <v>173</v>
      </c>
      <c r="Z136" s="21"/>
      <c r="AA136" s="25" t="s">
        <v>174</v>
      </c>
      <c r="AB136" s="21" t="s">
        <v>175</v>
      </c>
      <c r="AC136" s="21"/>
      <c r="AE136" s="90" t="s">
        <v>381</v>
      </c>
      <c r="AF136" s="82"/>
      <c r="CP136" s="19" t="str">
        <f t="shared" si="89"/>
        <v>Stucki Tizian</v>
      </c>
      <c r="CT136" s="154">
        <v>9740</v>
      </c>
      <c r="CU136" s="125"/>
      <c r="CV136" s="33"/>
      <c r="CW136" s="83"/>
      <c r="CX136" s="125"/>
      <c r="CY136" s="33"/>
      <c r="CZ136" s="83"/>
      <c r="DA136" s="125"/>
      <c r="DB136" s="33"/>
      <c r="DC136" s="83"/>
      <c r="DD136" s="125"/>
      <c r="DE136" s="33"/>
      <c r="DF136" s="83"/>
      <c r="DG136" s="20"/>
      <c r="DH136" s="33"/>
      <c r="DI136" s="33"/>
      <c r="DJ136" s="83"/>
      <c r="DO136" s="19">
        <f>+CT136</f>
        <v>9740</v>
      </c>
      <c r="DP136" s="153">
        <v>8</v>
      </c>
      <c r="DQ136" s="19">
        <v>0</v>
      </c>
      <c r="DR136" s="185" t="s">
        <v>976</v>
      </c>
    </row>
    <row r="137" spans="1:141" s="19" customFormat="1" x14ac:dyDescent="0.2">
      <c r="A137" s="53">
        <v>0</v>
      </c>
      <c r="B137" s="53"/>
      <c r="C137" s="53">
        <f t="shared" si="86"/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360</v>
      </c>
      <c r="P137" s="15" t="s">
        <v>1013</v>
      </c>
      <c r="Q137" s="15">
        <v>133</v>
      </c>
      <c r="R137" s="161"/>
      <c r="S137" s="27" t="s">
        <v>1086</v>
      </c>
      <c r="T137" s="21">
        <v>1998</v>
      </c>
      <c r="U137" s="28" t="s">
        <v>628</v>
      </c>
      <c r="V137" s="21"/>
      <c r="W137" s="25"/>
      <c r="X137" s="21"/>
      <c r="Y137" s="25" t="s">
        <v>173</v>
      </c>
      <c r="Z137" s="21"/>
      <c r="AA137" s="25" t="s">
        <v>174</v>
      </c>
      <c r="AB137" s="21" t="s">
        <v>175</v>
      </c>
      <c r="AC137" s="21"/>
      <c r="AE137" s="90" t="s">
        <v>381</v>
      </c>
      <c r="AF137" s="82"/>
      <c r="CP137" s="19" t="str">
        <f t="shared" si="89"/>
        <v>Kipfer Cedric</v>
      </c>
      <c r="CT137" s="154">
        <v>9739</v>
      </c>
      <c r="CU137" s="125"/>
      <c r="CV137" s="33"/>
      <c r="CW137" s="83"/>
      <c r="CX137" s="125"/>
      <c r="CY137" s="33"/>
      <c r="CZ137" s="83"/>
      <c r="DA137" s="125"/>
      <c r="DB137" s="33"/>
      <c r="DC137" s="83"/>
      <c r="DD137" s="125"/>
      <c r="DE137" s="33"/>
      <c r="DF137" s="83"/>
      <c r="DG137" s="20"/>
      <c r="DH137" s="33"/>
      <c r="DI137" s="33"/>
      <c r="DJ137" s="83"/>
      <c r="DO137" s="19">
        <f t="shared" si="90"/>
        <v>9739</v>
      </c>
      <c r="DP137" s="153">
        <v>8</v>
      </c>
      <c r="DQ137" s="19">
        <v>0</v>
      </c>
      <c r="DR137" s="185" t="s">
        <v>976</v>
      </c>
    </row>
    <row r="138" spans="1:141" x14ac:dyDescent="0.25">
      <c r="A138" s="53">
        <v>0</v>
      </c>
      <c r="B138" s="53"/>
      <c r="C138" s="53">
        <f t="shared" si="86"/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361</v>
      </c>
      <c r="P138" s="15" t="s">
        <v>1087</v>
      </c>
      <c r="Q138" s="15">
        <v>134</v>
      </c>
      <c r="R138" s="42"/>
      <c r="S138" s="27" t="s">
        <v>1088</v>
      </c>
      <c r="T138" s="21">
        <v>1997</v>
      </c>
      <c r="U138" s="28" t="s">
        <v>628</v>
      </c>
      <c r="V138" s="21"/>
      <c r="W138" s="25"/>
      <c r="X138" s="21"/>
      <c r="Y138" s="25" t="s">
        <v>176</v>
      </c>
      <c r="Z138" s="21"/>
      <c r="AA138" s="25" t="s">
        <v>174</v>
      </c>
      <c r="AB138" s="21" t="s">
        <v>175</v>
      </c>
      <c r="AC138" s="21"/>
      <c r="AD138" s="19"/>
      <c r="AE138" s="90" t="s">
        <v>381</v>
      </c>
      <c r="AF138" s="82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9"/>
      <c r="BR138" s="19"/>
      <c r="BS138" s="19"/>
      <c r="BT138" s="19"/>
      <c r="BU138" s="19"/>
      <c r="BV138" s="19"/>
      <c r="BW138" s="19"/>
      <c r="BX138" s="19"/>
      <c r="BY138" s="19"/>
      <c r="BZ138" s="19"/>
      <c r="CA138" s="19"/>
      <c r="CB138" s="19"/>
      <c r="CC138" s="19"/>
      <c r="CD138" s="19"/>
      <c r="CE138" s="19"/>
      <c r="CF138" s="19"/>
      <c r="CG138" s="19"/>
      <c r="CH138" s="19"/>
      <c r="CI138" s="19"/>
      <c r="CJ138" s="19"/>
      <c r="CK138" s="19"/>
      <c r="CL138" s="19"/>
      <c r="CM138" s="19"/>
      <c r="CN138" s="19"/>
      <c r="CO138" s="19"/>
      <c r="CP138" s="19" t="str">
        <f t="shared" si="89"/>
        <v>Berger Noah</v>
      </c>
      <c r="CQ138" s="19"/>
      <c r="CT138" s="154">
        <v>9740</v>
      </c>
      <c r="CU138" s="125"/>
      <c r="CV138" s="33"/>
      <c r="CW138" s="83"/>
      <c r="CX138" s="125"/>
      <c r="CY138" s="33"/>
      <c r="CZ138" s="83"/>
      <c r="DA138" s="125"/>
      <c r="DB138" s="33"/>
      <c r="DC138" s="83"/>
      <c r="DD138" s="125"/>
      <c r="DE138" s="33"/>
      <c r="DF138" s="83"/>
      <c r="DG138" s="20"/>
      <c r="DH138" s="33"/>
      <c r="DI138" s="33"/>
      <c r="DJ138" s="83"/>
    </row>
    <row r="139" spans="1:141" s="19" customFormat="1" x14ac:dyDescent="0.2">
      <c r="A139" s="53">
        <v>0</v>
      </c>
      <c r="B139" s="53"/>
      <c r="C139" s="53">
        <f t="shared" si="86"/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358</v>
      </c>
      <c r="P139" s="15" t="s">
        <v>1091</v>
      </c>
      <c r="Q139" s="15">
        <v>135</v>
      </c>
      <c r="R139" s="42"/>
      <c r="S139" s="27" t="s">
        <v>1089</v>
      </c>
      <c r="T139" s="21">
        <v>1998</v>
      </c>
      <c r="U139" s="28" t="s">
        <v>628</v>
      </c>
      <c r="V139" s="21"/>
      <c r="W139" s="25"/>
      <c r="X139" s="21"/>
      <c r="Y139" s="25" t="s">
        <v>176</v>
      </c>
      <c r="Z139" s="21"/>
      <c r="AA139" s="25" t="s">
        <v>174</v>
      </c>
      <c r="AB139" s="21" t="s">
        <v>175</v>
      </c>
      <c r="AC139" s="21"/>
      <c r="AE139" s="90" t="s">
        <v>381</v>
      </c>
      <c r="AF139" s="82"/>
      <c r="CP139" s="19" t="str">
        <f t="shared" si="89"/>
        <v>Pertoldi Noeh</v>
      </c>
      <c r="CT139" s="154">
        <v>9742</v>
      </c>
      <c r="CU139" s="125"/>
      <c r="CV139" s="33"/>
      <c r="CW139" s="83"/>
      <c r="CX139" s="125"/>
      <c r="CY139" s="33"/>
      <c r="CZ139" s="83"/>
      <c r="DA139" s="125"/>
      <c r="DB139" s="33"/>
      <c r="DC139" s="83"/>
      <c r="DD139" s="125"/>
      <c r="DE139" s="33"/>
      <c r="DF139" s="83"/>
      <c r="DG139" s="20"/>
      <c r="DH139" s="33"/>
      <c r="DI139" s="33"/>
      <c r="DJ139" s="83"/>
      <c r="DO139" s="19">
        <f t="shared" ref="DO139:DO146" si="91">+CT139</f>
        <v>9742</v>
      </c>
      <c r="DP139" s="153">
        <v>8</v>
      </c>
      <c r="DQ139" s="19">
        <v>0</v>
      </c>
      <c r="DR139" s="185" t="s">
        <v>976</v>
      </c>
    </row>
    <row r="140" spans="1:141" s="19" customFormat="1" x14ac:dyDescent="0.2">
      <c r="A140" s="53">
        <v>0</v>
      </c>
      <c r="B140" s="53"/>
      <c r="C140" s="53">
        <f>IF(Z140&gt;=10,1,0)</f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358</v>
      </c>
      <c r="P140" s="15" t="s">
        <v>1092</v>
      </c>
      <c r="Q140" s="15">
        <v>136</v>
      </c>
      <c r="R140" s="42"/>
      <c r="S140" s="27" t="s">
        <v>1090</v>
      </c>
      <c r="T140" s="21">
        <v>1998</v>
      </c>
      <c r="U140" s="28" t="s">
        <v>628</v>
      </c>
      <c r="V140" s="21"/>
      <c r="W140" s="25"/>
      <c r="X140" s="21"/>
      <c r="Y140" s="25" t="s">
        <v>176</v>
      </c>
      <c r="Z140" s="21"/>
      <c r="AA140" s="25" t="s">
        <v>174</v>
      </c>
      <c r="AB140" s="21" t="s">
        <v>175</v>
      </c>
      <c r="AC140" s="21"/>
      <c r="AE140" s="90" t="s">
        <v>381</v>
      </c>
      <c r="AF140" s="82"/>
      <c r="CP140" s="19" t="str">
        <f t="shared" si="89"/>
        <v>Thahiri Florian</v>
      </c>
      <c r="CT140" s="154">
        <v>9740</v>
      </c>
      <c r="CU140" s="125"/>
      <c r="CV140" s="33"/>
      <c r="CW140" s="83"/>
      <c r="CX140" s="125"/>
      <c r="CY140" s="33"/>
      <c r="CZ140" s="83"/>
      <c r="DA140" s="125"/>
      <c r="DB140" s="33"/>
      <c r="DC140" s="83"/>
      <c r="DD140" s="125"/>
      <c r="DE140" s="33"/>
      <c r="DF140" s="83"/>
      <c r="DG140" s="20"/>
      <c r="DH140" s="33"/>
      <c r="DI140" s="33"/>
      <c r="DJ140" s="83"/>
      <c r="DO140" s="19">
        <f>+CT140</f>
        <v>9740</v>
      </c>
      <c r="DP140" s="153">
        <v>8</v>
      </c>
      <c r="DQ140" s="19">
        <v>0</v>
      </c>
      <c r="DR140" s="185" t="s">
        <v>976</v>
      </c>
    </row>
    <row r="141" spans="1:141" s="19" customFormat="1" x14ac:dyDescent="0.2">
      <c r="A141" s="53">
        <v>0</v>
      </c>
      <c r="B141" s="53"/>
      <c r="C141" s="53">
        <f t="shared" si="86"/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361</v>
      </c>
      <c r="P141" s="15" t="s">
        <v>1162</v>
      </c>
      <c r="Q141" s="15">
        <v>137</v>
      </c>
      <c r="R141" s="42"/>
      <c r="S141" s="27" t="s">
        <v>1160</v>
      </c>
      <c r="T141" s="21">
        <v>1999</v>
      </c>
      <c r="U141" s="28" t="s">
        <v>628</v>
      </c>
      <c r="V141" s="21"/>
      <c r="W141" s="25"/>
      <c r="X141" s="21"/>
      <c r="Y141" s="25" t="s">
        <v>180</v>
      </c>
      <c r="Z141" s="21"/>
      <c r="AA141" s="25" t="s">
        <v>174</v>
      </c>
      <c r="AB141" s="21" t="s">
        <v>177</v>
      </c>
      <c r="AC141" s="21"/>
      <c r="AE141" s="90" t="s">
        <v>381</v>
      </c>
      <c r="AF141" s="82"/>
      <c r="CP141" s="19" t="str">
        <f t="shared" si="89"/>
        <v>Hirsbrunner Nico</v>
      </c>
      <c r="CT141" s="154">
        <v>9740</v>
      </c>
      <c r="CU141" s="125"/>
      <c r="CV141" s="33"/>
      <c r="CW141" s="83"/>
      <c r="CX141" s="125"/>
      <c r="CY141" s="33"/>
      <c r="CZ141" s="83"/>
      <c r="DA141" s="125"/>
      <c r="DB141" s="33"/>
      <c r="DC141" s="83"/>
      <c r="DD141" s="125"/>
      <c r="DE141" s="33"/>
      <c r="DF141" s="83"/>
      <c r="DG141" s="20"/>
      <c r="DH141" s="33"/>
      <c r="DI141" s="33"/>
      <c r="DJ141" s="83"/>
      <c r="DO141" s="19">
        <f t="shared" si="91"/>
        <v>9740</v>
      </c>
      <c r="DP141" s="153">
        <v>8</v>
      </c>
      <c r="DQ141" s="19">
        <v>0</v>
      </c>
      <c r="DR141" s="185" t="s">
        <v>976</v>
      </c>
    </row>
    <row r="142" spans="1:141" s="19" customFormat="1" x14ac:dyDescent="0.2">
      <c r="A142" s="53">
        <v>0</v>
      </c>
      <c r="B142" s="53"/>
      <c r="C142" s="53">
        <f>IF(Z142&gt;=10,1,0)</f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359</v>
      </c>
      <c r="P142" s="15" t="s">
        <v>1161</v>
      </c>
      <c r="Q142" s="15">
        <v>138</v>
      </c>
      <c r="R142" s="42"/>
      <c r="S142" s="27" t="s">
        <v>1159</v>
      </c>
      <c r="T142" s="21">
        <v>1998</v>
      </c>
      <c r="U142" s="28" t="s">
        <v>628</v>
      </c>
      <c r="V142" s="21"/>
      <c r="W142" s="25"/>
      <c r="X142" s="21"/>
      <c r="Y142" s="25" t="s">
        <v>180</v>
      </c>
      <c r="Z142" s="21"/>
      <c r="AA142" s="25" t="s">
        <v>174</v>
      </c>
      <c r="AB142" s="21" t="s">
        <v>177</v>
      </c>
      <c r="AC142" s="21"/>
      <c r="AE142" s="90" t="s">
        <v>381</v>
      </c>
      <c r="AF142" s="82"/>
      <c r="CP142" s="19" t="str">
        <f t="shared" si="89"/>
        <v>Christ Florian</v>
      </c>
      <c r="CT142" s="154">
        <v>9739</v>
      </c>
      <c r="CU142" s="125"/>
      <c r="CV142" s="33"/>
      <c r="CW142" s="83"/>
      <c r="CX142" s="125"/>
      <c r="CY142" s="33"/>
      <c r="CZ142" s="83"/>
      <c r="DA142" s="125"/>
      <c r="DB142" s="33"/>
      <c r="DC142" s="83"/>
      <c r="DD142" s="125"/>
      <c r="DE142" s="33"/>
      <c r="DF142" s="83"/>
      <c r="DG142" s="20"/>
      <c r="DH142" s="33"/>
      <c r="DI142" s="33"/>
      <c r="DJ142" s="83"/>
      <c r="DO142" s="19">
        <f t="shared" si="91"/>
        <v>9739</v>
      </c>
      <c r="DP142" s="153">
        <v>8</v>
      </c>
      <c r="DQ142" s="19">
        <v>0</v>
      </c>
      <c r="DR142" s="185" t="s">
        <v>976</v>
      </c>
      <c r="EK142"/>
    </row>
    <row r="143" spans="1:141" s="19" customFormat="1" x14ac:dyDescent="0.2">
      <c r="A143" s="53">
        <v>0</v>
      </c>
      <c r="B143" s="53"/>
      <c r="C143" s="53">
        <f>IF(Z143&gt;=10,1,0)</f>
        <v>0</v>
      </c>
      <c r="D143" s="55"/>
      <c r="E143" s="55"/>
      <c r="F143" s="55"/>
      <c r="G143" s="53"/>
      <c r="H143" s="53"/>
      <c r="I143" s="55"/>
      <c r="J143" s="53"/>
      <c r="K143" s="55">
        <v>1</v>
      </c>
      <c r="L143" s="55"/>
      <c r="M143" s="55"/>
      <c r="N143" s="59"/>
      <c r="O143" s="19" t="s">
        <v>358</v>
      </c>
      <c r="P143" s="15" t="s">
        <v>1163</v>
      </c>
      <c r="Q143" s="15">
        <v>139</v>
      </c>
      <c r="R143" s="42"/>
      <c r="S143" s="27" t="s">
        <v>1164</v>
      </c>
      <c r="T143" s="21">
        <v>1997</v>
      </c>
      <c r="U143" s="28" t="s">
        <v>628</v>
      </c>
      <c r="V143" s="21"/>
      <c r="W143" s="25"/>
      <c r="X143" s="21"/>
      <c r="Y143" s="25" t="s">
        <v>180</v>
      </c>
      <c r="Z143" s="21"/>
      <c r="AA143" s="25" t="s">
        <v>174</v>
      </c>
      <c r="AB143" s="21" t="s">
        <v>177</v>
      </c>
      <c r="AC143" s="21"/>
      <c r="AE143" s="90" t="s">
        <v>381</v>
      </c>
      <c r="AF143" s="82"/>
      <c r="CP143" s="19" t="str">
        <f t="shared" si="89"/>
        <v>Sivasundaram Aschveni</v>
      </c>
      <c r="CT143" s="154">
        <v>9751</v>
      </c>
      <c r="CU143" s="125"/>
      <c r="CV143" s="33"/>
      <c r="CW143" s="83"/>
      <c r="CX143" s="125"/>
      <c r="CY143" s="33"/>
      <c r="CZ143" s="83"/>
      <c r="DA143" s="125"/>
      <c r="DB143" s="33"/>
      <c r="DC143" s="83"/>
      <c r="DD143" s="125"/>
      <c r="DE143" s="33"/>
      <c r="DF143" s="83"/>
      <c r="DG143" s="20"/>
      <c r="DH143" s="33"/>
      <c r="DI143" s="33"/>
      <c r="DJ143" s="83"/>
      <c r="DO143" s="19">
        <f>+CT143</f>
        <v>9751</v>
      </c>
      <c r="DP143" s="153">
        <v>8</v>
      </c>
      <c r="DQ143" s="19">
        <v>0</v>
      </c>
      <c r="DR143" s="185" t="s">
        <v>976</v>
      </c>
      <c r="EK143"/>
    </row>
    <row r="144" spans="1:141" s="19" customFormat="1" x14ac:dyDescent="0.2">
      <c r="A144" s="53">
        <v>0</v>
      </c>
      <c r="B144" s="53"/>
      <c r="C144" s="53">
        <f>IF(Z144&gt;=10,1,0)</f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361</v>
      </c>
      <c r="P144" s="15" t="s">
        <v>1208</v>
      </c>
      <c r="Q144" s="15">
        <v>140</v>
      </c>
      <c r="R144" s="42"/>
      <c r="S144" s="27" t="s">
        <v>1205</v>
      </c>
      <c r="T144" s="21">
        <v>1996</v>
      </c>
      <c r="U144" s="28" t="s">
        <v>628</v>
      </c>
      <c r="V144" s="21"/>
      <c r="W144" s="25"/>
      <c r="X144" s="21"/>
      <c r="Y144" s="25" t="s">
        <v>182</v>
      </c>
      <c r="Z144" s="21"/>
      <c r="AA144" s="25" t="s">
        <v>174</v>
      </c>
      <c r="AB144" s="21" t="s">
        <v>177</v>
      </c>
      <c r="AC144" s="21"/>
      <c r="AE144" s="90" t="s">
        <v>381</v>
      </c>
      <c r="AF144" s="82"/>
      <c r="CP144" s="19" t="str">
        <f>+S144</f>
        <v>Leuch Georges</v>
      </c>
      <c r="CT144" s="154">
        <v>9750</v>
      </c>
      <c r="CU144" s="125"/>
      <c r="CV144" s="33"/>
      <c r="CW144" s="83"/>
      <c r="CX144" s="125"/>
      <c r="CY144" s="33"/>
      <c r="CZ144" s="83"/>
      <c r="DA144" s="125"/>
      <c r="DB144" s="33"/>
      <c r="DC144" s="83"/>
      <c r="DD144" s="125"/>
      <c r="DE144" s="33"/>
      <c r="DF144" s="83"/>
      <c r="DG144" s="20"/>
      <c r="DH144" s="33"/>
      <c r="DI144" s="33"/>
      <c r="DJ144" s="83"/>
      <c r="DO144" s="19">
        <f>+CT144</f>
        <v>9750</v>
      </c>
      <c r="DP144" s="153">
        <v>8</v>
      </c>
      <c r="DQ144" s="19">
        <v>0</v>
      </c>
      <c r="DR144" s="185" t="s">
        <v>976</v>
      </c>
      <c r="EK144"/>
    </row>
    <row r="145" spans="1:141" s="19" customFormat="1" x14ac:dyDescent="0.2">
      <c r="A145" s="53">
        <v>0</v>
      </c>
      <c r="B145" s="53"/>
      <c r="C145" s="53">
        <f>IF(Z145&gt;=10,1,0)</f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361</v>
      </c>
      <c r="P145" s="15" t="s">
        <v>1209</v>
      </c>
      <c r="Q145" s="15">
        <v>141</v>
      </c>
      <c r="R145" s="42"/>
      <c r="S145" s="27" t="s">
        <v>1206</v>
      </c>
      <c r="T145" s="21">
        <v>2000</v>
      </c>
      <c r="U145" s="28" t="s">
        <v>628</v>
      </c>
      <c r="V145" s="21"/>
      <c r="W145" s="25"/>
      <c r="X145" s="21"/>
      <c r="Y145" s="25" t="s">
        <v>182</v>
      </c>
      <c r="Z145" s="21"/>
      <c r="AA145" s="25" t="s">
        <v>174</v>
      </c>
      <c r="AB145" s="21" t="s">
        <v>177</v>
      </c>
      <c r="AC145" s="21"/>
      <c r="AE145" s="90" t="s">
        <v>381</v>
      </c>
      <c r="AF145" s="82"/>
      <c r="CP145" s="19" t="str">
        <f t="shared" si="89"/>
        <v>Boser Florian</v>
      </c>
      <c r="CT145" s="154">
        <v>9750</v>
      </c>
      <c r="CU145" s="125"/>
      <c r="CV145" s="33"/>
      <c r="CW145" s="83"/>
      <c r="CX145" s="125"/>
      <c r="CY145" s="33"/>
      <c r="CZ145" s="83"/>
      <c r="DA145" s="125"/>
      <c r="DB145" s="33"/>
      <c r="DC145" s="83"/>
      <c r="DD145" s="125"/>
      <c r="DE145" s="33"/>
      <c r="DF145" s="83"/>
      <c r="DG145" s="20"/>
      <c r="DH145" s="33"/>
      <c r="DI145" s="33"/>
      <c r="DJ145" s="83"/>
      <c r="DO145" s="19">
        <f t="shared" si="91"/>
        <v>9750</v>
      </c>
      <c r="DP145" s="153">
        <v>8</v>
      </c>
      <c r="DQ145" s="19">
        <v>0</v>
      </c>
      <c r="DR145" s="185" t="s">
        <v>976</v>
      </c>
      <c r="EK145"/>
    </row>
    <row r="146" spans="1:141" s="19" customFormat="1" x14ac:dyDescent="0.2">
      <c r="A146" s="53">
        <v>0</v>
      </c>
      <c r="B146" s="53"/>
      <c r="C146" s="53">
        <f>IF(Z146&gt;=10,1,0)</f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361</v>
      </c>
      <c r="P146" s="15" t="s">
        <v>1210</v>
      </c>
      <c r="Q146" s="15">
        <v>142</v>
      </c>
      <c r="R146" s="42"/>
      <c r="S146" s="27" t="s">
        <v>1207</v>
      </c>
      <c r="T146" s="21">
        <v>1999</v>
      </c>
      <c r="U146" s="28" t="s">
        <v>628</v>
      </c>
      <c r="V146" s="21"/>
      <c r="W146" s="25"/>
      <c r="X146" s="21"/>
      <c r="Y146" s="25" t="s">
        <v>182</v>
      </c>
      <c r="Z146" s="21"/>
      <c r="AA146" s="25" t="s">
        <v>174</v>
      </c>
      <c r="AB146" s="21" t="s">
        <v>177</v>
      </c>
      <c r="AC146" s="21"/>
      <c r="AE146" s="90" t="s">
        <v>381</v>
      </c>
      <c r="AF146" s="82"/>
      <c r="CP146" s="19" t="str">
        <f t="shared" si="89"/>
        <v>Kaupp Nicolas</v>
      </c>
      <c r="CT146" s="154">
        <v>9752</v>
      </c>
      <c r="CU146" s="125"/>
      <c r="CV146" s="33"/>
      <c r="CW146" s="83"/>
      <c r="CX146" s="125"/>
      <c r="CY146" s="33"/>
      <c r="CZ146" s="83"/>
      <c r="DA146" s="125"/>
      <c r="DB146" s="33"/>
      <c r="DC146" s="83"/>
      <c r="DD146" s="125"/>
      <c r="DE146" s="33"/>
      <c r="DF146" s="83"/>
      <c r="DG146" s="20"/>
      <c r="DH146" s="33"/>
      <c r="DI146" s="33"/>
      <c r="DJ146" s="83"/>
      <c r="DO146" s="19">
        <f t="shared" si="91"/>
        <v>9752</v>
      </c>
      <c r="DP146" s="153">
        <v>8</v>
      </c>
      <c r="DQ146" s="19">
        <v>0</v>
      </c>
      <c r="DR146" s="185" t="s">
        <v>976</v>
      </c>
      <c r="EK146"/>
    </row>
    <row r="147" spans="1:141" s="19" customFormat="1" x14ac:dyDescent="0.25">
      <c r="A147" s="66"/>
      <c r="B147" s="66"/>
      <c r="C147" s="66"/>
      <c r="D147" s="66"/>
      <c r="E147" s="66"/>
      <c r="F147" s="60"/>
      <c r="G147" s="60"/>
      <c r="H147" s="60"/>
      <c r="I147" s="60"/>
      <c r="J147" s="60"/>
      <c r="K147" s="60"/>
      <c r="L147" s="60"/>
      <c r="M147" s="60"/>
      <c r="N147" s="60"/>
      <c r="O147" s="67"/>
      <c r="P147" s="68"/>
      <c r="Q147" s="68"/>
      <c r="R147" s="44"/>
      <c r="S147" s="30" t="s">
        <v>183</v>
      </c>
      <c r="T147" s="31">
        <f>+Q146</f>
        <v>142</v>
      </c>
      <c r="U147" s="65" t="s">
        <v>700</v>
      </c>
      <c r="V147" s="32"/>
      <c r="W147" s="34"/>
      <c r="X147" s="32"/>
      <c r="Y147" s="40"/>
      <c r="Z147" s="33"/>
      <c r="AA147" s="34"/>
      <c r="AB147" s="33"/>
      <c r="AC147" s="35"/>
      <c r="AE147" s="84"/>
      <c r="AF147" s="83"/>
      <c r="CT147" s="126"/>
      <c r="CU147" s="141"/>
      <c r="CV147" s="141"/>
      <c r="CW147" s="126"/>
      <c r="CX147" s="141"/>
      <c r="CY147" s="141"/>
      <c r="CZ147" s="126"/>
      <c r="DA147" s="141"/>
      <c r="DB147" s="141"/>
      <c r="DC147" s="126"/>
      <c r="DD147" s="141"/>
      <c r="DE147" s="141"/>
      <c r="DF147" s="126"/>
      <c r="DG147" s="126"/>
      <c r="DH147" s="138"/>
      <c r="DI147" s="138"/>
      <c r="EK147"/>
    </row>
    <row r="148" spans="1:141" customFormat="1" x14ac:dyDescent="0.25">
      <c r="A148" s="48">
        <f t="shared" ref="A148:N148" si="92">SUM(A5:A146)</f>
        <v>8</v>
      </c>
      <c r="B148" s="48">
        <f t="shared" si="92"/>
        <v>36</v>
      </c>
      <c r="C148" s="48">
        <f t="shared" si="92"/>
        <v>101</v>
      </c>
      <c r="D148" s="48">
        <f t="shared" si="92"/>
        <v>26</v>
      </c>
      <c r="E148" s="48">
        <f t="shared" si="92"/>
        <v>44</v>
      </c>
      <c r="F148" s="48">
        <f t="shared" si="92"/>
        <v>1</v>
      </c>
      <c r="G148" s="48">
        <f t="shared" si="92"/>
        <v>2</v>
      </c>
      <c r="H148" s="48">
        <f t="shared" si="92"/>
        <v>32</v>
      </c>
      <c r="I148" s="48">
        <f t="shared" si="92"/>
        <v>32</v>
      </c>
      <c r="J148" s="48">
        <f t="shared" si="92"/>
        <v>11</v>
      </c>
      <c r="K148" s="48">
        <f t="shared" si="92"/>
        <v>11</v>
      </c>
      <c r="L148" s="48">
        <f t="shared" si="92"/>
        <v>20</v>
      </c>
      <c r="M148" s="48">
        <f t="shared" si="92"/>
        <v>7</v>
      </c>
      <c r="N148" s="48">
        <f t="shared" si="92"/>
        <v>1</v>
      </c>
      <c r="O148" s="64">
        <f>SUM(D148+E148+F148+I148+K148+L148+M148)</f>
        <v>141</v>
      </c>
      <c r="P148" s="12"/>
      <c r="Q148" s="12" t="s">
        <v>224</v>
      </c>
      <c r="R148" s="45" t="s">
        <v>342</v>
      </c>
      <c r="S148" s="11" t="s">
        <v>88</v>
      </c>
      <c r="T148" s="13"/>
      <c r="U148" s="37"/>
      <c r="V148" s="13"/>
      <c r="W148" s="123"/>
      <c r="X148" s="13"/>
      <c r="Y148" s="37"/>
      <c r="Z148" s="13"/>
      <c r="AA148" s="14" t="s">
        <v>1036</v>
      </c>
      <c r="AB148" s="13"/>
      <c r="AC148" s="13"/>
      <c r="AD148" s="11"/>
      <c r="AE148" s="87" t="s">
        <v>382</v>
      </c>
      <c r="AF148" s="88" t="s">
        <v>385</v>
      </c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9"/>
      <c r="CO148" s="19"/>
      <c r="CP148" s="11"/>
      <c r="CQ148" s="11"/>
      <c r="CR148" s="11"/>
      <c r="CS148" s="11"/>
      <c r="CT148" s="11"/>
      <c r="CU148" s="49"/>
      <c r="CV148" s="49"/>
      <c r="CW148" s="11"/>
      <c r="CX148" s="49"/>
      <c r="CY148" s="49"/>
      <c r="CZ148" s="11"/>
      <c r="DA148" s="49"/>
      <c r="DB148" s="49"/>
      <c r="DC148" s="11"/>
      <c r="DD148" s="49"/>
      <c r="DE148" s="49"/>
      <c r="DF148" s="11"/>
      <c r="DG148" s="115"/>
      <c r="DH148" s="13"/>
      <c r="DI148" s="13"/>
      <c r="DJ148" s="11"/>
      <c r="DM148" s="11"/>
      <c r="DN148" s="11"/>
      <c r="DO148" s="11"/>
      <c r="DV148" s="19"/>
    </row>
    <row r="149" spans="1:141" customFormat="1" x14ac:dyDescent="0.25">
      <c r="A149" s="11">
        <f t="shared" ref="A149:N149" si="93">SUBTOTAL(9,A5:A146)</f>
        <v>8</v>
      </c>
      <c r="B149" s="11">
        <f t="shared" si="93"/>
        <v>36</v>
      </c>
      <c r="C149" s="11">
        <f t="shared" si="93"/>
        <v>101</v>
      </c>
      <c r="D149" s="11">
        <f t="shared" si="93"/>
        <v>26</v>
      </c>
      <c r="E149" s="11">
        <f t="shared" si="93"/>
        <v>44</v>
      </c>
      <c r="F149" s="11">
        <f t="shared" si="93"/>
        <v>1</v>
      </c>
      <c r="G149" s="11">
        <f t="shared" si="93"/>
        <v>2</v>
      </c>
      <c r="H149" s="11">
        <f t="shared" si="93"/>
        <v>32</v>
      </c>
      <c r="I149" s="11">
        <f t="shared" si="93"/>
        <v>32</v>
      </c>
      <c r="J149" s="11">
        <f t="shared" si="93"/>
        <v>11</v>
      </c>
      <c r="K149" s="11">
        <f t="shared" si="93"/>
        <v>11</v>
      </c>
      <c r="L149" s="11">
        <f t="shared" si="93"/>
        <v>20</v>
      </c>
      <c r="M149" s="11">
        <f t="shared" si="93"/>
        <v>7</v>
      </c>
      <c r="N149" s="11">
        <f t="shared" si="93"/>
        <v>1</v>
      </c>
      <c r="O149" s="64">
        <f>SUM(D149+E149+F149+I149+K149+L149+M149)</f>
        <v>141</v>
      </c>
      <c r="P149" s="12"/>
      <c r="Q149" s="12" t="s">
        <v>224</v>
      </c>
      <c r="R149" s="45" t="s">
        <v>370</v>
      </c>
      <c r="S149" s="11" t="s">
        <v>371</v>
      </c>
      <c r="T149" s="13"/>
      <c r="U149" s="37"/>
      <c r="V149" s="13"/>
      <c r="W149" s="123"/>
      <c r="X149" s="13"/>
      <c r="Y149" s="37"/>
      <c r="Z149" s="13" t="s">
        <v>185</v>
      </c>
      <c r="AA149" s="14" t="s">
        <v>886</v>
      </c>
      <c r="AB149" s="13"/>
      <c r="AC149" s="13"/>
      <c r="AD149" s="11"/>
      <c r="AE149" s="87" t="s">
        <v>373</v>
      </c>
      <c r="AF149" s="88" t="s">
        <v>97</v>
      </c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9"/>
      <c r="CO149" s="19"/>
      <c r="CP149" s="11"/>
      <c r="CQ149" s="11"/>
      <c r="CR149" s="11"/>
      <c r="CS149" s="11"/>
      <c r="CT149" s="11"/>
      <c r="CU149" s="49"/>
      <c r="CV149" s="49"/>
      <c r="CW149" s="11"/>
      <c r="CX149" s="49"/>
      <c r="CY149" s="49"/>
      <c r="CZ149" s="11"/>
      <c r="DA149" s="49"/>
      <c r="DB149" s="49"/>
      <c r="DC149" s="11"/>
      <c r="DD149" s="49"/>
      <c r="DE149" s="49"/>
      <c r="DF149" s="11"/>
      <c r="DG149" s="115"/>
      <c r="DH149" s="13"/>
      <c r="DI149" s="13"/>
      <c r="DJ149" s="11"/>
      <c r="DM149" s="11"/>
      <c r="DN149" s="11"/>
      <c r="DO149" s="11"/>
      <c r="DP149" s="45" t="s">
        <v>980</v>
      </c>
      <c r="DV149" s="19"/>
    </row>
    <row r="150" spans="1:141" customFormat="1" x14ac:dyDescent="0.25">
      <c r="A150" s="11"/>
      <c r="B150" s="11"/>
      <c r="C150" s="11"/>
      <c r="D150" s="49"/>
      <c r="E150" s="49"/>
      <c r="F150" s="50"/>
      <c r="G150" s="51"/>
      <c r="H150" s="51"/>
      <c r="I150" s="50"/>
      <c r="J150" s="51"/>
      <c r="K150" s="50"/>
      <c r="L150" s="50"/>
      <c r="M150" s="50"/>
      <c r="N150" s="50"/>
      <c r="O150" s="48"/>
      <c r="P150" s="12"/>
      <c r="Q150" s="12"/>
      <c r="R150" s="45" t="s">
        <v>369</v>
      </c>
      <c r="S150" s="11" t="s">
        <v>150</v>
      </c>
      <c r="T150" s="13"/>
      <c r="U150" s="37"/>
      <c r="V150" s="13"/>
      <c r="W150" s="123"/>
      <c r="X150" s="13"/>
      <c r="Y150" s="37"/>
      <c r="Z150" s="13" t="s">
        <v>186</v>
      </c>
      <c r="AA150" s="14" t="s">
        <v>1226</v>
      </c>
      <c r="AB150" s="13"/>
      <c r="AC150" s="13"/>
      <c r="AD150" s="11"/>
      <c r="AE150" s="87" t="s">
        <v>375</v>
      </c>
      <c r="AF150" s="88" t="s">
        <v>386</v>
      </c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9"/>
      <c r="CO150" s="19"/>
      <c r="CP150" s="11"/>
      <c r="CQ150" s="11"/>
      <c r="CR150" s="11"/>
      <c r="CS150" s="11"/>
      <c r="CT150" s="11"/>
      <c r="CU150" s="49"/>
      <c r="CV150" s="49"/>
      <c r="CW150" s="11"/>
      <c r="CX150" s="49"/>
      <c r="CY150" s="49"/>
      <c r="CZ150" s="11"/>
      <c r="DA150" s="49"/>
      <c r="DB150" s="49"/>
      <c r="DC150" s="11"/>
      <c r="DD150" s="49"/>
      <c r="DE150" s="49"/>
      <c r="DF150" s="11"/>
      <c r="DG150" s="115"/>
      <c r="DH150" s="13"/>
      <c r="DI150" s="13"/>
      <c r="DJ150" s="11"/>
      <c r="DM150" s="11"/>
      <c r="DN150" s="11"/>
      <c r="DO150" s="11"/>
      <c r="DP150" s="11" t="s">
        <v>986</v>
      </c>
      <c r="DV150" s="19"/>
      <c r="EK150" s="11"/>
    </row>
    <row r="151" spans="1:141" customFormat="1" x14ac:dyDescent="0.25">
      <c r="A151" s="11"/>
      <c r="B151" s="11"/>
      <c r="C151" s="11"/>
      <c r="D151" s="49"/>
      <c r="E151" s="49"/>
      <c r="F151" s="50"/>
      <c r="G151" s="51"/>
      <c r="H151" s="51"/>
      <c r="I151" s="50"/>
      <c r="J151" s="11"/>
      <c r="K151" s="50"/>
      <c r="L151" s="50"/>
      <c r="M151" s="50"/>
      <c r="N151" s="50"/>
      <c r="O151" s="48"/>
      <c r="P151" s="69" t="s">
        <v>366</v>
      </c>
      <c r="Q151" s="69" t="s">
        <v>366</v>
      </c>
      <c r="R151" s="45" t="s">
        <v>341</v>
      </c>
      <c r="S151" s="11" t="s">
        <v>158</v>
      </c>
      <c r="T151" s="13"/>
      <c r="U151" s="37"/>
      <c r="V151" s="13"/>
      <c r="W151" s="123"/>
      <c r="X151" s="13"/>
      <c r="Y151" s="37"/>
      <c r="Z151" s="13" t="s">
        <v>189</v>
      </c>
      <c r="AA151" s="14" t="s">
        <v>888</v>
      </c>
      <c r="AB151" s="13"/>
      <c r="AC151" s="13"/>
      <c r="AD151" s="11"/>
      <c r="AE151" s="87" t="s">
        <v>376</v>
      </c>
      <c r="AF151" s="88" t="s">
        <v>110</v>
      </c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9"/>
      <c r="CO151" s="19"/>
      <c r="CP151" s="11"/>
      <c r="CQ151" s="11"/>
      <c r="CR151" s="11"/>
      <c r="CS151" s="11"/>
      <c r="CT151" s="11"/>
      <c r="CU151" s="49"/>
      <c r="CV151" s="49"/>
      <c r="CW151" s="11"/>
      <c r="CX151" s="49"/>
      <c r="CY151" s="49"/>
      <c r="CZ151" s="11"/>
      <c r="DA151" s="49"/>
      <c r="DB151" s="49"/>
      <c r="DC151" s="11"/>
      <c r="DD151" s="49"/>
      <c r="DE151" s="49"/>
      <c r="DF151" s="11"/>
      <c r="DG151" s="115"/>
      <c r="DH151" s="13"/>
      <c r="DI151" s="13"/>
      <c r="DJ151" s="11"/>
      <c r="DM151" s="11"/>
      <c r="DN151" s="11"/>
      <c r="DO151" s="11"/>
      <c r="DP151" s="11" t="s">
        <v>987</v>
      </c>
      <c r="DV151" s="19"/>
      <c r="EK151" s="11"/>
    </row>
    <row r="152" spans="1:141" customFormat="1" x14ac:dyDescent="0.25">
      <c r="A152" s="11"/>
      <c r="B152" s="11"/>
      <c r="C152" s="11"/>
      <c r="D152" s="49"/>
      <c r="E152" s="49"/>
      <c r="F152" s="50"/>
      <c r="G152" s="51"/>
      <c r="H152" s="51"/>
      <c r="I152" s="50"/>
      <c r="J152" s="11"/>
      <c r="K152" s="50"/>
      <c r="L152" s="50"/>
      <c r="M152" s="50"/>
      <c r="N152" s="50"/>
      <c r="O152" s="48"/>
      <c r="P152" s="12"/>
      <c r="Q152" s="12"/>
      <c r="R152" s="45" t="s">
        <v>368</v>
      </c>
      <c r="S152" s="11" t="s">
        <v>161</v>
      </c>
      <c r="T152" s="13"/>
      <c r="U152" s="37"/>
      <c r="V152" s="13"/>
      <c r="W152" s="123"/>
      <c r="X152" s="13"/>
      <c r="Y152" s="37"/>
      <c r="Z152" s="13" t="s">
        <v>876</v>
      </c>
      <c r="AA152" s="14" t="s">
        <v>1227</v>
      </c>
      <c r="AB152" s="13"/>
      <c r="AC152" s="13"/>
      <c r="AD152" s="11"/>
      <c r="AE152" s="87" t="s">
        <v>379</v>
      </c>
      <c r="AF152" s="88" t="s">
        <v>387</v>
      </c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9"/>
      <c r="CO152" s="19"/>
      <c r="CP152" s="11"/>
      <c r="CQ152" s="11"/>
      <c r="CR152" s="11"/>
      <c r="CS152" s="11"/>
      <c r="CT152" s="11"/>
      <c r="CU152" s="49"/>
      <c r="CV152" s="49"/>
      <c r="CW152" s="11"/>
      <c r="CX152" s="49"/>
      <c r="CY152" s="49"/>
      <c r="CZ152" s="11"/>
      <c r="DA152" s="49"/>
      <c r="DB152" s="49"/>
      <c r="DC152" s="11"/>
      <c r="DD152" s="49"/>
      <c r="DE152" s="49"/>
      <c r="DF152" s="11"/>
      <c r="DG152" s="115"/>
      <c r="DH152" s="13"/>
      <c r="DI152" s="13"/>
      <c r="DJ152" s="11"/>
      <c r="DM152" s="11"/>
      <c r="DN152" s="11"/>
      <c r="DO152" s="11"/>
      <c r="DP152" s="11" t="s">
        <v>988</v>
      </c>
      <c r="DV152" s="19"/>
      <c r="EK152" s="11"/>
    </row>
    <row r="153" spans="1:141" x14ac:dyDescent="0.25">
      <c r="R153" s="45" t="s">
        <v>367</v>
      </c>
      <c r="S153" s="11" t="s">
        <v>166</v>
      </c>
      <c r="Z153" s="223" t="s">
        <v>1228</v>
      </c>
      <c r="AA153" s="14" t="s">
        <v>1229</v>
      </c>
      <c r="AE153" s="87" t="s">
        <v>394</v>
      </c>
      <c r="AF153" s="88" t="s">
        <v>395</v>
      </c>
      <c r="CN153" s="19"/>
      <c r="CO153" s="19"/>
      <c r="DP153" s="11" t="s">
        <v>981</v>
      </c>
      <c r="DV153" s="19"/>
    </row>
    <row r="154" spans="1:141" x14ac:dyDescent="0.25">
      <c r="R154" s="45" t="s">
        <v>365</v>
      </c>
      <c r="S154" s="11" t="s">
        <v>249</v>
      </c>
      <c r="AE154" s="87" t="s">
        <v>383</v>
      </c>
      <c r="AF154" s="88" t="s">
        <v>388</v>
      </c>
      <c r="CN154" s="19"/>
      <c r="CO154" s="19"/>
      <c r="DP154" s="11" t="s">
        <v>982</v>
      </c>
      <c r="DV154" s="19"/>
    </row>
    <row r="155" spans="1:141" x14ac:dyDescent="0.25">
      <c r="AE155" s="91" t="s">
        <v>365</v>
      </c>
      <c r="AF155" s="89" t="s">
        <v>249</v>
      </c>
      <c r="CN155" s="19"/>
      <c r="CO155" s="19"/>
      <c r="DP155" s="11" t="s">
        <v>989</v>
      </c>
      <c r="DV155" s="19"/>
    </row>
    <row r="156" spans="1:141" x14ac:dyDescent="0.25">
      <c r="AE156" s="80"/>
      <c r="DP156" s="11" t="s">
        <v>990</v>
      </c>
    </row>
    <row r="157" spans="1:141" x14ac:dyDescent="0.25">
      <c r="AE157" s="80" t="s">
        <v>408</v>
      </c>
      <c r="DP157" s="11" t="s">
        <v>991</v>
      </c>
    </row>
    <row r="158" spans="1:141" x14ac:dyDescent="0.25">
      <c r="O158" s="109"/>
      <c r="P158" s="110"/>
      <c r="Q158" s="111"/>
      <c r="R158" s="112"/>
      <c r="S158" s="113"/>
      <c r="AE158" s="80" t="s">
        <v>410</v>
      </c>
      <c r="DP158" s="11" t="s">
        <v>983</v>
      </c>
    </row>
    <row r="159" spans="1:141" x14ac:dyDescent="0.25">
      <c r="O159" s="109"/>
      <c r="P159" s="110"/>
      <c r="Q159" s="111"/>
      <c r="R159" s="112"/>
      <c r="S159" s="113"/>
      <c r="AE159" s="80" t="s">
        <v>409</v>
      </c>
      <c r="DP159" s="11" t="s">
        <v>984</v>
      </c>
    </row>
    <row r="160" spans="1:141" x14ac:dyDescent="0.25">
      <c r="O160" s="109"/>
      <c r="P160" s="110"/>
      <c r="Q160" s="111"/>
      <c r="R160" s="112"/>
      <c r="S160" s="113"/>
      <c r="AE160" s="80"/>
      <c r="DP160" s="11" t="s">
        <v>992</v>
      </c>
    </row>
    <row r="161" spans="15:124" x14ac:dyDescent="0.25">
      <c r="O161" s="114"/>
      <c r="P161" s="111"/>
      <c r="Q161" s="111"/>
      <c r="R161" s="112"/>
      <c r="S161" s="115"/>
      <c r="AE161" s="80" t="s">
        <v>411</v>
      </c>
      <c r="DP161" s="11" t="s">
        <v>985</v>
      </c>
    </row>
    <row r="162" spans="15:124" x14ac:dyDescent="0.25">
      <c r="AE162" s="80" t="s">
        <v>413</v>
      </c>
    </row>
    <row r="163" spans="15:124" x14ac:dyDescent="0.25">
      <c r="AE163" s="80" t="s">
        <v>412</v>
      </c>
      <c r="DQ163" s="45" t="s">
        <v>993</v>
      </c>
    </row>
    <row r="164" spans="15:124" x14ac:dyDescent="0.25">
      <c r="AE164" s="80"/>
      <c r="DQ164" s="11" t="s">
        <v>994</v>
      </c>
    </row>
    <row r="165" spans="15:124" x14ac:dyDescent="0.25">
      <c r="AE165" s="80"/>
      <c r="DQ165" s="11" t="s">
        <v>995</v>
      </c>
    </row>
    <row r="166" spans="15:124" x14ac:dyDescent="0.25">
      <c r="AE166" s="80"/>
      <c r="DQ166" s="11" t="s">
        <v>996</v>
      </c>
    </row>
    <row r="167" spans="15:124" x14ac:dyDescent="0.25">
      <c r="AE167" s="80"/>
      <c r="DQ167" s="11" t="s">
        <v>997</v>
      </c>
    </row>
    <row r="168" spans="15:124" x14ac:dyDescent="0.25">
      <c r="AE168" s="80"/>
    </row>
    <row r="169" spans="15:124" x14ac:dyDescent="0.25">
      <c r="AE169" s="80"/>
    </row>
    <row r="170" spans="15:124" x14ac:dyDescent="0.25">
      <c r="AE170" s="80"/>
    </row>
    <row r="171" spans="15:124" x14ac:dyDescent="0.25">
      <c r="AE171" s="80"/>
    </row>
    <row r="172" spans="15:124" x14ac:dyDescent="0.25">
      <c r="AE172" s="80"/>
      <c r="DT172" s="11" t="s">
        <v>998</v>
      </c>
    </row>
    <row r="173" spans="15:124" x14ac:dyDescent="0.25">
      <c r="AE173" s="80"/>
    </row>
    <row r="174" spans="15:124" x14ac:dyDescent="0.25">
      <c r="AE174" s="80"/>
    </row>
    <row r="175" spans="15:124" x14ac:dyDescent="0.25">
      <c r="AE175" s="80"/>
      <c r="DM175" s="856" t="s">
        <v>78</v>
      </c>
      <c r="DN175" s="857"/>
      <c r="DO175" s="858"/>
      <c r="DP175" s="173" t="s">
        <v>950</v>
      </c>
    </row>
    <row r="176" spans="15:124" x14ac:dyDescent="0.25">
      <c r="AE176" s="80"/>
      <c r="DM176" s="174" t="s">
        <v>76</v>
      </c>
      <c r="DN176" s="175" t="s">
        <v>77</v>
      </c>
      <c r="DO176" s="176" t="s">
        <v>701</v>
      </c>
      <c r="DP176" s="171"/>
    </row>
    <row r="177" spans="31:120" x14ac:dyDescent="0.25">
      <c r="AE177" s="80"/>
      <c r="DM177" s="177">
        <v>101</v>
      </c>
      <c r="DN177" s="178" t="s">
        <v>712</v>
      </c>
      <c r="DO177" s="179">
        <v>2</v>
      </c>
      <c r="DP177" s="171"/>
    </row>
    <row r="178" spans="31:120" x14ac:dyDescent="0.25">
      <c r="AE178" s="80"/>
      <c r="DM178" s="177">
        <v>102</v>
      </c>
      <c r="DN178" s="178" t="s">
        <v>713</v>
      </c>
      <c r="DO178" s="179">
        <v>3</v>
      </c>
      <c r="DP178" s="171"/>
    </row>
    <row r="179" spans="31:120" x14ac:dyDescent="0.25">
      <c r="AE179" s="80"/>
      <c r="DM179" s="177">
        <v>103</v>
      </c>
      <c r="DN179" s="178" t="s">
        <v>714</v>
      </c>
      <c r="DO179" s="179">
        <v>4</v>
      </c>
      <c r="DP179" s="171"/>
    </row>
    <row r="180" spans="31:120" x14ac:dyDescent="0.25">
      <c r="AE180" s="80"/>
      <c r="DM180" s="177">
        <v>104</v>
      </c>
      <c r="DN180" s="178" t="s">
        <v>715</v>
      </c>
      <c r="DO180" s="179">
        <v>5</v>
      </c>
      <c r="DP180" s="171"/>
    </row>
    <row r="181" spans="31:120" x14ac:dyDescent="0.25">
      <c r="AE181" s="80"/>
      <c r="DM181" s="177">
        <v>111</v>
      </c>
      <c r="DN181" s="178" t="s">
        <v>716</v>
      </c>
      <c r="DO181" s="179">
        <v>4</v>
      </c>
      <c r="DP181" s="171" t="s">
        <v>953</v>
      </c>
    </row>
    <row r="182" spans="31:120" x14ac:dyDescent="0.25">
      <c r="AE182" s="80"/>
      <c r="DM182" s="177">
        <v>112</v>
      </c>
      <c r="DN182" s="178" t="s">
        <v>717</v>
      </c>
      <c r="DO182" s="179">
        <v>5</v>
      </c>
      <c r="DP182" s="171" t="s">
        <v>953</v>
      </c>
    </row>
    <row r="183" spans="31:120" x14ac:dyDescent="0.25">
      <c r="AE183" s="80"/>
      <c r="DM183" s="177">
        <v>121</v>
      </c>
      <c r="DN183" s="178" t="s">
        <v>718</v>
      </c>
      <c r="DO183" s="179">
        <v>4</v>
      </c>
      <c r="DP183" s="171" t="s">
        <v>954</v>
      </c>
    </row>
    <row r="184" spans="31:120" x14ac:dyDescent="0.25">
      <c r="AE184" s="80"/>
      <c r="DM184" s="177">
        <v>122</v>
      </c>
      <c r="DN184" s="178" t="s">
        <v>719</v>
      </c>
      <c r="DO184" s="179">
        <v>5</v>
      </c>
      <c r="DP184" s="171" t="s">
        <v>954</v>
      </c>
    </row>
    <row r="185" spans="31:120" x14ac:dyDescent="0.25">
      <c r="DM185" s="177">
        <v>123</v>
      </c>
      <c r="DN185" s="178" t="s">
        <v>720</v>
      </c>
      <c r="DO185" s="179">
        <v>6</v>
      </c>
      <c r="DP185" s="171" t="s">
        <v>954</v>
      </c>
    </row>
    <row r="186" spans="31:120" x14ac:dyDescent="0.25">
      <c r="DM186" s="177">
        <v>124</v>
      </c>
      <c r="DN186" s="178" t="s">
        <v>721</v>
      </c>
      <c r="DO186" s="179">
        <v>7</v>
      </c>
      <c r="DP186" s="171" t="s">
        <v>954</v>
      </c>
    </row>
    <row r="187" spans="31:120" x14ac:dyDescent="0.25">
      <c r="DM187" s="177">
        <v>131</v>
      </c>
      <c r="DN187" s="178" t="s">
        <v>722</v>
      </c>
      <c r="DO187" s="179">
        <v>4</v>
      </c>
      <c r="DP187" s="171" t="s">
        <v>955</v>
      </c>
    </row>
    <row r="188" spans="31:120" x14ac:dyDescent="0.25">
      <c r="DM188" s="177">
        <v>132</v>
      </c>
      <c r="DN188" s="178" t="s">
        <v>723</v>
      </c>
      <c r="DO188" s="179">
        <v>5</v>
      </c>
      <c r="DP188" s="171" t="s">
        <v>955</v>
      </c>
    </row>
    <row r="189" spans="31:120" x14ac:dyDescent="0.25">
      <c r="DM189" s="177">
        <v>133</v>
      </c>
      <c r="DN189" s="178" t="s">
        <v>724</v>
      </c>
      <c r="DO189" s="179">
        <v>6</v>
      </c>
      <c r="DP189" s="171" t="s">
        <v>955</v>
      </c>
    </row>
    <row r="190" spans="31:120" x14ac:dyDescent="0.25">
      <c r="DM190" s="177">
        <v>134</v>
      </c>
      <c r="DN190" s="178" t="s">
        <v>725</v>
      </c>
      <c r="DO190" s="179">
        <v>7</v>
      </c>
      <c r="DP190" s="171" t="s">
        <v>955</v>
      </c>
    </row>
    <row r="191" spans="31:120" x14ac:dyDescent="0.25">
      <c r="DM191" s="177">
        <v>138</v>
      </c>
      <c r="DN191" s="178" t="s">
        <v>726</v>
      </c>
      <c r="DO191" s="179">
        <v>6</v>
      </c>
      <c r="DP191" s="171"/>
    </row>
    <row r="192" spans="31:120" x14ac:dyDescent="0.25">
      <c r="DM192" s="177">
        <v>139</v>
      </c>
      <c r="DN192" s="178" t="s">
        <v>727</v>
      </c>
      <c r="DO192" s="179">
        <v>7</v>
      </c>
      <c r="DP192" s="171"/>
    </row>
    <row r="193" spans="117:120" x14ac:dyDescent="0.25">
      <c r="DM193" s="177">
        <v>141</v>
      </c>
      <c r="DN193" s="178" t="s">
        <v>728</v>
      </c>
      <c r="DO193" s="179">
        <v>8</v>
      </c>
      <c r="DP193" s="171" t="s">
        <v>956</v>
      </c>
    </row>
    <row r="194" spans="117:120" x14ac:dyDescent="0.25">
      <c r="DM194" s="177">
        <v>142</v>
      </c>
      <c r="DN194" s="178" t="s">
        <v>729</v>
      </c>
      <c r="DO194" s="179">
        <v>9</v>
      </c>
      <c r="DP194" s="171" t="s">
        <v>956</v>
      </c>
    </row>
    <row r="195" spans="117:120" x14ac:dyDescent="0.25">
      <c r="DM195" s="177">
        <v>143</v>
      </c>
      <c r="DN195" s="178" t="s">
        <v>730</v>
      </c>
      <c r="DO195" s="179">
        <v>10</v>
      </c>
      <c r="DP195" s="171" t="s">
        <v>956</v>
      </c>
    </row>
    <row r="196" spans="117:120" x14ac:dyDescent="0.25">
      <c r="DM196" s="177">
        <v>144</v>
      </c>
      <c r="DN196" s="178" t="s">
        <v>731</v>
      </c>
      <c r="DO196" s="179">
        <v>11</v>
      </c>
      <c r="DP196" s="171" t="s">
        <v>956</v>
      </c>
    </row>
    <row r="197" spans="117:120" x14ac:dyDescent="0.25">
      <c r="DM197" s="177">
        <v>150</v>
      </c>
      <c r="DN197" s="178" t="s">
        <v>732</v>
      </c>
      <c r="DO197" s="179">
        <v>8</v>
      </c>
      <c r="DP197" s="171"/>
    </row>
    <row r="198" spans="117:120" x14ac:dyDescent="0.25">
      <c r="DM198" s="177">
        <v>151</v>
      </c>
      <c r="DN198" s="178" t="s">
        <v>733</v>
      </c>
      <c r="DO198" s="179">
        <v>9</v>
      </c>
      <c r="DP198" s="171"/>
    </row>
    <row r="199" spans="117:120" x14ac:dyDescent="0.25">
      <c r="DM199" s="177">
        <v>152</v>
      </c>
      <c r="DN199" s="178" t="s">
        <v>734</v>
      </c>
      <c r="DO199" s="179">
        <v>10</v>
      </c>
      <c r="DP199" s="171"/>
    </row>
    <row r="200" spans="117:120" x14ac:dyDescent="0.25">
      <c r="DM200" s="177">
        <v>153</v>
      </c>
      <c r="DN200" s="178" t="s">
        <v>735</v>
      </c>
      <c r="DO200" s="179">
        <v>11</v>
      </c>
      <c r="DP200" s="171"/>
    </row>
    <row r="201" spans="117:120" x14ac:dyDescent="0.25">
      <c r="DM201" s="177">
        <v>154</v>
      </c>
      <c r="DN201" s="178" t="s">
        <v>736</v>
      </c>
      <c r="DO201" s="179">
        <v>12</v>
      </c>
      <c r="DP201" s="171"/>
    </row>
    <row r="202" spans="117:120" x14ac:dyDescent="0.25">
      <c r="DM202" s="177">
        <v>161</v>
      </c>
      <c r="DN202" s="178" t="s">
        <v>737</v>
      </c>
      <c r="DO202" s="179">
        <v>8</v>
      </c>
      <c r="DP202" s="171" t="s">
        <v>957</v>
      </c>
    </row>
    <row r="203" spans="117:120" x14ac:dyDescent="0.25">
      <c r="DM203" s="177">
        <v>162</v>
      </c>
      <c r="DN203" s="178" t="s">
        <v>738</v>
      </c>
      <c r="DO203" s="179">
        <v>9</v>
      </c>
      <c r="DP203" s="171" t="s">
        <v>957</v>
      </c>
    </row>
    <row r="204" spans="117:120" x14ac:dyDescent="0.25">
      <c r="DM204" s="177">
        <v>163</v>
      </c>
      <c r="DN204" s="178" t="s">
        <v>739</v>
      </c>
      <c r="DO204" s="179">
        <v>10</v>
      </c>
      <c r="DP204" s="171"/>
    </row>
    <row r="205" spans="117:120" x14ac:dyDescent="0.25">
      <c r="DM205" s="177">
        <v>164</v>
      </c>
      <c r="DN205" s="178" t="s">
        <v>740</v>
      </c>
      <c r="DO205" s="179">
        <v>11</v>
      </c>
      <c r="DP205" s="171"/>
    </row>
    <row r="206" spans="117:120" x14ac:dyDescent="0.25">
      <c r="DM206" s="177">
        <v>171</v>
      </c>
      <c r="DN206" s="178" t="s">
        <v>741</v>
      </c>
      <c r="DO206" s="179">
        <v>9</v>
      </c>
      <c r="DP206" s="171"/>
    </row>
    <row r="207" spans="117:120" x14ac:dyDescent="0.25">
      <c r="DM207" s="177">
        <v>172</v>
      </c>
      <c r="DN207" s="178" t="s">
        <v>742</v>
      </c>
      <c r="DO207" s="179">
        <v>10</v>
      </c>
      <c r="DP207" s="171"/>
    </row>
    <row r="208" spans="117:120" x14ac:dyDescent="0.25">
      <c r="DM208" s="177">
        <v>173</v>
      </c>
      <c r="DN208" s="178" t="s">
        <v>743</v>
      </c>
      <c r="DO208" s="179">
        <v>11</v>
      </c>
      <c r="DP208" s="171"/>
    </row>
    <row r="209" spans="117:120" x14ac:dyDescent="0.25">
      <c r="DM209" s="177">
        <v>174</v>
      </c>
      <c r="DN209" s="178" t="s">
        <v>744</v>
      </c>
      <c r="DO209" s="179">
        <v>12</v>
      </c>
      <c r="DP209" s="171"/>
    </row>
    <row r="210" spans="117:120" x14ac:dyDescent="0.25">
      <c r="DM210" s="177">
        <v>181</v>
      </c>
      <c r="DN210" s="178" t="s">
        <v>745</v>
      </c>
      <c r="DO210" s="179">
        <v>10</v>
      </c>
      <c r="DP210" s="171"/>
    </row>
    <row r="211" spans="117:120" x14ac:dyDescent="0.25">
      <c r="DM211" s="177">
        <v>183</v>
      </c>
      <c r="DN211" s="178" t="s">
        <v>746</v>
      </c>
      <c r="DO211" s="179">
        <v>12</v>
      </c>
      <c r="DP211" s="171"/>
    </row>
    <row r="212" spans="117:120" x14ac:dyDescent="0.25">
      <c r="DM212" s="177">
        <v>191</v>
      </c>
      <c r="DN212" s="178" t="s">
        <v>747</v>
      </c>
      <c r="DO212" s="179">
        <v>7</v>
      </c>
      <c r="DP212" s="171"/>
    </row>
    <row r="213" spans="117:120" x14ac:dyDescent="0.25">
      <c r="DM213" s="177">
        <v>192</v>
      </c>
      <c r="DN213" s="178" t="s">
        <v>748</v>
      </c>
      <c r="DO213" s="179">
        <v>8</v>
      </c>
      <c r="DP213" s="171"/>
    </row>
    <row r="214" spans="117:120" x14ac:dyDescent="0.25">
      <c r="DM214" s="177">
        <v>193</v>
      </c>
      <c r="DN214" s="178" t="s">
        <v>749</v>
      </c>
      <c r="DO214" s="179">
        <v>9</v>
      </c>
      <c r="DP214" s="171"/>
    </row>
    <row r="215" spans="117:120" x14ac:dyDescent="0.25">
      <c r="DM215" s="177">
        <v>201</v>
      </c>
      <c r="DN215" s="178" t="s">
        <v>750</v>
      </c>
      <c r="DO215" s="179">
        <v>2</v>
      </c>
      <c r="DP215" s="171"/>
    </row>
    <row r="216" spans="117:120" x14ac:dyDescent="0.25">
      <c r="DM216" s="177">
        <v>202</v>
      </c>
      <c r="DN216" s="178" t="s">
        <v>751</v>
      </c>
      <c r="DO216" s="179">
        <v>3</v>
      </c>
      <c r="DP216" s="171"/>
    </row>
    <row r="217" spans="117:120" x14ac:dyDescent="0.25">
      <c r="DM217" s="177">
        <v>211</v>
      </c>
      <c r="DN217" s="178" t="s">
        <v>752</v>
      </c>
      <c r="DO217" s="179">
        <v>4</v>
      </c>
      <c r="DP217" s="171" t="s">
        <v>958</v>
      </c>
    </row>
    <row r="218" spans="117:120" x14ac:dyDescent="0.25">
      <c r="DM218" s="177">
        <v>212</v>
      </c>
      <c r="DN218" s="178" t="s">
        <v>753</v>
      </c>
      <c r="DO218" s="179">
        <v>5</v>
      </c>
      <c r="DP218" s="171" t="s">
        <v>958</v>
      </c>
    </row>
    <row r="219" spans="117:120" x14ac:dyDescent="0.25">
      <c r="DM219" s="177">
        <v>213</v>
      </c>
      <c r="DN219" s="178" t="s">
        <v>754</v>
      </c>
      <c r="DO219" s="179">
        <v>6</v>
      </c>
      <c r="DP219" s="171" t="s">
        <v>958</v>
      </c>
    </row>
    <row r="220" spans="117:120" x14ac:dyDescent="0.25">
      <c r="DM220" s="177">
        <v>214</v>
      </c>
      <c r="DN220" s="178" t="s">
        <v>755</v>
      </c>
      <c r="DO220" s="179">
        <v>7</v>
      </c>
      <c r="DP220" s="171" t="s">
        <v>958</v>
      </c>
    </row>
    <row r="221" spans="117:120" x14ac:dyDescent="0.25">
      <c r="DM221" s="177">
        <v>221</v>
      </c>
      <c r="DN221" s="178" t="s">
        <v>756</v>
      </c>
      <c r="DO221" s="179">
        <v>8</v>
      </c>
      <c r="DP221" s="171" t="s">
        <v>959</v>
      </c>
    </row>
    <row r="222" spans="117:120" x14ac:dyDescent="0.25">
      <c r="DM222" s="177">
        <v>222</v>
      </c>
      <c r="DN222" s="178" t="s">
        <v>757</v>
      </c>
      <c r="DO222" s="179">
        <v>9</v>
      </c>
      <c r="DP222" s="171" t="s">
        <v>959</v>
      </c>
    </row>
    <row r="223" spans="117:120" x14ac:dyDescent="0.25">
      <c r="DM223" s="177">
        <v>223</v>
      </c>
      <c r="DN223" s="178" t="s">
        <v>758</v>
      </c>
      <c r="DO223" s="179">
        <v>10</v>
      </c>
      <c r="DP223" s="171" t="s">
        <v>959</v>
      </c>
    </row>
    <row r="224" spans="117:120" x14ac:dyDescent="0.25">
      <c r="DM224" s="177">
        <v>224</v>
      </c>
      <c r="DN224" s="178" t="s">
        <v>759</v>
      </c>
      <c r="DO224" s="179">
        <v>11</v>
      </c>
      <c r="DP224" s="171" t="s">
        <v>959</v>
      </c>
    </row>
    <row r="225" spans="117:120" x14ac:dyDescent="0.25">
      <c r="DM225" s="177">
        <v>241</v>
      </c>
      <c r="DN225" s="178" t="s">
        <v>760</v>
      </c>
      <c r="DO225" s="179">
        <v>8</v>
      </c>
      <c r="DP225" s="171"/>
    </row>
    <row r="226" spans="117:120" x14ac:dyDescent="0.25">
      <c r="DM226" s="177">
        <v>242</v>
      </c>
      <c r="DN226" s="178" t="s">
        <v>761</v>
      </c>
      <c r="DO226" s="179">
        <v>9</v>
      </c>
      <c r="DP226" s="171"/>
    </row>
    <row r="227" spans="117:120" x14ac:dyDescent="0.25">
      <c r="DM227" s="177">
        <v>243</v>
      </c>
      <c r="DN227" s="178" t="s">
        <v>762</v>
      </c>
      <c r="DO227" s="179">
        <v>10</v>
      </c>
      <c r="DP227" s="171"/>
    </row>
    <row r="228" spans="117:120" x14ac:dyDescent="0.25">
      <c r="DM228" s="177">
        <v>244</v>
      </c>
      <c r="DN228" s="178" t="s">
        <v>763</v>
      </c>
      <c r="DO228" s="179">
        <v>11</v>
      </c>
      <c r="DP228" s="171"/>
    </row>
    <row r="229" spans="117:120" x14ac:dyDescent="0.25">
      <c r="DM229" s="177">
        <v>250</v>
      </c>
      <c r="DN229" s="178" t="s">
        <v>764</v>
      </c>
      <c r="DO229" s="179">
        <v>8</v>
      </c>
      <c r="DP229" s="171"/>
    </row>
    <row r="230" spans="117:120" x14ac:dyDescent="0.25">
      <c r="DM230" s="177">
        <v>251</v>
      </c>
      <c r="DN230" s="178" t="s">
        <v>765</v>
      </c>
      <c r="DO230" s="179">
        <v>9</v>
      </c>
      <c r="DP230" s="171"/>
    </row>
    <row r="231" spans="117:120" x14ac:dyDescent="0.25">
      <c r="DM231" s="177">
        <v>252</v>
      </c>
      <c r="DN231" s="178" t="s">
        <v>766</v>
      </c>
      <c r="DO231" s="179">
        <v>10</v>
      </c>
      <c r="DP231" s="171"/>
    </row>
    <row r="232" spans="117:120" x14ac:dyDescent="0.25">
      <c r="DM232" s="177">
        <v>253</v>
      </c>
      <c r="DN232" s="178" t="s">
        <v>767</v>
      </c>
      <c r="DO232" s="179">
        <v>11</v>
      </c>
      <c r="DP232" s="171"/>
    </row>
    <row r="233" spans="117:120" x14ac:dyDescent="0.25">
      <c r="DM233" s="177">
        <v>254</v>
      </c>
      <c r="DN233" s="178" t="s">
        <v>768</v>
      </c>
      <c r="DO233" s="179">
        <v>12</v>
      </c>
      <c r="DP233" s="171"/>
    </row>
    <row r="234" spans="117:120" x14ac:dyDescent="0.25">
      <c r="DM234" s="177">
        <v>351</v>
      </c>
      <c r="DN234" s="178" t="s">
        <v>769</v>
      </c>
      <c r="DO234" s="179">
        <v>7</v>
      </c>
      <c r="DP234" s="171"/>
    </row>
    <row r="235" spans="117:120" x14ac:dyDescent="0.25">
      <c r="DM235" s="177">
        <v>352</v>
      </c>
      <c r="DN235" s="178" t="s">
        <v>770</v>
      </c>
      <c r="DO235" s="179">
        <v>8</v>
      </c>
      <c r="DP235" s="171"/>
    </row>
    <row r="236" spans="117:120" x14ac:dyDescent="0.25">
      <c r="DM236" s="177">
        <v>353</v>
      </c>
      <c r="DN236" s="178" t="s">
        <v>771</v>
      </c>
      <c r="DO236" s="179">
        <v>9</v>
      </c>
      <c r="DP236" s="171"/>
    </row>
    <row r="237" spans="117:120" x14ac:dyDescent="0.25">
      <c r="DM237" s="177">
        <v>354</v>
      </c>
      <c r="DN237" s="178" t="s">
        <v>772</v>
      </c>
      <c r="DO237" s="179">
        <v>10</v>
      </c>
      <c r="DP237" s="171"/>
    </row>
    <row r="238" spans="117:120" x14ac:dyDescent="0.25">
      <c r="DM238" s="177">
        <v>355</v>
      </c>
      <c r="DN238" s="178" t="s">
        <v>773</v>
      </c>
      <c r="DO238" s="179">
        <v>11</v>
      </c>
      <c r="DP238" s="171"/>
    </row>
    <row r="239" spans="117:120" x14ac:dyDescent="0.25">
      <c r="DM239" s="177">
        <v>356</v>
      </c>
      <c r="DN239" s="178" t="s">
        <v>774</v>
      </c>
      <c r="DO239" s="179">
        <v>12</v>
      </c>
      <c r="DP239" s="171"/>
    </row>
    <row r="240" spans="117:120" x14ac:dyDescent="0.25">
      <c r="DM240" s="177">
        <v>361</v>
      </c>
      <c r="DN240" s="178" t="s">
        <v>775</v>
      </c>
      <c r="DO240" s="179">
        <v>6</v>
      </c>
      <c r="DP240" s="171"/>
    </row>
    <row r="241" spans="117:120" x14ac:dyDescent="0.25">
      <c r="DM241" s="177">
        <v>362</v>
      </c>
      <c r="DN241" s="178" t="s">
        <v>776</v>
      </c>
      <c r="DO241" s="179">
        <v>7</v>
      </c>
      <c r="DP241" s="171"/>
    </row>
    <row r="242" spans="117:120" x14ac:dyDescent="0.25">
      <c r="DM242" s="177">
        <v>363</v>
      </c>
      <c r="DN242" s="178" t="s">
        <v>777</v>
      </c>
      <c r="DO242" s="179">
        <v>8</v>
      </c>
      <c r="DP242" s="171"/>
    </row>
    <row r="243" spans="117:120" x14ac:dyDescent="0.25">
      <c r="DM243" s="177">
        <v>364</v>
      </c>
      <c r="DN243" s="178" t="s">
        <v>778</v>
      </c>
      <c r="DO243" s="179">
        <v>9</v>
      </c>
      <c r="DP243" s="171"/>
    </row>
    <row r="244" spans="117:120" x14ac:dyDescent="0.25">
      <c r="DM244" s="177">
        <v>366</v>
      </c>
      <c r="DN244" s="178" t="s">
        <v>779</v>
      </c>
      <c r="DO244" s="179">
        <v>8</v>
      </c>
      <c r="DP244" s="171"/>
    </row>
    <row r="245" spans="117:120" x14ac:dyDescent="0.25">
      <c r="DM245" s="177">
        <v>367</v>
      </c>
      <c r="DN245" s="178" t="s">
        <v>780</v>
      </c>
      <c r="DO245" s="179">
        <v>9</v>
      </c>
      <c r="DP245" s="171"/>
    </row>
    <row r="246" spans="117:120" x14ac:dyDescent="0.25">
      <c r="DM246" s="177">
        <v>368</v>
      </c>
      <c r="DN246" s="178" t="s">
        <v>781</v>
      </c>
      <c r="DO246" s="179">
        <v>10</v>
      </c>
      <c r="DP246" s="171"/>
    </row>
    <row r="247" spans="117:120" x14ac:dyDescent="0.25">
      <c r="DM247" s="177">
        <v>371</v>
      </c>
      <c r="DN247" s="178" t="s">
        <v>782</v>
      </c>
      <c r="DO247" s="179">
        <v>7</v>
      </c>
      <c r="DP247" s="171"/>
    </row>
    <row r="248" spans="117:120" x14ac:dyDescent="0.25">
      <c r="DM248" s="177">
        <v>372</v>
      </c>
      <c r="DN248" s="178" t="s">
        <v>783</v>
      </c>
      <c r="DO248" s="179">
        <v>8</v>
      </c>
      <c r="DP248" s="171"/>
    </row>
    <row r="249" spans="117:120" x14ac:dyDescent="0.25">
      <c r="DM249" s="177">
        <v>373</v>
      </c>
      <c r="DN249" s="178" t="s">
        <v>784</v>
      </c>
      <c r="DO249" s="179">
        <v>9</v>
      </c>
      <c r="DP249" s="171"/>
    </row>
    <row r="250" spans="117:120" x14ac:dyDescent="0.25">
      <c r="DM250" s="177">
        <v>374</v>
      </c>
      <c r="DN250" s="178" t="s">
        <v>785</v>
      </c>
      <c r="DO250" s="179">
        <v>10</v>
      </c>
      <c r="DP250" s="171"/>
    </row>
    <row r="251" spans="117:120" x14ac:dyDescent="0.25">
      <c r="DM251" s="177">
        <v>375</v>
      </c>
      <c r="DN251" s="178" t="s">
        <v>786</v>
      </c>
      <c r="DO251" s="179">
        <v>11</v>
      </c>
      <c r="DP251" s="171"/>
    </row>
    <row r="252" spans="117:120" x14ac:dyDescent="0.25">
      <c r="DM252" s="177">
        <v>376</v>
      </c>
      <c r="DN252" s="178" t="s">
        <v>787</v>
      </c>
      <c r="DO252" s="179">
        <v>8</v>
      </c>
      <c r="DP252" s="171"/>
    </row>
    <row r="253" spans="117:120" x14ac:dyDescent="0.25">
      <c r="DM253" s="177">
        <v>377</v>
      </c>
      <c r="DN253" s="178" t="s">
        <v>788</v>
      </c>
      <c r="DO253" s="179">
        <v>9</v>
      </c>
      <c r="DP253" s="171"/>
    </row>
    <row r="254" spans="117:120" x14ac:dyDescent="0.25">
      <c r="DM254" s="177">
        <v>378</v>
      </c>
      <c r="DN254" s="178" t="s">
        <v>789</v>
      </c>
      <c r="DO254" s="179">
        <v>11</v>
      </c>
      <c r="DP254" s="171"/>
    </row>
    <row r="255" spans="117:120" x14ac:dyDescent="0.25">
      <c r="DM255" s="177">
        <v>381</v>
      </c>
      <c r="DN255" s="178" t="s">
        <v>732</v>
      </c>
      <c r="DO255" s="179">
        <v>10</v>
      </c>
      <c r="DP255" s="171"/>
    </row>
    <row r="256" spans="117:120" x14ac:dyDescent="0.25">
      <c r="DM256" s="177">
        <v>382</v>
      </c>
      <c r="DN256" s="178" t="s">
        <v>733</v>
      </c>
      <c r="DO256" s="179">
        <v>11</v>
      </c>
      <c r="DP256" s="171"/>
    </row>
    <row r="257" spans="117:120" x14ac:dyDescent="0.25">
      <c r="DM257" s="177">
        <v>383</v>
      </c>
      <c r="DN257" s="178" t="s">
        <v>734</v>
      </c>
      <c r="DO257" s="179">
        <v>12</v>
      </c>
      <c r="DP257" s="171"/>
    </row>
    <row r="258" spans="117:120" x14ac:dyDescent="0.25">
      <c r="DM258" s="177">
        <v>410</v>
      </c>
      <c r="DN258" s="178" t="s">
        <v>790</v>
      </c>
      <c r="DO258" s="179">
        <v>5</v>
      </c>
      <c r="DP258" s="171"/>
    </row>
    <row r="259" spans="117:120" x14ac:dyDescent="0.25">
      <c r="DM259" s="177">
        <v>411</v>
      </c>
      <c r="DN259" s="178" t="s">
        <v>791</v>
      </c>
      <c r="DO259" s="179">
        <v>6</v>
      </c>
      <c r="DP259" s="171" t="s">
        <v>961</v>
      </c>
    </row>
    <row r="260" spans="117:120" x14ac:dyDescent="0.25">
      <c r="DM260" s="177">
        <v>412</v>
      </c>
      <c r="DN260" s="178" t="s">
        <v>792</v>
      </c>
      <c r="DO260" s="179">
        <v>7</v>
      </c>
      <c r="DP260" s="171" t="s">
        <v>961</v>
      </c>
    </row>
    <row r="261" spans="117:120" x14ac:dyDescent="0.25">
      <c r="DM261" s="177">
        <v>413</v>
      </c>
      <c r="DN261" s="178" t="s">
        <v>793</v>
      </c>
      <c r="DO261" s="179">
        <v>8</v>
      </c>
      <c r="DP261" s="171" t="s">
        <v>961</v>
      </c>
    </row>
    <row r="262" spans="117:120" x14ac:dyDescent="0.25">
      <c r="DM262" s="177">
        <v>420</v>
      </c>
      <c r="DN262" s="178" t="s">
        <v>794</v>
      </c>
      <c r="DO262" s="179">
        <v>4</v>
      </c>
      <c r="DP262" s="171" t="s">
        <v>960</v>
      </c>
    </row>
    <row r="263" spans="117:120" x14ac:dyDescent="0.25">
      <c r="DM263" s="177">
        <v>421</v>
      </c>
      <c r="DN263" s="178" t="s">
        <v>795</v>
      </c>
      <c r="DO263" s="179">
        <v>5</v>
      </c>
      <c r="DP263" s="171" t="s">
        <v>960</v>
      </c>
    </row>
    <row r="264" spans="117:120" x14ac:dyDescent="0.25">
      <c r="DM264" s="177">
        <v>422</v>
      </c>
      <c r="DN264" s="178" t="s">
        <v>796</v>
      </c>
      <c r="DO264" s="179">
        <v>6</v>
      </c>
      <c r="DP264" s="171" t="s">
        <v>960</v>
      </c>
    </row>
    <row r="265" spans="117:120" x14ac:dyDescent="0.25">
      <c r="DM265" s="177">
        <v>423</v>
      </c>
      <c r="DN265" s="178" t="s">
        <v>797</v>
      </c>
      <c r="DO265" s="179">
        <v>7</v>
      </c>
      <c r="DP265" s="171" t="s">
        <v>960</v>
      </c>
    </row>
    <row r="266" spans="117:120" x14ac:dyDescent="0.25">
      <c r="DM266" s="177">
        <v>424</v>
      </c>
      <c r="DN266" s="178" t="s">
        <v>798</v>
      </c>
      <c r="DO266" s="179">
        <v>8</v>
      </c>
      <c r="DP266" s="171" t="s">
        <v>960</v>
      </c>
    </row>
    <row r="267" spans="117:120" x14ac:dyDescent="0.25">
      <c r="DM267" s="177">
        <v>430</v>
      </c>
      <c r="DN267" s="178" t="s">
        <v>799</v>
      </c>
      <c r="DO267" s="179">
        <v>6</v>
      </c>
      <c r="DP267" s="171"/>
    </row>
    <row r="268" spans="117:120" x14ac:dyDescent="0.25">
      <c r="DM268" s="177">
        <v>431</v>
      </c>
      <c r="DN268" s="178" t="s">
        <v>800</v>
      </c>
      <c r="DO268" s="179">
        <v>7</v>
      </c>
      <c r="DP268" s="171"/>
    </row>
    <row r="269" spans="117:120" x14ac:dyDescent="0.25">
      <c r="DM269" s="177">
        <v>432</v>
      </c>
      <c r="DN269" s="178" t="s">
        <v>801</v>
      </c>
      <c r="DO269" s="179">
        <v>8</v>
      </c>
      <c r="DP269" s="171"/>
    </row>
    <row r="270" spans="117:120" x14ac:dyDescent="0.25">
      <c r="DM270" s="177">
        <v>433</v>
      </c>
      <c r="DN270" s="178" t="s">
        <v>802</v>
      </c>
      <c r="DO270" s="179">
        <v>9</v>
      </c>
      <c r="DP270" s="171"/>
    </row>
    <row r="271" spans="117:120" x14ac:dyDescent="0.25">
      <c r="DM271" s="177">
        <v>434</v>
      </c>
      <c r="DN271" s="178" t="s">
        <v>803</v>
      </c>
      <c r="DO271" s="179">
        <v>10</v>
      </c>
      <c r="DP271" s="171"/>
    </row>
    <row r="272" spans="117:120" x14ac:dyDescent="0.25">
      <c r="DM272" s="177">
        <v>441</v>
      </c>
      <c r="DN272" s="178" t="s">
        <v>804</v>
      </c>
      <c r="DO272" s="179">
        <v>7</v>
      </c>
      <c r="DP272" s="171" t="s">
        <v>962</v>
      </c>
    </row>
    <row r="273" spans="117:120" x14ac:dyDescent="0.25">
      <c r="DM273" s="177">
        <v>442</v>
      </c>
      <c r="DN273" s="178" t="s">
        <v>805</v>
      </c>
      <c r="DO273" s="179">
        <v>8</v>
      </c>
      <c r="DP273" s="171" t="s">
        <v>962</v>
      </c>
    </row>
    <row r="274" spans="117:120" x14ac:dyDescent="0.25">
      <c r="DM274" s="177">
        <v>443</v>
      </c>
      <c r="DN274" s="178" t="s">
        <v>806</v>
      </c>
      <c r="DO274" s="179">
        <v>9</v>
      </c>
      <c r="DP274" s="171" t="s">
        <v>962</v>
      </c>
    </row>
    <row r="275" spans="117:120" x14ac:dyDescent="0.25">
      <c r="DM275" s="177">
        <v>444</v>
      </c>
      <c r="DN275" s="178" t="s">
        <v>807</v>
      </c>
      <c r="DO275" s="179">
        <v>10</v>
      </c>
      <c r="DP275" s="171" t="s">
        <v>962</v>
      </c>
    </row>
    <row r="276" spans="117:120" x14ac:dyDescent="0.25">
      <c r="DM276" s="177">
        <v>451</v>
      </c>
      <c r="DN276" s="178" t="s">
        <v>808</v>
      </c>
      <c r="DO276" s="179">
        <v>7</v>
      </c>
      <c r="DP276" s="171"/>
    </row>
    <row r="277" spans="117:120" x14ac:dyDescent="0.25">
      <c r="DM277" s="177">
        <v>452</v>
      </c>
      <c r="DN277" s="178" t="s">
        <v>809</v>
      </c>
      <c r="DO277" s="179">
        <v>8</v>
      </c>
      <c r="DP277" s="171"/>
    </row>
    <row r="278" spans="117:120" x14ac:dyDescent="0.25">
      <c r="DM278" s="177">
        <v>453</v>
      </c>
      <c r="DN278" s="178" t="s">
        <v>810</v>
      </c>
      <c r="DO278" s="179">
        <v>9</v>
      </c>
      <c r="DP278" s="171"/>
    </row>
    <row r="279" spans="117:120" x14ac:dyDescent="0.25">
      <c r="DM279" s="177">
        <v>454</v>
      </c>
      <c r="DN279" s="178" t="s">
        <v>811</v>
      </c>
      <c r="DO279" s="179">
        <v>10</v>
      </c>
      <c r="DP279" s="171"/>
    </row>
    <row r="280" spans="117:120" x14ac:dyDescent="0.25">
      <c r="DM280" s="177">
        <v>460</v>
      </c>
      <c r="DN280" s="178" t="s">
        <v>812</v>
      </c>
      <c r="DO280" s="179">
        <v>6</v>
      </c>
      <c r="DP280" s="171"/>
    </row>
    <row r="281" spans="117:120" x14ac:dyDescent="0.25">
      <c r="DM281" s="177">
        <v>461</v>
      </c>
      <c r="DN281" s="178" t="s">
        <v>813</v>
      </c>
      <c r="DO281" s="179">
        <v>7</v>
      </c>
      <c r="DP281" s="171"/>
    </row>
    <row r="282" spans="117:120" x14ac:dyDescent="0.25">
      <c r="DM282" s="177">
        <v>462</v>
      </c>
      <c r="DN282" s="178" t="s">
        <v>814</v>
      </c>
      <c r="DO282" s="179">
        <v>8</v>
      </c>
      <c r="DP282" s="171"/>
    </row>
    <row r="283" spans="117:120" x14ac:dyDescent="0.25">
      <c r="DM283" s="177">
        <v>463</v>
      </c>
      <c r="DN283" s="178" t="s">
        <v>815</v>
      </c>
      <c r="DO283" s="179">
        <v>9</v>
      </c>
      <c r="DP283" s="171"/>
    </row>
    <row r="284" spans="117:120" x14ac:dyDescent="0.25">
      <c r="DM284" s="177">
        <v>464</v>
      </c>
      <c r="DN284" s="178" t="s">
        <v>816</v>
      </c>
      <c r="DO284" s="179">
        <v>10</v>
      </c>
      <c r="DP284" s="171"/>
    </row>
    <row r="285" spans="117:120" x14ac:dyDescent="0.25">
      <c r="DM285" s="177">
        <v>490</v>
      </c>
      <c r="DN285" s="178" t="s">
        <v>732</v>
      </c>
      <c r="DO285" s="179">
        <v>8</v>
      </c>
      <c r="DP285" s="171"/>
    </row>
    <row r="286" spans="117:120" x14ac:dyDescent="0.25">
      <c r="DM286" s="177">
        <v>491</v>
      </c>
      <c r="DN286" s="178" t="s">
        <v>733</v>
      </c>
      <c r="DO286" s="179">
        <v>9</v>
      </c>
      <c r="DP286" s="171"/>
    </row>
    <row r="287" spans="117:120" x14ac:dyDescent="0.25">
      <c r="DM287" s="177">
        <v>492</v>
      </c>
      <c r="DN287" s="178" t="s">
        <v>734</v>
      </c>
      <c r="DO287" s="179">
        <v>10</v>
      </c>
      <c r="DP287" s="171"/>
    </row>
    <row r="288" spans="117:120" x14ac:dyDescent="0.25">
      <c r="DM288" s="177">
        <v>493</v>
      </c>
      <c r="DN288" s="178" t="s">
        <v>817</v>
      </c>
      <c r="DO288" s="179">
        <v>11</v>
      </c>
      <c r="DP288" s="171"/>
    </row>
    <row r="289" spans="117:120" x14ac:dyDescent="0.25">
      <c r="DM289" s="177">
        <v>494</v>
      </c>
      <c r="DN289" s="178" t="s">
        <v>736</v>
      </c>
      <c r="DO289" s="179">
        <v>12</v>
      </c>
      <c r="DP289" s="171"/>
    </row>
    <row r="290" spans="117:120" x14ac:dyDescent="0.25">
      <c r="DM290" s="177">
        <v>501</v>
      </c>
      <c r="DN290" s="178" t="s">
        <v>818</v>
      </c>
      <c r="DO290" s="179">
        <v>1</v>
      </c>
      <c r="DP290" s="171"/>
    </row>
    <row r="291" spans="117:120" x14ac:dyDescent="0.25">
      <c r="DM291" s="177">
        <v>502</v>
      </c>
      <c r="DN291" s="178" t="s">
        <v>819</v>
      </c>
      <c r="DO291" s="179">
        <v>2</v>
      </c>
      <c r="DP291" s="171"/>
    </row>
    <row r="292" spans="117:120" x14ac:dyDescent="0.25">
      <c r="DM292" s="177">
        <v>504</v>
      </c>
      <c r="DN292" s="178" t="s">
        <v>821</v>
      </c>
      <c r="DO292" s="179">
        <v>4</v>
      </c>
      <c r="DP292" s="171"/>
    </row>
    <row r="293" spans="117:120" x14ac:dyDescent="0.25">
      <c r="DM293" s="177">
        <v>506</v>
      </c>
      <c r="DN293" s="178" t="s">
        <v>822</v>
      </c>
      <c r="DO293" s="179">
        <v>3</v>
      </c>
      <c r="DP293" s="171"/>
    </row>
    <row r="294" spans="117:120" x14ac:dyDescent="0.25">
      <c r="DM294" s="177">
        <v>507</v>
      </c>
      <c r="DN294" s="178" t="s">
        <v>823</v>
      </c>
      <c r="DO294" s="179">
        <v>4</v>
      </c>
      <c r="DP294" s="171"/>
    </row>
    <row r="295" spans="117:120" x14ac:dyDescent="0.25">
      <c r="DM295" s="177">
        <v>503</v>
      </c>
      <c r="DN295" s="178" t="s">
        <v>820</v>
      </c>
      <c r="DO295" s="179">
        <v>3</v>
      </c>
      <c r="DP295" s="171"/>
    </row>
    <row r="296" spans="117:120" x14ac:dyDescent="0.25">
      <c r="DM296" s="177">
        <v>508</v>
      </c>
      <c r="DN296" s="178" t="s">
        <v>824</v>
      </c>
      <c r="DO296" s="179">
        <v>5</v>
      </c>
      <c r="DP296" s="171"/>
    </row>
    <row r="297" spans="117:120" x14ac:dyDescent="0.25">
      <c r="DM297" s="177">
        <v>509</v>
      </c>
      <c r="DN297" s="178" t="s">
        <v>825</v>
      </c>
      <c r="DO297" s="179">
        <v>6</v>
      </c>
      <c r="DP297" s="171"/>
    </row>
    <row r="298" spans="117:120" x14ac:dyDescent="0.25">
      <c r="DM298" s="177">
        <v>511</v>
      </c>
      <c r="DN298" s="178" t="s">
        <v>826</v>
      </c>
      <c r="DO298" s="179">
        <v>4</v>
      </c>
      <c r="DP298" s="171"/>
    </row>
    <row r="299" spans="117:120" x14ac:dyDescent="0.25">
      <c r="DM299" s="177">
        <v>512</v>
      </c>
      <c r="DN299" s="178" t="s">
        <v>827</v>
      </c>
      <c r="DO299" s="179">
        <v>5</v>
      </c>
      <c r="DP299" s="171"/>
    </row>
    <row r="300" spans="117:120" x14ac:dyDescent="0.25">
      <c r="DM300" s="177">
        <v>513</v>
      </c>
      <c r="DN300" s="178" t="s">
        <v>828</v>
      </c>
      <c r="DO300" s="179">
        <v>6</v>
      </c>
      <c r="DP300" s="171"/>
    </row>
    <row r="301" spans="117:120" x14ac:dyDescent="0.25">
      <c r="DM301" s="177">
        <v>514</v>
      </c>
      <c r="DN301" s="178" t="s">
        <v>829</v>
      </c>
      <c r="DO301" s="179">
        <v>7</v>
      </c>
      <c r="DP301" s="171"/>
    </row>
    <row r="302" spans="117:120" x14ac:dyDescent="0.25">
      <c r="DM302" s="177">
        <v>516</v>
      </c>
      <c r="DN302" s="178" t="s">
        <v>830</v>
      </c>
      <c r="DO302" s="179">
        <v>4</v>
      </c>
      <c r="DP302" s="171"/>
    </row>
    <row r="303" spans="117:120" x14ac:dyDescent="0.25">
      <c r="DM303" s="177">
        <v>517</v>
      </c>
      <c r="DN303" s="178" t="s">
        <v>831</v>
      </c>
      <c r="DO303" s="179">
        <v>5</v>
      </c>
      <c r="DP303" s="171"/>
    </row>
    <row r="304" spans="117:120" x14ac:dyDescent="0.25">
      <c r="DM304" s="177">
        <v>518</v>
      </c>
      <c r="DN304" s="178" t="s">
        <v>832</v>
      </c>
      <c r="DO304" s="179">
        <v>6</v>
      </c>
      <c r="DP304" s="171"/>
    </row>
    <row r="305" spans="117:120" x14ac:dyDescent="0.25">
      <c r="DM305" s="177">
        <v>521</v>
      </c>
      <c r="DN305" s="178" t="s">
        <v>833</v>
      </c>
      <c r="DO305" s="179">
        <v>4</v>
      </c>
      <c r="DP305" s="171"/>
    </row>
    <row r="306" spans="117:120" x14ac:dyDescent="0.25">
      <c r="DM306" s="177">
        <v>522</v>
      </c>
      <c r="DN306" s="178" t="s">
        <v>834</v>
      </c>
      <c r="DO306" s="179">
        <v>5</v>
      </c>
      <c r="DP306" s="171"/>
    </row>
    <row r="307" spans="117:120" x14ac:dyDescent="0.25">
      <c r="DM307" s="177">
        <v>523</v>
      </c>
      <c r="DN307" s="178" t="s">
        <v>835</v>
      </c>
      <c r="DO307" s="179">
        <v>6</v>
      </c>
      <c r="DP307" s="171"/>
    </row>
    <row r="308" spans="117:120" x14ac:dyDescent="0.25">
      <c r="DM308" s="177">
        <v>524</v>
      </c>
      <c r="DN308" s="178" t="s">
        <v>836</v>
      </c>
      <c r="DO308" s="179">
        <v>7</v>
      </c>
      <c r="DP308" s="171"/>
    </row>
    <row r="309" spans="117:120" x14ac:dyDescent="0.25">
      <c r="DM309" s="177">
        <v>531</v>
      </c>
      <c r="DN309" s="178" t="s">
        <v>837</v>
      </c>
      <c r="DO309" s="179">
        <v>5</v>
      </c>
      <c r="DP309" s="171"/>
    </row>
    <row r="310" spans="117:120" x14ac:dyDescent="0.25">
      <c r="DM310" s="177">
        <v>532</v>
      </c>
      <c r="DN310" s="178" t="s">
        <v>838</v>
      </c>
      <c r="DO310" s="179">
        <v>6</v>
      </c>
      <c r="DP310" s="171"/>
    </row>
    <row r="311" spans="117:120" x14ac:dyDescent="0.25">
      <c r="DM311" s="177">
        <v>533</v>
      </c>
      <c r="DN311" s="178" t="s">
        <v>839</v>
      </c>
      <c r="DO311" s="179">
        <v>6</v>
      </c>
      <c r="DP311" s="171"/>
    </row>
    <row r="312" spans="117:120" x14ac:dyDescent="0.25">
      <c r="DM312" s="177">
        <v>534</v>
      </c>
      <c r="DN312" s="178" t="s">
        <v>840</v>
      </c>
      <c r="DO312" s="179">
        <v>7</v>
      </c>
      <c r="DP312" s="171"/>
    </row>
    <row r="313" spans="117:120" x14ac:dyDescent="0.25">
      <c r="DM313" s="177">
        <v>541</v>
      </c>
      <c r="DN313" s="178" t="s">
        <v>841</v>
      </c>
      <c r="DO313" s="179">
        <v>6</v>
      </c>
      <c r="DP313" s="171"/>
    </row>
    <row r="314" spans="117:120" x14ac:dyDescent="0.25">
      <c r="DM314" s="177">
        <v>542</v>
      </c>
      <c r="DN314" s="178" t="s">
        <v>842</v>
      </c>
      <c r="DO314" s="179">
        <v>7</v>
      </c>
      <c r="DP314" s="171" t="s">
        <v>967</v>
      </c>
    </row>
    <row r="315" spans="117:120" x14ac:dyDescent="0.25">
      <c r="DM315" s="177">
        <v>543</v>
      </c>
      <c r="DN315" s="178" t="s">
        <v>843</v>
      </c>
      <c r="DO315" s="179">
        <v>8</v>
      </c>
      <c r="DP315" s="171"/>
    </row>
    <row r="316" spans="117:120" x14ac:dyDescent="0.25">
      <c r="DM316" s="177">
        <v>544</v>
      </c>
      <c r="DN316" s="178" t="s">
        <v>844</v>
      </c>
      <c r="DO316" s="179">
        <v>9</v>
      </c>
      <c r="DP316" s="171"/>
    </row>
    <row r="317" spans="117:120" x14ac:dyDescent="0.25">
      <c r="DM317" s="177">
        <v>545</v>
      </c>
      <c r="DN317" s="178" t="s">
        <v>845</v>
      </c>
      <c r="DO317" s="179">
        <v>10</v>
      </c>
      <c r="DP317" s="171"/>
    </row>
    <row r="318" spans="117:120" x14ac:dyDescent="0.25">
      <c r="DM318" s="177">
        <v>550</v>
      </c>
      <c r="DN318" s="178" t="s">
        <v>846</v>
      </c>
      <c r="DO318" s="179">
        <v>7</v>
      </c>
      <c r="DP318" s="171"/>
    </row>
    <row r="319" spans="117:120" x14ac:dyDescent="0.25">
      <c r="DM319" s="177">
        <v>551</v>
      </c>
      <c r="DN319" s="178" t="s">
        <v>732</v>
      </c>
      <c r="DO319" s="179">
        <v>8</v>
      </c>
      <c r="DP319" s="171"/>
    </row>
    <row r="320" spans="117:120" x14ac:dyDescent="0.25">
      <c r="DM320" s="177">
        <v>552</v>
      </c>
      <c r="DN320" s="178" t="s">
        <v>733</v>
      </c>
      <c r="DO320" s="179">
        <v>9</v>
      </c>
      <c r="DP320" s="171"/>
    </row>
    <row r="321" spans="117:120" x14ac:dyDescent="0.25">
      <c r="DM321" s="177">
        <v>553</v>
      </c>
      <c r="DN321" s="178" t="s">
        <v>734</v>
      </c>
      <c r="DO321" s="179">
        <v>10</v>
      </c>
      <c r="DP321" s="171"/>
    </row>
    <row r="322" spans="117:120" x14ac:dyDescent="0.25">
      <c r="DM322" s="177">
        <v>554</v>
      </c>
      <c r="DN322" s="178" t="s">
        <v>817</v>
      </c>
      <c r="DO322" s="179">
        <v>11</v>
      </c>
      <c r="DP322" s="171"/>
    </row>
    <row r="323" spans="117:120" x14ac:dyDescent="0.25">
      <c r="DM323" s="177">
        <v>555</v>
      </c>
      <c r="DN323" s="180" t="s">
        <v>736</v>
      </c>
      <c r="DO323" s="179">
        <v>12</v>
      </c>
      <c r="DP323" s="171"/>
    </row>
    <row r="324" spans="117:120" x14ac:dyDescent="0.25">
      <c r="DM324" s="177">
        <v>561</v>
      </c>
      <c r="DN324" s="178" t="s">
        <v>847</v>
      </c>
      <c r="DO324" s="179">
        <v>3</v>
      </c>
      <c r="DP324" s="171"/>
    </row>
    <row r="325" spans="117:120" x14ac:dyDescent="0.25">
      <c r="DM325" s="177">
        <v>562</v>
      </c>
      <c r="DN325" s="178" t="s">
        <v>848</v>
      </c>
      <c r="DO325" s="179">
        <v>4</v>
      </c>
      <c r="DP325" s="171"/>
    </row>
    <row r="326" spans="117:120" x14ac:dyDescent="0.25">
      <c r="DM326" s="177">
        <v>563</v>
      </c>
      <c r="DN326" s="178" t="s">
        <v>849</v>
      </c>
      <c r="DO326" s="179">
        <v>5</v>
      </c>
      <c r="DP326" s="171"/>
    </row>
    <row r="327" spans="117:120" x14ac:dyDescent="0.25">
      <c r="DM327" s="177">
        <v>564</v>
      </c>
      <c r="DN327" s="178" t="s">
        <v>850</v>
      </c>
      <c r="DO327" s="179">
        <v>6</v>
      </c>
      <c r="DP327" s="171"/>
    </row>
    <row r="328" spans="117:120" x14ac:dyDescent="0.25">
      <c r="DM328" s="177">
        <v>565</v>
      </c>
      <c r="DN328" s="178" t="s">
        <v>851</v>
      </c>
      <c r="DO328" s="179">
        <v>7</v>
      </c>
      <c r="DP328" s="171"/>
    </row>
    <row r="329" spans="117:120" x14ac:dyDescent="0.25">
      <c r="DM329" s="177">
        <v>566</v>
      </c>
      <c r="DN329" s="178" t="s">
        <v>0</v>
      </c>
      <c r="DO329" s="179">
        <v>8</v>
      </c>
      <c r="DP329" s="171"/>
    </row>
    <row r="330" spans="117:120" x14ac:dyDescent="0.25">
      <c r="DM330" s="177">
        <v>571</v>
      </c>
      <c r="DN330" s="178" t="s">
        <v>1</v>
      </c>
      <c r="DO330" s="179">
        <v>3</v>
      </c>
      <c r="DP330" s="171"/>
    </row>
    <row r="331" spans="117:120" x14ac:dyDescent="0.25">
      <c r="DM331" s="177">
        <v>572</v>
      </c>
      <c r="DN331" s="178" t="s">
        <v>2</v>
      </c>
      <c r="DO331" s="179">
        <v>4</v>
      </c>
      <c r="DP331" s="171"/>
    </row>
    <row r="332" spans="117:120" x14ac:dyDescent="0.25">
      <c r="DM332" s="177">
        <v>573</v>
      </c>
      <c r="DN332" s="178" t="s">
        <v>3</v>
      </c>
      <c r="DO332" s="179">
        <v>5</v>
      </c>
      <c r="DP332" s="171"/>
    </row>
    <row r="333" spans="117:120" x14ac:dyDescent="0.25">
      <c r="DM333" s="177">
        <v>574</v>
      </c>
      <c r="DN333" s="178" t="s">
        <v>4</v>
      </c>
      <c r="DO333" s="179">
        <v>6</v>
      </c>
      <c r="DP333" s="171"/>
    </row>
    <row r="334" spans="117:120" x14ac:dyDescent="0.25">
      <c r="DM334" s="177">
        <v>575</v>
      </c>
      <c r="DN334" s="178" t="s">
        <v>5</v>
      </c>
      <c r="DO334" s="179">
        <v>7</v>
      </c>
      <c r="DP334" s="171"/>
    </row>
    <row r="335" spans="117:120" x14ac:dyDescent="0.25">
      <c r="DM335" s="177">
        <v>576</v>
      </c>
      <c r="DN335" s="178" t="s">
        <v>6</v>
      </c>
      <c r="DO335" s="179">
        <v>8</v>
      </c>
      <c r="DP335" s="171"/>
    </row>
    <row r="336" spans="117:120" x14ac:dyDescent="0.25">
      <c r="DM336" s="177">
        <v>577</v>
      </c>
      <c r="DN336" s="178" t="s">
        <v>7</v>
      </c>
      <c r="DO336" s="181"/>
      <c r="DP336" s="171"/>
    </row>
    <row r="337" spans="117:120" x14ac:dyDescent="0.25">
      <c r="DM337" s="177">
        <v>578</v>
      </c>
      <c r="DN337" s="178" t="s">
        <v>8</v>
      </c>
      <c r="DO337" s="179">
        <v>7</v>
      </c>
      <c r="DP337" s="171"/>
    </row>
    <row r="338" spans="117:120" x14ac:dyDescent="0.25">
      <c r="DM338" s="177">
        <v>580</v>
      </c>
      <c r="DN338" s="178" t="s">
        <v>9</v>
      </c>
      <c r="DO338" s="179">
        <v>2</v>
      </c>
      <c r="DP338" s="171"/>
    </row>
    <row r="339" spans="117:120" x14ac:dyDescent="0.25">
      <c r="DM339" s="177">
        <v>581</v>
      </c>
      <c r="DN339" s="178" t="s">
        <v>10</v>
      </c>
      <c r="DO339" s="179">
        <v>3</v>
      </c>
      <c r="DP339" s="171"/>
    </row>
    <row r="340" spans="117:120" x14ac:dyDescent="0.25">
      <c r="DM340" s="177">
        <v>582</v>
      </c>
      <c r="DN340" s="178" t="s">
        <v>11</v>
      </c>
      <c r="DO340" s="179">
        <v>4</v>
      </c>
      <c r="DP340" s="171"/>
    </row>
    <row r="341" spans="117:120" x14ac:dyDescent="0.25">
      <c r="DM341" s="177">
        <v>583</v>
      </c>
      <c r="DN341" s="178" t="s">
        <v>12</v>
      </c>
      <c r="DO341" s="179">
        <v>4</v>
      </c>
      <c r="DP341" s="171"/>
    </row>
    <row r="342" spans="117:120" x14ac:dyDescent="0.25">
      <c r="DM342" s="177">
        <v>584</v>
      </c>
      <c r="DN342" s="178" t="s">
        <v>13</v>
      </c>
      <c r="DO342" s="179">
        <v>5</v>
      </c>
      <c r="DP342" s="171"/>
    </row>
    <row r="343" spans="117:120" x14ac:dyDescent="0.25">
      <c r="DM343" s="177">
        <v>585</v>
      </c>
      <c r="DN343" s="178" t="s">
        <v>14</v>
      </c>
      <c r="DO343" s="179">
        <v>6</v>
      </c>
      <c r="DP343" s="171"/>
    </row>
    <row r="344" spans="117:120" x14ac:dyDescent="0.25">
      <c r="DM344" s="177">
        <v>586</v>
      </c>
      <c r="DN344" s="178" t="s">
        <v>15</v>
      </c>
      <c r="DO344" s="179">
        <v>7</v>
      </c>
      <c r="DP344" s="171"/>
    </row>
    <row r="345" spans="117:120" x14ac:dyDescent="0.25">
      <c r="DM345" s="177">
        <v>587</v>
      </c>
      <c r="DN345" s="178" t="s">
        <v>16</v>
      </c>
      <c r="DO345" s="179">
        <v>8</v>
      </c>
      <c r="DP345" s="171"/>
    </row>
    <row r="346" spans="117:120" x14ac:dyDescent="0.25">
      <c r="DM346" s="177">
        <v>590</v>
      </c>
      <c r="DN346" s="178" t="s">
        <v>846</v>
      </c>
      <c r="DO346" s="179">
        <v>7</v>
      </c>
      <c r="DP346" s="171"/>
    </row>
    <row r="347" spans="117:120" x14ac:dyDescent="0.25">
      <c r="DM347" s="177">
        <v>591</v>
      </c>
      <c r="DN347" s="178" t="s">
        <v>17</v>
      </c>
      <c r="DO347" s="179">
        <v>8</v>
      </c>
      <c r="DP347" s="171"/>
    </row>
    <row r="348" spans="117:120" x14ac:dyDescent="0.25">
      <c r="DM348" s="177">
        <v>592</v>
      </c>
      <c r="DN348" s="178" t="s">
        <v>18</v>
      </c>
      <c r="DO348" s="179">
        <v>9</v>
      </c>
      <c r="DP348" s="171"/>
    </row>
    <row r="349" spans="117:120" x14ac:dyDescent="0.25">
      <c r="DM349" s="177">
        <v>593</v>
      </c>
      <c r="DN349" s="178" t="s">
        <v>19</v>
      </c>
      <c r="DO349" s="179">
        <v>10</v>
      </c>
      <c r="DP349" s="171"/>
    </row>
    <row r="350" spans="117:120" x14ac:dyDescent="0.25">
      <c r="DM350" s="177">
        <v>594</v>
      </c>
      <c r="DN350" s="178" t="s">
        <v>20</v>
      </c>
      <c r="DO350" s="179">
        <v>11</v>
      </c>
      <c r="DP350" s="171"/>
    </row>
    <row r="351" spans="117:120" x14ac:dyDescent="0.25">
      <c r="DM351" s="177">
        <v>601</v>
      </c>
      <c r="DN351" s="178" t="s">
        <v>21</v>
      </c>
      <c r="DO351" s="179">
        <v>4</v>
      </c>
      <c r="DP351" s="171"/>
    </row>
    <row r="352" spans="117:120" x14ac:dyDescent="0.25">
      <c r="DM352" s="177">
        <v>602</v>
      </c>
      <c r="DN352" s="178" t="s">
        <v>22</v>
      </c>
      <c r="DO352" s="179">
        <v>5</v>
      </c>
      <c r="DP352" s="171"/>
    </row>
    <row r="353" spans="117:120" x14ac:dyDescent="0.25">
      <c r="DM353" s="177">
        <v>603</v>
      </c>
      <c r="DN353" s="178" t="s">
        <v>23</v>
      </c>
      <c r="DO353" s="179">
        <v>6</v>
      </c>
      <c r="DP353" s="171"/>
    </row>
    <row r="354" spans="117:120" x14ac:dyDescent="0.25">
      <c r="DM354" s="177">
        <v>604</v>
      </c>
      <c r="DN354" s="178" t="s">
        <v>24</v>
      </c>
      <c r="DO354" s="179">
        <v>7</v>
      </c>
      <c r="DP354" s="171"/>
    </row>
    <row r="355" spans="117:120" x14ac:dyDescent="0.25">
      <c r="DM355" s="177">
        <v>611</v>
      </c>
      <c r="DN355" s="178" t="s">
        <v>25</v>
      </c>
      <c r="DO355" s="179">
        <v>1</v>
      </c>
      <c r="DP355" s="171"/>
    </row>
    <row r="356" spans="117:120" x14ac:dyDescent="0.25">
      <c r="DM356" s="177">
        <v>612</v>
      </c>
      <c r="DN356" s="178" t="s">
        <v>26</v>
      </c>
      <c r="DO356" s="179">
        <v>2</v>
      </c>
      <c r="DP356" s="171"/>
    </row>
    <row r="357" spans="117:120" x14ac:dyDescent="0.25">
      <c r="DM357" s="177">
        <v>613</v>
      </c>
      <c r="DN357" s="178" t="s">
        <v>27</v>
      </c>
      <c r="DO357" s="179">
        <v>3</v>
      </c>
      <c r="DP357" s="171" t="s">
        <v>963</v>
      </c>
    </row>
    <row r="358" spans="117:120" x14ac:dyDescent="0.25">
      <c r="DM358" s="177">
        <v>614</v>
      </c>
      <c r="DN358" s="178" t="s">
        <v>28</v>
      </c>
      <c r="DO358" s="179">
        <v>4</v>
      </c>
      <c r="DP358" s="171" t="s">
        <v>963</v>
      </c>
    </row>
    <row r="359" spans="117:120" x14ac:dyDescent="0.25">
      <c r="DM359" s="177">
        <v>631</v>
      </c>
      <c r="DN359" s="178" t="s">
        <v>29</v>
      </c>
      <c r="DO359" s="179">
        <v>8</v>
      </c>
      <c r="DP359" s="171"/>
    </row>
    <row r="360" spans="117:120" x14ac:dyDescent="0.25">
      <c r="DM360" s="177">
        <v>632</v>
      </c>
      <c r="DN360" s="178" t="s">
        <v>30</v>
      </c>
      <c r="DO360" s="179">
        <v>9</v>
      </c>
      <c r="DP360" s="171"/>
    </row>
    <row r="361" spans="117:120" x14ac:dyDescent="0.25">
      <c r="DM361" s="177">
        <v>633</v>
      </c>
      <c r="DN361" s="178" t="s">
        <v>31</v>
      </c>
      <c r="DO361" s="179">
        <v>10</v>
      </c>
      <c r="DP361" s="171"/>
    </row>
    <row r="362" spans="117:120" x14ac:dyDescent="0.25">
      <c r="DM362" s="177">
        <v>634</v>
      </c>
      <c r="DN362" s="178" t="s">
        <v>32</v>
      </c>
      <c r="DO362" s="179">
        <v>11</v>
      </c>
      <c r="DP362" s="171"/>
    </row>
    <row r="363" spans="117:120" x14ac:dyDescent="0.25">
      <c r="DM363" s="177">
        <v>690</v>
      </c>
      <c r="DN363" s="178" t="s">
        <v>732</v>
      </c>
      <c r="DO363" s="179">
        <v>8</v>
      </c>
      <c r="DP363" s="171"/>
    </row>
    <row r="364" spans="117:120" x14ac:dyDescent="0.25">
      <c r="DM364" s="177">
        <v>691</v>
      </c>
      <c r="DN364" s="178" t="s">
        <v>733</v>
      </c>
      <c r="DO364" s="179">
        <v>9</v>
      </c>
      <c r="DP364" s="171"/>
    </row>
    <row r="365" spans="117:120" x14ac:dyDescent="0.25">
      <c r="DM365" s="177">
        <v>692</v>
      </c>
      <c r="DN365" s="178" t="s">
        <v>734</v>
      </c>
      <c r="DO365" s="179">
        <v>10</v>
      </c>
      <c r="DP365" s="171"/>
    </row>
    <row r="366" spans="117:120" x14ac:dyDescent="0.25">
      <c r="DM366" s="177">
        <v>693</v>
      </c>
      <c r="DN366" s="178" t="s">
        <v>817</v>
      </c>
      <c r="DO366" s="179">
        <v>11</v>
      </c>
      <c r="DP366" s="171"/>
    </row>
    <row r="367" spans="117:120" x14ac:dyDescent="0.25">
      <c r="DM367" s="177">
        <v>694</v>
      </c>
      <c r="DN367" s="178" t="s">
        <v>736</v>
      </c>
      <c r="DO367" s="179">
        <v>12</v>
      </c>
      <c r="DP367" s="171"/>
    </row>
    <row r="368" spans="117:120" x14ac:dyDescent="0.25">
      <c r="DM368" s="177">
        <v>706</v>
      </c>
      <c r="DN368" s="178" t="s">
        <v>33</v>
      </c>
      <c r="DO368" s="179">
        <v>4</v>
      </c>
      <c r="DP368" s="171"/>
    </row>
    <row r="369" spans="117:120" x14ac:dyDescent="0.25">
      <c r="DM369" s="177">
        <v>707</v>
      </c>
      <c r="DN369" s="178" t="s">
        <v>34</v>
      </c>
      <c r="DO369" s="179">
        <v>5</v>
      </c>
      <c r="DP369" s="171"/>
    </row>
    <row r="370" spans="117:120" x14ac:dyDescent="0.25">
      <c r="DM370" s="177">
        <v>708</v>
      </c>
      <c r="DN370" s="178" t="s">
        <v>35</v>
      </c>
      <c r="DO370" s="179">
        <v>6</v>
      </c>
      <c r="DP370" s="171"/>
    </row>
    <row r="371" spans="117:120" x14ac:dyDescent="0.25">
      <c r="DM371" s="177">
        <v>709</v>
      </c>
      <c r="DN371" s="178" t="s">
        <v>36</v>
      </c>
      <c r="DO371" s="179">
        <v>7</v>
      </c>
      <c r="DP371" s="171"/>
    </row>
    <row r="372" spans="117:120" x14ac:dyDescent="0.25">
      <c r="DM372" s="177">
        <v>710</v>
      </c>
      <c r="DN372" s="178" t="s">
        <v>37</v>
      </c>
      <c r="DO372" s="179">
        <v>6</v>
      </c>
      <c r="DP372" s="171"/>
    </row>
    <row r="373" spans="117:120" x14ac:dyDescent="0.25">
      <c r="DM373" s="177">
        <v>711</v>
      </c>
      <c r="DN373" s="178" t="s">
        <v>38</v>
      </c>
      <c r="DO373" s="179">
        <v>7</v>
      </c>
      <c r="DP373" s="171"/>
    </row>
    <row r="374" spans="117:120" x14ac:dyDescent="0.25">
      <c r="DM374" s="177">
        <v>712</v>
      </c>
      <c r="DN374" s="178" t="s">
        <v>39</v>
      </c>
      <c r="DO374" s="179">
        <v>8</v>
      </c>
      <c r="DP374" s="171"/>
    </row>
    <row r="375" spans="117:120" x14ac:dyDescent="0.25">
      <c r="DM375" s="177">
        <v>713</v>
      </c>
      <c r="DN375" s="178" t="s">
        <v>40</v>
      </c>
      <c r="DO375" s="179">
        <v>9</v>
      </c>
      <c r="DP375" s="171"/>
    </row>
    <row r="376" spans="117:120" x14ac:dyDescent="0.25">
      <c r="DM376" s="177">
        <v>714</v>
      </c>
      <c r="DN376" s="178" t="s">
        <v>41</v>
      </c>
      <c r="DO376" s="179">
        <v>10</v>
      </c>
      <c r="DP376" s="171"/>
    </row>
    <row r="377" spans="117:120" x14ac:dyDescent="0.25">
      <c r="DM377" s="177">
        <v>720</v>
      </c>
      <c r="DN377" s="178" t="s">
        <v>42</v>
      </c>
      <c r="DO377" s="179">
        <v>6</v>
      </c>
      <c r="DP377" s="171"/>
    </row>
    <row r="378" spans="117:120" x14ac:dyDescent="0.25">
      <c r="DM378" s="177">
        <v>721</v>
      </c>
      <c r="DN378" s="178" t="s">
        <v>43</v>
      </c>
      <c r="DO378" s="179">
        <v>7</v>
      </c>
      <c r="DP378" s="171"/>
    </row>
    <row r="379" spans="117:120" x14ac:dyDescent="0.25">
      <c r="DM379" s="177">
        <v>722</v>
      </c>
      <c r="DN379" s="178" t="s">
        <v>44</v>
      </c>
      <c r="DO379" s="179">
        <v>8</v>
      </c>
      <c r="DP379" s="171"/>
    </row>
    <row r="380" spans="117:120" x14ac:dyDescent="0.25">
      <c r="DM380" s="177">
        <v>723</v>
      </c>
      <c r="DN380" s="178" t="s">
        <v>45</v>
      </c>
      <c r="DO380" s="179">
        <v>9</v>
      </c>
      <c r="DP380" s="171"/>
    </row>
    <row r="381" spans="117:120" x14ac:dyDescent="0.25">
      <c r="DM381" s="177">
        <v>724</v>
      </c>
      <c r="DN381" s="178" t="s">
        <v>46</v>
      </c>
      <c r="DO381" s="179">
        <v>10</v>
      </c>
      <c r="DP381" s="171"/>
    </row>
    <row r="382" spans="117:120" x14ac:dyDescent="0.25">
      <c r="DM382" s="177">
        <v>731</v>
      </c>
      <c r="DN382" s="178" t="s">
        <v>47</v>
      </c>
      <c r="DO382" s="179">
        <v>4</v>
      </c>
      <c r="DP382" s="171" t="s">
        <v>964</v>
      </c>
    </row>
    <row r="383" spans="117:120" x14ac:dyDescent="0.25">
      <c r="DM383" s="177">
        <v>732</v>
      </c>
      <c r="DN383" s="178" t="s">
        <v>48</v>
      </c>
      <c r="DO383" s="179">
        <v>5</v>
      </c>
      <c r="DP383" s="171" t="s">
        <v>964</v>
      </c>
    </row>
    <row r="384" spans="117:120" x14ac:dyDescent="0.25">
      <c r="DM384" s="177">
        <v>733</v>
      </c>
      <c r="DN384" s="178" t="s">
        <v>49</v>
      </c>
      <c r="DO384" s="179">
        <v>6</v>
      </c>
      <c r="DP384" s="171" t="s">
        <v>964</v>
      </c>
    </row>
    <row r="385" spans="117:120" x14ac:dyDescent="0.25">
      <c r="DM385" s="177">
        <v>741</v>
      </c>
      <c r="DN385" s="178" t="s">
        <v>50</v>
      </c>
      <c r="DO385" s="179">
        <v>7</v>
      </c>
      <c r="DP385" s="171" t="s">
        <v>965</v>
      </c>
    </row>
    <row r="386" spans="117:120" x14ac:dyDescent="0.25">
      <c r="DM386" s="177">
        <v>742</v>
      </c>
      <c r="DN386" s="178" t="s">
        <v>51</v>
      </c>
      <c r="DO386" s="179">
        <v>8</v>
      </c>
      <c r="DP386" s="171" t="s">
        <v>966</v>
      </c>
    </row>
    <row r="387" spans="117:120" x14ac:dyDescent="0.25">
      <c r="DM387" s="177">
        <v>743</v>
      </c>
      <c r="DN387" s="178" t="s">
        <v>52</v>
      </c>
      <c r="DO387" s="179">
        <v>9</v>
      </c>
      <c r="DP387" s="171"/>
    </row>
    <row r="388" spans="117:120" x14ac:dyDescent="0.25">
      <c r="DM388" s="177">
        <v>750</v>
      </c>
      <c r="DN388" s="178" t="s">
        <v>732</v>
      </c>
      <c r="DO388" s="179">
        <v>9</v>
      </c>
      <c r="DP388" s="171" t="s">
        <v>951</v>
      </c>
    </row>
    <row r="389" spans="117:120" x14ac:dyDescent="0.25">
      <c r="DM389" s="177">
        <v>751</v>
      </c>
      <c r="DN389" s="178" t="s">
        <v>733</v>
      </c>
      <c r="DO389" s="179">
        <v>10</v>
      </c>
      <c r="DP389" s="171" t="s">
        <v>951</v>
      </c>
    </row>
    <row r="390" spans="117:120" x14ac:dyDescent="0.25">
      <c r="DM390" s="177">
        <v>752</v>
      </c>
      <c r="DN390" s="178" t="s">
        <v>734</v>
      </c>
      <c r="DO390" s="179">
        <v>11</v>
      </c>
      <c r="DP390" s="171" t="s">
        <v>951</v>
      </c>
    </row>
    <row r="391" spans="117:120" x14ac:dyDescent="0.25">
      <c r="DM391" s="177">
        <v>753</v>
      </c>
      <c r="DN391" s="178" t="s">
        <v>735</v>
      </c>
      <c r="DO391" s="179">
        <v>12</v>
      </c>
      <c r="DP391" s="171" t="s">
        <v>951</v>
      </c>
    </row>
    <row r="392" spans="117:120" x14ac:dyDescent="0.25">
      <c r="DM392" s="177">
        <v>760</v>
      </c>
      <c r="DN392" s="178" t="s">
        <v>53</v>
      </c>
      <c r="DO392" s="179">
        <v>6</v>
      </c>
      <c r="DP392" s="171"/>
    </row>
    <row r="393" spans="117:120" x14ac:dyDescent="0.25">
      <c r="DM393" s="177">
        <v>761</v>
      </c>
      <c r="DN393" s="178" t="s">
        <v>54</v>
      </c>
      <c r="DO393" s="179">
        <v>7</v>
      </c>
      <c r="DP393" s="171"/>
    </row>
    <row r="394" spans="117:120" x14ac:dyDescent="0.25">
      <c r="DM394" s="177">
        <v>762</v>
      </c>
      <c r="DN394" s="178" t="s">
        <v>55</v>
      </c>
      <c r="DO394" s="179">
        <v>8</v>
      </c>
      <c r="DP394" s="171"/>
    </row>
    <row r="395" spans="117:120" x14ac:dyDescent="0.25">
      <c r="DM395" s="177">
        <v>763</v>
      </c>
      <c r="DN395" s="178" t="s">
        <v>56</v>
      </c>
      <c r="DO395" s="179">
        <v>9</v>
      </c>
      <c r="DP395" s="171"/>
    </row>
    <row r="396" spans="117:120" x14ac:dyDescent="0.25">
      <c r="DM396" s="177">
        <v>764</v>
      </c>
      <c r="DN396" s="178" t="s">
        <v>57</v>
      </c>
      <c r="DO396" s="179">
        <v>10</v>
      </c>
      <c r="DP396" s="171"/>
    </row>
    <row r="397" spans="117:120" x14ac:dyDescent="0.25">
      <c r="DM397" s="177">
        <v>770</v>
      </c>
      <c r="DN397" s="178" t="s">
        <v>53</v>
      </c>
      <c r="DO397" s="179">
        <v>6</v>
      </c>
      <c r="DP397" s="171"/>
    </row>
    <row r="398" spans="117:120" x14ac:dyDescent="0.25">
      <c r="DM398" s="177">
        <v>771</v>
      </c>
      <c r="DN398" s="178" t="s">
        <v>54</v>
      </c>
      <c r="DO398" s="179">
        <v>7</v>
      </c>
      <c r="DP398" s="171" t="s">
        <v>951</v>
      </c>
    </row>
    <row r="399" spans="117:120" x14ac:dyDescent="0.25">
      <c r="DM399" s="177">
        <v>772</v>
      </c>
      <c r="DN399" s="178" t="s">
        <v>55</v>
      </c>
      <c r="DO399" s="179">
        <v>8</v>
      </c>
      <c r="DP399" s="171" t="s">
        <v>951</v>
      </c>
    </row>
    <row r="400" spans="117:120" x14ac:dyDescent="0.25">
      <c r="DM400" s="177">
        <v>773</v>
      </c>
      <c r="DN400" s="178" t="s">
        <v>56</v>
      </c>
      <c r="DO400" s="179">
        <v>9</v>
      </c>
      <c r="DP400" s="171" t="s">
        <v>951</v>
      </c>
    </row>
    <row r="401" spans="117:120" x14ac:dyDescent="0.25">
      <c r="DM401" s="177">
        <v>774</v>
      </c>
      <c r="DN401" s="178" t="s">
        <v>57</v>
      </c>
      <c r="DO401" s="179">
        <v>10</v>
      </c>
      <c r="DP401" s="171" t="s">
        <v>951</v>
      </c>
    </row>
    <row r="402" spans="117:120" x14ac:dyDescent="0.25">
      <c r="DM402" s="177">
        <v>780</v>
      </c>
      <c r="DN402" s="178" t="s">
        <v>53</v>
      </c>
      <c r="DO402" s="179">
        <v>6</v>
      </c>
      <c r="DP402" s="171"/>
    </row>
    <row r="403" spans="117:120" x14ac:dyDescent="0.25">
      <c r="DM403" s="177">
        <v>780</v>
      </c>
      <c r="DN403" s="178" t="s">
        <v>53</v>
      </c>
      <c r="DO403" s="179">
        <v>6</v>
      </c>
      <c r="DP403" s="171"/>
    </row>
    <row r="404" spans="117:120" x14ac:dyDescent="0.25">
      <c r="DM404" s="177">
        <v>781</v>
      </c>
      <c r="DN404" s="178" t="s">
        <v>54</v>
      </c>
      <c r="DO404" s="179">
        <v>7</v>
      </c>
      <c r="DP404" s="171" t="s">
        <v>952</v>
      </c>
    </row>
    <row r="405" spans="117:120" x14ac:dyDescent="0.25">
      <c r="DM405" s="177">
        <v>781</v>
      </c>
      <c r="DN405" s="178" t="s">
        <v>54</v>
      </c>
      <c r="DO405" s="179">
        <v>7</v>
      </c>
      <c r="DP405" s="171" t="s">
        <v>952</v>
      </c>
    </row>
    <row r="406" spans="117:120" x14ac:dyDescent="0.25">
      <c r="DM406" s="177">
        <v>782</v>
      </c>
      <c r="DN406" s="178" t="s">
        <v>55</v>
      </c>
      <c r="DO406" s="179">
        <v>8</v>
      </c>
      <c r="DP406" s="171" t="s">
        <v>952</v>
      </c>
    </row>
    <row r="407" spans="117:120" x14ac:dyDescent="0.25">
      <c r="DM407" s="177">
        <v>782</v>
      </c>
      <c r="DN407" s="178" t="s">
        <v>55</v>
      </c>
      <c r="DO407" s="179">
        <v>8</v>
      </c>
      <c r="DP407" s="171" t="s">
        <v>952</v>
      </c>
    </row>
    <row r="408" spans="117:120" x14ac:dyDescent="0.25">
      <c r="DM408" s="177">
        <v>783</v>
      </c>
      <c r="DN408" s="178" t="s">
        <v>56</v>
      </c>
      <c r="DO408" s="179">
        <v>9</v>
      </c>
      <c r="DP408" s="171" t="s">
        <v>952</v>
      </c>
    </row>
    <row r="409" spans="117:120" x14ac:dyDescent="0.25">
      <c r="DM409" s="177">
        <v>783</v>
      </c>
      <c r="DN409" s="178" t="s">
        <v>56</v>
      </c>
      <c r="DO409" s="179">
        <v>9</v>
      </c>
      <c r="DP409" s="171" t="s">
        <v>952</v>
      </c>
    </row>
    <row r="410" spans="117:120" x14ac:dyDescent="0.25">
      <c r="DM410" s="177">
        <v>784</v>
      </c>
      <c r="DN410" s="178" t="s">
        <v>57</v>
      </c>
      <c r="DO410" s="179">
        <v>10</v>
      </c>
      <c r="DP410" s="171" t="s">
        <v>952</v>
      </c>
    </row>
    <row r="411" spans="117:120" x14ac:dyDescent="0.25">
      <c r="DM411" s="177">
        <v>784</v>
      </c>
      <c r="DN411" s="178" t="s">
        <v>57</v>
      </c>
      <c r="DO411" s="179">
        <v>10</v>
      </c>
      <c r="DP411" s="171" t="s">
        <v>952</v>
      </c>
    </row>
    <row r="412" spans="117:120" x14ac:dyDescent="0.25">
      <c r="DM412" s="177">
        <v>811</v>
      </c>
      <c r="DN412" s="178" t="s">
        <v>58</v>
      </c>
      <c r="DO412" s="179">
        <v>4</v>
      </c>
      <c r="DP412" s="171"/>
    </row>
    <row r="413" spans="117:120" x14ac:dyDescent="0.25">
      <c r="DM413" s="177">
        <v>812</v>
      </c>
      <c r="DN413" s="178" t="s">
        <v>59</v>
      </c>
      <c r="DO413" s="179">
        <v>5</v>
      </c>
      <c r="DP413" s="171"/>
    </row>
    <row r="414" spans="117:120" x14ac:dyDescent="0.25">
      <c r="DM414" s="177">
        <v>813</v>
      </c>
      <c r="DN414" s="178" t="s">
        <v>60</v>
      </c>
      <c r="DO414" s="179">
        <v>6</v>
      </c>
      <c r="DP414" s="171"/>
    </row>
    <row r="415" spans="117:120" x14ac:dyDescent="0.25">
      <c r="DM415" s="177">
        <v>814</v>
      </c>
      <c r="DN415" s="178" t="s">
        <v>61</v>
      </c>
      <c r="DO415" s="179">
        <v>7</v>
      </c>
      <c r="DP415" s="171"/>
    </row>
    <row r="416" spans="117:120" x14ac:dyDescent="0.25">
      <c r="DM416" s="177">
        <v>821</v>
      </c>
      <c r="DN416" s="178" t="s">
        <v>62</v>
      </c>
      <c r="DO416" s="179">
        <v>7</v>
      </c>
      <c r="DP416" s="171"/>
    </row>
    <row r="417" spans="117:120" x14ac:dyDescent="0.25">
      <c r="DM417" s="177">
        <v>822</v>
      </c>
      <c r="DN417" s="178" t="s">
        <v>63</v>
      </c>
      <c r="DO417" s="179">
        <v>8</v>
      </c>
      <c r="DP417" s="171"/>
    </row>
    <row r="418" spans="117:120" x14ac:dyDescent="0.25">
      <c r="DM418" s="177">
        <v>823</v>
      </c>
      <c r="DN418" s="178" t="s">
        <v>64</v>
      </c>
      <c r="DO418" s="179">
        <v>9</v>
      </c>
      <c r="DP418" s="171"/>
    </row>
    <row r="419" spans="117:120" x14ac:dyDescent="0.25">
      <c r="DM419" s="177">
        <v>824</v>
      </c>
      <c r="DN419" s="178" t="s">
        <v>65</v>
      </c>
      <c r="DO419" s="179">
        <v>10</v>
      </c>
      <c r="DP419" s="171"/>
    </row>
    <row r="420" spans="117:120" x14ac:dyDescent="0.25">
      <c r="DM420" s="177">
        <v>850</v>
      </c>
      <c r="DN420" s="178" t="s">
        <v>732</v>
      </c>
      <c r="DO420" s="179">
        <v>8</v>
      </c>
      <c r="DP420" s="171"/>
    </row>
    <row r="421" spans="117:120" x14ac:dyDescent="0.25">
      <c r="DM421" s="177">
        <v>851</v>
      </c>
      <c r="DN421" s="178" t="s">
        <v>733</v>
      </c>
      <c r="DO421" s="179">
        <v>9</v>
      </c>
      <c r="DP421" s="171"/>
    </row>
    <row r="422" spans="117:120" x14ac:dyDescent="0.25">
      <c r="DM422" s="177">
        <v>852</v>
      </c>
      <c r="DN422" s="178" t="s">
        <v>734</v>
      </c>
      <c r="DO422" s="179">
        <v>10</v>
      </c>
      <c r="DP422" s="171"/>
    </row>
    <row r="423" spans="117:120" x14ac:dyDescent="0.25">
      <c r="DM423" s="177">
        <v>853</v>
      </c>
      <c r="DN423" s="178" t="s">
        <v>735</v>
      </c>
      <c r="DO423" s="179">
        <v>11</v>
      </c>
      <c r="DP423" s="171"/>
    </row>
    <row r="424" spans="117:120" x14ac:dyDescent="0.25">
      <c r="DM424" s="177">
        <v>951</v>
      </c>
      <c r="DN424" s="178" t="s">
        <v>66</v>
      </c>
      <c r="DO424" s="179">
        <v>6</v>
      </c>
      <c r="DP424" s="171"/>
    </row>
    <row r="425" spans="117:120" x14ac:dyDescent="0.25">
      <c r="DM425" s="177">
        <v>952</v>
      </c>
      <c r="DN425" s="178" t="s">
        <v>67</v>
      </c>
      <c r="DO425" s="179">
        <v>7</v>
      </c>
      <c r="DP425" s="171"/>
    </row>
    <row r="426" spans="117:120" x14ac:dyDescent="0.25">
      <c r="DM426" s="177">
        <v>953</v>
      </c>
      <c r="DN426" s="178" t="s">
        <v>68</v>
      </c>
      <c r="DO426" s="179">
        <v>8</v>
      </c>
      <c r="DP426" s="171"/>
    </row>
    <row r="427" spans="117:120" x14ac:dyDescent="0.25">
      <c r="DM427" s="177">
        <v>954</v>
      </c>
      <c r="DN427" s="178" t="s">
        <v>69</v>
      </c>
      <c r="DO427" s="179">
        <v>8</v>
      </c>
      <c r="DP427" s="171"/>
    </row>
    <row r="428" spans="117:120" x14ac:dyDescent="0.25">
      <c r="DM428" s="177">
        <v>955</v>
      </c>
      <c r="DN428" s="178" t="s">
        <v>70</v>
      </c>
      <c r="DO428" s="179">
        <v>9</v>
      </c>
      <c r="DP428" s="171"/>
    </row>
    <row r="429" spans="117:120" x14ac:dyDescent="0.25">
      <c r="DM429" s="177">
        <v>961</v>
      </c>
      <c r="DN429" s="178" t="s">
        <v>71</v>
      </c>
      <c r="DO429" s="179">
        <v>6</v>
      </c>
      <c r="DP429" s="171"/>
    </row>
    <row r="430" spans="117:120" x14ac:dyDescent="0.25">
      <c r="DM430" s="177">
        <v>962</v>
      </c>
      <c r="DN430" s="178" t="s">
        <v>72</v>
      </c>
      <c r="DO430" s="179">
        <v>7</v>
      </c>
      <c r="DP430" s="171"/>
    </row>
    <row r="431" spans="117:120" x14ac:dyDescent="0.25">
      <c r="DM431" s="177">
        <v>963</v>
      </c>
      <c r="DN431" s="178" t="s">
        <v>73</v>
      </c>
      <c r="DO431" s="179">
        <v>8</v>
      </c>
      <c r="DP431" s="171"/>
    </row>
    <row r="432" spans="117:120" x14ac:dyDescent="0.25">
      <c r="DM432" s="177">
        <v>971</v>
      </c>
      <c r="DN432" s="178" t="s">
        <v>74</v>
      </c>
      <c r="DO432" s="179">
        <v>6</v>
      </c>
      <c r="DP432" s="171"/>
    </row>
    <row r="433" spans="117:120" x14ac:dyDescent="0.25">
      <c r="DM433" s="182">
        <v>972</v>
      </c>
      <c r="DN433" s="183" t="s">
        <v>75</v>
      </c>
      <c r="DO433" s="184">
        <v>7</v>
      </c>
      <c r="DP433" s="172"/>
    </row>
  </sheetData>
  <autoFilter ref="A4:EL155"/>
  <mergeCells count="18">
    <mergeCell ref="F3:F4"/>
    <mergeCell ref="A3:A4"/>
    <mergeCell ref="B3:B4"/>
    <mergeCell ref="C3:C4"/>
    <mergeCell ref="D3:D4"/>
    <mergeCell ref="E3:E4"/>
    <mergeCell ref="DM175:DO175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</mergeCells>
  <conditionalFormatting sqref="DA10 DD9:DD15 DA139 DD126 DD128:DD134 DD110:DD111 DD113:DD123 DD69 DA141:DA143 DD139:DD143 DD100:DD101 DD108 DA107 DD71:DD72 DD137 DA137 DD145:DD146 DA145:DA146 DD98 DD17:DD31 DD34:DD64 DD76:DD96 DD103:DD104">
    <cfRule type="cellIs" dxfId="736" priority="93" stopIfTrue="1" operator="notEqual">
      <formula>$DH9</formula>
    </cfRule>
  </conditionalFormatting>
  <conditionalFormatting sqref="DA9 DA12:DA15 DA126 DA128:DA134 DA110:DA111 DA113:DA123 DA108 DA69 DA71:DA72 DA17:DA31 DA33:DA64 DA76:DA98 DA100:DA104">
    <cfRule type="cellIs" dxfId="735" priority="94" stopIfTrue="1" operator="notEqual">
      <formula>$DD9</formula>
    </cfRule>
  </conditionalFormatting>
  <conditionalFormatting sqref="DD66">
    <cfRule type="cellIs" dxfId="734" priority="89" stopIfTrue="1" operator="notEqual">
      <formula>$DH66</formula>
    </cfRule>
  </conditionalFormatting>
  <conditionalFormatting sqref="DA66">
    <cfRule type="cellIs" dxfId="733" priority="90" stopIfTrue="1" operator="notEqual">
      <formula>$DD66</formula>
    </cfRule>
  </conditionalFormatting>
  <conditionalFormatting sqref="DD67">
    <cfRule type="cellIs" dxfId="732" priority="87" stopIfTrue="1" operator="notEqual">
      <formula>$DH67</formula>
    </cfRule>
  </conditionalFormatting>
  <conditionalFormatting sqref="DA67">
    <cfRule type="cellIs" dxfId="731" priority="88" stopIfTrue="1" operator="notEqual">
      <formula>$DD67</formula>
    </cfRule>
  </conditionalFormatting>
  <conditionalFormatting sqref="DD32">
    <cfRule type="cellIs" dxfId="730" priority="85" stopIfTrue="1" operator="notEqual">
      <formula>$DH32</formula>
    </cfRule>
  </conditionalFormatting>
  <conditionalFormatting sqref="DA32">
    <cfRule type="cellIs" dxfId="729" priority="86" stopIfTrue="1" operator="notEqual">
      <formula>$DD32</formula>
    </cfRule>
  </conditionalFormatting>
  <conditionalFormatting sqref="DD65">
    <cfRule type="cellIs" dxfId="728" priority="83" stopIfTrue="1" operator="notEqual">
      <formula>$DH65</formula>
    </cfRule>
  </conditionalFormatting>
  <conditionalFormatting sqref="DA65">
    <cfRule type="cellIs" dxfId="727" priority="84" stopIfTrue="1" operator="notEqual">
      <formula>$DD65</formula>
    </cfRule>
  </conditionalFormatting>
  <conditionalFormatting sqref="DD68">
    <cfRule type="cellIs" dxfId="726" priority="81" stopIfTrue="1" operator="notEqual">
      <formula>$DH68</formula>
    </cfRule>
  </conditionalFormatting>
  <conditionalFormatting sqref="DA68">
    <cfRule type="cellIs" dxfId="725" priority="82" stopIfTrue="1" operator="notEqual">
      <formula>$DD68</formula>
    </cfRule>
  </conditionalFormatting>
  <conditionalFormatting sqref="DD124">
    <cfRule type="cellIs" dxfId="724" priority="79" stopIfTrue="1" operator="notEqual">
      <formula>$DH124</formula>
    </cfRule>
  </conditionalFormatting>
  <conditionalFormatting sqref="DA124">
    <cfRule type="cellIs" dxfId="723" priority="80" stopIfTrue="1" operator="notEqual">
      <formula>$DD124</formula>
    </cfRule>
  </conditionalFormatting>
  <conditionalFormatting sqref="CX107:CX134 CX6:CX105">
    <cfRule type="cellIs" dxfId="722" priority="78" operator="notEqual">
      <formula>$CX6</formula>
    </cfRule>
  </conditionalFormatting>
  <conditionalFormatting sqref="CX139 CX141:CX143 CU141:CU143 CX137 CU137 CU145:CU146 CX145:CX146">
    <cfRule type="cellIs" dxfId="721" priority="77" stopIfTrue="1" operator="notEqual">
      <formula>$DA137</formula>
    </cfRule>
  </conditionalFormatting>
  <conditionalFormatting sqref="DA11">
    <cfRule type="cellIs" dxfId="720" priority="76" stopIfTrue="1" operator="notEqual">
      <formula>$DH11</formula>
    </cfRule>
  </conditionalFormatting>
  <conditionalFormatting sqref="DD70">
    <cfRule type="cellIs" dxfId="719" priority="74" stopIfTrue="1" operator="notEqual">
      <formula>$DH70</formula>
    </cfRule>
  </conditionalFormatting>
  <conditionalFormatting sqref="DA70">
    <cfRule type="cellIs" dxfId="718" priority="75" stopIfTrue="1" operator="notEqual">
      <formula>$DD70</formula>
    </cfRule>
  </conditionalFormatting>
  <conditionalFormatting sqref="DA142">
    <cfRule type="cellIs" dxfId="717" priority="73" stopIfTrue="1" operator="notEqual">
      <formula>$DH142</formula>
    </cfRule>
  </conditionalFormatting>
  <conditionalFormatting sqref="DD105">
    <cfRule type="cellIs" dxfId="716" priority="71" stopIfTrue="1" operator="notEqual">
      <formula>$DH105</formula>
    </cfRule>
  </conditionalFormatting>
  <conditionalFormatting sqref="DA105">
    <cfRule type="cellIs" dxfId="715" priority="72" stopIfTrue="1" operator="notEqual">
      <formula>$DD105</formula>
    </cfRule>
  </conditionalFormatting>
  <conditionalFormatting sqref="DD138">
    <cfRule type="cellIs" dxfId="714" priority="70" stopIfTrue="1" operator="notEqual">
      <formula>$DH138</formula>
    </cfRule>
  </conditionalFormatting>
  <conditionalFormatting sqref="DA138">
    <cfRule type="cellIs" dxfId="713" priority="69" stopIfTrue="1" operator="notEqual">
      <formula>$DH138</formula>
    </cfRule>
  </conditionalFormatting>
  <conditionalFormatting sqref="CX138">
    <cfRule type="cellIs" dxfId="712" priority="68" stopIfTrue="1" operator="notEqual">
      <formula>$DA138</formula>
    </cfRule>
  </conditionalFormatting>
  <conditionalFormatting sqref="DD75">
    <cfRule type="cellIs" dxfId="711" priority="64" stopIfTrue="1" operator="notEqual">
      <formula>$DH75</formula>
    </cfRule>
  </conditionalFormatting>
  <conditionalFormatting sqref="DA75">
    <cfRule type="cellIs" dxfId="710" priority="65" stopIfTrue="1" operator="notEqual">
      <formula>$DD75</formula>
    </cfRule>
  </conditionalFormatting>
  <conditionalFormatting sqref="DD74">
    <cfRule type="cellIs" dxfId="709" priority="62" stopIfTrue="1" operator="notEqual">
      <formula>$DH74</formula>
    </cfRule>
  </conditionalFormatting>
  <conditionalFormatting sqref="DA74">
    <cfRule type="cellIs" dxfId="708" priority="63" stopIfTrue="1" operator="notEqual">
      <formula>$DD74</formula>
    </cfRule>
  </conditionalFormatting>
  <conditionalFormatting sqref="DD69">
    <cfRule type="cellIs" dxfId="707" priority="60" stopIfTrue="1" operator="notEqual">
      <formula>$DH69</formula>
    </cfRule>
  </conditionalFormatting>
  <conditionalFormatting sqref="DA69">
    <cfRule type="cellIs" dxfId="706" priority="61" stopIfTrue="1" operator="notEqual">
      <formula>$DD69</formula>
    </cfRule>
  </conditionalFormatting>
  <conditionalFormatting sqref="DD70">
    <cfRule type="cellIs" dxfId="705" priority="58" stopIfTrue="1" operator="notEqual">
      <formula>$DH70</formula>
    </cfRule>
  </conditionalFormatting>
  <conditionalFormatting sqref="DA70">
    <cfRule type="cellIs" dxfId="704" priority="59" stopIfTrue="1" operator="notEqual">
      <formula>$DD70</formula>
    </cfRule>
  </conditionalFormatting>
  <conditionalFormatting sqref="DD107">
    <cfRule type="cellIs" dxfId="703" priority="57" stopIfTrue="1" operator="notEqual">
      <formula>$DH107</formula>
    </cfRule>
  </conditionalFormatting>
  <conditionalFormatting sqref="DD112">
    <cfRule type="cellIs" dxfId="702" priority="55" stopIfTrue="1" operator="notEqual">
      <formula>$DH112</formula>
    </cfRule>
  </conditionalFormatting>
  <conditionalFormatting sqref="DA112">
    <cfRule type="cellIs" dxfId="701" priority="56" stopIfTrue="1" operator="notEqual">
      <formula>$DD112</formula>
    </cfRule>
  </conditionalFormatting>
  <conditionalFormatting sqref="DD135">
    <cfRule type="cellIs" dxfId="700" priority="54" stopIfTrue="1" operator="notEqual">
      <formula>$DH135</formula>
    </cfRule>
  </conditionalFormatting>
  <conditionalFormatting sqref="DA135">
    <cfRule type="cellIs" dxfId="699" priority="53" stopIfTrue="1" operator="notEqual">
      <formula>$DH135</formula>
    </cfRule>
  </conditionalFormatting>
  <conditionalFormatting sqref="CX135">
    <cfRule type="cellIs" dxfId="698" priority="52" stopIfTrue="1" operator="notEqual">
      <formula>$DA135</formula>
    </cfRule>
  </conditionalFormatting>
  <conditionalFormatting sqref="DA140">
    <cfRule type="cellIs" dxfId="697" priority="51" stopIfTrue="1" operator="notEqual">
      <formula>$DH140</formula>
    </cfRule>
  </conditionalFormatting>
  <conditionalFormatting sqref="CX140">
    <cfRule type="cellIs" dxfId="696" priority="50" stopIfTrue="1" operator="notEqual">
      <formula>$DA140</formula>
    </cfRule>
  </conditionalFormatting>
  <conditionalFormatting sqref="DD127">
    <cfRule type="cellIs" dxfId="695" priority="48" stopIfTrue="1" operator="notEqual">
      <formula>$DH127</formula>
    </cfRule>
  </conditionalFormatting>
  <conditionalFormatting sqref="DA127">
    <cfRule type="cellIs" dxfId="694" priority="49" stopIfTrue="1" operator="notEqual">
      <formula>$DD127</formula>
    </cfRule>
  </conditionalFormatting>
  <conditionalFormatting sqref="DD125">
    <cfRule type="cellIs" dxfId="693" priority="46" stopIfTrue="1" operator="notEqual">
      <formula>$DH125</formula>
    </cfRule>
  </conditionalFormatting>
  <conditionalFormatting sqref="DA125">
    <cfRule type="cellIs" dxfId="692" priority="47" stopIfTrue="1" operator="notEqual">
      <formula>$DD125</formula>
    </cfRule>
  </conditionalFormatting>
  <conditionalFormatting sqref="DD72">
    <cfRule type="cellIs" dxfId="691" priority="44" stopIfTrue="1" operator="notEqual">
      <formula>$DH72</formula>
    </cfRule>
  </conditionalFormatting>
  <conditionalFormatting sqref="DA72">
    <cfRule type="cellIs" dxfId="690" priority="45" stopIfTrue="1" operator="notEqual">
      <formula>$DD72</formula>
    </cfRule>
  </conditionalFormatting>
  <conditionalFormatting sqref="DD72">
    <cfRule type="cellIs" dxfId="689" priority="42" stopIfTrue="1" operator="notEqual">
      <formula>$DH72</formula>
    </cfRule>
  </conditionalFormatting>
  <conditionalFormatting sqref="DA72">
    <cfRule type="cellIs" dxfId="688" priority="43" stopIfTrue="1" operator="notEqual">
      <formula>$DD72</formula>
    </cfRule>
  </conditionalFormatting>
  <conditionalFormatting sqref="DD73">
    <cfRule type="cellIs" dxfId="687" priority="40" stopIfTrue="1" operator="notEqual">
      <formula>$DH73</formula>
    </cfRule>
  </conditionalFormatting>
  <conditionalFormatting sqref="DA73">
    <cfRule type="cellIs" dxfId="686" priority="41" stopIfTrue="1" operator="notEqual">
      <formula>$DD73</formula>
    </cfRule>
  </conditionalFormatting>
  <conditionalFormatting sqref="DD99">
    <cfRule type="cellIs" dxfId="685" priority="38" stopIfTrue="1" operator="notEqual">
      <formula>$DH99</formula>
    </cfRule>
  </conditionalFormatting>
  <conditionalFormatting sqref="DA99">
    <cfRule type="cellIs" dxfId="684" priority="39" stopIfTrue="1" operator="notEqual">
      <formula>$DD99</formula>
    </cfRule>
  </conditionalFormatting>
  <conditionalFormatting sqref="DD109">
    <cfRule type="cellIs" dxfId="683" priority="32" stopIfTrue="1" operator="notEqual">
      <formula>$DH109</formula>
    </cfRule>
  </conditionalFormatting>
  <conditionalFormatting sqref="DA109">
    <cfRule type="cellIs" dxfId="682" priority="33" stopIfTrue="1" operator="notEqual">
      <formula>$DD109</formula>
    </cfRule>
  </conditionalFormatting>
  <conditionalFormatting sqref="DD16">
    <cfRule type="cellIs" dxfId="681" priority="30" stopIfTrue="1" operator="notEqual">
      <formula>$DH16</formula>
    </cfRule>
  </conditionalFormatting>
  <conditionalFormatting sqref="DA16">
    <cfRule type="cellIs" dxfId="680" priority="31" stopIfTrue="1" operator="notEqual">
      <formula>$DD16</formula>
    </cfRule>
  </conditionalFormatting>
  <conditionalFormatting sqref="DD136">
    <cfRule type="cellIs" dxfId="679" priority="29" stopIfTrue="1" operator="notEqual">
      <formula>$DH136</formula>
    </cfRule>
  </conditionalFormatting>
  <conditionalFormatting sqref="DA136">
    <cfRule type="cellIs" dxfId="678" priority="28" stopIfTrue="1" operator="notEqual">
      <formula>$DH136</formula>
    </cfRule>
  </conditionalFormatting>
  <conditionalFormatting sqref="CX136">
    <cfRule type="cellIs" dxfId="677" priority="27" stopIfTrue="1" operator="notEqual">
      <formula>$DA136</formula>
    </cfRule>
  </conditionalFormatting>
  <conditionalFormatting sqref="CU139">
    <cfRule type="cellIs" dxfId="676" priority="26" stopIfTrue="1" operator="notEqual">
      <formula>$DA139</formula>
    </cfRule>
  </conditionalFormatting>
  <conditionalFormatting sqref="CU138">
    <cfRule type="cellIs" dxfId="675" priority="25" stopIfTrue="1" operator="notEqual">
      <formula>$DA138</formula>
    </cfRule>
  </conditionalFormatting>
  <conditionalFormatting sqref="CU135">
    <cfRule type="cellIs" dxfId="674" priority="24" stopIfTrue="1" operator="notEqual">
      <formula>$DA135</formula>
    </cfRule>
  </conditionalFormatting>
  <conditionalFormatting sqref="CU140">
    <cfRule type="cellIs" dxfId="673" priority="23" stopIfTrue="1" operator="notEqual">
      <formula>$DA140</formula>
    </cfRule>
  </conditionalFormatting>
  <conditionalFormatting sqref="CU136">
    <cfRule type="cellIs" dxfId="672" priority="22" stopIfTrue="1" operator="notEqual">
      <formula>$DA136</formula>
    </cfRule>
  </conditionalFormatting>
  <conditionalFormatting sqref="CU107:CU134 CU6:CU105">
    <cfRule type="expression" dxfId="671" priority="20" stopIfTrue="1">
      <formula>$CX6=""</formula>
    </cfRule>
    <cfRule type="cellIs" dxfId="670" priority="21" stopIfTrue="1" operator="notEqual">
      <formula>$CX6</formula>
    </cfRule>
  </conditionalFormatting>
  <conditionalFormatting sqref="DA106">
    <cfRule type="cellIs" dxfId="669" priority="15" stopIfTrue="1" operator="notEqual">
      <formula>$DH106</formula>
    </cfRule>
  </conditionalFormatting>
  <conditionalFormatting sqref="CX106">
    <cfRule type="cellIs" dxfId="668" priority="14" operator="notEqual">
      <formula>$CX106</formula>
    </cfRule>
  </conditionalFormatting>
  <conditionalFormatting sqref="DD106">
    <cfRule type="cellIs" dxfId="667" priority="13" stopIfTrue="1" operator="notEqual">
      <formula>$DH106</formula>
    </cfRule>
  </conditionalFormatting>
  <conditionalFormatting sqref="CU106">
    <cfRule type="expression" dxfId="666" priority="11" stopIfTrue="1">
      <formula>$CX106=""</formula>
    </cfRule>
    <cfRule type="cellIs" dxfId="665" priority="12" stopIfTrue="1" operator="notEqual">
      <formula>$CX106</formula>
    </cfRule>
  </conditionalFormatting>
  <conditionalFormatting sqref="DD144 DA144">
    <cfRule type="cellIs" dxfId="664" priority="10" stopIfTrue="1" operator="notEqual">
      <formula>$DH144</formula>
    </cfRule>
  </conditionalFormatting>
  <conditionalFormatting sqref="CU144 CX144">
    <cfRule type="cellIs" dxfId="663" priority="9" stopIfTrue="1" operator="notEqual">
      <formula>$DA144</formula>
    </cfRule>
  </conditionalFormatting>
  <conditionalFormatting sqref="CX5">
    <cfRule type="cellIs" dxfId="662" priority="3" operator="notEqual">
      <formula>$CX5</formula>
    </cfRule>
  </conditionalFormatting>
  <conditionalFormatting sqref="CU5">
    <cfRule type="expression" dxfId="661" priority="1" stopIfTrue="1">
      <formula>$CX5=""</formula>
    </cfRule>
    <cfRule type="cellIs" dxfId="660" priority="2" stopIfTrue="1" operator="notEqual">
      <formula>$CX5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73.0 / Gültig ab: 01.01.17 / Seite &amp;P (&amp;N)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434"/>
  <sheetViews>
    <sheetView topLeftCell="CG1" zoomScaleNormal="100" zoomScaleSheetLayoutView="75" workbookViewId="0">
      <selection activeCell="DD5" sqref="DD5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8.5703125" style="11" customWidth="1"/>
    <col min="99" max="99" width="9.28515625" style="49" customWidth="1"/>
    <col min="100" max="100" width="4.7109375" style="49" customWidth="1"/>
    <col min="101" max="101" width="29.28515625" style="11" customWidth="1"/>
    <col min="102" max="102" width="9.28515625" style="49" customWidth="1"/>
    <col min="103" max="103" width="4.7109375" style="49" customWidth="1"/>
    <col min="104" max="104" width="29.28515625" style="11" customWidth="1"/>
    <col min="105" max="105" width="9.28515625" style="49" customWidth="1"/>
    <col min="106" max="106" width="4.7109375" style="49" customWidth="1"/>
    <col min="107" max="107" width="29.85546875" style="11" customWidth="1"/>
    <col min="108" max="108" width="9.28515625" style="49" customWidth="1"/>
    <col min="109" max="109" width="4.7109375" style="49" customWidth="1"/>
    <col min="110" max="110" width="29.85546875" style="11" customWidth="1"/>
    <col min="111" max="111" width="1.5703125" style="115" customWidth="1"/>
    <col min="112" max="112" width="9.28515625" style="13" customWidth="1"/>
    <col min="113" max="113" width="4.7109375" style="13" customWidth="1"/>
    <col min="114" max="114" width="29.85546875" style="11" customWidth="1"/>
    <col min="115" max="116" width="11.42578125" customWidth="1"/>
    <col min="117" max="117" width="3.7109375" style="11" customWidth="1"/>
    <col min="118" max="118" width="34.7109375" style="11" customWidth="1"/>
    <col min="119" max="119" width="18.42578125" style="11" customWidth="1"/>
    <col min="120" max="120" width="14.28515625" style="11" customWidth="1"/>
    <col min="121" max="121" width="11.42578125" style="11" bestFit="1" customWidth="1"/>
    <col min="122" max="122" width="15.42578125" style="11" customWidth="1"/>
    <col min="123" max="16384" width="3.7109375" style="11"/>
  </cols>
  <sheetData>
    <row r="1" spans="1:142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U1" s="142" t="s">
        <v>1197</v>
      </c>
      <c r="CV1" s="143"/>
      <c r="CW1" s="144"/>
      <c r="CX1" s="142" t="s">
        <v>1053</v>
      </c>
      <c r="CY1" s="143"/>
      <c r="CZ1" s="144"/>
      <c r="DA1" s="143" t="s">
        <v>890</v>
      </c>
      <c r="DB1" s="143"/>
      <c r="DC1" s="144"/>
      <c r="DD1" s="142" t="s">
        <v>889</v>
      </c>
      <c r="DE1" s="143"/>
      <c r="DF1" s="144"/>
      <c r="DH1" s="142" t="s">
        <v>857</v>
      </c>
      <c r="DI1" s="143"/>
      <c r="DJ1" s="144"/>
      <c r="DM1" s="186" t="s">
        <v>979</v>
      </c>
      <c r="DN1" s="186"/>
      <c r="DP1" s="11" t="s">
        <v>947</v>
      </c>
    </row>
    <row r="2" spans="1:142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1217</v>
      </c>
      <c r="AC2" s="196"/>
      <c r="CU2" s="140"/>
      <c r="CV2" s="140"/>
      <c r="CX2" s="140"/>
      <c r="CY2" s="140"/>
      <c r="DA2" s="140"/>
      <c r="DB2" s="140"/>
      <c r="DD2" s="140"/>
      <c r="DE2" s="140"/>
      <c r="DG2" s="145"/>
      <c r="DH2" s="2"/>
      <c r="DI2" s="2"/>
      <c r="EK2" s="19"/>
      <c r="EL2" s="19"/>
    </row>
    <row r="3" spans="1:142" s="19" customFormat="1" ht="15.75" x14ac:dyDescent="0.2">
      <c r="A3" s="880" t="s">
        <v>346</v>
      </c>
      <c r="B3" s="880" t="s">
        <v>347</v>
      </c>
      <c r="C3" s="880" t="s">
        <v>348</v>
      </c>
      <c r="D3" s="879" t="s">
        <v>349</v>
      </c>
      <c r="E3" s="879" t="s">
        <v>350</v>
      </c>
      <c r="F3" s="879" t="s">
        <v>351</v>
      </c>
      <c r="G3" s="880" t="s">
        <v>352</v>
      </c>
      <c r="H3" s="880" t="s">
        <v>110</v>
      </c>
      <c r="I3" s="879" t="s">
        <v>141</v>
      </c>
      <c r="J3" s="880" t="s">
        <v>353</v>
      </c>
      <c r="K3" s="881" t="s">
        <v>354</v>
      </c>
      <c r="L3" s="881" t="s">
        <v>355</v>
      </c>
      <c r="M3" s="881" t="s">
        <v>356</v>
      </c>
      <c r="N3" s="882" t="s">
        <v>265</v>
      </c>
      <c r="O3" s="880" t="s">
        <v>363</v>
      </c>
      <c r="P3" s="880" t="s">
        <v>431</v>
      </c>
      <c r="Q3" s="880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2016</v>
      </c>
      <c r="AE3" s="81" t="s">
        <v>384</v>
      </c>
      <c r="AF3" s="83"/>
      <c r="CT3" s="154" t="s">
        <v>703</v>
      </c>
      <c r="CU3" s="33" t="s">
        <v>702</v>
      </c>
      <c r="CV3" s="33" t="s">
        <v>701</v>
      </c>
      <c r="CW3" s="139" t="s">
        <v>78</v>
      </c>
      <c r="CX3" s="33" t="s">
        <v>702</v>
      </c>
      <c r="CY3" s="33" t="s">
        <v>701</v>
      </c>
      <c r="CZ3" s="139" t="s">
        <v>78</v>
      </c>
      <c r="DA3" s="33" t="s">
        <v>702</v>
      </c>
      <c r="DB3" s="33" t="s">
        <v>701</v>
      </c>
      <c r="DC3" s="139" t="s">
        <v>78</v>
      </c>
      <c r="DD3" s="33" t="s">
        <v>702</v>
      </c>
      <c r="DE3" s="33" t="s">
        <v>701</v>
      </c>
      <c r="DF3" s="139" t="s">
        <v>78</v>
      </c>
      <c r="DG3" s="146"/>
      <c r="DH3" s="33" t="s">
        <v>702</v>
      </c>
      <c r="DI3" s="33" t="s">
        <v>701</v>
      </c>
      <c r="DJ3" s="139" t="s">
        <v>78</v>
      </c>
    </row>
    <row r="4" spans="1:142" s="19" customFormat="1" ht="39.200000000000003" customHeight="1" x14ac:dyDescent="0.2">
      <c r="A4" s="880"/>
      <c r="B4" s="880"/>
      <c r="C4" s="880"/>
      <c r="D4" s="879"/>
      <c r="E4" s="879"/>
      <c r="F4" s="879"/>
      <c r="G4" s="880"/>
      <c r="H4" s="880"/>
      <c r="I4" s="879"/>
      <c r="J4" s="880"/>
      <c r="K4" s="881"/>
      <c r="L4" s="881"/>
      <c r="M4" s="881"/>
      <c r="N4" s="882"/>
      <c r="O4" s="880"/>
      <c r="P4" s="880"/>
      <c r="Q4" s="880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5"/>
      <c r="CV4" s="125"/>
      <c r="CW4" s="83"/>
      <c r="CX4" s="125"/>
      <c r="CY4" s="125"/>
      <c r="CZ4" s="83"/>
      <c r="DA4" s="125"/>
      <c r="DB4" s="125"/>
      <c r="DC4" s="83"/>
      <c r="DD4" s="125"/>
      <c r="DE4" s="125"/>
      <c r="DF4" s="83"/>
      <c r="DG4" s="20"/>
      <c r="DH4" s="33"/>
      <c r="DI4" s="33"/>
      <c r="DJ4" s="83"/>
      <c r="DO4" s="19" t="s">
        <v>978</v>
      </c>
      <c r="DP4" s="19" t="s">
        <v>948</v>
      </c>
      <c r="DQ4" s="19" t="s">
        <v>949</v>
      </c>
      <c r="DR4" s="19" t="s">
        <v>950</v>
      </c>
    </row>
    <row r="5" spans="1:142" s="19" customFormat="1" ht="27" x14ac:dyDescent="0.2">
      <c r="A5" s="53">
        <v>1</v>
      </c>
      <c r="B5" s="53"/>
      <c r="C5" s="53">
        <f t="shared" ref="C5:C67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67" si="1">$AD$3-V5</f>
        <v>39</v>
      </c>
      <c r="AA5" s="25" t="s">
        <v>1103</v>
      </c>
      <c r="AB5" s="21" t="s">
        <v>89</v>
      </c>
      <c r="AC5" s="21"/>
      <c r="AE5" s="193" t="s">
        <v>1078</v>
      </c>
      <c r="AF5" s="82"/>
      <c r="CP5" s="19" t="str">
        <f t="shared" ref="CP5:CP67" si="2">+S5</f>
        <v>Giger Hans</v>
      </c>
      <c r="CR5" s="19">
        <f t="shared" ref="CR5:CR67" si="3">+Z5</f>
        <v>39</v>
      </c>
      <c r="CS5" s="19" t="str">
        <f t="shared" ref="CS5:CS67" si="4">+AB5</f>
        <v>A</v>
      </c>
      <c r="CT5" s="154">
        <v>2139</v>
      </c>
      <c r="CU5" s="125" t="s">
        <v>711</v>
      </c>
      <c r="CV5" s="33"/>
      <c r="CW5" s="83"/>
      <c r="CX5" s="125">
        <v>753</v>
      </c>
      <c r="CY5" s="33">
        <f t="shared" ref="CY5:CY10" si="5">VLOOKUP($CX5,Funktionsbezeichnungen,3,0)</f>
        <v>12</v>
      </c>
      <c r="CZ5" s="83" t="str">
        <f t="shared" ref="CZ5:CZ10" si="6">VLOOKUP($CX5,Funktionsbezeichnungen,2,0)</f>
        <v>Vorgesetzter  -  4 . Stufe</v>
      </c>
      <c r="DA5" s="125">
        <v>753</v>
      </c>
      <c r="DB5" s="33">
        <f t="shared" ref="DB5:DB10" si="7">VLOOKUP($DA5,Funktionsbezeichnungen,3,0)</f>
        <v>12</v>
      </c>
      <c r="DC5" s="83" t="str">
        <f t="shared" ref="DC5:DC10" si="8">VLOOKUP($DA5,Funktionsbezeichnungen,2,0)</f>
        <v>Vorgesetzter  -  4 . Stufe</v>
      </c>
      <c r="DD5" s="124">
        <v>753</v>
      </c>
      <c r="DE5" s="33">
        <f t="shared" ref="DE5:DE10" si="9">VLOOKUP($DD5,Funktionsbezeichnungen,3,0)</f>
        <v>12</v>
      </c>
      <c r="DF5" s="83" t="str">
        <f t="shared" ref="DF5:DF10" si="10">VLOOKUP($DD5,Funktionsbezeichnungen,2,0)</f>
        <v>Vorgesetzter  -  4 . Stufe</v>
      </c>
      <c r="DG5" s="20"/>
      <c r="DH5" s="124">
        <v>753</v>
      </c>
      <c r="DI5" s="33">
        <f t="shared" ref="DI5:DI10" si="11">VLOOKUP($DH5,Funktionsbezeichnungen,3,0)</f>
        <v>12</v>
      </c>
      <c r="DJ5" s="83" t="str">
        <f t="shared" ref="DJ5:DJ10" si="12">VLOOKUP($DH5,Funktionsbezeichnungen,2,0)</f>
        <v>Vorgesetzter  -  4 . Stufe</v>
      </c>
      <c r="DO5" s="19">
        <f t="shared" ref="DO5:DO67" si="13">+CT5</f>
        <v>2139</v>
      </c>
      <c r="DP5" s="153">
        <v>1</v>
      </c>
      <c r="DQ5" s="19">
        <v>2</v>
      </c>
      <c r="DR5" s="19" t="s">
        <v>951</v>
      </c>
    </row>
    <row r="6" spans="1:142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34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34</v>
      </c>
      <c r="CS6" s="19" t="str">
        <f t="shared" si="4"/>
        <v>A</v>
      </c>
      <c r="CT6" s="154">
        <v>5558</v>
      </c>
      <c r="CU6" s="125">
        <v>753</v>
      </c>
      <c r="CV6" s="33">
        <f>VLOOKUP($CU6,Funktionsbezeichnungen,3,0)</f>
        <v>12</v>
      </c>
      <c r="CW6" s="83" t="str">
        <f>VLOOKUP($CU6,Funktionsbezeichnungen,2,0)</f>
        <v>Vorgesetzter  -  4 . Stufe</v>
      </c>
      <c r="CX6" s="125">
        <v>753</v>
      </c>
      <c r="CY6" s="33">
        <f t="shared" si="5"/>
        <v>12</v>
      </c>
      <c r="CZ6" s="83" t="str">
        <f t="shared" si="6"/>
        <v>Vorgesetzter  -  4 . Stufe</v>
      </c>
      <c r="DA6" s="125">
        <v>753</v>
      </c>
      <c r="DB6" s="33">
        <f t="shared" si="7"/>
        <v>12</v>
      </c>
      <c r="DC6" s="83" t="str">
        <f t="shared" si="8"/>
        <v>Vorgesetzter  -  4 . Stufe</v>
      </c>
      <c r="DD6" s="124">
        <v>753</v>
      </c>
      <c r="DE6" s="33">
        <f t="shared" si="9"/>
        <v>12</v>
      </c>
      <c r="DF6" s="83" t="str">
        <f t="shared" si="10"/>
        <v>Vorgesetzter  -  4 . Stufe</v>
      </c>
      <c r="DG6" s="20"/>
      <c r="DH6" s="124">
        <v>753</v>
      </c>
      <c r="DI6" s="33">
        <f t="shared" si="11"/>
        <v>12</v>
      </c>
      <c r="DJ6" s="83" t="str">
        <f t="shared" si="12"/>
        <v>Vorgesetzter  -  4 . Stufe</v>
      </c>
      <c r="DO6" s="19">
        <f t="shared" si="13"/>
        <v>5558</v>
      </c>
      <c r="DP6" s="153">
        <v>1</v>
      </c>
      <c r="DQ6" s="19">
        <v>2</v>
      </c>
      <c r="DR6" s="19" t="s">
        <v>951</v>
      </c>
    </row>
    <row r="7" spans="1:142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33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33</v>
      </c>
      <c r="CS7" s="19" t="str">
        <f t="shared" si="4"/>
        <v>A</v>
      </c>
      <c r="CT7" s="154">
        <v>4155</v>
      </c>
      <c r="CU7" s="125">
        <v>753</v>
      </c>
      <c r="CV7" s="33">
        <f>VLOOKUP($CU7,Funktionsbezeichnungen,3,0)</f>
        <v>12</v>
      </c>
      <c r="CW7" s="83" t="str">
        <f>VLOOKUP($CU7,Funktionsbezeichnungen,2,0)</f>
        <v>Vorgesetzter  -  4 . Stufe</v>
      </c>
      <c r="CX7" s="125">
        <v>753</v>
      </c>
      <c r="CY7" s="33">
        <f t="shared" si="5"/>
        <v>12</v>
      </c>
      <c r="CZ7" s="83" t="str">
        <f t="shared" si="6"/>
        <v>Vorgesetzter  -  4 . Stufe</v>
      </c>
      <c r="DA7" s="125">
        <v>753</v>
      </c>
      <c r="DB7" s="33">
        <f t="shared" si="7"/>
        <v>12</v>
      </c>
      <c r="DC7" s="83" t="str">
        <f t="shared" si="8"/>
        <v>Vorgesetzter  -  4 . Stufe</v>
      </c>
      <c r="DD7" s="124">
        <v>753</v>
      </c>
      <c r="DE7" s="33">
        <f t="shared" si="9"/>
        <v>12</v>
      </c>
      <c r="DF7" s="83" t="str">
        <f t="shared" si="10"/>
        <v>Vorgesetzter  -  4 . Stufe</v>
      </c>
      <c r="DG7" s="20"/>
      <c r="DH7" s="124">
        <v>753</v>
      </c>
      <c r="DI7" s="33">
        <f t="shared" si="11"/>
        <v>12</v>
      </c>
      <c r="DJ7" s="83" t="str">
        <f t="shared" si="12"/>
        <v>Vorgesetzter  -  4 . Stufe</v>
      </c>
      <c r="DO7" s="19">
        <f t="shared" si="13"/>
        <v>4155</v>
      </c>
      <c r="DP7" s="153">
        <v>1</v>
      </c>
      <c r="DQ7" s="19">
        <v>2</v>
      </c>
      <c r="DR7" s="19" t="s">
        <v>951</v>
      </c>
    </row>
    <row r="8" spans="1:142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207" t="s">
        <v>1140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29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29</v>
      </c>
      <c r="CS8" s="19" t="str">
        <f t="shared" si="4"/>
        <v>A</v>
      </c>
      <c r="CT8" s="154">
        <v>5574</v>
      </c>
      <c r="CU8" s="125">
        <v>753</v>
      </c>
      <c r="CV8" s="33">
        <f>VLOOKUP($CU8,Funktionsbezeichnungen,3,0)</f>
        <v>12</v>
      </c>
      <c r="CW8" s="83" t="str">
        <f>VLOOKUP($CU8,Funktionsbezeichnungen,2,0)</f>
        <v>Vorgesetzter  -  4 . Stufe</v>
      </c>
      <c r="CX8" s="125">
        <v>753</v>
      </c>
      <c r="CY8" s="33">
        <f t="shared" si="5"/>
        <v>12</v>
      </c>
      <c r="CZ8" s="83" t="str">
        <f t="shared" si="6"/>
        <v>Vorgesetzter  -  4 . Stufe</v>
      </c>
      <c r="DA8" s="125">
        <v>753</v>
      </c>
      <c r="DB8" s="33">
        <f t="shared" si="7"/>
        <v>12</v>
      </c>
      <c r="DC8" s="83" t="str">
        <f t="shared" si="8"/>
        <v>Vorgesetzter  -  4 . Stufe</v>
      </c>
      <c r="DD8" s="124">
        <v>753</v>
      </c>
      <c r="DE8" s="33">
        <f t="shared" si="9"/>
        <v>12</v>
      </c>
      <c r="DF8" s="83" t="str">
        <f t="shared" si="10"/>
        <v>Vorgesetzter  -  4 . Stufe</v>
      </c>
      <c r="DG8" s="20"/>
      <c r="DH8" s="124">
        <v>753</v>
      </c>
      <c r="DI8" s="33">
        <f t="shared" si="11"/>
        <v>12</v>
      </c>
      <c r="DJ8" s="83" t="str">
        <f t="shared" si="12"/>
        <v>Vorgesetzter  -  4 . Stufe</v>
      </c>
      <c r="DO8" s="19">
        <f t="shared" si="13"/>
        <v>5574</v>
      </c>
      <c r="DP8" s="153">
        <v>1</v>
      </c>
      <c r="DQ8" s="19">
        <v>2</v>
      </c>
      <c r="DR8" s="19" t="s">
        <v>951</v>
      </c>
    </row>
    <row r="9" spans="1:142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29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29</v>
      </c>
      <c r="CS9" s="19" t="str">
        <f t="shared" si="4"/>
        <v xml:space="preserve"> A</v>
      </c>
      <c r="CT9" s="154">
        <v>4182</v>
      </c>
      <c r="CU9" s="125">
        <v>753</v>
      </c>
      <c r="CV9" s="33">
        <f>VLOOKUP($CU9,Funktionsbezeichnungen,3,0)</f>
        <v>12</v>
      </c>
      <c r="CW9" s="83" t="str">
        <f>VLOOKUP($CU9,Funktionsbezeichnungen,2,0)</f>
        <v>Vorgesetzter  -  4 . Stufe</v>
      </c>
      <c r="CX9" s="125">
        <v>753</v>
      </c>
      <c r="CY9" s="33">
        <f t="shared" si="5"/>
        <v>12</v>
      </c>
      <c r="CZ9" s="83" t="str">
        <f t="shared" si="6"/>
        <v>Vorgesetzter  -  4 . Stufe</v>
      </c>
      <c r="DA9" s="125">
        <v>753</v>
      </c>
      <c r="DB9" s="33">
        <f t="shared" si="7"/>
        <v>12</v>
      </c>
      <c r="DC9" s="83" t="str">
        <f t="shared" si="8"/>
        <v>Vorgesetzter  -  4 . Stufe</v>
      </c>
      <c r="DD9" s="124">
        <v>753</v>
      </c>
      <c r="DE9" s="33">
        <f t="shared" si="9"/>
        <v>12</v>
      </c>
      <c r="DF9" s="83" t="str">
        <f t="shared" si="10"/>
        <v>Vorgesetzter  -  4 . Stufe</v>
      </c>
      <c r="DG9" s="20"/>
      <c r="DH9" s="124">
        <v>753</v>
      </c>
      <c r="DI9" s="33">
        <f t="shared" si="11"/>
        <v>12</v>
      </c>
      <c r="DJ9" s="83" t="str">
        <f t="shared" si="12"/>
        <v>Vorgesetzter  -  4 . Stufe</v>
      </c>
      <c r="DO9" s="19">
        <f t="shared" si="13"/>
        <v>4182</v>
      </c>
      <c r="DP9" s="153">
        <v>1</v>
      </c>
      <c r="DQ9" s="19">
        <v>2</v>
      </c>
      <c r="DR9" s="19" t="s">
        <v>951</v>
      </c>
    </row>
    <row r="10" spans="1:142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360</v>
      </c>
      <c r="P10" s="15" t="s">
        <v>443</v>
      </c>
      <c r="Q10" s="15">
        <v>6</v>
      </c>
      <c r="R10" s="42"/>
      <c r="S10" s="20" t="s">
        <v>253</v>
      </c>
      <c r="T10" s="21">
        <v>1967</v>
      </c>
      <c r="U10" s="28" t="s">
        <v>194</v>
      </c>
      <c r="V10" s="21">
        <v>1992</v>
      </c>
      <c r="W10" s="25" t="s">
        <v>314</v>
      </c>
      <c r="X10" s="21">
        <v>1999</v>
      </c>
      <c r="Y10" s="28" t="s">
        <v>315</v>
      </c>
      <c r="Z10" s="21">
        <f t="shared" si="1"/>
        <v>24</v>
      </c>
      <c r="AA10" s="25" t="s">
        <v>1128</v>
      </c>
      <c r="AB10" s="21" t="s">
        <v>89</v>
      </c>
      <c r="AC10" s="21"/>
      <c r="AE10" s="90" t="s">
        <v>1100</v>
      </c>
      <c r="AF10" s="82"/>
      <c r="CP10" s="19" t="str">
        <f t="shared" si="2"/>
        <v>Suter Thomas</v>
      </c>
      <c r="CR10" s="19">
        <f t="shared" si="3"/>
        <v>24</v>
      </c>
      <c r="CS10" s="19" t="str">
        <f t="shared" si="4"/>
        <v>A</v>
      </c>
      <c r="CT10" s="154">
        <v>3201</v>
      </c>
      <c r="CU10" s="125">
        <v>753</v>
      </c>
      <c r="CV10" s="33">
        <f>VLOOKUP($CU10,Funktionsbezeichnungen,3,0)</f>
        <v>12</v>
      </c>
      <c r="CW10" s="83" t="str">
        <f>VLOOKUP($CU10,Funktionsbezeichnungen,2,0)</f>
        <v>Vorgesetzter  -  4 . Stufe</v>
      </c>
      <c r="CX10" s="125">
        <v>774</v>
      </c>
      <c r="CY10" s="33">
        <f t="shared" si="5"/>
        <v>10</v>
      </c>
      <c r="CZ10" s="83" t="str">
        <f t="shared" si="6"/>
        <v>Senior Projektingenieur</v>
      </c>
      <c r="DA10" s="125">
        <v>774</v>
      </c>
      <c r="DB10" s="33">
        <f t="shared" si="7"/>
        <v>10</v>
      </c>
      <c r="DC10" s="83" t="str">
        <f t="shared" si="8"/>
        <v>Senior Projektingenieur</v>
      </c>
      <c r="DD10" s="125">
        <v>774</v>
      </c>
      <c r="DE10" s="33">
        <f t="shared" si="9"/>
        <v>10</v>
      </c>
      <c r="DF10" s="83" t="str">
        <f t="shared" si="10"/>
        <v>Senior Projektingenieur</v>
      </c>
      <c r="DG10" s="20"/>
      <c r="DH10" s="33">
        <v>773</v>
      </c>
      <c r="DI10" s="33">
        <f t="shared" si="11"/>
        <v>9</v>
      </c>
      <c r="DJ10" s="83" t="str">
        <f t="shared" si="12"/>
        <v>Projektingenieur 3</v>
      </c>
      <c r="DO10" s="19">
        <f t="shared" si="13"/>
        <v>3201</v>
      </c>
      <c r="DP10" s="153">
        <v>1</v>
      </c>
      <c r="DQ10" s="19">
        <v>2</v>
      </c>
      <c r="DR10" s="19" t="s">
        <v>951</v>
      </c>
    </row>
    <row r="11" spans="1:142" s="19" customFormat="1" ht="15.75" x14ac:dyDescent="0.2">
      <c r="A11" s="53">
        <v>1</v>
      </c>
      <c r="B11" s="53"/>
      <c r="C11" s="53">
        <f t="shared" si="0"/>
        <v>1</v>
      </c>
      <c r="D11" s="55">
        <v>1</v>
      </c>
      <c r="E11" s="55"/>
      <c r="F11" s="56"/>
      <c r="G11" s="54"/>
      <c r="H11" s="54"/>
      <c r="I11" s="56"/>
      <c r="J11" s="54"/>
      <c r="K11" s="56"/>
      <c r="L11" s="56"/>
      <c r="M11" s="56"/>
      <c r="N11" s="58"/>
      <c r="O11" s="52" t="s">
        <v>360</v>
      </c>
      <c r="P11" s="15" t="s">
        <v>437</v>
      </c>
      <c r="Q11" s="15">
        <v>7</v>
      </c>
      <c r="R11" s="16"/>
      <c r="S11" s="20" t="s">
        <v>96</v>
      </c>
      <c r="T11" s="21">
        <v>1944</v>
      </c>
      <c r="U11" s="28" t="s">
        <v>196</v>
      </c>
      <c r="V11" s="21">
        <v>1969</v>
      </c>
      <c r="W11" s="25"/>
      <c r="X11" s="21"/>
      <c r="Y11" s="26" t="s">
        <v>91</v>
      </c>
      <c r="Z11" s="21">
        <f t="shared" si="1"/>
        <v>47</v>
      </c>
      <c r="AA11" s="25" t="s">
        <v>659</v>
      </c>
      <c r="AB11" s="21" t="s">
        <v>1037</v>
      </c>
      <c r="AC11" s="21"/>
      <c r="AE11" s="193" t="s">
        <v>1078</v>
      </c>
      <c r="AF11" s="82"/>
      <c r="CP11" s="19" t="str">
        <f t="shared" si="2"/>
        <v>Kalak Josef</v>
      </c>
      <c r="CR11" s="19">
        <f t="shared" si="3"/>
        <v>47</v>
      </c>
      <c r="CS11" s="19" t="str">
        <f t="shared" si="4"/>
        <v>B/A 1)</v>
      </c>
      <c r="CT11" s="154">
        <v>3136</v>
      </c>
      <c r="CU11" s="125" t="s">
        <v>711</v>
      </c>
      <c r="CV11" s="33"/>
      <c r="CW11" s="83"/>
      <c r="CX11" s="125" t="s">
        <v>711</v>
      </c>
      <c r="CY11" s="33"/>
      <c r="CZ11" s="83"/>
      <c r="DA11" s="125" t="s">
        <v>711</v>
      </c>
      <c r="DB11" s="33"/>
      <c r="DC11" s="83"/>
      <c r="DD11" s="125" t="s">
        <v>711</v>
      </c>
      <c r="DE11" s="33"/>
      <c r="DF11" s="83"/>
      <c r="DG11" s="20"/>
      <c r="DH11" s="125" t="s">
        <v>711</v>
      </c>
      <c r="DI11" s="125" t="s">
        <v>711</v>
      </c>
      <c r="DJ11" s="83"/>
      <c r="DO11" s="19">
        <f t="shared" si="13"/>
        <v>3136</v>
      </c>
      <c r="DP11" s="153">
        <v>1</v>
      </c>
      <c r="DQ11" s="19">
        <v>2</v>
      </c>
      <c r="DR11" s="185" t="s">
        <v>951</v>
      </c>
    </row>
    <row r="12" spans="1:142" s="19" customFormat="1" x14ac:dyDescent="0.2">
      <c r="A12" s="53">
        <v>0</v>
      </c>
      <c r="B12" s="53"/>
      <c r="C12" s="53">
        <f t="shared" si="0"/>
        <v>1</v>
      </c>
      <c r="D12" s="55"/>
      <c r="E12" s="55">
        <v>1</v>
      </c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438</v>
      </c>
      <c r="Q12" s="15">
        <v>8</v>
      </c>
      <c r="R12" s="16"/>
      <c r="S12" s="20" t="s">
        <v>98</v>
      </c>
      <c r="T12" s="21">
        <v>1948</v>
      </c>
      <c r="U12" s="28" t="s">
        <v>195</v>
      </c>
      <c r="V12" s="21">
        <v>1974</v>
      </c>
      <c r="W12" s="25"/>
      <c r="X12" s="21"/>
      <c r="Y12" s="26" t="s">
        <v>668</v>
      </c>
      <c r="Z12" s="206">
        <f t="shared" si="1"/>
        <v>42</v>
      </c>
      <c r="AA12" s="25" t="s">
        <v>97</v>
      </c>
      <c r="AB12" s="21" t="s">
        <v>95</v>
      </c>
      <c r="AC12" s="21"/>
      <c r="AE12" s="193" t="s">
        <v>1078</v>
      </c>
      <c r="AF12" s="82"/>
      <c r="CP12" s="19" t="str">
        <f t="shared" si="2"/>
        <v>Hausammann Erich</v>
      </c>
      <c r="CR12" s="19">
        <f t="shared" si="3"/>
        <v>42</v>
      </c>
      <c r="CS12" s="19" t="str">
        <f t="shared" si="4"/>
        <v>B</v>
      </c>
      <c r="CT12" s="154">
        <v>3148</v>
      </c>
      <c r="CU12" s="125" t="s">
        <v>711</v>
      </c>
      <c r="CV12" s="33"/>
      <c r="CW12" s="83"/>
      <c r="CX12" s="125" t="s">
        <v>711</v>
      </c>
      <c r="CY12" s="33"/>
      <c r="CZ12" s="83"/>
      <c r="DA12" s="125" t="s">
        <v>711</v>
      </c>
      <c r="DB12" s="33"/>
      <c r="DC12" s="83"/>
      <c r="DD12" s="125">
        <v>774</v>
      </c>
      <c r="DE12" s="33">
        <f t="shared" ref="DE12:DE28" si="14">VLOOKUP($DD12,Funktionsbezeichnungen,3,0)</f>
        <v>10</v>
      </c>
      <c r="DF12" s="83" t="str">
        <f t="shared" ref="DF12:DF28" si="15">VLOOKUP($DD12,Funktionsbezeichnungen,2,0)</f>
        <v>Senior Projektingenieur</v>
      </c>
      <c r="DG12" s="20"/>
      <c r="DH12" s="125">
        <v>773</v>
      </c>
      <c r="DI12" s="33">
        <f t="shared" ref="DI12:DI28" si="16">VLOOKUP($DH12,Funktionsbezeichnungen,3,0)</f>
        <v>9</v>
      </c>
      <c r="DJ12" s="83" t="str">
        <f t="shared" ref="DJ12:DJ28" si="17">VLOOKUP($DH12,Funktionsbezeichnungen,2,0)</f>
        <v>Projektingenieur 3</v>
      </c>
      <c r="DO12" s="19">
        <f t="shared" si="13"/>
        <v>3148</v>
      </c>
      <c r="DP12" s="153">
        <v>2</v>
      </c>
      <c r="DQ12" s="19">
        <v>3</v>
      </c>
      <c r="DR12" s="185" t="s">
        <v>951</v>
      </c>
    </row>
    <row r="13" spans="1:142" s="19" customFormat="1" x14ac:dyDescent="0.2">
      <c r="A13" s="53">
        <v>0</v>
      </c>
      <c r="B13" s="53"/>
      <c r="C13" s="53">
        <f>IF(Z13&gt;=10,1,0)</f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574</v>
      </c>
      <c r="Q13" s="15">
        <v>9</v>
      </c>
      <c r="R13" s="16"/>
      <c r="S13" s="20" t="s">
        <v>571</v>
      </c>
      <c r="T13" s="21">
        <v>1953</v>
      </c>
      <c r="U13" s="28" t="s">
        <v>572</v>
      </c>
      <c r="V13" s="21">
        <v>1978</v>
      </c>
      <c r="W13" s="25"/>
      <c r="X13" s="21"/>
      <c r="Y13" s="28" t="s">
        <v>573</v>
      </c>
      <c r="Z13" s="21">
        <f t="shared" si="1"/>
        <v>38</v>
      </c>
      <c r="AA13" s="25" t="s">
        <v>97</v>
      </c>
      <c r="AB13" s="21" t="s">
        <v>95</v>
      </c>
      <c r="AC13" s="21"/>
      <c r="AE13" s="90" t="s">
        <v>373</v>
      </c>
      <c r="AF13" s="82"/>
      <c r="CP13" s="19" t="str">
        <f t="shared" si="2"/>
        <v>Bosshard Heinz</v>
      </c>
      <c r="CR13" s="19">
        <f t="shared" si="3"/>
        <v>38</v>
      </c>
      <c r="CS13" s="19" t="str">
        <f t="shared" si="4"/>
        <v>B</v>
      </c>
      <c r="CT13" s="154">
        <v>3205</v>
      </c>
      <c r="CU13" s="125">
        <v>773</v>
      </c>
      <c r="CV13" s="33">
        <f t="shared" ref="CV13:CV28" si="18">VLOOKUP($CU13,Funktionsbezeichnungen,3,0)</f>
        <v>9</v>
      </c>
      <c r="CW13" s="83" t="str">
        <f t="shared" ref="CW13:CW28" si="19">VLOOKUP($CU13,Funktionsbezeichnungen,2,0)</f>
        <v>Projektingenieur 3</v>
      </c>
      <c r="CX13" s="125">
        <v>773</v>
      </c>
      <c r="CY13" s="33">
        <f>VLOOKUP($CX13,Funktionsbezeichnungen,3,0)</f>
        <v>9</v>
      </c>
      <c r="CZ13" s="83" t="str">
        <f>VLOOKUP($CX13,Funktionsbezeichnungen,2,0)</f>
        <v>Projektingenieur 3</v>
      </c>
      <c r="DA13" s="125">
        <v>773</v>
      </c>
      <c r="DB13" s="33">
        <f t="shared" ref="DB13:DB28" si="20">VLOOKUP($DA13,Funktionsbezeichnungen,3,0)</f>
        <v>9</v>
      </c>
      <c r="DC13" s="83" t="str">
        <f t="shared" ref="DC13:DC28" si="21">VLOOKUP($DA13,Funktionsbezeichnungen,2,0)</f>
        <v>Projektingenieur 3</v>
      </c>
      <c r="DD13" s="125">
        <v>773</v>
      </c>
      <c r="DE13" s="33">
        <f t="shared" si="14"/>
        <v>9</v>
      </c>
      <c r="DF13" s="83" t="str">
        <f t="shared" si="15"/>
        <v>Projektingenieur 3</v>
      </c>
      <c r="DG13" s="20"/>
      <c r="DH13" s="33">
        <v>772</v>
      </c>
      <c r="DI13" s="33">
        <f t="shared" si="16"/>
        <v>8</v>
      </c>
      <c r="DJ13" s="83" t="str">
        <f t="shared" si="17"/>
        <v>Projektingenieur 2</v>
      </c>
      <c r="DO13" s="19">
        <f t="shared" si="13"/>
        <v>3205</v>
      </c>
      <c r="DP13" s="153">
        <v>1</v>
      </c>
      <c r="DQ13" s="19">
        <v>2</v>
      </c>
      <c r="DR13" s="19" t="s">
        <v>951</v>
      </c>
    </row>
    <row r="14" spans="1:142" s="19" customFormat="1" ht="27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441</v>
      </c>
      <c r="Q14" s="15">
        <v>10</v>
      </c>
      <c r="R14" s="16"/>
      <c r="S14" s="20" t="s">
        <v>113</v>
      </c>
      <c r="T14" s="21">
        <v>1958</v>
      </c>
      <c r="U14" s="28" t="s">
        <v>195</v>
      </c>
      <c r="V14" s="21">
        <v>1981</v>
      </c>
      <c r="W14" s="25"/>
      <c r="X14" s="21"/>
      <c r="Y14" s="28" t="s">
        <v>222</v>
      </c>
      <c r="Z14" s="21">
        <f t="shared" si="1"/>
        <v>35</v>
      </c>
      <c r="AA14" s="25" t="s">
        <v>1129</v>
      </c>
      <c r="AB14" s="21" t="s">
        <v>95</v>
      </c>
      <c r="AC14" s="21"/>
      <c r="AE14" s="90" t="s">
        <v>402</v>
      </c>
      <c r="AF14" s="82"/>
      <c r="CP14" s="19" t="str">
        <f t="shared" si="2"/>
        <v>Schär Robert</v>
      </c>
      <c r="CR14" s="19">
        <f t="shared" si="3"/>
        <v>35</v>
      </c>
      <c r="CS14" s="19" t="str">
        <f t="shared" si="4"/>
        <v>B</v>
      </c>
      <c r="CT14" s="154">
        <v>5557</v>
      </c>
      <c r="CU14" s="125">
        <v>773</v>
      </c>
      <c r="CV14" s="33">
        <f t="shared" si="18"/>
        <v>9</v>
      </c>
      <c r="CW14" s="83" t="str">
        <f t="shared" si="19"/>
        <v>Projektingenieur 3</v>
      </c>
      <c r="CX14" s="125">
        <v>773</v>
      </c>
      <c r="CY14" s="33">
        <f>VLOOKUP($CX14,Funktionsbezeichnungen,3,0)</f>
        <v>9</v>
      </c>
      <c r="CZ14" s="83" t="str">
        <f>VLOOKUP($CX14,Funktionsbezeichnungen,2,0)</f>
        <v>Projektingenieur 3</v>
      </c>
      <c r="DA14" s="125">
        <v>773</v>
      </c>
      <c r="DB14" s="33">
        <f t="shared" si="20"/>
        <v>9</v>
      </c>
      <c r="DC14" s="83" t="str">
        <f t="shared" si="21"/>
        <v>Projektingenieur 3</v>
      </c>
      <c r="DD14" s="125">
        <v>773</v>
      </c>
      <c r="DE14" s="33">
        <f t="shared" si="14"/>
        <v>9</v>
      </c>
      <c r="DF14" s="83" t="str">
        <f t="shared" si="15"/>
        <v>Projektingenieur 3</v>
      </c>
      <c r="DG14" s="20"/>
      <c r="DH14" s="33">
        <v>773</v>
      </c>
      <c r="DI14" s="33">
        <f t="shared" si="16"/>
        <v>9</v>
      </c>
      <c r="DJ14" s="83" t="str">
        <f t="shared" si="17"/>
        <v>Projektingenieur 3</v>
      </c>
      <c r="DO14" s="19">
        <f t="shared" si="13"/>
        <v>5557</v>
      </c>
      <c r="DP14" s="153">
        <v>2</v>
      </c>
      <c r="DQ14" s="19">
        <v>3</v>
      </c>
      <c r="DR14" s="19" t="s">
        <v>951</v>
      </c>
    </row>
    <row r="15" spans="1:142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359</v>
      </c>
      <c r="P15" s="15" t="s">
        <v>449</v>
      </c>
      <c r="Q15" s="15">
        <v>11</v>
      </c>
      <c r="R15" s="16"/>
      <c r="S15" s="20" t="s">
        <v>114</v>
      </c>
      <c r="T15" s="21">
        <v>1957</v>
      </c>
      <c r="U15" s="28" t="s">
        <v>195</v>
      </c>
      <c r="V15" s="21">
        <v>1984</v>
      </c>
      <c r="W15" s="25"/>
      <c r="X15" s="21"/>
      <c r="Y15" s="28" t="s">
        <v>90</v>
      </c>
      <c r="Z15" s="21">
        <f t="shared" si="1"/>
        <v>32</v>
      </c>
      <c r="AA15" s="25" t="s">
        <v>663</v>
      </c>
      <c r="AB15" s="21" t="s">
        <v>95</v>
      </c>
      <c r="AC15" s="21"/>
      <c r="AE15" s="90" t="s">
        <v>1212</v>
      </c>
      <c r="AF15" s="82"/>
      <c r="CP15" s="19" t="str">
        <f t="shared" si="2"/>
        <v xml:space="preserve">Spieler Daniel </v>
      </c>
      <c r="CR15" s="19">
        <f t="shared" si="3"/>
        <v>32</v>
      </c>
      <c r="CS15" s="19" t="str">
        <f t="shared" si="4"/>
        <v>B</v>
      </c>
      <c r="CT15" s="154">
        <v>4209</v>
      </c>
      <c r="CU15" s="125">
        <v>773</v>
      </c>
      <c r="CV15" s="33">
        <f t="shared" si="18"/>
        <v>9</v>
      </c>
      <c r="CW15" s="83" t="str">
        <f t="shared" si="19"/>
        <v>Projektingenieur 3</v>
      </c>
      <c r="CX15" s="125">
        <v>773</v>
      </c>
      <c r="CY15" s="33">
        <f>VLOOKUP($CX15,Funktionsbezeichnungen,3,0)</f>
        <v>9</v>
      </c>
      <c r="CZ15" s="83" t="str">
        <f>VLOOKUP($CX15,Funktionsbezeichnungen,2,0)</f>
        <v>Projektingenieur 3</v>
      </c>
      <c r="DA15" s="125">
        <v>773</v>
      </c>
      <c r="DB15" s="33">
        <f t="shared" si="20"/>
        <v>9</v>
      </c>
      <c r="DC15" s="83" t="str">
        <f t="shared" si="21"/>
        <v>Projektingenieur 3</v>
      </c>
      <c r="DD15" s="125">
        <v>773</v>
      </c>
      <c r="DE15" s="33">
        <f t="shared" si="14"/>
        <v>9</v>
      </c>
      <c r="DF15" s="83" t="str">
        <f t="shared" si="15"/>
        <v>Projektingenieur 3</v>
      </c>
      <c r="DG15" s="20"/>
      <c r="DH15" s="33">
        <v>773</v>
      </c>
      <c r="DI15" s="33">
        <f t="shared" si="16"/>
        <v>9</v>
      </c>
      <c r="DJ15" s="83" t="str">
        <f t="shared" si="17"/>
        <v>Projektingenieur 3</v>
      </c>
      <c r="DO15" s="19">
        <f t="shared" si="13"/>
        <v>4209</v>
      </c>
      <c r="DP15" s="153">
        <v>2</v>
      </c>
      <c r="DQ15" s="19">
        <v>3</v>
      </c>
      <c r="DR15" s="19" t="s">
        <v>951</v>
      </c>
    </row>
    <row r="16" spans="1:142" s="19" customFormat="1" ht="27" x14ac:dyDescent="0.2">
      <c r="A16" s="53">
        <v>0</v>
      </c>
      <c r="B16" s="53"/>
      <c r="C16" s="53">
        <f t="shared" si="0"/>
        <v>1</v>
      </c>
      <c r="D16" s="55">
        <v>1</v>
      </c>
      <c r="E16" s="55"/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361</v>
      </c>
      <c r="P16" s="15" t="s">
        <v>439</v>
      </c>
      <c r="Q16" s="15">
        <v>12</v>
      </c>
      <c r="R16" s="16"/>
      <c r="S16" s="20" t="s">
        <v>115</v>
      </c>
      <c r="T16" s="21">
        <v>1959</v>
      </c>
      <c r="U16" s="28" t="s">
        <v>100</v>
      </c>
      <c r="V16" s="21">
        <v>1985</v>
      </c>
      <c r="W16" s="25"/>
      <c r="X16" s="21"/>
      <c r="Y16" s="28" t="s">
        <v>335</v>
      </c>
      <c r="Z16" s="118">
        <f t="shared" si="1"/>
        <v>31</v>
      </c>
      <c r="AA16" s="25" t="s">
        <v>946</v>
      </c>
      <c r="AB16" s="21" t="s">
        <v>95</v>
      </c>
      <c r="AC16" s="21"/>
      <c r="AE16" s="90" t="s">
        <v>373</v>
      </c>
      <c r="AF16" s="82"/>
      <c r="CP16" s="19" t="str">
        <f t="shared" si="2"/>
        <v>Gysin Daniel</v>
      </c>
      <c r="CR16" s="19">
        <f t="shared" si="3"/>
        <v>31</v>
      </c>
      <c r="CS16" s="19" t="str">
        <f t="shared" si="4"/>
        <v>B</v>
      </c>
      <c r="CT16" s="154">
        <v>5625</v>
      </c>
      <c r="CU16" s="125">
        <v>784</v>
      </c>
      <c r="CV16" s="33">
        <f t="shared" si="18"/>
        <v>10</v>
      </c>
      <c r="CW16" s="83" t="str">
        <f t="shared" si="19"/>
        <v>Senior Projektingenieur</v>
      </c>
      <c r="CX16" s="125">
        <v>784</v>
      </c>
      <c r="CY16" s="33">
        <f t="shared" ref="CY16:CY23" si="22">VLOOKUP($CX16,Funktionsbezeichnungen,3,0)</f>
        <v>10</v>
      </c>
      <c r="CZ16" s="83" t="str">
        <f t="shared" ref="CZ16:CZ23" si="23">VLOOKUP($CX16,Funktionsbezeichnungen,2,0)</f>
        <v>Senior Projektingenieur</v>
      </c>
      <c r="DA16" s="125">
        <v>784</v>
      </c>
      <c r="DB16" s="33">
        <f t="shared" si="20"/>
        <v>10</v>
      </c>
      <c r="DC16" s="83" t="str">
        <f t="shared" si="21"/>
        <v>Senior Projektingenieur</v>
      </c>
      <c r="DD16" s="125">
        <v>784</v>
      </c>
      <c r="DE16" s="33">
        <f t="shared" si="14"/>
        <v>10</v>
      </c>
      <c r="DF16" s="83" t="str">
        <f t="shared" si="15"/>
        <v>Senior Projektingenieur</v>
      </c>
      <c r="DG16" s="20"/>
      <c r="DH16" s="33">
        <v>783</v>
      </c>
      <c r="DI16" s="33">
        <f t="shared" si="16"/>
        <v>9</v>
      </c>
      <c r="DJ16" s="83" t="str">
        <f t="shared" si="17"/>
        <v>Projektingenieur 3</v>
      </c>
      <c r="DO16" s="19">
        <f t="shared" si="13"/>
        <v>5625</v>
      </c>
      <c r="DP16" s="153">
        <v>1</v>
      </c>
      <c r="DQ16" s="19">
        <v>2</v>
      </c>
      <c r="DR16" s="19" t="s">
        <v>952</v>
      </c>
    </row>
    <row r="17" spans="1:122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1193</v>
      </c>
      <c r="Q17" s="15">
        <v>13</v>
      </c>
      <c r="R17" s="16"/>
      <c r="S17" s="20" t="s">
        <v>1194</v>
      </c>
      <c r="T17" s="21">
        <v>1962</v>
      </c>
      <c r="U17" s="28" t="s">
        <v>195</v>
      </c>
      <c r="V17" s="21">
        <v>1986</v>
      </c>
      <c r="W17" s="25"/>
      <c r="X17" s="21"/>
      <c r="Y17" s="28" t="s">
        <v>1196</v>
      </c>
      <c r="Z17" s="21">
        <f>$AD$3-V17</f>
        <v>30</v>
      </c>
      <c r="AA17" s="25" t="s">
        <v>1195</v>
      </c>
      <c r="AB17" s="21" t="s">
        <v>95</v>
      </c>
      <c r="AC17" s="21"/>
      <c r="AE17" s="90" t="s">
        <v>373</v>
      </c>
      <c r="AF17" s="82"/>
      <c r="CP17" s="19" t="str">
        <f t="shared" si="2"/>
        <v>Jann Roger</v>
      </c>
      <c r="CR17" s="19">
        <f t="shared" si="3"/>
        <v>30</v>
      </c>
      <c r="CS17" s="19" t="str">
        <f t="shared" si="4"/>
        <v>B</v>
      </c>
      <c r="CT17" s="154">
        <v>3214</v>
      </c>
      <c r="CU17" s="125">
        <v>774</v>
      </c>
      <c r="CV17" s="33">
        <f t="shared" si="18"/>
        <v>10</v>
      </c>
      <c r="CW17" s="83" t="str">
        <f t="shared" si="19"/>
        <v>Senior Projektingenieur</v>
      </c>
      <c r="CX17" s="125"/>
      <c r="CY17" s="33"/>
      <c r="CZ17" s="83"/>
      <c r="DA17" s="125"/>
      <c r="DB17" s="33"/>
      <c r="DC17" s="83"/>
      <c r="DD17" s="125"/>
      <c r="DE17" s="33"/>
      <c r="DF17" s="83"/>
      <c r="DG17" s="20"/>
      <c r="DH17" s="33"/>
      <c r="DI17" s="33"/>
      <c r="DJ17" s="83"/>
      <c r="DO17" s="19">
        <f t="shared" si="13"/>
        <v>3214</v>
      </c>
      <c r="DP17" s="153">
        <v>2</v>
      </c>
      <c r="DQ17" s="19">
        <v>3</v>
      </c>
      <c r="DR17" s="19" t="s">
        <v>951</v>
      </c>
    </row>
    <row r="18" spans="1:122" s="19" customFormat="1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/>
      <c r="I18" s="56"/>
      <c r="J18" s="54"/>
      <c r="K18" s="56"/>
      <c r="L18" s="56"/>
      <c r="M18" s="56"/>
      <c r="N18" s="58"/>
      <c r="O18" s="52" t="s">
        <v>358</v>
      </c>
      <c r="P18" s="15" t="s">
        <v>442</v>
      </c>
      <c r="Q18" s="15">
        <v>14</v>
      </c>
      <c r="R18" s="16"/>
      <c r="S18" s="20" t="s">
        <v>116</v>
      </c>
      <c r="T18" s="21">
        <v>1962</v>
      </c>
      <c r="U18" s="28" t="s">
        <v>1061</v>
      </c>
      <c r="V18" s="21">
        <v>1987</v>
      </c>
      <c r="W18" s="25"/>
      <c r="X18" s="21"/>
      <c r="Y18" s="28" t="s">
        <v>222</v>
      </c>
      <c r="Z18" s="21">
        <f t="shared" si="1"/>
        <v>29</v>
      </c>
      <c r="AA18" s="25" t="s">
        <v>664</v>
      </c>
      <c r="AB18" s="21" t="s">
        <v>95</v>
      </c>
      <c r="AC18" s="21"/>
      <c r="AE18" s="90" t="s">
        <v>373</v>
      </c>
      <c r="AF18" s="82"/>
      <c r="CP18" s="19" t="str">
        <f t="shared" si="2"/>
        <v>Wecke Jürgen</v>
      </c>
      <c r="CR18" s="19">
        <f t="shared" si="3"/>
        <v>29</v>
      </c>
      <c r="CS18" s="19" t="str">
        <f t="shared" si="4"/>
        <v>B</v>
      </c>
      <c r="CT18" s="154">
        <v>4187</v>
      </c>
      <c r="CU18" s="125">
        <v>774</v>
      </c>
      <c r="CV18" s="33">
        <f t="shared" si="18"/>
        <v>10</v>
      </c>
      <c r="CW18" s="83" t="str">
        <f t="shared" si="19"/>
        <v>Senior Projektingenieur</v>
      </c>
      <c r="CX18" s="125">
        <v>774</v>
      </c>
      <c r="CY18" s="33">
        <f>VLOOKUP($CX18,Funktionsbezeichnungen,3,0)</f>
        <v>10</v>
      </c>
      <c r="CZ18" s="83" t="str">
        <f>VLOOKUP($CX18,Funktionsbezeichnungen,2,0)</f>
        <v>Senior Projektingenieur</v>
      </c>
      <c r="DA18" s="125">
        <v>774</v>
      </c>
      <c r="DB18" s="33">
        <f t="shared" si="20"/>
        <v>10</v>
      </c>
      <c r="DC18" s="83" t="str">
        <f t="shared" si="21"/>
        <v>Senior Projektingenieur</v>
      </c>
      <c r="DD18" s="125">
        <v>773</v>
      </c>
      <c r="DE18" s="33">
        <f t="shared" si="14"/>
        <v>9</v>
      </c>
      <c r="DF18" s="83" t="str">
        <f t="shared" si="15"/>
        <v>Projektingenieur 3</v>
      </c>
      <c r="DG18" s="20"/>
      <c r="DH18" s="33">
        <v>773</v>
      </c>
      <c r="DI18" s="33">
        <f t="shared" si="16"/>
        <v>9</v>
      </c>
      <c r="DJ18" s="83" t="str">
        <f t="shared" si="17"/>
        <v>Projektingenieur 3</v>
      </c>
      <c r="DO18" s="19">
        <f t="shared" si="13"/>
        <v>4187</v>
      </c>
      <c r="DP18" s="153">
        <v>2</v>
      </c>
      <c r="DQ18" s="19">
        <v>3</v>
      </c>
      <c r="DR18" s="19" t="s">
        <v>951</v>
      </c>
    </row>
    <row r="19" spans="1:122" s="19" customFormat="1" ht="27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445</v>
      </c>
      <c r="Q19" s="15">
        <v>15</v>
      </c>
      <c r="R19" s="16"/>
      <c r="S19" s="20" t="s">
        <v>118</v>
      </c>
      <c r="T19" s="21">
        <v>1962</v>
      </c>
      <c r="U19" s="28" t="s">
        <v>1069</v>
      </c>
      <c r="V19" s="21">
        <v>1987</v>
      </c>
      <c r="W19" s="25"/>
      <c r="X19" s="21"/>
      <c r="Y19" s="28" t="s">
        <v>223</v>
      </c>
      <c r="Z19" s="118">
        <f t="shared" si="1"/>
        <v>29</v>
      </c>
      <c r="AA19" s="25" t="s">
        <v>704</v>
      </c>
      <c r="AB19" s="21" t="s">
        <v>95</v>
      </c>
      <c r="AC19" s="21"/>
      <c r="AE19" s="90" t="s">
        <v>373</v>
      </c>
      <c r="AF19" s="82"/>
      <c r="CP19" s="19" t="str">
        <f t="shared" si="2"/>
        <v>Bäumle Michael</v>
      </c>
      <c r="CR19" s="19">
        <f t="shared" si="3"/>
        <v>29</v>
      </c>
      <c r="CS19" s="19" t="str">
        <f t="shared" si="4"/>
        <v>B</v>
      </c>
      <c r="CT19" s="154">
        <v>4179</v>
      </c>
      <c r="CU19" s="125">
        <v>773</v>
      </c>
      <c r="CV19" s="33">
        <f t="shared" si="18"/>
        <v>9</v>
      </c>
      <c r="CW19" s="83" t="str">
        <f t="shared" si="19"/>
        <v>Projektingenieur 3</v>
      </c>
      <c r="CX19" s="125">
        <v>773</v>
      </c>
      <c r="CY19" s="33">
        <f>VLOOKUP($CX19,Funktionsbezeichnungen,3,0)</f>
        <v>9</v>
      </c>
      <c r="CZ19" s="83" t="str">
        <f>VLOOKUP($CX19,Funktionsbezeichnungen,2,0)</f>
        <v>Projektingenieur 3</v>
      </c>
      <c r="DA19" s="125">
        <v>773</v>
      </c>
      <c r="DB19" s="33">
        <f t="shared" si="20"/>
        <v>9</v>
      </c>
      <c r="DC19" s="83" t="str">
        <f t="shared" si="21"/>
        <v>Projektingenieur 3</v>
      </c>
      <c r="DD19" s="125">
        <v>773</v>
      </c>
      <c r="DE19" s="33">
        <f t="shared" si="14"/>
        <v>9</v>
      </c>
      <c r="DF19" s="83" t="str">
        <f t="shared" si="15"/>
        <v>Projektingenieur 3</v>
      </c>
      <c r="DG19" s="20"/>
      <c r="DH19" s="33">
        <v>772</v>
      </c>
      <c r="DI19" s="33">
        <f t="shared" si="16"/>
        <v>8</v>
      </c>
      <c r="DJ19" s="83" t="str">
        <f t="shared" si="17"/>
        <v>Projektingenieur 2</v>
      </c>
      <c r="DO19" s="19">
        <f t="shared" si="13"/>
        <v>4179</v>
      </c>
      <c r="DP19" s="153">
        <v>2</v>
      </c>
      <c r="DQ19" s="19">
        <v>3</v>
      </c>
      <c r="DR19" s="19" t="s">
        <v>951</v>
      </c>
    </row>
    <row r="20" spans="1:122" s="19" customFormat="1" ht="27" x14ac:dyDescent="0.2">
      <c r="A20" s="53">
        <v>1</v>
      </c>
      <c r="B20" s="53"/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361</v>
      </c>
      <c r="P20" s="15" t="s">
        <v>440</v>
      </c>
      <c r="Q20" s="15">
        <v>16</v>
      </c>
      <c r="R20" s="16"/>
      <c r="S20" s="20" t="s">
        <v>119</v>
      </c>
      <c r="T20" s="21">
        <v>1960</v>
      </c>
      <c r="U20" s="28" t="s">
        <v>197</v>
      </c>
      <c r="V20" s="21">
        <v>1988</v>
      </c>
      <c r="W20" s="25"/>
      <c r="X20" s="21"/>
      <c r="Y20" s="28" t="s">
        <v>238</v>
      </c>
      <c r="Z20" s="118">
        <f t="shared" si="1"/>
        <v>28</v>
      </c>
      <c r="AA20" s="25" t="s">
        <v>1130</v>
      </c>
      <c r="AB20" s="21" t="s">
        <v>95</v>
      </c>
      <c r="AC20" s="21"/>
      <c r="AE20" s="90" t="s">
        <v>418</v>
      </c>
      <c r="AF20" s="82"/>
      <c r="CP20" s="19" t="str">
        <f t="shared" si="2"/>
        <v>Riecke Heino</v>
      </c>
      <c r="CR20" s="19">
        <f t="shared" si="3"/>
        <v>28</v>
      </c>
      <c r="CS20" s="19" t="str">
        <f t="shared" si="4"/>
        <v>B</v>
      </c>
      <c r="CT20" s="154">
        <v>4168</v>
      </c>
      <c r="CU20" s="125">
        <v>774</v>
      </c>
      <c r="CV20" s="33">
        <f t="shared" si="18"/>
        <v>10</v>
      </c>
      <c r="CW20" s="83" t="str">
        <f t="shared" si="19"/>
        <v>Senior Projektingenieur</v>
      </c>
      <c r="CX20" s="125">
        <v>774</v>
      </c>
      <c r="CY20" s="33">
        <f t="shared" si="22"/>
        <v>10</v>
      </c>
      <c r="CZ20" s="83" t="str">
        <f t="shared" si="23"/>
        <v>Senior Projektingenieur</v>
      </c>
      <c r="DA20" s="125">
        <v>774</v>
      </c>
      <c r="DB20" s="33">
        <f t="shared" si="20"/>
        <v>10</v>
      </c>
      <c r="DC20" s="83" t="str">
        <f t="shared" si="21"/>
        <v>Senior Projektingenieur</v>
      </c>
      <c r="DD20" s="125">
        <v>774</v>
      </c>
      <c r="DE20" s="33">
        <f t="shared" si="14"/>
        <v>10</v>
      </c>
      <c r="DF20" s="83" t="str">
        <f t="shared" si="15"/>
        <v>Senior Projektingenieur</v>
      </c>
      <c r="DG20" s="20"/>
      <c r="DH20" s="33">
        <v>773</v>
      </c>
      <c r="DI20" s="33">
        <f t="shared" si="16"/>
        <v>9</v>
      </c>
      <c r="DJ20" s="83" t="str">
        <f t="shared" si="17"/>
        <v>Projektingenieur 3</v>
      </c>
      <c r="DO20" s="19">
        <f t="shared" si="13"/>
        <v>4168</v>
      </c>
      <c r="DP20" s="153">
        <v>1</v>
      </c>
      <c r="DQ20" s="19">
        <v>2</v>
      </c>
      <c r="DR20" s="19" t="s">
        <v>951</v>
      </c>
    </row>
    <row r="21" spans="1:122" s="19" customFormat="1" x14ac:dyDescent="0.2">
      <c r="A21" s="53">
        <v>0</v>
      </c>
      <c r="B21" s="53">
        <v>1</v>
      </c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360</v>
      </c>
      <c r="P21" s="15" t="s">
        <v>451</v>
      </c>
      <c r="Q21" s="15">
        <v>17</v>
      </c>
      <c r="R21" s="16"/>
      <c r="S21" s="20" t="s">
        <v>120</v>
      </c>
      <c r="T21" s="21">
        <v>1961</v>
      </c>
      <c r="U21" s="28" t="s">
        <v>197</v>
      </c>
      <c r="V21" s="21">
        <v>1988</v>
      </c>
      <c r="W21" s="25"/>
      <c r="X21" s="21"/>
      <c r="Y21" s="28" t="s">
        <v>91</v>
      </c>
      <c r="Z21" s="21">
        <f t="shared" si="1"/>
        <v>28</v>
      </c>
      <c r="AA21" s="25" t="s">
        <v>669</v>
      </c>
      <c r="AB21" s="21" t="s">
        <v>95</v>
      </c>
      <c r="AC21" s="21"/>
      <c r="AE21" s="90" t="s">
        <v>373</v>
      </c>
      <c r="AF21" s="82"/>
      <c r="CP21" s="19" t="str">
        <f t="shared" si="2"/>
        <v>Thomas Anette</v>
      </c>
      <c r="CR21" s="19">
        <f t="shared" si="3"/>
        <v>28</v>
      </c>
      <c r="CS21" s="19" t="str">
        <f t="shared" si="4"/>
        <v>B</v>
      </c>
      <c r="CT21" s="154">
        <v>4176</v>
      </c>
      <c r="CU21" s="125">
        <v>774</v>
      </c>
      <c r="CV21" s="33">
        <f t="shared" si="18"/>
        <v>10</v>
      </c>
      <c r="CW21" s="83" t="str">
        <f t="shared" si="19"/>
        <v>Senior Projektingenieur</v>
      </c>
      <c r="CX21" s="125">
        <v>774</v>
      </c>
      <c r="CY21" s="33">
        <f t="shared" si="22"/>
        <v>10</v>
      </c>
      <c r="CZ21" s="83" t="str">
        <f t="shared" si="23"/>
        <v>Senior Projektingenieur</v>
      </c>
      <c r="DA21" s="125">
        <v>774</v>
      </c>
      <c r="DB21" s="33">
        <f t="shared" si="20"/>
        <v>10</v>
      </c>
      <c r="DC21" s="83" t="str">
        <f t="shared" si="21"/>
        <v>Senior Projektingenieur</v>
      </c>
      <c r="DD21" s="125">
        <v>773</v>
      </c>
      <c r="DE21" s="33">
        <f t="shared" si="14"/>
        <v>9</v>
      </c>
      <c r="DF21" s="83" t="str">
        <f t="shared" si="15"/>
        <v>Projektingenieur 3</v>
      </c>
      <c r="DG21" s="20"/>
      <c r="DH21" s="33">
        <v>773</v>
      </c>
      <c r="DI21" s="33">
        <f t="shared" si="16"/>
        <v>9</v>
      </c>
      <c r="DJ21" s="83" t="str">
        <f t="shared" si="17"/>
        <v>Projektingenieur 3</v>
      </c>
      <c r="DO21" s="19">
        <f t="shared" si="13"/>
        <v>4176</v>
      </c>
      <c r="DP21" s="153">
        <v>1</v>
      </c>
      <c r="DQ21" s="19">
        <v>2</v>
      </c>
      <c r="DR21" s="19" t="s">
        <v>951</v>
      </c>
    </row>
    <row r="22" spans="1:122" s="19" customFormat="1" ht="27" x14ac:dyDescent="0.2">
      <c r="A22" s="53">
        <v>0</v>
      </c>
      <c r="B22" s="53"/>
      <c r="C22" s="53">
        <f>IF(Z22&gt;=10,1,0)</f>
        <v>1</v>
      </c>
      <c r="D22" s="55"/>
      <c r="E22" s="55">
        <v>1</v>
      </c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358</v>
      </c>
      <c r="P22" s="15" t="s">
        <v>461</v>
      </c>
      <c r="Q22" s="15">
        <v>18</v>
      </c>
      <c r="R22" s="42"/>
      <c r="S22" s="20" t="s">
        <v>234</v>
      </c>
      <c r="T22" s="21">
        <v>1972</v>
      </c>
      <c r="U22" s="28" t="s">
        <v>195</v>
      </c>
      <c r="V22" s="21">
        <v>1996</v>
      </c>
      <c r="W22" s="25" t="s">
        <v>314</v>
      </c>
      <c r="X22" s="21">
        <v>2002</v>
      </c>
      <c r="Y22" s="28" t="s">
        <v>547</v>
      </c>
      <c r="Z22" s="118">
        <f t="shared" si="1"/>
        <v>20</v>
      </c>
      <c r="AA22" s="25" t="s">
        <v>676</v>
      </c>
      <c r="AB22" s="21" t="s">
        <v>95</v>
      </c>
      <c r="AC22" s="21"/>
      <c r="AE22" s="90" t="s">
        <v>373</v>
      </c>
      <c r="AF22" s="82"/>
      <c r="CP22" s="19" t="str">
        <f t="shared" si="2"/>
        <v>Müller Thomas</v>
      </c>
      <c r="CR22" s="19">
        <f t="shared" si="3"/>
        <v>20</v>
      </c>
      <c r="CS22" s="19" t="str">
        <f t="shared" si="4"/>
        <v>B</v>
      </c>
      <c r="CT22" s="154">
        <v>4276</v>
      </c>
      <c r="CU22" s="125">
        <v>774</v>
      </c>
      <c r="CV22" s="33">
        <f t="shared" si="18"/>
        <v>10</v>
      </c>
      <c r="CW22" s="83" t="str">
        <f t="shared" si="19"/>
        <v>Senior Projektingenieur</v>
      </c>
      <c r="CX22" s="125">
        <v>773</v>
      </c>
      <c r="CY22" s="33">
        <f>VLOOKUP($CX22,Funktionsbezeichnungen,3,0)</f>
        <v>9</v>
      </c>
      <c r="CZ22" s="83" t="str">
        <f>VLOOKUP($CX22,Funktionsbezeichnungen,2,0)</f>
        <v>Projektingenieur 3</v>
      </c>
      <c r="DA22" s="125">
        <v>773</v>
      </c>
      <c r="DB22" s="33">
        <f t="shared" si="20"/>
        <v>9</v>
      </c>
      <c r="DC22" s="83" t="str">
        <f t="shared" si="21"/>
        <v>Projektingenieur 3</v>
      </c>
      <c r="DD22" s="125">
        <v>773</v>
      </c>
      <c r="DE22" s="33">
        <f t="shared" si="14"/>
        <v>9</v>
      </c>
      <c r="DF22" s="83" t="str">
        <f t="shared" si="15"/>
        <v>Projektingenieur 3</v>
      </c>
      <c r="DG22" s="20"/>
      <c r="DH22" s="33">
        <v>772</v>
      </c>
      <c r="DI22" s="33">
        <f t="shared" si="16"/>
        <v>8</v>
      </c>
      <c r="DJ22" s="83" t="str">
        <f t="shared" si="17"/>
        <v>Projektingenieur 2</v>
      </c>
      <c r="DO22" s="19">
        <f t="shared" si="13"/>
        <v>4276</v>
      </c>
      <c r="DP22" s="153">
        <v>2</v>
      </c>
      <c r="DQ22" s="19">
        <v>3</v>
      </c>
      <c r="DR22" s="19" t="s">
        <v>951</v>
      </c>
    </row>
    <row r="23" spans="1:122" s="19" customFormat="1" ht="27" x14ac:dyDescent="0.2">
      <c r="A23" s="53">
        <v>1</v>
      </c>
      <c r="B23" s="53"/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207" t="s">
        <v>1140</v>
      </c>
      <c r="P23" s="52" t="s">
        <v>467</v>
      </c>
      <c r="Q23" s="15">
        <v>19</v>
      </c>
      <c r="R23" s="16"/>
      <c r="S23" s="20" t="s">
        <v>124</v>
      </c>
      <c r="T23" s="21">
        <v>1971</v>
      </c>
      <c r="U23" s="28" t="s">
        <v>197</v>
      </c>
      <c r="V23" s="21">
        <v>1997</v>
      </c>
      <c r="W23" s="25" t="s">
        <v>324</v>
      </c>
      <c r="X23" s="21">
        <v>2007</v>
      </c>
      <c r="Y23" s="28" t="s">
        <v>317</v>
      </c>
      <c r="Z23" s="170">
        <f t="shared" si="1"/>
        <v>19</v>
      </c>
      <c r="AA23" s="25" t="s">
        <v>705</v>
      </c>
      <c r="AB23" s="21" t="s">
        <v>95</v>
      </c>
      <c r="AC23" s="21"/>
      <c r="AE23" s="90" t="s">
        <v>373</v>
      </c>
      <c r="AF23" s="82" t="s">
        <v>1083</v>
      </c>
      <c r="CP23" s="19" t="str">
        <f t="shared" si="2"/>
        <v>Brunkhorst Marc</v>
      </c>
      <c r="CR23" s="19">
        <f t="shared" si="3"/>
        <v>19</v>
      </c>
      <c r="CS23" s="19" t="str">
        <f t="shared" si="4"/>
        <v>B</v>
      </c>
      <c r="CT23" s="154">
        <v>7679</v>
      </c>
      <c r="CU23" s="125">
        <v>774</v>
      </c>
      <c r="CV23" s="33">
        <f t="shared" si="18"/>
        <v>10</v>
      </c>
      <c r="CW23" s="83" t="str">
        <f t="shared" si="19"/>
        <v>Senior Projektingenieur</v>
      </c>
      <c r="CX23" s="125">
        <v>774</v>
      </c>
      <c r="CY23" s="33">
        <f t="shared" si="22"/>
        <v>10</v>
      </c>
      <c r="CZ23" s="83" t="str">
        <f t="shared" si="23"/>
        <v>Senior Projektingenieur</v>
      </c>
      <c r="DA23" s="125">
        <v>773</v>
      </c>
      <c r="DB23" s="33">
        <f t="shared" si="20"/>
        <v>9</v>
      </c>
      <c r="DC23" s="83" t="str">
        <f t="shared" si="21"/>
        <v>Projektingenieur 3</v>
      </c>
      <c r="DD23" s="125">
        <v>773</v>
      </c>
      <c r="DE23" s="33">
        <f t="shared" si="14"/>
        <v>9</v>
      </c>
      <c r="DF23" s="83" t="str">
        <f t="shared" si="15"/>
        <v>Projektingenieur 3</v>
      </c>
      <c r="DG23" s="20"/>
      <c r="DH23" s="33">
        <v>772</v>
      </c>
      <c r="DI23" s="33">
        <f t="shared" si="16"/>
        <v>8</v>
      </c>
      <c r="DJ23" s="83" t="str">
        <f t="shared" si="17"/>
        <v>Projektingenieur 2</v>
      </c>
      <c r="DO23" s="19">
        <f t="shared" si="13"/>
        <v>7679</v>
      </c>
      <c r="DP23" s="153">
        <v>1</v>
      </c>
      <c r="DQ23" s="19">
        <v>2</v>
      </c>
      <c r="DR23" s="19" t="s">
        <v>951</v>
      </c>
    </row>
    <row r="24" spans="1:122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358</v>
      </c>
      <c r="P24" s="15" t="s">
        <v>462</v>
      </c>
      <c r="Q24" s="15">
        <v>20</v>
      </c>
      <c r="R24" s="42"/>
      <c r="S24" s="20" t="s">
        <v>125</v>
      </c>
      <c r="T24" s="21">
        <v>1969</v>
      </c>
      <c r="U24" s="28" t="s">
        <v>194</v>
      </c>
      <c r="V24" s="21">
        <v>1997</v>
      </c>
      <c r="W24" s="25"/>
      <c r="X24" s="21"/>
      <c r="Y24" s="28" t="s">
        <v>336</v>
      </c>
      <c r="Z24" s="118">
        <f t="shared" si="1"/>
        <v>19</v>
      </c>
      <c r="AA24" s="25" t="s">
        <v>677</v>
      </c>
      <c r="AB24" s="21" t="s">
        <v>95</v>
      </c>
      <c r="AC24" s="21"/>
      <c r="AE24" s="90" t="s">
        <v>373</v>
      </c>
      <c r="AF24" s="82"/>
      <c r="CP24" s="19" t="str">
        <f t="shared" si="2"/>
        <v>Rauchfleisch Alexander</v>
      </c>
      <c r="CR24" s="19">
        <f t="shared" si="3"/>
        <v>19</v>
      </c>
      <c r="CS24" s="19" t="str">
        <f t="shared" si="4"/>
        <v>B</v>
      </c>
      <c r="CT24" s="154">
        <v>4254</v>
      </c>
      <c r="CU24" s="125">
        <v>774</v>
      </c>
      <c r="CV24" s="33">
        <f t="shared" si="18"/>
        <v>10</v>
      </c>
      <c r="CW24" s="83" t="str">
        <f t="shared" si="19"/>
        <v>Senior Projektingenieur</v>
      </c>
      <c r="CX24" s="125">
        <v>773</v>
      </c>
      <c r="CY24" s="33">
        <f>VLOOKUP($CX24,Funktionsbezeichnungen,3,0)</f>
        <v>9</v>
      </c>
      <c r="CZ24" s="83" t="str">
        <f>VLOOKUP($CX24,Funktionsbezeichnungen,2,0)</f>
        <v>Projektingenieur 3</v>
      </c>
      <c r="DA24" s="125">
        <v>773</v>
      </c>
      <c r="DB24" s="33">
        <f t="shared" si="20"/>
        <v>9</v>
      </c>
      <c r="DC24" s="83" t="str">
        <f t="shared" si="21"/>
        <v>Projektingenieur 3</v>
      </c>
      <c r="DD24" s="125">
        <v>773</v>
      </c>
      <c r="DE24" s="33">
        <f t="shared" si="14"/>
        <v>9</v>
      </c>
      <c r="DF24" s="83" t="str">
        <f t="shared" si="15"/>
        <v>Projektingenieur 3</v>
      </c>
      <c r="DG24" s="20"/>
      <c r="DH24" s="33">
        <v>772</v>
      </c>
      <c r="DI24" s="33">
        <f t="shared" si="16"/>
        <v>8</v>
      </c>
      <c r="DJ24" s="83" t="str">
        <f t="shared" si="17"/>
        <v>Projektingenieur 2</v>
      </c>
      <c r="DO24" s="19">
        <f t="shared" si="13"/>
        <v>4254</v>
      </c>
      <c r="DP24" s="153">
        <v>1</v>
      </c>
      <c r="DQ24" s="19">
        <v>2</v>
      </c>
      <c r="DR24" s="19" t="s">
        <v>951</v>
      </c>
    </row>
    <row r="25" spans="1:122" s="19" customFormat="1" ht="27" x14ac:dyDescent="0.2">
      <c r="A25" s="53">
        <v>0</v>
      </c>
      <c r="B25" s="53"/>
      <c r="C25" s="53">
        <f>IF(Z25&gt;=10,1,0)</f>
        <v>1</v>
      </c>
      <c r="D25" s="55">
        <v>1</v>
      </c>
      <c r="E25" s="55"/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360</v>
      </c>
      <c r="P25" s="15" t="s">
        <v>463</v>
      </c>
      <c r="Q25" s="15">
        <v>21</v>
      </c>
      <c r="R25" s="42"/>
      <c r="S25" s="20" t="s">
        <v>190</v>
      </c>
      <c r="T25" s="21">
        <v>1972</v>
      </c>
      <c r="U25" s="28" t="s">
        <v>194</v>
      </c>
      <c r="V25" s="21">
        <v>1997</v>
      </c>
      <c r="W25" s="25"/>
      <c r="X25" s="21"/>
      <c r="Y25" s="28" t="s">
        <v>1021</v>
      </c>
      <c r="Z25" s="118">
        <f t="shared" si="1"/>
        <v>19</v>
      </c>
      <c r="AA25" s="25" t="s">
        <v>1132</v>
      </c>
      <c r="AB25" s="21" t="s">
        <v>95</v>
      </c>
      <c r="AC25" s="21"/>
      <c r="AE25" s="90" t="s">
        <v>402</v>
      </c>
      <c r="AF25" s="82"/>
      <c r="CP25" s="19" t="str">
        <f t="shared" si="2"/>
        <v>Stoffel Patric</v>
      </c>
      <c r="CR25" s="19">
        <f t="shared" si="3"/>
        <v>19</v>
      </c>
      <c r="CS25" s="19" t="str">
        <f t="shared" si="4"/>
        <v>B</v>
      </c>
      <c r="CT25" s="154">
        <v>4258</v>
      </c>
      <c r="CU25" s="125">
        <v>774</v>
      </c>
      <c r="CV25" s="33">
        <f t="shared" si="18"/>
        <v>10</v>
      </c>
      <c r="CW25" s="83" t="str">
        <f t="shared" si="19"/>
        <v>Senior Projektingenieur</v>
      </c>
      <c r="CX25" s="125">
        <v>773</v>
      </c>
      <c r="CY25" s="33">
        <f>VLOOKUP($CX25,Funktionsbezeichnungen,3,0)</f>
        <v>9</v>
      </c>
      <c r="CZ25" s="83" t="str">
        <f>VLOOKUP($CX25,Funktionsbezeichnungen,2,0)</f>
        <v>Projektingenieur 3</v>
      </c>
      <c r="DA25" s="125">
        <v>773</v>
      </c>
      <c r="DB25" s="33">
        <f t="shared" si="20"/>
        <v>9</v>
      </c>
      <c r="DC25" s="83" t="str">
        <f t="shared" si="21"/>
        <v>Projektingenieur 3</v>
      </c>
      <c r="DD25" s="125">
        <v>773</v>
      </c>
      <c r="DE25" s="33">
        <f t="shared" si="14"/>
        <v>9</v>
      </c>
      <c r="DF25" s="83" t="str">
        <f t="shared" si="15"/>
        <v>Projektingenieur 3</v>
      </c>
      <c r="DG25" s="20"/>
      <c r="DH25" s="33">
        <v>772</v>
      </c>
      <c r="DI25" s="33">
        <f t="shared" si="16"/>
        <v>8</v>
      </c>
      <c r="DJ25" s="83" t="str">
        <f t="shared" si="17"/>
        <v>Projektingenieur 2</v>
      </c>
      <c r="DO25" s="19">
        <f t="shared" si="13"/>
        <v>4258</v>
      </c>
      <c r="DP25" s="153">
        <v>1</v>
      </c>
      <c r="DQ25" s="19">
        <v>2</v>
      </c>
      <c r="DR25" s="19" t="s">
        <v>951</v>
      </c>
    </row>
    <row r="26" spans="1:122" s="19" customFormat="1" ht="27" x14ac:dyDescent="0.2">
      <c r="A26" s="53">
        <v>0</v>
      </c>
      <c r="B26" s="53">
        <v>1</v>
      </c>
      <c r="C26" s="53">
        <f>IF(Z26&gt;=10,1,0)</f>
        <v>1</v>
      </c>
      <c r="D26" s="55"/>
      <c r="E26" s="55">
        <v>1</v>
      </c>
      <c r="F26" s="56"/>
      <c r="G26" s="54"/>
      <c r="H26" s="54"/>
      <c r="I26" s="56"/>
      <c r="J26" s="54"/>
      <c r="K26" s="56"/>
      <c r="L26" s="56"/>
      <c r="M26" s="56"/>
      <c r="N26" s="58"/>
      <c r="O26" s="52" t="s">
        <v>361</v>
      </c>
      <c r="P26" s="15" t="s">
        <v>465</v>
      </c>
      <c r="Q26" s="15">
        <v>22</v>
      </c>
      <c r="R26" s="42"/>
      <c r="S26" s="20" t="s">
        <v>262</v>
      </c>
      <c r="T26" s="21">
        <v>1969</v>
      </c>
      <c r="U26" s="28" t="s">
        <v>1072</v>
      </c>
      <c r="V26" s="21">
        <v>1998</v>
      </c>
      <c r="W26" s="25"/>
      <c r="X26" s="21"/>
      <c r="Y26" s="28" t="s">
        <v>335</v>
      </c>
      <c r="Z26" s="21">
        <f t="shared" si="1"/>
        <v>18</v>
      </c>
      <c r="AA26" s="25" t="s">
        <v>680</v>
      </c>
      <c r="AB26" s="21" t="s">
        <v>95</v>
      </c>
      <c r="AC26" s="21"/>
      <c r="AE26" s="90" t="s">
        <v>373</v>
      </c>
      <c r="AF26" s="82"/>
      <c r="CP26" s="19" t="str">
        <f t="shared" si="2"/>
        <v>Haas Gabi</v>
      </c>
      <c r="CR26" s="19">
        <f t="shared" si="3"/>
        <v>18</v>
      </c>
      <c r="CS26" s="19" t="str">
        <f t="shared" si="4"/>
        <v>B</v>
      </c>
      <c r="CT26" s="154">
        <v>4288</v>
      </c>
      <c r="CU26" s="125">
        <v>784</v>
      </c>
      <c r="CV26" s="33">
        <f t="shared" si="18"/>
        <v>10</v>
      </c>
      <c r="CW26" s="83" t="str">
        <f t="shared" si="19"/>
        <v>Senior Projektingenieur</v>
      </c>
      <c r="CX26" s="125">
        <v>783</v>
      </c>
      <c r="CY26" s="33">
        <f>VLOOKUP($CX26,Funktionsbezeichnungen,3,0)</f>
        <v>9</v>
      </c>
      <c r="CZ26" s="83" t="str">
        <f>VLOOKUP($CX26,Funktionsbezeichnungen,2,0)</f>
        <v>Projektingenieur 3</v>
      </c>
      <c r="DA26" s="125">
        <v>772</v>
      </c>
      <c r="DB26" s="33">
        <f t="shared" si="20"/>
        <v>8</v>
      </c>
      <c r="DC26" s="83" t="str">
        <f t="shared" si="21"/>
        <v>Projektingenieur 2</v>
      </c>
      <c r="DD26" s="125">
        <v>772</v>
      </c>
      <c r="DE26" s="33">
        <f t="shared" si="14"/>
        <v>8</v>
      </c>
      <c r="DF26" s="83" t="str">
        <f t="shared" si="15"/>
        <v>Projektingenieur 2</v>
      </c>
      <c r="DG26" s="20"/>
      <c r="DH26" s="33">
        <v>772</v>
      </c>
      <c r="DI26" s="33">
        <f t="shared" si="16"/>
        <v>8</v>
      </c>
      <c r="DJ26" s="83" t="str">
        <f t="shared" si="17"/>
        <v>Projektingenieur 2</v>
      </c>
      <c r="DO26" s="19">
        <f t="shared" si="13"/>
        <v>4288</v>
      </c>
      <c r="DP26" s="153">
        <v>2</v>
      </c>
      <c r="DQ26" s="19">
        <v>3</v>
      </c>
      <c r="DR26" s="19" t="s">
        <v>951</v>
      </c>
    </row>
    <row r="27" spans="1:122" s="19" customFormat="1" ht="27" x14ac:dyDescent="0.2">
      <c r="A27" s="53">
        <v>0</v>
      </c>
      <c r="B27" s="53"/>
      <c r="C27" s="53">
        <f t="shared" si="0"/>
        <v>1</v>
      </c>
      <c r="D27" s="55">
        <v>1</v>
      </c>
      <c r="E27" s="55"/>
      <c r="F27" s="56"/>
      <c r="G27" s="54"/>
      <c r="H27" s="54"/>
      <c r="I27" s="56"/>
      <c r="J27" s="54"/>
      <c r="K27" s="56"/>
      <c r="L27" s="56"/>
      <c r="M27" s="56"/>
      <c r="N27" s="58"/>
      <c r="O27" s="52" t="s">
        <v>359</v>
      </c>
      <c r="P27" s="15" t="s">
        <v>464</v>
      </c>
      <c r="Q27" s="15">
        <v>23</v>
      </c>
      <c r="R27" s="42"/>
      <c r="S27" s="20" t="s">
        <v>206</v>
      </c>
      <c r="T27" s="21">
        <v>1969</v>
      </c>
      <c r="U27" s="28" t="s">
        <v>221</v>
      </c>
      <c r="V27" s="21">
        <v>1998</v>
      </c>
      <c r="W27" s="25"/>
      <c r="X27" s="21"/>
      <c r="Y27" s="28" t="s">
        <v>548</v>
      </c>
      <c r="Z27" s="118">
        <f t="shared" si="1"/>
        <v>18</v>
      </c>
      <c r="AA27" s="25" t="s">
        <v>1131</v>
      </c>
      <c r="AB27" s="21" t="s">
        <v>95</v>
      </c>
      <c r="AC27" s="21"/>
      <c r="AE27" s="90" t="s">
        <v>402</v>
      </c>
      <c r="AF27" s="82"/>
      <c r="CP27" s="19" t="str">
        <f t="shared" si="2"/>
        <v>Fuchs Christian</v>
      </c>
      <c r="CR27" s="19">
        <f t="shared" si="3"/>
        <v>18</v>
      </c>
      <c r="CS27" s="19" t="str">
        <f t="shared" si="4"/>
        <v>B</v>
      </c>
      <c r="CT27" s="154">
        <v>4263</v>
      </c>
      <c r="CU27" s="125">
        <v>774</v>
      </c>
      <c r="CV27" s="33">
        <f t="shared" si="18"/>
        <v>10</v>
      </c>
      <c r="CW27" s="83" t="str">
        <f t="shared" si="19"/>
        <v>Senior Projektingenieur</v>
      </c>
      <c r="CX27" s="125">
        <v>773</v>
      </c>
      <c r="CY27" s="33">
        <f>VLOOKUP($CX27,Funktionsbezeichnungen,3,0)</f>
        <v>9</v>
      </c>
      <c r="CZ27" s="83" t="str">
        <f>VLOOKUP($CX27,Funktionsbezeichnungen,2,0)</f>
        <v>Projektingenieur 3</v>
      </c>
      <c r="DA27" s="125">
        <v>773</v>
      </c>
      <c r="DB27" s="33">
        <f t="shared" si="20"/>
        <v>9</v>
      </c>
      <c r="DC27" s="83" t="str">
        <f t="shared" si="21"/>
        <v>Projektingenieur 3</v>
      </c>
      <c r="DD27" s="125">
        <v>773</v>
      </c>
      <c r="DE27" s="33">
        <f t="shared" si="14"/>
        <v>9</v>
      </c>
      <c r="DF27" s="83" t="str">
        <f t="shared" si="15"/>
        <v>Projektingenieur 3</v>
      </c>
      <c r="DG27" s="20"/>
      <c r="DH27" s="33">
        <v>772</v>
      </c>
      <c r="DI27" s="33">
        <f t="shared" si="16"/>
        <v>8</v>
      </c>
      <c r="DJ27" s="83" t="str">
        <f t="shared" si="17"/>
        <v>Projektingenieur 2</v>
      </c>
      <c r="DO27" s="19">
        <f t="shared" si="13"/>
        <v>4263</v>
      </c>
      <c r="DP27" s="153">
        <v>1</v>
      </c>
      <c r="DQ27" s="19">
        <v>2</v>
      </c>
      <c r="DR27" s="19" t="s">
        <v>951</v>
      </c>
    </row>
    <row r="28" spans="1:122" s="19" customFormat="1" x14ac:dyDescent="0.2">
      <c r="A28" s="53">
        <v>0</v>
      </c>
      <c r="B28" s="53"/>
      <c r="C28" s="53">
        <f>IF(Z28&gt;=10,1,0)</f>
        <v>1</v>
      </c>
      <c r="D28" s="55">
        <v>1</v>
      </c>
      <c r="E28" s="55"/>
      <c r="F28" s="56"/>
      <c r="G28" s="54"/>
      <c r="H28" s="54">
        <v>1</v>
      </c>
      <c r="I28" s="56"/>
      <c r="J28" s="54"/>
      <c r="K28" s="56"/>
      <c r="L28" s="56"/>
      <c r="M28" s="56"/>
      <c r="N28" s="58"/>
      <c r="O28" s="52" t="s">
        <v>358</v>
      </c>
      <c r="P28" s="15" t="s">
        <v>602</v>
      </c>
      <c r="Q28" s="15">
        <v>24</v>
      </c>
      <c r="R28" s="42"/>
      <c r="S28" s="20" t="s">
        <v>599</v>
      </c>
      <c r="T28" s="21">
        <v>1977</v>
      </c>
      <c r="U28" s="28" t="s">
        <v>1111</v>
      </c>
      <c r="V28" s="21">
        <v>2000</v>
      </c>
      <c r="W28" s="25"/>
      <c r="X28" s="21"/>
      <c r="Y28" s="28" t="s">
        <v>601</v>
      </c>
      <c r="Z28" s="21">
        <f t="shared" si="1"/>
        <v>16</v>
      </c>
      <c r="AA28" s="25" t="s">
        <v>1134</v>
      </c>
      <c r="AB28" s="21" t="s">
        <v>95</v>
      </c>
      <c r="AC28" s="21"/>
      <c r="AE28" s="90" t="s">
        <v>620</v>
      </c>
      <c r="AF28" s="82"/>
      <c r="CP28" s="19" t="str">
        <f t="shared" si="2"/>
        <v>Trouillet Jean-Georges</v>
      </c>
      <c r="CR28" s="19">
        <f t="shared" si="3"/>
        <v>16</v>
      </c>
      <c r="CS28" s="19" t="str">
        <f t="shared" si="4"/>
        <v>B</v>
      </c>
      <c r="CT28" s="154">
        <v>3206</v>
      </c>
      <c r="CU28" s="125">
        <v>773</v>
      </c>
      <c r="CV28" s="33">
        <f t="shared" si="18"/>
        <v>9</v>
      </c>
      <c r="CW28" s="83" t="str">
        <f t="shared" si="19"/>
        <v>Projektingenieur 3</v>
      </c>
      <c r="CX28" s="125">
        <v>772</v>
      </c>
      <c r="CY28" s="33">
        <f>VLOOKUP($CX28,Funktionsbezeichnungen,3,0)</f>
        <v>8</v>
      </c>
      <c r="CZ28" s="83" t="str">
        <f>VLOOKUP($CX28,Funktionsbezeichnungen,2,0)</f>
        <v>Projektingenieur 2</v>
      </c>
      <c r="DA28" s="125">
        <v>772</v>
      </c>
      <c r="DB28" s="33">
        <f t="shared" si="20"/>
        <v>8</v>
      </c>
      <c r="DC28" s="83" t="str">
        <f t="shared" si="21"/>
        <v>Projektingenieur 2</v>
      </c>
      <c r="DD28" s="125">
        <v>772</v>
      </c>
      <c r="DE28" s="33">
        <f t="shared" si="14"/>
        <v>8</v>
      </c>
      <c r="DF28" s="83" t="str">
        <f t="shared" si="15"/>
        <v>Projektingenieur 2</v>
      </c>
      <c r="DG28" s="20"/>
      <c r="DH28" s="33">
        <v>772</v>
      </c>
      <c r="DI28" s="33">
        <f t="shared" si="16"/>
        <v>8</v>
      </c>
      <c r="DJ28" s="83" t="str">
        <f t="shared" si="17"/>
        <v>Projektingenieur 2</v>
      </c>
      <c r="DO28" s="19">
        <f t="shared" si="13"/>
        <v>3206</v>
      </c>
      <c r="DP28" s="153">
        <v>1</v>
      </c>
      <c r="DQ28" s="19">
        <v>2</v>
      </c>
      <c r="DR28" s="19" t="s">
        <v>951</v>
      </c>
    </row>
    <row r="29" spans="1:122" s="19" customFormat="1" ht="15.75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/>
      <c r="I29" s="56"/>
      <c r="J29" s="54"/>
      <c r="K29" s="56"/>
      <c r="L29" s="56"/>
      <c r="M29" s="56"/>
      <c r="N29" s="58"/>
      <c r="O29" s="52" t="s">
        <v>360</v>
      </c>
      <c r="P29" s="15" t="s">
        <v>446</v>
      </c>
      <c r="Q29" s="15">
        <v>25</v>
      </c>
      <c r="R29" s="16"/>
      <c r="S29" s="20" t="s">
        <v>109</v>
      </c>
      <c r="T29" s="21">
        <v>1947</v>
      </c>
      <c r="U29" s="28" t="s">
        <v>1069</v>
      </c>
      <c r="V29" s="21">
        <v>1971</v>
      </c>
      <c r="W29" s="25"/>
      <c r="X29" s="21"/>
      <c r="Y29" s="28" t="s">
        <v>1020</v>
      </c>
      <c r="Z29" s="21">
        <f t="shared" si="1"/>
        <v>45</v>
      </c>
      <c r="AA29" s="25" t="s">
        <v>938</v>
      </c>
      <c r="AB29" s="21" t="s">
        <v>309</v>
      </c>
      <c r="AC29" s="21"/>
      <c r="AE29" s="193" t="s">
        <v>1078</v>
      </c>
      <c r="AF29" s="82"/>
      <c r="CP29" s="19" t="str">
        <f t="shared" si="2"/>
        <v>Yelman Mahir</v>
      </c>
      <c r="CR29" s="19">
        <f t="shared" si="3"/>
        <v>45</v>
      </c>
      <c r="CS29" s="153" t="str">
        <f t="shared" si="4"/>
        <v xml:space="preserve"> C/B 3)</v>
      </c>
      <c r="CT29" s="154">
        <v>4162</v>
      </c>
      <c r="CU29" s="125" t="s">
        <v>711</v>
      </c>
      <c r="CV29" s="33"/>
      <c r="CW29" s="83"/>
      <c r="CX29" s="125" t="s">
        <v>711</v>
      </c>
      <c r="CY29" s="33"/>
      <c r="CZ29" s="83"/>
      <c r="DA29" s="125" t="s">
        <v>711</v>
      </c>
      <c r="DB29" s="33"/>
      <c r="DC29" s="83"/>
      <c r="DD29" s="125" t="s">
        <v>711</v>
      </c>
      <c r="DE29" s="33"/>
      <c r="DF29" s="83"/>
      <c r="DG29" s="20"/>
      <c r="DH29" s="33" t="s">
        <v>711</v>
      </c>
      <c r="DI29" s="33" t="s">
        <v>711</v>
      </c>
      <c r="DJ29" s="83"/>
      <c r="DO29" s="19">
        <f t="shared" si="13"/>
        <v>4162</v>
      </c>
      <c r="DP29" s="153">
        <v>2</v>
      </c>
      <c r="DQ29" s="19">
        <v>3</v>
      </c>
      <c r="DR29" s="185" t="s">
        <v>951</v>
      </c>
    </row>
    <row r="30" spans="1:122" s="19" customFormat="1" ht="15.75" x14ac:dyDescent="0.2">
      <c r="A30" s="53">
        <v>0</v>
      </c>
      <c r="B30" s="53"/>
      <c r="C30" s="53">
        <f t="shared" si="0"/>
        <v>1</v>
      </c>
      <c r="D30" s="55"/>
      <c r="E30" s="55">
        <v>1</v>
      </c>
      <c r="F30" s="56"/>
      <c r="G30" s="54"/>
      <c r="H30" s="54">
        <v>1</v>
      </c>
      <c r="I30" s="56"/>
      <c r="J30" s="54"/>
      <c r="K30" s="56"/>
      <c r="L30" s="56"/>
      <c r="M30" s="56"/>
      <c r="N30" s="58"/>
      <c r="O30" s="52" t="s">
        <v>358</v>
      </c>
      <c r="P30" s="15" t="s">
        <v>444</v>
      </c>
      <c r="Q30" s="15">
        <v>26</v>
      </c>
      <c r="R30" s="16"/>
      <c r="S30" s="20" t="s">
        <v>103</v>
      </c>
      <c r="T30" s="21">
        <v>1953</v>
      </c>
      <c r="U30" s="28" t="s">
        <v>195</v>
      </c>
      <c r="V30" s="21">
        <v>1976</v>
      </c>
      <c r="W30" s="25"/>
      <c r="X30" s="21"/>
      <c r="Y30" s="28" t="s">
        <v>104</v>
      </c>
      <c r="Z30" s="21">
        <f t="shared" si="1"/>
        <v>40</v>
      </c>
      <c r="AA30" s="25" t="s">
        <v>666</v>
      </c>
      <c r="AB30" s="21" t="s">
        <v>1039</v>
      </c>
      <c r="AC30" s="21"/>
      <c r="AE30" s="90" t="s">
        <v>373</v>
      </c>
      <c r="AF30" s="82"/>
      <c r="CP30" s="19" t="str">
        <f t="shared" si="2"/>
        <v>Freiermuth Fritz</v>
      </c>
      <c r="CR30" s="19">
        <f t="shared" si="3"/>
        <v>40</v>
      </c>
      <c r="CS30" s="19" t="str">
        <f t="shared" si="4"/>
        <v xml:space="preserve"> C/B 2)</v>
      </c>
      <c r="CT30" s="154">
        <v>2143</v>
      </c>
      <c r="CU30" s="125">
        <v>751</v>
      </c>
      <c r="CV30" s="33">
        <f t="shared" ref="CV30:CV46" si="24">VLOOKUP($CU30,Funktionsbezeichnungen,3,0)</f>
        <v>10</v>
      </c>
      <c r="CW30" s="83" t="str">
        <f t="shared" ref="CW30:CW46" si="25">VLOOKUP($CU30,Funktionsbezeichnungen,2,0)</f>
        <v>Vorgesetzter  -  2. Stufe</v>
      </c>
      <c r="CX30" s="125">
        <v>751</v>
      </c>
      <c r="CY30" s="33">
        <f t="shared" ref="CY30:CY46" si="26">VLOOKUP($CX30,Funktionsbezeichnungen,3,0)</f>
        <v>10</v>
      </c>
      <c r="CZ30" s="83" t="str">
        <f t="shared" ref="CZ30:CZ46" si="27">VLOOKUP($CX30,Funktionsbezeichnungen,2,0)</f>
        <v>Vorgesetzter  -  2. Stufe</v>
      </c>
      <c r="DA30" s="125">
        <v>751</v>
      </c>
      <c r="DB30" s="33">
        <f t="shared" ref="DB30:DB46" si="28">VLOOKUP($DA30,Funktionsbezeichnungen,3,0)</f>
        <v>10</v>
      </c>
      <c r="DC30" s="83" t="str">
        <f t="shared" ref="DC30:DC46" si="29">VLOOKUP($DA30,Funktionsbezeichnungen,2,0)</f>
        <v>Vorgesetzter  -  2. Stufe</v>
      </c>
      <c r="DD30" s="124">
        <v>751</v>
      </c>
      <c r="DE30" s="33">
        <f>VLOOKUP($DD30,Funktionsbezeichnungen,3,0)</f>
        <v>10</v>
      </c>
      <c r="DF30" s="83" t="str">
        <f>VLOOKUP($DD30,Funktionsbezeichnungen,2,0)</f>
        <v>Vorgesetzter  -  2. Stufe</v>
      </c>
      <c r="DG30" s="20"/>
      <c r="DH30" s="124">
        <v>751</v>
      </c>
      <c r="DI30" s="33">
        <f t="shared" ref="DI30:DI46" si="30">VLOOKUP($DH30,Funktionsbezeichnungen,3,0)</f>
        <v>10</v>
      </c>
      <c r="DJ30" s="83" t="str">
        <f t="shared" ref="DJ30:DJ46" si="31">VLOOKUP($DH30,Funktionsbezeichnungen,2,0)</f>
        <v>Vorgesetzter  -  2. Stufe</v>
      </c>
      <c r="DO30" s="19">
        <f t="shared" si="13"/>
        <v>2143</v>
      </c>
      <c r="DP30" s="153">
        <v>2</v>
      </c>
      <c r="DQ30" s="19">
        <v>3</v>
      </c>
      <c r="DR30" s="19" t="s">
        <v>951</v>
      </c>
    </row>
    <row r="31" spans="1:122" s="19" customFormat="1" ht="15.75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450</v>
      </c>
      <c r="Q31" s="15">
        <v>27</v>
      </c>
      <c r="R31" s="16"/>
      <c r="S31" s="20" t="s">
        <v>214</v>
      </c>
      <c r="T31" s="21">
        <v>1960</v>
      </c>
      <c r="U31" s="28" t="s">
        <v>237</v>
      </c>
      <c r="V31" s="21">
        <v>1986</v>
      </c>
      <c r="W31" s="25"/>
      <c r="X31" s="21"/>
      <c r="Y31" s="28" t="s">
        <v>228</v>
      </c>
      <c r="Z31" s="21">
        <f t="shared" si="1"/>
        <v>30</v>
      </c>
      <c r="AA31" s="25" t="s">
        <v>672</v>
      </c>
      <c r="AB31" s="162" t="s">
        <v>1043</v>
      </c>
      <c r="AC31" s="21"/>
      <c r="AE31" s="90" t="s">
        <v>1213</v>
      </c>
      <c r="AF31" s="82"/>
      <c r="CP31" s="19" t="str">
        <f t="shared" si="2"/>
        <v>Beck Peter</v>
      </c>
      <c r="CR31" s="19">
        <f t="shared" si="3"/>
        <v>30</v>
      </c>
      <c r="CS31" s="19" t="str">
        <f t="shared" si="4"/>
        <v xml:space="preserve"> C/B 2)</v>
      </c>
      <c r="CT31" s="154">
        <v>4269</v>
      </c>
      <c r="CU31" s="125">
        <v>773</v>
      </c>
      <c r="CV31" s="33">
        <f t="shared" si="24"/>
        <v>9</v>
      </c>
      <c r="CW31" s="83" t="str">
        <f t="shared" si="25"/>
        <v>Projektingenieur 3</v>
      </c>
      <c r="CX31" s="125">
        <v>773</v>
      </c>
      <c r="CY31" s="33">
        <f t="shared" ref="CY31:CY36" si="32">VLOOKUP($CX31,Funktionsbezeichnungen,3,0)</f>
        <v>9</v>
      </c>
      <c r="CZ31" s="83" t="str">
        <f t="shared" ref="CZ31:CZ36" si="33">VLOOKUP($CX31,Funktionsbezeichnungen,2,0)</f>
        <v>Projektingenieur 3</v>
      </c>
      <c r="DA31" s="125">
        <v>773</v>
      </c>
      <c r="DB31" s="33">
        <f>VLOOKUP($DA31,Funktionsbezeichnungen,3,0)</f>
        <v>9</v>
      </c>
      <c r="DC31" s="83" t="str">
        <f>VLOOKUP($DA31,Funktionsbezeichnungen,2,0)</f>
        <v>Projektingenieur 3</v>
      </c>
      <c r="DD31" s="125">
        <v>772</v>
      </c>
      <c r="DE31" s="33">
        <f>VLOOKUP($DD31,Funktionsbezeichnungen,3,0)</f>
        <v>8</v>
      </c>
      <c r="DF31" s="83" t="str">
        <f>VLOOKUP($DD31,Funktionsbezeichnungen,2,0)</f>
        <v>Projektingenieur 2</v>
      </c>
      <c r="DG31" s="20"/>
      <c r="DH31" s="33">
        <v>772</v>
      </c>
      <c r="DI31" s="33">
        <f>VLOOKUP($DH31,Funktionsbezeichnungen,3,0)</f>
        <v>8</v>
      </c>
      <c r="DJ31" s="83" t="str">
        <f>VLOOKUP($DH31,Funktionsbezeichnungen,2,0)</f>
        <v>Projektingenieur 2</v>
      </c>
      <c r="DO31" s="19">
        <f t="shared" si="13"/>
        <v>4269</v>
      </c>
      <c r="DP31" s="153">
        <v>2</v>
      </c>
      <c r="DQ31" s="19">
        <v>3</v>
      </c>
      <c r="DR31" s="19" t="s">
        <v>951</v>
      </c>
    </row>
    <row r="32" spans="1:122" s="19" customFormat="1" ht="15.75" x14ac:dyDescent="0.2">
      <c r="A32" s="53">
        <v>1</v>
      </c>
      <c r="B32" s="53"/>
      <c r="C32" s="53">
        <f t="shared" si="0"/>
        <v>1</v>
      </c>
      <c r="D32" s="55">
        <v>1</v>
      </c>
      <c r="E32" s="55"/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359</v>
      </c>
      <c r="P32" s="15" t="s">
        <v>452</v>
      </c>
      <c r="Q32" s="15">
        <v>28</v>
      </c>
      <c r="R32" s="42"/>
      <c r="S32" s="27" t="s">
        <v>122</v>
      </c>
      <c r="T32" s="21">
        <v>1968</v>
      </c>
      <c r="U32" s="28" t="s">
        <v>201</v>
      </c>
      <c r="V32" s="21">
        <v>1994</v>
      </c>
      <c r="W32" s="25"/>
      <c r="X32" s="21"/>
      <c r="Y32" s="26" t="s">
        <v>123</v>
      </c>
      <c r="Z32" s="21">
        <f t="shared" si="1"/>
        <v>22</v>
      </c>
      <c r="AA32" s="25" t="s">
        <v>673</v>
      </c>
      <c r="AB32" s="162" t="s">
        <v>1043</v>
      </c>
      <c r="AC32" s="21"/>
      <c r="AE32" s="90" t="s">
        <v>1213</v>
      </c>
      <c r="AF32" s="82"/>
      <c r="CP32" s="19" t="str">
        <f t="shared" si="2"/>
        <v>Kern Etienne</v>
      </c>
      <c r="CR32" s="19">
        <f t="shared" si="3"/>
        <v>22</v>
      </c>
      <c r="CS32" s="19" t="str">
        <f t="shared" si="4"/>
        <v xml:space="preserve"> C/B 2)</v>
      </c>
      <c r="CT32" s="154">
        <v>4246</v>
      </c>
      <c r="CU32" s="125">
        <v>772</v>
      </c>
      <c r="CV32" s="33">
        <f t="shared" si="24"/>
        <v>8</v>
      </c>
      <c r="CW32" s="83" t="str">
        <f t="shared" si="25"/>
        <v>Projektingenieur 2</v>
      </c>
      <c r="CX32" s="125">
        <v>772</v>
      </c>
      <c r="CY32" s="33">
        <f t="shared" si="32"/>
        <v>8</v>
      </c>
      <c r="CZ32" s="83" t="str">
        <f t="shared" si="33"/>
        <v>Projektingenieur 2</v>
      </c>
      <c r="DA32" s="125">
        <v>772</v>
      </c>
      <c r="DB32" s="33">
        <f>VLOOKUP($DA32,Funktionsbezeichnungen,3,0)</f>
        <v>8</v>
      </c>
      <c r="DC32" s="83" t="str">
        <f>VLOOKUP($DA32,Funktionsbezeichnungen,2,0)</f>
        <v>Projektingenieur 2</v>
      </c>
      <c r="DD32" s="125">
        <v>772</v>
      </c>
      <c r="DE32" s="33">
        <f>VLOOKUP($DD32,Funktionsbezeichnungen,3,0)</f>
        <v>8</v>
      </c>
      <c r="DF32" s="83" t="str">
        <f>VLOOKUP($DD32,Funktionsbezeichnungen,2,0)</f>
        <v>Projektingenieur 2</v>
      </c>
      <c r="DG32" s="20"/>
      <c r="DH32" s="33">
        <v>772</v>
      </c>
      <c r="DI32" s="33">
        <f>VLOOKUP($DH32,Funktionsbezeichnungen,3,0)</f>
        <v>8</v>
      </c>
      <c r="DJ32" s="83" t="str">
        <f>VLOOKUP($DH32,Funktionsbezeichnungen,2,0)</f>
        <v>Projektingenieur 2</v>
      </c>
      <c r="DO32" s="19">
        <f t="shared" si="13"/>
        <v>4246</v>
      </c>
      <c r="DP32" s="153">
        <v>1</v>
      </c>
      <c r="DQ32" s="19">
        <v>2</v>
      </c>
      <c r="DR32" s="19" t="s">
        <v>951</v>
      </c>
    </row>
    <row r="33" spans="1:122" s="19" customFormat="1" ht="27" x14ac:dyDescent="0.2">
      <c r="A33" s="53">
        <v>0</v>
      </c>
      <c r="B33" s="53">
        <v>1</v>
      </c>
      <c r="C33" s="53">
        <f t="shared" si="0"/>
        <v>1</v>
      </c>
      <c r="D33" s="55"/>
      <c r="E33" s="55"/>
      <c r="F33" s="56">
        <v>1</v>
      </c>
      <c r="G33" s="54"/>
      <c r="H33" s="54"/>
      <c r="I33" s="56"/>
      <c r="J33" s="54"/>
      <c r="K33" s="56"/>
      <c r="L33" s="56"/>
      <c r="M33" s="56"/>
      <c r="N33" s="58"/>
      <c r="O33" s="166" t="s">
        <v>359</v>
      </c>
      <c r="P33" s="167" t="s">
        <v>460</v>
      </c>
      <c r="Q33" s="15">
        <v>29</v>
      </c>
      <c r="R33" s="168"/>
      <c r="S33" s="20" t="s">
        <v>231</v>
      </c>
      <c r="T33" s="21">
        <v>1967</v>
      </c>
      <c r="U33" s="28" t="s">
        <v>1065</v>
      </c>
      <c r="V33" s="21">
        <v>1996</v>
      </c>
      <c r="W33" s="25"/>
      <c r="X33" s="21"/>
      <c r="Y33" s="28" t="s">
        <v>233</v>
      </c>
      <c r="Z33" s="118">
        <f t="shared" si="1"/>
        <v>20</v>
      </c>
      <c r="AA33" s="25" t="s">
        <v>675</v>
      </c>
      <c r="AB33" s="162" t="s">
        <v>1043</v>
      </c>
      <c r="AC33" s="21"/>
      <c r="AE33" s="90" t="s">
        <v>1213</v>
      </c>
      <c r="AF33" s="82"/>
      <c r="CP33" s="19" t="str">
        <f t="shared" si="2"/>
        <v>Ruff Ute</v>
      </c>
      <c r="CR33" s="19">
        <f t="shared" si="3"/>
        <v>20</v>
      </c>
      <c r="CS33" s="19" t="str">
        <f t="shared" si="4"/>
        <v xml:space="preserve"> C/B 2)</v>
      </c>
      <c r="CT33" s="154">
        <v>4277</v>
      </c>
      <c r="CU33" s="125">
        <v>783</v>
      </c>
      <c r="CV33" s="33">
        <f t="shared" si="24"/>
        <v>9</v>
      </c>
      <c r="CW33" s="83" t="str">
        <f t="shared" si="25"/>
        <v>Projektingenieur 3</v>
      </c>
      <c r="CX33" s="125">
        <v>782</v>
      </c>
      <c r="CY33" s="33">
        <f t="shared" si="32"/>
        <v>8</v>
      </c>
      <c r="CZ33" s="83" t="str">
        <f t="shared" si="33"/>
        <v>Projektingenieur 2</v>
      </c>
      <c r="DA33" s="125">
        <v>782</v>
      </c>
      <c r="DB33" s="33">
        <f>VLOOKUP($DA33,Funktionsbezeichnungen,3,0)</f>
        <v>8</v>
      </c>
      <c r="DC33" s="83" t="str">
        <f>VLOOKUP($DA33,Funktionsbezeichnungen,2,0)</f>
        <v>Projektingenieur 2</v>
      </c>
      <c r="DD33" s="125">
        <v>782</v>
      </c>
      <c r="DE33" s="33">
        <f>VLOOKUP($DD33,Funktionsbezeichnungen,3,0)</f>
        <v>8</v>
      </c>
      <c r="DF33" s="83" t="str">
        <f>VLOOKUP($DD33,Funktionsbezeichnungen,2,0)</f>
        <v>Projektingenieur 2</v>
      </c>
      <c r="DG33" s="20"/>
      <c r="DH33" s="33">
        <v>782</v>
      </c>
      <c r="DI33" s="33">
        <f>VLOOKUP($DH33,Funktionsbezeichnungen,3,0)</f>
        <v>8</v>
      </c>
      <c r="DJ33" s="83" t="str">
        <f>VLOOKUP($DH33,Funktionsbezeichnungen,2,0)</f>
        <v>Projektingenieur 2</v>
      </c>
      <c r="DO33" s="19">
        <f t="shared" si="13"/>
        <v>4277</v>
      </c>
      <c r="DP33" s="153">
        <v>3</v>
      </c>
      <c r="DQ33" s="19">
        <v>2</v>
      </c>
      <c r="DR33" s="19" t="s">
        <v>952</v>
      </c>
    </row>
    <row r="34" spans="1:122" s="19" customFormat="1" ht="15.75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/>
      <c r="I34" s="56"/>
      <c r="J34" s="54"/>
      <c r="K34" s="56"/>
      <c r="L34" s="56"/>
      <c r="M34" s="56"/>
      <c r="N34" s="58"/>
      <c r="O34" s="52" t="s">
        <v>360</v>
      </c>
      <c r="P34" s="15" t="s">
        <v>1145</v>
      </c>
      <c r="Q34" s="15">
        <v>30</v>
      </c>
      <c r="R34" s="42"/>
      <c r="S34" s="20" t="s">
        <v>1146</v>
      </c>
      <c r="T34" s="21">
        <v>1974</v>
      </c>
      <c r="U34" s="28" t="s">
        <v>194</v>
      </c>
      <c r="V34" s="21">
        <v>2001</v>
      </c>
      <c r="W34" s="25"/>
      <c r="X34" s="21"/>
      <c r="Y34" s="28" t="s">
        <v>1148</v>
      </c>
      <c r="Z34" s="21">
        <f t="shared" si="1"/>
        <v>15</v>
      </c>
      <c r="AA34" s="25" t="s">
        <v>1147</v>
      </c>
      <c r="AB34" s="162" t="s">
        <v>1043</v>
      </c>
      <c r="AC34" s="21"/>
      <c r="AE34" s="90" t="s">
        <v>373</v>
      </c>
      <c r="AF34" s="82"/>
      <c r="CP34" s="19" t="str">
        <f t="shared" si="2"/>
        <v>Häner David</v>
      </c>
      <c r="CR34" s="19">
        <f t="shared" si="3"/>
        <v>15</v>
      </c>
      <c r="CS34" s="19" t="str">
        <f t="shared" si="4"/>
        <v xml:space="preserve"> C/B 2)</v>
      </c>
      <c r="CT34" s="154">
        <v>4317</v>
      </c>
      <c r="CU34" s="125">
        <v>773</v>
      </c>
      <c r="CV34" s="33">
        <f t="shared" si="24"/>
        <v>9</v>
      </c>
      <c r="CW34" s="83" t="str">
        <f t="shared" si="25"/>
        <v>Projektingenieur 3</v>
      </c>
      <c r="CX34" s="125"/>
      <c r="CY34" s="33"/>
      <c r="CZ34" s="83"/>
      <c r="DA34" s="125"/>
      <c r="DB34" s="33"/>
      <c r="DC34" s="83"/>
      <c r="DD34" s="125"/>
      <c r="DE34" s="33"/>
      <c r="DF34" s="83"/>
      <c r="DG34" s="20"/>
      <c r="DH34" s="33"/>
      <c r="DI34" s="33"/>
      <c r="DJ34" s="83"/>
      <c r="DO34" s="19">
        <f t="shared" si="13"/>
        <v>4317</v>
      </c>
      <c r="DP34" s="153">
        <v>2</v>
      </c>
      <c r="DQ34" s="19">
        <v>3</v>
      </c>
      <c r="DR34" s="19" t="s">
        <v>951</v>
      </c>
    </row>
    <row r="35" spans="1:122" s="19" customFormat="1" ht="15.75" x14ac:dyDescent="0.2">
      <c r="A35" s="53">
        <v>0</v>
      </c>
      <c r="B35" s="53"/>
      <c r="C35" s="53">
        <f t="shared" si="0"/>
        <v>1</v>
      </c>
      <c r="D35" s="55">
        <v>1</v>
      </c>
      <c r="E35" s="55"/>
      <c r="F35" s="56"/>
      <c r="G35" s="54"/>
      <c r="H35" s="54"/>
      <c r="I35" s="56"/>
      <c r="J35" s="54"/>
      <c r="K35" s="56"/>
      <c r="L35" s="56"/>
      <c r="M35" s="56"/>
      <c r="N35" s="58"/>
      <c r="O35" s="52" t="s">
        <v>359</v>
      </c>
      <c r="P35" s="15" t="s">
        <v>471</v>
      </c>
      <c r="Q35" s="15">
        <v>31</v>
      </c>
      <c r="R35" s="42"/>
      <c r="S35" s="20" t="s">
        <v>229</v>
      </c>
      <c r="T35" s="21">
        <v>1976</v>
      </c>
      <c r="U35" s="28" t="s">
        <v>241</v>
      </c>
      <c r="V35" s="21">
        <v>2001</v>
      </c>
      <c r="W35" s="25"/>
      <c r="X35" s="21"/>
      <c r="Y35" s="28" t="s">
        <v>337</v>
      </c>
      <c r="Z35" s="21">
        <f t="shared" si="1"/>
        <v>15</v>
      </c>
      <c r="AA35" s="25" t="s">
        <v>683</v>
      </c>
      <c r="AB35" s="162" t="s">
        <v>1043</v>
      </c>
      <c r="AC35" s="21"/>
      <c r="AE35" s="90" t="s">
        <v>1213</v>
      </c>
      <c r="AF35" s="82"/>
      <c r="CP35" s="19" t="str">
        <f t="shared" si="2"/>
        <v>Falzone Lorenzo</v>
      </c>
      <c r="CR35" s="19">
        <f t="shared" si="3"/>
        <v>15</v>
      </c>
      <c r="CS35" s="19" t="str">
        <f t="shared" si="4"/>
        <v xml:space="preserve"> C/B 2)</v>
      </c>
      <c r="CT35" s="154">
        <v>7695</v>
      </c>
      <c r="CU35" s="125">
        <v>773</v>
      </c>
      <c r="CV35" s="33">
        <f t="shared" si="24"/>
        <v>9</v>
      </c>
      <c r="CW35" s="83" t="str">
        <f t="shared" si="25"/>
        <v>Projektingenieur 3</v>
      </c>
      <c r="CX35" s="125">
        <v>772</v>
      </c>
      <c r="CY35" s="33">
        <f t="shared" si="32"/>
        <v>8</v>
      </c>
      <c r="CZ35" s="83" t="str">
        <f t="shared" si="33"/>
        <v>Projektingenieur 2</v>
      </c>
      <c r="DA35" s="125">
        <v>772</v>
      </c>
      <c r="DB35" s="33">
        <f>VLOOKUP($DA35,Funktionsbezeichnungen,3,0)</f>
        <v>8</v>
      </c>
      <c r="DC35" s="83" t="str">
        <f>VLOOKUP($DA35,Funktionsbezeichnungen,2,0)</f>
        <v>Projektingenieur 2</v>
      </c>
      <c r="DD35" s="125">
        <v>772</v>
      </c>
      <c r="DE35" s="33">
        <f>VLOOKUP($DD35,Funktionsbezeichnungen,3,0)</f>
        <v>8</v>
      </c>
      <c r="DF35" s="83" t="str">
        <f>VLOOKUP($DD35,Funktionsbezeichnungen,2,0)</f>
        <v>Projektingenieur 2</v>
      </c>
      <c r="DG35" s="20"/>
      <c r="DH35" s="33">
        <v>771</v>
      </c>
      <c r="DI35" s="33">
        <f>VLOOKUP($DH35,Funktionsbezeichnungen,3,0)</f>
        <v>7</v>
      </c>
      <c r="DJ35" s="83" t="str">
        <f>VLOOKUP($DH35,Funktionsbezeichnungen,2,0)</f>
        <v>Projektingenieur 1</v>
      </c>
      <c r="DO35" s="19">
        <f t="shared" si="13"/>
        <v>7695</v>
      </c>
      <c r="DP35" s="153">
        <v>1</v>
      </c>
      <c r="DQ35" s="19">
        <v>2</v>
      </c>
      <c r="DR35" s="19" t="s">
        <v>951</v>
      </c>
    </row>
    <row r="36" spans="1:122" s="19" customFormat="1" ht="15.75" x14ac:dyDescent="0.2">
      <c r="A36" s="53">
        <v>0</v>
      </c>
      <c r="B36" s="53">
        <v>1</v>
      </c>
      <c r="C36" s="53">
        <f t="shared" si="0"/>
        <v>1</v>
      </c>
      <c r="D36" s="55">
        <v>1</v>
      </c>
      <c r="E36" s="55"/>
      <c r="F36" s="56"/>
      <c r="G36" s="54"/>
      <c r="H36" s="54"/>
      <c r="I36" s="56"/>
      <c r="J36" s="54"/>
      <c r="K36" s="56"/>
      <c r="L36" s="56"/>
      <c r="M36" s="56"/>
      <c r="N36" s="58"/>
      <c r="O36" s="52" t="s">
        <v>360</v>
      </c>
      <c r="P36" s="15" t="s">
        <v>588</v>
      </c>
      <c r="Q36" s="15">
        <v>32</v>
      </c>
      <c r="R36" s="42"/>
      <c r="S36" s="20" t="s">
        <v>589</v>
      </c>
      <c r="T36" s="21">
        <v>1976</v>
      </c>
      <c r="U36" s="28" t="s">
        <v>194</v>
      </c>
      <c r="V36" s="21">
        <v>2001</v>
      </c>
      <c r="W36" s="25"/>
      <c r="X36" s="21"/>
      <c r="Y36" s="28" t="s">
        <v>1024</v>
      </c>
      <c r="Z36" s="21">
        <f t="shared" si="1"/>
        <v>15</v>
      </c>
      <c r="AA36" s="25" t="s">
        <v>684</v>
      </c>
      <c r="AB36" s="162" t="s">
        <v>1043</v>
      </c>
      <c r="AC36" s="21"/>
      <c r="AE36" s="90" t="s">
        <v>373</v>
      </c>
      <c r="AF36" s="82"/>
      <c r="CP36" s="19" t="str">
        <f t="shared" si="2"/>
        <v>Weber Madeleine</v>
      </c>
      <c r="CR36" s="19">
        <f t="shared" si="3"/>
        <v>15</v>
      </c>
      <c r="CS36" s="19" t="str">
        <f t="shared" si="4"/>
        <v xml:space="preserve"> C/B 2)</v>
      </c>
      <c r="CT36" s="154">
        <v>4350</v>
      </c>
      <c r="CU36" s="125">
        <v>773</v>
      </c>
      <c r="CV36" s="33">
        <f t="shared" si="24"/>
        <v>9</v>
      </c>
      <c r="CW36" s="83" t="str">
        <f t="shared" si="25"/>
        <v>Projektingenieur 3</v>
      </c>
      <c r="CX36" s="125">
        <v>772</v>
      </c>
      <c r="CY36" s="33">
        <f t="shared" si="32"/>
        <v>8</v>
      </c>
      <c r="CZ36" s="83" t="str">
        <f t="shared" si="33"/>
        <v>Projektingenieur 2</v>
      </c>
      <c r="DA36" s="125">
        <v>772</v>
      </c>
      <c r="DB36" s="33">
        <f>VLOOKUP($DA36,Funktionsbezeichnungen,3,0)</f>
        <v>8</v>
      </c>
      <c r="DC36" s="83" t="str">
        <f>VLOOKUP($DA36,Funktionsbezeichnungen,2,0)</f>
        <v>Projektingenieur 2</v>
      </c>
      <c r="DD36" s="125">
        <v>772</v>
      </c>
      <c r="DE36" s="33">
        <f>VLOOKUP($DD36,Funktionsbezeichnungen,3,0)</f>
        <v>8</v>
      </c>
      <c r="DF36" s="83" t="str">
        <f>VLOOKUP($DD36,Funktionsbezeichnungen,2,0)</f>
        <v>Projektingenieur 2</v>
      </c>
      <c r="DG36" s="20"/>
      <c r="DH36" s="33">
        <v>771</v>
      </c>
      <c r="DI36" s="33">
        <f>VLOOKUP($DH36,Funktionsbezeichnungen,3,0)</f>
        <v>7</v>
      </c>
      <c r="DJ36" s="83" t="str">
        <f>VLOOKUP($DH36,Funktionsbezeichnungen,2,0)</f>
        <v>Projektingenieur 1</v>
      </c>
      <c r="DO36" s="19">
        <f t="shared" si="13"/>
        <v>4350</v>
      </c>
      <c r="DP36" s="153">
        <v>1</v>
      </c>
      <c r="DQ36" s="19">
        <v>2</v>
      </c>
      <c r="DR36" s="19" t="s">
        <v>951</v>
      </c>
    </row>
    <row r="37" spans="1:122" s="19" customFormat="1" x14ac:dyDescent="0.2">
      <c r="A37" s="53">
        <v>0</v>
      </c>
      <c r="B37" s="53"/>
      <c r="C37" s="53">
        <f t="shared" si="0"/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361</v>
      </c>
      <c r="P37" s="15" t="s">
        <v>447</v>
      </c>
      <c r="Q37" s="15">
        <v>33</v>
      </c>
      <c r="R37" s="16"/>
      <c r="S37" s="20" t="s">
        <v>111</v>
      </c>
      <c r="T37" s="21">
        <v>1954</v>
      </c>
      <c r="U37" s="28" t="s">
        <v>195</v>
      </c>
      <c r="V37" s="21">
        <v>1976</v>
      </c>
      <c r="W37" s="25"/>
      <c r="X37" s="21"/>
      <c r="Y37" s="28" t="s">
        <v>547</v>
      </c>
      <c r="Z37" s="21">
        <f t="shared" si="1"/>
        <v>40</v>
      </c>
      <c r="AA37" s="25" t="s">
        <v>671</v>
      </c>
      <c r="AB37" s="21" t="s">
        <v>105</v>
      </c>
      <c r="AC37" s="21"/>
      <c r="AE37" s="90" t="s">
        <v>415</v>
      </c>
      <c r="AF37" s="82"/>
      <c r="CP37" s="19" t="str">
        <f t="shared" si="2"/>
        <v>Buser Edi</v>
      </c>
      <c r="CR37" s="19">
        <f t="shared" si="3"/>
        <v>40</v>
      </c>
      <c r="CS37" s="19" t="str">
        <f t="shared" si="4"/>
        <v>C</v>
      </c>
      <c r="CT37" s="154">
        <v>3160</v>
      </c>
      <c r="CU37" s="125">
        <v>772</v>
      </c>
      <c r="CV37" s="33">
        <f t="shared" si="24"/>
        <v>8</v>
      </c>
      <c r="CW37" s="83" t="str">
        <f t="shared" si="25"/>
        <v>Projektingenieur 2</v>
      </c>
      <c r="CX37" s="125">
        <v>772</v>
      </c>
      <c r="CY37" s="33">
        <f t="shared" si="26"/>
        <v>8</v>
      </c>
      <c r="CZ37" s="83" t="str">
        <f t="shared" si="27"/>
        <v>Projektingenieur 2</v>
      </c>
      <c r="DA37" s="125">
        <v>772</v>
      </c>
      <c r="DB37" s="33">
        <f t="shared" si="28"/>
        <v>8</v>
      </c>
      <c r="DC37" s="83" t="str">
        <f t="shared" si="29"/>
        <v>Projektingenieur 2</v>
      </c>
      <c r="DD37" s="125">
        <v>772</v>
      </c>
      <c r="DE37" s="33">
        <f>VLOOKUP($DD37,Funktionsbezeichnungen,3,0)</f>
        <v>8</v>
      </c>
      <c r="DF37" s="83" t="str">
        <f>VLOOKUP($DD37,Funktionsbezeichnungen,2,0)</f>
        <v>Projektingenieur 2</v>
      </c>
      <c r="DG37" s="20"/>
      <c r="DH37" s="33">
        <v>772</v>
      </c>
      <c r="DI37" s="33">
        <f t="shared" si="30"/>
        <v>8</v>
      </c>
      <c r="DJ37" s="83" t="str">
        <f t="shared" si="31"/>
        <v>Projektingenieur 2</v>
      </c>
      <c r="DO37" s="19">
        <f t="shared" si="13"/>
        <v>3160</v>
      </c>
      <c r="DP37" s="153">
        <v>2</v>
      </c>
      <c r="DQ37" s="19">
        <v>3</v>
      </c>
      <c r="DR37" s="19" t="s">
        <v>951</v>
      </c>
    </row>
    <row r="38" spans="1:122" s="19" customFormat="1" x14ac:dyDescent="0.2">
      <c r="A38" s="53">
        <v>0</v>
      </c>
      <c r="B38" s="53"/>
      <c r="C38" s="53">
        <f t="shared" si="0"/>
        <v>1</v>
      </c>
      <c r="D38" s="55">
        <v>1</v>
      </c>
      <c r="E38" s="55"/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359</v>
      </c>
      <c r="P38" s="15" t="s">
        <v>448</v>
      </c>
      <c r="Q38" s="15">
        <v>34</v>
      </c>
      <c r="R38" s="16"/>
      <c r="S38" s="20" t="s">
        <v>112</v>
      </c>
      <c r="T38" s="21">
        <v>1956</v>
      </c>
      <c r="U38" s="26" t="s">
        <v>854</v>
      </c>
      <c r="V38" s="21">
        <v>1981</v>
      </c>
      <c r="W38" s="25" t="s">
        <v>855</v>
      </c>
      <c r="X38" s="21">
        <v>1990</v>
      </c>
      <c r="Y38" s="28" t="s">
        <v>329</v>
      </c>
      <c r="Z38" s="21">
        <f t="shared" si="1"/>
        <v>35</v>
      </c>
      <c r="AA38" s="25" t="s">
        <v>671</v>
      </c>
      <c r="AB38" s="21" t="s">
        <v>105</v>
      </c>
      <c r="AC38" s="21"/>
      <c r="AE38" s="90" t="s">
        <v>1214</v>
      </c>
      <c r="AF38" s="82"/>
      <c r="CP38" s="19" t="str">
        <f t="shared" si="2"/>
        <v>Bergmann Georg</v>
      </c>
      <c r="CR38" s="19">
        <f t="shared" si="3"/>
        <v>35</v>
      </c>
      <c r="CS38" s="19" t="str">
        <f t="shared" si="4"/>
        <v>C</v>
      </c>
      <c r="CT38" s="154">
        <v>4185</v>
      </c>
      <c r="CU38" s="125">
        <v>772</v>
      </c>
      <c r="CV38" s="33">
        <f t="shared" si="24"/>
        <v>8</v>
      </c>
      <c r="CW38" s="83" t="str">
        <f t="shared" si="25"/>
        <v>Projektingenieur 2</v>
      </c>
      <c r="CX38" s="125">
        <v>772</v>
      </c>
      <c r="CY38" s="33">
        <f t="shared" si="26"/>
        <v>8</v>
      </c>
      <c r="CZ38" s="83" t="str">
        <f t="shared" si="27"/>
        <v>Projektingenieur 2</v>
      </c>
      <c r="DA38" s="125">
        <v>772</v>
      </c>
      <c r="DB38" s="33">
        <f t="shared" si="28"/>
        <v>8</v>
      </c>
      <c r="DC38" s="83" t="str">
        <f t="shared" si="29"/>
        <v>Projektingenieur 2</v>
      </c>
      <c r="DD38" s="125">
        <v>772</v>
      </c>
      <c r="DE38" s="33">
        <f>VLOOKUP($DD38,Funktionsbezeichnungen,3,0)</f>
        <v>8</v>
      </c>
      <c r="DF38" s="83" t="str">
        <f>VLOOKUP($DD38,Funktionsbezeichnungen,2,0)</f>
        <v>Projektingenieur 2</v>
      </c>
      <c r="DG38" s="20"/>
      <c r="DH38" s="33">
        <v>772</v>
      </c>
      <c r="DI38" s="33">
        <f t="shared" si="30"/>
        <v>8</v>
      </c>
      <c r="DJ38" s="83" t="str">
        <f t="shared" si="31"/>
        <v>Projektingenieur 2</v>
      </c>
      <c r="DO38" s="19">
        <f t="shared" si="13"/>
        <v>4185</v>
      </c>
      <c r="DP38" s="153">
        <v>1</v>
      </c>
      <c r="DQ38" s="19">
        <v>2</v>
      </c>
      <c r="DR38" s="19" t="s">
        <v>951</v>
      </c>
    </row>
    <row r="39" spans="1:122" s="19" customFormat="1" ht="27" x14ac:dyDescent="0.2">
      <c r="A39" s="53">
        <v>0</v>
      </c>
      <c r="B39" s="53"/>
      <c r="C39" s="53">
        <f t="shared" si="0"/>
        <v>1</v>
      </c>
      <c r="D39" s="55"/>
      <c r="E39" s="55">
        <v>1</v>
      </c>
      <c r="F39" s="56"/>
      <c r="G39" s="54"/>
      <c r="H39" s="54">
        <v>1</v>
      </c>
      <c r="I39" s="56"/>
      <c r="J39" s="54"/>
      <c r="K39" s="56"/>
      <c r="L39" s="56"/>
      <c r="M39" s="56"/>
      <c r="N39" s="58"/>
      <c r="O39" s="207" t="s">
        <v>1140</v>
      </c>
      <c r="P39" s="15" t="s">
        <v>873</v>
      </c>
      <c r="Q39" s="15">
        <v>35</v>
      </c>
      <c r="R39" s="16"/>
      <c r="S39" s="20" t="s">
        <v>874</v>
      </c>
      <c r="T39" s="21">
        <v>1959</v>
      </c>
      <c r="U39" s="26" t="s">
        <v>1070</v>
      </c>
      <c r="V39" s="21">
        <v>1990</v>
      </c>
      <c r="W39" s="25"/>
      <c r="X39" s="21"/>
      <c r="Y39" s="28" t="s">
        <v>1141</v>
      </c>
      <c r="Z39" s="21">
        <f t="shared" si="1"/>
        <v>26</v>
      </c>
      <c r="AA39" s="25" t="s">
        <v>1142</v>
      </c>
      <c r="AB39" s="21" t="s">
        <v>105</v>
      </c>
      <c r="AC39" s="21"/>
      <c r="AE39" s="90" t="s">
        <v>389</v>
      </c>
      <c r="AF39" s="82" t="s">
        <v>1083</v>
      </c>
      <c r="CP39" s="19" t="str">
        <f t="shared" si="2"/>
        <v>Wick Bernd</v>
      </c>
      <c r="CR39" s="19">
        <f t="shared" si="3"/>
        <v>26</v>
      </c>
      <c r="CS39" s="19" t="str">
        <f t="shared" si="4"/>
        <v>C</v>
      </c>
      <c r="CT39" s="154">
        <v>3208</v>
      </c>
      <c r="CU39" s="125">
        <v>772</v>
      </c>
      <c r="CV39" s="33">
        <f t="shared" si="24"/>
        <v>8</v>
      </c>
      <c r="CW39" s="83" t="str">
        <f t="shared" si="25"/>
        <v>Projektingenieur 2</v>
      </c>
      <c r="CX39" s="125">
        <v>772</v>
      </c>
      <c r="CY39" s="33">
        <f t="shared" si="26"/>
        <v>8</v>
      </c>
      <c r="CZ39" s="83" t="str">
        <f t="shared" si="27"/>
        <v>Projektingenieur 2</v>
      </c>
      <c r="DA39" s="125">
        <v>772</v>
      </c>
      <c r="DB39" s="33">
        <f t="shared" si="28"/>
        <v>8</v>
      </c>
      <c r="DC39" s="83" t="str">
        <f t="shared" si="29"/>
        <v>Projektingenieur 2</v>
      </c>
      <c r="DD39" s="125"/>
      <c r="DE39" s="33"/>
      <c r="DF39" s="83"/>
      <c r="DG39" s="20"/>
      <c r="DH39" s="33">
        <v>772</v>
      </c>
      <c r="DI39" s="33">
        <f t="shared" si="30"/>
        <v>8</v>
      </c>
      <c r="DJ39" s="83" t="str">
        <f t="shared" si="31"/>
        <v>Projektingenieur 2</v>
      </c>
      <c r="DO39" s="19">
        <f t="shared" si="13"/>
        <v>3208</v>
      </c>
      <c r="DP39" s="153">
        <v>2</v>
      </c>
      <c r="DQ39" s="19">
        <v>3</v>
      </c>
      <c r="DR39" s="19" t="s">
        <v>951</v>
      </c>
    </row>
    <row r="40" spans="1:122" s="19" customFormat="1" x14ac:dyDescent="0.2">
      <c r="A40" s="53">
        <v>0</v>
      </c>
      <c r="B40" s="53">
        <v>1</v>
      </c>
      <c r="C40" s="53"/>
      <c r="D40" s="55">
        <v>1</v>
      </c>
      <c r="E40" s="55"/>
      <c r="F40" s="56"/>
      <c r="G40" s="54"/>
      <c r="H40" s="54"/>
      <c r="I40" s="56"/>
      <c r="J40" s="54"/>
      <c r="K40" s="56"/>
      <c r="L40" s="56"/>
      <c r="M40" s="56"/>
      <c r="N40" s="58"/>
      <c r="O40" s="52" t="s">
        <v>361</v>
      </c>
      <c r="P40" s="15" t="s">
        <v>918</v>
      </c>
      <c r="Q40" s="15">
        <v>36</v>
      </c>
      <c r="R40" s="42"/>
      <c r="S40" s="20" t="s">
        <v>919</v>
      </c>
      <c r="T40" s="21">
        <v>1962</v>
      </c>
      <c r="U40" s="28" t="s">
        <v>1058</v>
      </c>
      <c r="V40" s="21">
        <v>1992</v>
      </c>
      <c r="W40" s="25" t="s">
        <v>921</v>
      </c>
      <c r="X40" s="21">
        <v>2002</v>
      </c>
      <c r="Y40" s="28" t="s">
        <v>922</v>
      </c>
      <c r="Z40" s="118">
        <f t="shared" si="1"/>
        <v>24</v>
      </c>
      <c r="AA40" s="169" t="s">
        <v>1190</v>
      </c>
      <c r="AB40" s="118" t="s">
        <v>105</v>
      </c>
      <c r="AC40" s="21"/>
      <c r="AE40" s="90" t="s">
        <v>373</v>
      </c>
      <c r="AF40" s="82"/>
      <c r="CP40" s="19" t="str">
        <f t="shared" si="2"/>
        <v>Niedermeyer Friederike</v>
      </c>
      <c r="CR40" s="19">
        <f t="shared" si="3"/>
        <v>24</v>
      </c>
      <c r="CS40" s="19" t="str">
        <f t="shared" si="4"/>
        <v>C</v>
      </c>
      <c r="CT40" s="154">
        <v>4307</v>
      </c>
      <c r="CU40" s="125">
        <v>782</v>
      </c>
      <c r="CV40" s="33">
        <f t="shared" si="24"/>
        <v>8</v>
      </c>
      <c r="CW40" s="83" t="str">
        <f t="shared" si="25"/>
        <v>Projektingenieur 2</v>
      </c>
      <c r="CX40" s="125">
        <v>782</v>
      </c>
      <c r="CY40" s="33">
        <f>VLOOKUP($CX40,Funktionsbezeichnungen,3,0)</f>
        <v>8</v>
      </c>
      <c r="CZ40" s="83" t="str">
        <f>VLOOKUP($CX40,Funktionsbezeichnungen,2,0)</f>
        <v>Projektingenieur 2</v>
      </c>
      <c r="DA40" s="125"/>
      <c r="DB40" s="33"/>
      <c r="DC40" s="83"/>
      <c r="DD40" s="125"/>
      <c r="DE40" s="33"/>
      <c r="DF40" s="83"/>
      <c r="DG40" s="20"/>
      <c r="DH40" s="33"/>
      <c r="DI40" s="33"/>
      <c r="DJ40" s="83"/>
      <c r="DO40" s="19">
        <f t="shared" si="13"/>
        <v>4307</v>
      </c>
      <c r="DP40" s="153">
        <v>1</v>
      </c>
      <c r="DQ40" s="19">
        <v>2</v>
      </c>
      <c r="DR40" s="19" t="s">
        <v>952</v>
      </c>
    </row>
    <row r="41" spans="1:122" s="19" customFormat="1" x14ac:dyDescent="0.2">
      <c r="A41" s="53">
        <v>0</v>
      </c>
      <c r="B41" s="53"/>
      <c r="C41" s="53">
        <f t="shared" si="0"/>
        <v>1</v>
      </c>
      <c r="D41" s="55">
        <v>1</v>
      </c>
      <c r="E41" s="55"/>
      <c r="F41" s="56"/>
      <c r="G41" s="54"/>
      <c r="H41" s="54">
        <v>1</v>
      </c>
      <c r="I41" s="56"/>
      <c r="J41" s="54"/>
      <c r="K41" s="56"/>
      <c r="L41" s="56"/>
      <c r="M41" s="56"/>
      <c r="N41" s="58"/>
      <c r="O41" s="52" t="s">
        <v>360</v>
      </c>
      <c r="P41" s="15" t="s">
        <v>458</v>
      </c>
      <c r="Q41" s="15">
        <v>37</v>
      </c>
      <c r="R41" s="16"/>
      <c r="S41" s="20" t="s">
        <v>275</v>
      </c>
      <c r="T41" s="21">
        <v>1969</v>
      </c>
      <c r="U41" s="28" t="s">
        <v>299</v>
      </c>
      <c r="V41" s="21">
        <v>1996</v>
      </c>
      <c r="W41" s="25"/>
      <c r="X41" s="21"/>
      <c r="Y41" s="25" t="s">
        <v>276</v>
      </c>
      <c r="Z41" s="21">
        <f t="shared" si="1"/>
        <v>20</v>
      </c>
      <c r="AA41" s="25" t="s">
        <v>110</v>
      </c>
      <c r="AB41" s="21" t="s">
        <v>105</v>
      </c>
      <c r="AC41" s="21"/>
      <c r="AE41" s="90" t="s">
        <v>376</v>
      </c>
      <c r="AF41" s="82"/>
      <c r="CP41" s="19" t="str">
        <f t="shared" si="2"/>
        <v>Knoll Bernd</v>
      </c>
      <c r="CR41" s="19">
        <f t="shared" si="3"/>
        <v>20</v>
      </c>
      <c r="CS41" s="19" t="str">
        <f t="shared" si="4"/>
        <v>C</v>
      </c>
      <c r="CT41" s="154">
        <v>4291</v>
      </c>
      <c r="CU41" s="125">
        <v>772</v>
      </c>
      <c r="CV41" s="33">
        <f t="shared" si="24"/>
        <v>8</v>
      </c>
      <c r="CW41" s="83" t="str">
        <f t="shared" si="25"/>
        <v>Projektingenieur 2</v>
      </c>
      <c r="CX41" s="125">
        <v>772</v>
      </c>
      <c r="CY41" s="33">
        <f t="shared" si="26"/>
        <v>8</v>
      </c>
      <c r="CZ41" s="83" t="str">
        <f t="shared" si="27"/>
        <v>Projektingenieur 2</v>
      </c>
      <c r="DA41" s="125">
        <v>772</v>
      </c>
      <c r="DB41" s="33">
        <f t="shared" si="28"/>
        <v>8</v>
      </c>
      <c r="DC41" s="83" t="str">
        <f t="shared" si="29"/>
        <v>Projektingenieur 2</v>
      </c>
      <c r="DD41" s="125">
        <v>772</v>
      </c>
      <c r="DE41" s="33">
        <f t="shared" ref="DE41:DE47" si="34">VLOOKUP($DD41,Funktionsbezeichnungen,3,0)</f>
        <v>8</v>
      </c>
      <c r="DF41" s="83" t="str">
        <f t="shared" ref="DF41:DF47" si="35">VLOOKUP($DD41,Funktionsbezeichnungen,2,0)</f>
        <v>Projektingenieur 2</v>
      </c>
      <c r="DG41" s="20"/>
      <c r="DH41" s="33">
        <v>772</v>
      </c>
      <c r="DI41" s="33">
        <f t="shared" si="30"/>
        <v>8</v>
      </c>
      <c r="DJ41" s="83" t="str">
        <f t="shared" si="31"/>
        <v>Projektingenieur 2</v>
      </c>
      <c r="DO41" s="19">
        <f t="shared" si="13"/>
        <v>4291</v>
      </c>
      <c r="DP41" s="153">
        <v>1</v>
      </c>
      <c r="DQ41" s="19">
        <v>2</v>
      </c>
      <c r="DR41" s="185" t="s">
        <v>968</v>
      </c>
    </row>
    <row r="42" spans="1:122" s="19" customFormat="1" x14ac:dyDescent="0.2">
      <c r="A42" s="53">
        <v>0</v>
      </c>
      <c r="B42" s="53"/>
      <c r="C42" s="53">
        <f t="shared" si="0"/>
        <v>1</v>
      </c>
      <c r="D42" s="55"/>
      <c r="E42" s="55">
        <v>1</v>
      </c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359</v>
      </c>
      <c r="P42" s="15" t="s">
        <v>466</v>
      </c>
      <c r="Q42" s="15">
        <v>38</v>
      </c>
      <c r="R42" s="42"/>
      <c r="S42" s="20" t="s">
        <v>246</v>
      </c>
      <c r="T42" s="21">
        <v>1972</v>
      </c>
      <c r="U42" s="28" t="s">
        <v>1064</v>
      </c>
      <c r="V42" s="21">
        <v>1998</v>
      </c>
      <c r="W42" s="25"/>
      <c r="X42" s="21"/>
      <c r="Y42" s="28" t="s">
        <v>247</v>
      </c>
      <c r="Z42" s="21">
        <f t="shared" si="1"/>
        <v>18</v>
      </c>
      <c r="AA42" s="25" t="s">
        <v>392</v>
      </c>
      <c r="AB42" s="21" t="s">
        <v>105</v>
      </c>
      <c r="AC42" s="21"/>
      <c r="AE42" s="90" t="s">
        <v>404</v>
      </c>
      <c r="AF42" s="82"/>
      <c r="CP42" s="19" t="str">
        <f t="shared" si="2"/>
        <v>Martin Dirk</v>
      </c>
      <c r="CR42" s="19">
        <f t="shared" si="3"/>
        <v>18</v>
      </c>
      <c r="CS42" s="19" t="str">
        <f t="shared" si="4"/>
        <v>C</v>
      </c>
      <c r="CT42" s="154">
        <v>7696</v>
      </c>
      <c r="CU42" s="125">
        <v>772</v>
      </c>
      <c r="CV42" s="33">
        <f t="shared" si="24"/>
        <v>8</v>
      </c>
      <c r="CW42" s="83" t="str">
        <f t="shared" si="25"/>
        <v>Projektingenieur 2</v>
      </c>
      <c r="CX42" s="125">
        <v>772</v>
      </c>
      <c r="CY42" s="33">
        <f t="shared" si="26"/>
        <v>8</v>
      </c>
      <c r="CZ42" s="83" t="str">
        <f t="shared" si="27"/>
        <v>Projektingenieur 2</v>
      </c>
      <c r="DA42" s="125">
        <v>772</v>
      </c>
      <c r="DB42" s="33">
        <f t="shared" si="28"/>
        <v>8</v>
      </c>
      <c r="DC42" s="83" t="str">
        <f t="shared" si="29"/>
        <v>Projektingenieur 2</v>
      </c>
      <c r="DD42" s="125">
        <v>772</v>
      </c>
      <c r="DE42" s="33">
        <f t="shared" si="34"/>
        <v>8</v>
      </c>
      <c r="DF42" s="83" t="str">
        <f t="shared" si="35"/>
        <v>Projektingenieur 2</v>
      </c>
      <c r="DG42" s="20"/>
      <c r="DH42" s="33">
        <v>772</v>
      </c>
      <c r="DI42" s="33">
        <f t="shared" si="30"/>
        <v>8</v>
      </c>
      <c r="DJ42" s="83" t="str">
        <f t="shared" si="31"/>
        <v>Projektingenieur 2</v>
      </c>
      <c r="DO42" s="19">
        <f t="shared" si="13"/>
        <v>7696</v>
      </c>
      <c r="DP42" s="153">
        <v>2</v>
      </c>
      <c r="DQ42" s="19">
        <v>3</v>
      </c>
      <c r="DR42" s="19" t="s">
        <v>951</v>
      </c>
    </row>
    <row r="43" spans="1:122" s="19" customFormat="1" ht="38.25" x14ac:dyDescent="0.2">
      <c r="A43" s="53">
        <v>0</v>
      </c>
      <c r="B43" s="53"/>
      <c r="C43" s="53">
        <f>IF(Z43&gt;=10,1,0)</f>
        <v>1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361</v>
      </c>
      <c r="P43" s="15" t="s">
        <v>865</v>
      </c>
      <c r="Q43" s="15">
        <v>39</v>
      </c>
      <c r="R43" s="42"/>
      <c r="S43" s="20" t="s">
        <v>866</v>
      </c>
      <c r="T43" s="21">
        <v>1969</v>
      </c>
      <c r="U43" s="28" t="s">
        <v>943</v>
      </c>
      <c r="V43" s="21">
        <v>1999</v>
      </c>
      <c r="W43" s="191" t="s">
        <v>1047</v>
      </c>
      <c r="X43" s="21">
        <v>2011</v>
      </c>
      <c r="Y43" s="28" t="s">
        <v>944</v>
      </c>
      <c r="Z43" s="118">
        <f t="shared" si="1"/>
        <v>17</v>
      </c>
      <c r="AA43" s="169" t="s">
        <v>565</v>
      </c>
      <c r="AB43" s="118" t="s">
        <v>105</v>
      </c>
      <c r="AC43" s="21"/>
      <c r="AE43" s="90" t="s">
        <v>373</v>
      </c>
      <c r="AF43" s="82"/>
      <c r="CP43" s="19" t="str">
        <f t="shared" si="2"/>
        <v>Betzold Alexander</v>
      </c>
      <c r="CR43" s="19">
        <f t="shared" si="3"/>
        <v>17</v>
      </c>
      <c r="CS43" s="19" t="str">
        <f t="shared" si="4"/>
        <v>C</v>
      </c>
      <c r="CT43" s="154">
        <v>4306</v>
      </c>
      <c r="CU43" s="125">
        <v>782</v>
      </c>
      <c r="CV43" s="33">
        <f t="shared" si="24"/>
        <v>8</v>
      </c>
      <c r="CW43" s="83" t="str">
        <f t="shared" si="25"/>
        <v>Projektingenieur 2</v>
      </c>
      <c r="CX43" s="125">
        <v>782</v>
      </c>
      <c r="CY43" s="33">
        <f>VLOOKUP($CX43,Funktionsbezeichnungen,3,0)</f>
        <v>8</v>
      </c>
      <c r="CZ43" s="83" t="str">
        <f>VLOOKUP($CX43,Funktionsbezeichnungen,2,0)</f>
        <v>Projektingenieur 2</v>
      </c>
      <c r="DA43" s="125">
        <v>782</v>
      </c>
      <c r="DB43" s="33">
        <f>VLOOKUP($DA43,Funktionsbezeichnungen,3,0)</f>
        <v>8</v>
      </c>
      <c r="DC43" s="83" t="str">
        <f>VLOOKUP($DA43,Funktionsbezeichnungen,2,0)</f>
        <v>Projektingenieur 2</v>
      </c>
      <c r="DD43" s="125">
        <v>782</v>
      </c>
      <c r="DE43" s="33">
        <f t="shared" si="34"/>
        <v>8</v>
      </c>
      <c r="DF43" s="83" t="str">
        <f t="shared" si="35"/>
        <v>Projektingenieur 2</v>
      </c>
      <c r="DG43" s="20"/>
      <c r="DH43" s="33">
        <v>781</v>
      </c>
      <c r="DI43" s="33">
        <f>VLOOKUP($DH43,Funktionsbezeichnungen,3,0)</f>
        <v>7</v>
      </c>
      <c r="DJ43" s="83" t="str">
        <f>VLOOKUP($DH43,Funktionsbezeichnungen,2,0)</f>
        <v>Projektingenieur 1</v>
      </c>
      <c r="DO43" s="19">
        <f t="shared" si="13"/>
        <v>4306</v>
      </c>
      <c r="DP43" s="153">
        <v>2</v>
      </c>
      <c r="DQ43" s="19">
        <v>2</v>
      </c>
      <c r="DR43" s="19" t="s">
        <v>952</v>
      </c>
    </row>
    <row r="44" spans="1:122" s="19" customFormat="1" ht="27" x14ac:dyDescent="0.2">
      <c r="A44" s="53">
        <v>0</v>
      </c>
      <c r="B44" s="53">
        <v>1</v>
      </c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359</v>
      </c>
      <c r="P44" s="15" t="s">
        <v>470</v>
      </c>
      <c r="Q44" s="15">
        <v>40</v>
      </c>
      <c r="R44" s="42"/>
      <c r="S44" s="20" t="s">
        <v>227</v>
      </c>
      <c r="T44" s="21">
        <v>1976</v>
      </c>
      <c r="U44" s="28" t="s">
        <v>1048</v>
      </c>
      <c r="V44" s="21">
        <v>2001</v>
      </c>
      <c r="W44" s="25" t="s">
        <v>1049</v>
      </c>
      <c r="X44" s="21">
        <v>2009</v>
      </c>
      <c r="Y44" s="28" t="s">
        <v>106</v>
      </c>
      <c r="Z44" s="21">
        <f t="shared" si="1"/>
        <v>15</v>
      </c>
      <c r="AA44" s="25" t="s">
        <v>605</v>
      </c>
      <c r="AB44" s="21" t="s">
        <v>105</v>
      </c>
      <c r="AC44" s="21"/>
      <c r="AE44" s="90" t="s">
        <v>1097</v>
      </c>
      <c r="AF44" s="82"/>
      <c r="CP44" s="19" t="str">
        <f t="shared" si="2"/>
        <v>Chroust Steffi</v>
      </c>
      <c r="CR44" s="19">
        <f t="shared" si="3"/>
        <v>15</v>
      </c>
      <c r="CS44" s="19" t="str">
        <f t="shared" si="4"/>
        <v>C</v>
      </c>
      <c r="CT44" s="154">
        <v>4275</v>
      </c>
      <c r="CU44" s="125">
        <v>782</v>
      </c>
      <c r="CV44" s="33">
        <f t="shared" si="24"/>
        <v>8</v>
      </c>
      <c r="CW44" s="83" t="str">
        <f t="shared" si="25"/>
        <v>Projektingenieur 2</v>
      </c>
      <c r="CX44" s="125">
        <v>782</v>
      </c>
      <c r="CY44" s="33">
        <f t="shared" si="26"/>
        <v>8</v>
      </c>
      <c r="CZ44" s="83" t="str">
        <f t="shared" si="27"/>
        <v>Projektingenieur 2</v>
      </c>
      <c r="DA44" s="125">
        <v>782</v>
      </c>
      <c r="DB44" s="33">
        <f t="shared" si="28"/>
        <v>8</v>
      </c>
      <c r="DC44" s="83" t="str">
        <f t="shared" si="29"/>
        <v>Projektingenieur 2</v>
      </c>
      <c r="DD44" s="125">
        <v>782</v>
      </c>
      <c r="DE44" s="33">
        <f t="shared" si="34"/>
        <v>8</v>
      </c>
      <c r="DF44" s="83" t="str">
        <f t="shared" si="35"/>
        <v>Projektingenieur 2</v>
      </c>
      <c r="DG44" s="20"/>
      <c r="DH44" s="33">
        <v>781</v>
      </c>
      <c r="DI44" s="33">
        <f t="shared" si="30"/>
        <v>7</v>
      </c>
      <c r="DJ44" s="83" t="str">
        <f t="shared" si="31"/>
        <v>Projektingenieur 1</v>
      </c>
      <c r="DO44" s="19">
        <f t="shared" si="13"/>
        <v>4275</v>
      </c>
      <c r="DP44" s="153">
        <v>2</v>
      </c>
      <c r="DQ44" s="19">
        <v>3</v>
      </c>
      <c r="DR44" s="19" t="s">
        <v>952</v>
      </c>
    </row>
    <row r="45" spans="1:122" s="19" customFormat="1" x14ac:dyDescent="0.2">
      <c r="A45" s="53">
        <v>0</v>
      </c>
      <c r="B45" s="53"/>
      <c r="C45" s="53">
        <f t="shared" ref="C45" si="36">IF(Z45&gt;=10,1,0)</f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207" t="s">
        <v>1140</v>
      </c>
      <c r="P45" s="15" t="s">
        <v>469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ref="Z45" si="37">$AD$3-V45</f>
        <v>15</v>
      </c>
      <c r="AA45" s="169"/>
      <c r="AB45" s="118" t="s">
        <v>105</v>
      </c>
      <c r="AC45" s="21"/>
      <c r="AE45" s="90" t="s">
        <v>373</v>
      </c>
      <c r="AF45" s="82"/>
      <c r="CP45" s="19" t="str">
        <f t="shared" ref="CP45" si="38">+S45</f>
        <v>Igual Lorenzo</v>
      </c>
      <c r="CR45" s="19">
        <f t="shared" ref="CR45" si="39">+Z45</f>
        <v>15</v>
      </c>
      <c r="CS45" s="19" t="str">
        <f t="shared" ref="CS45" si="40">+AB45</f>
        <v>C</v>
      </c>
      <c r="CT45" s="154">
        <v>3215</v>
      </c>
      <c r="CU45" s="125">
        <v>772</v>
      </c>
      <c r="CV45" s="33">
        <f t="shared" si="24"/>
        <v>8</v>
      </c>
      <c r="CW45" s="83" t="str">
        <f t="shared" si="25"/>
        <v>Projektingenieur 2</v>
      </c>
      <c r="CX45" s="125"/>
      <c r="CY45" s="33"/>
      <c r="CZ45" s="83"/>
      <c r="DA45" s="125"/>
      <c r="DB45" s="33"/>
      <c r="DC45" s="83"/>
      <c r="DD45" s="125"/>
      <c r="DE45" s="33"/>
      <c r="DF45" s="83"/>
      <c r="DG45" s="20"/>
      <c r="DH45" s="33"/>
      <c r="DI45" s="33"/>
      <c r="DJ45" s="83"/>
      <c r="DO45" s="19">
        <f t="shared" ref="DO45" si="41">+CT45</f>
        <v>3215</v>
      </c>
      <c r="DP45" s="153">
        <v>2</v>
      </c>
      <c r="DQ45" s="19">
        <v>3</v>
      </c>
      <c r="DR45" s="19" t="s">
        <v>952</v>
      </c>
    </row>
    <row r="46" spans="1:122" s="19" customFormat="1" ht="27" x14ac:dyDescent="0.2">
      <c r="A46" s="53">
        <v>0</v>
      </c>
      <c r="B46" s="53"/>
      <c r="C46" s="53">
        <f t="shared" si="0"/>
        <v>1</v>
      </c>
      <c r="D46" s="55"/>
      <c r="E46" s="55">
        <v>1</v>
      </c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469</v>
      </c>
      <c r="Q46" s="15">
        <v>42</v>
      </c>
      <c r="R46" s="42"/>
      <c r="S46" s="20" t="s">
        <v>301</v>
      </c>
      <c r="T46" s="21">
        <v>1975</v>
      </c>
      <c r="U46" s="28" t="s">
        <v>302</v>
      </c>
      <c r="V46" s="21">
        <v>2001</v>
      </c>
      <c r="W46" s="25"/>
      <c r="X46" s="21"/>
      <c r="Y46" s="28" t="s">
        <v>303</v>
      </c>
      <c r="Z46" s="118">
        <f t="shared" si="1"/>
        <v>15</v>
      </c>
      <c r="AA46" s="169" t="s">
        <v>682</v>
      </c>
      <c r="AB46" s="118" t="s">
        <v>105</v>
      </c>
      <c r="AC46" s="21"/>
      <c r="AE46" s="90" t="s">
        <v>373</v>
      </c>
      <c r="AF46" s="82"/>
      <c r="CP46" s="19" t="str">
        <f t="shared" si="2"/>
        <v>Rey Lionel</v>
      </c>
      <c r="CR46" s="19">
        <f t="shared" si="3"/>
        <v>15</v>
      </c>
      <c r="CS46" s="19" t="str">
        <f t="shared" si="4"/>
        <v>C</v>
      </c>
      <c r="CT46" s="154">
        <v>4299</v>
      </c>
      <c r="CU46" s="125">
        <v>782</v>
      </c>
      <c r="CV46" s="33">
        <f t="shared" si="24"/>
        <v>8</v>
      </c>
      <c r="CW46" s="83" t="str">
        <f t="shared" si="25"/>
        <v>Projektingenieur 2</v>
      </c>
      <c r="CX46" s="125">
        <v>782</v>
      </c>
      <c r="CY46" s="33">
        <f t="shared" si="26"/>
        <v>8</v>
      </c>
      <c r="CZ46" s="83" t="str">
        <f t="shared" si="27"/>
        <v>Projektingenieur 2</v>
      </c>
      <c r="DA46" s="125">
        <v>782</v>
      </c>
      <c r="DB46" s="33">
        <f t="shared" si="28"/>
        <v>8</v>
      </c>
      <c r="DC46" s="83" t="str">
        <f t="shared" si="29"/>
        <v>Projektingenieur 2</v>
      </c>
      <c r="DD46" s="125">
        <v>782</v>
      </c>
      <c r="DE46" s="33">
        <f t="shared" si="34"/>
        <v>8</v>
      </c>
      <c r="DF46" s="83" t="str">
        <f t="shared" si="35"/>
        <v>Projektingenieur 2</v>
      </c>
      <c r="DG46" s="20"/>
      <c r="DH46" s="33">
        <v>782</v>
      </c>
      <c r="DI46" s="33">
        <f t="shared" si="30"/>
        <v>8</v>
      </c>
      <c r="DJ46" s="83" t="str">
        <f t="shared" si="31"/>
        <v>Projektingenieur 2</v>
      </c>
      <c r="DO46" s="19">
        <f t="shared" si="13"/>
        <v>4299</v>
      </c>
      <c r="DP46" s="153">
        <v>2</v>
      </c>
      <c r="DQ46" s="19">
        <v>3</v>
      </c>
      <c r="DR46" s="19" t="s">
        <v>952</v>
      </c>
    </row>
    <row r="47" spans="1:122" s="19" customFormat="1" ht="27" x14ac:dyDescent="0.2">
      <c r="A47" s="53">
        <v>0</v>
      </c>
      <c r="B47" s="53"/>
      <c r="C47" s="53">
        <f>IF(Z47&gt;=10,1,0)</f>
        <v>1</v>
      </c>
      <c r="D47" s="55">
        <v>1</v>
      </c>
      <c r="E47" s="55"/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52" t="s">
        <v>566</v>
      </c>
      <c r="Q47" s="15">
        <v>43</v>
      </c>
      <c r="R47" s="42"/>
      <c r="S47" s="16" t="s">
        <v>561</v>
      </c>
      <c r="T47" s="21">
        <v>1975</v>
      </c>
      <c r="U47" s="28" t="s">
        <v>562</v>
      </c>
      <c r="V47" s="21">
        <v>2004</v>
      </c>
      <c r="W47" s="25"/>
      <c r="X47" s="21"/>
      <c r="Y47" s="28" t="s">
        <v>564</v>
      </c>
      <c r="Z47" s="118">
        <f t="shared" si="1"/>
        <v>12</v>
      </c>
      <c r="AA47" s="169" t="s">
        <v>565</v>
      </c>
      <c r="AB47" s="21" t="s">
        <v>105</v>
      </c>
      <c r="AC47" s="21"/>
      <c r="AE47" s="90" t="s">
        <v>1084</v>
      </c>
      <c r="AF47" s="82"/>
      <c r="CP47" s="19" t="str">
        <f t="shared" si="2"/>
        <v>That Pueng</v>
      </c>
      <c r="CR47" s="19">
        <f t="shared" si="3"/>
        <v>12</v>
      </c>
      <c r="CS47" s="19" t="str">
        <f t="shared" si="4"/>
        <v>C</v>
      </c>
      <c r="CT47" s="154">
        <v>4345</v>
      </c>
      <c r="CU47" s="125" t="s">
        <v>711</v>
      </c>
      <c r="CV47" s="33"/>
      <c r="CW47" s="83"/>
      <c r="CX47" s="125">
        <v>782</v>
      </c>
      <c r="CY47" s="33">
        <f>VLOOKUP($CX47,Funktionsbezeichnungen,3,0)</f>
        <v>8</v>
      </c>
      <c r="CZ47" s="83" t="str">
        <f>VLOOKUP($CX47,Funktionsbezeichnungen,2,0)</f>
        <v>Projektingenieur 2</v>
      </c>
      <c r="DA47" s="125">
        <v>782</v>
      </c>
      <c r="DB47" s="33">
        <f>VLOOKUP($DA47,Funktionsbezeichnungen,3,0)</f>
        <v>8</v>
      </c>
      <c r="DC47" s="83" t="str">
        <f>VLOOKUP($DA47,Funktionsbezeichnungen,2,0)</f>
        <v>Projektingenieur 2</v>
      </c>
      <c r="DD47" s="125">
        <v>782</v>
      </c>
      <c r="DE47" s="33">
        <f t="shared" si="34"/>
        <v>8</v>
      </c>
      <c r="DF47" s="83" t="str">
        <f t="shared" si="35"/>
        <v>Projektingenieur 2</v>
      </c>
      <c r="DG47" s="20"/>
      <c r="DH47" s="33">
        <v>781</v>
      </c>
      <c r="DI47" s="33">
        <f>VLOOKUP($DH47,Funktionsbezeichnungen,3,0)</f>
        <v>7</v>
      </c>
      <c r="DJ47" s="83" t="str">
        <f>VLOOKUP($DH47,Funktionsbezeichnungen,2,0)</f>
        <v>Projektingenieur 1</v>
      </c>
      <c r="DO47" s="19">
        <f t="shared" si="13"/>
        <v>4345</v>
      </c>
      <c r="DP47" s="153">
        <v>1</v>
      </c>
      <c r="DQ47" s="19">
        <v>2</v>
      </c>
      <c r="DR47" s="19" t="s">
        <v>952</v>
      </c>
    </row>
    <row r="48" spans="1:122" s="19" customFormat="1" x14ac:dyDescent="0.2">
      <c r="A48" s="53">
        <v>0</v>
      </c>
      <c r="B48" s="53"/>
      <c r="C48" s="53">
        <f t="shared" si="0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358</v>
      </c>
      <c r="P48" s="15" t="s">
        <v>852</v>
      </c>
      <c r="Q48" s="15">
        <v>44</v>
      </c>
      <c r="R48" s="42"/>
      <c r="S48" s="20" t="s">
        <v>870</v>
      </c>
      <c r="T48" s="21">
        <v>1978</v>
      </c>
      <c r="U48" s="28" t="s">
        <v>198</v>
      </c>
      <c r="V48" s="21">
        <v>2004</v>
      </c>
      <c r="W48" s="25"/>
      <c r="X48" s="21"/>
      <c r="Y48" s="28" t="s">
        <v>853</v>
      </c>
      <c r="Z48" s="21">
        <f t="shared" si="1"/>
        <v>12</v>
      </c>
      <c r="AA48" s="25" t="s">
        <v>671</v>
      </c>
      <c r="AB48" s="21" t="s">
        <v>105</v>
      </c>
      <c r="AC48" s="21"/>
      <c r="AE48" s="90" t="s">
        <v>373</v>
      </c>
      <c r="AF48" s="82"/>
      <c r="CP48" s="19" t="str">
        <f t="shared" si="2"/>
        <v>Hausammann Cédric</v>
      </c>
      <c r="CR48" s="19">
        <f t="shared" si="3"/>
        <v>12</v>
      </c>
      <c r="CS48" s="19" t="str">
        <f t="shared" si="4"/>
        <v>C</v>
      </c>
      <c r="CT48" s="154">
        <v>9648</v>
      </c>
      <c r="CU48" s="125">
        <v>772</v>
      </c>
      <c r="CV48" s="33">
        <f t="shared" ref="CV48:CV76" si="42">VLOOKUP($CU48,Funktionsbezeichnungen,3,0)</f>
        <v>8</v>
      </c>
      <c r="CW48" s="83" t="str">
        <f t="shared" ref="CW48:CW76" si="43">VLOOKUP($CU48,Funktionsbezeichnungen,2,0)</f>
        <v>Projektingenieur 2</v>
      </c>
      <c r="CX48" s="125">
        <v>772</v>
      </c>
      <c r="CY48" s="33">
        <f t="shared" ref="CY48:CY62" si="44">VLOOKUP($CX48,Funktionsbezeichnungen,3,0)</f>
        <v>8</v>
      </c>
      <c r="CZ48" s="83" t="str">
        <f t="shared" ref="CZ48:CZ62" si="45">VLOOKUP($CX48,Funktionsbezeichnungen,2,0)</f>
        <v>Projektingenieur 2</v>
      </c>
      <c r="DA48" s="125">
        <v>772</v>
      </c>
      <c r="DB48" s="33">
        <f>VLOOKUP($DA48,Funktionsbezeichnungen,3,0)</f>
        <v>8</v>
      </c>
      <c r="DC48" s="83" t="str">
        <f>VLOOKUP($DA48,Funktionsbezeichnungen,2,0)</f>
        <v>Projektingenieur 2</v>
      </c>
      <c r="DD48" s="125">
        <v>772</v>
      </c>
      <c r="DE48" s="33">
        <f>VLOOKUP($DD48,Funktionsbezeichnungen,3,0)</f>
        <v>8</v>
      </c>
      <c r="DF48" s="83" t="str">
        <f>VLOOKUP($DD48,Funktionsbezeichnungen,2,0)</f>
        <v>Projektingenieur 2</v>
      </c>
      <c r="DG48" s="20"/>
      <c r="DH48" s="33">
        <v>771</v>
      </c>
      <c r="DI48" s="33">
        <f>VLOOKUP($DH48,Funktionsbezeichnungen,3,0)</f>
        <v>7</v>
      </c>
      <c r="DJ48" s="83" t="str">
        <f>VLOOKUP($DH48,Funktionsbezeichnungen,2,0)</f>
        <v>Projektingenieur 1</v>
      </c>
      <c r="DO48" s="19">
        <f t="shared" si="13"/>
        <v>9648</v>
      </c>
      <c r="DP48" s="153">
        <v>2</v>
      </c>
      <c r="DQ48" s="19">
        <v>3</v>
      </c>
      <c r="DR48" s="19" t="s">
        <v>951</v>
      </c>
    </row>
    <row r="49" spans="1:122" s="19" customFormat="1" x14ac:dyDescent="0.2">
      <c r="A49" s="53">
        <v>0</v>
      </c>
      <c r="B49" s="53"/>
      <c r="C49" s="53">
        <f t="shared" si="0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358</v>
      </c>
      <c r="P49" s="15" t="s">
        <v>1149</v>
      </c>
      <c r="Q49" s="15">
        <v>45</v>
      </c>
      <c r="R49" s="42"/>
      <c r="S49" s="20" t="s">
        <v>1150</v>
      </c>
      <c r="T49" s="21">
        <v>1976</v>
      </c>
      <c r="U49" s="28" t="s">
        <v>1069</v>
      </c>
      <c r="V49" s="21">
        <v>2004</v>
      </c>
      <c r="W49" s="25" t="s">
        <v>1151</v>
      </c>
      <c r="X49" s="21">
        <v>2011</v>
      </c>
      <c r="Y49" s="28" t="s">
        <v>1152</v>
      </c>
      <c r="Z49" s="21">
        <f t="shared" si="1"/>
        <v>12</v>
      </c>
      <c r="AA49" s="25" t="s">
        <v>698</v>
      </c>
      <c r="AB49" s="118" t="s">
        <v>105</v>
      </c>
      <c r="AC49" s="21"/>
      <c r="AE49" s="90" t="s">
        <v>375</v>
      </c>
      <c r="AF49" s="82"/>
      <c r="CP49" s="19" t="str">
        <f t="shared" si="2"/>
        <v>Titz Markus</v>
      </c>
      <c r="CR49" s="153">
        <f t="shared" si="3"/>
        <v>12</v>
      </c>
      <c r="CS49" s="19" t="str">
        <f t="shared" si="4"/>
        <v>C</v>
      </c>
      <c r="CT49" s="154">
        <v>4912</v>
      </c>
      <c r="CU49" s="125">
        <v>772</v>
      </c>
      <c r="CV49" s="33">
        <f t="shared" si="42"/>
        <v>8</v>
      </c>
      <c r="CW49" s="83" t="str">
        <f t="shared" si="43"/>
        <v>Projektingenieur 2</v>
      </c>
      <c r="CX49" s="125"/>
      <c r="CY49" s="33"/>
      <c r="CZ49" s="83"/>
      <c r="DA49" s="125"/>
      <c r="DB49" s="33"/>
      <c r="DC49" s="83"/>
      <c r="DD49" s="125"/>
      <c r="DE49" s="33"/>
      <c r="DF49" s="83"/>
      <c r="DG49" s="20"/>
      <c r="DH49" s="33"/>
      <c r="DI49" s="33"/>
      <c r="DJ49" s="83"/>
      <c r="DO49" s="19">
        <f t="shared" si="13"/>
        <v>4912</v>
      </c>
      <c r="DP49" s="153">
        <v>2</v>
      </c>
      <c r="DQ49" s="19">
        <v>3</v>
      </c>
      <c r="DR49" s="19" t="s">
        <v>951</v>
      </c>
    </row>
    <row r="50" spans="1:122" s="19" customFormat="1" ht="27" x14ac:dyDescent="0.2">
      <c r="A50" s="53">
        <v>0</v>
      </c>
      <c r="B50" s="53"/>
      <c r="C50" s="53">
        <f t="shared" si="0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207" t="s">
        <v>1140</v>
      </c>
      <c r="P50" s="15" t="s">
        <v>1120</v>
      </c>
      <c r="Q50" s="15">
        <v>46</v>
      </c>
      <c r="R50" s="42"/>
      <c r="S50" s="20" t="s">
        <v>1118</v>
      </c>
      <c r="T50" s="21">
        <v>1976</v>
      </c>
      <c r="U50" s="28" t="s">
        <v>1119</v>
      </c>
      <c r="V50" s="21">
        <v>2005</v>
      </c>
      <c r="W50" s="25"/>
      <c r="X50" s="21"/>
      <c r="Y50" s="28"/>
      <c r="Z50" s="118">
        <f t="shared" si="1"/>
        <v>11</v>
      </c>
      <c r="AA50" s="169" t="s">
        <v>1144</v>
      </c>
      <c r="AB50" s="118" t="s">
        <v>105</v>
      </c>
      <c r="AC50" s="21"/>
      <c r="AE50" s="90" t="s">
        <v>373</v>
      </c>
      <c r="AF50" s="82"/>
      <c r="CP50" s="19" t="str">
        <f t="shared" si="2"/>
        <v>Dick David</v>
      </c>
      <c r="CR50" s="19">
        <f t="shared" si="3"/>
        <v>11</v>
      </c>
      <c r="CS50" s="19" t="str">
        <f t="shared" si="4"/>
        <v>C</v>
      </c>
      <c r="CT50" s="154">
        <v>4909</v>
      </c>
      <c r="CU50" s="125">
        <v>772</v>
      </c>
      <c r="CV50" s="33">
        <f t="shared" si="42"/>
        <v>8</v>
      </c>
      <c r="CW50" s="83" t="str">
        <f t="shared" si="43"/>
        <v>Projektingenieur 2</v>
      </c>
      <c r="CX50" s="125"/>
      <c r="CY50" s="33"/>
      <c r="CZ50" s="83"/>
      <c r="DA50" s="125"/>
      <c r="DB50" s="33"/>
      <c r="DC50" s="83"/>
      <c r="DD50" s="125"/>
      <c r="DE50" s="33"/>
      <c r="DF50" s="83"/>
      <c r="DG50" s="20"/>
      <c r="DH50" s="33"/>
      <c r="DI50" s="33"/>
      <c r="DJ50" s="83"/>
      <c r="DO50" s="19">
        <f t="shared" si="13"/>
        <v>4909</v>
      </c>
      <c r="DP50" s="153">
        <v>2</v>
      </c>
      <c r="DQ50" s="19">
        <v>3</v>
      </c>
      <c r="DR50" s="19" t="s">
        <v>952</v>
      </c>
    </row>
    <row r="51" spans="1:122" s="19" customFormat="1" x14ac:dyDescent="0.2">
      <c r="A51" s="53">
        <v>0</v>
      </c>
      <c r="B51" s="53">
        <v>1</v>
      </c>
      <c r="C51" s="53">
        <f t="shared" si="0"/>
        <v>1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1068</v>
      </c>
      <c r="V51" s="21">
        <v>2005</v>
      </c>
      <c r="W51" s="25"/>
      <c r="X51" s="21"/>
      <c r="Y51" s="28"/>
      <c r="Z51" s="21">
        <f t="shared" si="1"/>
        <v>11</v>
      </c>
      <c r="AA51" s="25" t="s">
        <v>685</v>
      </c>
      <c r="AB51" s="118" t="s">
        <v>105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11</v>
      </c>
      <c r="CS51" s="19" t="str">
        <f t="shared" si="4"/>
        <v>C</v>
      </c>
      <c r="CT51" s="154">
        <v>4353</v>
      </c>
      <c r="CU51" s="125">
        <v>772</v>
      </c>
      <c r="CV51" s="33">
        <f t="shared" si="42"/>
        <v>8</v>
      </c>
      <c r="CW51" s="83" t="str">
        <f t="shared" si="43"/>
        <v>Projektingenieur 2</v>
      </c>
      <c r="CX51" s="125">
        <v>772</v>
      </c>
      <c r="CY51" s="33">
        <f t="shared" si="44"/>
        <v>8</v>
      </c>
      <c r="CZ51" s="83" t="str">
        <f t="shared" si="45"/>
        <v>Projektingenieur 2</v>
      </c>
      <c r="DA51" s="125">
        <v>772</v>
      </c>
      <c r="DB51" s="33">
        <f>VLOOKUP($DA51,Funktionsbezeichnungen,3,0)</f>
        <v>8</v>
      </c>
      <c r="DC51" s="83" t="str">
        <f>VLOOKUP($DA51,Funktionsbezeichnungen,2,0)</f>
        <v>Projektingenieur 2</v>
      </c>
      <c r="DD51" s="125">
        <v>771</v>
      </c>
      <c r="DE51" s="33">
        <f>VLOOKUP($DD51,Funktionsbezeichnungen,3,0)</f>
        <v>7</v>
      </c>
      <c r="DF51" s="83" t="str">
        <f>VLOOKUP($DD51,Funktionsbezeichnungen,2,0)</f>
        <v>Projektingenieur 1</v>
      </c>
      <c r="DG51" s="20"/>
      <c r="DH51" s="33">
        <v>771</v>
      </c>
      <c r="DI51" s="33">
        <f>VLOOKUP($DH51,Funktionsbezeichnungen,3,0)</f>
        <v>7</v>
      </c>
      <c r="DJ51" s="83" t="str">
        <f>VLOOKUP($DH51,Funktionsbezeichnungen,2,0)</f>
        <v>Projektingenieur 1</v>
      </c>
      <c r="DO51" s="19">
        <f t="shared" si="13"/>
        <v>4353</v>
      </c>
      <c r="DP51" s="153">
        <v>2</v>
      </c>
      <c r="DQ51" s="19">
        <v>3</v>
      </c>
      <c r="DR51" s="185" t="s">
        <v>968</v>
      </c>
    </row>
    <row r="52" spans="1:122" s="19" customFormat="1" x14ac:dyDescent="0.2">
      <c r="A52" s="53">
        <v>0</v>
      </c>
      <c r="B52" s="53"/>
      <c r="C52" s="53">
        <f t="shared" si="0"/>
        <v>1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1063</v>
      </c>
      <c r="V52" s="21">
        <v>2006</v>
      </c>
      <c r="W52" s="25"/>
      <c r="X52" s="21"/>
      <c r="Y52" s="28"/>
      <c r="Z52" s="21">
        <f t="shared" si="1"/>
        <v>10</v>
      </c>
      <c r="AA52" s="25" t="s">
        <v>108</v>
      </c>
      <c r="AB52" s="118" t="s">
        <v>105</v>
      </c>
      <c r="AC52" s="21"/>
      <c r="AE52" s="90" t="s">
        <v>373</v>
      </c>
      <c r="AF52" s="82"/>
      <c r="CP52" s="19" t="str">
        <f t="shared" si="2"/>
        <v>Akdeniz Veysel</v>
      </c>
      <c r="CR52" s="153">
        <f t="shared" si="3"/>
        <v>10</v>
      </c>
      <c r="CS52" s="19" t="str">
        <f t="shared" si="4"/>
        <v>C</v>
      </c>
      <c r="CT52" s="154">
        <v>4293</v>
      </c>
      <c r="CU52" s="125">
        <v>772</v>
      </c>
      <c r="CV52" s="33">
        <f t="shared" si="42"/>
        <v>8</v>
      </c>
      <c r="CW52" s="83" t="str">
        <f t="shared" si="43"/>
        <v>Projektingenieur 2</v>
      </c>
      <c r="CX52" s="125">
        <v>772</v>
      </c>
      <c r="CY52" s="33">
        <f t="shared" si="44"/>
        <v>8</v>
      </c>
      <c r="CZ52" s="83" t="str">
        <f t="shared" si="45"/>
        <v>Projektingenieur 2</v>
      </c>
      <c r="DA52" s="125">
        <v>772</v>
      </c>
      <c r="DB52" s="33">
        <f>VLOOKUP($DA52,Funktionsbezeichnungen,3,0)</f>
        <v>8</v>
      </c>
      <c r="DC52" s="83" t="str">
        <f>VLOOKUP($DA52,Funktionsbezeichnungen,2,0)</f>
        <v>Projektingenieur 2</v>
      </c>
      <c r="DD52" s="125">
        <v>772</v>
      </c>
      <c r="DE52" s="33">
        <f>VLOOKUP($DD52,Funktionsbezeichnungen,3,0)</f>
        <v>8</v>
      </c>
      <c r="DF52" s="83" t="str">
        <f>VLOOKUP($DD52,Funktionsbezeichnungen,2,0)</f>
        <v>Projektingenieur 2</v>
      </c>
      <c r="DG52" s="20"/>
      <c r="DH52" s="33">
        <v>771</v>
      </c>
      <c r="DI52" s="33">
        <f>VLOOKUP($DH52,Funktionsbezeichnungen,3,0)</f>
        <v>7</v>
      </c>
      <c r="DJ52" s="83" t="str">
        <f>VLOOKUP($DH52,Funktionsbezeichnungen,2,0)</f>
        <v>Projektingenieur 1</v>
      </c>
      <c r="DO52" s="19">
        <f t="shared" si="13"/>
        <v>4293</v>
      </c>
      <c r="DP52" s="153">
        <v>2</v>
      </c>
      <c r="DQ52" s="19">
        <v>3</v>
      </c>
      <c r="DR52" s="19" t="s">
        <v>951</v>
      </c>
    </row>
    <row r="53" spans="1:122" s="19" customFormat="1" x14ac:dyDescent="0.2">
      <c r="A53" s="53">
        <v>0</v>
      </c>
      <c r="B53" s="53"/>
      <c r="C53" s="53">
        <f t="shared" si="0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932</v>
      </c>
      <c r="Q53" s="15">
        <v>49</v>
      </c>
      <c r="R53" s="42"/>
      <c r="S53" s="20" t="s">
        <v>933</v>
      </c>
      <c r="T53" s="21">
        <v>1983</v>
      </c>
      <c r="U53" s="28" t="s">
        <v>1063</v>
      </c>
      <c r="V53" s="21">
        <v>2007</v>
      </c>
      <c r="W53" s="25" t="s">
        <v>1060</v>
      </c>
      <c r="X53" s="21">
        <v>2008</v>
      </c>
      <c r="Y53" s="28"/>
      <c r="Z53" s="21">
        <f t="shared" si="1"/>
        <v>9</v>
      </c>
      <c r="AA53" s="25" t="s">
        <v>1079</v>
      </c>
      <c r="AB53" s="118" t="s">
        <v>105</v>
      </c>
      <c r="AC53" s="21"/>
      <c r="AE53" s="90" t="s">
        <v>373</v>
      </c>
      <c r="AF53" s="82"/>
      <c r="CP53" s="19" t="str">
        <f t="shared" si="2"/>
        <v>Noordam Philipp</v>
      </c>
      <c r="CR53" s="153">
        <f t="shared" si="3"/>
        <v>9</v>
      </c>
      <c r="CS53" s="19" t="str">
        <f t="shared" si="4"/>
        <v>C</v>
      </c>
      <c r="CT53" s="154">
        <v>4312</v>
      </c>
      <c r="CU53" s="125">
        <v>772</v>
      </c>
      <c r="CV53" s="33">
        <f t="shared" si="42"/>
        <v>8</v>
      </c>
      <c r="CW53" s="83" t="str">
        <f t="shared" si="43"/>
        <v>Projektingenieur 2</v>
      </c>
      <c r="CX53" s="125">
        <v>772</v>
      </c>
      <c r="CY53" s="33">
        <f t="shared" si="44"/>
        <v>8</v>
      </c>
      <c r="CZ53" s="83" t="str">
        <f t="shared" si="45"/>
        <v>Projektingenieur 2</v>
      </c>
      <c r="DA53" s="125"/>
      <c r="DB53" s="33"/>
      <c r="DC53" s="83"/>
      <c r="DD53" s="125"/>
      <c r="DE53" s="33"/>
      <c r="DF53" s="83"/>
      <c r="DG53" s="20"/>
      <c r="DH53" s="33"/>
      <c r="DI53" s="33"/>
      <c r="DJ53" s="83"/>
      <c r="DO53" s="19">
        <f t="shared" si="13"/>
        <v>4312</v>
      </c>
      <c r="DP53" s="153">
        <v>2</v>
      </c>
      <c r="DQ53" s="19">
        <v>2</v>
      </c>
      <c r="DR53" s="19" t="s">
        <v>951</v>
      </c>
    </row>
    <row r="54" spans="1:122" s="19" customFormat="1" x14ac:dyDescent="0.2">
      <c r="A54" s="53">
        <v>0</v>
      </c>
      <c r="B54" s="53"/>
      <c r="C54" s="53">
        <f t="shared" si="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360</v>
      </c>
      <c r="P54" s="15" t="s">
        <v>567</v>
      </c>
      <c r="Q54" s="15">
        <v>50</v>
      </c>
      <c r="R54" s="42"/>
      <c r="S54" s="20" t="s">
        <v>213</v>
      </c>
      <c r="T54" s="21">
        <v>1985</v>
      </c>
      <c r="U54" s="28" t="s">
        <v>1006</v>
      </c>
      <c r="V54" s="21">
        <v>2008</v>
      </c>
      <c r="W54" s="25" t="s">
        <v>1181</v>
      </c>
      <c r="X54" s="21">
        <v>2013</v>
      </c>
      <c r="Y54" s="28" t="s">
        <v>1023</v>
      </c>
      <c r="Z54" s="118">
        <f t="shared" si="1"/>
        <v>8</v>
      </c>
      <c r="AA54" s="25" t="s">
        <v>108</v>
      </c>
      <c r="AB54" s="118" t="s">
        <v>105</v>
      </c>
      <c r="AC54" s="21"/>
      <c r="AE54" s="90" t="s">
        <v>895</v>
      </c>
      <c r="AF54" s="82"/>
      <c r="CP54" s="19" t="str">
        <f t="shared" si="2"/>
        <v>Imesch Reto</v>
      </c>
      <c r="CR54" s="153">
        <f t="shared" si="3"/>
        <v>8</v>
      </c>
      <c r="CS54" s="19" t="str">
        <f t="shared" si="4"/>
        <v>C</v>
      </c>
      <c r="CT54" s="154">
        <v>9677</v>
      </c>
      <c r="CU54" s="125">
        <v>772</v>
      </c>
      <c r="CV54" s="33">
        <f t="shared" si="42"/>
        <v>8</v>
      </c>
      <c r="CW54" s="83" t="str">
        <f t="shared" si="43"/>
        <v>Projektingenieur 2</v>
      </c>
      <c r="CX54" s="125">
        <v>772</v>
      </c>
      <c r="CY54" s="33">
        <f t="shared" si="44"/>
        <v>8</v>
      </c>
      <c r="CZ54" s="83" t="str">
        <f t="shared" si="45"/>
        <v>Projektingenieur 2</v>
      </c>
      <c r="DA54" s="125">
        <v>772</v>
      </c>
      <c r="DB54" s="33">
        <f>VLOOKUP($DA54,Funktionsbezeichnungen,3,0)</f>
        <v>8</v>
      </c>
      <c r="DC54" s="83" t="str">
        <f>VLOOKUP($DA54,Funktionsbezeichnungen,2,0)</f>
        <v>Projektingenieur 2</v>
      </c>
      <c r="DD54" s="125">
        <v>771</v>
      </c>
      <c r="DE54" s="33">
        <f>VLOOKUP($DD54,Funktionsbezeichnungen,3,0)</f>
        <v>7</v>
      </c>
      <c r="DF54" s="83" t="str">
        <f>VLOOKUP($DD54,Funktionsbezeichnungen,2,0)</f>
        <v>Projektingenieur 1</v>
      </c>
      <c r="DG54" s="20"/>
      <c r="DH54" s="33">
        <v>771</v>
      </c>
      <c r="DI54" s="33">
        <f>VLOOKUP($DH54,Funktionsbezeichnungen,3,0)</f>
        <v>7</v>
      </c>
      <c r="DJ54" s="83" t="str">
        <f>VLOOKUP($DH54,Funktionsbezeichnungen,2,0)</f>
        <v>Projektingenieur 1</v>
      </c>
      <c r="DO54" s="19">
        <f t="shared" si="13"/>
        <v>9677</v>
      </c>
      <c r="DP54" s="153">
        <v>2</v>
      </c>
      <c r="DQ54" s="19">
        <v>3</v>
      </c>
      <c r="DR54" s="19" t="s">
        <v>951</v>
      </c>
    </row>
    <row r="55" spans="1:122" s="19" customFormat="1" x14ac:dyDescent="0.2">
      <c r="A55" s="53">
        <v>0</v>
      </c>
      <c r="B55" s="53"/>
      <c r="C55" s="53">
        <f t="shared" si="0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360</v>
      </c>
      <c r="P55" s="15" t="s">
        <v>598</v>
      </c>
      <c r="Q55" s="15">
        <v>51</v>
      </c>
      <c r="R55" s="42"/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1060</v>
      </c>
      <c r="X55" s="21">
        <v>2009</v>
      </c>
      <c r="Y55" s="28" t="s">
        <v>1023</v>
      </c>
      <c r="Z55" s="21">
        <f t="shared" si="1"/>
        <v>8</v>
      </c>
      <c r="AA55" s="25" t="s">
        <v>1133</v>
      </c>
      <c r="AB55" s="118" t="s">
        <v>105</v>
      </c>
      <c r="AC55" s="21"/>
      <c r="AE55" s="90" t="s">
        <v>895</v>
      </c>
      <c r="AF55" s="82"/>
      <c r="CP55" s="19" t="str">
        <f t="shared" si="2"/>
        <v>Wieland Manuel</v>
      </c>
      <c r="CR55" s="153">
        <f t="shared" si="3"/>
        <v>8</v>
      </c>
      <c r="CS55" s="19" t="str">
        <f t="shared" si="4"/>
        <v>C</v>
      </c>
      <c r="CT55" s="154">
        <v>9698</v>
      </c>
      <c r="CU55" s="125">
        <v>772</v>
      </c>
      <c r="CV55" s="33">
        <f t="shared" si="42"/>
        <v>8</v>
      </c>
      <c r="CW55" s="83" t="str">
        <f t="shared" si="43"/>
        <v>Projektingenieur 2</v>
      </c>
      <c r="CX55" s="125">
        <v>772</v>
      </c>
      <c r="CY55" s="33">
        <f t="shared" si="44"/>
        <v>8</v>
      </c>
      <c r="CZ55" s="83" t="str">
        <f t="shared" si="45"/>
        <v>Projektingenieur 2</v>
      </c>
      <c r="DA55" s="125">
        <v>771</v>
      </c>
      <c r="DB55" s="33">
        <f>VLOOKUP($DA55,Funktionsbezeichnungen,3,0)</f>
        <v>7</v>
      </c>
      <c r="DC55" s="83" t="str">
        <f>VLOOKUP($DA55,Funktionsbezeichnungen,2,0)</f>
        <v>Projektingenieur 1</v>
      </c>
      <c r="DD55" s="125">
        <v>771</v>
      </c>
      <c r="DE55" s="33">
        <f>VLOOKUP($DD55,Funktionsbezeichnungen,3,0)</f>
        <v>7</v>
      </c>
      <c r="DF55" s="83" t="str">
        <f>VLOOKUP($DD55,Funktionsbezeichnungen,2,0)</f>
        <v>Projektingenieur 1</v>
      </c>
      <c r="DG55" s="20"/>
      <c r="DH55" s="33">
        <v>771</v>
      </c>
      <c r="DI55" s="33">
        <f>VLOOKUP($DH55,Funktionsbezeichnungen,3,0)</f>
        <v>7</v>
      </c>
      <c r="DJ55" s="83" t="str">
        <f>VLOOKUP($DH55,Funktionsbezeichnungen,2,0)</f>
        <v>Projektingenieur 1</v>
      </c>
      <c r="DO55" s="19">
        <f t="shared" si="13"/>
        <v>9698</v>
      </c>
      <c r="DP55" s="153">
        <v>2</v>
      </c>
      <c r="DQ55" s="19">
        <v>2</v>
      </c>
      <c r="DR55" s="19" t="s">
        <v>951</v>
      </c>
    </row>
    <row r="56" spans="1:122" s="19" customFormat="1" ht="27" x14ac:dyDescent="0.2">
      <c r="A56" s="53">
        <v>0</v>
      </c>
      <c r="B56" s="53"/>
      <c r="C56" s="53">
        <f t="shared" si="0"/>
        <v>0</v>
      </c>
      <c r="D56" s="55">
        <v>1</v>
      </c>
      <c r="E56" s="55"/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361</v>
      </c>
      <c r="P56" s="15" t="s">
        <v>1046</v>
      </c>
      <c r="Q56" s="15">
        <v>52</v>
      </c>
      <c r="R56" s="42"/>
      <c r="S56" s="20" t="s">
        <v>930</v>
      </c>
      <c r="T56" s="21">
        <v>1972</v>
      </c>
      <c r="U56" s="28" t="s">
        <v>1007</v>
      </c>
      <c r="V56" s="21">
        <v>2009</v>
      </c>
      <c r="W56" s="25" t="s">
        <v>1066</v>
      </c>
      <c r="X56" s="21">
        <v>2012</v>
      </c>
      <c r="Y56" s="28" t="s">
        <v>1180</v>
      </c>
      <c r="Z56" s="118">
        <f t="shared" si="1"/>
        <v>7</v>
      </c>
      <c r="AA56" s="119" t="s">
        <v>931</v>
      </c>
      <c r="AB56" s="118" t="s">
        <v>105</v>
      </c>
      <c r="AC56" s="21"/>
      <c r="AE56" s="90" t="s">
        <v>373</v>
      </c>
      <c r="AF56" s="82"/>
      <c r="CP56" s="19" t="str">
        <f t="shared" si="2"/>
        <v>Baschong Clemens</v>
      </c>
      <c r="CR56" s="153">
        <f t="shared" si="3"/>
        <v>7</v>
      </c>
      <c r="CS56" s="19" t="str">
        <f t="shared" si="4"/>
        <v>C</v>
      </c>
      <c r="CT56" s="154">
        <v>4311</v>
      </c>
      <c r="CU56" s="125">
        <v>782</v>
      </c>
      <c r="CV56" s="33">
        <f t="shared" si="42"/>
        <v>8</v>
      </c>
      <c r="CW56" s="83" t="str">
        <f t="shared" si="43"/>
        <v>Projektingenieur 2</v>
      </c>
      <c r="CX56" s="125">
        <v>782</v>
      </c>
      <c r="CY56" s="33">
        <f t="shared" si="44"/>
        <v>8</v>
      </c>
      <c r="CZ56" s="83" t="str">
        <f t="shared" si="45"/>
        <v>Projektingenieur 2</v>
      </c>
      <c r="DA56" s="125"/>
      <c r="DB56" s="33"/>
      <c r="DC56" s="83"/>
      <c r="DD56" s="125"/>
      <c r="DE56" s="33"/>
      <c r="DF56" s="83"/>
      <c r="DG56" s="20"/>
      <c r="DH56" s="33"/>
      <c r="DI56" s="33"/>
      <c r="DJ56" s="83"/>
      <c r="DO56" s="19">
        <f t="shared" si="13"/>
        <v>4311</v>
      </c>
      <c r="DP56" s="153">
        <v>2</v>
      </c>
      <c r="DQ56" s="19">
        <v>2</v>
      </c>
      <c r="DR56" s="19" t="s">
        <v>952</v>
      </c>
    </row>
    <row r="57" spans="1:122" s="19" customFormat="1" x14ac:dyDescent="0.2">
      <c r="A57" s="53">
        <v>0</v>
      </c>
      <c r="B57" s="53"/>
      <c r="C57" s="53">
        <f t="shared" si="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528</v>
      </c>
      <c r="Q57" s="15">
        <v>53</v>
      </c>
      <c r="R57" s="42"/>
      <c r="S57" s="20" t="s">
        <v>529</v>
      </c>
      <c r="T57" s="21">
        <v>1984</v>
      </c>
      <c r="U57" s="28" t="s">
        <v>1006</v>
      </c>
      <c r="V57" s="21">
        <v>2009</v>
      </c>
      <c r="W57" s="25"/>
      <c r="X57" s="21"/>
      <c r="Y57" s="28"/>
      <c r="Z57" s="118">
        <f t="shared" si="1"/>
        <v>7</v>
      </c>
      <c r="AA57" s="25" t="s">
        <v>1079</v>
      </c>
      <c r="AB57" s="118" t="s">
        <v>105</v>
      </c>
      <c r="AC57" s="21"/>
      <c r="AE57" s="90" t="s">
        <v>373</v>
      </c>
      <c r="AF57" s="82"/>
      <c r="CP57" s="19" t="str">
        <f t="shared" si="2"/>
        <v>Jung Roman</v>
      </c>
      <c r="CR57" s="153">
        <f t="shared" si="3"/>
        <v>7</v>
      </c>
      <c r="CS57" s="19" t="str">
        <f t="shared" si="4"/>
        <v>C</v>
      </c>
      <c r="CT57" s="154">
        <v>8565</v>
      </c>
      <c r="CU57" s="125">
        <v>772</v>
      </c>
      <c r="CV57" s="33">
        <f t="shared" si="42"/>
        <v>8</v>
      </c>
      <c r="CW57" s="83" t="str">
        <f t="shared" si="43"/>
        <v>Projektingenieur 2</v>
      </c>
      <c r="CX57" s="125">
        <v>772</v>
      </c>
      <c r="CY57" s="33">
        <f t="shared" si="44"/>
        <v>8</v>
      </c>
      <c r="CZ57" s="83" t="str">
        <f t="shared" si="45"/>
        <v>Projektingenieur 2</v>
      </c>
      <c r="DA57" s="125">
        <v>771</v>
      </c>
      <c r="DB57" s="33">
        <f>VLOOKUP($DA57,Funktionsbezeichnungen,3,0)</f>
        <v>7</v>
      </c>
      <c r="DC57" s="83" t="str">
        <f>VLOOKUP($DA57,Funktionsbezeichnungen,2,0)</f>
        <v>Projektingenieur 1</v>
      </c>
      <c r="DD57" s="125">
        <v>771</v>
      </c>
      <c r="DE57" s="33">
        <f>VLOOKUP($DD57,Funktionsbezeichnungen,3,0)</f>
        <v>7</v>
      </c>
      <c r="DF57" s="83" t="str">
        <f>VLOOKUP($DD57,Funktionsbezeichnungen,2,0)</f>
        <v>Projektingenieur 1</v>
      </c>
      <c r="DG57" s="20"/>
      <c r="DH57" s="33">
        <v>771</v>
      </c>
      <c r="DI57" s="33">
        <f>VLOOKUP($DH57,Funktionsbezeichnungen,3,0)</f>
        <v>7</v>
      </c>
      <c r="DJ57" s="83" t="str">
        <f>VLOOKUP($DH57,Funktionsbezeichnungen,2,0)</f>
        <v>Projektingenieur 1</v>
      </c>
      <c r="DO57" s="19">
        <f t="shared" si="13"/>
        <v>8565</v>
      </c>
      <c r="DP57" s="153">
        <v>2</v>
      </c>
      <c r="DQ57" s="19">
        <v>3</v>
      </c>
      <c r="DR57" s="19" t="s">
        <v>951</v>
      </c>
    </row>
    <row r="58" spans="1:122" s="19" customFormat="1" x14ac:dyDescent="0.2">
      <c r="A58" s="53">
        <v>0</v>
      </c>
      <c r="B58" s="53"/>
      <c r="C58" s="53">
        <f t="shared" si="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361</v>
      </c>
      <c r="P58" s="15" t="s">
        <v>546</v>
      </c>
      <c r="Q58" s="15">
        <v>54</v>
      </c>
      <c r="R58" s="42"/>
      <c r="S58" s="20" t="s">
        <v>295</v>
      </c>
      <c r="T58" s="21">
        <v>1987</v>
      </c>
      <c r="U58" s="28" t="s">
        <v>1006</v>
      </c>
      <c r="V58" s="21">
        <v>2009</v>
      </c>
      <c r="W58" s="25"/>
      <c r="X58" s="21"/>
      <c r="Y58" s="28"/>
      <c r="Z58" s="21">
        <f t="shared" si="1"/>
        <v>7</v>
      </c>
      <c r="AA58" s="25" t="s">
        <v>1082</v>
      </c>
      <c r="AB58" s="118" t="s">
        <v>105</v>
      </c>
      <c r="AC58" s="21"/>
      <c r="AE58" s="90" t="s">
        <v>373</v>
      </c>
      <c r="AF58" s="82"/>
      <c r="CP58" s="19" t="str">
        <f t="shared" si="2"/>
        <v>Schoeffel Daniel</v>
      </c>
      <c r="CR58" s="153">
        <f t="shared" si="3"/>
        <v>7</v>
      </c>
      <c r="CS58" s="19" t="str">
        <f t="shared" si="4"/>
        <v>C</v>
      </c>
      <c r="CT58" s="154">
        <v>8569</v>
      </c>
      <c r="CU58" s="125">
        <v>772</v>
      </c>
      <c r="CV58" s="33">
        <f t="shared" si="42"/>
        <v>8</v>
      </c>
      <c r="CW58" s="83" t="str">
        <f t="shared" si="43"/>
        <v>Projektingenieur 2</v>
      </c>
      <c r="CX58" s="125">
        <v>772</v>
      </c>
      <c r="CY58" s="33">
        <f t="shared" si="44"/>
        <v>8</v>
      </c>
      <c r="CZ58" s="83" t="str">
        <f t="shared" si="45"/>
        <v>Projektingenieur 2</v>
      </c>
      <c r="DA58" s="125">
        <v>771</v>
      </c>
      <c r="DB58" s="33">
        <f>VLOOKUP($DA58,Funktionsbezeichnungen,3,0)</f>
        <v>7</v>
      </c>
      <c r="DC58" s="83" t="str">
        <f>VLOOKUP($DA58,Funktionsbezeichnungen,2,0)</f>
        <v>Projektingenieur 1</v>
      </c>
      <c r="DD58" s="125">
        <v>771</v>
      </c>
      <c r="DE58" s="33">
        <f>VLOOKUP($DD58,Funktionsbezeichnungen,3,0)</f>
        <v>7</v>
      </c>
      <c r="DF58" s="83" t="str">
        <f>VLOOKUP($DD58,Funktionsbezeichnungen,2,0)</f>
        <v>Projektingenieur 1</v>
      </c>
      <c r="DG58" s="20"/>
      <c r="DH58" s="33">
        <v>771</v>
      </c>
      <c r="DI58" s="33">
        <f>VLOOKUP($DH58,Funktionsbezeichnungen,3,0)</f>
        <v>7</v>
      </c>
      <c r="DJ58" s="83" t="str">
        <f>VLOOKUP($DH58,Funktionsbezeichnungen,2,0)</f>
        <v>Projektingenieur 1</v>
      </c>
      <c r="DO58" s="19">
        <f t="shared" si="13"/>
        <v>8569</v>
      </c>
      <c r="DP58" s="153">
        <v>2</v>
      </c>
      <c r="DQ58" s="19">
        <v>3</v>
      </c>
      <c r="DR58" s="19" t="s">
        <v>951</v>
      </c>
    </row>
    <row r="59" spans="1:122" s="19" customFormat="1" x14ac:dyDescent="0.2">
      <c r="A59" s="53">
        <v>0</v>
      </c>
      <c r="B59" s="53">
        <v>1</v>
      </c>
      <c r="C59" s="53">
        <f t="shared" si="0"/>
        <v>0</v>
      </c>
      <c r="D59" s="55">
        <v>1</v>
      </c>
      <c r="E59" s="55"/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360</v>
      </c>
      <c r="P59" s="15" t="s">
        <v>1003</v>
      </c>
      <c r="Q59" s="15">
        <v>55</v>
      </c>
      <c r="R59" s="42"/>
      <c r="S59" s="20" t="s">
        <v>1004</v>
      </c>
      <c r="T59" s="21">
        <v>1984</v>
      </c>
      <c r="U59" s="28" t="s">
        <v>1203</v>
      </c>
      <c r="V59" s="21">
        <v>2007</v>
      </c>
      <c r="W59" s="25" t="s">
        <v>1204</v>
      </c>
      <c r="X59" s="21">
        <v>2009</v>
      </c>
      <c r="Y59" s="28" t="s">
        <v>91</v>
      </c>
      <c r="Z59" s="162">
        <f>$AD$3-X59</f>
        <v>7</v>
      </c>
      <c r="AA59" s="25" t="s">
        <v>269</v>
      </c>
      <c r="AB59" s="118" t="s">
        <v>105</v>
      </c>
      <c r="AC59" s="21"/>
      <c r="AE59" s="90" t="s">
        <v>895</v>
      </c>
      <c r="AF59" s="82"/>
      <c r="CP59" s="19" t="str">
        <f t="shared" si="2"/>
        <v>Vecchi Sandra</v>
      </c>
      <c r="CR59" s="153">
        <f t="shared" si="3"/>
        <v>7</v>
      </c>
      <c r="CS59" s="19" t="str">
        <f t="shared" si="4"/>
        <v>C</v>
      </c>
      <c r="CT59" s="154">
        <v>4906</v>
      </c>
      <c r="CU59" s="125">
        <v>772</v>
      </c>
      <c r="CV59" s="33">
        <f t="shared" si="42"/>
        <v>8</v>
      </c>
      <c r="CW59" s="83" t="str">
        <f t="shared" si="43"/>
        <v>Projektingenieur 2</v>
      </c>
      <c r="CX59" s="125">
        <v>772</v>
      </c>
      <c r="CY59" s="33">
        <f t="shared" si="44"/>
        <v>8</v>
      </c>
      <c r="CZ59" s="83" t="str">
        <f t="shared" si="45"/>
        <v>Projektingenieur 2</v>
      </c>
      <c r="DA59" s="125"/>
      <c r="DB59" s="33"/>
      <c r="DC59" s="83"/>
      <c r="DD59" s="125"/>
      <c r="DE59" s="33"/>
      <c r="DF59" s="83"/>
      <c r="DG59" s="20"/>
      <c r="DH59" s="33"/>
      <c r="DI59" s="33"/>
      <c r="DJ59" s="83"/>
      <c r="DO59" s="19">
        <f t="shared" si="13"/>
        <v>4906</v>
      </c>
      <c r="DP59" s="153">
        <v>2</v>
      </c>
      <c r="DQ59" s="19">
        <v>1</v>
      </c>
      <c r="DR59" s="19" t="s">
        <v>951</v>
      </c>
    </row>
    <row r="60" spans="1:122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1135</v>
      </c>
      <c r="Q60" s="15">
        <v>56</v>
      </c>
      <c r="R60" s="42"/>
      <c r="S60" s="20" t="s">
        <v>1136</v>
      </c>
      <c r="T60" s="21">
        <v>1986</v>
      </c>
      <c r="U60" s="28" t="s">
        <v>1191</v>
      </c>
      <c r="V60" s="21">
        <v>2010</v>
      </c>
      <c r="W60" s="25"/>
      <c r="X60" s="21"/>
      <c r="Y60" s="28"/>
      <c r="Z60" s="21">
        <f t="shared" si="1"/>
        <v>6</v>
      </c>
      <c r="AA60" s="25" t="s">
        <v>698</v>
      </c>
      <c r="AB60" s="118" t="s">
        <v>105</v>
      </c>
      <c r="AC60" s="21"/>
      <c r="AE60" s="90" t="s">
        <v>376</v>
      </c>
      <c r="AF60" s="82"/>
      <c r="CP60" s="19" t="str">
        <f t="shared" si="2"/>
        <v>Berzi Patrick</v>
      </c>
      <c r="CR60" s="153">
        <f t="shared" si="3"/>
        <v>6</v>
      </c>
      <c r="CS60" s="153" t="str">
        <f t="shared" si="4"/>
        <v>C</v>
      </c>
      <c r="CT60" s="154">
        <v>4911</v>
      </c>
      <c r="CU60" s="125">
        <v>772</v>
      </c>
      <c r="CV60" s="33">
        <f t="shared" si="42"/>
        <v>8</v>
      </c>
      <c r="CW60" s="83" t="str">
        <f t="shared" si="43"/>
        <v>Projektingenieur 2</v>
      </c>
      <c r="CX60" s="125"/>
      <c r="CY60" s="33"/>
      <c r="CZ60" s="83"/>
      <c r="DA60" s="125"/>
      <c r="DB60" s="33"/>
      <c r="DC60" s="83"/>
      <c r="DD60" s="125"/>
      <c r="DE60" s="33"/>
      <c r="DF60" s="83"/>
      <c r="DG60" s="20"/>
      <c r="DH60" s="33"/>
      <c r="DI60" s="33"/>
      <c r="DJ60" s="83"/>
      <c r="DO60" s="19">
        <f t="shared" si="13"/>
        <v>4911</v>
      </c>
      <c r="DP60" s="153">
        <v>2</v>
      </c>
      <c r="DQ60" s="19">
        <v>3</v>
      </c>
      <c r="DR60" s="19" t="s">
        <v>951</v>
      </c>
    </row>
    <row r="61" spans="1:122" s="19" customFormat="1" x14ac:dyDescent="0.2">
      <c r="A61" s="53">
        <v>0</v>
      </c>
      <c r="B61" s="53">
        <v>1</v>
      </c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635</v>
      </c>
      <c r="Q61" s="15">
        <v>57</v>
      </c>
      <c r="R61" s="42"/>
      <c r="S61" s="20" t="s">
        <v>636</v>
      </c>
      <c r="T61" s="21">
        <v>1986</v>
      </c>
      <c r="U61" s="28" t="s">
        <v>1006</v>
      </c>
      <c r="V61" s="21">
        <v>2010</v>
      </c>
      <c r="W61" s="25"/>
      <c r="X61" s="21"/>
      <c r="Y61" s="28"/>
      <c r="Z61" s="118">
        <f t="shared" si="1"/>
        <v>6</v>
      </c>
      <c r="AA61" s="25" t="s">
        <v>916</v>
      </c>
      <c r="AB61" s="118" t="s">
        <v>105</v>
      </c>
      <c r="AC61" s="21"/>
      <c r="AE61" s="90" t="s">
        <v>375</v>
      </c>
      <c r="AF61" s="82"/>
      <c r="CP61" s="19" t="str">
        <f t="shared" si="2"/>
        <v>Bianchi Emmanuelle</v>
      </c>
      <c r="CR61" s="153">
        <f t="shared" si="3"/>
        <v>6</v>
      </c>
      <c r="CS61" s="153" t="str">
        <f t="shared" si="4"/>
        <v>C</v>
      </c>
      <c r="CT61" s="154">
        <v>7706</v>
      </c>
      <c r="CU61" s="125">
        <v>772</v>
      </c>
      <c r="CV61" s="33">
        <f t="shared" si="42"/>
        <v>8</v>
      </c>
      <c r="CW61" s="83" t="str">
        <f t="shared" si="43"/>
        <v>Projektingenieur 2</v>
      </c>
      <c r="CX61" s="125">
        <v>772</v>
      </c>
      <c r="CY61" s="33">
        <f t="shared" si="44"/>
        <v>8</v>
      </c>
      <c r="CZ61" s="83" t="str">
        <f t="shared" si="45"/>
        <v>Projektingenieur 2</v>
      </c>
      <c r="DA61" s="125">
        <v>771</v>
      </c>
      <c r="DB61" s="33">
        <f>VLOOKUP($DA61,Funktionsbezeichnungen,3,0)</f>
        <v>7</v>
      </c>
      <c r="DC61" s="83" t="str">
        <f>VLOOKUP($DA61,Funktionsbezeichnungen,2,0)</f>
        <v>Projektingenieur 1</v>
      </c>
      <c r="DD61" s="125">
        <v>770</v>
      </c>
      <c r="DE61" s="33">
        <f>VLOOKUP($DD61,Funktionsbezeichnungen,3,0)</f>
        <v>6</v>
      </c>
      <c r="DF61" s="83" t="str">
        <f>VLOOKUP($DD61,Funktionsbezeichnungen,2,0)</f>
        <v>Vorstufe Projektingenieur</v>
      </c>
      <c r="DG61" s="20"/>
      <c r="DH61" s="33">
        <v>771</v>
      </c>
      <c r="DI61" s="33">
        <f>VLOOKUP($DH61,Funktionsbezeichnungen,3,0)</f>
        <v>7</v>
      </c>
      <c r="DJ61" s="83" t="str">
        <f>VLOOKUP($DH61,Funktionsbezeichnungen,2,0)</f>
        <v>Projektingenieur 1</v>
      </c>
      <c r="DO61" s="19">
        <f t="shared" si="13"/>
        <v>7706</v>
      </c>
      <c r="DP61" s="153">
        <v>2</v>
      </c>
      <c r="DQ61" s="19">
        <v>3</v>
      </c>
      <c r="DR61" s="19" t="s">
        <v>951</v>
      </c>
    </row>
    <row r="62" spans="1:122" s="19" customFormat="1" x14ac:dyDescent="0.2">
      <c r="A62" s="53">
        <v>0</v>
      </c>
      <c r="B62" s="53"/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358</v>
      </c>
      <c r="P62" s="15" t="s">
        <v>699</v>
      </c>
      <c r="Q62" s="15">
        <v>58</v>
      </c>
      <c r="R62" s="42"/>
      <c r="S62" s="20" t="s">
        <v>697</v>
      </c>
      <c r="T62" s="21">
        <v>1984</v>
      </c>
      <c r="U62" s="28" t="s">
        <v>1006</v>
      </c>
      <c r="V62" s="21">
        <v>2010</v>
      </c>
      <c r="W62" s="25"/>
      <c r="X62" s="21"/>
      <c r="Y62" s="28"/>
      <c r="Z62" s="21">
        <f t="shared" si="1"/>
        <v>6</v>
      </c>
      <c r="AA62" s="25" t="s">
        <v>698</v>
      </c>
      <c r="AB62" s="118" t="s">
        <v>105</v>
      </c>
      <c r="AC62" s="21"/>
      <c r="AE62" s="90" t="s">
        <v>375</v>
      </c>
      <c r="AF62" s="82"/>
      <c r="CP62" s="19" t="str">
        <f t="shared" si="2"/>
        <v>Indermitte Martin</v>
      </c>
      <c r="CR62" s="153">
        <f t="shared" si="3"/>
        <v>6</v>
      </c>
      <c r="CS62" s="153" t="str">
        <f t="shared" si="4"/>
        <v>C</v>
      </c>
      <c r="CT62" s="154">
        <v>4901</v>
      </c>
      <c r="CU62" s="125">
        <v>772</v>
      </c>
      <c r="CV62" s="33">
        <f t="shared" si="42"/>
        <v>8</v>
      </c>
      <c r="CW62" s="83" t="str">
        <f t="shared" si="43"/>
        <v>Projektingenieur 2</v>
      </c>
      <c r="CX62" s="125">
        <v>772</v>
      </c>
      <c r="CY62" s="33">
        <f t="shared" si="44"/>
        <v>8</v>
      </c>
      <c r="CZ62" s="83" t="str">
        <f t="shared" si="45"/>
        <v>Projektingenieur 2</v>
      </c>
      <c r="DA62" s="125">
        <v>771</v>
      </c>
      <c r="DB62" s="33">
        <f>VLOOKUP($DA62,Funktionsbezeichnungen,3,0)</f>
        <v>7</v>
      </c>
      <c r="DC62" s="83" t="str">
        <f>VLOOKUP($DA62,Funktionsbezeichnungen,2,0)</f>
        <v>Projektingenieur 1</v>
      </c>
      <c r="DD62" s="125">
        <v>770</v>
      </c>
      <c r="DE62" s="33">
        <f>VLOOKUP($DD62,Funktionsbezeichnungen,3,0)</f>
        <v>6</v>
      </c>
      <c r="DF62" s="83" t="str">
        <f>VLOOKUP($DD62,Funktionsbezeichnungen,2,0)</f>
        <v>Vorstufe Projektingenieur</v>
      </c>
      <c r="DG62" s="20"/>
      <c r="DH62" s="33">
        <v>771</v>
      </c>
      <c r="DI62" s="33">
        <f>VLOOKUP($DH62,Funktionsbezeichnungen,3,0)</f>
        <v>7</v>
      </c>
      <c r="DJ62" s="83" t="str">
        <f>VLOOKUP($DH62,Funktionsbezeichnungen,2,0)</f>
        <v>Projektingenieur 1</v>
      </c>
      <c r="DO62" s="19">
        <f t="shared" si="13"/>
        <v>4901</v>
      </c>
      <c r="DP62" s="153">
        <v>2</v>
      </c>
      <c r="DQ62" s="19">
        <v>3</v>
      </c>
      <c r="DR62" s="19" t="s">
        <v>951</v>
      </c>
    </row>
    <row r="63" spans="1:122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360</v>
      </c>
      <c r="P63" s="15" t="s">
        <v>1138</v>
      </c>
      <c r="Q63" s="15">
        <v>59</v>
      </c>
      <c r="R63" s="42"/>
      <c r="S63" s="20" t="s">
        <v>1139</v>
      </c>
      <c r="T63" s="21">
        <v>1981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6</v>
      </c>
      <c r="AA63" s="25" t="s">
        <v>916</v>
      </c>
      <c r="AB63" s="118" t="s">
        <v>105</v>
      </c>
      <c r="AC63" s="21"/>
      <c r="AE63" s="90" t="s">
        <v>375</v>
      </c>
      <c r="AF63" s="82"/>
      <c r="CP63" s="19" t="str">
        <f t="shared" si="2"/>
        <v>Kanagasabai Manoja</v>
      </c>
      <c r="CR63" s="153">
        <f t="shared" si="3"/>
        <v>6</v>
      </c>
      <c r="CS63" s="153" t="str">
        <f t="shared" si="4"/>
        <v>C</v>
      </c>
      <c r="CT63" s="154">
        <v>4910</v>
      </c>
      <c r="CU63" s="125">
        <v>772</v>
      </c>
      <c r="CV63" s="33">
        <f t="shared" si="42"/>
        <v>8</v>
      </c>
      <c r="CW63" s="83" t="str">
        <f t="shared" si="43"/>
        <v>Projektingenieur 2</v>
      </c>
      <c r="CX63" s="125"/>
      <c r="CY63" s="33"/>
      <c r="CZ63" s="83"/>
      <c r="DA63" s="125">
        <v>771</v>
      </c>
      <c r="DB63" s="33">
        <f>VLOOKUP($DA63,Funktionsbezeichnungen,3,0)</f>
        <v>7</v>
      </c>
      <c r="DC63" s="83" t="str">
        <f>VLOOKUP($DA63,Funktionsbezeichnungen,2,0)</f>
        <v>Projektingenieur 1</v>
      </c>
      <c r="DD63" s="125">
        <v>770</v>
      </c>
      <c r="DE63" s="33">
        <f>VLOOKUP($DD63,Funktionsbezeichnungen,3,0)</f>
        <v>6</v>
      </c>
      <c r="DF63" s="83" t="str">
        <f>VLOOKUP($DD63,Funktionsbezeichnungen,2,0)</f>
        <v>Vorstufe Projektingenieur</v>
      </c>
      <c r="DG63" s="20"/>
      <c r="DH63" s="33">
        <v>771</v>
      </c>
      <c r="DI63" s="33">
        <f>VLOOKUP($DH63,Funktionsbezeichnungen,3,0)</f>
        <v>7</v>
      </c>
      <c r="DJ63" s="83" t="str">
        <f>VLOOKUP($DH63,Funktionsbezeichnungen,2,0)</f>
        <v>Projektingenieur 1</v>
      </c>
      <c r="DO63" s="19">
        <f t="shared" si="13"/>
        <v>4910</v>
      </c>
      <c r="DP63" s="153">
        <v>2</v>
      </c>
      <c r="DQ63" s="19">
        <v>3</v>
      </c>
      <c r="DR63" s="19" t="s">
        <v>951</v>
      </c>
    </row>
    <row r="64" spans="1:122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1094</v>
      </c>
      <c r="Q64" s="15">
        <v>60</v>
      </c>
      <c r="R64" s="42"/>
      <c r="S64" s="20" t="s">
        <v>1095</v>
      </c>
      <c r="T64" s="21">
        <v>1985</v>
      </c>
      <c r="U64" s="28" t="s">
        <v>1006</v>
      </c>
      <c r="V64" s="21">
        <v>2011</v>
      </c>
      <c r="W64" s="25"/>
      <c r="X64" s="21"/>
      <c r="Y64" s="28"/>
      <c r="Z64" s="118">
        <f t="shared" si="1"/>
        <v>5</v>
      </c>
      <c r="AA64" s="25" t="s">
        <v>698</v>
      </c>
      <c r="AB64" s="21" t="s">
        <v>121</v>
      </c>
      <c r="AC64" s="21"/>
      <c r="AE64" s="90" t="s">
        <v>375</v>
      </c>
      <c r="AF64" s="82"/>
      <c r="CP64" s="19" t="str">
        <f t="shared" si="2"/>
        <v>Brem Jakob</v>
      </c>
      <c r="CR64" s="153">
        <f t="shared" si="3"/>
        <v>5</v>
      </c>
      <c r="CS64" s="153" t="str">
        <f t="shared" si="4"/>
        <v>D</v>
      </c>
      <c r="CT64" s="154">
        <v>4356</v>
      </c>
      <c r="CU64" s="125">
        <v>772</v>
      </c>
      <c r="CV64" s="33">
        <f t="shared" si="42"/>
        <v>8</v>
      </c>
      <c r="CW64" s="83" t="str">
        <f t="shared" si="43"/>
        <v>Projektingenieur 2</v>
      </c>
      <c r="CX64" s="125"/>
      <c r="CY64" s="33"/>
      <c r="CZ64" s="83"/>
      <c r="DA64" s="125"/>
      <c r="DB64" s="33"/>
      <c r="DC64" s="83"/>
      <c r="DD64" s="125"/>
      <c r="DE64" s="33"/>
      <c r="DF64" s="83"/>
      <c r="DG64" s="20"/>
      <c r="DH64" s="33"/>
      <c r="DI64" s="33"/>
      <c r="DJ64" s="83"/>
      <c r="DO64" s="19">
        <f t="shared" si="13"/>
        <v>4356</v>
      </c>
      <c r="DP64" s="153">
        <v>2</v>
      </c>
      <c r="DQ64" s="19">
        <v>3</v>
      </c>
      <c r="DR64" s="19" t="s">
        <v>951</v>
      </c>
    </row>
    <row r="65" spans="1:122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1008</v>
      </c>
      <c r="Q65" s="15">
        <v>61</v>
      </c>
      <c r="R65" s="42"/>
      <c r="S65" s="20" t="s">
        <v>1009</v>
      </c>
      <c r="T65" s="21">
        <v>1987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5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 t="shared" si="2"/>
        <v>Bürgin Johannes</v>
      </c>
      <c r="CR65" s="153">
        <f t="shared" si="3"/>
        <v>5</v>
      </c>
      <c r="CS65" s="153" t="str">
        <f t="shared" si="4"/>
        <v>D</v>
      </c>
      <c r="CT65" s="154">
        <v>4907</v>
      </c>
      <c r="CU65" s="125">
        <v>772</v>
      </c>
      <c r="CV65" s="33">
        <f t="shared" si="42"/>
        <v>8</v>
      </c>
      <c r="CW65" s="83" t="str">
        <f t="shared" si="43"/>
        <v>Projektingenieur 2</v>
      </c>
      <c r="CX65" s="125">
        <v>771</v>
      </c>
      <c r="CY65" s="33">
        <f t="shared" ref="CY65:CY94" si="46">VLOOKUP($CX65,Funktionsbezeichnungen,3,0)</f>
        <v>7</v>
      </c>
      <c r="CZ65" s="83" t="str">
        <f t="shared" ref="CZ65:CZ94" si="47">VLOOKUP($CX65,Funktionsbezeichnungen,2,0)</f>
        <v>Projektingenieur 1</v>
      </c>
      <c r="DA65" s="125"/>
      <c r="DB65" s="33"/>
      <c r="DC65" s="83"/>
      <c r="DD65" s="125"/>
      <c r="DE65" s="33"/>
      <c r="DF65" s="83"/>
      <c r="DG65" s="20"/>
      <c r="DH65" s="33"/>
      <c r="DI65" s="33"/>
      <c r="DJ65" s="83"/>
      <c r="DO65" s="19">
        <f t="shared" si="13"/>
        <v>4907</v>
      </c>
      <c r="DP65" s="153">
        <v>2</v>
      </c>
      <c r="DQ65" s="19">
        <v>3</v>
      </c>
      <c r="DR65" s="19" t="s">
        <v>951</v>
      </c>
    </row>
    <row r="66" spans="1:122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909</v>
      </c>
      <c r="Q66" s="15">
        <v>62</v>
      </c>
      <c r="R66" s="42"/>
      <c r="S66" s="20" t="s">
        <v>910</v>
      </c>
      <c r="T66" s="21">
        <v>1987</v>
      </c>
      <c r="U66" s="28" t="s">
        <v>1006</v>
      </c>
      <c r="V66" s="21">
        <v>2012</v>
      </c>
      <c r="W66" s="25"/>
      <c r="X66" s="21"/>
      <c r="Y66" s="28"/>
      <c r="Z66" s="118">
        <f t="shared" si="1"/>
        <v>4</v>
      </c>
      <c r="AA66" s="25" t="s">
        <v>698</v>
      </c>
      <c r="AB66" s="21" t="s">
        <v>121</v>
      </c>
      <c r="AC66" s="21"/>
      <c r="AE66" s="90" t="s">
        <v>375</v>
      </c>
      <c r="AF66" s="82"/>
      <c r="CP66" s="19" t="str">
        <f t="shared" si="2"/>
        <v>Frei Lukas</v>
      </c>
      <c r="CR66" s="153">
        <f t="shared" si="3"/>
        <v>4</v>
      </c>
      <c r="CS66" s="153" t="str">
        <f t="shared" si="4"/>
        <v>D</v>
      </c>
      <c r="CT66" s="154">
        <v>4308</v>
      </c>
      <c r="CU66" s="125">
        <v>772</v>
      </c>
      <c r="CV66" s="33">
        <f t="shared" si="42"/>
        <v>8</v>
      </c>
      <c r="CW66" s="83" t="str">
        <f t="shared" si="43"/>
        <v>Projektingenieur 2</v>
      </c>
      <c r="CX66" s="125">
        <v>771</v>
      </c>
      <c r="CY66" s="33">
        <f t="shared" si="46"/>
        <v>7</v>
      </c>
      <c r="CZ66" s="83" t="str">
        <f t="shared" si="47"/>
        <v>Projektingenieur 1</v>
      </c>
      <c r="DA66" s="125"/>
      <c r="DB66" s="33"/>
      <c r="DC66" s="83"/>
      <c r="DD66" s="125"/>
      <c r="DE66" s="33"/>
      <c r="DF66" s="83"/>
      <c r="DG66" s="20"/>
      <c r="DH66" s="33"/>
      <c r="DI66" s="33"/>
      <c r="DJ66" s="83"/>
      <c r="DO66" s="19">
        <f t="shared" si="13"/>
        <v>4308</v>
      </c>
      <c r="DP66" s="153">
        <v>2</v>
      </c>
      <c r="DQ66" s="19">
        <v>3</v>
      </c>
      <c r="DR66" s="19" t="s">
        <v>951</v>
      </c>
    </row>
    <row r="67" spans="1:122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360</v>
      </c>
      <c r="P67" s="15" t="s">
        <v>912</v>
      </c>
      <c r="Q67" s="15">
        <v>63</v>
      </c>
      <c r="R67" s="42"/>
      <c r="S67" s="20" t="s">
        <v>913</v>
      </c>
      <c r="T67" s="21">
        <v>1987</v>
      </c>
      <c r="U67" s="28" t="s">
        <v>1006</v>
      </c>
      <c r="V67" s="21">
        <v>2012</v>
      </c>
      <c r="W67" s="25" t="s">
        <v>1182</v>
      </c>
      <c r="X67" s="21">
        <v>2015</v>
      </c>
      <c r="Y67" s="28" t="s">
        <v>91</v>
      </c>
      <c r="Z67" s="118">
        <f t="shared" si="1"/>
        <v>4</v>
      </c>
      <c r="AA67" s="25" t="s">
        <v>108</v>
      </c>
      <c r="AB67" s="21" t="s">
        <v>121</v>
      </c>
      <c r="AC67" s="21"/>
      <c r="AE67" s="90" t="s">
        <v>375</v>
      </c>
      <c r="AF67" s="82"/>
      <c r="CP67" s="19" t="str">
        <f t="shared" si="2"/>
        <v>D'Arco Marcel</v>
      </c>
      <c r="CR67" s="153">
        <f t="shared" si="3"/>
        <v>4</v>
      </c>
      <c r="CS67" s="153" t="str">
        <f t="shared" si="4"/>
        <v>D</v>
      </c>
      <c r="CT67" s="154">
        <v>4310</v>
      </c>
      <c r="CU67" s="125">
        <v>772</v>
      </c>
      <c r="CV67" s="33">
        <f t="shared" si="42"/>
        <v>8</v>
      </c>
      <c r="CW67" s="83" t="str">
        <f t="shared" si="43"/>
        <v>Projektingenieur 2</v>
      </c>
      <c r="CX67" s="125">
        <v>771</v>
      </c>
      <c r="CY67" s="33">
        <f t="shared" si="46"/>
        <v>7</v>
      </c>
      <c r="CZ67" s="83" t="str">
        <f t="shared" si="47"/>
        <v>Projektingenieur 1</v>
      </c>
      <c r="DA67" s="125"/>
      <c r="DB67" s="33"/>
      <c r="DC67" s="83"/>
      <c r="DD67" s="125"/>
      <c r="DE67" s="33"/>
      <c r="DF67" s="83"/>
      <c r="DG67" s="20"/>
      <c r="DH67" s="33"/>
      <c r="DI67" s="33"/>
      <c r="DJ67" s="83"/>
      <c r="DO67" s="19">
        <f t="shared" si="13"/>
        <v>4310</v>
      </c>
      <c r="DP67" s="153">
        <v>2</v>
      </c>
      <c r="DQ67" s="19">
        <v>3</v>
      </c>
      <c r="DR67" s="19" t="s">
        <v>951</v>
      </c>
    </row>
    <row r="68" spans="1:122" s="19" customFormat="1" ht="27" x14ac:dyDescent="0.2">
      <c r="A68" s="53">
        <v>0</v>
      </c>
      <c r="B68" s="53">
        <v>1</v>
      </c>
      <c r="C68" s="53">
        <f t="shared" ref="C68:C125" si="48">IF(Z68&gt;=10,1,0)</f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1014</v>
      </c>
      <c r="Q68" s="15">
        <v>64</v>
      </c>
      <c r="R68" s="42"/>
      <c r="S68" s="20" t="s">
        <v>1015</v>
      </c>
      <c r="T68" s="21">
        <v>1980</v>
      </c>
      <c r="U68" s="28" t="s">
        <v>1050</v>
      </c>
      <c r="V68" s="21">
        <v>2002</v>
      </c>
      <c r="W68" s="28" t="s">
        <v>1006</v>
      </c>
      <c r="X68" s="21">
        <v>2013</v>
      </c>
      <c r="Y68" s="28"/>
      <c r="Z68" s="163">
        <f>$AD$3-X68</f>
        <v>3</v>
      </c>
      <c r="AA68" s="25" t="s">
        <v>916</v>
      </c>
      <c r="AB68" s="21" t="s">
        <v>121</v>
      </c>
      <c r="AC68" s="21"/>
      <c r="AE68" s="90" t="s">
        <v>375</v>
      </c>
      <c r="AF68" s="82"/>
      <c r="CP68" s="19" t="str">
        <f t="shared" ref="CP68:CP131" si="49">+S68</f>
        <v>Hochuli Antonina</v>
      </c>
      <c r="CR68" s="153">
        <f t="shared" ref="CR68:CR130" si="50">+Z68</f>
        <v>3</v>
      </c>
      <c r="CS68" s="153" t="str">
        <f t="shared" ref="CS68:CS130" si="51">+AB68</f>
        <v>D</v>
      </c>
      <c r="CT68" s="154">
        <v>8579</v>
      </c>
      <c r="CU68" s="125">
        <v>771</v>
      </c>
      <c r="CV68" s="33">
        <f t="shared" si="42"/>
        <v>7</v>
      </c>
      <c r="CW68" s="83" t="str">
        <f t="shared" si="43"/>
        <v>Projektingenieur 1</v>
      </c>
      <c r="CX68" s="125">
        <v>770</v>
      </c>
      <c r="CY68" s="33">
        <f t="shared" si="46"/>
        <v>6</v>
      </c>
      <c r="CZ68" s="83" t="str">
        <f t="shared" si="47"/>
        <v>Vorstufe Projektingenieur</v>
      </c>
      <c r="DA68" s="125"/>
      <c r="DB68" s="33"/>
      <c r="DC68" s="83"/>
      <c r="DD68" s="125"/>
      <c r="DE68" s="33"/>
      <c r="DF68" s="83"/>
      <c r="DG68" s="20"/>
      <c r="DH68" s="33"/>
      <c r="DI68" s="33"/>
      <c r="DJ68" s="83"/>
      <c r="DO68" s="19">
        <f t="shared" ref="DO68:DO131" si="52">+CT68</f>
        <v>8579</v>
      </c>
      <c r="DP68" s="153">
        <v>2</v>
      </c>
      <c r="DQ68" s="19">
        <v>3</v>
      </c>
      <c r="DR68" s="19" t="s">
        <v>951</v>
      </c>
    </row>
    <row r="69" spans="1:122" s="19" customFormat="1" x14ac:dyDescent="0.2">
      <c r="A69" s="53">
        <v>0</v>
      </c>
      <c r="B69" s="53"/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1187</v>
      </c>
      <c r="Q69" s="15">
        <v>65</v>
      </c>
      <c r="R69" s="42"/>
      <c r="S69" s="20" t="s">
        <v>1188</v>
      </c>
      <c r="T69" s="21">
        <v>1983</v>
      </c>
      <c r="U69" s="28" t="s">
        <v>1189</v>
      </c>
      <c r="V69" s="21">
        <v>2008</v>
      </c>
      <c r="W69" s="25"/>
      <c r="X69" s="21"/>
      <c r="Y69" s="28"/>
      <c r="Z69" s="118">
        <f>$AD$3-V69</f>
        <v>8</v>
      </c>
      <c r="AA69" s="25" t="s">
        <v>698</v>
      </c>
      <c r="AB69" s="21" t="s">
        <v>121</v>
      </c>
      <c r="AC69" s="21"/>
      <c r="AE69" s="90" t="s">
        <v>375</v>
      </c>
      <c r="AF69" s="82"/>
      <c r="CP69" s="19" t="str">
        <f t="shared" si="49"/>
        <v>Skucek Axel</v>
      </c>
      <c r="CR69" s="153">
        <f t="shared" si="50"/>
        <v>8</v>
      </c>
      <c r="CS69" s="153" t="str">
        <f t="shared" si="51"/>
        <v>D</v>
      </c>
      <c r="CT69" s="154">
        <v>4322</v>
      </c>
      <c r="CU69" s="125">
        <v>772</v>
      </c>
      <c r="CV69" s="33">
        <f t="shared" si="42"/>
        <v>8</v>
      </c>
      <c r="CW69" s="83" t="str">
        <f t="shared" si="43"/>
        <v>Projektingenieur 2</v>
      </c>
      <c r="CX69" s="125"/>
      <c r="CY69" s="33"/>
      <c r="CZ69" s="83"/>
      <c r="DA69" s="125"/>
      <c r="DB69" s="33"/>
      <c r="DC69" s="83"/>
      <c r="DD69" s="125"/>
      <c r="DE69" s="33"/>
      <c r="DF69" s="83"/>
      <c r="DG69" s="20"/>
      <c r="DH69" s="33"/>
      <c r="DI69" s="33"/>
      <c r="DJ69" s="83"/>
      <c r="DO69" s="19">
        <f t="shared" si="52"/>
        <v>4322</v>
      </c>
      <c r="DP69" s="153">
        <v>2</v>
      </c>
      <c r="DQ69" s="19">
        <v>3</v>
      </c>
      <c r="DR69" s="19" t="s">
        <v>951</v>
      </c>
    </row>
    <row r="70" spans="1:122" s="19" customFormat="1" x14ac:dyDescent="0.2">
      <c r="A70" s="53">
        <v>0</v>
      </c>
      <c r="B70" s="53"/>
      <c r="C70" s="53">
        <f t="shared" si="48"/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358</v>
      </c>
      <c r="P70" s="15" t="s">
        <v>1074</v>
      </c>
      <c r="Q70" s="15">
        <v>66</v>
      </c>
      <c r="R70" s="42"/>
      <c r="S70" s="20" t="s">
        <v>1075</v>
      </c>
      <c r="T70" s="21">
        <v>1987</v>
      </c>
      <c r="U70" s="28" t="s">
        <v>1061</v>
      </c>
      <c r="V70" s="21">
        <v>2013</v>
      </c>
      <c r="W70" s="25"/>
      <c r="X70" s="21"/>
      <c r="Y70" s="28"/>
      <c r="Z70" s="118">
        <f t="shared" ref="Z70:Z131" si="53">$AD$3-V70</f>
        <v>3</v>
      </c>
      <c r="AA70" s="25" t="s">
        <v>698</v>
      </c>
      <c r="AB70" s="21" t="s">
        <v>121</v>
      </c>
      <c r="AC70" s="21"/>
      <c r="AE70" s="90" t="s">
        <v>375</v>
      </c>
      <c r="AF70" s="82"/>
      <c r="CP70" s="19" t="str">
        <f t="shared" si="49"/>
        <v>Meisch Raoul</v>
      </c>
      <c r="CR70" s="153">
        <f t="shared" si="50"/>
        <v>3</v>
      </c>
      <c r="CS70" s="153" t="str">
        <f t="shared" si="51"/>
        <v>D</v>
      </c>
      <c r="CT70" s="154">
        <v>4315</v>
      </c>
      <c r="CU70" s="125">
        <v>771</v>
      </c>
      <c r="CV70" s="33">
        <f t="shared" si="42"/>
        <v>7</v>
      </c>
      <c r="CW70" s="83" t="str">
        <f t="shared" si="43"/>
        <v>Projektingenieur 1</v>
      </c>
      <c r="CX70" s="125"/>
      <c r="CY70" s="33"/>
      <c r="CZ70" s="83"/>
      <c r="DA70" s="125"/>
      <c r="DB70" s="33"/>
      <c r="DC70" s="83"/>
      <c r="DD70" s="125"/>
      <c r="DE70" s="33"/>
      <c r="DF70" s="83"/>
      <c r="DG70" s="20"/>
      <c r="DH70" s="33"/>
      <c r="DI70" s="33"/>
      <c r="DJ70" s="83"/>
      <c r="DO70" s="19">
        <f t="shared" si="52"/>
        <v>4315</v>
      </c>
      <c r="DP70" s="153">
        <v>2</v>
      </c>
      <c r="DQ70" s="19">
        <v>3</v>
      </c>
      <c r="DR70" s="19" t="s">
        <v>951</v>
      </c>
    </row>
    <row r="71" spans="1:122" s="19" customFormat="1" x14ac:dyDescent="0.2">
      <c r="A71" s="53">
        <v>0</v>
      </c>
      <c r="B71" s="53">
        <v>1</v>
      </c>
      <c r="C71" s="53">
        <f t="shared" si="48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359</v>
      </c>
      <c r="P71" s="15" t="s">
        <v>1029</v>
      </c>
      <c r="Q71" s="15">
        <v>67</v>
      </c>
      <c r="R71" s="42"/>
      <c r="S71" s="20" t="s">
        <v>1030</v>
      </c>
      <c r="T71" s="21">
        <v>1989</v>
      </c>
      <c r="U71" s="28" t="s">
        <v>1006</v>
      </c>
      <c r="V71" s="21">
        <v>2013</v>
      </c>
      <c r="W71" s="25"/>
      <c r="X71" s="21"/>
      <c r="Y71" s="28"/>
      <c r="Z71" s="118">
        <f t="shared" si="53"/>
        <v>3</v>
      </c>
      <c r="AA71" s="25" t="s">
        <v>916</v>
      </c>
      <c r="AB71" s="21" t="s">
        <v>121</v>
      </c>
      <c r="AC71" s="21"/>
      <c r="AE71" s="90" t="s">
        <v>375</v>
      </c>
      <c r="AF71" s="82"/>
      <c r="CP71" s="19" t="str">
        <f t="shared" si="49"/>
        <v>Stöhr Jessica</v>
      </c>
      <c r="CR71" s="153">
        <f t="shared" si="50"/>
        <v>3</v>
      </c>
      <c r="CS71" s="153" t="str">
        <f t="shared" si="51"/>
        <v>D</v>
      </c>
      <c r="CT71" s="154">
        <v>4313</v>
      </c>
      <c r="CU71" s="125">
        <v>771</v>
      </c>
      <c r="CV71" s="33">
        <f t="shared" si="42"/>
        <v>7</v>
      </c>
      <c r="CW71" s="83" t="str">
        <f t="shared" si="43"/>
        <v>Projektingenieur 1</v>
      </c>
      <c r="CX71" s="125">
        <v>770</v>
      </c>
      <c r="CY71" s="33">
        <f t="shared" si="46"/>
        <v>6</v>
      </c>
      <c r="CZ71" s="83" t="str">
        <f t="shared" si="47"/>
        <v>Vorstufe Projektingenieur</v>
      </c>
      <c r="DA71" s="125"/>
      <c r="DB71" s="33"/>
      <c r="DC71" s="83"/>
      <c r="DD71" s="125"/>
      <c r="DE71" s="33"/>
      <c r="DF71" s="83"/>
      <c r="DG71" s="20"/>
      <c r="DH71" s="33"/>
      <c r="DI71" s="33"/>
      <c r="DJ71" s="83"/>
      <c r="DO71" s="19">
        <f t="shared" si="52"/>
        <v>4313</v>
      </c>
      <c r="DP71" s="153">
        <v>2</v>
      </c>
      <c r="DQ71" s="19">
        <v>3</v>
      </c>
      <c r="DR71" s="19" t="s">
        <v>951</v>
      </c>
    </row>
    <row r="72" spans="1:122" s="19" customFormat="1" x14ac:dyDescent="0.2">
      <c r="A72" s="53">
        <v>0</v>
      </c>
      <c r="B72" s="53"/>
      <c r="C72" s="53">
        <f t="shared" si="48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361</v>
      </c>
      <c r="P72" s="15" t="s">
        <v>1153</v>
      </c>
      <c r="Q72" s="15">
        <v>68</v>
      </c>
      <c r="R72" s="42"/>
      <c r="S72" s="20" t="s">
        <v>1154</v>
      </c>
      <c r="T72" s="21">
        <v>1984</v>
      </c>
      <c r="U72" s="28" t="s">
        <v>1061</v>
      </c>
      <c r="V72" s="21">
        <v>2014</v>
      </c>
      <c r="W72" s="25"/>
      <c r="X72" s="21"/>
      <c r="Y72" s="28"/>
      <c r="Z72" s="118">
        <f t="shared" si="53"/>
        <v>2</v>
      </c>
      <c r="AA72" s="25" t="s">
        <v>698</v>
      </c>
      <c r="AB72" s="21" t="s">
        <v>121</v>
      </c>
      <c r="AC72" s="21"/>
      <c r="AE72" s="90" t="s">
        <v>375</v>
      </c>
      <c r="AF72" s="82"/>
      <c r="CP72" s="19" t="str">
        <f t="shared" si="49"/>
        <v>Vitt Bernhard</v>
      </c>
      <c r="CR72" s="153">
        <f t="shared" si="50"/>
        <v>2</v>
      </c>
      <c r="CS72" s="153" t="str">
        <f t="shared" si="51"/>
        <v>D</v>
      </c>
      <c r="CT72" s="154">
        <v>4318</v>
      </c>
      <c r="CU72" s="125">
        <v>770</v>
      </c>
      <c r="CV72" s="33">
        <f t="shared" si="42"/>
        <v>6</v>
      </c>
      <c r="CW72" s="83" t="str">
        <f t="shared" si="43"/>
        <v>Vorstufe Projektingenieur</v>
      </c>
      <c r="CX72" s="125"/>
      <c r="CY72" s="33"/>
      <c r="CZ72" s="83"/>
      <c r="DA72" s="125"/>
      <c r="DB72" s="33"/>
      <c r="DC72" s="83"/>
      <c r="DD72" s="125"/>
      <c r="DE72" s="33"/>
      <c r="DF72" s="83"/>
      <c r="DG72" s="20"/>
      <c r="DH72" s="33"/>
      <c r="DI72" s="33"/>
      <c r="DJ72" s="83"/>
      <c r="DO72" s="19">
        <f t="shared" si="52"/>
        <v>4318</v>
      </c>
      <c r="DP72" s="153">
        <v>2</v>
      </c>
      <c r="DQ72" s="19">
        <v>3</v>
      </c>
      <c r="DR72" s="19" t="s">
        <v>951</v>
      </c>
    </row>
    <row r="73" spans="1:122" s="19" customFormat="1" ht="27" x14ac:dyDescent="0.2">
      <c r="A73" s="53">
        <v>0</v>
      </c>
      <c r="B73" s="53"/>
      <c r="C73" s="53">
        <f>IF(Z73&gt;=10,1,0)</f>
        <v>0</v>
      </c>
      <c r="D73" s="55"/>
      <c r="E73" s="55">
        <v>1</v>
      </c>
      <c r="F73" s="56"/>
      <c r="G73" s="54"/>
      <c r="H73" s="54">
        <v>1</v>
      </c>
      <c r="I73" s="56"/>
      <c r="J73" s="54"/>
      <c r="K73" s="56"/>
      <c r="L73" s="56"/>
      <c r="M73" s="56"/>
      <c r="N73" s="58"/>
      <c r="O73" s="52" t="s">
        <v>358</v>
      </c>
      <c r="P73" s="15" t="s">
        <v>1173</v>
      </c>
      <c r="Q73" s="15">
        <v>69</v>
      </c>
      <c r="R73" s="42"/>
      <c r="S73" s="20" t="s">
        <v>1172</v>
      </c>
      <c r="T73" s="21">
        <v>1986</v>
      </c>
      <c r="U73" s="208" t="s">
        <v>1192</v>
      </c>
      <c r="V73" s="21">
        <v>2011</v>
      </c>
      <c r="W73" s="28" t="s">
        <v>1006</v>
      </c>
      <c r="X73" s="21">
        <v>2015</v>
      </c>
      <c r="Y73" s="28"/>
      <c r="Z73" s="118">
        <f t="shared" si="53"/>
        <v>5</v>
      </c>
      <c r="AA73" s="25" t="s">
        <v>1176</v>
      </c>
      <c r="AB73" s="21" t="s">
        <v>121</v>
      </c>
      <c r="AC73" s="21"/>
      <c r="AE73" s="90" t="s">
        <v>376</v>
      </c>
      <c r="AF73" s="82"/>
      <c r="CP73" s="19" t="str">
        <f t="shared" si="49"/>
        <v>Völlmin Daniel</v>
      </c>
      <c r="CR73" s="153">
        <f t="shared" si="50"/>
        <v>5</v>
      </c>
      <c r="CS73" s="153" t="str">
        <f t="shared" si="51"/>
        <v>D</v>
      </c>
      <c r="CT73" s="154">
        <v>4319</v>
      </c>
      <c r="CU73" s="125">
        <v>771</v>
      </c>
      <c r="CV73" s="33">
        <f t="shared" si="42"/>
        <v>7</v>
      </c>
      <c r="CW73" s="83" t="str">
        <f t="shared" si="43"/>
        <v>Projektingenieur 1</v>
      </c>
      <c r="CX73" s="125"/>
      <c r="CY73" s="33"/>
      <c r="CZ73" s="83"/>
      <c r="DA73" s="125"/>
      <c r="DB73" s="33"/>
      <c r="DC73" s="83"/>
      <c r="DD73" s="125"/>
      <c r="DE73" s="33"/>
      <c r="DF73" s="83"/>
      <c r="DG73" s="20"/>
      <c r="DH73" s="33"/>
      <c r="DI73" s="33"/>
      <c r="DJ73" s="83"/>
      <c r="DO73" s="19">
        <f t="shared" si="52"/>
        <v>4319</v>
      </c>
      <c r="DP73" s="153">
        <v>2</v>
      </c>
      <c r="DQ73" s="19">
        <v>3</v>
      </c>
      <c r="DR73" s="19" t="s">
        <v>951</v>
      </c>
    </row>
    <row r="74" spans="1:122" s="19" customFormat="1" x14ac:dyDescent="0.2">
      <c r="A74" s="53">
        <v>0</v>
      </c>
      <c r="B74" s="53"/>
      <c r="C74" s="53">
        <f t="shared" si="48"/>
        <v>0</v>
      </c>
      <c r="D74" s="55">
        <v>1</v>
      </c>
      <c r="E74" s="55"/>
      <c r="F74" s="56"/>
      <c r="G74" s="54"/>
      <c r="H74" s="54"/>
      <c r="I74" s="56"/>
      <c r="J74" s="54"/>
      <c r="K74" s="56"/>
      <c r="L74" s="56"/>
      <c r="M74" s="56"/>
      <c r="N74" s="58"/>
      <c r="O74" s="52" t="s">
        <v>360</v>
      </c>
      <c r="P74" s="15" t="s">
        <v>1016</v>
      </c>
      <c r="Q74" s="15">
        <v>70</v>
      </c>
      <c r="R74" s="164"/>
      <c r="S74" s="20" t="s">
        <v>1017</v>
      </c>
      <c r="T74" s="21">
        <v>1988</v>
      </c>
      <c r="U74" s="28" t="s">
        <v>1216</v>
      </c>
      <c r="V74" s="21">
        <v>2016</v>
      </c>
      <c r="W74" s="25"/>
      <c r="X74" s="21"/>
      <c r="Y74" s="28"/>
      <c r="Z74" s="118">
        <f t="shared" si="53"/>
        <v>0</v>
      </c>
      <c r="AA74" s="25" t="s">
        <v>698</v>
      </c>
      <c r="AB74" s="21" t="s">
        <v>121</v>
      </c>
      <c r="AC74" s="21"/>
      <c r="AE74" s="90" t="s">
        <v>375</v>
      </c>
      <c r="AF74" s="82"/>
      <c r="CP74" s="19" t="str">
        <f t="shared" si="49"/>
        <v>Burger Stefan</v>
      </c>
      <c r="CR74" s="19">
        <f t="shared" si="50"/>
        <v>0</v>
      </c>
      <c r="CS74" s="19" t="str">
        <f t="shared" si="51"/>
        <v>D</v>
      </c>
      <c r="CT74" s="154">
        <v>9748</v>
      </c>
      <c r="CU74" s="125"/>
      <c r="CV74" s="33" t="e">
        <f t="shared" si="42"/>
        <v>#N/A</v>
      </c>
      <c r="CW74" s="83" t="e">
        <f t="shared" si="43"/>
        <v>#N/A</v>
      </c>
      <c r="CX74" s="125"/>
      <c r="CY74" s="33"/>
      <c r="CZ74" s="83"/>
      <c r="DA74" s="125"/>
      <c r="DB74" s="33"/>
      <c r="DC74" s="83"/>
      <c r="DD74" s="125"/>
      <c r="DE74" s="33"/>
      <c r="DF74" s="83"/>
      <c r="DG74" s="20"/>
      <c r="DH74" s="125"/>
      <c r="DI74" s="33"/>
      <c r="DJ74" s="83"/>
      <c r="DO74" s="19">
        <f t="shared" si="52"/>
        <v>9748</v>
      </c>
      <c r="DP74" s="153">
        <v>2</v>
      </c>
      <c r="DQ74" s="19">
        <v>3</v>
      </c>
      <c r="DR74" s="185" t="s">
        <v>951</v>
      </c>
    </row>
    <row r="75" spans="1:122" s="19" customFormat="1" x14ac:dyDescent="0.2">
      <c r="A75" s="53">
        <v>0</v>
      </c>
      <c r="B75" s="53"/>
      <c r="C75" s="53">
        <f t="shared" si="48"/>
        <v>1</v>
      </c>
      <c r="D75" s="55"/>
      <c r="E75" s="55"/>
      <c r="F75" s="56"/>
      <c r="G75" s="54"/>
      <c r="H75" s="54">
        <v>1</v>
      </c>
      <c r="I75" s="56">
        <v>1</v>
      </c>
      <c r="J75" s="54"/>
      <c r="K75" s="56"/>
      <c r="L75" s="56"/>
      <c r="M75" s="56"/>
      <c r="N75" s="58"/>
      <c r="O75" s="52" t="s">
        <v>358</v>
      </c>
      <c r="P75" s="15" t="s">
        <v>1125</v>
      </c>
      <c r="Q75" s="15">
        <v>71</v>
      </c>
      <c r="R75" s="164" t="s">
        <v>928</v>
      </c>
      <c r="S75" s="20" t="s">
        <v>1126</v>
      </c>
      <c r="T75" s="21">
        <v>1954</v>
      </c>
      <c r="U75" s="28" t="s">
        <v>126</v>
      </c>
      <c r="V75" s="21">
        <v>1973</v>
      </c>
      <c r="W75" s="25" t="s">
        <v>1127</v>
      </c>
      <c r="X75" s="21">
        <v>1979</v>
      </c>
      <c r="Y75" s="28"/>
      <c r="Z75" s="21">
        <f t="shared" si="53"/>
        <v>43</v>
      </c>
      <c r="AA75" s="25" t="s">
        <v>110</v>
      </c>
      <c r="AB75" s="21" t="s">
        <v>105</v>
      </c>
      <c r="AC75" s="21"/>
      <c r="AE75" s="90" t="s">
        <v>376</v>
      </c>
      <c r="AF75" s="82"/>
      <c r="CP75" s="19" t="str">
        <f t="shared" si="49"/>
        <v>Reber Erich</v>
      </c>
      <c r="CR75" s="19">
        <f t="shared" si="50"/>
        <v>43</v>
      </c>
      <c r="CS75" s="19" t="str">
        <f t="shared" si="51"/>
        <v>C</v>
      </c>
      <c r="CT75" s="154">
        <v>3211</v>
      </c>
      <c r="CU75" s="125">
        <v>772</v>
      </c>
      <c r="CV75" s="33">
        <f t="shared" si="42"/>
        <v>8</v>
      </c>
      <c r="CW75" s="83" t="str">
        <f t="shared" si="43"/>
        <v>Projektingenieur 2</v>
      </c>
      <c r="CX75" s="125"/>
      <c r="CY75" s="33"/>
      <c r="CZ75" s="83"/>
      <c r="DA75" s="125"/>
      <c r="DB75" s="33"/>
      <c r="DC75" s="83"/>
      <c r="DD75" s="125"/>
      <c r="DE75" s="33"/>
      <c r="DF75" s="83"/>
      <c r="DG75" s="20"/>
      <c r="DH75" s="125"/>
      <c r="DI75" s="33"/>
      <c r="DJ75" s="83"/>
      <c r="DO75" s="19">
        <f t="shared" si="52"/>
        <v>3211</v>
      </c>
      <c r="DP75" s="153">
        <v>6</v>
      </c>
      <c r="DQ75" s="19">
        <v>0</v>
      </c>
      <c r="DR75" s="185" t="s">
        <v>968</v>
      </c>
    </row>
    <row r="76" spans="1:122" s="19" customFormat="1" x14ac:dyDescent="0.2">
      <c r="A76" s="53">
        <v>0</v>
      </c>
      <c r="B76" s="53"/>
      <c r="C76" s="53">
        <f t="shared" si="48"/>
        <v>1</v>
      </c>
      <c r="D76" s="55"/>
      <c r="E76" s="55"/>
      <c r="F76" s="56"/>
      <c r="G76" s="54"/>
      <c r="H76" s="54"/>
      <c r="I76" s="56">
        <v>1</v>
      </c>
      <c r="J76" s="54"/>
      <c r="K76" s="56"/>
      <c r="L76" s="56"/>
      <c r="M76" s="56"/>
      <c r="N76" s="58"/>
      <c r="O76" s="52" t="s">
        <v>361</v>
      </c>
      <c r="P76" s="15" t="s">
        <v>476</v>
      </c>
      <c r="Q76" s="15">
        <v>72</v>
      </c>
      <c r="R76" s="164"/>
      <c r="S76" s="29" t="s">
        <v>127</v>
      </c>
      <c r="T76" s="21">
        <v>1956</v>
      </c>
      <c r="U76" s="28" t="s">
        <v>126</v>
      </c>
      <c r="V76" s="21">
        <v>1976</v>
      </c>
      <c r="W76" s="25"/>
      <c r="X76" s="21"/>
      <c r="Y76" s="28" t="s">
        <v>242</v>
      </c>
      <c r="Z76" s="21">
        <f>$AD$3-V76</f>
        <v>40</v>
      </c>
      <c r="AA76" s="25" t="s">
        <v>686</v>
      </c>
      <c r="AB76" s="21" t="s">
        <v>105</v>
      </c>
      <c r="AC76" s="21"/>
      <c r="AE76" s="90" t="s">
        <v>423</v>
      </c>
      <c r="AF76" s="82"/>
      <c r="CP76" s="19" t="str">
        <f t="shared" si="49"/>
        <v>Aebi Roger</v>
      </c>
      <c r="CR76" s="19">
        <f t="shared" si="50"/>
        <v>40</v>
      </c>
      <c r="CS76" s="19" t="str">
        <f t="shared" si="51"/>
        <v>C</v>
      </c>
      <c r="CT76" s="154">
        <v>6622</v>
      </c>
      <c r="CU76" s="125">
        <v>772</v>
      </c>
      <c r="CV76" s="33">
        <f t="shared" si="42"/>
        <v>8</v>
      </c>
      <c r="CW76" s="83" t="str">
        <f t="shared" si="43"/>
        <v>Projektingenieur 2</v>
      </c>
      <c r="CX76" s="125">
        <v>772</v>
      </c>
      <c r="CY76" s="33">
        <f t="shared" si="46"/>
        <v>8</v>
      </c>
      <c r="CZ76" s="83" t="str">
        <f t="shared" si="47"/>
        <v>Projektingenieur 2</v>
      </c>
      <c r="DA76" s="125">
        <v>772</v>
      </c>
      <c r="DB76" s="33">
        <f t="shared" ref="DB76:DB97" si="54">VLOOKUP($DA76,Funktionsbezeichnungen,3,0)</f>
        <v>8</v>
      </c>
      <c r="DC76" s="83" t="str">
        <f t="shared" ref="DC76:DC97" si="55">VLOOKUP($DA76,Funktionsbezeichnungen,2,0)</f>
        <v>Projektingenieur 2</v>
      </c>
      <c r="DD76" s="125">
        <v>772</v>
      </c>
      <c r="DE76" s="33">
        <f t="shared" ref="DE76:DE104" si="56">VLOOKUP($DD76,Funktionsbezeichnungen,3,0)</f>
        <v>8</v>
      </c>
      <c r="DF76" s="83" t="str">
        <f t="shared" ref="DF76:DF104" si="57">VLOOKUP($DD76,Funktionsbezeichnungen,2,0)</f>
        <v>Projektingenieur 2</v>
      </c>
      <c r="DG76" s="20"/>
      <c r="DH76" s="33">
        <v>772</v>
      </c>
      <c r="DI76" s="33">
        <f t="shared" ref="DI76:DI97" si="58">VLOOKUP($DH76,Funktionsbezeichnungen,3,0)</f>
        <v>8</v>
      </c>
      <c r="DJ76" s="83" t="str">
        <f t="shared" ref="DJ76:DJ97" si="59">VLOOKUP($DH76,Funktionsbezeichnungen,2,0)</f>
        <v>Projektingenieur 2</v>
      </c>
      <c r="DO76" s="19">
        <f t="shared" si="52"/>
        <v>6622</v>
      </c>
      <c r="DP76" s="153">
        <v>6</v>
      </c>
      <c r="DQ76" s="19">
        <v>0</v>
      </c>
      <c r="DR76" s="185" t="s">
        <v>969</v>
      </c>
    </row>
    <row r="77" spans="1:122" s="19" customFormat="1" x14ac:dyDescent="0.2">
      <c r="A77" s="53">
        <v>0</v>
      </c>
      <c r="B77" s="53"/>
      <c r="C77" s="53">
        <f t="shared" si="48"/>
        <v>1</v>
      </c>
      <c r="D77" s="55"/>
      <c r="E77" s="55"/>
      <c r="F77" s="56"/>
      <c r="G77" s="54"/>
      <c r="H77" s="54">
        <v>1</v>
      </c>
      <c r="I77" s="56">
        <v>1</v>
      </c>
      <c r="J77" s="54"/>
      <c r="K77" s="56"/>
      <c r="L77" s="56"/>
      <c r="M77" s="56"/>
      <c r="N77" s="58"/>
      <c r="O77" s="52" t="s">
        <v>358</v>
      </c>
      <c r="P77" s="15" t="s">
        <v>486</v>
      </c>
      <c r="Q77" s="15">
        <v>73</v>
      </c>
      <c r="R77" s="16"/>
      <c r="S77" s="20" t="s">
        <v>138</v>
      </c>
      <c r="T77" s="21">
        <v>1964</v>
      </c>
      <c r="U77" s="28" t="s">
        <v>126</v>
      </c>
      <c r="V77" s="21">
        <v>1985</v>
      </c>
      <c r="W77" s="25"/>
      <c r="X77" s="21"/>
      <c r="Y77" s="28" t="s">
        <v>203</v>
      </c>
      <c r="Z77" s="21">
        <f t="shared" si="53"/>
        <v>31</v>
      </c>
      <c r="AA77" s="25" t="s">
        <v>110</v>
      </c>
      <c r="AB77" s="21" t="s">
        <v>105</v>
      </c>
      <c r="AC77" s="21"/>
      <c r="AE77" s="90" t="s">
        <v>376</v>
      </c>
      <c r="AF77" s="82"/>
      <c r="CP77" s="19" t="str">
        <f t="shared" si="49"/>
        <v>Oehen Beat</v>
      </c>
      <c r="CR77" s="19">
        <f t="shared" si="50"/>
        <v>31</v>
      </c>
      <c r="CS77" s="19" t="str">
        <f t="shared" si="51"/>
        <v>C</v>
      </c>
      <c r="CT77" s="154">
        <v>7622</v>
      </c>
      <c r="CU77" s="125">
        <v>772</v>
      </c>
      <c r="CV77" s="33">
        <f t="shared" ref="CV77:CV106" si="60">VLOOKUP($CU77,Funktionsbezeichnungen,3,0)</f>
        <v>8</v>
      </c>
      <c r="CW77" s="83" t="str">
        <f t="shared" ref="CW77:CW106" si="61">VLOOKUP($CU77,Funktionsbezeichnungen,2,0)</f>
        <v>Projektingenieur 2</v>
      </c>
      <c r="CX77" s="125">
        <v>772</v>
      </c>
      <c r="CY77" s="33">
        <f t="shared" si="46"/>
        <v>8</v>
      </c>
      <c r="CZ77" s="83" t="str">
        <f t="shared" si="47"/>
        <v>Projektingenieur 2</v>
      </c>
      <c r="DA77" s="125">
        <v>772</v>
      </c>
      <c r="DB77" s="33">
        <f t="shared" si="54"/>
        <v>8</v>
      </c>
      <c r="DC77" s="83" t="str">
        <f t="shared" si="55"/>
        <v>Projektingenieur 2</v>
      </c>
      <c r="DD77" s="125">
        <v>772</v>
      </c>
      <c r="DE77" s="33">
        <f t="shared" si="56"/>
        <v>8</v>
      </c>
      <c r="DF77" s="83" t="str">
        <f t="shared" si="57"/>
        <v>Projektingenieur 2</v>
      </c>
      <c r="DG77" s="20"/>
      <c r="DH77" s="125">
        <v>772</v>
      </c>
      <c r="DI77" s="33">
        <f t="shared" si="58"/>
        <v>8</v>
      </c>
      <c r="DJ77" s="83" t="str">
        <f t="shared" si="59"/>
        <v>Projektingenieur 2</v>
      </c>
      <c r="DO77" s="19">
        <f t="shared" si="52"/>
        <v>7622</v>
      </c>
      <c r="DP77" s="153">
        <v>6</v>
      </c>
      <c r="DQ77" s="19">
        <v>0</v>
      </c>
      <c r="DR77" s="185" t="s">
        <v>968</v>
      </c>
    </row>
    <row r="78" spans="1:122" s="19" customFormat="1" x14ac:dyDescent="0.2">
      <c r="A78" s="53">
        <v>0</v>
      </c>
      <c r="B78" s="53"/>
      <c r="C78" s="53">
        <f>IF(Z78&gt;=10,1,0)</f>
        <v>1</v>
      </c>
      <c r="D78" s="55"/>
      <c r="E78" s="55"/>
      <c r="F78" s="56"/>
      <c r="G78" s="54"/>
      <c r="H78" s="54">
        <v>1</v>
      </c>
      <c r="I78" s="56">
        <v>1</v>
      </c>
      <c r="J78" s="54"/>
      <c r="K78" s="56"/>
      <c r="L78" s="56"/>
      <c r="M78" s="56"/>
      <c r="N78" s="58"/>
      <c r="O78" s="52" t="s">
        <v>361</v>
      </c>
      <c r="P78" s="15" t="s">
        <v>494</v>
      </c>
      <c r="Q78" s="15">
        <v>74</v>
      </c>
      <c r="R78" s="42"/>
      <c r="S78" s="27" t="s">
        <v>178</v>
      </c>
      <c r="T78" s="21">
        <v>1978</v>
      </c>
      <c r="U78" s="28" t="s">
        <v>235</v>
      </c>
      <c r="V78" s="21">
        <v>2001</v>
      </c>
      <c r="W78" s="25"/>
      <c r="X78" s="21"/>
      <c r="Y78" s="25" t="s">
        <v>289</v>
      </c>
      <c r="Z78" s="21">
        <f>$AD$3-V78</f>
        <v>15</v>
      </c>
      <c r="AA78" s="25" t="s">
        <v>110</v>
      </c>
      <c r="AB78" s="21" t="s">
        <v>105</v>
      </c>
      <c r="AC78" s="21"/>
      <c r="AE78" s="90" t="s">
        <v>376</v>
      </c>
      <c r="AF78" s="82"/>
      <c r="CP78" s="19" t="str">
        <f t="shared" si="49"/>
        <v>Thalmann Patric</v>
      </c>
      <c r="CR78" s="19">
        <f t="shared" si="50"/>
        <v>15</v>
      </c>
      <c r="CS78" s="19" t="str">
        <f t="shared" si="51"/>
        <v>C</v>
      </c>
      <c r="CT78" s="154">
        <v>9658</v>
      </c>
      <c r="CU78" s="125">
        <v>772</v>
      </c>
      <c r="CV78" s="33">
        <f t="shared" si="60"/>
        <v>8</v>
      </c>
      <c r="CW78" s="83" t="str">
        <f t="shared" si="61"/>
        <v>Projektingenieur 2</v>
      </c>
      <c r="CX78" s="125">
        <v>772</v>
      </c>
      <c r="CY78" s="33">
        <f>VLOOKUP($CX78,Funktionsbezeichnungen,3,0)</f>
        <v>8</v>
      </c>
      <c r="CZ78" s="83" t="str">
        <f>VLOOKUP($CX78,Funktionsbezeichnungen,2,0)</f>
        <v>Projektingenieur 2</v>
      </c>
      <c r="DA78" s="125">
        <v>771</v>
      </c>
      <c r="DB78" s="33">
        <f>VLOOKUP($DA78,Funktionsbezeichnungen,3,0)</f>
        <v>7</v>
      </c>
      <c r="DC78" s="83" t="str">
        <f>VLOOKUP($DA78,Funktionsbezeichnungen,2,0)</f>
        <v>Projektingenieur 1</v>
      </c>
      <c r="DD78" s="125">
        <v>771</v>
      </c>
      <c r="DE78" s="33">
        <f>VLOOKUP($DD78,Funktionsbezeichnungen,3,0)</f>
        <v>7</v>
      </c>
      <c r="DF78" s="83" t="str">
        <f>VLOOKUP($DD78,Funktionsbezeichnungen,2,0)</f>
        <v>Projektingenieur 1</v>
      </c>
      <c r="DG78" s="20"/>
      <c r="DH78" s="125">
        <v>771</v>
      </c>
      <c r="DI78" s="33">
        <f>VLOOKUP($DH78,Funktionsbezeichnungen,3,0)</f>
        <v>7</v>
      </c>
      <c r="DJ78" s="83" t="str">
        <f>VLOOKUP($DH78,Funktionsbezeichnungen,2,0)</f>
        <v>Projektingenieur 1</v>
      </c>
      <c r="DO78" s="19">
        <f t="shared" si="52"/>
        <v>9658</v>
      </c>
      <c r="DP78" s="153">
        <v>6</v>
      </c>
      <c r="DQ78" s="19">
        <v>0</v>
      </c>
      <c r="DR78" s="185" t="s">
        <v>968</v>
      </c>
    </row>
    <row r="79" spans="1:122" s="19" customFormat="1" ht="15.75" x14ac:dyDescent="0.2">
      <c r="A79" s="53">
        <v>0</v>
      </c>
      <c r="B79" s="53"/>
      <c r="C79" s="53">
        <f t="shared" si="48"/>
        <v>1</v>
      </c>
      <c r="D79" s="55"/>
      <c r="E79" s="55"/>
      <c r="F79" s="56"/>
      <c r="G79" s="54"/>
      <c r="H79" s="54">
        <v>1</v>
      </c>
      <c r="I79" s="56">
        <v>1</v>
      </c>
      <c r="J79" s="54"/>
      <c r="K79" s="56"/>
      <c r="L79" s="56"/>
      <c r="M79" s="56"/>
      <c r="N79" s="58"/>
      <c r="O79" s="52" t="s">
        <v>358</v>
      </c>
      <c r="P79" s="15" t="s">
        <v>477</v>
      </c>
      <c r="Q79" s="15">
        <v>75</v>
      </c>
      <c r="R79" s="16"/>
      <c r="S79" s="20" t="s">
        <v>134</v>
      </c>
      <c r="T79" s="21">
        <v>1954</v>
      </c>
      <c r="U79" s="28" t="s">
        <v>126</v>
      </c>
      <c r="V79" s="21">
        <v>1974</v>
      </c>
      <c r="W79" s="25"/>
      <c r="X79" s="21"/>
      <c r="Y79" s="28" t="s">
        <v>135</v>
      </c>
      <c r="Z79" s="21">
        <f t="shared" si="53"/>
        <v>42</v>
      </c>
      <c r="AA79" s="25" t="s">
        <v>110</v>
      </c>
      <c r="AB79" s="21" t="s">
        <v>1040</v>
      </c>
      <c r="AC79" s="21"/>
      <c r="AE79" s="90" t="s">
        <v>404</v>
      </c>
      <c r="AF79" s="82"/>
      <c r="CP79" s="19" t="str">
        <f t="shared" si="49"/>
        <v>Imesch Robert</v>
      </c>
      <c r="CR79" s="19">
        <f t="shared" si="50"/>
        <v>42</v>
      </c>
      <c r="CS79" s="19" t="str">
        <f t="shared" si="51"/>
        <v xml:space="preserve"> D/C 2)</v>
      </c>
      <c r="CT79" s="154">
        <v>4249</v>
      </c>
      <c r="CU79" s="125">
        <v>772</v>
      </c>
      <c r="CV79" s="33">
        <f t="shared" si="60"/>
        <v>8</v>
      </c>
      <c r="CW79" s="83" t="str">
        <f t="shared" si="61"/>
        <v>Projektingenieur 2</v>
      </c>
      <c r="CX79" s="125">
        <v>772</v>
      </c>
      <c r="CY79" s="33">
        <f t="shared" si="46"/>
        <v>8</v>
      </c>
      <c r="CZ79" s="83" t="str">
        <f t="shared" si="47"/>
        <v>Projektingenieur 2</v>
      </c>
      <c r="DA79" s="125">
        <v>772</v>
      </c>
      <c r="DB79" s="33">
        <f t="shared" si="54"/>
        <v>8</v>
      </c>
      <c r="DC79" s="83" t="str">
        <f t="shared" si="55"/>
        <v>Projektingenieur 2</v>
      </c>
      <c r="DD79" s="125">
        <v>772</v>
      </c>
      <c r="DE79" s="33">
        <f t="shared" si="56"/>
        <v>8</v>
      </c>
      <c r="DF79" s="83" t="str">
        <f t="shared" si="57"/>
        <v>Projektingenieur 2</v>
      </c>
      <c r="DG79" s="20"/>
      <c r="DH79" s="33">
        <v>772</v>
      </c>
      <c r="DI79" s="33">
        <f t="shared" si="58"/>
        <v>8</v>
      </c>
      <c r="DJ79" s="83" t="str">
        <f t="shared" si="59"/>
        <v>Projektingenieur 2</v>
      </c>
      <c r="DO79" s="19">
        <f t="shared" si="52"/>
        <v>4249</v>
      </c>
      <c r="DP79" s="153">
        <v>6</v>
      </c>
      <c r="DQ79" s="19">
        <v>0</v>
      </c>
      <c r="DR79" s="185" t="s">
        <v>968</v>
      </c>
    </row>
    <row r="80" spans="1:122" s="19" customFormat="1" ht="15.75" x14ac:dyDescent="0.2">
      <c r="A80" s="53">
        <v>0</v>
      </c>
      <c r="B80" s="53"/>
      <c r="C80" s="53">
        <f t="shared" si="48"/>
        <v>1</v>
      </c>
      <c r="D80" s="55"/>
      <c r="E80" s="55"/>
      <c r="F80" s="56"/>
      <c r="G80" s="54"/>
      <c r="H80" s="54">
        <v>1</v>
      </c>
      <c r="I80" s="56">
        <v>1</v>
      </c>
      <c r="J80" s="54">
        <v>1</v>
      </c>
      <c r="K80" s="56"/>
      <c r="L80" s="56"/>
      <c r="M80" s="56"/>
      <c r="N80" s="58"/>
      <c r="O80" s="52" t="s">
        <v>358</v>
      </c>
      <c r="P80" s="15" t="s">
        <v>478</v>
      </c>
      <c r="Q80" s="15">
        <v>76</v>
      </c>
      <c r="R80" s="16"/>
      <c r="S80" s="20" t="s">
        <v>136</v>
      </c>
      <c r="T80" s="21">
        <v>1955</v>
      </c>
      <c r="U80" s="28" t="s">
        <v>126</v>
      </c>
      <c r="V80" s="21">
        <v>1975</v>
      </c>
      <c r="W80" s="25"/>
      <c r="X80" s="21"/>
      <c r="Y80" s="28" t="s">
        <v>135</v>
      </c>
      <c r="Z80" s="21">
        <f t="shared" si="53"/>
        <v>41</v>
      </c>
      <c r="AA80" s="25" t="s">
        <v>110</v>
      </c>
      <c r="AB80" s="21" t="s">
        <v>1040</v>
      </c>
      <c r="AC80" s="21"/>
      <c r="AE80" s="90" t="s">
        <v>404</v>
      </c>
      <c r="AF80" s="82"/>
      <c r="CP80" s="19" t="str">
        <f t="shared" si="49"/>
        <v>Flückiger Hans Peter</v>
      </c>
      <c r="CR80" s="19">
        <f t="shared" si="50"/>
        <v>41</v>
      </c>
      <c r="CS80" s="19" t="str">
        <f t="shared" si="51"/>
        <v xml:space="preserve"> D/C 2)</v>
      </c>
      <c r="CT80" s="154">
        <v>4250</v>
      </c>
      <c r="CU80" s="125">
        <v>772</v>
      </c>
      <c r="CV80" s="33">
        <f t="shared" si="60"/>
        <v>8</v>
      </c>
      <c r="CW80" s="83" t="str">
        <f t="shared" si="61"/>
        <v>Projektingenieur 2</v>
      </c>
      <c r="CX80" s="125">
        <v>772</v>
      </c>
      <c r="CY80" s="33">
        <f t="shared" si="46"/>
        <v>8</v>
      </c>
      <c r="CZ80" s="83" t="str">
        <f t="shared" si="47"/>
        <v>Projektingenieur 2</v>
      </c>
      <c r="DA80" s="125">
        <v>772</v>
      </c>
      <c r="DB80" s="33">
        <f t="shared" si="54"/>
        <v>8</v>
      </c>
      <c r="DC80" s="83" t="str">
        <f t="shared" si="55"/>
        <v>Projektingenieur 2</v>
      </c>
      <c r="DD80" s="125">
        <v>772</v>
      </c>
      <c r="DE80" s="33">
        <f t="shared" si="56"/>
        <v>8</v>
      </c>
      <c r="DF80" s="83" t="str">
        <f t="shared" si="57"/>
        <v>Projektingenieur 2</v>
      </c>
      <c r="DG80" s="20"/>
      <c r="DH80" s="33">
        <v>772</v>
      </c>
      <c r="DI80" s="33">
        <f t="shared" si="58"/>
        <v>8</v>
      </c>
      <c r="DJ80" s="83" t="str">
        <f t="shared" si="59"/>
        <v>Projektingenieur 2</v>
      </c>
      <c r="DO80" s="19">
        <f t="shared" si="52"/>
        <v>4250</v>
      </c>
      <c r="DP80" s="153">
        <v>6</v>
      </c>
      <c r="DQ80" s="19">
        <v>0</v>
      </c>
      <c r="DR80" s="185" t="s">
        <v>968</v>
      </c>
    </row>
    <row r="81" spans="1:122" s="19" customFormat="1" x14ac:dyDescent="0.2">
      <c r="A81" s="53">
        <v>0</v>
      </c>
      <c r="B81" s="53"/>
      <c r="C81" s="53">
        <f>IF(Z81&gt;=10,1,0)</f>
        <v>1</v>
      </c>
      <c r="D81" s="55"/>
      <c r="E81" s="55"/>
      <c r="F81" s="56"/>
      <c r="G81" s="54"/>
      <c r="H81" s="54"/>
      <c r="I81" s="56">
        <v>1</v>
      </c>
      <c r="J81" s="54"/>
      <c r="K81" s="56"/>
      <c r="L81" s="56"/>
      <c r="M81" s="56"/>
      <c r="N81" s="58"/>
      <c r="O81" s="52" t="s">
        <v>358</v>
      </c>
      <c r="P81" s="15" t="s">
        <v>617</v>
      </c>
      <c r="Q81" s="15">
        <v>77</v>
      </c>
      <c r="R81" s="42"/>
      <c r="S81" s="27" t="s">
        <v>618</v>
      </c>
      <c r="T81" s="21">
        <v>1985</v>
      </c>
      <c r="U81" s="28" t="s">
        <v>235</v>
      </c>
      <c r="V81" s="21">
        <v>2006</v>
      </c>
      <c r="W81" s="25" t="s">
        <v>1169</v>
      </c>
      <c r="X81" s="21">
        <v>2015</v>
      </c>
      <c r="Y81" s="25"/>
      <c r="Z81" s="21">
        <f>$AD$3-V81</f>
        <v>10</v>
      </c>
      <c r="AA81" s="25" t="s">
        <v>110</v>
      </c>
      <c r="AB81" s="21" t="s">
        <v>121</v>
      </c>
      <c r="AC81" s="21"/>
      <c r="AE81" s="187" t="s">
        <v>376</v>
      </c>
      <c r="AF81" s="82"/>
      <c r="CP81" s="19" t="str">
        <f t="shared" si="49"/>
        <v>Zeltner Viktor</v>
      </c>
      <c r="CR81" s="19">
        <f t="shared" si="50"/>
        <v>10</v>
      </c>
      <c r="CS81" s="19" t="str">
        <f t="shared" si="51"/>
        <v>D</v>
      </c>
      <c r="CT81" s="154">
        <v>6765</v>
      </c>
      <c r="CU81" s="125">
        <v>771</v>
      </c>
      <c r="CV81" s="33">
        <f t="shared" si="60"/>
        <v>7</v>
      </c>
      <c r="CW81" s="83" t="str">
        <f t="shared" si="61"/>
        <v>Projektingenieur 1</v>
      </c>
      <c r="CX81" s="125">
        <v>771</v>
      </c>
      <c r="CY81" s="33">
        <f>VLOOKUP($CX81,Funktionsbezeichnungen,3,0)</f>
        <v>7</v>
      </c>
      <c r="CZ81" s="83" t="str">
        <f>VLOOKUP($CX81,Funktionsbezeichnungen,2,0)</f>
        <v>Projektingenieur 1</v>
      </c>
      <c r="DA81" s="125">
        <v>733</v>
      </c>
      <c r="DB81" s="33">
        <f>VLOOKUP($DA81,Funktionsbezeichnungen,3,0)</f>
        <v>6</v>
      </c>
      <c r="DC81" s="83" t="str">
        <f>VLOOKUP($DA81,Funktionsbezeichnungen,2,0)</f>
        <v>Konstrukteur 3 / -planer 3 / Gruppenchef 1</v>
      </c>
      <c r="DD81" s="125">
        <v>732</v>
      </c>
      <c r="DE81" s="33">
        <f>VLOOKUP($DD81,Funktionsbezeichnungen,3,0)</f>
        <v>5</v>
      </c>
      <c r="DF81" s="83" t="str">
        <f>VLOOKUP($DD81,Funktionsbezeichnungen,2,0)</f>
        <v>Konstrukteur 2 / -planer 2</v>
      </c>
      <c r="DG81" s="20"/>
      <c r="DH81" s="33">
        <v>732</v>
      </c>
      <c r="DI81" s="33">
        <f>VLOOKUP($DH81,Funktionsbezeichnungen,3,0)</f>
        <v>5</v>
      </c>
      <c r="DJ81" s="83" t="str">
        <f>VLOOKUP($DH81,Funktionsbezeichnungen,2,0)</f>
        <v>Konstrukteur 2 / -planer 2</v>
      </c>
      <c r="DO81" s="19">
        <f t="shared" si="52"/>
        <v>6765</v>
      </c>
      <c r="DP81" s="153">
        <v>6</v>
      </c>
      <c r="DQ81" s="19">
        <v>0</v>
      </c>
      <c r="DR81" s="19" t="s">
        <v>964</v>
      </c>
    </row>
    <row r="82" spans="1:122" s="19" customFormat="1" x14ac:dyDescent="0.2">
      <c r="A82" s="53">
        <v>0</v>
      </c>
      <c r="B82" s="53"/>
      <c r="C82" s="53">
        <f t="shared" si="48"/>
        <v>1</v>
      </c>
      <c r="D82" s="55"/>
      <c r="E82" s="55"/>
      <c r="F82" s="56"/>
      <c r="G82" s="54"/>
      <c r="H82" s="54"/>
      <c r="I82" s="56">
        <v>1</v>
      </c>
      <c r="J82" s="54">
        <v>1</v>
      </c>
      <c r="K82" s="56"/>
      <c r="L82" s="56"/>
      <c r="M82" s="56"/>
      <c r="N82" s="58"/>
      <c r="O82" s="52" t="s">
        <v>358</v>
      </c>
      <c r="P82" s="15" t="s">
        <v>482</v>
      </c>
      <c r="Q82" s="15">
        <v>78</v>
      </c>
      <c r="R82" s="16"/>
      <c r="S82" s="20" t="s">
        <v>260</v>
      </c>
      <c r="T82" s="21">
        <v>1956</v>
      </c>
      <c r="U82" s="28" t="s">
        <v>126</v>
      </c>
      <c r="V82" s="21">
        <v>1973</v>
      </c>
      <c r="W82" s="25"/>
      <c r="X82" s="21"/>
      <c r="Y82" s="28"/>
      <c r="Z82" s="21">
        <f t="shared" si="53"/>
        <v>43</v>
      </c>
      <c r="AA82" s="25" t="s">
        <v>139</v>
      </c>
      <c r="AB82" s="21" t="s">
        <v>121</v>
      </c>
      <c r="AC82" s="21"/>
      <c r="AE82" s="90" t="s">
        <v>377</v>
      </c>
      <c r="AF82" s="82"/>
      <c r="CP82" s="19" t="str">
        <f t="shared" si="49"/>
        <v>Allemann  Bertrand</v>
      </c>
      <c r="CR82" s="19">
        <f t="shared" si="50"/>
        <v>43</v>
      </c>
      <c r="CS82" s="19" t="str">
        <f t="shared" si="51"/>
        <v>D</v>
      </c>
      <c r="CT82" s="154">
        <v>5631</v>
      </c>
      <c r="CU82" s="125">
        <v>741</v>
      </c>
      <c r="CV82" s="33">
        <f t="shared" si="60"/>
        <v>7</v>
      </c>
      <c r="CW82" s="83" t="str">
        <f t="shared" si="61"/>
        <v>Konstrukteur 4 / Fachplaner 4 / Gruppenchef 2</v>
      </c>
      <c r="CX82" s="125">
        <v>741</v>
      </c>
      <c r="CY82" s="33">
        <f t="shared" si="46"/>
        <v>7</v>
      </c>
      <c r="CZ82" s="83" t="str">
        <f t="shared" si="47"/>
        <v>Konstrukteur 4 / Fachplaner 4 / Gruppenchef 2</v>
      </c>
      <c r="DA82" s="125">
        <v>741</v>
      </c>
      <c r="DB82" s="33">
        <f t="shared" si="54"/>
        <v>7</v>
      </c>
      <c r="DC82" s="83" t="str">
        <f t="shared" si="55"/>
        <v>Konstrukteur 4 / Fachplaner 4 / Gruppenchef 2</v>
      </c>
      <c r="DD82" s="125">
        <v>741</v>
      </c>
      <c r="DE82" s="33">
        <f t="shared" si="56"/>
        <v>7</v>
      </c>
      <c r="DF82" s="83" t="str">
        <f t="shared" si="57"/>
        <v>Konstrukteur 4 / Fachplaner 4 / Gruppenchef 2</v>
      </c>
      <c r="DG82" s="20"/>
      <c r="DH82" s="33">
        <v>742</v>
      </c>
      <c r="DI82" s="33">
        <f t="shared" si="58"/>
        <v>8</v>
      </c>
      <c r="DJ82" s="83" t="str">
        <f t="shared" si="59"/>
        <v>Konstrukteur 5  / Fachplaner 5 / Gruppenchef 3</v>
      </c>
      <c r="DO82" s="19">
        <f t="shared" si="52"/>
        <v>5631</v>
      </c>
      <c r="DP82" s="153">
        <v>6</v>
      </c>
      <c r="DQ82" s="19">
        <v>0</v>
      </c>
      <c r="DR82" s="19" t="s">
        <v>965</v>
      </c>
    </row>
    <row r="83" spans="1:122" s="19" customFormat="1" x14ac:dyDescent="0.2">
      <c r="A83" s="53">
        <v>0</v>
      </c>
      <c r="B83" s="53"/>
      <c r="C83" s="53">
        <f t="shared" si="48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483</v>
      </c>
      <c r="Q83" s="15">
        <v>79</v>
      </c>
      <c r="R83" s="16"/>
      <c r="S83" s="20" t="s">
        <v>137</v>
      </c>
      <c r="T83" s="21">
        <v>1958</v>
      </c>
      <c r="U83" s="28" t="s">
        <v>126</v>
      </c>
      <c r="V83" s="21">
        <v>1977</v>
      </c>
      <c r="W83" s="25"/>
      <c r="X83" s="21"/>
      <c r="Y83" s="28"/>
      <c r="Z83" s="21">
        <f t="shared" si="53"/>
        <v>39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49"/>
        <v>Lenherr Paul</v>
      </c>
      <c r="CR83" s="19">
        <f t="shared" si="50"/>
        <v>39</v>
      </c>
      <c r="CS83" s="19" t="str">
        <f t="shared" si="51"/>
        <v>D</v>
      </c>
      <c r="CT83" s="154">
        <v>6628</v>
      </c>
      <c r="CU83" s="125">
        <v>741</v>
      </c>
      <c r="CV83" s="33">
        <f t="shared" si="60"/>
        <v>7</v>
      </c>
      <c r="CW83" s="83" t="str">
        <f t="shared" si="61"/>
        <v>Konstrukteur 4 / Fachplaner 4 / Gruppenchef 2</v>
      </c>
      <c r="CX83" s="125">
        <v>741</v>
      </c>
      <c r="CY83" s="33">
        <f t="shared" si="46"/>
        <v>7</v>
      </c>
      <c r="CZ83" s="83" t="str">
        <f t="shared" si="47"/>
        <v>Konstrukteur 4 / Fachplaner 4 / Gruppenchef 2</v>
      </c>
      <c r="DA83" s="125">
        <v>741</v>
      </c>
      <c r="DB83" s="33">
        <f t="shared" si="54"/>
        <v>7</v>
      </c>
      <c r="DC83" s="83" t="str">
        <f t="shared" si="55"/>
        <v>Konstrukteur 4 / Fachplaner 4 / Gruppenchef 2</v>
      </c>
      <c r="DD83" s="125">
        <v>741</v>
      </c>
      <c r="DE83" s="33">
        <f t="shared" si="56"/>
        <v>7</v>
      </c>
      <c r="DF83" s="83" t="str">
        <f t="shared" si="57"/>
        <v>Konstrukteur 4 / Fachplaner 4 / Gruppenchef 2</v>
      </c>
      <c r="DG83" s="20"/>
      <c r="DH83" s="33">
        <v>742</v>
      </c>
      <c r="DI83" s="33">
        <f t="shared" si="58"/>
        <v>8</v>
      </c>
      <c r="DJ83" s="83" t="str">
        <f t="shared" si="59"/>
        <v>Konstrukteur 5  / Fachplaner 5 / Gruppenchef 3</v>
      </c>
      <c r="DO83" s="19">
        <f t="shared" si="52"/>
        <v>6628</v>
      </c>
      <c r="DP83" s="153">
        <v>6</v>
      </c>
      <c r="DQ83" s="19">
        <v>0</v>
      </c>
      <c r="DR83" s="19" t="s">
        <v>965</v>
      </c>
    </row>
    <row r="84" spans="1:122" s="19" customFormat="1" x14ac:dyDescent="0.2">
      <c r="A84" s="53">
        <v>0</v>
      </c>
      <c r="B84" s="53"/>
      <c r="C84" s="53">
        <f t="shared" si="48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358</v>
      </c>
      <c r="P84" s="15" t="s">
        <v>484</v>
      </c>
      <c r="Q84" s="15">
        <v>80</v>
      </c>
      <c r="R84" s="16"/>
      <c r="S84" s="20" t="s">
        <v>271</v>
      </c>
      <c r="T84" s="21">
        <v>1958</v>
      </c>
      <c r="U84" s="28" t="s">
        <v>126</v>
      </c>
      <c r="V84" s="21">
        <v>1978</v>
      </c>
      <c r="W84" s="25"/>
      <c r="X84" s="21"/>
      <c r="Y84" s="28"/>
      <c r="Z84" s="21">
        <f t="shared" si="53"/>
        <v>38</v>
      </c>
      <c r="AA84" s="25" t="s">
        <v>687</v>
      </c>
      <c r="AB84" s="21" t="s">
        <v>121</v>
      </c>
      <c r="AC84" s="21"/>
      <c r="AE84" s="90" t="s">
        <v>420</v>
      </c>
      <c r="AF84" s="82"/>
      <c r="CP84" s="19" t="str">
        <f t="shared" si="49"/>
        <v>von Schallen Urs</v>
      </c>
      <c r="CR84" s="19">
        <f t="shared" si="50"/>
        <v>38</v>
      </c>
      <c r="CS84" s="19" t="str">
        <f t="shared" si="51"/>
        <v>D</v>
      </c>
      <c r="CT84" s="154">
        <v>6659</v>
      </c>
      <c r="CU84" s="125">
        <v>742</v>
      </c>
      <c r="CV84" s="33">
        <f t="shared" si="60"/>
        <v>8</v>
      </c>
      <c r="CW84" s="83" t="str">
        <f t="shared" si="61"/>
        <v>Konstrukteur 5  / Fachplaner 5 / Gruppenchef 3</v>
      </c>
      <c r="CX84" s="125">
        <v>742</v>
      </c>
      <c r="CY84" s="33">
        <f t="shared" si="46"/>
        <v>8</v>
      </c>
      <c r="CZ84" s="83" t="str">
        <f t="shared" si="47"/>
        <v>Konstrukteur 5  / Fachplaner 5 / Gruppenchef 3</v>
      </c>
      <c r="DA84" s="125">
        <v>742</v>
      </c>
      <c r="DB84" s="33">
        <f t="shared" si="54"/>
        <v>8</v>
      </c>
      <c r="DC84" s="83" t="str">
        <f t="shared" si="55"/>
        <v>Konstrukteur 5  / Fachplaner 5 / Gruppenchef 3</v>
      </c>
      <c r="DD84" s="125">
        <v>742</v>
      </c>
      <c r="DE84" s="33">
        <f t="shared" si="56"/>
        <v>8</v>
      </c>
      <c r="DF84" s="83" t="str">
        <f t="shared" si="57"/>
        <v>Konstrukteur 5  / Fachplaner 5 / Gruppenchef 3</v>
      </c>
      <c r="DG84" s="20"/>
      <c r="DH84" s="33">
        <v>742</v>
      </c>
      <c r="DI84" s="33">
        <f t="shared" si="58"/>
        <v>8</v>
      </c>
      <c r="DJ84" s="83" t="str">
        <f t="shared" si="59"/>
        <v>Konstrukteur 5  / Fachplaner 5 / Gruppenchef 3</v>
      </c>
      <c r="DO84" s="19">
        <f t="shared" si="52"/>
        <v>6659</v>
      </c>
      <c r="DP84" s="153">
        <v>6</v>
      </c>
      <c r="DQ84" s="19">
        <v>0</v>
      </c>
      <c r="DR84" s="19" t="s">
        <v>966</v>
      </c>
    </row>
    <row r="85" spans="1:122" s="19" customFormat="1" x14ac:dyDescent="0.2">
      <c r="A85" s="53">
        <v>0</v>
      </c>
      <c r="B85" s="53"/>
      <c r="C85" s="53">
        <f t="shared" si="48"/>
        <v>1</v>
      </c>
      <c r="D85" s="55"/>
      <c r="E85" s="55"/>
      <c r="F85" s="56"/>
      <c r="G85" s="54"/>
      <c r="H85" s="54"/>
      <c r="I85" s="56">
        <v>1</v>
      </c>
      <c r="J85" s="54">
        <v>1</v>
      </c>
      <c r="K85" s="56"/>
      <c r="L85" s="56"/>
      <c r="M85" s="56"/>
      <c r="N85" s="58"/>
      <c r="O85" s="52" t="s">
        <v>359</v>
      </c>
      <c r="P85" s="15" t="s">
        <v>632</v>
      </c>
      <c r="Q85" s="15">
        <v>81</v>
      </c>
      <c r="R85" s="16"/>
      <c r="S85" s="20" t="s">
        <v>633</v>
      </c>
      <c r="T85" s="21">
        <v>1958</v>
      </c>
      <c r="U85" s="28" t="s">
        <v>634</v>
      </c>
      <c r="V85" s="21">
        <v>1980</v>
      </c>
      <c r="W85" s="25"/>
      <c r="X85" s="21"/>
      <c r="Y85" s="28"/>
      <c r="Z85" s="21">
        <f t="shared" si="53"/>
        <v>36</v>
      </c>
      <c r="AA85" s="25" t="s">
        <v>107</v>
      </c>
      <c r="AB85" s="21" t="s">
        <v>121</v>
      </c>
      <c r="AC85" s="21"/>
      <c r="AE85" s="187" t="s">
        <v>1098</v>
      </c>
      <c r="AF85" s="82"/>
      <c r="CP85" s="19" t="str">
        <f t="shared" si="49"/>
        <v>Schneider Martin</v>
      </c>
      <c r="CR85" s="19">
        <f t="shared" si="50"/>
        <v>36</v>
      </c>
      <c r="CS85" s="19" t="str">
        <f t="shared" si="51"/>
        <v>D</v>
      </c>
      <c r="CT85" s="154">
        <v>4354</v>
      </c>
      <c r="CU85" s="125">
        <v>741</v>
      </c>
      <c r="CV85" s="33">
        <f t="shared" si="60"/>
        <v>7</v>
      </c>
      <c r="CW85" s="83" t="str">
        <f t="shared" si="61"/>
        <v>Konstrukteur 4 / Fachplaner 4 / Gruppenchef 2</v>
      </c>
      <c r="CX85" s="125">
        <v>741</v>
      </c>
      <c r="CY85" s="33">
        <f t="shared" si="46"/>
        <v>7</v>
      </c>
      <c r="CZ85" s="83" t="str">
        <f t="shared" si="47"/>
        <v>Konstrukteur 4 / Fachplaner 4 / Gruppenchef 2</v>
      </c>
      <c r="DA85" s="125">
        <v>741</v>
      </c>
      <c r="DB85" s="33">
        <f t="shared" si="54"/>
        <v>7</v>
      </c>
      <c r="DC85" s="83" t="str">
        <f t="shared" si="55"/>
        <v>Konstrukteur 4 / Fachplaner 4 / Gruppenchef 2</v>
      </c>
      <c r="DD85" s="125">
        <v>741</v>
      </c>
      <c r="DE85" s="33">
        <f t="shared" si="56"/>
        <v>7</v>
      </c>
      <c r="DF85" s="83" t="str">
        <f t="shared" si="57"/>
        <v>Konstrukteur 4 / Fachplaner 4 / Gruppenchef 2</v>
      </c>
      <c r="DG85" s="20"/>
      <c r="DH85" s="33">
        <v>742</v>
      </c>
      <c r="DI85" s="33">
        <f t="shared" si="58"/>
        <v>8</v>
      </c>
      <c r="DJ85" s="83" t="str">
        <f t="shared" si="59"/>
        <v>Konstrukteur 5  / Fachplaner 5 / Gruppenchef 3</v>
      </c>
      <c r="DO85" s="19">
        <f t="shared" si="52"/>
        <v>4354</v>
      </c>
      <c r="DP85" s="153">
        <v>6</v>
      </c>
      <c r="DQ85" s="19">
        <v>0</v>
      </c>
      <c r="DR85" s="185" t="s">
        <v>970</v>
      </c>
    </row>
    <row r="86" spans="1:122" s="19" customFormat="1" x14ac:dyDescent="0.2">
      <c r="A86" s="53">
        <v>0</v>
      </c>
      <c r="B86" s="53"/>
      <c r="C86" s="53">
        <f t="shared" si="48"/>
        <v>1</v>
      </c>
      <c r="D86" s="55"/>
      <c r="E86" s="55"/>
      <c r="F86" s="56"/>
      <c r="G86" s="54"/>
      <c r="H86" s="54">
        <v>1</v>
      </c>
      <c r="I86" s="56">
        <v>1</v>
      </c>
      <c r="J86" s="54">
        <v>1</v>
      </c>
      <c r="K86" s="56"/>
      <c r="L86" s="56"/>
      <c r="M86" s="56"/>
      <c r="N86" s="58"/>
      <c r="O86" s="52" t="s">
        <v>359</v>
      </c>
      <c r="P86" s="15" t="s">
        <v>485</v>
      </c>
      <c r="Q86" s="15">
        <v>82</v>
      </c>
      <c r="R86" s="16"/>
      <c r="S86" s="20" t="s">
        <v>261</v>
      </c>
      <c r="T86" s="21">
        <v>1959</v>
      </c>
      <c r="U86" s="28" t="s">
        <v>126</v>
      </c>
      <c r="V86" s="21">
        <v>1981</v>
      </c>
      <c r="W86" s="25"/>
      <c r="X86" s="21"/>
      <c r="Y86" s="28" t="s">
        <v>941</v>
      </c>
      <c r="Z86" s="21">
        <f t="shared" si="53"/>
        <v>35</v>
      </c>
      <c r="AA86" s="25" t="s">
        <v>1052</v>
      </c>
      <c r="AB86" s="21" t="s">
        <v>121</v>
      </c>
      <c r="AC86" s="21"/>
      <c r="AE86" s="187" t="s">
        <v>1099</v>
      </c>
      <c r="AF86" s="82"/>
      <c r="CP86" s="19" t="str">
        <f t="shared" si="49"/>
        <v>Ortlieb Hans-Rudi</v>
      </c>
      <c r="CR86" s="19">
        <f t="shared" si="50"/>
        <v>35</v>
      </c>
      <c r="CS86" s="19" t="str">
        <f t="shared" si="51"/>
        <v>D</v>
      </c>
      <c r="CT86" s="154">
        <v>5630</v>
      </c>
      <c r="CU86" s="125">
        <v>771</v>
      </c>
      <c r="CV86" s="33">
        <f t="shared" si="60"/>
        <v>7</v>
      </c>
      <c r="CW86" s="83" t="str">
        <f t="shared" si="61"/>
        <v>Projektingenieur 1</v>
      </c>
      <c r="CX86" s="125">
        <v>771</v>
      </c>
      <c r="CY86" s="33">
        <f t="shared" si="46"/>
        <v>7</v>
      </c>
      <c r="CZ86" s="83" t="str">
        <f t="shared" si="47"/>
        <v>Projektingenieur 1</v>
      </c>
      <c r="DA86" s="125">
        <v>771</v>
      </c>
      <c r="DB86" s="33">
        <f t="shared" si="54"/>
        <v>7</v>
      </c>
      <c r="DC86" s="83" t="str">
        <f t="shared" si="55"/>
        <v>Projektingenieur 1</v>
      </c>
      <c r="DD86" s="125">
        <v>741</v>
      </c>
      <c r="DE86" s="33">
        <f t="shared" si="56"/>
        <v>7</v>
      </c>
      <c r="DF86" s="83" t="str">
        <f t="shared" si="57"/>
        <v>Konstrukteur 4 / Fachplaner 4 / Gruppenchef 2</v>
      </c>
      <c r="DG86" s="20"/>
      <c r="DH86" s="33">
        <v>742</v>
      </c>
      <c r="DI86" s="33">
        <f t="shared" si="58"/>
        <v>8</v>
      </c>
      <c r="DJ86" s="83" t="str">
        <f t="shared" si="59"/>
        <v>Konstrukteur 5  / Fachplaner 5 / Gruppenchef 3</v>
      </c>
      <c r="DO86" s="19">
        <f t="shared" si="52"/>
        <v>5630</v>
      </c>
      <c r="DP86" s="153">
        <v>6</v>
      </c>
      <c r="DQ86" s="19">
        <v>0</v>
      </c>
      <c r="DR86" s="185" t="s">
        <v>968</v>
      </c>
    </row>
    <row r="87" spans="1:122" s="19" customFormat="1" x14ac:dyDescent="0.2">
      <c r="A87" s="53">
        <v>0</v>
      </c>
      <c r="B87" s="53"/>
      <c r="C87" s="53">
        <f t="shared" si="48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360</v>
      </c>
      <c r="P87" s="15" t="s">
        <v>487</v>
      </c>
      <c r="Q87" s="15">
        <v>83</v>
      </c>
      <c r="R87" s="16"/>
      <c r="S87" s="20" t="s">
        <v>145</v>
      </c>
      <c r="T87" s="21">
        <v>1970</v>
      </c>
      <c r="U87" s="28" t="s">
        <v>126</v>
      </c>
      <c r="V87" s="21">
        <v>1988</v>
      </c>
      <c r="W87" s="25" t="s">
        <v>1215</v>
      </c>
      <c r="X87" s="21">
        <v>2016</v>
      </c>
      <c r="Y87" s="28"/>
      <c r="Z87" s="21">
        <f t="shared" si="53"/>
        <v>28</v>
      </c>
      <c r="AA87" s="25" t="s">
        <v>129</v>
      </c>
      <c r="AB87" s="21" t="s">
        <v>121</v>
      </c>
      <c r="AC87" s="21"/>
      <c r="AE87" s="90" t="s">
        <v>377</v>
      </c>
      <c r="AF87" s="82"/>
      <c r="CP87" s="19" t="str">
        <f t="shared" si="49"/>
        <v>Bucher Oliver</v>
      </c>
      <c r="CR87" s="19">
        <f t="shared" si="50"/>
        <v>28</v>
      </c>
      <c r="CS87" s="19" t="str">
        <f t="shared" si="51"/>
        <v>D</v>
      </c>
      <c r="CT87" s="154">
        <v>7641</v>
      </c>
      <c r="CU87" s="125">
        <v>741</v>
      </c>
      <c r="CV87" s="33">
        <f t="shared" si="60"/>
        <v>7</v>
      </c>
      <c r="CW87" s="83" t="str">
        <f t="shared" si="61"/>
        <v>Konstrukteur 4 / Fachplaner 4 / Gruppenchef 2</v>
      </c>
      <c r="CX87" s="125">
        <v>741</v>
      </c>
      <c r="CY87" s="33">
        <f t="shared" si="46"/>
        <v>7</v>
      </c>
      <c r="CZ87" s="83" t="str">
        <f t="shared" si="47"/>
        <v>Konstrukteur 4 / Fachplaner 4 / Gruppenchef 2</v>
      </c>
      <c r="DA87" s="125">
        <v>741</v>
      </c>
      <c r="DB87" s="33">
        <f t="shared" si="54"/>
        <v>7</v>
      </c>
      <c r="DC87" s="83" t="str">
        <f t="shared" si="55"/>
        <v>Konstrukteur 4 / Fachplaner 4 / Gruppenchef 2</v>
      </c>
      <c r="DD87" s="125">
        <v>741</v>
      </c>
      <c r="DE87" s="33">
        <f t="shared" si="56"/>
        <v>7</v>
      </c>
      <c r="DF87" s="83" t="str">
        <f t="shared" si="57"/>
        <v>Konstrukteur 4 / Fachplaner 4 / Gruppenchef 2</v>
      </c>
      <c r="DG87" s="20"/>
      <c r="DH87" s="125">
        <v>742</v>
      </c>
      <c r="DI87" s="33">
        <f t="shared" si="58"/>
        <v>8</v>
      </c>
      <c r="DJ87" s="83" t="str">
        <f t="shared" si="59"/>
        <v>Konstrukteur 5  / Fachplaner 5 / Gruppenchef 3</v>
      </c>
      <c r="DO87" s="19">
        <f t="shared" si="52"/>
        <v>7641</v>
      </c>
      <c r="DP87" s="153">
        <v>6</v>
      </c>
      <c r="DQ87" s="19">
        <v>0</v>
      </c>
      <c r="DR87" s="19" t="s">
        <v>965</v>
      </c>
    </row>
    <row r="88" spans="1:122" s="19" customFormat="1" x14ac:dyDescent="0.2">
      <c r="A88" s="53">
        <v>0</v>
      </c>
      <c r="B88" s="53"/>
      <c r="C88" s="53">
        <f t="shared" si="48"/>
        <v>1</v>
      </c>
      <c r="D88" s="55"/>
      <c r="E88" s="55"/>
      <c r="F88" s="56"/>
      <c r="G88" s="54"/>
      <c r="H88" s="54"/>
      <c r="I88" s="56">
        <v>1</v>
      </c>
      <c r="J88" s="54"/>
      <c r="K88" s="56"/>
      <c r="L88" s="56"/>
      <c r="M88" s="56"/>
      <c r="N88" s="58"/>
      <c r="O88" s="52" t="s">
        <v>361</v>
      </c>
      <c r="P88" s="15" t="s">
        <v>488</v>
      </c>
      <c r="Q88" s="15">
        <v>84</v>
      </c>
      <c r="R88" s="16"/>
      <c r="S88" s="20" t="s">
        <v>144</v>
      </c>
      <c r="T88" s="21">
        <v>1968</v>
      </c>
      <c r="U88" s="28" t="s">
        <v>126</v>
      </c>
      <c r="V88" s="21">
        <v>1989</v>
      </c>
      <c r="W88" s="25"/>
      <c r="X88" s="21"/>
      <c r="Y88" s="28" t="s">
        <v>940</v>
      </c>
      <c r="Z88" s="21">
        <f t="shared" si="53"/>
        <v>27</v>
      </c>
      <c r="AA88" s="25" t="s">
        <v>939</v>
      </c>
      <c r="AB88" s="21" t="s">
        <v>121</v>
      </c>
      <c r="AC88" s="21"/>
      <c r="AE88" s="90" t="s">
        <v>375</v>
      </c>
      <c r="AF88" s="82"/>
      <c r="CP88" s="19" t="str">
        <f t="shared" si="49"/>
        <v>Hagen Stefan</v>
      </c>
      <c r="CR88" s="19">
        <f t="shared" si="50"/>
        <v>27</v>
      </c>
      <c r="CS88" s="19" t="str">
        <f t="shared" si="51"/>
        <v>D</v>
      </c>
      <c r="CT88" s="154">
        <v>6741</v>
      </c>
      <c r="CU88" s="125">
        <v>741</v>
      </c>
      <c r="CV88" s="33">
        <f t="shared" si="60"/>
        <v>7</v>
      </c>
      <c r="CW88" s="83" t="str">
        <f t="shared" si="61"/>
        <v>Konstrukteur 4 / Fachplaner 4 / Gruppenchef 2</v>
      </c>
      <c r="CX88" s="125">
        <v>741</v>
      </c>
      <c r="CY88" s="33">
        <f t="shared" si="46"/>
        <v>7</v>
      </c>
      <c r="CZ88" s="83" t="str">
        <f t="shared" si="47"/>
        <v>Konstrukteur 4 / Fachplaner 4 / Gruppenchef 2</v>
      </c>
      <c r="DA88" s="125">
        <v>741</v>
      </c>
      <c r="DB88" s="33">
        <f t="shared" si="54"/>
        <v>7</v>
      </c>
      <c r="DC88" s="83" t="str">
        <f t="shared" si="55"/>
        <v>Konstrukteur 4 / Fachplaner 4 / Gruppenchef 2</v>
      </c>
      <c r="DD88" s="125">
        <v>741</v>
      </c>
      <c r="DE88" s="33">
        <f t="shared" si="56"/>
        <v>7</v>
      </c>
      <c r="DF88" s="83" t="str">
        <f t="shared" si="57"/>
        <v>Konstrukteur 4 / Fachplaner 4 / Gruppenchef 2</v>
      </c>
      <c r="DG88" s="20"/>
      <c r="DH88" s="125">
        <v>742</v>
      </c>
      <c r="DI88" s="33">
        <f t="shared" si="58"/>
        <v>8</v>
      </c>
      <c r="DJ88" s="83" t="str">
        <f t="shared" si="59"/>
        <v>Konstrukteur 5  / Fachplaner 5 / Gruppenchef 3</v>
      </c>
      <c r="DO88" s="19">
        <f t="shared" si="52"/>
        <v>6741</v>
      </c>
      <c r="DP88" s="153">
        <v>6</v>
      </c>
      <c r="DQ88" s="19">
        <v>0</v>
      </c>
      <c r="DR88" s="19" t="s">
        <v>965</v>
      </c>
    </row>
    <row r="89" spans="1:122" s="19" customFormat="1" x14ac:dyDescent="0.2">
      <c r="A89" s="53">
        <v>0</v>
      </c>
      <c r="B89" s="53"/>
      <c r="C89" s="53">
        <f t="shared" si="48"/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359</v>
      </c>
      <c r="P89" s="15" t="s">
        <v>489</v>
      </c>
      <c r="Q89" s="15">
        <v>85</v>
      </c>
      <c r="R89" s="16"/>
      <c r="S89" s="20" t="s">
        <v>146</v>
      </c>
      <c r="T89" s="21">
        <v>1970</v>
      </c>
      <c r="U89" s="28" t="s">
        <v>126</v>
      </c>
      <c r="V89" s="21">
        <v>1991</v>
      </c>
      <c r="W89" s="25"/>
      <c r="X89" s="21"/>
      <c r="Y89" s="28"/>
      <c r="Z89" s="21">
        <f t="shared" si="53"/>
        <v>25</v>
      </c>
      <c r="AA89" s="25" t="s">
        <v>129</v>
      </c>
      <c r="AB89" s="21" t="s">
        <v>121</v>
      </c>
      <c r="AC89" s="21"/>
      <c r="AE89" s="90" t="s">
        <v>394</v>
      </c>
      <c r="AF89" s="82"/>
      <c r="CP89" s="19" t="str">
        <f t="shared" si="49"/>
        <v>Hardmeyer Christian</v>
      </c>
      <c r="CR89" s="19">
        <f t="shared" si="50"/>
        <v>25</v>
      </c>
      <c r="CS89" s="19" t="str">
        <f t="shared" si="51"/>
        <v>D</v>
      </c>
      <c r="CT89" s="154">
        <v>9618</v>
      </c>
      <c r="CU89" s="125">
        <v>741</v>
      </c>
      <c r="CV89" s="33">
        <f t="shared" si="60"/>
        <v>7</v>
      </c>
      <c r="CW89" s="83" t="str">
        <f t="shared" si="61"/>
        <v>Konstrukteur 4 / Fachplaner 4 / Gruppenchef 2</v>
      </c>
      <c r="CX89" s="125">
        <v>741</v>
      </c>
      <c r="CY89" s="33">
        <f t="shared" si="46"/>
        <v>7</v>
      </c>
      <c r="CZ89" s="83" t="str">
        <f t="shared" si="47"/>
        <v>Konstrukteur 4 / Fachplaner 4 / Gruppenchef 2</v>
      </c>
      <c r="DA89" s="125">
        <v>741</v>
      </c>
      <c r="DB89" s="33">
        <f t="shared" si="54"/>
        <v>7</v>
      </c>
      <c r="DC89" s="83" t="str">
        <f t="shared" si="55"/>
        <v>Konstrukteur 4 / Fachplaner 4 / Gruppenchef 2</v>
      </c>
      <c r="DD89" s="125">
        <v>741</v>
      </c>
      <c r="DE89" s="33">
        <f t="shared" si="56"/>
        <v>7</v>
      </c>
      <c r="DF89" s="83" t="str">
        <f t="shared" si="57"/>
        <v>Konstrukteur 4 / Fachplaner 4 / Gruppenchef 2</v>
      </c>
      <c r="DG89" s="20"/>
      <c r="DH89" s="125">
        <v>742</v>
      </c>
      <c r="DI89" s="33">
        <f t="shared" si="58"/>
        <v>8</v>
      </c>
      <c r="DJ89" s="83" t="str">
        <f t="shared" si="59"/>
        <v>Konstrukteur 5  / Fachplaner 5 / Gruppenchef 3</v>
      </c>
      <c r="DO89" s="19">
        <f t="shared" si="52"/>
        <v>9618</v>
      </c>
      <c r="DP89" s="153">
        <v>6</v>
      </c>
      <c r="DQ89" s="19">
        <v>0</v>
      </c>
      <c r="DR89" s="19" t="s">
        <v>965</v>
      </c>
    </row>
    <row r="90" spans="1:122" s="19" customFormat="1" x14ac:dyDescent="0.2">
      <c r="A90" s="53">
        <v>0</v>
      </c>
      <c r="B90" s="53"/>
      <c r="C90" s="53">
        <f t="shared" si="48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360</v>
      </c>
      <c r="P90" s="15" t="s">
        <v>490</v>
      </c>
      <c r="Q90" s="15">
        <v>86</v>
      </c>
      <c r="R90" s="16"/>
      <c r="S90" s="20" t="s">
        <v>148</v>
      </c>
      <c r="T90" s="21">
        <v>1970</v>
      </c>
      <c r="U90" s="28" t="s">
        <v>126</v>
      </c>
      <c r="V90" s="21">
        <v>1992</v>
      </c>
      <c r="W90" s="25"/>
      <c r="X90" s="21"/>
      <c r="Y90" s="28"/>
      <c r="Z90" s="21">
        <f t="shared" si="53"/>
        <v>24</v>
      </c>
      <c r="AA90" s="25" t="s">
        <v>129</v>
      </c>
      <c r="AB90" s="21" t="s">
        <v>121</v>
      </c>
      <c r="AC90" s="21"/>
      <c r="AE90" s="90" t="s">
        <v>421</v>
      </c>
      <c r="AF90" s="82"/>
      <c r="CP90" s="19" t="str">
        <f t="shared" si="49"/>
        <v>Wira Stephane</v>
      </c>
      <c r="CR90" s="19">
        <f t="shared" si="50"/>
        <v>24</v>
      </c>
      <c r="CS90" s="19" t="str">
        <f t="shared" si="51"/>
        <v>D</v>
      </c>
      <c r="CT90" s="154">
        <v>9623</v>
      </c>
      <c r="CU90" s="125">
        <v>742</v>
      </c>
      <c r="CV90" s="33">
        <f t="shared" si="60"/>
        <v>8</v>
      </c>
      <c r="CW90" s="83" t="str">
        <f t="shared" si="61"/>
        <v>Konstrukteur 5  / Fachplaner 5 / Gruppenchef 3</v>
      </c>
      <c r="CX90" s="125">
        <v>742</v>
      </c>
      <c r="CY90" s="33">
        <f t="shared" si="46"/>
        <v>8</v>
      </c>
      <c r="CZ90" s="83" t="str">
        <f t="shared" si="47"/>
        <v>Konstrukteur 5  / Fachplaner 5 / Gruppenchef 3</v>
      </c>
      <c r="DA90" s="125">
        <v>742</v>
      </c>
      <c r="DB90" s="33">
        <f t="shared" si="54"/>
        <v>8</v>
      </c>
      <c r="DC90" s="83" t="str">
        <f t="shared" si="55"/>
        <v>Konstrukteur 5  / Fachplaner 5 / Gruppenchef 3</v>
      </c>
      <c r="DD90" s="125">
        <v>742</v>
      </c>
      <c r="DE90" s="33">
        <f t="shared" si="56"/>
        <v>8</v>
      </c>
      <c r="DF90" s="83" t="str">
        <f t="shared" si="57"/>
        <v>Konstrukteur 5  / Fachplaner 5 / Gruppenchef 3</v>
      </c>
      <c r="DG90" s="20"/>
      <c r="DH90" s="125">
        <v>742</v>
      </c>
      <c r="DI90" s="33">
        <f t="shared" si="58"/>
        <v>8</v>
      </c>
      <c r="DJ90" s="83" t="str">
        <f t="shared" si="59"/>
        <v>Konstrukteur 5  / Fachplaner 5 / Gruppenchef 3</v>
      </c>
      <c r="DO90" s="19">
        <f t="shared" si="52"/>
        <v>9623</v>
      </c>
      <c r="DP90" s="153">
        <v>6</v>
      </c>
      <c r="DQ90" s="19">
        <v>0</v>
      </c>
      <c r="DR90" s="19" t="s">
        <v>975</v>
      </c>
    </row>
    <row r="91" spans="1:122" s="19" customFormat="1" x14ac:dyDescent="0.2">
      <c r="A91" s="53">
        <v>0</v>
      </c>
      <c r="B91" s="53"/>
      <c r="C91" s="53">
        <f t="shared" si="48"/>
        <v>1</v>
      </c>
      <c r="D91" s="55"/>
      <c r="E91" s="55"/>
      <c r="F91" s="56"/>
      <c r="G91" s="54"/>
      <c r="H91" s="54"/>
      <c r="I91" s="56">
        <v>1</v>
      </c>
      <c r="J91" s="54">
        <v>1</v>
      </c>
      <c r="K91" s="56"/>
      <c r="L91" s="56"/>
      <c r="M91" s="56"/>
      <c r="N91" s="58"/>
      <c r="O91" s="52" t="s">
        <v>360</v>
      </c>
      <c r="P91" s="15" t="s">
        <v>568</v>
      </c>
      <c r="Q91" s="15">
        <v>87</v>
      </c>
      <c r="R91" s="16"/>
      <c r="S91" s="20" t="s">
        <v>569</v>
      </c>
      <c r="T91" s="21">
        <v>1973</v>
      </c>
      <c r="U91" s="28" t="s">
        <v>126</v>
      </c>
      <c r="V91" s="21">
        <v>1993</v>
      </c>
      <c r="W91" s="25"/>
      <c r="X91" s="21"/>
      <c r="Y91" s="28"/>
      <c r="Z91" s="21">
        <f t="shared" si="53"/>
        <v>23</v>
      </c>
      <c r="AA91" s="25" t="s">
        <v>129</v>
      </c>
      <c r="AB91" s="21" t="s">
        <v>121</v>
      </c>
      <c r="AC91" s="21"/>
      <c r="AE91" s="90" t="s">
        <v>377</v>
      </c>
      <c r="AF91" s="82"/>
      <c r="CP91" s="19" t="str">
        <f t="shared" si="49"/>
        <v>Heiniger Christoph</v>
      </c>
      <c r="CR91" s="19">
        <f t="shared" si="50"/>
        <v>23</v>
      </c>
      <c r="CS91" s="19" t="str">
        <f t="shared" si="51"/>
        <v>D</v>
      </c>
      <c r="CT91" s="154">
        <v>4346</v>
      </c>
      <c r="CU91" s="125">
        <v>741</v>
      </c>
      <c r="CV91" s="33">
        <f t="shared" si="60"/>
        <v>7</v>
      </c>
      <c r="CW91" s="83" t="str">
        <f t="shared" si="61"/>
        <v>Konstrukteur 4 / Fachplaner 4 / Gruppenchef 2</v>
      </c>
      <c r="CX91" s="125">
        <v>741</v>
      </c>
      <c r="CY91" s="33">
        <f t="shared" si="46"/>
        <v>7</v>
      </c>
      <c r="CZ91" s="83" t="str">
        <f t="shared" si="47"/>
        <v>Konstrukteur 4 / Fachplaner 4 / Gruppenchef 2</v>
      </c>
      <c r="DA91" s="125">
        <v>741</v>
      </c>
      <c r="DB91" s="33">
        <f t="shared" si="54"/>
        <v>7</v>
      </c>
      <c r="DC91" s="83" t="str">
        <f t="shared" si="55"/>
        <v>Konstrukteur 4 / Fachplaner 4 / Gruppenchef 2</v>
      </c>
      <c r="DD91" s="125">
        <v>741</v>
      </c>
      <c r="DE91" s="33">
        <f t="shared" si="56"/>
        <v>7</v>
      </c>
      <c r="DF91" s="83" t="str">
        <f t="shared" si="57"/>
        <v>Konstrukteur 4 / Fachplaner 4 / Gruppenchef 2</v>
      </c>
      <c r="DG91" s="20"/>
      <c r="DH91" s="125">
        <v>742</v>
      </c>
      <c r="DI91" s="33">
        <f t="shared" si="58"/>
        <v>8</v>
      </c>
      <c r="DJ91" s="83" t="str">
        <f t="shared" si="59"/>
        <v>Konstrukteur 5  / Fachplaner 5 / Gruppenchef 3</v>
      </c>
      <c r="DO91" s="19">
        <f t="shared" si="52"/>
        <v>4346</v>
      </c>
      <c r="DP91" s="153">
        <v>6</v>
      </c>
      <c r="DQ91" s="19">
        <v>0</v>
      </c>
      <c r="DR91" s="19" t="s">
        <v>965</v>
      </c>
    </row>
    <row r="92" spans="1:122" s="19" customFormat="1" x14ac:dyDescent="0.2">
      <c r="A92" s="53">
        <v>0</v>
      </c>
      <c r="B92" s="53"/>
      <c r="C92" s="53">
        <f t="shared" si="48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360</v>
      </c>
      <c r="P92" s="15" t="s">
        <v>493</v>
      </c>
      <c r="Q92" s="15">
        <v>88</v>
      </c>
      <c r="R92" s="16"/>
      <c r="S92" s="20" t="s">
        <v>294</v>
      </c>
      <c r="T92" s="21">
        <v>1976</v>
      </c>
      <c r="U92" s="28" t="s">
        <v>126</v>
      </c>
      <c r="V92" s="21">
        <v>1998</v>
      </c>
      <c r="W92" s="25"/>
      <c r="X92" s="21"/>
      <c r="Y92" s="28"/>
      <c r="Z92" s="21">
        <f t="shared" si="53"/>
        <v>18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49"/>
        <v>Humbel Sven</v>
      </c>
      <c r="CR92" s="19">
        <f t="shared" si="50"/>
        <v>18</v>
      </c>
      <c r="CS92" s="19" t="str">
        <f t="shared" si="51"/>
        <v>D</v>
      </c>
      <c r="CT92" s="154">
        <v>9654</v>
      </c>
      <c r="CU92" s="125">
        <v>741</v>
      </c>
      <c r="CV92" s="33">
        <f t="shared" si="60"/>
        <v>7</v>
      </c>
      <c r="CW92" s="83" t="str">
        <f t="shared" si="61"/>
        <v>Konstrukteur 4 / Fachplaner 4 / Gruppenchef 2</v>
      </c>
      <c r="CX92" s="125">
        <v>741</v>
      </c>
      <c r="CY92" s="33">
        <f t="shared" si="46"/>
        <v>7</v>
      </c>
      <c r="CZ92" s="83" t="str">
        <f t="shared" si="47"/>
        <v>Konstrukteur 4 / Fachplaner 4 / Gruppenchef 2</v>
      </c>
      <c r="DA92" s="125">
        <v>741</v>
      </c>
      <c r="DB92" s="33">
        <f t="shared" si="54"/>
        <v>7</v>
      </c>
      <c r="DC92" s="83" t="str">
        <f t="shared" si="55"/>
        <v>Konstrukteur 4 / Fachplaner 4 / Gruppenchef 2</v>
      </c>
      <c r="DD92" s="125">
        <v>741</v>
      </c>
      <c r="DE92" s="33">
        <f t="shared" si="56"/>
        <v>7</v>
      </c>
      <c r="DF92" s="83" t="str">
        <f t="shared" si="57"/>
        <v>Konstrukteur 4 / Fachplaner 4 / Gruppenchef 2</v>
      </c>
      <c r="DG92" s="20"/>
      <c r="DH92" s="125">
        <v>742</v>
      </c>
      <c r="DI92" s="33">
        <f t="shared" si="58"/>
        <v>8</v>
      </c>
      <c r="DJ92" s="83" t="str">
        <f t="shared" si="59"/>
        <v>Konstrukteur 5  / Fachplaner 5 / Gruppenchef 3</v>
      </c>
      <c r="DO92" s="19">
        <f t="shared" si="52"/>
        <v>9654</v>
      </c>
      <c r="DP92" s="153">
        <v>6</v>
      </c>
      <c r="DQ92" s="19">
        <v>0</v>
      </c>
      <c r="DR92" s="19" t="s">
        <v>965</v>
      </c>
    </row>
    <row r="93" spans="1:122" s="19" customFormat="1" x14ac:dyDescent="0.2">
      <c r="A93" s="53">
        <v>0</v>
      </c>
      <c r="B93" s="53"/>
      <c r="C93" s="53">
        <f t="shared" si="48"/>
        <v>1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361</v>
      </c>
      <c r="P93" s="15" t="s">
        <v>497</v>
      </c>
      <c r="Q93" s="15">
        <v>89</v>
      </c>
      <c r="R93" s="16"/>
      <c r="S93" s="20" t="s">
        <v>179</v>
      </c>
      <c r="T93" s="21">
        <v>1982</v>
      </c>
      <c r="U93" s="28" t="s">
        <v>235</v>
      </c>
      <c r="V93" s="21">
        <v>2002</v>
      </c>
      <c r="W93" s="25"/>
      <c r="X93" s="21"/>
      <c r="Y93" s="25"/>
      <c r="Z93" s="21">
        <f t="shared" si="53"/>
        <v>14</v>
      </c>
      <c r="AA93" s="25" t="s">
        <v>129</v>
      </c>
      <c r="AB93" s="21" t="s">
        <v>121</v>
      </c>
      <c r="AC93" s="21"/>
      <c r="AE93" s="187" t="s">
        <v>894</v>
      </c>
      <c r="AF93" s="82"/>
      <c r="CP93" s="19" t="str">
        <f t="shared" si="49"/>
        <v>Delmas Marc</v>
      </c>
      <c r="CR93" s="19">
        <f t="shared" si="50"/>
        <v>14</v>
      </c>
      <c r="CS93" s="19" t="str">
        <f t="shared" si="51"/>
        <v>D</v>
      </c>
      <c r="CT93" s="154">
        <v>9660</v>
      </c>
      <c r="CU93" s="125">
        <v>742</v>
      </c>
      <c r="CV93" s="33">
        <f t="shared" si="60"/>
        <v>8</v>
      </c>
      <c r="CW93" s="83" t="str">
        <f t="shared" si="61"/>
        <v>Konstrukteur 5  / Fachplaner 5 / Gruppenchef 3</v>
      </c>
      <c r="CX93" s="125">
        <v>742</v>
      </c>
      <c r="CY93" s="33">
        <f t="shared" si="46"/>
        <v>8</v>
      </c>
      <c r="CZ93" s="83" t="str">
        <f t="shared" si="47"/>
        <v>Konstrukteur 5  / Fachplaner 5 / Gruppenchef 3</v>
      </c>
      <c r="DA93" s="125">
        <v>741</v>
      </c>
      <c r="DB93" s="33">
        <f t="shared" si="54"/>
        <v>7</v>
      </c>
      <c r="DC93" s="83" t="str">
        <f t="shared" si="55"/>
        <v>Konstrukteur 4 / Fachplaner 4 / Gruppenchef 2</v>
      </c>
      <c r="DD93" s="125">
        <v>733</v>
      </c>
      <c r="DE93" s="33">
        <f t="shared" si="56"/>
        <v>6</v>
      </c>
      <c r="DF93" s="83" t="str">
        <f t="shared" si="57"/>
        <v>Konstrukteur 3 / -planer 3 / Gruppenchef 1</v>
      </c>
      <c r="DG93" s="20"/>
      <c r="DH93" s="125">
        <v>733</v>
      </c>
      <c r="DI93" s="125">
        <f t="shared" si="58"/>
        <v>6</v>
      </c>
      <c r="DJ93" s="83" t="str">
        <f t="shared" si="59"/>
        <v>Konstrukteur 3 / -planer 3 / Gruppenchef 1</v>
      </c>
      <c r="DO93" s="19">
        <f t="shared" si="52"/>
        <v>9660</v>
      </c>
      <c r="DP93" s="153">
        <v>6</v>
      </c>
      <c r="DQ93" s="19">
        <v>0</v>
      </c>
      <c r="DR93" s="19" t="s">
        <v>965</v>
      </c>
    </row>
    <row r="94" spans="1:122" s="19" customFormat="1" x14ac:dyDescent="0.2">
      <c r="A94" s="53">
        <v>0</v>
      </c>
      <c r="B94" s="53"/>
      <c r="C94" s="53">
        <f t="shared" si="48"/>
        <v>1</v>
      </c>
      <c r="D94" s="55"/>
      <c r="E94" s="55"/>
      <c r="F94" s="56"/>
      <c r="G94" s="54"/>
      <c r="H94" s="54"/>
      <c r="I94" s="56">
        <v>1</v>
      </c>
      <c r="J94" s="54"/>
      <c r="K94" s="56"/>
      <c r="L94" s="56"/>
      <c r="M94" s="56"/>
      <c r="N94" s="58"/>
      <c r="O94" s="52" t="s">
        <v>361</v>
      </c>
      <c r="P94" s="15" t="s">
        <v>491</v>
      </c>
      <c r="Q94" s="15">
        <v>90</v>
      </c>
      <c r="R94" s="16"/>
      <c r="S94" s="20" t="s">
        <v>140</v>
      </c>
      <c r="T94" s="21">
        <v>1955</v>
      </c>
      <c r="U94" s="28" t="s">
        <v>126</v>
      </c>
      <c r="V94" s="21">
        <v>1973</v>
      </c>
      <c r="W94" s="25"/>
      <c r="X94" s="21"/>
      <c r="Y94" s="28"/>
      <c r="Z94" s="21">
        <f t="shared" si="53"/>
        <v>43</v>
      </c>
      <c r="AA94" s="25" t="s">
        <v>129</v>
      </c>
      <c r="AB94" s="21" t="s">
        <v>1042</v>
      </c>
      <c r="AC94" s="21"/>
      <c r="AE94" s="187" t="s">
        <v>377</v>
      </c>
      <c r="AF94" s="82"/>
      <c r="CP94" s="19" t="str">
        <f t="shared" si="49"/>
        <v>Wespiser Charles</v>
      </c>
      <c r="CR94" s="19">
        <f t="shared" si="50"/>
        <v>43</v>
      </c>
      <c r="CS94" s="19" t="str">
        <f t="shared" si="51"/>
        <v xml:space="preserve"> E/D </v>
      </c>
      <c r="CT94" s="154">
        <v>5545</v>
      </c>
      <c r="CU94" s="125">
        <v>741</v>
      </c>
      <c r="CV94" s="33">
        <f t="shared" si="60"/>
        <v>7</v>
      </c>
      <c r="CW94" s="83" t="str">
        <f t="shared" si="61"/>
        <v>Konstrukteur 4 / Fachplaner 4 / Gruppenchef 2</v>
      </c>
      <c r="CX94" s="125">
        <v>741</v>
      </c>
      <c r="CY94" s="33">
        <f t="shared" si="46"/>
        <v>7</v>
      </c>
      <c r="CZ94" s="83" t="str">
        <f t="shared" si="47"/>
        <v>Konstrukteur 4 / Fachplaner 4 / Gruppenchef 2</v>
      </c>
      <c r="DA94" s="125">
        <v>741</v>
      </c>
      <c r="DB94" s="33">
        <f t="shared" si="54"/>
        <v>7</v>
      </c>
      <c r="DC94" s="83" t="str">
        <f t="shared" si="55"/>
        <v>Konstrukteur 4 / Fachplaner 4 / Gruppenchef 2</v>
      </c>
      <c r="DD94" s="125">
        <v>741</v>
      </c>
      <c r="DE94" s="33">
        <f t="shared" si="56"/>
        <v>7</v>
      </c>
      <c r="DF94" s="83" t="str">
        <f t="shared" si="57"/>
        <v>Konstrukteur 4 / Fachplaner 4 / Gruppenchef 2</v>
      </c>
      <c r="DG94" s="20"/>
      <c r="DH94" s="125">
        <v>741</v>
      </c>
      <c r="DI94" s="33">
        <f t="shared" si="58"/>
        <v>7</v>
      </c>
      <c r="DJ94" s="83" t="str">
        <f t="shared" si="59"/>
        <v>Konstrukteur 4 / Fachplaner 4 / Gruppenchef 2</v>
      </c>
      <c r="DO94" s="19">
        <f t="shared" si="52"/>
        <v>5545</v>
      </c>
      <c r="DP94" s="153">
        <v>6</v>
      </c>
      <c r="DQ94" s="19">
        <v>0</v>
      </c>
      <c r="DR94" s="19" t="s">
        <v>965</v>
      </c>
    </row>
    <row r="95" spans="1:122" s="19" customFormat="1" x14ac:dyDescent="0.2">
      <c r="A95" s="53">
        <v>0</v>
      </c>
      <c r="B95" s="53">
        <v>1</v>
      </c>
      <c r="C95" s="53">
        <f t="shared" si="48"/>
        <v>1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361</v>
      </c>
      <c r="P95" s="15" t="s">
        <v>492</v>
      </c>
      <c r="Q95" s="15">
        <v>91</v>
      </c>
      <c r="R95" s="16"/>
      <c r="S95" s="20" t="s">
        <v>143</v>
      </c>
      <c r="T95" s="21">
        <v>1968</v>
      </c>
      <c r="U95" s="28" t="s">
        <v>128</v>
      </c>
      <c r="V95" s="21">
        <v>1989</v>
      </c>
      <c r="W95" s="25"/>
      <c r="X95" s="21"/>
      <c r="Y95" s="28"/>
      <c r="Z95" s="21">
        <f t="shared" si="53"/>
        <v>27</v>
      </c>
      <c r="AA95" s="25" t="s">
        <v>710</v>
      </c>
      <c r="AB95" s="21" t="s">
        <v>1042</v>
      </c>
      <c r="AC95" s="21"/>
      <c r="AE95" s="187" t="s">
        <v>377</v>
      </c>
      <c r="AF95" s="82"/>
      <c r="CP95" s="19" t="str">
        <f t="shared" si="49"/>
        <v>Nicolosi Lucia</v>
      </c>
      <c r="CR95" s="19">
        <f t="shared" si="50"/>
        <v>27</v>
      </c>
      <c r="CS95" s="19" t="str">
        <f t="shared" si="51"/>
        <v xml:space="preserve"> E/D </v>
      </c>
      <c r="CT95" s="154">
        <v>7637</v>
      </c>
      <c r="CU95" s="125">
        <v>741</v>
      </c>
      <c r="CV95" s="33">
        <f t="shared" si="60"/>
        <v>7</v>
      </c>
      <c r="CW95" s="83" t="str">
        <f t="shared" si="61"/>
        <v>Konstrukteur 4 / Fachplaner 4 / Gruppenchef 2</v>
      </c>
      <c r="CX95" s="125">
        <v>741</v>
      </c>
      <c r="CY95" s="33">
        <f t="shared" ref="CY95:CY128" si="62">VLOOKUP($CX95,Funktionsbezeichnungen,3,0)</f>
        <v>7</v>
      </c>
      <c r="CZ95" s="83" t="str">
        <f t="shared" ref="CZ95:CZ128" si="63">VLOOKUP($CX95,Funktionsbezeichnungen,2,0)</f>
        <v>Konstrukteur 4 / Fachplaner 4 / Gruppenchef 2</v>
      </c>
      <c r="DA95" s="125">
        <v>741</v>
      </c>
      <c r="DB95" s="33">
        <f t="shared" si="54"/>
        <v>7</v>
      </c>
      <c r="DC95" s="83" t="str">
        <f t="shared" si="55"/>
        <v>Konstrukteur 4 / Fachplaner 4 / Gruppenchef 2</v>
      </c>
      <c r="DD95" s="125">
        <v>741</v>
      </c>
      <c r="DE95" s="33">
        <f t="shared" si="56"/>
        <v>7</v>
      </c>
      <c r="DF95" s="83" t="str">
        <f t="shared" si="57"/>
        <v>Konstrukteur 4 / Fachplaner 4 / Gruppenchef 2</v>
      </c>
      <c r="DG95" s="20"/>
      <c r="DH95" s="125">
        <v>741</v>
      </c>
      <c r="DI95" s="33">
        <f t="shared" si="58"/>
        <v>7</v>
      </c>
      <c r="DJ95" s="83" t="str">
        <f t="shared" si="59"/>
        <v>Konstrukteur 4 / Fachplaner 4 / Gruppenchef 2</v>
      </c>
      <c r="DO95" s="19">
        <f t="shared" si="52"/>
        <v>7637</v>
      </c>
      <c r="DP95" s="153">
        <v>6</v>
      </c>
      <c r="DQ95" s="19">
        <v>0</v>
      </c>
      <c r="DR95" s="19" t="s">
        <v>965</v>
      </c>
    </row>
    <row r="96" spans="1:122" s="19" customFormat="1" x14ac:dyDescent="0.2">
      <c r="A96" s="53">
        <v>0</v>
      </c>
      <c r="B96" s="53"/>
      <c r="C96" s="53">
        <f t="shared" si="48"/>
        <v>1</v>
      </c>
      <c r="D96" s="55"/>
      <c r="E96" s="55"/>
      <c r="F96" s="56"/>
      <c r="G96" s="54"/>
      <c r="H96" s="54"/>
      <c r="I96" s="56">
        <v>1</v>
      </c>
      <c r="J96" s="54"/>
      <c r="K96" s="56"/>
      <c r="L96" s="56"/>
      <c r="M96" s="56"/>
      <c r="N96" s="58"/>
      <c r="O96" s="52" t="s">
        <v>358</v>
      </c>
      <c r="P96" s="15" t="s">
        <v>652</v>
      </c>
      <c r="Q96" s="15">
        <v>92</v>
      </c>
      <c r="R96" s="16"/>
      <c r="S96" s="20" t="s">
        <v>651</v>
      </c>
      <c r="T96" s="21">
        <v>1967</v>
      </c>
      <c r="U96" s="28" t="s">
        <v>653</v>
      </c>
      <c r="V96" s="21">
        <v>1988</v>
      </c>
      <c r="W96" s="25"/>
      <c r="X96" s="21"/>
      <c r="Y96" s="28"/>
      <c r="Z96" s="21">
        <f t="shared" si="53"/>
        <v>28</v>
      </c>
      <c r="AA96" s="25" t="s">
        <v>653</v>
      </c>
      <c r="AB96" s="21" t="s">
        <v>142</v>
      </c>
      <c r="AC96" s="21"/>
      <c r="AE96" s="187" t="s">
        <v>378</v>
      </c>
      <c r="AF96" s="82"/>
      <c r="CP96" s="19" t="str">
        <f t="shared" si="49"/>
        <v>Dettwiler Markus</v>
      </c>
      <c r="CR96" s="19">
        <f t="shared" si="50"/>
        <v>28</v>
      </c>
      <c r="CS96" s="19" t="str">
        <f t="shared" si="51"/>
        <v>E</v>
      </c>
      <c r="CT96" s="154">
        <v>5639</v>
      </c>
      <c r="CU96" s="125">
        <v>741</v>
      </c>
      <c r="CV96" s="33">
        <f t="shared" si="60"/>
        <v>7</v>
      </c>
      <c r="CW96" s="83" t="str">
        <f t="shared" si="61"/>
        <v>Konstrukteur 4 / Fachplaner 4 / Gruppenchef 2</v>
      </c>
      <c r="CX96" s="125">
        <v>741</v>
      </c>
      <c r="CY96" s="33">
        <f t="shared" si="62"/>
        <v>7</v>
      </c>
      <c r="CZ96" s="83" t="str">
        <f t="shared" si="63"/>
        <v>Konstrukteur 4 / Fachplaner 4 / Gruppenchef 2</v>
      </c>
      <c r="DA96" s="125">
        <v>741</v>
      </c>
      <c r="DB96" s="33">
        <f t="shared" si="54"/>
        <v>7</v>
      </c>
      <c r="DC96" s="83" t="str">
        <f t="shared" si="55"/>
        <v>Konstrukteur 4 / Fachplaner 4 / Gruppenchef 2</v>
      </c>
      <c r="DD96" s="125">
        <v>741</v>
      </c>
      <c r="DE96" s="33">
        <f t="shared" si="56"/>
        <v>7</v>
      </c>
      <c r="DF96" s="83" t="str">
        <f t="shared" si="57"/>
        <v>Konstrukteur 4 / Fachplaner 4 / Gruppenchef 2</v>
      </c>
      <c r="DG96" s="20"/>
      <c r="DH96" s="125">
        <v>741</v>
      </c>
      <c r="DI96" s="33">
        <f t="shared" si="58"/>
        <v>7</v>
      </c>
      <c r="DJ96" s="83" t="str">
        <f t="shared" si="59"/>
        <v>Konstrukteur 4 / Fachplaner 4 / Gruppenchef 2</v>
      </c>
      <c r="DO96" s="19">
        <f t="shared" si="52"/>
        <v>5639</v>
      </c>
      <c r="DP96" s="153">
        <v>6</v>
      </c>
      <c r="DQ96" s="19">
        <v>0</v>
      </c>
      <c r="DR96" s="19" t="s">
        <v>965</v>
      </c>
    </row>
    <row r="97" spans="1:122" s="19" customFormat="1" x14ac:dyDescent="0.2">
      <c r="A97" s="53">
        <v>0</v>
      </c>
      <c r="B97" s="53"/>
      <c r="C97" s="53">
        <f t="shared" si="48"/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358</v>
      </c>
      <c r="P97" s="15" t="s">
        <v>558</v>
      </c>
      <c r="Q97" s="15">
        <v>93</v>
      </c>
      <c r="R97" s="16"/>
      <c r="S97" s="20" t="s">
        <v>559</v>
      </c>
      <c r="T97" s="21">
        <v>1973</v>
      </c>
      <c r="U97" s="28" t="s">
        <v>560</v>
      </c>
      <c r="V97" s="21">
        <v>1994</v>
      </c>
      <c r="W97" s="25"/>
      <c r="X97" s="21"/>
      <c r="Y97" s="28"/>
      <c r="Z97" s="21">
        <f t="shared" si="53"/>
        <v>22</v>
      </c>
      <c r="AA97" s="25" t="s">
        <v>235</v>
      </c>
      <c r="AB97" s="21" t="s">
        <v>142</v>
      </c>
      <c r="AC97" s="21"/>
      <c r="AE97" s="187" t="s">
        <v>378</v>
      </c>
      <c r="AF97" s="82"/>
      <c r="CP97" s="19" t="str">
        <f t="shared" si="49"/>
        <v>Enderlen Francois</v>
      </c>
      <c r="CR97" s="19">
        <f t="shared" si="50"/>
        <v>22</v>
      </c>
      <c r="CS97" s="19" t="str">
        <f t="shared" si="51"/>
        <v>E</v>
      </c>
      <c r="CT97" s="154">
        <v>5636</v>
      </c>
      <c r="CU97" s="125">
        <v>741</v>
      </c>
      <c r="CV97" s="33">
        <f t="shared" si="60"/>
        <v>7</v>
      </c>
      <c r="CW97" s="83" t="str">
        <f t="shared" si="61"/>
        <v>Konstrukteur 4 / Fachplaner 4 / Gruppenchef 2</v>
      </c>
      <c r="CX97" s="125">
        <v>741</v>
      </c>
      <c r="CY97" s="33">
        <f t="shared" si="62"/>
        <v>7</v>
      </c>
      <c r="CZ97" s="83" t="str">
        <f t="shared" si="63"/>
        <v>Konstrukteur 4 / Fachplaner 4 / Gruppenchef 2</v>
      </c>
      <c r="DA97" s="125">
        <v>741</v>
      </c>
      <c r="DB97" s="33">
        <f t="shared" si="54"/>
        <v>7</v>
      </c>
      <c r="DC97" s="83" t="str">
        <f t="shared" si="55"/>
        <v>Konstrukteur 4 / Fachplaner 4 / Gruppenchef 2</v>
      </c>
      <c r="DD97" s="125">
        <v>741</v>
      </c>
      <c r="DE97" s="33">
        <f t="shared" si="56"/>
        <v>7</v>
      </c>
      <c r="DF97" s="83" t="str">
        <f t="shared" si="57"/>
        <v>Konstrukteur 4 / Fachplaner 4 / Gruppenchef 2</v>
      </c>
      <c r="DG97" s="20"/>
      <c r="DH97" s="125">
        <v>741</v>
      </c>
      <c r="DI97" s="33">
        <f t="shared" si="58"/>
        <v>7</v>
      </c>
      <c r="DJ97" s="83" t="str">
        <f t="shared" si="59"/>
        <v>Konstrukteur 4 / Fachplaner 4 / Gruppenchef 2</v>
      </c>
      <c r="DO97" s="19">
        <f t="shared" si="52"/>
        <v>5636</v>
      </c>
      <c r="DP97" s="153">
        <v>6</v>
      </c>
      <c r="DQ97" s="19">
        <v>0</v>
      </c>
      <c r="DR97" s="19" t="s">
        <v>965</v>
      </c>
    </row>
    <row r="98" spans="1:122" s="19" customFormat="1" x14ac:dyDescent="0.2">
      <c r="A98" s="53">
        <v>0</v>
      </c>
      <c r="B98" s="53">
        <v>1</v>
      </c>
      <c r="C98" s="53">
        <f>IF(Z98&gt;=10,1,0)</f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358</v>
      </c>
      <c r="P98" s="15" t="s">
        <v>1116</v>
      </c>
      <c r="Q98" s="15">
        <v>94</v>
      </c>
      <c r="R98" s="16"/>
      <c r="S98" s="20" t="s">
        <v>1117</v>
      </c>
      <c r="T98" s="21">
        <v>1981</v>
      </c>
      <c r="U98" s="28" t="s">
        <v>239</v>
      </c>
      <c r="V98" s="21">
        <v>2002</v>
      </c>
      <c r="W98" s="25"/>
      <c r="X98" s="21"/>
      <c r="Y98" s="28"/>
      <c r="Z98" s="21">
        <f>$AD$3-V98</f>
        <v>14</v>
      </c>
      <c r="AA98" s="25" t="s">
        <v>239</v>
      </c>
      <c r="AB98" s="21" t="s">
        <v>142</v>
      </c>
      <c r="AC98" s="21"/>
      <c r="AE98" s="187" t="s">
        <v>378</v>
      </c>
      <c r="AF98" s="82"/>
      <c r="CP98" s="19" t="str">
        <f t="shared" si="49"/>
        <v>Iten Vanessa</v>
      </c>
      <c r="CR98" s="19">
        <f t="shared" si="50"/>
        <v>14</v>
      </c>
      <c r="CS98" s="19" t="str">
        <f t="shared" si="51"/>
        <v>E</v>
      </c>
      <c r="CT98" s="154">
        <v>9661</v>
      </c>
      <c r="CU98" s="125">
        <v>733</v>
      </c>
      <c r="CV98" s="33">
        <f t="shared" si="60"/>
        <v>6</v>
      </c>
      <c r="CW98" s="83" t="str">
        <f t="shared" si="61"/>
        <v>Konstrukteur 3 / -planer 3 / Gruppenchef 1</v>
      </c>
      <c r="CX98" s="125"/>
      <c r="CY98" s="33"/>
      <c r="CZ98" s="83"/>
      <c r="DA98" s="125"/>
      <c r="DB98" s="33"/>
      <c r="DC98" s="83"/>
      <c r="DD98" s="125"/>
      <c r="DE98" s="33"/>
      <c r="DF98" s="83"/>
      <c r="DG98" s="20"/>
      <c r="DH98" s="125"/>
      <c r="DI98" s="33"/>
      <c r="DJ98" s="83"/>
      <c r="DO98" s="19">
        <f t="shared" si="52"/>
        <v>9661</v>
      </c>
      <c r="DP98" s="153">
        <v>6</v>
      </c>
      <c r="DQ98" s="19">
        <v>0</v>
      </c>
      <c r="DR98" s="19" t="s">
        <v>965</v>
      </c>
    </row>
    <row r="99" spans="1:122" s="19" customFormat="1" x14ac:dyDescent="0.2">
      <c r="A99" s="53">
        <v>0</v>
      </c>
      <c r="B99" s="53">
        <v>1</v>
      </c>
      <c r="C99" s="53">
        <f>IF(Z99&gt;=10,1,0)</f>
        <v>0</v>
      </c>
      <c r="D99" s="55"/>
      <c r="E99" s="55">
        <v>1</v>
      </c>
      <c r="F99" s="56"/>
      <c r="G99" s="54"/>
      <c r="H99" s="54"/>
      <c r="I99" s="56"/>
      <c r="J99" s="54"/>
      <c r="K99" s="56"/>
      <c r="L99" s="56"/>
      <c r="M99" s="56"/>
      <c r="N99" s="58"/>
      <c r="O99" s="52" t="s">
        <v>359</v>
      </c>
      <c r="P99" s="15" t="s">
        <v>1183</v>
      </c>
      <c r="Q99" s="15">
        <v>95</v>
      </c>
      <c r="R99" s="16"/>
      <c r="S99" s="20" t="s">
        <v>1184</v>
      </c>
      <c r="T99" s="21">
        <v>1982</v>
      </c>
      <c r="U99" s="28" t="s">
        <v>239</v>
      </c>
      <c r="V99" s="21">
        <v>2007</v>
      </c>
      <c r="W99" s="25" t="s">
        <v>1185</v>
      </c>
      <c r="X99" s="21">
        <v>2012</v>
      </c>
      <c r="Y99" s="28"/>
      <c r="Z99" s="21">
        <f>$AD$3-V99</f>
        <v>9</v>
      </c>
      <c r="AA99" s="25" t="s">
        <v>1186</v>
      </c>
      <c r="AB99" s="21" t="s">
        <v>142</v>
      </c>
      <c r="AC99" s="21"/>
      <c r="AE99" s="187" t="s">
        <v>378</v>
      </c>
      <c r="AF99" s="82"/>
      <c r="CP99" s="19" t="str">
        <f t="shared" si="49"/>
        <v>Schaub Anja</v>
      </c>
      <c r="CR99" s="19">
        <f t="shared" si="50"/>
        <v>9</v>
      </c>
      <c r="CS99" s="19" t="str">
        <f t="shared" si="51"/>
        <v>E</v>
      </c>
      <c r="CT99" s="154">
        <v>9664</v>
      </c>
      <c r="CU99" s="125">
        <v>733</v>
      </c>
      <c r="CV99" s="33">
        <f t="shared" si="60"/>
        <v>6</v>
      </c>
      <c r="CW99" s="83" t="str">
        <f t="shared" si="61"/>
        <v>Konstrukteur 3 / -planer 3 / Gruppenchef 1</v>
      </c>
      <c r="CX99" s="125"/>
      <c r="CY99" s="33"/>
      <c r="CZ99" s="83"/>
      <c r="DA99" s="125"/>
      <c r="DB99" s="33"/>
      <c r="DC99" s="83"/>
      <c r="DD99" s="125"/>
      <c r="DE99" s="33"/>
      <c r="DF99" s="83"/>
      <c r="DG99" s="20"/>
      <c r="DH99" s="125"/>
      <c r="DI99" s="33"/>
      <c r="DJ99" s="83"/>
      <c r="DO99" s="19">
        <f t="shared" si="52"/>
        <v>9664</v>
      </c>
      <c r="DP99" s="153">
        <v>6</v>
      </c>
      <c r="DQ99" s="19">
        <v>0</v>
      </c>
      <c r="DR99" s="19" t="s">
        <v>965</v>
      </c>
    </row>
    <row r="100" spans="1:122" s="19" customFormat="1" x14ac:dyDescent="0.2">
      <c r="A100" s="53">
        <v>0</v>
      </c>
      <c r="B100" s="53"/>
      <c r="C100" s="53">
        <f t="shared" si="48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358</v>
      </c>
      <c r="P100" s="15" t="s">
        <v>498</v>
      </c>
      <c r="Q100" s="15">
        <v>96</v>
      </c>
      <c r="R100" s="42"/>
      <c r="S100" s="27" t="s">
        <v>251</v>
      </c>
      <c r="T100" s="21">
        <v>1988</v>
      </c>
      <c r="U100" s="28" t="s">
        <v>235</v>
      </c>
      <c r="V100" s="21">
        <v>2007</v>
      </c>
      <c r="W100" s="25"/>
      <c r="X100" s="21"/>
      <c r="Y100" s="25"/>
      <c r="Z100" s="21">
        <f t="shared" si="53"/>
        <v>9</v>
      </c>
      <c r="AA100" s="25" t="s">
        <v>235</v>
      </c>
      <c r="AB100" s="21" t="s">
        <v>142</v>
      </c>
      <c r="AC100" s="21"/>
      <c r="AE100" s="187" t="s">
        <v>1101</v>
      </c>
      <c r="AF100" s="82"/>
      <c r="CP100" s="19" t="str">
        <f t="shared" si="49"/>
        <v>Will Cédric</v>
      </c>
      <c r="CR100" s="19">
        <f t="shared" si="50"/>
        <v>9</v>
      </c>
      <c r="CS100" s="19" t="str">
        <f t="shared" si="51"/>
        <v>E</v>
      </c>
      <c r="CT100" s="154">
        <v>9688</v>
      </c>
      <c r="CU100" s="125">
        <v>733</v>
      </c>
      <c r="CV100" s="33">
        <f t="shared" si="60"/>
        <v>6</v>
      </c>
      <c r="CW100" s="83" t="str">
        <f t="shared" si="61"/>
        <v>Konstrukteur 3 / -planer 3 / Gruppenchef 1</v>
      </c>
      <c r="CX100" s="125">
        <v>733</v>
      </c>
      <c r="CY100" s="33">
        <f t="shared" si="62"/>
        <v>6</v>
      </c>
      <c r="CZ100" s="83" t="str">
        <f t="shared" si="63"/>
        <v>Konstrukteur 3 / -planer 3 / Gruppenchef 1</v>
      </c>
      <c r="DA100" s="125">
        <v>732</v>
      </c>
      <c r="DB100" s="33">
        <f t="shared" ref="DB100:DB124" si="64">VLOOKUP($DA100,Funktionsbezeichnungen,3,0)</f>
        <v>5</v>
      </c>
      <c r="DC100" s="83" t="str">
        <f t="shared" ref="DC100:DC124" si="65">VLOOKUP($DA100,Funktionsbezeichnungen,2,0)</f>
        <v>Konstrukteur 2 / -planer 2</v>
      </c>
      <c r="DD100" s="125">
        <v>732</v>
      </c>
      <c r="DE100" s="33">
        <f t="shared" si="56"/>
        <v>5</v>
      </c>
      <c r="DF100" s="83" t="str">
        <f t="shared" si="57"/>
        <v>Konstrukteur 2 / -planer 2</v>
      </c>
      <c r="DG100" s="20"/>
      <c r="DH100" s="33">
        <v>732</v>
      </c>
      <c r="DI100" s="33">
        <f t="shared" ref="DI100:DI124" si="66">VLOOKUP($DH100,Funktionsbezeichnungen,3,0)</f>
        <v>5</v>
      </c>
      <c r="DJ100" s="83" t="str">
        <f t="shared" ref="DJ100:DJ124" si="67">VLOOKUP($DH100,Funktionsbezeichnungen,2,0)</f>
        <v>Konstrukteur 2 / -planer 2</v>
      </c>
      <c r="DO100" s="19">
        <f t="shared" si="52"/>
        <v>9688</v>
      </c>
      <c r="DP100" s="153">
        <v>6</v>
      </c>
      <c r="DQ100" s="19">
        <v>0</v>
      </c>
      <c r="DR100" s="19" t="s">
        <v>964</v>
      </c>
    </row>
    <row r="101" spans="1:122" s="19" customFormat="1" x14ac:dyDescent="0.2">
      <c r="A101" s="53">
        <v>0</v>
      </c>
      <c r="B101" s="53"/>
      <c r="C101" s="53">
        <f t="shared" si="48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358</v>
      </c>
      <c r="P101" s="15" t="s">
        <v>499</v>
      </c>
      <c r="Q101" s="15">
        <v>97</v>
      </c>
      <c r="R101" s="42"/>
      <c r="S101" s="27" t="s">
        <v>250</v>
      </c>
      <c r="T101" s="21">
        <v>1987</v>
      </c>
      <c r="U101" s="28" t="s">
        <v>235</v>
      </c>
      <c r="V101" s="21">
        <v>2007</v>
      </c>
      <c r="W101" s="25"/>
      <c r="X101" s="21"/>
      <c r="Y101" s="25"/>
      <c r="Z101" s="21">
        <f t="shared" si="53"/>
        <v>9</v>
      </c>
      <c r="AA101" s="25" t="s">
        <v>235</v>
      </c>
      <c r="AB101" s="21" t="s">
        <v>142</v>
      </c>
      <c r="AC101" s="21"/>
      <c r="AE101" s="90" t="s">
        <v>378</v>
      </c>
      <c r="AF101" s="82"/>
      <c r="CP101" s="19" t="str">
        <f t="shared" si="49"/>
        <v>Wernli Sebastian</v>
      </c>
      <c r="CR101" s="19">
        <f t="shared" si="50"/>
        <v>9</v>
      </c>
      <c r="CS101" s="19" t="str">
        <f t="shared" si="51"/>
        <v>E</v>
      </c>
      <c r="CT101" s="154">
        <v>9687</v>
      </c>
      <c r="CU101" s="125">
        <v>733</v>
      </c>
      <c r="CV101" s="33">
        <f t="shared" si="60"/>
        <v>6</v>
      </c>
      <c r="CW101" s="83" t="str">
        <f t="shared" si="61"/>
        <v>Konstrukteur 3 / -planer 3 / Gruppenchef 1</v>
      </c>
      <c r="CX101" s="125">
        <v>733</v>
      </c>
      <c r="CY101" s="33">
        <f t="shared" si="62"/>
        <v>6</v>
      </c>
      <c r="CZ101" s="83" t="str">
        <f t="shared" si="63"/>
        <v>Konstrukteur 3 / -planer 3 / Gruppenchef 1</v>
      </c>
      <c r="DA101" s="125">
        <v>732</v>
      </c>
      <c r="DB101" s="33">
        <f t="shared" si="64"/>
        <v>5</v>
      </c>
      <c r="DC101" s="83" t="str">
        <f t="shared" si="65"/>
        <v>Konstrukteur 2 / -planer 2</v>
      </c>
      <c r="DD101" s="125">
        <v>732</v>
      </c>
      <c r="DE101" s="33">
        <f t="shared" si="56"/>
        <v>5</v>
      </c>
      <c r="DF101" s="83" t="str">
        <f t="shared" si="57"/>
        <v>Konstrukteur 2 / -planer 2</v>
      </c>
      <c r="DG101" s="20"/>
      <c r="DH101" s="33">
        <v>732</v>
      </c>
      <c r="DI101" s="33">
        <f t="shared" si="66"/>
        <v>5</v>
      </c>
      <c r="DJ101" s="83" t="str">
        <f t="shared" si="67"/>
        <v>Konstrukteur 2 / -planer 2</v>
      </c>
      <c r="DO101" s="19">
        <f t="shared" si="52"/>
        <v>9687</v>
      </c>
      <c r="DP101" s="153">
        <v>6</v>
      </c>
      <c r="DQ101" s="19">
        <v>0</v>
      </c>
      <c r="DR101" s="19" t="s">
        <v>964</v>
      </c>
    </row>
    <row r="102" spans="1:122" s="19" customFormat="1" x14ac:dyDescent="0.2">
      <c r="A102" s="53">
        <v>0</v>
      </c>
      <c r="B102" s="53"/>
      <c r="C102" s="53">
        <f t="shared" si="48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358</v>
      </c>
      <c r="P102" s="15" t="s">
        <v>556</v>
      </c>
      <c r="Q102" s="15">
        <v>98</v>
      </c>
      <c r="R102" s="42"/>
      <c r="S102" s="27" t="s">
        <v>557</v>
      </c>
      <c r="T102" s="21">
        <v>1987</v>
      </c>
      <c r="U102" s="28" t="s">
        <v>235</v>
      </c>
      <c r="V102" s="21">
        <v>2008</v>
      </c>
      <c r="W102" s="25"/>
      <c r="X102" s="21"/>
      <c r="Y102" s="25"/>
      <c r="Z102" s="21">
        <f t="shared" si="53"/>
        <v>8</v>
      </c>
      <c r="AA102" s="25" t="s">
        <v>235</v>
      </c>
      <c r="AB102" s="21" t="s">
        <v>142</v>
      </c>
      <c r="AC102" s="21"/>
      <c r="AE102" s="90" t="s">
        <v>378</v>
      </c>
      <c r="AF102" s="82"/>
      <c r="CP102" s="19" t="str">
        <f t="shared" si="49"/>
        <v>Breiter Michael</v>
      </c>
      <c r="CR102" s="19">
        <f t="shared" si="50"/>
        <v>8</v>
      </c>
      <c r="CS102" s="19" t="str">
        <f t="shared" si="51"/>
        <v>E</v>
      </c>
      <c r="CT102" s="154">
        <v>7702</v>
      </c>
      <c r="CU102" s="125">
        <v>733</v>
      </c>
      <c r="CV102" s="33">
        <f t="shared" si="60"/>
        <v>6</v>
      </c>
      <c r="CW102" s="83" t="str">
        <f t="shared" si="61"/>
        <v>Konstrukteur 3 / -planer 3 / Gruppenchef 1</v>
      </c>
      <c r="CX102" s="125"/>
      <c r="CY102" s="33"/>
      <c r="CZ102" s="83"/>
      <c r="DA102" s="125">
        <v>732</v>
      </c>
      <c r="DB102" s="33">
        <f>VLOOKUP($DA102,Funktionsbezeichnungen,3,0)</f>
        <v>5</v>
      </c>
      <c r="DC102" s="83" t="str">
        <f>VLOOKUP($DA102,Funktionsbezeichnungen,2,0)</f>
        <v>Konstrukteur 2 / -planer 2</v>
      </c>
      <c r="DD102" s="33">
        <v>732</v>
      </c>
      <c r="DE102" s="33">
        <f>VLOOKUP($DD102,Funktionsbezeichnungen,3,0)</f>
        <v>5</v>
      </c>
      <c r="DF102" s="83" t="str">
        <f>VLOOKUP($DD102,Funktionsbezeichnungen,2,0)</f>
        <v>Konstrukteur 2 / -planer 2</v>
      </c>
      <c r="DH102" s="33">
        <v>732</v>
      </c>
      <c r="DI102" s="33">
        <f t="shared" si="66"/>
        <v>5</v>
      </c>
      <c r="DJ102" s="83" t="str">
        <f t="shared" si="67"/>
        <v>Konstrukteur 2 / -planer 2</v>
      </c>
      <c r="DO102" s="19">
        <f t="shared" si="52"/>
        <v>7702</v>
      </c>
      <c r="DP102" s="153">
        <v>6</v>
      </c>
      <c r="DQ102" s="19">
        <v>0</v>
      </c>
      <c r="DR102" s="19" t="s">
        <v>964</v>
      </c>
    </row>
    <row r="103" spans="1:122" s="19" customFormat="1" ht="27" x14ac:dyDescent="0.2">
      <c r="A103" s="218">
        <v>0</v>
      </c>
      <c r="B103" s="218"/>
      <c r="C103" s="218">
        <f>IF(Z103&gt;=10,1,0)</f>
        <v>0</v>
      </c>
      <c r="D103" s="219"/>
      <c r="E103" s="219">
        <v>1</v>
      </c>
      <c r="F103" s="220"/>
      <c r="G103" s="221"/>
      <c r="H103" s="221"/>
      <c r="I103" s="220"/>
      <c r="J103" s="221">
        <v>1</v>
      </c>
      <c r="K103" s="220"/>
      <c r="L103" s="220"/>
      <c r="M103" s="220"/>
      <c r="N103" s="211"/>
      <c r="O103" s="215" t="s">
        <v>358</v>
      </c>
      <c r="P103" s="212" t="s">
        <v>1200</v>
      </c>
      <c r="Q103" s="15">
        <v>99</v>
      </c>
      <c r="R103" s="213"/>
      <c r="S103" s="216" t="s">
        <v>1201</v>
      </c>
      <c r="T103" s="118">
        <v>1985</v>
      </c>
      <c r="U103" s="120" t="s">
        <v>1202</v>
      </c>
      <c r="V103" s="118">
        <v>2009</v>
      </c>
      <c r="W103" s="214"/>
      <c r="X103" s="118"/>
      <c r="Y103" s="214"/>
      <c r="Z103" s="118">
        <f>$AD$3-V103</f>
        <v>7</v>
      </c>
      <c r="AA103" s="120" t="s">
        <v>129</v>
      </c>
      <c r="AB103" s="118" t="s">
        <v>142</v>
      </c>
      <c r="AC103" s="118"/>
      <c r="AD103" s="210"/>
      <c r="AE103" s="217" t="s">
        <v>377</v>
      </c>
      <c r="AF103" s="82"/>
      <c r="CP103" s="192" t="str">
        <f>+S103</f>
        <v>Grabherr Mathieu</v>
      </c>
      <c r="CR103" s="19">
        <f>+Z103</f>
        <v>7</v>
      </c>
      <c r="CS103" s="19" t="str">
        <f>+AB103</f>
        <v>E</v>
      </c>
      <c r="CT103" s="222">
        <v>5641</v>
      </c>
      <c r="CU103" s="125">
        <v>733</v>
      </c>
      <c r="CV103" s="33">
        <f t="shared" si="60"/>
        <v>6</v>
      </c>
      <c r="CW103" s="83" t="str">
        <f t="shared" si="61"/>
        <v>Konstrukteur 3 / -planer 3 / Gruppenchef 1</v>
      </c>
      <c r="CX103" s="125"/>
      <c r="CY103" s="33"/>
      <c r="CZ103" s="83"/>
      <c r="DA103" s="125"/>
      <c r="DB103" s="33"/>
      <c r="DC103" s="83"/>
      <c r="DD103" s="33"/>
      <c r="DE103" s="33"/>
      <c r="DF103" s="83"/>
      <c r="DH103" s="33"/>
      <c r="DI103" s="33"/>
      <c r="DJ103" s="83"/>
      <c r="DO103" s="19">
        <f>+CT103</f>
        <v>5641</v>
      </c>
      <c r="DP103" s="153">
        <v>6</v>
      </c>
      <c r="DQ103" s="19">
        <v>0</v>
      </c>
      <c r="DR103" s="19" t="s">
        <v>965</v>
      </c>
    </row>
    <row r="104" spans="1:122" s="19" customFormat="1" x14ac:dyDescent="0.2">
      <c r="A104" s="53">
        <v>0</v>
      </c>
      <c r="B104" s="53"/>
      <c r="C104" s="53">
        <f t="shared" si="48"/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360</v>
      </c>
      <c r="P104" s="15" t="s">
        <v>524</v>
      </c>
      <c r="Q104" s="15">
        <v>100</v>
      </c>
      <c r="R104" s="42"/>
      <c r="S104" s="27" t="s">
        <v>283</v>
      </c>
      <c r="T104" s="21">
        <v>1988</v>
      </c>
      <c r="U104" s="28" t="s">
        <v>235</v>
      </c>
      <c r="V104" s="21">
        <v>2010</v>
      </c>
      <c r="W104" s="25"/>
      <c r="X104" s="21"/>
      <c r="Y104" s="25"/>
      <c r="Z104" s="21">
        <f t="shared" si="53"/>
        <v>6</v>
      </c>
      <c r="AA104" s="25" t="s">
        <v>235</v>
      </c>
      <c r="AB104" s="21" t="s">
        <v>142</v>
      </c>
      <c r="AC104" s="21"/>
      <c r="AE104" s="90" t="s">
        <v>378</v>
      </c>
      <c r="AF104" s="82"/>
      <c r="CP104" s="19" t="str">
        <f t="shared" si="49"/>
        <v>Niederberger Benjamin</v>
      </c>
      <c r="CR104" s="19">
        <f t="shared" si="50"/>
        <v>6</v>
      </c>
      <c r="CS104" s="19" t="str">
        <f t="shared" si="51"/>
        <v>E</v>
      </c>
      <c r="CT104" s="154">
        <v>9701</v>
      </c>
      <c r="CU104" s="125">
        <v>733</v>
      </c>
      <c r="CV104" s="33">
        <f t="shared" si="60"/>
        <v>6</v>
      </c>
      <c r="CW104" s="83" t="str">
        <f t="shared" si="61"/>
        <v>Konstrukteur 3 / -planer 3 / Gruppenchef 1</v>
      </c>
      <c r="CX104" s="125">
        <v>732</v>
      </c>
      <c r="CY104" s="33">
        <f t="shared" si="62"/>
        <v>5</v>
      </c>
      <c r="CZ104" s="83" t="str">
        <f t="shared" si="63"/>
        <v>Konstrukteur 2 / -planer 2</v>
      </c>
      <c r="DA104" s="125">
        <v>731</v>
      </c>
      <c r="DB104" s="33">
        <f t="shared" si="64"/>
        <v>4</v>
      </c>
      <c r="DC104" s="83" t="str">
        <f t="shared" si="65"/>
        <v>Konstrukteur 1 / -planer 1</v>
      </c>
      <c r="DD104" s="125">
        <v>731</v>
      </c>
      <c r="DE104" s="33">
        <f t="shared" si="56"/>
        <v>4</v>
      </c>
      <c r="DF104" s="83" t="str">
        <f t="shared" si="57"/>
        <v>Konstrukteur 1 / -planer 1</v>
      </c>
      <c r="DG104" s="20"/>
      <c r="DH104" s="33">
        <v>731</v>
      </c>
      <c r="DI104" s="33">
        <f t="shared" si="66"/>
        <v>4</v>
      </c>
      <c r="DJ104" s="83" t="str">
        <f t="shared" si="67"/>
        <v>Konstrukteur 1 / -planer 1</v>
      </c>
      <c r="DO104" s="19">
        <f t="shared" si="52"/>
        <v>9701</v>
      </c>
      <c r="DP104" s="153">
        <v>6</v>
      </c>
      <c r="DQ104" s="19">
        <v>0</v>
      </c>
      <c r="DR104" s="19" t="s">
        <v>964</v>
      </c>
    </row>
    <row r="105" spans="1:122" s="19" customFormat="1" x14ac:dyDescent="0.2">
      <c r="A105" s="53">
        <v>0</v>
      </c>
      <c r="B105" s="53">
        <v>1</v>
      </c>
      <c r="C105" s="53">
        <f t="shared" si="48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358</v>
      </c>
      <c r="P105" s="15" t="s">
        <v>905</v>
      </c>
      <c r="Q105" s="15">
        <v>101</v>
      </c>
      <c r="R105" s="42"/>
      <c r="S105" s="27" t="s">
        <v>906</v>
      </c>
      <c r="T105" s="21">
        <v>1990</v>
      </c>
      <c r="U105" s="28" t="s">
        <v>239</v>
      </c>
      <c r="V105" s="21">
        <v>2012</v>
      </c>
      <c r="W105" s="25" t="s">
        <v>1169</v>
      </c>
      <c r="X105" s="21">
        <v>2016</v>
      </c>
      <c r="Y105" s="25"/>
      <c r="Z105" s="21">
        <f t="shared" si="53"/>
        <v>4</v>
      </c>
      <c r="AA105" s="25" t="s">
        <v>239</v>
      </c>
      <c r="AB105" s="21" t="s">
        <v>147</v>
      </c>
      <c r="AC105" s="21"/>
      <c r="AE105" s="90" t="s">
        <v>1211</v>
      </c>
      <c r="AF105" s="82"/>
      <c r="CP105" s="19" t="str">
        <f t="shared" si="49"/>
        <v>Zymeri Shaha</v>
      </c>
      <c r="CR105" s="19">
        <f t="shared" si="50"/>
        <v>4</v>
      </c>
      <c r="CS105" s="19" t="str">
        <f t="shared" si="51"/>
        <v>F</v>
      </c>
      <c r="CT105" s="154">
        <v>9733</v>
      </c>
      <c r="CU105" s="125">
        <v>732</v>
      </c>
      <c r="CV105" s="33">
        <f t="shared" si="60"/>
        <v>5</v>
      </c>
      <c r="CW105" s="83" t="str">
        <f t="shared" si="61"/>
        <v>Konstrukteur 2 / -planer 2</v>
      </c>
      <c r="CX105" s="125">
        <v>731</v>
      </c>
      <c r="CY105" s="33">
        <f t="shared" si="62"/>
        <v>4</v>
      </c>
      <c r="CZ105" s="83" t="str">
        <f t="shared" si="63"/>
        <v>Konstrukteur 1 / -planer 1</v>
      </c>
      <c r="DA105" s="125"/>
      <c r="DB105" s="33"/>
      <c r="DC105" s="83"/>
      <c r="DD105" s="125"/>
      <c r="DE105" s="33"/>
      <c r="DF105" s="83"/>
      <c r="DG105" s="20"/>
      <c r="DH105" s="33">
        <v>731</v>
      </c>
      <c r="DI105" s="33">
        <f t="shared" si="66"/>
        <v>4</v>
      </c>
      <c r="DJ105" s="83" t="str">
        <f t="shared" si="67"/>
        <v>Konstrukteur 1 / -planer 1</v>
      </c>
      <c r="DO105" s="19">
        <f t="shared" si="52"/>
        <v>9733</v>
      </c>
      <c r="DP105" s="153">
        <v>7</v>
      </c>
      <c r="DQ105" s="19">
        <v>0</v>
      </c>
      <c r="DR105" s="19" t="s">
        <v>964</v>
      </c>
    </row>
    <row r="106" spans="1:122" s="19" customFormat="1" x14ac:dyDescent="0.2">
      <c r="A106" s="53">
        <v>0</v>
      </c>
      <c r="B106" s="53"/>
      <c r="C106" s="53">
        <f t="shared" si="48"/>
        <v>0</v>
      </c>
      <c r="D106" s="55"/>
      <c r="E106" s="55"/>
      <c r="F106" s="55"/>
      <c r="G106" s="53"/>
      <c r="H106" s="53"/>
      <c r="I106" s="55">
        <v>1</v>
      </c>
      <c r="J106" s="53"/>
      <c r="K106" s="55"/>
      <c r="L106" s="55"/>
      <c r="M106" s="55"/>
      <c r="N106" s="59"/>
      <c r="O106" s="19" t="s">
        <v>359</v>
      </c>
      <c r="P106" s="15" t="s">
        <v>594</v>
      </c>
      <c r="Q106" s="15">
        <v>102</v>
      </c>
      <c r="R106" s="42"/>
      <c r="S106" s="27" t="s">
        <v>595</v>
      </c>
      <c r="T106" s="21">
        <v>1992</v>
      </c>
      <c r="U106" s="28" t="s">
        <v>235</v>
      </c>
      <c r="V106" s="21">
        <v>2013</v>
      </c>
      <c r="W106" s="25"/>
      <c r="X106" s="21"/>
      <c r="Y106" s="25"/>
      <c r="Z106" s="21">
        <f t="shared" si="53"/>
        <v>3</v>
      </c>
      <c r="AA106" s="25" t="s">
        <v>235</v>
      </c>
      <c r="AB106" s="21" t="s">
        <v>147</v>
      </c>
      <c r="AC106" s="21"/>
      <c r="AE106" s="90" t="s">
        <v>378</v>
      </c>
      <c r="AF106" s="82"/>
      <c r="CP106" s="19" t="str">
        <f t="shared" si="49"/>
        <v>Schär Cedric</v>
      </c>
      <c r="CR106" s="19">
        <f t="shared" si="50"/>
        <v>3</v>
      </c>
      <c r="CS106" s="19" t="str">
        <f t="shared" si="51"/>
        <v>F</v>
      </c>
      <c r="CT106" s="154">
        <v>9715</v>
      </c>
      <c r="CU106" s="125">
        <v>732</v>
      </c>
      <c r="CV106" s="33">
        <f t="shared" si="60"/>
        <v>5</v>
      </c>
      <c r="CW106" s="83" t="str">
        <f t="shared" si="61"/>
        <v>Konstrukteur 2 / -planer 2</v>
      </c>
      <c r="CX106" s="125">
        <v>731</v>
      </c>
      <c r="CY106" s="33">
        <f t="shared" si="62"/>
        <v>4</v>
      </c>
      <c r="CZ106" s="83" t="str">
        <f t="shared" si="63"/>
        <v>Konstrukteur 1 / -planer 1</v>
      </c>
      <c r="DA106" s="125"/>
      <c r="DB106" s="33"/>
      <c r="DC106" s="83"/>
      <c r="DD106" s="125"/>
      <c r="DE106" s="33"/>
      <c r="DF106" s="83"/>
      <c r="DG106" s="20"/>
      <c r="DH106" s="33">
        <v>731</v>
      </c>
      <c r="DI106" s="33">
        <f t="shared" si="66"/>
        <v>4</v>
      </c>
      <c r="DJ106" s="83" t="str">
        <f t="shared" si="67"/>
        <v>Konstrukteur 1 / -planer 1</v>
      </c>
      <c r="DO106" s="19">
        <f t="shared" si="52"/>
        <v>9715</v>
      </c>
      <c r="DP106" s="153">
        <v>6</v>
      </c>
      <c r="DQ106" s="19">
        <v>0</v>
      </c>
      <c r="DR106" s="19" t="s">
        <v>964</v>
      </c>
    </row>
    <row r="107" spans="1:122" s="19" customFormat="1" x14ac:dyDescent="0.2">
      <c r="A107" s="53">
        <v>0</v>
      </c>
      <c r="B107" s="53"/>
      <c r="C107" s="53">
        <f>IF(Z107&gt;=10,1,0)</f>
        <v>0</v>
      </c>
      <c r="D107" s="55"/>
      <c r="E107" s="55"/>
      <c r="F107" s="55"/>
      <c r="G107" s="53"/>
      <c r="H107" s="53"/>
      <c r="I107" s="55">
        <v>1</v>
      </c>
      <c r="J107" s="53"/>
      <c r="K107" s="55"/>
      <c r="L107" s="55"/>
      <c r="M107" s="55"/>
      <c r="N107" s="59"/>
      <c r="O107" s="19" t="s">
        <v>361</v>
      </c>
      <c r="P107" s="15" t="s">
        <v>627</v>
      </c>
      <c r="Q107" s="15">
        <v>103</v>
      </c>
      <c r="R107" s="42"/>
      <c r="S107" s="27" t="s">
        <v>626</v>
      </c>
      <c r="T107" s="21">
        <v>1995</v>
      </c>
      <c r="U107" s="28" t="s">
        <v>235</v>
      </c>
      <c r="V107" s="21">
        <v>2014</v>
      </c>
      <c r="W107" s="25"/>
      <c r="X107" s="21"/>
      <c r="Y107" s="25"/>
      <c r="Z107" s="21">
        <f>$AD$3-V107</f>
        <v>2</v>
      </c>
      <c r="AA107" s="25" t="s">
        <v>235</v>
      </c>
      <c r="AB107" s="21" t="s">
        <v>147</v>
      </c>
      <c r="AC107" s="21"/>
      <c r="AE107" s="90" t="s">
        <v>378</v>
      </c>
      <c r="AF107" s="82"/>
      <c r="CP107" s="19" t="str">
        <f>+S107</f>
        <v>Leubin Marco</v>
      </c>
      <c r="CR107" s="19">
        <f>+Z107</f>
        <v>2</v>
      </c>
      <c r="CS107" s="19" t="str">
        <f>+AB107</f>
        <v>F</v>
      </c>
      <c r="CT107" s="154">
        <v>9726</v>
      </c>
      <c r="CU107" s="125">
        <v>731</v>
      </c>
      <c r="CV107" s="33">
        <f t="shared" ref="CV107:CV135" si="68">VLOOKUP($CU107,Funktionsbezeichnungen,3,0)</f>
        <v>4</v>
      </c>
      <c r="CW107" s="83" t="str">
        <f t="shared" ref="CW107:CW135" si="69">VLOOKUP($CU107,Funktionsbezeichnungen,2,0)</f>
        <v>Konstrukteur 1 / -planer 1</v>
      </c>
      <c r="CX107" s="125"/>
      <c r="CY107" s="33"/>
      <c r="CZ107" s="83"/>
      <c r="DA107" s="125"/>
      <c r="DB107" s="33"/>
      <c r="DC107" s="83"/>
      <c r="DD107" s="125"/>
      <c r="DE107" s="33"/>
      <c r="DF107" s="83"/>
      <c r="DG107" s="20"/>
      <c r="DH107" s="33"/>
      <c r="DI107" s="33"/>
      <c r="DJ107" s="83"/>
      <c r="DO107" s="19">
        <f>+CT107</f>
        <v>9726</v>
      </c>
      <c r="DP107" s="153">
        <v>8</v>
      </c>
      <c r="DQ107" s="19">
        <v>0</v>
      </c>
      <c r="DR107" s="185" t="s">
        <v>976</v>
      </c>
    </row>
    <row r="108" spans="1:122" s="19" customFormat="1" x14ac:dyDescent="0.2">
      <c r="A108" s="53">
        <v>0</v>
      </c>
      <c r="B108" s="53"/>
      <c r="C108" s="53">
        <f t="shared" si="48"/>
        <v>0</v>
      </c>
      <c r="D108" s="55"/>
      <c r="E108" s="55"/>
      <c r="F108" s="55"/>
      <c r="G108" s="53"/>
      <c r="H108" s="53"/>
      <c r="I108" s="55">
        <v>1</v>
      </c>
      <c r="J108" s="53"/>
      <c r="K108" s="55"/>
      <c r="L108" s="55"/>
      <c r="M108" s="55"/>
      <c r="N108" s="59"/>
      <c r="O108" s="19" t="s">
        <v>359</v>
      </c>
      <c r="P108" s="15" t="s">
        <v>903</v>
      </c>
      <c r="Q108" s="15">
        <v>104</v>
      </c>
      <c r="R108" s="42"/>
      <c r="S108" s="27" t="s">
        <v>900</v>
      </c>
      <c r="T108" s="21">
        <v>1996</v>
      </c>
      <c r="U108" s="28" t="s">
        <v>235</v>
      </c>
      <c r="V108" s="21">
        <v>2016</v>
      </c>
      <c r="W108" s="25"/>
      <c r="X108" s="21"/>
      <c r="Y108" s="25"/>
      <c r="Z108" s="21">
        <f t="shared" si="53"/>
        <v>0</v>
      </c>
      <c r="AA108" s="25" t="s">
        <v>235</v>
      </c>
      <c r="AB108" s="21" t="s">
        <v>149</v>
      </c>
      <c r="AC108" s="21"/>
      <c r="AE108" s="90" t="s">
        <v>378</v>
      </c>
      <c r="AF108" s="82"/>
      <c r="CP108" s="192" t="str">
        <f t="shared" si="49"/>
        <v>Boschung Jan</v>
      </c>
      <c r="CR108" s="19">
        <f t="shared" si="50"/>
        <v>0</v>
      </c>
      <c r="CS108" s="19" t="str">
        <f t="shared" si="51"/>
        <v>G</v>
      </c>
      <c r="CT108" s="222">
        <v>9740</v>
      </c>
      <c r="CU108" s="125">
        <v>731</v>
      </c>
      <c r="CV108" s="33">
        <f t="shared" si="68"/>
        <v>4</v>
      </c>
      <c r="CW108" s="83" t="str">
        <f t="shared" si="69"/>
        <v>Konstrukteur 1 / -planer 1</v>
      </c>
      <c r="CX108" s="125"/>
      <c r="CY108" s="33"/>
      <c r="CZ108" s="83"/>
      <c r="DA108" s="125"/>
      <c r="DB108" s="33"/>
      <c r="DC108" s="83"/>
      <c r="DD108" s="125"/>
      <c r="DE108" s="33"/>
      <c r="DF108" s="83"/>
      <c r="DG108" s="20"/>
      <c r="DH108" s="33"/>
      <c r="DI108" s="33"/>
      <c r="DJ108" s="83"/>
      <c r="DO108" s="19">
        <f t="shared" si="52"/>
        <v>9740</v>
      </c>
      <c r="DP108" s="153">
        <v>8</v>
      </c>
      <c r="DQ108" s="19">
        <v>0</v>
      </c>
      <c r="DR108" s="185" t="s">
        <v>976</v>
      </c>
    </row>
    <row r="109" spans="1:122" s="19" customFormat="1" ht="40.5" x14ac:dyDescent="0.2">
      <c r="A109" s="53">
        <v>0</v>
      </c>
      <c r="B109" s="53"/>
      <c r="C109" s="53">
        <f t="shared" si="48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357</v>
      </c>
      <c r="P109" s="15" t="s">
        <v>504</v>
      </c>
      <c r="Q109" s="15">
        <v>105</v>
      </c>
      <c r="R109" s="42" t="s">
        <v>343</v>
      </c>
      <c r="S109" s="20" t="s">
        <v>157</v>
      </c>
      <c r="T109" s="21">
        <v>1976</v>
      </c>
      <c r="U109" s="28" t="s">
        <v>320</v>
      </c>
      <c r="V109" s="21">
        <v>2002</v>
      </c>
      <c r="W109" s="25" t="s">
        <v>321</v>
      </c>
      <c r="X109" s="21">
        <v>2005</v>
      </c>
      <c r="Y109" s="28"/>
      <c r="Z109" s="118">
        <f t="shared" si="53"/>
        <v>14</v>
      </c>
      <c r="AA109" s="25" t="s">
        <v>694</v>
      </c>
      <c r="AB109" s="21" t="s">
        <v>105</v>
      </c>
      <c r="AC109" s="21"/>
      <c r="AE109" s="90" t="s">
        <v>455</v>
      </c>
      <c r="AF109" s="82"/>
      <c r="CP109" s="19" t="str">
        <f t="shared" si="49"/>
        <v>Kiefer Patrick</v>
      </c>
      <c r="CR109" s="19">
        <f t="shared" si="50"/>
        <v>14</v>
      </c>
      <c r="CS109" s="19" t="str">
        <f t="shared" si="51"/>
        <v>C</v>
      </c>
      <c r="CT109" s="154">
        <v>6753</v>
      </c>
      <c r="CU109" s="125">
        <v>223</v>
      </c>
      <c r="CV109" s="33">
        <f t="shared" si="68"/>
        <v>10</v>
      </c>
      <c r="CW109" s="83" t="str">
        <f t="shared" si="69"/>
        <v>Finanz-Fachspezialist / Controller 3</v>
      </c>
      <c r="CX109" s="125">
        <v>223</v>
      </c>
      <c r="CY109" s="33">
        <f>VLOOKUP($CX109,Funktionsbezeichnungen,3,0)</f>
        <v>10</v>
      </c>
      <c r="CZ109" s="83" t="str">
        <f>VLOOKUP($CX109,Funktionsbezeichnungen,2,0)</f>
        <v>Finanz-Fachspezialist / Controller 3</v>
      </c>
      <c r="DA109" s="125">
        <v>223</v>
      </c>
      <c r="DB109" s="33">
        <f>VLOOKUP($DA109,Funktionsbezeichnungen,3,0)</f>
        <v>10</v>
      </c>
      <c r="DC109" s="83" t="str">
        <f>VLOOKUP($DA109,Funktionsbezeichnungen,2,0)</f>
        <v>Finanz-Fachspezialist / Controller 3</v>
      </c>
      <c r="DD109" s="125">
        <v>223</v>
      </c>
      <c r="DE109" s="33">
        <f>VLOOKUP($DD109,Funktionsbezeichnungen,3,0)</f>
        <v>10</v>
      </c>
      <c r="DF109" s="83" t="str">
        <f>VLOOKUP($DD109,Funktionsbezeichnungen,2,0)</f>
        <v>Finanz-Fachspezialist / Controller 3</v>
      </c>
      <c r="DG109" s="20"/>
      <c r="DH109" s="125">
        <v>223</v>
      </c>
      <c r="DI109" s="33">
        <f>VLOOKUP($DH109,Funktionsbezeichnungen,3,0)</f>
        <v>10</v>
      </c>
      <c r="DJ109" s="83" t="str">
        <f>VLOOKUP($DH109,Funktionsbezeichnungen,2,0)</f>
        <v>Finanz-Fachspezialist / Controller 3</v>
      </c>
      <c r="DO109" s="19">
        <f t="shared" si="52"/>
        <v>6753</v>
      </c>
      <c r="DP109" s="153">
        <v>3</v>
      </c>
      <c r="DQ109" s="19">
        <v>0</v>
      </c>
      <c r="DR109" s="185" t="s">
        <v>972</v>
      </c>
    </row>
    <row r="110" spans="1:122" s="19" customFormat="1" x14ac:dyDescent="0.2">
      <c r="A110" s="53">
        <v>0</v>
      </c>
      <c r="B110" s="53">
        <v>1</v>
      </c>
      <c r="C110" s="53">
        <f t="shared" si="48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359</v>
      </c>
      <c r="P110" s="15" t="s">
        <v>500</v>
      </c>
      <c r="Q110" s="15">
        <v>106</v>
      </c>
      <c r="R110" s="42"/>
      <c r="S110" s="27" t="s">
        <v>152</v>
      </c>
      <c r="T110" s="21">
        <v>1952</v>
      </c>
      <c r="U110" s="28" t="s">
        <v>151</v>
      </c>
      <c r="V110" s="21">
        <v>1971</v>
      </c>
      <c r="W110" s="25"/>
      <c r="X110" s="21"/>
      <c r="Y110" s="25"/>
      <c r="Z110" s="21">
        <f t="shared" si="53"/>
        <v>45</v>
      </c>
      <c r="AA110" s="25" t="s">
        <v>696</v>
      </c>
      <c r="AB110" s="21" t="s">
        <v>121</v>
      </c>
      <c r="AC110" s="21"/>
      <c r="AE110" s="90" t="s">
        <v>425</v>
      </c>
      <c r="AF110" s="82"/>
      <c r="CP110" s="19" t="str">
        <f t="shared" si="49"/>
        <v>Meister Christine</v>
      </c>
      <c r="CR110" s="19">
        <f t="shared" si="50"/>
        <v>45</v>
      </c>
      <c r="CS110" s="19" t="str">
        <f t="shared" si="51"/>
        <v>D</v>
      </c>
      <c r="CT110" s="154">
        <v>4245</v>
      </c>
      <c r="CU110" s="125">
        <v>134</v>
      </c>
      <c r="CV110" s="33">
        <f t="shared" si="68"/>
        <v>7</v>
      </c>
      <c r="CW110" s="83" t="str">
        <f t="shared" si="69"/>
        <v>Kaufmännischer Mitarbeiter 4 / Gruppenchef 2</v>
      </c>
      <c r="CX110" s="125">
        <v>134</v>
      </c>
      <c r="CY110" s="33">
        <f t="shared" si="62"/>
        <v>7</v>
      </c>
      <c r="CZ110" s="83" t="str">
        <f t="shared" si="63"/>
        <v>Kaufmännischer Mitarbeiter 4 / Gruppenchef 2</v>
      </c>
      <c r="DA110" s="125">
        <v>134</v>
      </c>
      <c r="DB110" s="33">
        <f t="shared" si="64"/>
        <v>7</v>
      </c>
      <c r="DC110" s="83" t="str">
        <f t="shared" si="65"/>
        <v>Kaufmännischer Mitarbeiter 4 / Gruppenchef 2</v>
      </c>
      <c r="DD110" s="125">
        <v>134</v>
      </c>
      <c r="DE110" s="33">
        <f t="shared" ref="DE110:DE124" si="70">VLOOKUP($DD110,Funktionsbezeichnungen,3,0)</f>
        <v>7</v>
      </c>
      <c r="DF110" s="83" t="str">
        <f t="shared" ref="DF110:DF124" si="71">VLOOKUP($DD110,Funktionsbezeichnungen,2,0)</f>
        <v>Kaufmännischer Mitarbeiter 4 / Gruppenchef 2</v>
      </c>
      <c r="DG110" s="20"/>
      <c r="DH110" s="125">
        <v>134</v>
      </c>
      <c r="DI110" s="33">
        <f t="shared" si="66"/>
        <v>7</v>
      </c>
      <c r="DJ110" s="83" t="str">
        <f t="shared" si="67"/>
        <v>Kaufmännischer Mitarbeiter 4 / Gruppenchef 2</v>
      </c>
      <c r="DO110" s="19">
        <f t="shared" si="52"/>
        <v>4245</v>
      </c>
      <c r="DP110" s="153">
        <v>6</v>
      </c>
      <c r="DQ110" s="19">
        <v>0</v>
      </c>
      <c r="DR110" s="19" t="s">
        <v>955</v>
      </c>
    </row>
    <row r="111" spans="1:122" s="19" customFormat="1" ht="27" x14ac:dyDescent="0.2">
      <c r="A111" s="53">
        <v>0</v>
      </c>
      <c r="B111" s="53">
        <v>1</v>
      </c>
      <c r="C111" s="53">
        <f t="shared" si="48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357</v>
      </c>
      <c r="P111" s="15" t="s">
        <v>501</v>
      </c>
      <c r="Q111" s="15">
        <v>107</v>
      </c>
      <c r="R111" s="42"/>
      <c r="S111" s="20" t="s">
        <v>207</v>
      </c>
      <c r="T111" s="17">
        <v>1954</v>
      </c>
      <c r="U111" s="169" t="s">
        <v>210</v>
      </c>
      <c r="V111" s="118">
        <v>1971</v>
      </c>
      <c r="W111" s="120"/>
      <c r="X111" s="118"/>
      <c r="Y111" s="169"/>
      <c r="Z111" s="118">
        <f t="shared" si="53"/>
        <v>45</v>
      </c>
      <c r="AA111" s="25" t="s">
        <v>209</v>
      </c>
      <c r="AB111" s="21" t="s">
        <v>121</v>
      </c>
      <c r="AC111" s="21"/>
      <c r="AE111" s="90" t="s">
        <v>453</v>
      </c>
      <c r="AF111" s="82"/>
      <c r="CP111" s="19" t="str">
        <f t="shared" si="49"/>
        <v>Derezynski Françoise</v>
      </c>
      <c r="CR111" s="19">
        <f t="shared" si="50"/>
        <v>45</v>
      </c>
      <c r="CS111" s="19" t="str">
        <f t="shared" si="51"/>
        <v>D</v>
      </c>
      <c r="CT111" s="154">
        <v>4266</v>
      </c>
      <c r="CU111" s="125">
        <v>141</v>
      </c>
      <c r="CV111" s="33">
        <f t="shared" si="68"/>
        <v>8</v>
      </c>
      <c r="CW111" s="83" t="str">
        <f t="shared" si="69"/>
        <v>Kaufmännischer Fachspezialist 1</v>
      </c>
      <c r="CX111" s="125">
        <v>141</v>
      </c>
      <c r="CY111" s="33">
        <f>VLOOKUP($CX111,Funktionsbezeichnungen,3,0)</f>
        <v>8</v>
      </c>
      <c r="CZ111" s="83" t="str">
        <f>VLOOKUP($CX111,Funktionsbezeichnungen,2,0)</f>
        <v>Kaufmännischer Fachspezialist 1</v>
      </c>
      <c r="DA111" s="125">
        <v>134</v>
      </c>
      <c r="DB111" s="33">
        <f>VLOOKUP($DA111,Funktionsbezeichnungen,3,0)</f>
        <v>7</v>
      </c>
      <c r="DC111" s="83" t="str">
        <f>VLOOKUP($DA111,Funktionsbezeichnungen,2,0)</f>
        <v>Kaufmännischer Mitarbeiter 4 / Gruppenchef 2</v>
      </c>
      <c r="DD111" s="125">
        <v>134</v>
      </c>
      <c r="DE111" s="33">
        <f>VLOOKUP($DD111,Funktionsbezeichnungen,3,0)</f>
        <v>7</v>
      </c>
      <c r="DF111" s="83" t="str">
        <f>VLOOKUP($DD111,Funktionsbezeichnungen,2,0)</f>
        <v>Kaufmännischer Mitarbeiter 4 / Gruppenchef 2</v>
      </c>
      <c r="DG111" s="20"/>
      <c r="DH111" s="125">
        <v>134</v>
      </c>
      <c r="DI111" s="33">
        <f>VLOOKUP($DH111,Funktionsbezeichnungen,3,0)</f>
        <v>7</v>
      </c>
      <c r="DJ111" s="83" t="str">
        <f>VLOOKUP($DH111,Funktionsbezeichnungen,2,0)</f>
        <v>Kaufmännischer Mitarbeiter 4 / Gruppenchef 2</v>
      </c>
      <c r="DO111" s="19">
        <f t="shared" si="52"/>
        <v>4266</v>
      </c>
      <c r="DP111" s="153">
        <v>6</v>
      </c>
      <c r="DQ111" s="19">
        <v>0</v>
      </c>
      <c r="DR111" s="19" t="s">
        <v>955</v>
      </c>
    </row>
    <row r="112" spans="1:122" s="19" customFormat="1" x14ac:dyDescent="0.2">
      <c r="A112" s="53">
        <v>0</v>
      </c>
      <c r="B112" s="53">
        <v>1</v>
      </c>
      <c r="C112" s="53">
        <f t="shared" si="48"/>
        <v>1</v>
      </c>
      <c r="D112" s="55"/>
      <c r="E112" s="55"/>
      <c r="F112" s="56"/>
      <c r="G112" s="54"/>
      <c r="H112" s="54"/>
      <c r="I112" s="56"/>
      <c r="J112" s="54"/>
      <c r="K112" s="56"/>
      <c r="L112" s="56">
        <v>1</v>
      </c>
      <c r="M112" s="56"/>
      <c r="N112" s="58"/>
      <c r="O112" s="52" t="s">
        <v>357</v>
      </c>
      <c r="P112" s="15" t="s">
        <v>502</v>
      </c>
      <c r="Q112" s="15">
        <v>108</v>
      </c>
      <c r="R112" s="16"/>
      <c r="S112" s="20" t="s">
        <v>153</v>
      </c>
      <c r="T112" s="21">
        <v>1953</v>
      </c>
      <c r="U112" s="28" t="s">
        <v>215</v>
      </c>
      <c r="V112" s="21">
        <v>1977</v>
      </c>
      <c r="W112" s="25" t="s">
        <v>318</v>
      </c>
      <c r="X112" s="21">
        <v>2000</v>
      </c>
      <c r="Y112" s="28" t="s">
        <v>319</v>
      </c>
      <c r="Z112" s="21">
        <f t="shared" si="53"/>
        <v>39</v>
      </c>
      <c r="AA112" s="25" t="s">
        <v>695</v>
      </c>
      <c r="AB112" s="21" t="s">
        <v>121</v>
      </c>
      <c r="AC112" s="21"/>
      <c r="AE112" s="90" t="s">
        <v>456</v>
      </c>
      <c r="AF112" s="82"/>
      <c r="CP112" s="19" t="str">
        <f t="shared" si="49"/>
        <v>Szirt Madeleine</v>
      </c>
      <c r="CR112" s="19">
        <f t="shared" si="50"/>
        <v>39</v>
      </c>
      <c r="CS112" s="19" t="str">
        <f t="shared" si="51"/>
        <v>D</v>
      </c>
      <c r="CT112" s="154">
        <v>4216</v>
      </c>
      <c r="CU112" s="125">
        <v>162</v>
      </c>
      <c r="CV112" s="33">
        <f t="shared" si="68"/>
        <v>9</v>
      </c>
      <c r="CW112" s="83" t="str">
        <f t="shared" si="69"/>
        <v>Personal-Fachspezialist 2</v>
      </c>
      <c r="CX112" s="125">
        <v>162</v>
      </c>
      <c r="CY112" s="33">
        <f>VLOOKUP($CX112,Funktionsbezeichnungen,3,0)</f>
        <v>9</v>
      </c>
      <c r="CZ112" s="83" t="str">
        <f>VLOOKUP($CX112,Funktionsbezeichnungen,2,0)</f>
        <v>Personal-Fachspezialist 2</v>
      </c>
      <c r="DA112" s="125">
        <v>162</v>
      </c>
      <c r="DB112" s="33">
        <f>VLOOKUP($DA112,Funktionsbezeichnungen,3,0)</f>
        <v>9</v>
      </c>
      <c r="DC112" s="83" t="str">
        <f>VLOOKUP($DA112,Funktionsbezeichnungen,2,0)</f>
        <v>Personal-Fachspezialist 2</v>
      </c>
      <c r="DD112" s="125">
        <v>162</v>
      </c>
      <c r="DE112" s="33">
        <f>VLOOKUP($DD112,Funktionsbezeichnungen,3,0)</f>
        <v>9</v>
      </c>
      <c r="DF112" s="83" t="str">
        <f>VLOOKUP($DD112,Funktionsbezeichnungen,2,0)</f>
        <v>Personal-Fachspezialist 2</v>
      </c>
      <c r="DG112" s="20"/>
      <c r="DH112" s="125">
        <v>162</v>
      </c>
      <c r="DI112" s="33">
        <f>VLOOKUP($DH112,Funktionsbezeichnungen,3,0)</f>
        <v>9</v>
      </c>
      <c r="DJ112" s="83" t="str">
        <f>VLOOKUP($DH112,Funktionsbezeichnungen,2,0)</f>
        <v>Personal-Fachspezialist 2</v>
      </c>
      <c r="DO112" s="19">
        <f t="shared" si="52"/>
        <v>4216</v>
      </c>
      <c r="DP112" s="153">
        <v>3</v>
      </c>
      <c r="DQ112" s="19">
        <v>0</v>
      </c>
      <c r="DR112" s="185" t="s">
        <v>971</v>
      </c>
    </row>
    <row r="113" spans="1:122" s="19" customFormat="1" x14ac:dyDescent="0.2">
      <c r="A113" s="53">
        <v>0</v>
      </c>
      <c r="B113" s="53">
        <v>1</v>
      </c>
      <c r="C113" s="53">
        <f t="shared" si="48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359</v>
      </c>
      <c r="P113" s="15" t="s">
        <v>1155</v>
      </c>
      <c r="Q113" s="15">
        <v>109</v>
      </c>
      <c r="R113" s="42"/>
      <c r="S113" s="27" t="s">
        <v>1156</v>
      </c>
      <c r="T113" s="21">
        <v>1959</v>
      </c>
      <c r="U113" s="28" t="s">
        <v>151</v>
      </c>
      <c r="V113" s="21">
        <v>1977</v>
      </c>
      <c r="W113" s="25"/>
      <c r="X113" s="21"/>
      <c r="Y113" s="25"/>
      <c r="Z113" s="21">
        <f t="shared" si="53"/>
        <v>39</v>
      </c>
      <c r="AA113" s="25" t="s">
        <v>1157</v>
      </c>
      <c r="AB113" s="21" t="s">
        <v>121</v>
      </c>
      <c r="AC113" s="21"/>
      <c r="AE113" s="90" t="s">
        <v>1158</v>
      </c>
      <c r="AF113" s="82"/>
      <c r="CP113" s="19" t="str">
        <f t="shared" si="49"/>
        <v>Canetti Rosemarie</v>
      </c>
      <c r="CR113" s="19">
        <f t="shared" si="50"/>
        <v>39</v>
      </c>
      <c r="CS113" s="19" t="str">
        <f t="shared" si="51"/>
        <v>D</v>
      </c>
      <c r="CT113" s="154">
        <v>4320</v>
      </c>
      <c r="CU113" s="125">
        <v>134</v>
      </c>
      <c r="CV113" s="33">
        <f t="shared" si="68"/>
        <v>7</v>
      </c>
      <c r="CW113" s="83" t="str">
        <f t="shared" si="69"/>
        <v>Kaufmännischer Mitarbeiter 4 / Gruppenchef 2</v>
      </c>
      <c r="CX113" s="125"/>
      <c r="CY113" s="33"/>
      <c r="CZ113" s="83"/>
      <c r="DA113" s="125">
        <v>134</v>
      </c>
      <c r="DB113" s="33">
        <f t="shared" si="64"/>
        <v>7</v>
      </c>
      <c r="DC113" s="83" t="str">
        <f t="shared" si="65"/>
        <v>Kaufmännischer Mitarbeiter 4 / Gruppenchef 2</v>
      </c>
      <c r="DD113" s="125">
        <v>134</v>
      </c>
      <c r="DE113" s="33">
        <f t="shared" si="70"/>
        <v>7</v>
      </c>
      <c r="DF113" s="83" t="str">
        <f t="shared" si="71"/>
        <v>Kaufmännischer Mitarbeiter 4 / Gruppenchef 2</v>
      </c>
      <c r="DG113" s="20"/>
      <c r="DH113" s="125">
        <v>134</v>
      </c>
      <c r="DI113" s="33">
        <f t="shared" si="66"/>
        <v>7</v>
      </c>
      <c r="DJ113" s="83" t="str">
        <f t="shared" si="67"/>
        <v>Kaufmännischer Mitarbeiter 4 / Gruppenchef 2</v>
      </c>
      <c r="DO113" s="19">
        <f t="shared" si="52"/>
        <v>4320</v>
      </c>
      <c r="DP113" s="153">
        <v>6</v>
      </c>
      <c r="DQ113" s="19">
        <v>0</v>
      </c>
      <c r="DR113" s="19" t="s">
        <v>955</v>
      </c>
    </row>
    <row r="114" spans="1:122" s="19" customFormat="1" x14ac:dyDescent="0.2">
      <c r="A114" s="53">
        <v>0</v>
      </c>
      <c r="B114" s="53">
        <v>1</v>
      </c>
      <c r="C114" s="53">
        <f t="shared" si="48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359</v>
      </c>
      <c r="P114" s="15" t="s">
        <v>1168</v>
      </c>
      <c r="Q114" s="15">
        <v>110</v>
      </c>
      <c r="R114" s="42"/>
      <c r="S114" s="27" t="s">
        <v>650</v>
      </c>
      <c r="T114" s="21">
        <v>1961</v>
      </c>
      <c r="U114" s="28" t="s">
        <v>155</v>
      </c>
      <c r="V114" s="21">
        <v>1982</v>
      </c>
      <c r="W114" s="25"/>
      <c r="X114" s="21"/>
      <c r="Y114" s="25" t="s">
        <v>323</v>
      </c>
      <c r="Z114" s="21">
        <f t="shared" si="53"/>
        <v>34</v>
      </c>
      <c r="AA114" s="25" t="s">
        <v>696</v>
      </c>
      <c r="AB114" s="21" t="s">
        <v>121</v>
      </c>
      <c r="AC114" s="21"/>
      <c r="AE114" s="90" t="s">
        <v>425</v>
      </c>
      <c r="AF114" s="82"/>
      <c r="CP114" s="19" t="str">
        <f t="shared" si="49"/>
        <v>Peier Doris</v>
      </c>
      <c r="CR114" s="19">
        <f t="shared" si="50"/>
        <v>34</v>
      </c>
      <c r="CS114" s="19" t="str">
        <f t="shared" si="51"/>
        <v>D</v>
      </c>
      <c r="CT114" s="154">
        <v>5581</v>
      </c>
      <c r="CU114" s="125">
        <v>134</v>
      </c>
      <c r="CV114" s="33">
        <f t="shared" si="68"/>
        <v>7</v>
      </c>
      <c r="CW114" s="83" t="str">
        <f t="shared" si="69"/>
        <v>Kaufmännischer Mitarbeiter 4 / Gruppenchef 2</v>
      </c>
      <c r="CX114" s="125">
        <v>134</v>
      </c>
      <c r="CY114" s="33">
        <f t="shared" si="62"/>
        <v>7</v>
      </c>
      <c r="CZ114" s="83" t="str">
        <f t="shared" si="63"/>
        <v>Kaufmännischer Mitarbeiter 4 / Gruppenchef 2</v>
      </c>
      <c r="DA114" s="125">
        <v>134</v>
      </c>
      <c r="DB114" s="33">
        <f t="shared" si="64"/>
        <v>7</v>
      </c>
      <c r="DC114" s="83" t="str">
        <f t="shared" si="65"/>
        <v>Kaufmännischer Mitarbeiter 4 / Gruppenchef 2</v>
      </c>
      <c r="DD114" s="125">
        <v>134</v>
      </c>
      <c r="DE114" s="33">
        <f t="shared" si="70"/>
        <v>7</v>
      </c>
      <c r="DF114" s="83" t="str">
        <f t="shared" si="71"/>
        <v>Kaufmännischer Mitarbeiter 4 / Gruppenchef 2</v>
      </c>
      <c r="DG114" s="20"/>
      <c r="DH114" s="125">
        <v>134</v>
      </c>
      <c r="DI114" s="33">
        <f t="shared" si="66"/>
        <v>7</v>
      </c>
      <c r="DJ114" s="83" t="str">
        <f t="shared" si="67"/>
        <v>Kaufmännischer Mitarbeiter 4 / Gruppenchef 2</v>
      </c>
      <c r="DO114" s="19">
        <f t="shared" si="52"/>
        <v>5581</v>
      </c>
      <c r="DP114" s="153">
        <v>6</v>
      </c>
      <c r="DQ114" s="19">
        <v>0</v>
      </c>
      <c r="DR114" s="19" t="s">
        <v>955</v>
      </c>
    </row>
    <row r="115" spans="1:122" s="19" customFormat="1" x14ac:dyDescent="0.2">
      <c r="A115" s="53">
        <v>0</v>
      </c>
      <c r="B115" s="53">
        <v>1</v>
      </c>
      <c r="C115" s="53">
        <f t="shared" si="48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359</v>
      </c>
      <c r="P115" s="15" t="s">
        <v>607</v>
      </c>
      <c r="Q115" s="15">
        <v>111</v>
      </c>
      <c r="R115" s="42"/>
      <c r="S115" s="27" t="s">
        <v>608</v>
      </c>
      <c r="T115" s="21">
        <v>1966</v>
      </c>
      <c r="U115" s="28" t="s">
        <v>151</v>
      </c>
      <c r="V115" s="21">
        <v>1985</v>
      </c>
      <c r="W115" s="25"/>
      <c r="X115" s="21"/>
      <c r="Y115" s="25"/>
      <c r="Z115" s="21">
        <f t="shared" si="53"/>
        <v>31</v>
      </c>
      <c r="AA115" s="25" t="s">
        <v>696</v>
      </c>
      <c r="AB115" s="21" t="s">
        <v>121</v>
      </c>
      <c r="AC115" s="21"/>
      <c r="AE115" s="90" t="s">
        <v>425</v>
      </c>
      <c r="AF115" s="82"/>
      <c r="CP115" s="19" t="str">
        <f t="shared" si="49"/>
        <v>Beuret Agnès</v>
      </c>
      <c r="CR115" s="19">
        <f t="shared" si="50"/>
        <v>31</v>
      </c>
      <c r="CS115" s="19" t="str">
        <f t="shared" si="51"/>
        <v>D</v>
      </c>
      <c r="CT115" s="154">
        <v>4352</v>
      </c>
      <c r="CU115" s="125">
        <v>134</v>
      </c>
      <c r="CV115" s="33">
        <f t="shared" si="68"/>
        <v>7</v>
      </c>
      <c r="CW115" s="83" t="str">
        <f t="shared" si="69"/>
        <v>Kaufmännischer Mitarbeiter 4 / Gruppenchef 2</v>
      </c>
      <c r="CX115" s="125">
        <v>134</v>
      </c>
      <c r="CY115" s="33">
        <f t="shared" si="62"/>
        <v>7</v>
      </c>
      <c r="CZ115" s="83" t="str">
        <f t="shared" si="63"/>
        <v>Kaufmännischer Mitarbeiter 4 / Gruppenchef 2</v>
      </c>
      <c r="DA115" s="125">
        <v>134</v>
      </c>
      <c r="DB115" s="33">
        <f t="shared" si="64"/>
        <v>7</v>
      </c>
      <c r="DC115" s="83" t="str">
        <f t="shared" si="65"/>
        <v>Kaufmännischer Mitarbeiter 4 / Gruppenchef 2</v>
      </c>
      <c r="DD115" s="125">
        <v>134</v>
      </c>
      <c r="DE115" s="33">
        <f t="shared" si="70"/>
        <v>7</v>
      </c>
      <c r="DF115" s="83" t="str">
        <f t="shared" si="71"/>
        <v>Kaufmännischer Mitarbeiter 4 / Gruppenchef 2</v>
      </c>
      <c r="DG115" s="20"/>
      <c r="DH115" s="125">
        <v>134</v>
      </c>
      <c r="DI115" s="33">
        <f t="shared" si="66"/>
        <v>7</v>
      </c>
      <c r="DJ115" s="83" t="str">
        <f t="shared" si="67"/>
        <v>Kaufmännischer Mitarbeiter 4 / Gruppenchef 2</v>
      </c>
      <c r="DO115" s="19">
        <f t="shared" si="52"/>
        <v>4352</v>
      </c>
      <c r="DP115" s="153">
        <v>6</v>
      </c>
      <c r="DQ115" s="19">
        <v>0</v>
      </c>
      <c r="DR115" s="19" t="s">
        <v>955</v>
      </c>
    </row>
    <row r="116" spans="1:122" s="19" customFormat="1" x14ac:dyDescent="0.2">
      <c r="A116" s="53">
        <v>0</v>
      </c>
      <c r="B116" s="53">
        <v>1</v>
      </c>
      <c r="C116" s="53">
        <f t="shared" si="48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359</v>
      </c>
      <c r="P116" s="15" t="s">
        <v>508</v>
      </c>
      <c r="Q116" s="15">
        <v>112</v>
      </c>
      <c r="R116" s="42"/>
      <c r="S116" s="27" t="s">
        <v>164</v>
      </c>
      <c r="T116" s="21">
        <v>1970</v>
      </c>
      <c r="U116" s="28" t="s">
        <v>165</v>
      </c>
      <c r="V116" s="21">
        <v>1990</v>
      </c>
      <c r="W116" s="25"/>
      <c r="X116" s="21"/>
      <c r="Y116" s="25"/>
      <c r="Z116" s="21">
        <f t="shared" si="53"/>
        <v>26</v>
      </c>
      <c r="AA116" s="25" t="s">
        <v>696</v>
      </c>
      <c r="AB116" s="21" t="s">
        <v>121</v>
      </c>
      <c r="AC116" s="21"/>
      <c r="AE116" s="90" t="s">
        <v>425</v>
      </c>
      <c r="AF116" s="82"/>
      <c r="CP116" s="19" t="str">
        <f t="shared" si="49"/>
        <v>Weider Noelle</v>
      </c>
      <c r="CR116" s="19">
        <f t="shared" si="50"/>
        <v>26</v>
      </c>
      <c r="CS116" s="19" t="str">
        <f t="shared" si="51"/>
        <v>D</v>
      </c>
      <c r="CT116" s="154">
        <v>5604</v>
      </c>
      <c r="CU116" s="125">
        <v>134</v>
      </c>
      <c r="CV116" s="33">
        <f t="shared" si="68"/>
        <v>7</v>
      </c>
      <c r="CW116" s="83" t="str">
        <f t="shared" si="69"/>
        <v>Kaufmännischer Mitarbeiter 4 / Gruppenchef 2</v>
      </c>
      <c r="CX116" s="125">
        <v>134</v>
      </c>
      <c r="CY116" s="33">
        <f t="shared" si="62"/>
        <v>7</v>
      </c>
      <c r="CZ116" s="83" t="str">
        <f t="shared" si="63"/>
        <v>Kaufmännischer Mitarbeiter 4 / Gruppenchef 2</v>
      </c>
      <c r="DA116" s="125">
        <v>134</v>
      </c>
      <c r="DB116" s="33">
        <f t="shared" si="64"/>
        <v>7</v>
      </c>
      <c r="DC116" s="83" t="str">
        <f t="shared" si="65"/>
        <v>Kaufmännischer Mitarbeiter 4 / Gruppenchef 2</v>
      </c>
      <c r="DD116" s="125">
        <v>134</v>
      </c>
      <c r="DE116" s="33">
        <f t="shared" si="70"/>
        <v>7</v>
      </c>
      <c r="DF116" s="83" t="str">
        <f t="shared" si="71"/>
        <v>Kaufmännischer Mitarbeiter 4 / Gruppenchef 2</v>
      </c>
      <c r="DG116" s="20"/>
      <c r="DH116" s="125">
        <v>134</v>
      </c>
      <c r="DI116" s="33">
        <f t="shared" si="66"/>
        <v>7</v>
      </c>
      <c r="DJ116" s="83" t="str">
        <f t="shared" si="67"/>
        <v>Kaufmännischer Mitarbeiter 4 / Gruppenchef 2</v>
      </c>
      <c r="DO116" s="19">
        <f t="shared" si="52"/>
        <v>5604</v>
      </c>
      <c r="DP116" s="153">
        <v>6</v>
      </c>
      <c r="DQ116" s="19">
        <v>0</v>
      </c>
      <c r="DR116" s="19" t="s">
        <v>955</v>
      </c>
    </row>
    <row r="117" spans="1:122" s="19" customFormat="1" ht="27" x14ac:dyDescent="0.2">
      <c r="A117" s="53">
        <v>0</v>
      </c>
      <c r="B117" s="53"/>
      <c r="C117" s="53">
        <f t="shared" si="48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509</v>
      </c>
      <c r="Q117" s="15">
        <v>113</v>
      </c>
      <c r="R117" s="42"/>
      <c r="S117" s="20" t="s">
        <v>244</v>
      </c>
      <c r="T117" s="21">
        <v>1976</v>
      </c>
      <c r="U117" s="28" t="s">
        <v>243</v>
      </c>
      <c r="V117" s="21">
        <v>2002</v>
      </c>
      <c r="W117" s="25"/>
      <c r="X117" s="21"/>
      <c r="Y117" s="28" t="s">
        <v>327</v>
      </c>
      <c r="Z117" s="118">
        <f t="shared" si="53"/>
        <v>14</v>
      </c>
      <c r="AA117" s="25" t="s">
        <v>326</v>
      </c>
      <c r="AB117" s="21" t="s">
        <v>121</v>
      </c>
      <c r="AC117" s="21"/>
      <c r="AE117" s="90" t="s">
        <v>375</v>
      </c>
      <c r="AF117" s="82"/>
      <c r="CP117" s="19" t="str">
        <f t="shared" si="49"/>
        <v>Fischer Michel</v>
      </c>
      <c r="CR117" s="19">
        <f t="shared" si="50"/>
        <v>14</v>
      </c>
      <c r="CS117" s="19" t="str">
        <f t="shared" si="51"/>
        <v>D</v>
      </c>
      <c r="CT117" s="154">
        <v>8655</v>
      </c>
      <c r="CU117" s="125">
        <v>542</v>
      </c>
      <c r="CV117" s="33">
        <f t="shared" si="68"/>
        <v>7</v>
      </c>
      <c r="CW117" s="83" t="str">
        <f t="shared" si="69"/>
        <v>Technischer Sachbearbeiter 2</v>
      </c>
      <c r="CX117" s="125">
        <v>542</v>
      </c>
      <c r="CY117" s="33">
        <f t="shared" si="62"/>
        <v>7</v>
      </c>
      <c r="CZ117" s="83" t="str">
        <f t="shared" si="63"/>
        <v>Technischer Sachbearbeiter 2</v>
      </c>
      <c r="DA117" s="125">
        <v>542</v>
      </c>
      <c r="DB117" s="33">
        <f t="shared" si="64"/>
        <v>7</v>
      </c>
      <c r="DC117" s="83" t="str">
        <f t="shared" si="65"/>
        <v>Technischer Sachbearbeiter 2</v>
      </c>
      <c r="DD117" s="125">
        <v>541</v>
      </c>
      <c r="DE117" s="33">
        <f t="shared" si="70"/>
        <v>6</v>
      </c>
      <c r="DF117" s="83" t="str">
        <f t="shared" si="71"/>
        <v>Technischer Sachbearbeiter 1</v>
      </c>
      <c r="DG117" s="20"/>
      <c r="DH117" s="125">
        <v>351</v>
      </c>
      <c r="DI117" s="33">
        <f t="shared" si="66"/>
        <v>7</v>
      </c>
      <c r="DJ117" s="83" t="str">
        <f t="shared" si="67"/>
        <v>Marketing - / Product - Manager 1</v>
      </c>
      <c r="DO117" s="19">
        <f t="shared" si="52"/>
        <v>8655</v>
      </c>
      <c r="DP117" s="153">
        <v>6</v>
      </c>
      <c r="DQ117" s="19">
        <v>0</v>
      </c>
      <c r="DR117" s="19" t="s">
        <v>967</v>
      </c>
    </row>
    <row r="118" spans="1:122" s="19" customFormat="1" x14ac:dyDescent="0.2">
      <c r="A118" s="53">
        <v>0</v>
      </c>
      <c r="B118" s="53">
        <v>1</v>
      </c>
      <c r="C118" s="53">
        <f t="shared" si="48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360</v>
      </c>
      <c r="P118" s="15" t="s">
        <v>582</v>
      </c>
      <c r="Q118" s="15">
        <v>114</v>
      </c>
      <c r="R118" s="42"/>
      <c r="S118" s="27" t="s">
        <v>583</v>
      </c>
      <c r="T118" s="21">
        <v>1959</v>
      </c>
      <c r="U118" s="28" t="s">
        <v>397</v>
      </c>
      <c r="V118" s="21">
        <v>1976</v>
      </c>
      <c r="W118" s="25"/>
      <c r="X118" s="21"/>
      <c r="Y118" s="25"/>
      <c r="Z118" s="21">
        <f t="shared" si="53"/>
        <v>40</v>
      </c>
      <c r="AA118" s="25" t="s">
        <v>584</v>
      </c>
      <c r="AB118" s="21" t="s">
        <v>142</v>
      </c>
      <c r="AC118" s="21"/>
      <c r="AE118" s="90" t="s">
        <v>585</v>
      </c>
      <c r="AF118" s="82"/>
      <c r="CP118" s="19" t="str">
        <f t="shared" si="49"/>
        <v>Willig Martine</v>
      </c>
      <c r="CR118" s="19">
        <f t="shared" si="50"/>
        <v>40</v>
      </c>
      <c r="CS118" s="19" t="str">
        <f t="shared" si="51"/>
        <v>E</v>
      </c>
      <c r="CT118" s="154">
        <v>5637</v>
      </c>
      <c r="CU118" s="125">
        <v>133</v>
      </c>
      <c r="CV118" s="33">
        <f t="shared" si="68"/>
        <v>6</v>
      </c>
      <c r="CW118" s="83" t="str">
        <f t="shared" si="69"/>
        <v>Kaufmännischer Mitarbeiter 3 / Gruppenchef 1</v>
      </c>
      <c r="CX118" s="125">
        <v>133</v>
      </c>
      <c r="CY118" s="33">
        <f t="shared" si="62"/>
        <v>6</v>
      </c>
      <c r="CZ118" s="83" t="str">
        <f t="shared" si="63"/>
        <v>Kaufmännischer Mitarbeiter 3 / Gruppenchef 1</v>
      </c>
      <c r="DA118" s="125">
        <v>133</v>
      </c>
      <c r="DB118" s="33">
        <f t="shared" si="64"/>
        <v>6</v>
      </c>
      <c r="DC118" s="83" t="str">
        <f t="shared" si="65"/>
        <v>Kaufmännischer Mitarbeiter 3 / Gruppenchef 1</v>
      </c>
      <c r="DD118" s="125">
        <v>133</v>
      </c>
      <c r="DE118" s="33">
        <f t="shared" si="70"/>
        <v>6</v>
      </c>
      <c r="DF118" s="83" t="str">
        <f t="shared" si="71"/>
        <v>Kaufmännischer Mitarbeiter 3 / Gruppenchef 1</v>
      </c>
      <c r="DG118" s="20"/>
      <c r="DH118" s="125">
        <v>133</v>
      </c>
      <c r="DI118" s="33">
        <f t="shared" si="66"/>
        <v>6</v>
      </c>
      <c r="DJ118" s="83" t="str">
        <f t="shared" si="67"/>
        <v>Kaufmännischer Mitarbeiter 3 / Gruppenchef 1</v>
      </c>
      <c r="DO118" s="19">
        <f t="shared" si="52"/>
        <v>5637</v>
      </c>
      <c r="DP118" s="153">
        <v>6</v>
      </c>
      <c r="DQ118" s="19">
        <v>0</v>
      </c>
      <c r="DR118" s="185" t="s">
        <v>973</v>
      </c>
    </row>
    <row r="119" spans="1:122" s="19" customFormat="1" x14ac:dyDescent="0.2">
      <c r="A119" s="53">
        <v>0</v>
      </c>
      <c r="B119" s="53">
        <v>1</v>
      </c>
      <c r="C119" s="53">
        <f t="shared" si="48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357</v>
      </c>
      <c r="P119" s="15" t="s">
        <v>507</v>
      </c>
      <c r="Q119" s="15">
        <v>115</v>
      </c>
      <c r="R119" s="42"/>
      <c r="S119" s="27" t="s">
        <v>259</v>
      </c>
      <c r="T119" s="21">
        <v>1957</v>
      </c>
      <c r="U119" s="28" t="s">
        <v>151</v>
      </c>
      <c r="V119" s="21">
        <v>1977</v>
      </c>
      <c r="W119" s="25"/>
      <c r="X119" s="21"/>
      <c r="Y119" s="25"/>
      <c r="Z119" s="21">
        <f t="shared" si="53"/>
        <v>39</v>
      </c>
      <c r="AA119" s="25" t="s">
        <v>156</v>
      </c>
      <c r="AB119" s="21" t="s">
        <v>142</v>
      </c>
      <c r="AC119" s="21"/>
      <c r="AE119" s="90" t="s">
        <v>457</v>
      </c>
      <c r="AF119" s="82"/>
      <c r="CP119" s="19" t="str">
        <f t="shared" si="49"/>
        <v>Meichtry Anna</v>
      </c>
      <c r="CR119" s="19">
        <f t="shared" si="50"/>
        <v>39</v>
      </c>
      <c r="CS119" s="19" t="str">
        <f t="shared" si="51"/>
        <v>E</v>
      </c>
      <c r="CT119" s="154">
        <v>5629</v>
      </c>
      <c r="CU119" s="125">
        <v>133</v>
      </c>
      <c r="CV119" s="33">
        <f t="shared" si="68"/>
        <v>6</v>
      </c>
      <c r="CW119" s="83" t="str">
        <f t="shared" si="69"/>
        <v>Kaufmännischer Mitarbeiter 3 / Gruppenchef 1</v>
      </c>
      <c r="CX119" s="125">
        <v>133</v>
      </c>
      <c r="CY119" s="33">
        <f t="shared" si="62"/>
        <v>6</v>
      </c>
      <c r="CZ119" s="83" t="str">
        <f t="shared" si="63"/>
        <v>Kaufmännischer Mitarbeiter 3 / Gruppenchef 1</v>
      </c>
      <c r="DA119" s="125">
        <v>133</v>
      </c>
      <c r="DB119" s="33">
        <f t="shared" si="64"/>
        <v>6</v>
      </c>
      <c r="DC119" s="83" t="str">
        <f t="shared" si="65"/>
        <v>Kaufmännischer Mitarbeiter 3 / Gruppenchef 1</v>
      </c>
      <c r="DD119" s="125">
        <v>133</v>
      </c>
      <c r="DE119" s="33">
        <f t="shared" si="70"/>
        <v>6</v>
      </c>
      <c r="DF119" s="83" t="str">
        <f t="shared" si="71"/>
        <v>Kaufmännischer Mitarbeiter 3 / Gruppenchef 1</v>
      </c>
      <c r="DG119" s="20"/>
      <c r="DH119" s="125">
        <v>133</v>
      </c>
      <c r="DI119" s="33">
        <f t="shared" si="66"/>
        <v>6</v>
      </c>
      <c r="DJ119" s="83" t="str">
        <f t="shared" si="67"/>
        <v>Kaufmännischer Mitarbeiter 3 / Gruppenchef 1</v>
      </c>
      <c r="DO119" s="19">
        <f t="shared" si="52"/>
        <v>5629</v>
      </c>
      <c r="DP119" s="153">
        <v>6</v>
      </c>
      <c r="DQ119" s="19">
        <v>0</v>
      </c>
      <c r="DR119" s="19" t="s">
        <v>955</v>
      </c>
    </row>
    <row r="120" spans="1:122" s="19" customFormat="1" x14ac:dyDescent="0.2">
      <c r="A120" s="53">
        <v>0</v>
      </c>
      <c r="B120" s="53">
        <v>1</v>
      </c>
      <c r="C120" s="53">
        <f t="shared" si="48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357</v>
      </c>
      <c r="P120" s="15" t="s">
        <v>1167</v>
      </c>
      <c r="Q120" s="15">
        <v>116</v>
      </c>
      <c r="R120" s="42"/>
      <c r="S120" s="27" t="s">
        <v>1005</v>
      </c>
      <c r="T120" s="21">
        <v>1967</v>
      </c>
      <c r="U120" s="28" t="s">
        <v>151</v>
      </c>
      <c r="V120" s="21">
        <v>1987</v>
      </c>
      <c r="W120" s="25"/>
      <c r="X120" s="21"/>
      <c r="Y120" s="25"/>
      <c r="Z120" s="21">
        <f t="shared" si="53"/>
        <v>29</v>
      </c>
      <c r="AA120" s="25" t="s">
        <v>691</v>
      </c>
      <c r="AB120" s="21" t="s">
        <v>142</v>
      </c>
      <c r="AC120" s="21"/>
      <c r="AE120" s="90" t="s">
        <v>457</v>
      </c>
      <c r="AF120" s="82"/>
      <c r="CP120" s="19" t="str">
        <f t="shared" si="49"/>
        <v>Meier Jacqueline</v>
      </c>
      <c r="CR120" s="19">
        <f t="shared" si="50"/>
        <v>29</v>
      </c>
      <c r="CS120" s="19" t="str">
        <f t="shared" si="51"/>
        <v>E</v>
      </c>
      <c r="CT120" s="154">
        <v>7700</v>
      </c>
      <c r="CU120" s="125">
        <v>212</v>
      </c>
      <c r="CV120" s="33">
        <f t="shared" si="68"/>
        <v>5</v>
      </c>
      <c r="CW120" s="83" t="str">
        <f t="shared" si="69"/>
        <v>Buchhalter 2</v>
      </c>
      <c r="CX120" s="125">
        <v>212</v>
      </c>
      <c r="CY120" s="33">
        <f t="shared" si="62"/>
        <v>5</v>
      </c>
      <c r="CZ120" s="83" t="str">
        <f t="shared" si="63"/>
        <v>Buchhalter 2</v>
      </c>
      <c r="DA120" s="125">
        <v>212</v>
      </c>
      <c r="DB120" s="33">
        <f t="shared" si="64"/>
        <v>5</v>
      </c>
      <c r="DC120" s="83" t="str">
        <f t="shared" si="65"/>
        <v>Buchhalter 2</v>
      </c>
      <c r="DD120" s="125">
        <v>212</v>
      </c>
      <c r="DE120" s="33">
        <f t="shared" si="70"/>
        <v>5</v>
      </c>
      <c r="DF120" s="83" t="str">
        <f t="shared" si="71"/>
        <v>Buchhalter 2</v>
      </c>
      <c r="DG120" s="20"/>
      <c r="DH120" s="125">
        <v>212</v>
      </c>
      <c r="DI120" s="33">
        <f t="shared" si="66"/>
        <v>5</v>
      </c>
      <c r="DJ120" s="83" t="str">
        <f t="shared" si="67"/>
        <v>Buchhalter 2</v>
      </c>
      <c r="DO120" s="19">
        <f t="shared" si="52"/>
        <v>7700</v>
      </c>
      <c r="DP120" s="153">
        <v>6</v>
      </c>
      <c r="DQ120" s="19">
        <v>0</v>
      </c>
      <c r="DR120" s="19" t="s">
        <v>958</v>
      </c>
    </row>
    <row r="121" spans="1:122" s="19" customFormat="1" x14ac:dyDescent="0.2">
      <c r="A121" s="53">
        <v>0</v>
      </c>
      <c r="B121" s="53">
        <v>1</v>
      </c>
      <c r="C121" s="53">
        <f t="shared" si="48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357</v>
      </c>
      <c r="P121" s="15" t="s">
        <v>510</v>
      </c>
      <c r="Q121" s="15">
        <v>117</v>
      </c>
      <c r="R121" s="42"/>
      <c r="S121" s="27" t="s">
        <v>278</v>
      </c>
      <c r="T121" s="21">
        <v>1985</v>
      </c>
      <c r="U121" s="28" t="s">
        <v>279</v>
      </c>
      <c r="V121" s="21">
        <v>2005</v>
      </c>
      <c r="W121" s="25"/>
      <c r="X121" s="21"/>
      <c r="Y121" s="25"/>
      <c r="Z121" s="21">
        <f t="shared" si="53"/>
        <v>11</v>
      </c>
      <c r="AA121" s="25" t="s">
        <v>691</v>
      </c>
      <c r="AB121" s="21" t="s">
        <v>142</v>
      </c>
      <c r="AC121" s="21"/>
      <c r="AE121" s="90" t="s">
        <v>457</v>
      </c>
      <c r="AF121" s="82"/>
      <c r="CP121" s="19" t="str">
        <f t="shared" si="49"/>
        <v>Oruk Makbule</v>
      </c>
      <c r="CR121" s="19">
        <f t="shared" si="50"/>
        <v>11</v>
      </c>
      <c r="CS121" s="19" t="str">
        <f t="shared" si="51"/>
        <v>E</v>
      </c>
      <c r="CT121" s="154">
        <v>6762</v>
      </c>
      <c r="CU121" s="125">
        <v>212</v>
      </c>
      <c r="CV121" s="33">
        <f t="shared" si="68"/>
        <v>5</v>
      </c>
      <c r="CW121" s="83" t="str">
        <f t="shared" si="69"/>
        <v>Buchhalter 2</v>
      </c>
      <c r="CX121" s="125">
        <v>212</v>
      </c>
      <c r="CY121" s="33">
        <f t="shared" si="62"/>
        <v>5</v>
      </c>
      <c r="CZ121" s="83" t="str">
        <f t="shared" si="63"/>
        <v>Buchhalter 2</v>
      </c>
      <c r="DA121" s="125">
        <v>212</v>
      </c>
      <c r="DB121" s="33">
        <f t="shared" si="64"/>
        <v>5</v>
      </c>
      <c r="DC121" s="83" t="str">
        <f t="shared" si="65"/>
        <v>Buchhalter 2</v>
      </c>
      <c r="DD121" s="125">
        <v>212</v>
      </c>
      <c r="DE121" s="33">
        <f t="shared" si="70"/>
        <v>5</v>
      </c>
      <c r="DF121" s="83" t="str">
        <f t="shared" si="71"/>
        <v>Buchhalter 2</v>
      </c>
      <c r="DG121" s="20"/>
      <c r="DH121" s="125">
        <v>212</v>
      </c>
      <c r="DI121" s="33">
        <f t="shared" si="66"/>
        <v>5</v>
      </c>
      <c r="DJ121" s="83" t="str">
        <f t="shared" si="67"/>
        <v>Buchhalter 2</v>
      </c>
      <c r="DO121" s="19">
        <f t="shared" si="52"/>
        <v>6762</v>
      </c>
      <c r="DP121" s="153">
        <v>6</v>
      </c>
      <c r="DQ121" s="19">
        <v>0</v>
      </c>
      <c r="DR121" s="19" t="s">
        <v>958</v>
      </c>
    </row>
    <row r="122" spans="1:122" s="19" customFormat="1" x14ac:dyDescent="0.2">
      <c r="A122" s="53">
        <v>0</v>
      </c>
      <c r="B122" s="53"/>
      <c r="C122" s="53">
        <f t="shared" si="48"/>
        <v>1</v>
      </c>
      <c r="D122" s="55"/>
      <c r="E122" s="55"/>
      <c r="F122" s="55"/>
      <c r="G122" s="53"/>
      <c r="H122" s="53"/>
      <c r="I122" s="55"/>
      <c r="J122" s="53"/>
      <c r="K122" s="55"/>
      <c r="L122" s="55"/>
      <c r="M122" s="55">
        <v>1</v>
      </c>
      <c r="N122" s="59"/>
      <c r="O122" s="19" t="s">
        <v>361</v>
      </c>
      <c r="P122" s="15" t="s">
        <v>511</v>
      </c>
      <c r="Q122" s="15">
        <v>118</v>
      </c>
      <c r="R122" s="42" t="s">
        <v>341</v>
      </c>
      <c r="S122" s="27" t="s">
        <v>159</v>
      </c>
      <c r="T122" s="21">
        <v>1959</v>
      </c>
      <c r="U122" s="28" t="s">
        <v>126</v>
      </c>
      <c r="V122" s="21">
        <v>1979</v>
      </c>
      <c r="W122" s="25"/>
      <c r="X122" s="21"/>
      <c r="Y122" s="25" t="s">
        <v>340</v>
      </c>
      <c r="Z122" s="21">
        <f t="shared" si="53"/>
        <v>37</v>
      </c>
      <c r="AA122" s="25" t="s">
        <v>160</v>
      </c>
      <c r="AB122" s="21" t="s">
        <v>105</v>
      </c>
      <c r="AC122" s="21"/>
      <c r="AE122" s="90" t="s">
        <v>426</v>
      </c>
      <c r="AF122" s="82"/>
      <c r="CP122" s="19" t="str">
        <f t="shared" si="49"/>
        <v>Steg Günther</v>
      </c>
      <c r="CR122" s="19">
        <f t="shared" si="50"/>
        <v>37</v>
      </c>
      <c r="CS122" s="19" t="str">
        <f t="shared" si="51"/>
        <v>C</v>
      </c>
      <c r="CT122" s="154">
        <v>4226</v>
      </c>
      <c r="CU122" s="125">
        <v>413</v>
      </c>
      <c r="CV122" s="33">
        <f t="shared" si="68"/>
        <v>8</v>
      </c>
      <c r="CW122" s="83" t="str">
        <f t="shared" si="69"/>
        <v>Senior System-Controller</v>
      </c>
      <c r="CX122" s="125">
        <v>413</v>
      </c>
      <c r="CY122" s="33">
        <f t="shared" si="62"/>
        <v>8</v>
      </c>
      <c r="CZ122" s="83" t="str">
        <f t="shared" si="63"/>
        <v>Senior System-Controller</v>
      </c>
      <c r="DA122" s="125">
        <v>413</v>
      </c>
      <c r="DB122" s="33">
        <f t="shared" si="64"/>
        <v>8</v>
      </c>
      <c r="DC122" s="83" t="str">
        <f t="shared" si="65"/>
        <v>Senior System-Controller</v>
      </c>
      <c r="DD122" s="125">
        <v>413</v>
      </c>
      <c r="DE122" s="33">
        <f t="shared" si="70"/>
        <v>8</v>
      </c>
      <c r="DF122" s="83" t="str">
        <f t="shared" si="71"/>
        <v>Senior System-Controller</v>
      </c>
      <c r="DG122" s="20"/>
      <c r="DH122" s="125">
        <v>413</v>
      </c>
      <c r="DI122" s="33">
        <f t="shared" si="66"/>
        <v>8</v>
      </c>
      <c r="DJ122" s="83" t="str">
        <f t="shared" si="67"/>
        <v>Senior System-Controller</v>
      </c>
      <c r="DO122" s="19">
        <f t="shared" si="52"/>
        <v>4226</v>
      </c>
      <c r="DP122" s="153">
        <v>6</v>
      </c>
      <c r="DQ122" s="19">
        <v>0</v>
      </c>
      <c r="DR122" s="19" t="s">
        <v>961</v>
      </c>
    </row>
    <row r="123" spans="1:122" s="19" customFormat="1" ht="27" x14ac:dyDescent="0.2">
      <c r="A123" s="53">
        <v>0</v>
      </c>
      <c r="B123" s="53"/>
      <c r="C123" s="53">
        <f t="shared" si="48"/>
        <v>1</v>
      </c>
      <c r="D123" s="55"/>
      <c r="E123" s="55"/>
      <c r="F123" s="55"/>
      <c r="G123" s="53">
        <v>1</v>
      </c>
      <c r="H123" s="53"/>
      <c r="I123" s="55"/>
      <c r="J123" s="53"/>
      <c r="K123" s="55"/>
      <c r="L123" s="55"/>
      <c r="M123" s="55">
        <v>1</v>
      </c>
      <c r="N123" s="59"/>
      <c r="O123" s="19" t="s">
        <v>361</v>
      </c>
      <c r="P123" s="15" t="s">
        <v>533</v>
      </c>
      <c r="Q123" s="15">
        <v>119</v>
      </c>
      <c r="R123" s="42"/>
      <c r="S123" s="20" t="s">
        <v>532</v>
      </c>
      <c r="T123" s="21">
        <v>1966</v>
      </c>
      <c r="U123" s="28" t="s">
        <v>534</v>
      </c>
      <c r="V123" s="21">
        <v>1992</v>
      </c>
      <c r="W123" s="25" t="s">
        <v>535</v>
      </c>
      <c r="X123" s="21">
        <v>1995</v>
      </c>
      <c r="Y123" s="28" t="s">
        <v>211</v>
      </c>
      <c r="Z123" s="118">
        <f t="shared" si="53"/>
        <v>24</v>
      </c>
      <c r="AA123" s="25" t="s">
        <v>692</v>
      </c>
      <c r="AB123" s="21" t="s">
        <v>105</v>
      </c>
      <c r="AC123" s="21"/>
      <c r="AE123" s="90" t="s">
        <v>537</v>
      </c>
      <c r="AF123" s="82"/>
      <c r="CP123" s="19" t="str">
        <f t="shared" si="49"/>
        <v>Grimm Stephan</v>
      </c>
      <c r="CR123" s="19">
        <f t="shared" si="50"/>
        <v>24</v>
      </c>
      <c r="CS123" s="19" t="str">
        <f t="shared" si="51"/>
        <v>C</v>
      </c>
      <c r="CT123" s="154">
        <v>3203</v>
      </c>
      <c r="CU123" s="125">
        <v>443</v>
      </c>
      <c r="CV123" s="33">
        <f t="shared" si="68"/>
        <v>9</v>
      </c>
      <c r="CW123" s="83" t="str">
        <f t="shared" si="69"/>
        <v>System-Spezialist 3</v>
      </c>
      <c r="CX123" s="125">
        <v>443</v>
      </c>
      <c r="CY123" s="33">
        <f t="shared" si="62"/>
        <v>9</v>
      </c>
      <c r="CZ123" s="83" t="str">
        <f t="shared" si="63"/>
        <v>System-Spezialist 3</v>
      </c>
      <c r="DA123" s="125">
        <v>443</v>
      </c>
      <c r="DB123" s="33">
        <f t="shared" si="64"/>
        <v>9</v>
      </c>
      <c r="DC123" s="83" t="str">
        <f t="shared" si="65"/>
        <v>System-Spezialist 3</v>
      </c>
      <c r="DD123" s="125">
        <v>443</v>
      </c>
      <c r="DE123" s="33">
        <f t="shared" si="70"/>
        <v>9</v>
      </c>
      <c r="DF123" s="83" t="str">
        <f t="shared" si="71"/>
        <v>System-Spezialist 3</v>
      </c>
      <c r="DG123" s="20"/>
      <c r="DH123" s="125">
        <v>413</v>
      </c>
      <c r="DI123" s="33">
        <f t="shared" si="66"/>
        <v>8</v>
      </c>
      <c r="DJ123" s="83" t="str">
        <f t="shared" si="67"/>
        <v>Senior System-Controller</v>
      </c>
      <c r="DO123" s="19">
        <f t="shared" si="52"/>
        <v>3203</v>
      </c>
      <c r="DP123" s="153">
        <v>3</v>
      </c>
      <c r="DQ123" s="19">
        <v>0</v>
      </c>
      <c r="DR123" s="19" t="s">
        <v>962</v>
      </c>
    </row>
    <row r="124" spans="1:122" s="19" customFormat="1" x14ac:dyDescent="0.2">
      <c r="A124" s="53">
        <v>0</v>
      </c>
      <c r="B124" s="53"/>
      <c r="C124" s="53">
        <f t="shared" si="48"/>
        <v>1</v>
      </c>
      <c r="D124" s="55"/>
      <c r="E124" s="55"/>
      <c r="F124" s="55"/>
      <c r="G124" s="53"/>
      <c r="H124" s="53"/>
      <c r="I124" s="55"/>
      <c r="J124" s="53"/>
      <c r="K124" s="55"/>
      <c r="L124" s="55"/>
      <c r="M124" s="55">
        <v>1</v>
      </c>
      <c r="N124" s="59"/>
      <c r="O124" s="19" t="s">
        <v>361</v>
      </c>
      <c r="P124" s="15" t="s">
        <v>512</v>
      </c>
      <c r="Q124" s="15">
        <v>120</v>
      </c>
      <c r="R124" s="42"/>
      <c r="S124" s="27" t="s">
        <v>204</v>
      </c>
      <c r="T124" s="21">
        <v>1978</v>
      </c>
      <c r="U124" s="28" t="s">
        <v>277</v>
      </c>
      <c r="V124" s="21">
        <v>1999</v>
      </c>
      <c r="W124" s="25"/>
      <c r="X124" s="21"/>
      <c r="Y124" s="25" t="s">
        <v>316</v>
      </c>
      <c r="Z124" s="21">
        <f t="shared" si="53"/>
        <v>17</v>
      </c>
      <c r="AA124" s="25" t="s">
        <v>205</v>
      </c>
      <c r="AB124" s="21" t="s">
        <v>121</v>
      </c>
      <c r="AC124" s="21"/>
      <c r="AE124" s="90" t="s">
        <v>427</v>
      </c>
      <c r="AF124" s="82"/>
      <c r="CP124" s="19" t="str">
        <f t="shared" si="49"/>
        <v>Hänni Alexander</v>
      </c>
      <c r="CR124" s="19">
        <f t="shared" si="50"/>
        <v>17</v>
      </c>
      <c r="CS124" s="19" t="str">
        <f t="shared" si="51"/>
        <v>D</v>
      </c>
      <c r="CT124" s="154">
        <v>6755</v>
      </c>
      <c r="CU124" s="125">
        <v>423</v>
      </c>
      <c r="CV124" s="33">
        <f t="shared" si="68"/>
        <v>7</v>
      </c>
      <c r="CW124" s="83" t="str">
        <f t="shared" si="69"/>
        <v>IC-Berater / -Techniker 3 / LAN-Supporter</v>
      </c>
      <c r="CX124" s="125">
        <v>423</v>
      </c>
      <c r="CY124" s="33">
        <f t="shared" si="62"/>
        <v>7</v>
      </c>
      <c r="CZ124" s="83" t="str">
        <f t="shared" si="63"/>
        <v>IC-Berater / -Techniker 3 / LAN-Supporter</v>
      </c>
      <c r="DA124" s="125">
        <v>423</v>
      </c>
      <c r="DB124" s="33">
        <f t="shared" si="64"/>
        <v>7</v>
      </c>
      <c r="DC124" s="83" t="str">
        <f t="shared" si="65"/>
        <v>IC-Berater / -Techniker 3 / LAN-Supporter</v>
      </c>
      <c r="DD124" s="125">
        <v>422</v>
      </c>
      <c r="DE124" s="33">
        <f t="shared" si="70"/>
        <v>6</v>
      </c>
      <c r="DF124" s="83" t="str">
        <f t="shared" si="71"/>
        <v>IC-Berater / -Techniker 2 / LAN-Grundstufe</v>
      </c>
      <c r="DG124" s="20"/>
      <c r="DH124" s="125">
        <v>422</v>
      </c>
      <c r="DI124" s="33">
        <f t="shared" si="66"/>
        <v>6</v>
      </c>
      <c r="DJ124" s="83" t="str">
        <f t="shared" si="67"/>
        <v>IC-Berater / -Techniker 2 / LAN-Grundstufe</v>
      </c>
      <c r="DO124" s="19">
        <f t="shared" si="52"/>
        <v>6755</v>
      </c>
      <c r="DP124" s="153">
        <v>6</v>
      </c>
      <c r="DQ124" s="19">
        <v>0</v>
      </c>
      <c r="DR124" s="19" t="s">
        <v>960</v>
      </c>
    </row>
    <row r="125" spans="1:122" s="19" customFormat="1" x14ac:dyDescent="0.2">
      <c r="A125" s="53">
        <v>0</v>
      </c>
      <c r="B125" s="53"/>
      <c r="C125" s="53">
        <f t="shared" si="48"/>
        <v>0</v>
      </c>
      <c r="D125" s="55"/>
      <c r="E125" s="55"/>
      <c r="F125" s="55"/>
      <c r="G125" s="53">
        <v>1</v>
      </c>
      <c r="H125" s="53"/>
      <c r="I125" s="55"/>
      <c r="J125" s="53"/>
      <c r="K125" s="55"/>
      <c r="L125" s="55"/>
      <c r="M125" s="55">
        <v>1</v>
      </c>
      <c r="N125" s="59"/>
      <c r="O125" s="19" t="s">
        <v>361</v>
      </c>
      <c r="P125" s="15" t="s">
        <v>1054</v>
      </c>
      <c r="Q125" s="15">
        <v>121</v>
      </c>
      <c r="R125" s="42"/>
      <c r="S125" s="27" t="s">
        <v>1055</v>
      </c>
      <c r="T125" s="21">
        <v>1985</v>
      </c>
      <c r="U125" s="28" t="s">
        <v>1056</v>
      </c>
      <c r="V125" s="21">
        <v>2007</v>
      </c>
      <c r="W125" s="25" t="s">
        <v>1057</v>
      </c>
      <c r="X125" s="21">
        <v>2015</v>
      </c>
      <c r="Y125" s="25" t="s">
        <v>316</v>
      </c>
      <c r="Z125" s="21">
        <f t="shared" si="53"/>
        <v>9</v>
      </c>
      <c r="AA125" s="25" t="s">
        <v>205</v>
      </c>
      <c r="AB125" s="21" t="s">
        <v>142</v>
      </c>
      <c r="AC125" s="21"/>
      <c r="AE125" s="90" t="s">
        <v>427</v>
      </c>
      <c r="AF125" s="82"/>
      <c r="CP125" s="19" t="str">
        <f t="shared" si="49"/>
        <v>Saliu Bekim</v>
      </c>
      <c r="CR125" s="19">
        <f t="shared" si="50"/>
        <v>9</v>
      </c>
      <c r="CS125" s="19" t="str">
        <f t="shared" si="51"/>
        <v>E</v>
      </c>
      <c r="CT125" s="154">
        <v>7708</v>
      </c>
      <c r="CU125" s="125">
        <v>422</v>
      </c>
      <c r="CV125" s="33">
        <f t="shared" si="68"/>
        <v>6</v>
      </c>
      <c r="CW125" s="83" t="str">
        <f t="shared" si="69"/>
        <v>IC-Berater / -Techniker 2 / LAN-Grundstufe</v>
      </c>
      <c r="CX125" s="125">
        <v>422</v>
      </c>
      <c r="CY125" s="33">
        <f t="shared" si="62"/>
        <v>6</v>
      </c>
      <c r="CZ125" s="83" t="str">
        <f t="shared" si="63"/>
        <v>IC-Berater / -Techniker 2 / LAN-Grundstufe</v>
      </c>
      <c r="DA125" s="125"/>
      <c r="DB125" s="33"/>
      <c r="DC125" s="83"/>
      <c r="DD125" s="125"/>
      <c r="DE125" s="33"/>
      <c r="DF125" s="83"/>
      <c r="DG125" s="20"/>
      <c r="DH125" s="125"/>
      <c r="DI125" s="33"/>
      <c r="DJ125" s="83"/>
      <c r="DO125" s="19">
        <f t="shared" si="52"/>
        <v>7708</v>
      </c>
      <c r="DP125" s="153">
        <v>6</v>
      </c>
      <c r="DQ125" s="19">
        <v>0</v>
      </c>
      <c r="DR125" s="19" t="s">
        <v>960</v>
      </c>
    </row>
    <row r="126" spans="1:122" s="19" customFormat="1" x14ac:dyDescent="0.2">
      <c r="A126" s="53">
        <v>0</v>
      </c>
      <c r="B126" s="53">
        <v>1</v>
      </c>
      <c r="C126" s="53">
        <f>IF(Z126&gt;=10,1,0)</f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358</v>
      </c>
      <c r="P126" s="15" t="s">
        <v>514</v>
      </c>
      <c r="Q126" s="15">
        <v>122</v>
      </c>
      <c r="R126" s="42" t="s">
        <v>344</v>
      </c>
      <c r="S126" s="27" t="s">
        <v>230</v>
      </c>
      <c r="T126" s="21">
        <v>1965</v>
      </c>
      <c r="U126" s="28" t="s">
        <v>151</v>
      </c>
      <c r="V126" s="21">
        <v>1984</v>
      </c>
      <c r="W126" s="25"/>
      <c r="X126" s="21"/>
      <c r="Y126" s="25"/>
      <c r="Z126" s="21">
        <f>$AD$3-V126</f>
        <v>32</v>
      </c>
      <c r="AA126" s="25" t="s">
        <v>339</v>
      </c>
      <c r="AB126" s="21" t="s">
        <v>121</v>
      </c>
      <c r="AC126" s="21"/>
      <c r="AE126" s="90" t="s">
        <v>425</v>
      </c>
      <c r="AF126" s="82"/>
      <c r="CP126" s="19" t="str">
        <f t="shared" si="49"/>
        <v>Eichenberger Sylvia</v>
      </c>
      <c r="CR126" s="19">
        <f t="shared" si="50"/>
        <v>32</v>
      </c>
      <c r="CS126" s="19" t="str">
        <f t="shared" si="51"/>
        <v>D</v>
      </c>
      <c r="CT126" s="154">
        <v>5626</v>
      </c>
      <c r="CU126" s="125">
        <v>134</v>
      </c>
      <c r="CV126" s="33">
        <f t="shared" si="68"/>
        <v>7</v>
      </c>
      <c r="CW126" s="83" t="str">
        <f t="shared" si="69"/>
        <v>Kaufmännischer Mitarbeiter 4 / Gruppenchef 2</v>
      </c>
      <c r="CX126" s="125">
        <v>134</v>
      </c>
      <c r="CY126" s="33">
        <f t="shared" si="62"/>
        <v>7</v>
      </c>
      <c r="CZ126" s="83" t="str">
        <f t="shared" si="63"/>
        <v>Kaufmännischer Mitarbeiter 4 / Gruppenchef 2</v>
      </c>
      <c r="DA126" s="125">
        <v>134</v>
      </c>
      <c r="DB126" s="33">
        <f t="shared" ref="DB126:DB135" si="72">VLOOKUP($DA126,Funktionsbezeichnungen,3,0)</f>
        <v>7</v>
      </c>
      <c r="DC126" s="83" t="str">
        <f t="shared" ref="DC126:DC135" si="73">VLOOKUP($DA126,Funktionsbezeichnungen,2,0)</f>
        <v>Kaufmännischer Mitarbeiter 4 / Gruppenchef 2</v>
      </c>
      <c r="DD126" s="125">
        <v>134</v>
      </c>
      <c r="DE126" s="33">
        <f t="shared" ref="DE126:DE135" si="74">VLOOKUP($DD126,Funktionsbezeichnungen,3,0)</f>
        <v>7</v>
      </c>
      <c r="DF126" s="83" t="str">
        <f t="shared" ref="DF126:DF135" si="75">VLOOKUP($DD126,Funktionsbezeichnungen,2,0)</f>
        <v>Kaufmännischer Mitarbeiter 4 / Gruppenchef 2</v>
      </c>
      <c r="DG126" s="20"/>
      <c r="DH126" s="125">
        <v>134</v>
      </c>
      <c r="DI126" s="33">
        <f t="shared" ref="DI126:DI135" si="76">VLOOKUP($DH126,Funktionsbezeichnungen,3,0)</f>
        <v>7</v>
      </c>
      <c r="DJ126" s="83" t="str">
        <f t="shared" ref="DJ126:DJ135" si="77">VLOOKUP($DH126,Funktionsbezeichnungen,2,0)</f>
        <v>Kaufmännischer Mitarbeiter 4 / Gruppenchef 2</v>
      </c>
      <c r="DO126" s="19">
        <f t="shared" si="52"/>
        <v>5626</v>
      </c>
      <c r="DP126" s="153">
        <v>6</v>
      </c>
      <c r="DQ126" s="19">
        <v>0</v>
      </c>
      <c r="DR126" s="19" t="s">
        <v>955</v>
      </c>
    </row>
    <row r="127" spans="1:122" s="19" customFormat="1" x14ac:dyDescent="0.2">
      <c r="A127" s="53">
        <v>0</v>
      </c>
      <c r="B127" s="53">
        <v>1</v>
      </c>
      <c r="C127" s="53">
        <f>IF(Z127&gt;=10,1,0)</f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360</v>
      </c>
      <c r="P127" s="15" t="s">
        <v>505</v>
      </c>
      <c r="Q127" s="15">
        <v>123</v>
      </c>
      <c r="R127" s="42"/>
      <c r="S127" s="27" t="s">
        <v>396</v>
      </c>
      <c r="T127" s="21">
        <v>1965</v>
      </c>
      <c r="U127" s="28" t="s">
        <v>397</v>
      </c>
      <c r="V127" s="21">
        <v>1985</v>
      </c>
      <c r="W127" s="25"/>
      <c r="X127" s="21"/>
      <c r="Y127" s="25"/>
      <c r="Z127" s="21">
        <f>$AD$3-V127</f>
        <v>31</v>
      </c>
      <c r="AA127" s="25" t="s">
        <v>339</v>
      </c>
      <c r="AB127" s="21" t="s">
        <v>121</v>
      </c>
      <c r="AC127" s="21"/>
      <c r="AE127" s="90" t="s">
        <v>425</v>
      </c>
      <c r="AF127" s="82"/>
      <c r="CP127" s="19" t="str">
        <f t="shared" si="49"/>
        <v>Ehret-Kreutz Elke</v>
      </c>
      <c r="CR127" s="19">
        <f t="shared" si="50"/>
        <v>31</v>
      </c>
      <c r="CS127" s="19" t="str">
        <f t="shared" si="51"/>
        <v>D</v>
      </c>
      <c r="CT127" s="154">
        <v>5633</v>
      </c>
      <c r="CU127" s="125">
        <v>134</v>
      </c>
      <c r="CV127" s="33">
        <f t="shared" si="68"/>
        <v>7</v>
      </c>
      <c r="CW127" s="83" t="str">
        <f t="shared" si="69"/>
        <v>Kaufmännischer Mitarbeiter 4 / Gruppenchef 2</v>
      </c>
      <c r="CX127" s="125">
        <v>134</v>
      </c>
      <c r="CY127" s="33">
        <f>VLOOKUP($CX127,Funktionsbezeichnungen,3,0)</f>
        <v>7</v>
      </c>
      <c r="CZ127" s="83" t="str">
        <f>VLOOKUP($CX127,Funktionsbezeichnungen,2,0)</f>
        <v>Kaufmännischer Mitarbeiter 4 / Gruppenchef 2</v>
      </c>
      <c r="DA127" s="125">
        <v>134</v>
      </c>
      <c r="DB127" s="33">
        <f>VLOOKUP($DA127,Funktionsbezeichnungen,3,0)</f>
        <v>7</v>
      </c>
      <c r="DC127" s="83" t="str">
        <f>VLOOKUP($DA127,Funktionsbezeichnungen,2,0)</f>
        <v>Kaufmännischer Mitarbeiter 4 / Gruppenchef 2</v>
      </c>
      <c r="DD127" s="125">
        <v>134</v>
      </c>
      <c r="DE127" s="33">
        <f>VLOOKUP($DD127,Funktionsbezeichnungen,3,0)</f>
        <v>7</v>
      </c>
      <c r="DF127" s="83" t="str">
        <f>VLOOKUP($DD127,Funktionsbezeichnungen,2,0)</f>
        <v>Kaufmännischer Mitarbeiter 4 / Gruppenchef 2</v>
      </c>
      <c r="DG127" s="20"/>
      <c r="DH127" s="125">
        <v>134</v>
      </c>
      <c r="DI127" s="33">
        <f>VLOOKUP($DH127,Funktionsbezeichnungen,3,0)</f>
        <v>7</v>
      </c>
      <c r="DJ127" s="83" t="str">
        <f>VLOOKUP($DH127,Funktionsbezeichnungen,2,0)</f>
        <v>Kaufmännischer Mitarbeiter 4 / Gruppenchef 2</v>
      </c>
      <c r="DO127" s="19">
        <f t="shared" si="52"/>
        <v>5633</v>
      </c>
      <c r="DP127" s="153">
        <v>6</v>
      </c>
      <c r="DQ127" s="19">
        <v>0</v>
      </c>
      <c r="DR127" s="19" t="s">
        <v>955</v>
      </c>
    </row>
    <row r="128" spans="1:122" s="19" customFormat="1" x14ac:dyDescent="0.2">
      <c r="A128" s="53">
        <v>0</v>
      </c>
      <c r="B128" s="53">
        <v>1</v>
      </c>
      <c r="C128" s="53">
        <f>IF(Z128&gt;=10,1,0)</f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513</v>
      </c>
      <c r="Q128" s="15">
        <v>124</v>
      </c>
      <c r="R128" s="42"/>
      <c r="S128" s="27" t="s">
        <v>272</v>
      </c>
      <c r="T128" s="21">
        <v>1967</v>
      </c>
      <c r="U128" s="28" t="s">
        <v>274</v>
      </c>
      <c r="V128" s="21">
        <v>1986</v>
      </c>
      <c r="W128" s="25" t="s">
        <v>1220</v>
      </c>
      <c r="X128" s="21">
        <v>2016</v>
      </c>
      <c r="Y128" s="25"/>
      <c r="Z128" s="21">
        <f>$AD$3-V128</f>
        <v>30</v>
      </c>
      <c r="AA128" s="25" t="s">
        <v>693</v>
      </c>
      <c r="AB128" s="21" t="s">
        <v>121</v>
      </c>
      <c r="AC128" s="21"/>
      <c r="AE128" s="90" t="s">
        <v>454</v>
      </c>
      <c r="AF128" s="82"/>
      <c r="CP128" s="19" t="str">
        <f t="shared" si="49"/>
        <v>Gerber Beatrice</v>
      </c>
      <c r="CR128" s="19">
        <f t="shared" si="50"/>
        <v>30</v>
      </c>
      <c r="CS128" s="19" t="str">
        <f t="shared" si="51"/>
        <v>D</v>
      </c>
      <c r="CT128" s="154">
        <v>4289</v>
      </c>
      <c r="CU128" s="125">
        <v>141</v>
      </c>
      <c r="CV128" s="33">
        <f t="shared" si="68"/>
        <v>8</v>
      </c>
      <c r="CW128" s="83" t="str">
        <f t="shared" si="69"/>
        <v>Kaufmännischer Fachspezialist 1</v>
      </c>
      <c r="CX128" s="125">
        <v>141</v>
      </c>
      <c r="CY128" s="33">
        <f t="shared" si="62"/>
        <v>8</v>
      </c>
      <c r="CZ128" s="83" t="str">
        <f t="shared" si="63"/>
        <v>Kaufmännischer Fachspezialist 1</v>
      </c>
      <c r="DA128" s="125">
        <v>141</v>
      </c>
      <c r="DB128" s="33">
        <f t="shared" si="72"/>
        <v>8</v>
      </c>
      <c r="DC128" s="83" t="str">
        <f t="shared" si="73"/>
        <v>Kaufmännischer Fachspezialist 1</v>
      </c>
      <c r="DD128" s="125">
        <v>141</v>
      </c>
      <c r="DE128" s="33">
        <f t="shared" si="74"/>
        <v>8</v>
      </c>
      <c r="DF128" s="83" t="str">
        <f t="shared" si="75"/>
        <v>Kaufmännischer Fachspezialist 1</v>
      </c>
      <c r="DG128" s="20"/>
      <c r="DH128" s="125">
        <v>141</v>
      </c>
      <c r="DI128" s="33">
        <f t="shared" si="76"/>
        <v>8</v>
      </c>
      <c r="DJ128" s="83" t="str">
        <f t="shared" si="77"/>
        <v>Kaufmännischer Fachspezialist 1</v>
      </c>
      <c r="DO128" s="19">
        <f t="shared" si="52"/>
        <v>4289</v>
      </c>
      <c r="DP128" s="153">
        <v>6</v>
      </c>
      <c r="DQ128" s="19">
        <v>0</v>
      </c>
      <c r="DR128" s="19" t="s">
        <v>956</v>
      </c>
    </row>
    <row r="129" spans="1:141" s="19" customFormat="1" x14ac:dyDescent="0.2">
      <c r="A129" s="53">
        <v>0</v>
      </c>
      <c r="B129" s="53">
        <v>1</v>
      </c>
      <c r="C129" s="53">
        <f t="shared" ref="C129:C142" si="78">IF(Z129&gt;=10,1,0)</f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579</v>
      </c>
      <c r="Q129" s="15">
        <v>125</v>
      </c>
      <c r="R129" s="42"/>
      <c r="S129" s="27" t="s">
        <v>580</v>
      </c>
      <c r="T129" s="21">
        <v>1965</v>
      </c>
      <c r="U129" s="28" t="s">
        <v>581</v>
      </c>
      <c r="V129" s="21">
        <v>1985</v>
      </c>
      <c r="W129" s="28" t="s">
        <v>1051</v>
      </c>
      <c r="X129" s="21">
        <v>2014</v>
      </c>
      <c r="Y129" s="25"/>
      <c r="Z129" s="21">
        <f t="shared" si="53"/>
        <v>31</v>
      </c>
      <c r="AA129" s="25" t="s">
        <v>414</v>
      </c>
      <c r="AB129" s="21" t="s">
        <v>142</v>
      </c>
      <c r="AC129" s="21"/>
      <c r="AE129" s="90" t="s">
        <v>428</v>
      </c>
      <c r="AF129" s="82"/>
      <c r="CP129" s="19" t="str">
        <f t="shared" si="49"/>
        <v>Boschung Brigitte</v>
      </c>
      <c r="CR129" s="19">
        <f t="shared" si="50"/>
        <v>31</v>
      </c>
      <c r="CS129" s="19" t="str">
        <f t="shared" si="51"/>
        <v>E</v>
      </c>
      <c r="CT129" s="154">
        <v>7703</v>
      </c>
      <c r="CU129" s="125">
        <v>112</v>
      </c>
      <c r="CV129" s="33">
        <f t="shared" si="68"/>
        <v>5</v>
      </c>
      <c r="CW129" s="83" t="str">
        <f t="shared" si="69"/>
        <v>Réceptionist / Telefonist / Service-Disponent 2</v>
      </c>
      <c r="CX129" s="125">
        <v>112</v>
      </c>
      <c r="CY129" s="33">
        <f t="shared" ref="CY129:CY135" si="79">VLOOKUP($CX129,Funktionsbezeichnungen,3,0)</f>
        <v>5</v>
      </c>
      <c r="CZ129" s="83" t="str">
        <f t="shared" ref="CZ129:CZ135" si="80">VLOOKUP($CX129,Funktionsbezeichnungen,2,0)</f>
        <v>Réceptionist / Telefonist / Service-Disponent 2</v>
      </c>
      <c r="DA129" s="125">
        <v>112</v>
      </c>
      <c r="DB129" s="33">
        <f t="shared" si="72"/>
        <v>5</v>
      </c>
      <c r="DC129" s="83" t="str">
        <f t="shared" si="73"/>
        <v>Réceptionist / Telefonist / Service-Disponent 2</v>
      </c>
      <c r="DD129" s="125">
        <v>112</v>
      </c>
      <c r="DE129" s="33">
        <f t="shared" si="74"/>
        <v>5</v>
      </c>
      <c r="DF129" s="83" t="str">
        <f t="shared" si="75"/>
        <v>Réceptionist / Telefonist / Service-Disponent 2</v>
      </c>
      <c r="DG129" s="20"/>
      <c r="DH129" s="125">
        <v>112</v>
      </c>
      <c r="DI129" s="33">
        <f t="shared" si="76"/>
        <v>5</v>
      </c>
      <c r="DJ129" s="83" t="str">
        <f t="shared" si="77"/>
        <v>Réceptionist / Telefonist / Service-Disponent 2</v>
      </c>
      <c r="DO129" s="19">
        <f t="shared" si="52"/>
        <v>7703</v>
      </c>
      <c r="DP129" s="153">
        <v>6</v>
      </c>
      <c r="DQ129" s="19">
        <v>0</v>
      </c>
      <c r="DR129" s="19" t="s">
        <v>953</v>
      </c>
    </row>
    <row r="130" spans="1:141" s="19" customFormat="1" x14ac:dyDescent="0.2">
      <c r="A130" s="53">
        <v>0</v>
      </c>
      <c r="B130" s="53">
        <v>1</v>
      </c>
      <c r="C130" s="53">
        <f t="shared" si="78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357</v>
      </c>
      <c r="P130" s="15" t="s">
        <v>884</v>
      </c>
      <c r="Q130" s="15">
        <v>126</v>
      </c>
      <c r="R130" s="42"/>
      <c r="S130" s="27" t="s">
        <v>883</v>
      </c>
      <c r="T130" s="21">
        <v>1970</v>
      </c>
      <c r="U130" s="28" t="s">
        <v>264</v>
      </c>
      <c r="V130" s="21">
        <v>1987</v>
      </c>
      <c r="W130" s="25"/>
      <c r="X130" s="21"/>
      <c r="Y130" s="25"/>
      <c r="Z130" s="21">
        <f t="shared" si="53"/>
        <v>29</v>
      </c>
      <c r="AA130" s="25" t="s">
        <v>414</v>
      </c>
      <c r="AB130" s="21" t="s">
        <v>142</v>
      </c>
      <c r="AC130" s="21"/>
      <c r="AE130" s="90" t="s">
        <v>428</v>
      </c>
      <c r="AF130" s="82"/>
      <c r="CP130" s="19" t="str">
        <f t="shared" si="49"/>
        <v>Wirtz Christine</v>
      </c>
      <c r="CR130" s="19">
        <f t="shared" si="50"/>
        <v>29</v>
      </c>
      <c r="CS130" s="19" t="str">
        <f t="shared" si="51"/>
        <v>E</v>
      </c>
      <c r="CT130" s="154">
        <v>5627</v>
      </c>
      <c r="CU130" s="125">
        <v>112</v>
      </c>
      <c r="CV130" s="33">
        <f t="shared" si="68"/>
        <v>5</v>
      </c>
      <c r="CW130" s="83" t="str">
        <f t="shared" si="69"/>
        <v>Réceptionist / Telefonist / Service-Disponent 2</v>
      </c>
      <c r="CX130" s="125">
        <v>112</v>
      </c>
      <c r="CY130" s="33">
        <f t="shared" si="79"/>
        <v>5</v>
      </c>
      <c r="CZ130" s="83" t="str">
        <f t="shared" si="80"/>
        <v>Réceptionist / Telefonist / Service-Disponent 2</v>
      </c>
      <c r="DA130" s="125">
        <v>112</v>
      </c>
      <c r="DB130" s="33">
        <f t="shared" si="72"/>
        <v>5</v>
      </c>
      <c r="DC130" s="83" t="str">
        <f t="shared" si="73"/>
        <v>Réceptionist / Telefonist / Service-Disponent 2</v>
      </c>
      <c r="DD130" s="125">
        <v>112</v>
      </c>
      <c r="DE130" s="33">
        <f t="shared" si="74"/>
        <v>5</v>
      </c>
      <c r="DF130" s="83" t="str">
        <f t="shared" si="75"/>
        <v>Réceptionist / Telefonist / Service-Disponent 2</v>
      </c>
      <c r="DG130" s="20"/>
      <c r="DH130" s="125">
        <v>112</v>
      </c>
      <c r="DI130" s="33">
        <f t="shared" si="76"/>
        <v>5</v>
      </c>
      <c r="DJ130" s="83" t="str">
        <f t="shared" si="77"/>
        <v>Réceptionist / Telefonist / Service-Disponent 2</v>
      </c>
      <c r="DO130" s="19">
        <f t="shared" si="52"/>
        <v>5627</v>
      </c>
      <c r="DP130" s="153">
        <v>6</v>
      </c>
      <c r="DQ130" s="19">
        <v>0</v>
      </c>
      <c r="DR130" s="19" t="s">
        <v>953</v>
      </c>
    </row>
    <row r="131" spans="1:141" s="19" customFormat="1" x14ac:dyDescent="0.2">
      <c r="A131" s="53">
        <v>0</v>
      </c>
      <c r="B131" s="53">
        <v>1</v>
      </c>
      <c r="C131" s="53">
        <f t="shared" si="78"/>
        <v>1</v>
      </c>
      <c r="D131" s="55"/>
      <c r="E131" s="55"/>
      <c r="F131" s="55"/>
      <c r="G131" s="53"/>
      <c r="H131" s="53"/>
      <c r="I131" s="55"/>
      <c r="J131" s="53"/>
      <c r="K131" s="55"/>
      <c r="L131" s="55">
        <v>1</v>
      </c>
      <c r="M131" s="55"/>
      <c r="N131" s="59"/>
      <c r="O131" s="19" t="s">
        <v>358</v>
      </c>
      <c r="P131" s="15" t="s">
        <v>515</v>
      </c>
      <c r="Q131" s="15">
        <v>127</v>
      </c>
      <c r="R131" s="42"/>
      <c r="S131" s="27" t="s">
        <v>163</v>
      </c>
      <c r="T131" s="21">
        <v>1956</v>
      </c>
      <c r="U131" s="28"/>
      <c r="V131" s="21">
        <v>1989</v>
      </c>
      <c r="W131" s="25"/>
      <c r="X131" s="21"/>
      <c r="Y131" s="25"/>
      <c r="Z131" s="21">
        <f t="shared" si="53"/>
        <v>27</v>
      </c>
      <c r="AA131" s="25" t="s">
        <v>339</v>
      </c>
      <c r="AB131" s="21" t="s">
        <v>142</v>
      </c>
      <c r="AC131" s="21"/>
      <c r="AE131" s="90" t="s">
        <v>425</v>
      </c>
      <c r="AF131" s="82"/>
      <c r="CP131" s="19" t="str">
        <f t="shared" si="49"/>
        <v>Körkel Agnes</v>
      </c>
      <c r="CR131" s="19">
        <f>+Z131</f>
        <v>27</v>
      </c>
      <c r="CS131" s="19" t="str">
        <f>+AB131</f>
        <v>E</v>
      </c>
      <c r="CT131" s="154">
        <v>5605</v>
      </c>
      <c r="CU131" s="125">
        <v>132</v>
      </c>
      <c r="CV131" s="33">
        <f t="shared" si="68"/>
        <v>5</v>
      </c>
      <c r="CW131" s="83" t="str">
        <f t="shared" si="69"/>
        <v>Kaufmännischer Mitarbeiter 2</v>
      </c>
      <c r="CX131" s="125">
        <v>132</v>
      </c>
      <c r="CY131" s="33">
        <f t="shared" si="79"/>
        <v>5</v>
      </c>
      <c r="CZ131" s="83" t="str">
        <f t="shared" si="80"/>
        <v>Kaufmännischer Mitarbeiter 2</v>
      </c>
      <c r="DA131" s="125">
        <v>132</v>
      </c>
      <c r="DB131" s="33">
        <f t="shared" si="72"/>
        <v>5</v>
      </c>
      <c r="DC131" s="83" t="str">
        <f t="shared" si="73"/>
        <v>Kaufmännischer Mitarbeiter 2</v>
      </c>
      <c r="DD131" s="125">
        <v>132</v>
      </c>
      <c r="DE131" s="33">
        <f t="shared" si="74"/>
        <v>5</v>
      </c>
      <c r="DF131" s="83" t="str">
        <f t="shared" si="75"/>
        <v>Kaufmännischer Mitarbeiter 2</v>
      </c>
      <c r="DG131" s="20"/>
      <c r="DH131" s="125">
        <v>132</v>
      </c>
      <c r="DI131" s="33">
        <f t="shared" si="76"/>
        <v>5</v>
      </c>
      <c r="DJ131" s="83" t="str">
        <f t="shared" si="77"/>
        <v>Kaufmännischer Mitarbeiter 2</v>
      </c>
      <c r="DO131" s="19">
        <f t="shared" si="52"/>
        <v>5605</v>
      </c>
      <c r="DP131" s="153">
        <v>7</v>
      </c>
      <c r="DQ131" s="19">
        <v>0</v>
      </c>
      <c r="DR131" s="19" t="s">
        <v>955</v>
      </c>
    </row>
    <row r="132" spans="1:141" s="19" customFormat="1" x14ac:dyDescent="0.2">
      <c r="A132" s="53">
        <v>0</v>
      </c>
      <c r="B132" s="53">
        <v>1</v>
      </c>
      <c r="C132" s="53">
        <f t="shared" si="78"/>
        <v>1</v>
      </c>
      <c r="D132" s="55"/>
      <c r="E132" s="55"/>
      <c r="F132" s="55"/>
      <c r="G132" s="53"/>
      <c r="H132" s="53"/>
      <c r="I132" s="55"/>
      <c r="J132" s="53"/>
      <c r="K132" s="55"/>
      <c r="L132" s="55">
        <v>1</v>
      </c>
      <c r="M132" s="55"/>
      <c r="N132" s="59"/>
      <c r="O132" s="19" t="s">
        <v>361</v>
      </c>
      <c r="P132" s="15" t="s">
        <v>518</v>
      </c>
      <c r="Q132" s="15">
        <v>128</v>
      </c>
      <c r="R132" s="42"/>
      <c r="S132" s="27" t="s">
        <v>257</v>
      </c>
      <c r="T132" s="21">
        <v>1953</v>
      </c>
      <c r="U132" s="28" t="s">
        <v>256</v>
      </c>
      <c r="V132" s="21">
        <v>2004</v>
      </c>
      <c r="W132" s="25"/>
      <c r="X132" s="21"/>
      <c r="Y132" s="25"/>
      <c r="Z132" s="21">
        <f>$AD$3-V132</f>
        <v>12</v>
      </c>
      <c r="AA132" s="25" t="s">
        <v>339</v>
      </c>
      <c r="AB132" s="21" t="s">
        <v>142</v>
      </c>
      <c r="AC132" s="21"/>
      <c r="AE132" s="90" t="s">
        <v>425</v>
      </c>
      <c r="AF132" s="82"/>
      <c r="CP132" s="19" t="str">
        <f t="shared" ref="CP132:CP147" si="81">+S132</f>
        <v>Kalt Susanne</v>
      </c>
      <c r="CR132" s="19">
        <f>+Z132</f>
        <v>12</v>
      </c>
      <c r="CS132" s="19" t="str">
        <f>+AB132</f>
        <v>E</v>
      </c>
      <c r="CT132" s="154">
        <v>6758</v>
      </c>
      <c r="CU132" s="125">
        <v>133</v>
      </c>
      <c r="CV132" s="33">
        <f t="shared" si="68"/>
        <v>6</v>
      </c>
      <c r="CW132" s="83" t="str">
        <f t="shared" si="69"/>
        <v>Kaufmännischer Mitarbeiter 3 / Gruppenchef 1</v>
      </c>
      <c r="CX132" s="125">
        <v>133</v>
      </c>
      <c r="CY132" s="33">
        <f t="shared" si="79"/>
        <v>6</v>
      </c>
      <c r="CZ132" s="83" t="str">
        <f t="shared" si="80"/>
        <v>Kaufmännischer Mitarbeiter 3 / Gruppenchef 1</v>
      </c>
      <c r="DA132" s="125">
        <v>133</v>
      </c>
      <c r="DB132" s="33">
        <f t="shared" si="72"/>
        <v>6</v>
      </c>
      <c r="DC132" s="83" t="str">
        <f t="shared" si="73"/>
        <v>Kaufmännischer Mitarbeiter 3 / Gruppenchef 1</v>
      </c>
      <c r="DD132" s="125">
        <v>133</v>
      </c>
      <c r="DE132" s="33">
        <f t="shared" si="74"/>
        <v>6</v>
      </c>
      <c r="DF132" s="83" t="str">
        <f t="shared" si="75"/>
        <v>Kaufmännischer Mitarbeiter 3 / Gruppenchef 1</v>
      </c>
      <c r="DG132" s="20"/>
      <c r="DH132" s="125">
        <v>133</v>
      </c>
      <c r="DI132" s="33">
        <f t="shared" si="76"/>
        <v>6</v>
      </c>
      <c r="DJ132" s="83" t="str">
        <f t="shared" si="77"/>
        <v>Kaufmännischer Mitarbeiter 3 / Gruppenchef 1</v>
      </c>
      <c r="DO132" s="19">
        <f t="shared" ref="DO132:DO138" si="82">+CT132</f>
        <v>6758</v>
      </c>
      <c r="DP132" s="153">
        <v>6</v>
      </c>
      <c r="DQ132" s="19">
        <v>0</v>
      </c>
      <c r="DR132" s="19" t="s">
        <v>955</v>
      </c>
    </row>
    <row r="133" spans="1:141" s="19" customFormat="1" x14ac:dyDescent="0.2">
      <c r="A133" s="53">
        <v>0</v>
      </c>
      <c r="B133" s="53">
        <v>1</v>
      </c>
      <c r="C133" s="53">
        <f t="shared" si="78"/>
        <v>1</v>
      </c>
      <c r="D133" s="55"/>
      <c r="E133" s="55"/>
      <c r="F133" s="55"/>
      <c r="G133" s="53"/>
      <c r="H133" s="53"/>
      <c r="I133" s="55"/>
      <c r="J133" s="53"/>
      <c r="K133" s="55"/>
      <c r="L133" s="55"/>
      <c r="M133" s="55">
        <v>1</v>
      </c>
      <c r="N133" s="59"/>
      <c r="O133" s="19" t="s">
        <v>361</v>
      </c>
      <c r="P133" s="15" t="s">
        <v>521</v>
      </c>
      <c r="Q133" s="15">
        <v>129</v>
      </c>
      <c r="R133" s="42" t="s">
        <v>345</v>
      </c>
      <c r="S133" s="27" t="s">
        <v>170</v>
      </c>
      <c r="T133" s="21">
        <v>1961</v>
      </c>
      <c r="U133" s="28" t="s">
        <v>169</v>
      </c>
      <c r="V133" s="21">
        <v>1980</v>
      </c>
      <c r="W133" s="25"/>
      <c r="X133" s="21"/>
      <c r="Y133" s="25"/>
      <c r="Z133" s="21">
        <f>$AD$3-V133</f>
        <v>36</v>
      </c>
      <c r="AA133" s="25" t="s">
        <v>169</v>
      </c>
      <c r="AB133" s="21" t="s">
        <v>142</v>
      </c>
      <c r="AC133" s="21"/>
      <c r="AE133" s="90" t="s">
        <v>429</v>
      </c>
      <c r="AF133" s="82"/>
      <c r="CP133" s="19" t="str">
        <f t="shared" si="81"/>
        <v>Eilers Brigitte</v>
      </c>
      <c r="CR133" s="19">
        <f>+Z133</f>
        <v>36</v>
      </c>
      <c r="CS133" s="19" t="str">
        <f>+AB133</f>
        <v>E</v>
      </c>
      <c r="CT133" s="154">
        <v>6740</v>
      </c>
      <c r="CU133" s="125">
        <v>133</v>
      </c>
      <c r="CV133" s="33">
        <f t="shared" si="68"/>
        <v>6</v>
      </c>
      <c r="CW133" s="83" t="str">
        <f t="shared" si="69"/>
        <v>Kaufmännischer Mitarbeiter 3 / Gruppenchef 1</v>
      </c>
      <c r="CX133" s="125">
        <v>133</v>
      </c>
      <c r="CY133" s="33">
        <f t="shared" si="79"/>
        <v>6</v>
      </c>
      <c r="CZ133" s="83" t="str">
        <f t="shared" si="80"/>
        <v>Kaufmännischer Mitarbeiter 3 / Gruppenchef 1</v>
      </c>
      <c r="DA133" s="125">
        <v>133</v>
      </c>
      <c r="DB133" s="33">
        <f t="shared" si="72"/>
        <v>6</v>
      </c>
      <c r="DC133" s="83" t="str">
        <f t="shared" si="73"/>
        <v>Kaufmännischer Mitarbeiter 3 / Gruppenchef 1</v>
      </c>
      <c r="DD133" s="125">
        <v>133</v>
      </c>
      <c r="DE133" s="33">
        <f t="shared" si="74"/>
        <v>6</v>
      </c>
      <c r="DF133" s="83" t="str">
        <f t="shared" si="75"/>
        <v>Kaufmännischer Mitarbeiter 3 / Gruppenchef 1</v>
      </c>
      <c r="DG133" s="20"/>
      <c r="DH133" s="125">
        <v>133</v>
      </c>
      <c r="DI133" s="33">
        <f t="shared" si="76"/>
        <v>6</v>
      </c>
      <c r="DJ133" s="83" t="str">
        <f t="shared" si="77"/>
        <v>Kaufmännischer Mitarbeiter 3 / Gruppenchef 1</v>
      </c>
      <c r="DO133" s="19">
        <f t="shared" si="82"/>
        <v>6740</v>
      </c>
      <c r="DP133" s="153">
        <v>6</v>
      </c>
      <c r="DQ133" s="19">
        <v>0</v>
      </c>
      <c r="DR133" s="185" t="s">
        <v>977</v>
      </c>
    </row>
    <row r="134" spans="1:141" s="19" customFormat="1" x14ac:dyDescent="0.2">
      <c r="A134" s="53">
        <v>0</v>
      </c>
      <c r="B134" s="53">
        <v>1</v>
      </c>
      <c r="C134" s="53">
        <f t="shared" si="78"/>
        <v>1</v>
      </c>
      <c r="D134" s="55"/>
      <c r="E134" s="55"/>
      <c r="F134" s="55"/>
      <c r="G134" s="53"/>
      <c r="H134" s="53"/>
      <c r="I134" s="55"/>
      <c r="J134" s="53"/>
      <c r="K134" s="55"/>
      <c r="L134" s="55"/>
      <c r="M134" s="55">
        <v>1</v>
      </c>
      <c r="N134" s="59"/>
      <c r="O134" s="19" t="s">
        <v>361</v>
      </c>
      <c r="P134" s="15" t="s">
        <v>519</v>
      </c>
      <c r="Q134" s="15">
        <v>130</v>
      </c>
      <c r="R134" s="42"/>
      <c r="S134" s="27" t="s">
        <v>911</v>
      </c>
      <c r="T134" s="21">
        <v>1969</v>
      </c>
      <c r="U134" s="28" t="s">
        <v>245</v>
      </c>
      <c r="V134" s="21">
        <v>1988</v>
      </c>
      <c r="W134" s="25"/>
      <c r="X134" s="21"/>
      <c r="Y134" s="25"/>
      <c r="Z134" s="21">
        <f>$AD$3-V134</f>
        <v>28</v>
      </c>
      <c r="AA134" s="25" t="s">
        <v>169</v>
      </c>
      <c r="AB134" s="21" t="s">
        <v>142</v>
      </c>
      <c r="AC134" s="21"/>
      <c r="AE134" s="90" t="s">
        <v>429</v>
      </c>
      <c r="AF134" s="82"/>
      <c r="CP134" s="19" t="str">
        <f t="shared" si="81"/>
        <v>Barth Sandra</v>
      </c>
      <c r="CR134" s="19">
        <f>+Z134</f>
        <v>28</v>
      </c>
      <c r="CS134" s="19" t="str">
        <f>+AB134</f>
        <v>E</v>
      </c>
      <c r="CT134" s="154">
        <v>7701</v>
      </c>
      <c r="CU134" s="125">
        <v>132</v>
      </c>
      <c r="CV134" s="33">
        <f t="shared" si="68"/>
        <v>5</v>
      </c>
      <c r="CW134" s="83" t="str">
        <f t="shared" si="69"/>
        <v>Kaufmännischer Mitarbeiter 2</v>
      </c>
      <c r="CX134" s="125">
        <v>132</v>
      </c>
      <c r="CY134" s="33">
        <f t="shared" si="79"/>
        <v>5</v>
      </c>
      <c r="CZ134" s="83" t="str">
        <f t="shared" si="80"/>
        <v>Kaufmännischer Mitarbeiter 2</v>
      </c>
      <c r="DA134" s="125">
        <v>132</v>
      </c>
      <c r="DB134" s="33">
        <f t="shared" si="72"/>
        <v>5</v>
      </c>
      <c r="DC134" s="83" t="str">
        <f t="shared" si="73"/>
        <v>Kaufmännischer Mitarbeiter 2</v>
      </c>
      <c r="DD134" s="125">
        <v>132</v>
      </c>
      <c r="DE134" s="33">
        <f t="shared" si="74"/>
        <v>5</v>
      </c>
      <c r="DF134" s="83" t="str">
        <f t="shared" si="75"/>
        <v>Kaufmännischer Mitarbeiter 2</v>
      </c>
      <c r="DG134" s="20"/>
      <c r="DH134" s="125">
        <v>132</v>
      </c>
      <c r="DI134" s="33">
        <f t="shared" si="76"/>
        <v>5</v>
      </c>
      <c r="DJ134" s="83" t="str">
        <f t="shared" si="77"/>
        <v>Kaufmännischer Mitarbeiter 2</v>
      </c>
      <c r="DO134" s="19">
        <f t="shared" si="82"/>
        <v>7701</v>
      </c>
      <c r="DP134" s="153">
        <v>7</v>
      </c>
      <c r="DQ134" s="19">
        <v>0</v>
      </c>
      <c r="DR134" s="185" t="s">
        <v>977</v>
      </c>
    </row>
    <row r="135" spans="1:141" s="19" customFormat="1" x14ac:dyDescent="0.2">
      <c r="A135" s="53">
        <v>0</v>
      </c>
      <c r="B135" s="53"/>
      <c r="C135" s="53">
        <f t="shared" si="78"/>
        <v>1</v>
      </c>
      <c r="D135" s="55"/>
      <c r="E135" s="55"/>
      <c r="F135" s="55"/>
      <c r="G135" s="53"/>
      <c r="H135" s="53"/>
      <c r="I135" s="55"/>
      <c r="J135" s="53"/>
      <c r="K135" s="55"/>
      <c r="L135" s="55"/>
      <c r="M135" s="55">
        <v>1</v>
      </c>
      <c r="N135" s="59"/>
      <c r="O135" s="19" t="s">
        <v>359</v>
      </c>
      <c r="P135" s="15" t="s">
        <v>522</v>
      </c>
      <c r="Q135" s="15">
        <v>131</v>
      </c>
      <c r="R135" s="161"/>
      <c r="S135" s="27" t="s">
        <v>171</v>
      </c>
      <c r="T135" s="21">
        <v>1960</v>
      </c>
      <c r="U135" s="28"/>
      <c r="V135" s="21">
        <v>1984</v>
      </c>
      <c r="W135" s="25"/>
      <c r="X135" s="21"/>
      <c r="Y135" s="25"/>
      <c r="Z135" s="21">
        <f>$AD$3-V135</f>
        <v>32</v>
      </c>
      <c r="AA135" s="25" t="s">
        <v>172</v>
      </c>
      <c r="AB135" s="21" t="s">
        <v>147</v>
      </c>
      <c r="AC135" s="21"/>
      <c r="AE135" s="90" t="s">
        <v>430</v>
      </c>
      <c r="AF135" s="82"/>
      <c r="CP135" s="19" t="str">
        <f t="shared" si="81"/>
        <v>Schurrer Gabriel</v>
      </c>
      <c r="CR135" s="19">
        <f>+Z135</f>
        <v>32</v>
      </c>
      <c r="CS135" s="19" t="str">
        <f>+AB135</f>
        <v>F</v>
      </c>
      <c r="CT135" s="154">
        <v>7654</v>
      </c>
      <c r="CU135" s="125">
        <v>614</v>
      </c>
      <c r="CV135" s="33">
        <f t="shared" si="68"/>
        <v>4</v>
      </c>
      <c r="CW135" s="83" t="str">
        <f t="shared" si="69"/>
        <v>Laborassistenz 2</v>
      </c>
      <c r="CX135" s="125">
        <v>614</v>
      </c>
      <c r="CY135" s="33">
        <f t="shared" si="79"/>
        <v>4</v>
      </c>
      <c r="CZ135" s="83" t="str">
        <f t="shared" si="80"/>
        <v>Laborassistenz 2</v>
      </c>
      <c r="DA135" s="125">
        <v>614</v>
      </c>
      <c r="DB135" s="33">
        <f t="shared" si="72"/>
        <v>4</v>
      </c>
      <c r="DC135" s="83" t="str">
        <f t="shared" si="73"/>
        <v>Laborassistenz 2</v>
      </c>
      <c r="DD135" s="125">
        <v>614</v>
      </c>
      <c r="DE135" s="33">
        <f t="shared" si="74"/>
        <v>4</v>
      </c>
      <c r="DF135" s="83" t="str">
        <f t="shared" si="75"/>
        <v>Laborassistenz 2</v>
      </c>
      <c r="DG135" s="20"/>
      <c r="DH135" s="125">
        <v>614</v>
      </c>
      <c r="DI135" s="33">
        <f t="shared" si="76"/>
        <v>4</v>
      </c>
      <c r="DJ135" s="83" t="str">
        <f t="shared" si="77"/>
        <v>Laborassistenz 2</v>
      </c>
      <c r="DO135" s="19">
        <f t="shared" si="82"/>
        <v>7654</v>
      </c>
      <c r="DP135" s="153">
        <v>7</v>
      </c>
      <c r="DQ135" s="19">
        <v>0</v>
      </c>
      <c r="DR135" s="19" t="s">
        <v>963</v>
      </c>
    </row>
    <row r="136" spans="1:141" s="19" customFormat="1" x14ac:dyDescent="0.2">
      <c r="A136" s="53">
        <v>0</v>
      </c>
      <c r="B136" s="53"/>
      <c r="C136" s="53">
        <f t="shared" si="78"/>
        <v>0</v>
      </c>
      <c r="D136" s="55"/>
      <c r="E136" s="55"/>
      <c r="F136" s="55"/>
      <c r="G136" s="53"/>
      <c r="H136" s="53"/>
      <c r="I136" s="55"/>
      <c r="J136" s="53"/>
      <c r="K136" s="55"/>
      <c r="L136" s="55"/>
      <c r="M136" s="55"/>
      <c r="N136" s="59">
        <v>1</v>
      </c>
      <c r="O136" s="19" t="s">
        <v>360</v>
      </c>
      <c r="P136" s="15" t="s">
        <v>1199</v>
      </c>
      <c r="Q136" s="15">
        <v>132</v>
      </c>
      <c r="R136" s="161" t="s">
        <v>365</v>
      </c>
      <c r="S136" s="27" t="s">
        <v>1221</v>
      </c>
      <c r="T136" s="21">
        <v>1993</v>
      </c>
      <c r="U136" s="28" t="s">
        <v>1198</v>
      </c>
      <c r="V136" s="21"/>
      <c r="W136" s="25"/>
      <c r="X136" s="21"/>
      <c r="Y136" s="25"/>
      <c r="Z136" s="21"/>
      <c r="AA136" s="25" t="s">
        <v>265</v>
      </c>
      <c r="AB136" s="21" t="s">
        <v>149</v>
      </c>
      <c r="AC136" s="21"/>
      <c r="AE136" s="90" t="s">
        <v>1096</v>
      </c>
      <c r="AF136" s="82"/>
      <c r="CP136" s="19" t="str">
        <f t="shared" si="81"/>
        <v>Signer David</v>
      </c>
      <c r="CT136" s="154">
        <v>9765</v>
      </c>
      <c r="CU136" s="125"/>
      <c r="CV136" s="33"/>
      <c r="CW136" s="83"/>
      <c r="CX136" s="125"/>
      <c r="CY136" s="33"/>
      <c r="CZ136" s="83"/>
      <c r="DA136" s="125"/>
      <c r="DB136" s="33"/>
      <c r="DC136" s="83"/>
      <c r="DD136" s="125"/>
      <c r="DE136" s="33"/>
      <c r="DF136" s="83"/>
      <c r="DG136" s="20"/>
      <c r="DH136" s="33"/>
      <c r="DI136" s="33"/>
      <c r="DJ136" s="83"/>
      <c r="DO136" s="19">
        <f t="shared" si="82"/>
        <v>9765</v>
      </c>
      <c r="DP136" s="153">
        <v>8</v>
      </c>
      <c r="DQ136" s="19">
        <v>0</v>
      </c>
      <c r="DR136" s="185" t="s">
        <v>976</v>
      </c>
    </row>
    <row r="137" spans="1:141" s="19" customFormat="1" x14ac:dyDescent="0.2">
      <c r="A137" s="53">
        <v>0</v>
      </c>
      <c r="B137" s="53"/>
      <c r="C137" s="53">
        <f t="shared" si="78"/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360</v>
      </c>
      <c r="P137" s="15" t="s">
        <v>1012</v>
      </c>
      <c r="Q137" s="15">
        <v>133</v>
      </c>
      <c r="R137" s="161"/>
      <c r="S137" s="27" t="s">
        <v>1085</v>
      </c>
      <c r="T137" s="21">
        <v>1997</v>
      </c>
      <c r="U137" s="28" t="s">
        <v>628</v>
      </c>
      <c r="V137" s="21"/>
      <c r="W137" s="25"/>
      <c r="X137" s="21"/>
      <c r="Y137" s="25" t="s">
        <v>173</v>
      </c>
      <c r="Z137" s="21"/>
      <c r="AA137" s="25" t="s">
        <v>174</v>
      </c>
      <c r="AB137" s="21" t="s">
        <v>175</v>
      </c>
      <c r="AC137" s="21"/>
      <c r="AE137" s="90" t="s">
        <v>381</v>
      </c>
      <c r="AF137" s="82"/>
      <c r="CP137" s="19" t="str">
        <f t="shared" si="81"/>
        <v>Stucki Tizian</v>
      </c>
      <c r="CT137" s="154">
        <v>9740</v>
      </c>
      <c r="CU137" s="125"/>
      <c r="CV137" s="33"/>
      <c r="CW137" s="83"/>
      <c r="CX137" s="125"/>
      <c r="CY137" s="33"/>
      <c r="CZ137" s="83"/>
      <c r="DA137" s="125"/>
      <c r="DB137" s="33"/>
      <c r="DC137" s="83"/>
      <c r="DD137" s="125"/>
      <c r="DE137" s="33"/>
      <c r="DF137" s="83"/>
      <c r="DG137" s="20"/>
      <c r="DH137" s="33"/>
      <c r="DI137" s="33"/>
      <c r="DJ137" s="83"/>
      <c r="DO137" s="19">
        <f>+CT137</f>
        <v>9740</v>
      </c>
      <c r="DP137" s="153">
        <v>8</v>
      </c>
      <c r="DQ137" s="19">
        <v>0</v>
      </c>
      <c r="DR137" s="185" t="s">
        <v>976</v>
      </c>
    </row>
    <row r="138" spans="1:141" s="19" customFormat="1" x14ac:dyDescent="0.2">
      <c r="A138" s="53">
        <v>0</v>
      </c>
      <c r="B138" s="53"/>
      <c r="C138" s="53">
        <f t="shared" si="78"/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360</v>
      </c>
      <c r="P138" s="15" t="s">
        <v>1013</v>
      </c>
      <c r="Q138" s="15">
        <v>134</v>
      </c>
      <c r="R138" s="161"/>
      <c r="S138" s="27" t="s">
        <v>1086</v>
      </c>
      <c r="T138" s="21">
        <v>1998</v>
      </c>
      <c r="U138" s="28" t="s">
        <v>628</v>
      </c>
      <c r="V138" s="21"/>
      <c r="W138" s="25"/>
      <c r="X138" s="21"/>
      <c r="Y138" s="25" t="s">
        <v>173</v>
      </c>
      <c r="Z138" s="21"/>
      <c r="AA138" s="25" t="s">
        <v>174</v>
      </c>
      <c r="AB138" s="21" t="s">
        <v>175</v>
      </c>
      <c r="AC138" s="21"/>
      <c r="AE138" s="90" t="s">
        <v>381</v>
      </c>
      <c r="AF138" s="82"/>
      <c r="CP138" s="19" t="str">
        <f t="shared" si="81"/>
        <v>Kipfer Cedric</v>
      </c>
      <c r="CT138" s="154">
        <v>9739</v>
      </c>
      <c r="CU138" s="125"/>
      <c r="CV138" s="33"/>
      <c r="CW138" s="83"/>
      <c r="CX138" s="125"/>
      <c r="CY138" s="33"/>
      <c r="CZ138" s="83"/>
      <c r="DA138" s="125"/>
      <c r="DB138" s="33"/>
      <c r="DC138" s="83"/>
      <c r="DD138" s="125"/>
      <c r="DE138" s="33"/>
      <c r="DF138" s="83"/>
      <c r="DG138" s="20"/>
      <c r="DH138" s="33"/>
      <c r="DI138" s="33"/>
      <c r="DJ138" s="83"/>
      <c r="DO138" s="19">
        <f t="shared" si="82"/>
        <v>9739</v>
      </c>
      <c r="DP138" s="153">
        <v>8</v>
      </c>
      <c r="DQ138" s="19">
        <v>0</v>
      </c>
      <c r="DR138" s="185" t="s">
        <v>976</v>
      </c>
    </row>
    <row r="139" spans="1:141" x14ac:dyDescent="0.25">
      <c r="A139" s="53">
        <v>0</v>
      </c>
      <c r="B139" s="53"/>
      <c r="C139" s="53">
        <f t="shared" si="78"/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361</v>
      </c>
      <c r="P139" s="15" t="s">
        <v>1087</v>
      </c>
      <c r="Q139" s="15">
        <v>135</v>
      </c>
      <c r="R139" s="42"/>
      <c r="S139" s="27" t="s">
        <v>1088</v>
      </c>
      <c r="T139" s="21">
        <v>1997</v>
      </c>
      <c r="U139" s="28" t="s">
        <v>628</v>
      </c>
      <c r="V139" s="21"/>
      <c r="W139" s="25"/>
      <c r="X139" s="21"/>
      <c r="Y139" s="25" t="s">
        <v>176</v>
      </c>
      <c r="Z139" s="21"/>
      <c r="AA139" s="25" t="s">
        <v>174</v>
      </c>
      <c r="AB139" s="21" t="s">
        <v>175</v>
      </c>
      <c r="AC139" s="21"/>
      <c r="AD139" s="19"/>
      <c r="AE139" s="90" t="s">
        <v>381</v>
      </c>
      <c r="AF139" s="82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19"/>
      <c r="BU139" s="19"/>
      <c r="BV139" s="19"/>
      <c r="BW139" s="19"/>
      <c r="BX139" s="19"/>
      <c r="BY139" s="19"/>
      <c r="BZ139" s="19"/>
      <c r="CA139" s="19"/>
      <c r="CB139" s="19"/>
      <c r="CC139" s="19"/>
      <c r="CD139" s="19"/>
      <c r="CE139" s="19"/>
      <c r="CF139" s="19"/>
      <c r="CG139" s="19"/>
      <c r="CH139" s="19"/>
      <c r="CI139" s="19"/>
      <c r="CJ139" s="19"/>
      <c r="CK139" s="19"/>
      <c r="CL139" s="19"/>
      <c r="CM139" s="19"/>
      <c r="CN139" s="19"/>
      <c r="CO139" s="19"/>
      <c r="CP139" s="19" t="str">
        <f t="shared" si="81"/>
        <v>Berger Noah</v>
      </c>
      <c r="CQ139" s="19"/>
      <c r="CT139" s="154">
        <v>9740</v>
      </c>
      <c r="CU139" s="125"/>
      <c r="CV139" s="33"/>
      <c r="CW139" s="83"/>
      <c r="CX139" s="125"/>
      <c r="CY139" s="33"/>
      <c r="CZ139" s="83"/>
      <c r="DA139" s="125"/>
      <c r="DB139" s="33"/>
      <c r="DC139" s="83"/>
      <c r="DD139" s="125"/>
      <c r="DE139" s="33"/>
      <c r="DF139" s="83"/>
      <c r="DG139" s="20"/>
      <c r="DH139" s="33"/>
      <c r="DI139" s="33"/>
      <c r="DJ139" s="83"/>
    </row>
    <row r="140" spans="1:141" s="19" customFormat="1" x14ac:dyDescent="0.2">
      <c r="A140" s="53">
        <v>0</v>
      </c>
      <c r="B140" s="53"/>
      <c r="C140" s="53">
        <f t="shared" si="78"/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358</v>
      </c>
      <c r="P140" s="15" t="s">
        <v>1091</v>
      </c>
      <c r="Q140" s="15">
        <v>136</v>
      </c>
      <c r="R140" s="42"/>
      <c r="S140" s="27" t="s">
        <v>1089</v>
      </c>
      <c r="T140" s="21">
        <v>1998</v>
      </c>
      <c r="U140" s="28" t="s">
        <v>628</v>
      </c>
      <c r="V140" s="21"/>
      <c r="W140" s="25"/>
      <c r="X140" s="21"/>
      <c r="Y140" s="25" t="s">
        <v>176</v>
      </c>
      <c r="Z140" s="21"/>
      <c r="AA140" s="25" t="s">
        <v>174</v>
      </c>
      <c r="AB140" s="21" t="s">
        <v>175</v>
      </c>
      <c r="AC140" s="21"/>
      <c r="AE140" s="90" t="s">
        <v>381</v>
      </c>
      <c r="AF140" s="82"/>
      <c r="CP140" s="19" t="str">
        <f t="shared" si="81"/>
        <v>Pertoldi Noeh</v>
      </c>
      <c r="CT140" s="154">
        <v>9742</v>
      </c>
      <c r="CU140" s="125"/>
      <c r="CV140" s="33"/>
      <c r="CW140" s="83"/>
      <c r="CX140" s="125"/>
      <c r="CY140" s="33"/>
      <c r="CZ140" s="83"/>
      <c r="DA140" s="125"/>
      <c r="DB140" s="33"/>
      <c r="DC140" s="83"/>
      <c r="DD140" s="125"/>
      <c r="DE140" s="33"/>
      <c r="DF140" s="83"/>
      <c r="DG140" s="20"/>
      <c r="DH140" s="33"/>
      <c r="DI140" s="33"/>
      <c r="DJ140" s="83"/>
      <c r="DO140" s="19">
        <f t="shared" ref="DO140:DO147" si="83">+CT140</f>
        <v>9742</v>
      </c>
      <c r="DP140" s="153">
        <v>8</v>
      </c>
      <c r="DQ140" s="19">
        <v>0</v>
      </c>
      <c r="DR140" s="185" t="s">
        <v>976</v>
      </c>
    </row>
    <row r="141" spans="1:141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358</v>
      </c>
      <c r="P141" s="15" t="s">
        <v>1092</v>
      </c>
      <c r="Q141" s="15">
        <v>137</v>
      </c>
      <c r="R141" s="42"/>
      <c r="S141" s="27" t="s">
        <v>1090</v>
      </c>
      <c r="T141" s="21">
        <v>1998</v>
      </c>
      <c r="U141" s="28" t="s">
        <v>628</v>
      </c>
      <c r="V141" s="21"/>
      <c r="W141" s="25"/>
      <c r="X141" s="21"/>
      <c r="Y141" s="25" t="s">
        <v>176</v>
      </c>
      <c r="Z141" s="21"/>
      <c r="AA141" s="25" t="s">
        <v>174</v>
      </c>
      <c r="AB141" s="21" t="s">
        <v>175</v>
      </c>
      <c r="AC141" s="21"/>
      <c r="AE141" s="90" t="s">
        <v>381</v>
      </c>
      <c r="AF141" s="82"/>
      <c r="CP141" s="19" t="str">
        <f t="shared" si="81"/>
        <v>Thahiri Florian</v>
      </c>
      <c r="CT141" s="154">
        <v>9740</v>
      </c>
      <c r="CU141" s="125"/>
      <c r="CV141" s="33"/>
      <c r="CW141" s="83"/>
      <c r="CX141" s="125"/>
      <c r="CY141" s="33"/>
      <c r="CZ141" s="83"/>
      <c r="DA141" s="125"/>
      <c r="DB141" s="33"/>
      <c r="DC141" s="83"/>
      <c r="DD141" s="125"/>
      <c r="DE141" s="33"/>
      <c r="DF141" s="83"/>
      <c r="DG141" s="20"/>
      <c r="DH141" s="33"/>
      <c r="DI141" s="33"/>
      <c r="DJ141" s="83"/>
      <c r="DO141" s="19">
        <f>+CT141</f>
        <v>9740</v>
      </c>
      <c r="DP141" s="153">
        <v>8</v>
      </c>
      <c r="DQ141" s="19">
        <v>0</v>
      </c>
      <c r="DR141" s="185" t="s">
        <v>976</v>
      </c>
    </row>
    <row r="142" spans="1:141" s="19" customFormat="1" x14ac:dyDescent="0.2">
      <c r="A142" s="53">
        <v>0</v>
      </c>
      <c r="B142" s="53"/>
      <c r="C142" s="53">
        <f t="shared" si="78"/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361</v>
      </c>
      <c r="P142" s="15" t="s">
        <v>1162</v>
      </c>
      <c r="Q142" s="15">
        <v>138</v>
      </c>
      <c r="R142" s="42"/>
      <c r="S142" s="27" t="s">
        <v>1160</v>
      </c>
      <c r="T142" s="21">
        <v>1999</v>
      </c>
      <c r="U142" s="28" t="s">
        <v>628</v>
      </c>
      <c r="V142" s="21"/>
      <c r="W142" s="25"/>
      <c r="X142" s="21"/>
      <c r="Y142" s="25" t="s">
        <v>180</v>
      </c>
      <c r="Z142" s="21"/>
      <c r="AA142" s="25" t="s">
        <v>174</v>
      </c>
      <c r="AB142" s="21" t="s">
        <v>177</v>
      </c>
      <c r="AC142" s="21"/>
      <c r="AE142" s="90" t="s">
        <v>381</v>
      </c>
      <c r="AF142" s="82"/>
      <c r="CP142" s="19" t="str">
        <f t="shared" si="81"/>
        <v>Hirsbrunner Nico</v>
      </c>
      <c r="CT142" s="154">
        <v>9740</v>
      </c>
      <c r="CU142" s="125"/>
      <c r="CV142" s="33"/>
      <c r="CW142" s="83"/>
      <c r="CX142" s="125"/>
      <c r="CY142" s="33"/>
      <c r="CZ142" s="83"/>
      <c r="DA142" s="125"/>
      <c r="DB142" s="33"/>
      <c r="DC142" s="83"/>
      <c r="DD142" s="125"/>
      <c r="DE142" s="33"/>
      <c r="DF142" s="83"/>
      <c r="DG142" s="20"/>
      <c r="DH142" s="33"/>
      <c r="DI142" s="33"/>
      <c r="DJ142" s="83"/>
      <c r="DO142" s="19">
        <f t="shared" si="83"/>
        <v>9740</v>
      </c>
      <c r="DP142" s="153">
        <v>8</v>
      </c>
      <c r="DQ142" s="19">
        <v>0</v>
      </c>
      <c r="DR142" s="185" t="s">
        <v>976</v>
      </c>
    </row>
    <row r="143" spans="1:141" s="19" customFormat="1" x14ac:dyDescent="0.2">
      <c r="A143" s="53">
        <v>0</v>
      </c>
      <c r="B143" s="53"/>
      <c r="C143" s="53">
        <f>IF(Z143&gt;=10,1,0)</f>
        <v>0</v>
      </c>
      <c r="D143" s="55"/>
      <c r="E143" s="55"/>
      <c r="F143" s="55"/>
      <c r="G143" s="53"/>
      <c r="H143" s="53"/>
      <c r="I143" s="55"/>
      <c r="J143" s="53"/>
      <c r="K143" s="55">
        <v>1</v>
      </c>
      <c r="L143" s="55"/>
      <c r="M143" s="55"/>
      <c r="N143" s="59"/>
      <c r="O143" s="19" t="s">
        <v>359</v>
      </c>
      <c r="P143" s="15" t="s">
        <v>1161</v>
      </c>
      <c r="Q143" s="15">
        <v>139</v>
      </c>
      <c r="R143" s="42"/>
      <c r="S143" s="27" t="s">
        <v>1159</v>
      </c>
      <c r="T143" s="21">
        <v>1998</v>
      </c>
      <c r="U143" s="28" t="s">
        <v>628</v>
      </c>
      <c r="V143" s="21"/>
      <c r="W143" s="25"/>
      <c r="X143" s="21"/>
      <c r="Y143" s="25" t="s">
        <v>180</v>
      </c>
      <c r="Z143" s="21"/>
      <c r="AA143" s="25" t="s">
        <v>174</v>
      </c>
      <c r="AB143" s="21" t="s">
        <v>177</v>
      </c>
      <c r="AC143" s="21"/>
      <c r="AE143" s="90" t="s">
        <v>381</v>
      </c>
      <c r="AF143" s="82"/>
      <c r="CP143" s="19" t="str">
        <f t="shared" si="81"/>
        <v>Christ Florian</v>
      </c>
      <c r="CT143" s="154">
        <v>9739</v>
      </c>
      <c r="CU143" s="125"/>
      <c r="CV143" s="33"/>
      <c r="CW143" s="83"/>
      <c r="CX143" s="125"/>
      <c r="CY143" s="33"/>
      <c r="CZ143" s="83"/>
      <c r="DA143" s="125"/>
      <c r="DB143" s="33"/>
      <c r="DC143" s="83"/>
      <c r="DD143" s="125"/>
      <c r="DE143" s="33"/>
      <c r="DF143" s="83"/>
      <c r="DG143" s="20"/>
      <c r="DH143" s="33"/>
      <c r="DI143" s="33"/>
      <c r="DJ143" s="83"/>
      <c r="DO143" s="19">
        <f t="shared" si="83"/>
        <v>9739</v>
      </c>
      <c r="DP143" s="153">
        <v>8</v>
      </c>
      <c r="DQ143" s="19">
        <v>0</v>
      </c>
      <c r="DR143" s="185" t="s">
        <v>976</v>
      </c>
      <c r="EK143"/>
    </row>
    <row r="144" spans="1:141" s="19" customFormat="1" x14ac:dyDescent="0.2">
      <c r="A144" s="53">
        <v>0</v>
      </c>
      <c r="B144" s="53"/>
      <c r="C144" s="53">
        <f>IF(Z144&gt;=10,1,0)</f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358</v>
      </c>
      <c r="P144" s="15" t="s">
        <v>1163</v>
      </c>
      <c r="Q144" s="15">
        <v>140</v>
      </c>
      <c r="R144" s="42"/>
      <c r="S144" s="27" t="s">
        <v>1164</v>
      </c>
      <c r="T144" s="21">
        <v>1997</v>
      </c>
      <c r="U144" s="28" t="s">
        <v>628</v>
      </c>
      <c r="V144" s="21"/>
      <c r="W144" s="25"/>
      <c r="X144" s="21"/>
      <c r="Y144" s="25" t="s">
        <v>180</v>
      </c>
      <c r="Z144" s="21"/>
      <c r="AA144" s="25" t="s">
        <v>174</v>
      </c>
      <c r="AB144" s="21" t="s">
        <v>177</v>
      </c>
      <c r="AC144" s="21"/>
      <c r="AE144" s="90" t="s">
        <v>381</v>
      </c>
      <c r="AF144" s="82"/>
      <c r="CP144" s="19" t="str">
        <f t="shared" si="81"/>
        <v>Sivasundaram Aschveni</v>
      </c>
      <c r="CT144" s="154">
        <v>9751</v>
      </c>
      <c r="CU144" s="125"/>
      <c r="CV144" s="33"/>
      <c r="CW144" s="83"/>
      <c r="CX144" s="125"/>
      <c r="CY144" s="33"/>
      <c r="CZ144" s="83"/>
      <c r="DA144" s="125"/>
      <c r="DB144" s="33"/>
      <c r="DC144" s="83"/>
      <c r="DD144" s="125"/>
      <c r="DE144" s="33"/>
      <c r="DF144" s="83"/>
      <c r="DG144" s="20"/>
      <c r="DH144" s="33"/>
      <c r="DI144" s="33"/>
      <c r="DJ144" s="83"/>
      <c r="DO144" s="19">
        <f>+CT144</f>
        <v>9751</v>
      </c>
      <c r="DP144" s="153">
        <v>8</v>
      </c>
      <c r="DQ144" s="19">
        <v>0</v>
      </c>
      <c r="DR144" s="185" t="s">
        <v>976</v>
      </c>
      <c r="EK144"/>
    </row>
    <row r="145" spans="1:141" s="19" customFormat="1" x14ac:dyDescent="0.2">
      <c r="A145" s="53">
        <v>0</v>
      </c>
      <c r="B145" s="53"/>
      <c r="C145" s="53">
        <f>IF(Z145&gt;=10,1,0)</f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361</v>
      </c>
      <c r="P145" s="15" t="s">
        <v>1208</v>
      </c>
      <c r="Q145" s="15">
        <v>141</v>
      </c>
      <c r="R145" s="42"/>
      <c r="S145" s="27" t="s">
        <v>1205</v>
      </c>
      <c r="T145" s="21">
        <v>1996</v>
      </c>
      <c r="U145" s="28" t="s">
        <v>628</v>
      </c>
      <c r="V145" s="21"/>
      <c r="W145" s="25"/>
      <c r="X145" s="21"/>
      <c r="Y145" s="25" t="s">
        <v>182</v>
      </c>
      <c r="Z145" s="21"/>
      <c r="AA145" s="25" t="s">
        <v>174</v>
      </c>
      <c r="AB145" s="21" t="s">
        <v>177</v>
      </c>
      <c r="AC145" s="21"/>
      <c r="AE145" s="90" t="s">
        <v>381</v>
      </c>
      <c r="AF145" s="82"/>
      <c r="CP145" s="19" t="str">
        <f>+S145</f>
        <v>Leuch Georges</v>
      </c>
      <c r="CT145" s="154">
        <v>9750</v>
      </c>
      <c r="CU145" s="125"/>
      <c r="CV145" s="33"/>
      <c r="CW145" s="83"/>
      <c r="CX145" s="125"/>
      <c r="CY145" s="33"/>
      <c r="CZ145" s="83"/>
      <c r="DA145" s="125"/>
      <c r="DB145" s="33"/>
      <c r="DC145" s="83"/>
      <c r="DD145" s="125"/>
      <c r="DE145" s="33"/>
      <c r="DF145" s="83"/>
      <c r="DG145" s="20"/>
      <c r="DH145" s="33"/>
      <c r="DI145" s="33"/>
      <c r="DJ145" s="83"/>
      <c r="DO145" s="19">
        <f>+CT145</f>
        <v>9750</v>
      </c>
      <c r="DP145" s="153">
        <v>8</v>
      </c>
      <c r="DQ145" s="19">
        <v>0</v>
      </c>
      <c r="DR145" s="185" t="s">
        <v>976</v>
      </c>
      <c r="EK145"/>
    </row>
    <row r="146" spans="1:141" s="19" customFormat="1" x14ac:dyDescent="0.2">
      <c r="A146" s="53">
        <v>0</v>
      </c>
      <c r="B146" s="53"/>
      <c r="C146" s="53">
        <f>IF(Z146&gt;=10,1,0)</f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361</v>
      </c>
      <c r="P146" s="15" t="s">
        <v>1209</v>
      </c>
      <c r="Q146" s="15">
        <v>142</v>
      </c>
      <c r="R146" s="42"/>
      <c r="S146" s="27" t="s">
        <v>1206</v>
      </c>
      <c r="T146" s="21">
        <v>2000</v>
      </c>
      <c r="U146" s="28" t="s">
        <v>628</v>
      </c>
      <c r="V146" s="21"/>
      <c r="W146" s="25"/>
      <c r="X146" s="21"/>
      <c r="Y146" s="25" t="s">
        <v>182</v>
      </c>
      <c r="Z146" s="21"/>
      <c r="AA146" s="25" t="s">
        <v>174</v>
      </c>
      <c r="AB146" s="21" t="s">
        <v>177</v>
      </c>
      <c r="AC146" s="21"/>
      <c r="AE146" s="90" t="s">
        <v>381</v>
      </c>
      <c r="AF146" s="82"/>
      <c r="CP146" s="19" t="str">
        <f t="shared" si="81"/>
        <v>Boser Florian</v>
      </c>
      <c r="CT146" s="154">
        <v>9750</v>
      </c>
      <c r="CU146" s="125"/>
      <c r="CV146" s="33"/>
      <c r="CW146" s="83"/>
      <c r="CX146" s="125"/>
      <c r="CY146" s="33"/>
      <c r="CZ146" s="83"/>
      <c r="DA146" s="125"/>
      <c r="DB146" s="33"/>
      <c r="DC146" s="83"/>
      <c r="DD146" s="125"/>
      <c r="DE146" s="33"/>
      <c r="DF146" s="83"/>
      <c r="DG146" s="20"/>
      <c r="DH146" s="33"/>
      <c r="DI146" s="33"/>
      <c r="DJ146" s="83"/>
      <c r="DO146" s="19">
        <f t="shared" si="83"/>
        <v>9750</v>
      </c>
      <c r="DP146" s="153">
        <v>8</v>
      </c>
      <c r="DQ146" s="19">
        <v>0</v>
      </c>
      <c r="DR146" s="185" t="s">
        <v>976</v>
      </c>
      <c r="EK146"/>
    </row>
    <row r="147" spans="1:141" s="19" customFormat="1" x14ac:dyDescent="0.2">
      <c r="A147" s="53">
        <v>0</v>
      </c>
      <c r="B147" s="53"/>
      <c r="C147" s="53">
        <f>IF(Z147&gt;=10,1,0)</f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361</v>
      </c>
      <c r="P147" s="15" t="s">
        <v>1210</v>
      </c>
      <c r="Q147" s="15">
        <v>143</v>
      </c>
      <c r="R147" s="42"/>
      <c r="S147" s="27" t="s">
        <v>1207</v>
      </c>
      <c r="T147" s="21">
        <v>1999</v>
      </c>
      <c r="U147" s="28" t="s">
        <v>628</v>
      </c>
      <c r="V147" s="21"/>
      <c r="W147" s="25"/>
      <c r="X147" s="21"/>
      <c r="Y147" s="25" t="s">
        <v>182</v>
      </c>
      <c r="Z147" s="21"/>
      <c r="AA147" s="25" t="s">
        <v>174</v>
      </c>
      <c r="AB147" s="21" t="s">
        <v>177</v>
      </c>
      <c r="AC147" s="21"/>
      <c r="AE147" s="90" t="s">
        <v>381</v>
      </c>
      <c r="AF147" s="82"/>
      <c r="CP147" s="19" t="str">
        <f t="shared" si="81"/>
        <v>Kaupp Nicolas</v>
      </c>
      <c r="CT147" s="154">
        <v>9752</v>
      </c>
      <c r="CU147" s="125"/>
      <c r="CV147" s="33"/>
      <c r="CW147" s="83"/>
      <c r="CX147" s="125"/>
      <c r="CY147" s="33"/>
      <c r="CZ147" s="83"/>
      <c r="DA147" s="125"/>
      <c r="DB147" s="33"/>
      <c r="DC147" s="83"/>
      <c r="DD147" s="125"/>
      <c r="DE147" s="33"/>
      <c r="DF147" s="83"/>
      <c r="DG147" s="20"/>
      <c r="DH147" s="33"/>
      <c r="DI147" s="33"/>
      <c r="DJ147" s="83"/>
      <c r="DO147" s="19">
        <f t="shared" si="83"/>
        <v>9752</v>
      </c>
      <c r="DP147" s="153">
        <v>8</v>
      </c>
      <c r="DQ147" s="19">
        <v>0</v>
      </c>
      <c r="DR147" s="185" t="s">
        <v>976</v>
      </c>
      <c r="EK147"/>
    </row>
    <row r="148" spans="1:141" s="19" customFormat="1" x14ac:dyDescent="0.25">
      <c r="A148" s="66"/>
      <c r="B148" s="66"/>
      <c r="C148" s="66"/>
      <c r="D148" s="66"/>
      <c r="E148" s="66"/>
      <c r="F148" s="60"/>
      <c r="G148" s="60"/>
      <c r="H148" s="60"/>
      <c r="I148" s="60"/>
      <c r="J148" s="60"/>
      <c r="K148" s="60"/>
      <c r="L148" s="60"/>
      <c r="M148" s="60"/>
      <c r="N148" s="60"/>
      <c r="O148" s="67"/>
      <c r="P148" s="68"/>
      <c r="Q148" s="68"/>
      <c r="R148" s="44"/>
      <c r="S148" s="30" t="s">
        <v>183</v>
      </c>
      <c r="T148" s="31">
        <f>+Q147</f>
        <v>143</v>
      </c>
      <c r="U148" s="65" t="s">
        <v>700</v>
      </c>
      <c r="V148" s="32"/>
      <c r="W148" s="34"/>
      <c r="X148" s="32"/>
      <c r="Y148" s="40"/>
      <c r="Z148" s="33"/>
      <c r="AA148" s="34"/>
      <c r="AB148" s="33"/>
      <c r="AC148" s="35"/>
      <c r="AE148" s="84"/>
      <c r="AF148" s="83"/>
      <c r="CT148" s="126"/>
      <c r="CU148" s="141"/>
      <c r="CV148" s="141"/>
      <c r="CW148" s="126"/>
      <c r="CX148" s="141"/>
      <c r="CY148" s="141"/>
      <c r="CZ148" s="126"/>
      <c r="DA148" s="141"/>
      <c r="DB148" s="141"/>
      <c r="DC148" s="126"/>
      <c r="DD148" s="141"/>
      <c r="DE148" s="141"/>
      <c r="DF148" s="126"/>
      <c r="DG148" s="126"/>
      <c r="DH148" s="138"/>
      <c r="DI148" s="138"/>
      <c r="EK148"/>
    </row>
    <row r="149" spans="1:141" customFormat="1" x14ac:dyDescent="0.25">
      <c r="A149" s="48">
        <f t="shared" ref="A149:N149" si="84">SUM(A5:A147)</f>
        <v>9</v>
      </c>
      <c r="B149" s="48">
        <f t="shared" si="84"/>
        <v>36</v>
      </c>
      <c r="C149" s="48">
        <f t="shared" si="84"/>
        <v>97</v>
      </c>
      <c r="D149" s="48">
        <f t="shared" si="84"/>
        <v>27</v>
      </c>
      <c r="E149" s="48">
        <f t="shared" si="84"/>
        <v>44</v>
      </c>
      <c r="F149" s="48">
        <f t="shared" si="84"/>
        <v>1</v>
      </c>
      <c r="G149" s="48">
        <f t="shared" si="84"/>
        <v>2</v>
      </c>
      <c r="H149" s="48">
        <f t="shared" si="84"/>
        <v>33</v>
      </c>
      <c r="I149" s="48">
        <f t="shared" si="84"/>
        <v>32</v>
      </c>
      <c r="J149" s="48">
        <f t="shared" si="84"/>
        <v>11</v>
      </c>
      <c r="K149" s="48">
        <f t="shared" si="84"/>
        <v>11</v>
      </c>
      <c r="L149" s="48">
        <f t="shared" si="84"/>
        <v>20</v>
      </c>
      <c r="M149" s="48">
        <f t="shared" si="84"/>
        <v>7</v>
      </c>
      <c r="N149" s="48">
        <f t="shared" si="84"/>
        <v>1</v>
      </c>
      <c r="O149" s="64">
        <f>SUM(D149+E149+F149+I149+K149+L149+M149)</f>
        <v>142</v>
      </c>
      <c r="P149" s="12"/>
      <c r="Q149" s="12" t="s">
        <v>224</v>
      </c>
      <c r="R149" s="45" t="s">
        <v>342</v>
      </c>
      <c r="S149" s="11" t="s">
        <v>88</v>
      </c>
      <c r="T149" s="13"/>
      <c r="U149" s="37"/>
      <c r="V149" s="13"/>
      <c r="W149" s="123"/>
      <c r="X149" s="13"/>
      <c r="Y149" s="37"/>
      <c r="Z149" s="13"/>
      <c r="AA149" s="14" t="s">
        <v>1036</v>
      </c>
      <c r="AB149" s="13"/>
      <c r="AC149" s="13"/>
      <c r="AD149" s="11"/>
      <c r="AE149" s="87" t="s">
        <v>382</v>
      </c>
      <c r="AF149" s="88" t="s">
        <v>385</v>
      </c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9"/>
      <c r="CO149" s="19"/>
      <c r="CP149" s="11"/>
      <c r="CQ149" s="11"/>
      <c r="CR149" s="11"/>
      <c r="CS149" s="11"/>
      <c r="CT149" s="11"/>
      <c r="CU149" s="49"/>
      <c r="CV149" s="49"/>
      <c r="CW149" s="11"/>
      <c r="CX149" s="49"/>
      <c r="CY149" s="49"/>
      <c r="CZ149" s="11"/>
      <c r="DA149" s="49"/>
      <c r="DB149" s="49"/>
      <c r="DC149" s="11"/>
      <c r="DD149" s="49"/>
      <c r="DE149" s="49"/>
      <c r="DF149" s="11"/>
      <c r="DG149" s="115"/>
      <c r="DH149" s="13"/>
      <c r="DI149" s="13"/>
      <c r="DJ149" s="11"/>
      <c r="DM149" s="11"/>
      <c r="DN149" s="11"/>
      <c r="DO149" s="11"/>
      <c r="DV149" s="19"/>
    </row>
    <row r="150" spans="1:141" customFormat="1" x14ac:dyDescent="0.25">
      <c r="A150" s="11">
        <f t="shared" ref="A150:N150" si="85">SUBTOTAL(9,A5:A147)</f>
        <v>9</v>
      </c>
      <c r="B150" s="11">
        <f t="shared" si="85"/>
        <v>36</v>
      </c>
      <c r="C150" s="11">
        <f t="shared" si="85"/>
        <v>97</v>
      </c>
      <c r="D150" s="11">
        <f t="shared" si="85"/>
        <v>27</v>
      </c>
      <c r="E150" s="11">
        <f t="shared" si="85"/>
        <v>44</v>
      </c>
      <c r="F150" s="11">
        <f t="shared" si="85"/>
        <v>1</v>
      </c>
      <c r="G150" s="11">
        <f t="shared" si="85"/>
        <v>2</v>
      </c>
      <c r="H150" s="11">
        <f t="shared" si="85"/>
        <v>33</v>
      </c>
      <c r="I150" s="11">
        <f t="shared" si="85"/>
        <v>32</v>
      </c>
      <c r="J150" s="11">
        <f t="shared" si="85"/>
        <v>11</v>
      </c>
      <c r="K150" s="11">
        <f t="shared" si="85"/>
        <v>11</v>
      </c>
      <c r="L150" s="11">
        <f t="shared" si="85"/>
        <v>20</v>
      </c>
      <c r="M150" s="11">
        <f t="shared" si="85"/>
        <v>7</v>
      </c>
      <c r="N150" s="11">
        <f t="shared" si="85"/>
        <v>1</v>
      </c>
      <c r="O150" s="64">
        <f>SUM(D150+E150+F150+I150+K150+L150+M150)</f>
        <v>142</v>
      </c>
      <c r="P150" s="12"/>
      <c r="Q150" s="12" t="s">
        <v>224</v>
      </c>
      <c r="R150" s="45" t="s">
        <v>370</v>
      </c>
      <c r="S150" s="11" t="s">
        <v>371</v>
      </c>
      <c r="T150" s="13"/>
      <c r="U150" s="37"/>
      <c r="V150" s="13"/>
      <c r="W150" s="123"/>
      <c r="X150" s="13"/>
      <c r="Y150" s="37"/>
      <c r="Z150" s="13" t="s">
        <v>185</v>
      </c>
      <c r="AA150" s="14" t="s">
        <v>886</v>
      </c>
      <c r="AB150" s="13"/>
      <c r="AC150" s="13"/>
      <c r="AD150" s="11"/>
      <c r="AE150" s="87" t="s">
        <v>373</v>
      </c>
      <c r="AF150" s="88" t="s">
        <v>97</v>
      </c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9"/>
      <c r="CO150" s="19"/>
      <c r="CP150" s="11"/>
      <c r="CQ150" s="11"/>
      <c r="CR150" s="11"/>
      <c r="CS150" s="11"/>
      <c r="CT150" s="11"/>
      <c r="CU150" s="49"/>
      <c r="CV150" s="49"/>
      <c r="CW150" s="11"/>
      <c r="CX150" s="49"/>
      <c r="CY150" s="49"/>
      <c r="CZ150" s="11"/>
      <c r="DA150" s="49"/>
      <c r="DB150" s="49"/>
      <c r="DC150" s="11"/>
      <c r="DD150" s="49"/>
      <c r="DE150" s="49"/>
      <c r="DF150" s="11"/>
      <c r="DG150" s="115"/>
      <c r="DH150" s="13"/>
      <c r="DI150" s="13"/>
      <c r="DJ150" s="11"/>
      <c r="DM150" s="11"/>
      <c r="DN150" s="11"/>
      <c r="DO150" s="11"/>
      <c r="DP150" s="45" t="s">
        <v>980</v>
      </c>
      <c r="DV150" s="19"/>
    </row>
    <row r="151" spans="1:141" customFormat="1" x14ac:dyDescent="0.25">
      <c r="A151" s="11"/>
      <c r="B151" s="11"/>
      <c r="C151" s="11"/>
      <c r="D151" s="49"/>
      <c r="E151" s="49"/>
      <c r="F151" s="50"/>
      <c r="G151" s="51"/>
      <c r="H151" s="51"/>
      <c r="I151" s="50"/>
      <c r="J151" s="51"/>
      <c r="K151" s="50"/>
      <c r="L151" s="50"/>
      <c r="M151" s="50"/>
      <c r="N151" s="50"/>
      <c r="O151" s="48"/>
      <c r="P151" s="12"/>
      <c r="Q151" s="12"/>
      <c r="R151" s="45" t="s">
        <v>369</v>
      </c>
      <c r="S151" s="11" t="s">
        <v>150</v>
      </c>
      <c r="T151" s="13"/>
      <c r="U151" s="37"/>
      <c r="V151" s="13"/>
      <c r="W151" s="123"/>
      <c r="X151" s="13"/>
      <c r="Y151" s="37"/>
      <c r="Z151" s="13" t="s">
        <v>186</v>
      </c>
      <c r="AA151" s="14" t="s">
        <v>187</v>
      </c>
      <c r="AB151" s="13"/>
      <c r="AC151" s="13"/>
      <c r="AD151" s="11"/>
      <c r="AE151" s="87" t="s">
        <v>375</v>
      </c>
      <c r="AF151" s="88" t="s">
        <v>386</v>
      </c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9"/>
      <c r="CO151" s="19"/>
      <c r="CP151" s="11"/>
      <c r="CQ151" s="11"/>
      <c r="CR151" s="11"/>
      <c r="CS151" s="11"/>
      <c r="CT151" s="11"/>
      <c r="CU151" s="49"/>
      <c r="CV151" s="49"/>
      <c r="CW151" s="11"/>
      <c r="CX151" s="49"/>
      <c r="CY151" s="49"/>
      <c r="CZ151" s="11"/>
      <c r="DA151" s="49"/>
      <c r="DB151" s="49"/>
      <c r="DC151" s="11"/>
      <c r="DD151" s="49"/>
      <c r="DE151" s="49"/>
      <c r="DF151" s="11"/>
      <c r="DG151" s="115"/>
      <c r="DH151" s="13"/>
      <c r="DI151" s="13"/>
      <c r="DJ151" s="11"/>
      <c r="DM151" s="11"/>
      <c r="DN151" s="11"/>
      <c r="DO151" s="11"/>
      <c r="DP151" s="11" t="s">
        <v>986</v>
      </c>
      <c r="DV151" s="19"/>
      <c r="EK151" s="11"/>
    </row>
    <row r="152" spans="1:141" customFormat="1" x14ac:dyDescent="0.25">
      <c r="A152" s="11"/>
      <c r="B152" s="11"/>
      <c r="C152" s="11"/>
      <c r="D152" s="49"/>
      <c r="E152" s="49"/>
      <c r="F152" s="50"/>
      <c r="G152" s="51"/>
      <c r="H152" s="51"/>
      <c r="I152" s="50"/>
      <c r="J152" s="11"/>
      <c r="K152" s="50"/>
      <c r="L152" s="50"/>
      <c r="M152" s="50"/>
      <c r="N152" s="50"/>
      <c r="O152" s="48"/>
      <c r="P152" s="69" t="s">
        <v>366</v>
      </c>
      <c r="Q152" s="69" t="s">
        <v>366</v>
      </c>
      <c r="R152" s="45" t="s">
        <v>341</v>
      </c>
      <c r="S152" s="11" t="s">
        <v>158</v>
      </c>
      <c r="T152" s="13"/>
      <c r="U152" s="37"/>
      <c r="V152" s="13"/>
      <c r="W152" s="123"/>
      <c r="X152" s="13"/>
      <c r="Y152" s="37"/>
      <c r="Z152" s="13" t="s">
        <v>189</v>
      </c>
      <c r="AA152" s="14" t="s">
        <v>888</v>
      </c>
      <c r="AB152" s="13"/>
      <c r="AC152" s="13"/>
      <c r="AD152" s="11"/>
      <c r="AE152" s="87" t="s">
        <v>376</v>
      </c>
      <c r="AF152" s="88" t="s">
        <v>110</v>
      </c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9"/>
      <c r="CO152" s="19"/>
      <c r="CP152" s="11"/>
      <c r="CQ152" s="11"/>
      <c r="CR152" s="11"/>
      <c r="CS152" s="11"/>
      <c r="CT152" s="11"/>
      <c r="CU152" s="49"/>
      <c r="CV152" s="49"/>
      <c r="CW152" s="11"/>
      <c r="CX152" s="49"/>
      <c r="CY152" s="49"/>
      <c r="CZ152" s="11"/>
      <c r="DA152" s="49"/>
      <c r="DB152" s="49"/>
      <c r="DC152" s="11"/>
      <c r="DD152" s="49"/>
      <c r="DE152" s="49"/>
      <c r="DF152" s="11"/>
      <c r="DG152" s="115"/>
      <c r="DH152" s="13"/>
      <c r="DI152" s="13"/>
      <c r="DJ152" s="11"/>
      <c r="DM152" s="11"/>
      <c r="DN152" s="11"/>
      <c r="DO152" s="11"/>
      <c r="DP152" s="11" t="s">
        <v>987</v>
      </c>
      <c r="DV152" s="19"/>
      <c r="EK152" s="11"/>
    </row>
    <row r="153" spans="1:141" customFormat="1" x14ac:dyDescent="0.25">
      <c r="A153" s="11"/>
      <c r="B153" s="11"/>
      <c r="C153" s="11"/>
      <c r="D153" s="49"/>
      <c r="E153" s="49"/>
      <c r="F153" s="50"/>
      <c r="G153" s="51"/>
      <c r="H153" s="51"/>
      <c r="I153" s="50"/>
      <c r="J153" s="11"/>
      <c r="K153" s="50"/>
      <c r="L153" s="50"/>
      <c r="M153" s="50"/>
      <c r="N153" s="50"/>
      <c r="O153" s="48"/>
      <c r="P153" s="12"/>
      <c r="Q153" s="12"/>
      <c r="R153" s="45" t="s">
        <v>368</v>
      </c>
      <c r="S153" s="11" t="s">
        <v>161</v>
      </c>
      <c r="T153" s="13"/>
      <c r="U153" s="37"/>
      <c r="V153" s="13"/>
      <c r="W153" s="123"/>
      <c r="X153" s="13"/>
      <c r="Y153" s="37"/>
      <c r="Z153" s="13" t="s">
        <v>876</v>
      </c>
      <c r="AA153" s="14" t="s">
        <v>877</v>
      </c>
      <c r="AB153" s="13"/>
      <c r="AC153" s="13"/>
      <c r="AD153" s="11"/>
      <c r="AE153" s="87" t="s">
        <v>379</v>
      </c>
      <c r="AF153" s="88" t="s">
        <v>387</v>
      </c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9"/>
      <c r="CO153" s="19"/>
      <c r="CP153" s="11"/>
      <c r="CQ153" s="11"/>
      <c r="CR153" s="11"/>
      <c r="CS153" s="11"/>
      <c r="CT153" s="11"/>
      <c r="CU153" s="49"/>
      <c r="CV153" s="49"/>
      <c r="CW153" s="11"/>
      <c r="CX153" s="49"/>
      <c r="CY153" s="49"/>
      <c r="CZ153" s="11"/>
      <c r="DA153" s="49"/>
      <c r="DB153" s="49"/>
      <c r="DC153" s="11"/>
      <c r="DD153" s="49"/>
      <c r="DE153" s="49"/>
      <c r="DF153" s="11"/>
      <c r="DG153" s="115"/>
      <c r="DH153" s="13"/>
      <c r="DI153" s="13"/>
      <c r="DJ153" s="11"/>
      <c r="DM153" s="11"/>
      <c r="DN153" s="11"/>
      <c r="DO153" s="11"/>
      <c r="DP153" s="11" t="s">
        <v>988</v>
      </c>
      <c r="DV153" s="19"/>
      <c r="EK153" s="11"/>
    </row>
    <row r="154" spans="1:141" x14ac:dyDescent="0.25">
      <c r="R154" s="45" t="s">
        <v>367</v>
      </c>
      <c r="S154" s="11" t="s">
        <v>166</v>
      </c>
      <c r="AE154" s="87" t="s">
        <v>394</v>
      </c>
      <c r="AF154" s="88" t="s">
        <v>395</v>
      </c>
      <c r="CN154" s="19"/>
      <c r="CO154" s="19"/>
      <c r="DP154" s="11" t="s">
        <v>981</v>
      </c>
      <c r="DV154" s="19"/>
    </row>
    <row r="155" spans="1:141" x14ac:dyDescent="0.25">
      <c r="R155" s="45" t="s">
        <v>365</v>
      </c>
      <c r="S155" s="11" t="s">
        <v>249</v>
      </c>
      <c r="AE155" s="87" t="s">
        <v>383</v>
      </c>
      <c r="AF155" s="88" t="s">
        <v>388</v>
      </c>
      <c r="CN155" s="19"/>
      <c r="CO155" s="19"/>
      <c r="DP155" s="11" t="s">
        <v>982</v>
      </c>
      <c r="DV155" s="19"/>
    </row>
    <row r="156" spans="1:141" x14ac:dyDescent="0.25">
      <c r="AE156" s="91" t="s">
        <v>365</v>
      </c>
      <c r="AF156" s="89" t="s">
        <v>249</v>
      </c>
      <c r="CN156" s="19"/>
      <c r="CO156" s="19"/>
      <c r="DP156" s="11" t="s">
        <v>989</v>
      </c>
      <c r="DV156" s="19"/>
    </row>
    <row r="157" spans="1:141" x14ac:dyDescent="0.25">
      <c r="AE157" s="80"/>
      <c r="DP157" s="11" t="s">
        <v>990</v>
      </c>
    </row>
    <row r="158" spans="1:141" x14ac:dyDescent="0.25">
      <c r="AE158" s="80" t="s">
        <v>408</v>
      </c>
      <c r="DP158" s="11" t="s">
        <v>991</v>
      </c>
    </row>
    <row r="159" spans="1:141" x14ac:dyDescent="0.25">
      <c r="O159" s="109"/>
      <c r="P159" s="110"/>
      <c r="Q159" s="111"/>
      <c r="R159" s="112"/>
      <c r="S159" s="113"/>
      <c r="AE159" s="80" t="s">
        <v>410</v>
      </c>
      <c r="DP159" s="11" t="s">
        <v>983</v>
      </c>
    </row>
    <row r="160" spans="1:141" x14ac:dyDescent="0.25">
      <c r="O160" s="109"/>
      <c r="P160" s="110"/>
      <c r="Q160" s="111"/>
      <c r="R160" s="112"/>
      <c r="S160" s="113"/>
      <c r="AE160" s="80" t="s">
        <v>409</v>
      </c>
      <c r="DP160" s="11" t="s">
        <v>984</v>
      </c>
    </row>
    <row r="161" spans="15:124" x14ac:dyDescent="0.25">
      <c r="O161" s="109"/>
      <c r="P161" s="110"/>
      <c r="Q161" s="111"/>
      <c r="R161" s="112"/>
      <c r="S161" s="113"/>
      <c r="AE161" s="80"/>
      <c r="DP161" s="11" t="s">
        <v>992</v>
      </c>
    </row>
    <row r="162" spans="15:124" x14ac:dyDescent="0.25">
      <c r="O162" s="114"/>
      <c r="P162" s="111"/>
      <c r="Q162" s="111"/>
      <c r="R162" s="112"/>
      <c r="S162" s="115"/>
      <c r="AE162" s="80" t="s">
        <v>411</v>
      </c>
      <c r="DP162" s="11" t="s">
        <v>985</v>
      </c>
    </row>
    <row r="163" spans="15:124" x14ac:dyDescent="0.25">
      <c r="AE163" s="80" t="s">
        <v>413</v>
      </c>
    </row>
    <row r="164" spans="15:124" x14ac:dyDescent="0.25">
      <c r="AE164" s="80" t="s">
        <v>412</v>
      </c>
      <c r="DQ164" s="45" t="s">
        <v>993</v>
      </c>
    </row>
    <row r="165" spans="15:124" x14ac:dyDescent="0.25">
      <c r="AE165" s="80"/>
      <c r="DQ165" s="11" t="s">
        <v>994</v>
      </c>
    </row>
    <row r="166" spans="15:124" x14ac:dyDescent="0.25">
      <c r="AE166" s="80"/>
      <c r="DQ166" s="11" t="s">
        <v>995</v>
      </c>
    </row>
    <row r="167" spans="15:124" x14ac:dyDescent="0.25">
      <c r="AE167" s="80"/>
      <c r="DQ167" s="11" t="s">
        <v>996</v>
      </c>
    </row>
    <row r="168" spans="15:124" x14ac:dyDescent="0.25">
      <c r="AE168" s="80"/>
      <c r="DQ168" s="11" t="s">
        <v>997</v>
      </c>
    </row>
    <row r="169" spans="15:124" x14ac:dyDescent="0.25">
      <c r="AE169" s="80"/>
    </row>
    <row r="170" spans="15:124" x14ac:dyDescent="0.25">
      <c r="AE170" s="80"/>
    </row>
    <row r="171" spans="15:124" x14ac:dyDescent="0.25">
      <c r="AE171" s="80"/>
    </row>
    <row r="172" spans="15:124" x14ac:dyDescent="0.25">
      <c r="AE172" s="80"/>
    </row>
    <row r="173" spans="15:124" x14ac:dyDescent="0.25">
      <c r="AE173" s="80"/>
      <c r="DT173" s="11" t="s">
        <v>998</v>
      </c>
    </row>
    <row r="174" spans="15:124" x14ac:dyDescent="0.25">
      <c r="AE174" s="80"/>
    </row>
    <row r="175" spans="15:124" x14ac:dyDescent="0.25">
      <c r="AE175" s="80"/>
    </row>
    <row r="176" spans="15:124" x14ac:dyDescent="0.25">
      <c r="AE176" s="80"/>
      <c r="DM176" s="856" t="s">
        <v>78</v>
      </c>
      <c r="DN176" s="857"/>
      <c r="DO176" s="858"/>
      <c r="DP176" s="173" t="s">
        <v>950</v>
      </c>
    </row>
    <row r="177" spans="31:120" x14ac:dyDescent="0.25">
      <c r="AE177" s="80"/>
      <c r="DM177" s="174" t="s">
        <v>76</v>
      </c>
      <c r="DN177" s="175" t="s">
        <v>77</v>
      </c>
      <c r="DO177" s="176" t="s">
        <v>701</v>
      </c>
      <c r="DP177" s="171"/>
    </row>
    <row r="178" spans="31:120" x14ac:dyDescent="0.25">
      <c r="AE178" s="80"/>
      <c r="DM178" s="177">
        <v>101</v>
      </c>
      <c r="DN178" s="178" t="s">
        <v>712</v>
      </c>
      <c r="DO178" s="179">
        <v>2</v>
      </c>
      <c r="DP178" s="171"/>
    </row>
    <row r="179" spans="31:120" x14ac:dyDescent="0.25">
      <c r="AE179" s="80"/>
      <c r="DM179" s="177">
        <v>102</v>
      </c>
      <c r="DN179" s="178" t="s">
        <v>713</v>
      </c>
      <c r="DO179" s="179">
        <v>3</v>
      </c>
      <c r="DP179" s="171"/>
    </row>
    <row r="180" spans="31:120" x14ac:dyDescent="0.25">
      <c r="AE180" s="80"/>
      <c r="DM180" s="177">
        <v>103</v>
      </c>
      <c r="DN180" s="178" t="s">
        <v>714</v>
      </c>
      <c r="DO180" s="179">
        <v>4</v>
      </c>
      <c r="DP180" s="171"/>
    </row>
    <row r="181" spans="31:120" x14ac:dyDescent="0.25">
      <c r="AE181" s="80"/>
      <c r="DM181" s="177">
        <v>104</v>
      </c>
      <c r="DN181" s="178" t="s">
        <v>715</v>
      </c>
      <c r="DO181" s="179">
        <v>5</v>
      </c>
      <c r="DP181" s="171"/>
    </row>
    <row r="182" spans="31:120" x14ac:dyDescent="0.25">
      <c r="AE182" s="80"/>
      <c r="DM182" s="177">
        <v>111</v>
      </c>
      <c r="DN182" s="178" t="s">
        <v>716</v>
      </c>
      <c r="DO182" s="179">
        <v>4</v>
      </c>
      <c r="DP182" s="171" t="s">
        <v>953</v>
      </c>
    </row>
    <row r="183" spans="31:120" x14ac:dyDescent="0.25">
      <c r="AE183" s="80"/>
      <c r="DM183" s="177">
        <v>112</v>
      </c>
      <c r="DN183" s="178" t="s">
        <v>717</v>
      </c>
      <c r="DO183" s="179">
        <v>5</v>
      </c>
      <c r="DP183" s="171" t="s">
        <v>953</v>
      </c>
    </row>
    <row r="184" spans="31:120" x14ac:dyDescent="0.25">
      <c r="AE184" s="80"/>
      <c r="DM184" s="177">
        <v>121</v>
      </c>
      <c r="DN184" s="178" t="s">
        <v>718</v>
      </c>
      <c r="DO184" s="179">
        <v>4</v>
      </c>
      <c r="DP184" s="171" t="s">
        <v>954</v>
      </c>
    </row>
    <row r="185" spans="31:120" x14ac:dyDescent="0.25">
      <c r="AE185" s="80"/>
      <c r="DM185" s="177">
        <v>122</v>
      </c>
      <c r="DN185" s="178" t="s">
        <v>719</v>
      </c>
      <c r="DO185" s="179">
        <v>5</v>
      </c>
      <c r="DP185" s="171" t="s">
        <v>954</v>
      </c>
    </row>
    <row r="186" spans="31:120" x14ac:dyDescent="0.25">
      <c r="DM186" s="177">
        <v>123</v>
      </c>
      <c r="DN186" s="178" t="s">
        <v>720</v>
      </c>
      <c r="DO186" s="179">
        <v>6</v>
      </c>
      <c r="DP186" s="171" t="s">
        <v>954</v>
      </c>
    </row>
    <row r="187" spans="31:120" x14ac:dyDescent="0.25">
      <c r="DM187" s="177">
        <v>124</v>
      </c>
      <c r="DN187" s="178" t="s">
        <v>721</v>
      </c>
      <c r="DO187" s="179">
        <v>7</v>
      </c>
      <c r="DP187" s="171" t="s">
        <v>954</v>
      </c>
    </row>
    <row r="188" spans="31:120" x14ac:dyDescent="0.25">
      <c r="DM188" s="177">
        <v>131</v>
      </c>
      <c r="DN188" s="178" t="s">
        <v>722</v>
      </c>
      <c r="DO188" s="179">
        <v>4</v>
      </c>
      <c r="DP188" s="171" t="s">
        <v>955</v>
      </c>
    </row>
    <row r="189" spans="31:120" x14ac:dyDescent="0.25">
      <c r="DM189" s="177">
        <v>132</v>
      </c>
      <c r="DN189" s="178" t="s">
        <v>723</v>
      </c>
      <c r="DO189" s="179">
        <v>5</v>
      </c>
      <c r="DP189" s="171" t="s">
        <v>955</v>
      </c>
    </row>
    <row r="190" spans="31:120" x14ac:dyDescent="0.25">
      <c r="DM190" s="177">
        <v>133</v>
      </c>
      <c r="DN190" s="178" t="s">
        <v>724</v>
      </c>
      <c r="DO190" s="179">
        <v>6</v>
      </c>
      <c r="DP190" s="171" t="s">
        <v>955</v>
      </c>
    </row>
    <row r="191" spans="31:120" x14ac:dyDescent="0.25">
      <c r="DM191" s="177">
        <v>134</v>
      </c>
      <c r="DN191" s="178" t="s">
        <v>725</v>
      </c>
      <c r="DO191" s="179">
        <v>7</v>
      </c>
      <c r="DP191" s="171" t="s">
        <v>955</v>
      </c>
    </row>
    <row r="192" spans="31:120" x14ac:dyDescent="0.25">
      <c r="DM192" s="177">
        <v>138</v>
      </c>
      <c r="DN192" s="178" t="s">
        <v>726</v>
      </c>
      <c r="DO192" s="179">
        <v>6</v>
      </c>
      <c r="DP192" s="171"/>
    </row>
    <row r="193" spans="117:120" x14ac:dyDescent="0.25">
      <c r="DM193" s="177">
        <v>139</v>
      </c>
      <c r="DN193" s="178" t="s">
        <v>727</v>
      </c>
      <c r="DO193" s="179">
        <v>7</v>
      </c>
      <c r="DP193" s="171"/>
    </row>
    <row r="194" spans="117:120" x14ac:dyDescent="0.25">
      <c r="DM194" s="177">
        <v>141</v>
      </c>
      <c r="DN194" s="178" t="s">
        <v>728</v>
      </c>
      <c r="DO194" s="179">
        <v>8</v>
      </c>
      <c r="DP194" s="171" t="s">
        <v>956</v>
      </c>
    </row>
    <row r="195" spans="117:120" x14ac:dyDescent="0.25">
      <c r="DM195" s="177">
        <v>142</v>
      </c>
      <c r="DN195" s="178" t="s">
        <v>729</v>
      </c>
      <c r="DO195" s="179">
        <v>9</v>
      </c>
      <c r="DP195" s="171" t="s">
        <v>956</v>
      </c>
    </row>
    <row r="196" spans="117:120" x14ac:dyDescent="0.25">
      <c r="DM196" s="177">
        <v>143</v>
      </c>
      <c r="DN196" s="178" t="s">
        <v>730</v>
      </c>
      <c r="DO196" s="179">
        <v>10</v>
      </c>
      <c r="DP196" s="171" t="s">
        <v>956</v>
      </c>
    </row>
    <row r="197" spans="117:120" x14ac:dyDescent="0.25">
      <c r="DM197" s="177">
        <v>144</v>
      </c>
      <c r="DN197" s="178" t="s">
        <v>731</v>
      </c>
      <c r="DO197" s="179">
        <v>11</v>
      </c>
      <c r="DP197" s="171" t="s">
        <v>956</v>
      </c>
    </row>
    <row r="198" spans="117:120" x14ac:dyDescent="0.25">
      <c r="DM198" s="177">
        <v>150</v>
      </c>
      <c r="DN198" s="178" t="s">
        <v>732</v>
      </c>
      <c r="DO198" s="179">
        <v>8</v>
      </c>
      <c r="DP198" s="171"/>
    </row>
    <row r="199" spans="117:120" x14ac:dyDescent="0.25">
      <c r="DM199" s="177">
        <v>151</v>
      </c>
      <c r="DN199" s="178" t="s">
        <v>733</v>
      </c>
      <c r="DO199" s="179">
        <v>9</v>
      </c>
      <c r="DP199" s="171"/>
    </row>
    <row r="200" spans="117:120" x14ac:dyDescent="0.25">
      <c r="DM200" s="177">
        <v>152</v>
      </c>
      <c r="DN200" s="178" t="s">
        <v>734</v>
      </c>
      <c r="DO200" s="179">
        <v>10</v>
      </c>
      <c r="DP200" s="171"/>
    </row>
    <row r="201" spans="117:120" x14ac:dyDescent="0.25">
      <c r="DM201" s="177">
        <v>153</v>
      </c>
      <c r="DN201" s="178" t="s">
        <v>735</v>
      </c>
      <c r="DO201" s="179">
        <v>11</v>
      </c>
      <c r="DP201" s="171"/>
    </row>
    <row r="202" spans="117:120" x14ac:dyDescent="0.25">
      <c r="DM202" s="177">
        <v>154</v>
      </c>
      <c r="DN202" s="178" t="s">
        <v>736</v>
      </c>
      <c r="DO202" s="179">
        <v>12</v>
      </c>
      <c r="DP202" s="171"/>
    </row>
    <row r="203" spans="117:120" x14ac:dyDescent="0.25">
      <c r="DM203" s="177">
        <v>161</v>
      </c>
      <c r="DN203" s="178" t="s">
        <v>737</v>
      </c>
      <c r="DO203" s="179">
        <v>8</v>
      </c>
      <c r="DP203" s="171" t="s">
        <v>957</v>
      </c>
    </row>
    <row r="204" spans="117:120" x14ac:dyDescent="0.25">
      <c r="DM204" s="177">
        <v>162</v>
      </c>
      <c r="DN204" s="178" t="s">
        <v>738</v>
      </c>
      <c r="DO204" s="179">
        <v>9</v>
      </c>
      <c r="DP204" s="171" t="s">
        <v>957</v>
      </c>
    </row>
    <row r="205" spans="117:120" x14ac:dyDescent="0.25">
      <c r="DM205" s="177">
        <v>163</v>
      </c>
      <c r="DN205" s="178" t="s">
        <v>739</v>
      </c>
      <c r="DO205" s="179">
        <v>10</v>
      </c>
      <c r="DP205" s="171"/>
    </row>
    <row r="206" spans="117:120" x14ac:dyDescent="0.25">
      <c r="DM206" s="177">
        <v>164</v>
      </c>
      <c r="DN206" s="178" t="s">
        <v>740</v>
      </c>
      <c r="DO206" s="179">
        <v>11</v>
      </c>
      <c r="DP206" s="171"/>
    </row>
    <row r="207" spans="117:120" x14ac:dyDescent="0.25">
      <c r="DM207" s="177">
        <v>171</v>
      </c>
      <c r="DN207" s="178" t="s">
        <v>741</v>
      </c>
      <c r="DO207" s="179">
        <v>9</v>
      </c>
      <c r="DP207" s="171"/>
    </row>
    <row r="208" spans="117:120" x14ac:dyDescent="0.25">
      <c r="DM208" s="177">
        <v>172</v>
      </c>
      <c r="DN208" s="178" t="s">
        <v>742</v>
      </c>
      <c r="DO208" s="179">
        <v>10</v>
      </c>
      <c r="DP208" s="171"/>
    </row>
    <row r="209" spans="117:120" x14ac:dyDescent="0.25">
      <c r="DM209" s="177">
        <v>173</v>
      </c>
      <c r="DN209" s="178" t="s">
        <v>743</v>
      </c>
      <c r="DO209" s="179">
        <v>11</v>
      </c>
      <c r="DP209" s="171"/>
    </row>
    <row r="210" spans="117:120" x14ac:dyDescent="0.25">
      <c r="DM210" s="177">
        <v>174</v>
      </c>
      <c r="DN210" s="178" t="s">
        <v>744</v>
      </c>
      <c r="DO210" s="179">
        <v>12</v>
      </c>
      <c r="DP210" s="171"/>
    </row>
    <row r="211" spans="117:120" x14ac:dyDescent="0.25">
      <c r="DM211" s="177">
        <v>181</v>
      </c>
      <c r="DN211" s="178" t="s">
        <v>745</v>
      </c>
      <c r="DO211" s="179">
        <v>10</v>
      </c>
      <c r="DP211" s="171"/>
    </row>
    <row r="212" spans="117:120" x14ac:dyDescent="0.25">
      <c r="DM212" s="177">
        <v>183</v>
      </c>
      <c r="DN212" s="178" t="s">
        <v>746</v>
      </c>
      <c r="DO212" s="179">
        <v>12</v>
      </c>
      <c r="DP212" s="171"/>
    </row>
    <row r="213" spans="117:120" x14ac:dyDescent="0.25">
      <c r="DM213" s="177">
        <v>191</v>
      </c>
      <c r="DN213" s="178" t="s">
        <v>747</v>
      </c>
      <c r="DO213" s="179">
        <v>7</v>
      </c>
      <c r="DP213" s="171"/>
    </row>
    <row r="214" spans="117:120" x14ac:dyDescent="0.25">
      <c r="DM214" s="177">
        <v>192</v>
      </c>
      <c r="DN214" s="178" t="s">
        <v>748</v>
      </c>
      <c r="DO214" s="179">
        <v>8</v>
      </c>
      <c r="DP214" s="171"/>
    </row>
    <row r="215" spans="117:120" x14ac:dyDescent="0.25">
      <c r="DM215" s="177">
        <v>193</v>
      </c>
      <c r="DN215" s="178" t="s">
        <v>749</v>
      </c>
      <c r="DO215" s="179">
        <v>9</v>
      </c>
      <c r="DP215" s="171"/>
    </row>
    <row r="216" spans="117:120" x14ac:dyDescent="0.25">
      <c r="DM216" s="177">
        <v>201</v>
      </c>
      <c r="DN216" s="178" t="s">
        <v>750</v>
      </c>
      <c r="DO216" s="179">
        <v>2</v>
      </c>
      <c r="DP216" s="171"/>
    </row>
    <row r="217" spans="117:120" x14ac:dyDescent="0.25">
      <c r="DM217" s="177">
        <v>202</v>
      </c>
      <c r="DN217" s="178" t="s">
        <v>751</v>
      </c>
      <c r="DO217" s="179">
        <v>3</v>
      </c>
      <c r="DP217" s="171"/>
    </row>
    <row r="218" spans="117:120" x14ac:dyDescent="0.25">
      <c r="DM218" s="177">
        <v>211</v>
      </c>
      <c r="DN218" s="178" t="s">
        <v>752</v>
      </c>
      <c r="DO218" s="179">
        <v>4</v>
      </c>
      <c r="DP218" s="171" t="s">
        <v>958</v>
      </c>
    </row>
    <row r="219" spans="117:120" x14ac:dyDescent="0.25">
      <c r="DM219" s="177">
        <v>212</v>
      </c>
      <c r="DN219" s="178" t="s">
        <v>753</v>
      </c>
      <c r="DO219" s="179">
        <v>5</v>
      </c>
      <c r="DP219" s="171" t="s">
        <v>958</v>
      </c>
    </row>
    <row r="220" spans="117:120" x14ac:dyDescent="0.25">
      <c r="DM220" s="177">
        <v>213</v>
      </c>
      <c r="DN220" s="178" t="s">
        <v>754</v>
      </c>
      <c r="DO220" s="179">
        <v>6</v>
      </c>
      <c r="DP220" s="171" t="s">
        <v>958</v>
      </c>
    </row>
    <row r="221" spans="117:120" x14ac:dyDescent="0.25">
      <c r="DM221" s="177">
        <v>214</v>
      </c>
      <c r="DN221" s="178" t="s">
        <v>755</v>
      </c>
      <c r="DO221" s="179">
        <v>7</v>
      </c>
      <c r="DP221" s="171" t="s">
        <v>958</v>
      </c>
    </row>
    <row r="222" spans="117:120" x14ac:dyDescent="0.25">
      <c r="DM222" s="177">
        <v>221</v>
      </c>
      <c r="DN222" s="178" t="s">
        <v>756</v>
      </c>
      <c r="DO222" s="179">
        <v>8</v>
      </c>
      <c r="DP222" s="171" t="s">
        <v>959</v>
      </c>
    </row>
    <row r="223" spans="117:120" x14ac:dyDescent="0.25">
      <c r="DM223" s="177">
        <v>222</v>
      </c>
      <c r="DN223" s="178" t="s">
        <v>757</v>
      </c>
      <c r="DO223" s="179">
        <v>9</v>
      </c>
      <c r="DP223" s="171" t="s">
        <v>959</v>
      </c>
    </row>
    <row r="224" spans="117:120" x14ac:dyDescent="0.25">
      <c r="DM224" s="177">
        <v>223</v>
      </c>
      <c r="DN224" s="178" t="s">
        <v>758</v>
      </c>
      <c r="DO224" s="179">
        <v>10</v>
      </c>
      <c r="DP224" s="171" t="s">
        <v>959</v>
      </c>
    </row>
    <row r="225" spans="117:120" x14ac:dyDescent="0.25">
      <c r="DM225" s="177">
        <v>224</v>
      </c>
      <c r="DN225" s="178" t="s">
        <v>759</v>
      </c>
      <c r="DO225" s="179">
        <v>11</v>
      </c>
      <c r="DP225" s="171" t="s">
        <v>959</v>
      </c>
    </row>
    <row r="226" spans="117:120" x14ac:dyDescent="0.25">
      <c r="DM226" s="177">
        <v>241</v>
      </c>
      <c r="DN226" s="178" t="s">
        <v>760</v>
      </c>
      <c r="DO226" s="179">
        <v>8</v>
      </c>
      <c r="DP226" s="171"/>
    </row>
    <row r="227" spans="117:120" x14ac:dyDescent="0.25">
      <c r="DM227" s="177">
        <v>242</v>
      </c>
      <c r="DN227" s="178" t="s">
        <v>761</v>
      </c>
      <c r="DO227" s="179">
        <v>9</v>
      </c>
      <c r="DP227" s="171"/>
    </row>
    <row r="228" spans="117:120" x14ac:dyDescent="0.25">
      <c r="DM228" s="177">
        <v>243</v>
      </c>
      <c r="DN228" s="178" t="s">
        <v>762</v>
      </c>
      <c r="DO228" s="179">
        <v>10</v>
      </c>
      <c r="DP228" s="171"/>
    </row>
    <row r="229" spans="117:120" x14ac:dyDescent="0.25">
      <c r="DM229" s="177">
        <v>244</v>
      </c>
      <c r="DN229" s="178" t="s">
        <v>763</v>
      </c>
      <c r="DO229" s="179">
        <v>11</v>
      </c>
      <c r="DP229" s="171"/>
    </row>
    <row r="230" spans="117:120" x14ac:dyDescent="0.25">
      <c r="DM230" s="177">
        <v>250</v>
      </c>
      <c r="DN230" s="178" t="s">
        <v>764</v>
      </c>
      <c r="DO230" s="179">
        <v>8</v>
      </c>
      <c r="DP230" s="171"/>
    </row>
    <row r="231" spans="117:120" x14ac:dyDescent="0.25">
      <c r="DM231" s="177">
        <v>251</v>
      </c>
      <c r="DN231" s="178" t="s">
        <v>765</v>
      </c>
      <c r="DO231" s="179">
        <v>9</v>
      </c>
      <c r="DP231" s="171"/>
    </row>
    <row r="232" spans="117:120" x14ac:dyDescent="0.25">
      <c r="DM232" s="177">
        <v>252</v>
      </c>
      <c r="DN232" s="178" t="s">
        <v>766</v>
      </c>
      <c r="DO232" s="179">
        <v>10</v>
      </c>
      <c r="DP232" s="171"/>
    </row>
    <row r="233" spans="117:120" x14ac:dyDescent="0.25">
      <c r="DM233" s="177">
        <v>253</v>
      </c>
      <c r="DN233" s="178" t="s">
        <v>767</v>
      </c>
      <c r="DO233" s="179">
        <v>11</v>
      </c>
      <c r="DP233" s="171"/>
    </row>
    <row r="234" spans="117:120" x14ac:dyDescent="0.25">
      <c r="DM234" s="177">
        <v>254</v>
      </c>
      <c r="DN234" s="178" t="s">
        <v>768</v>
      </c>
      <c r="DO234" s="179">
        <v>12</v>
      </c>
      <c r="DP234" s="171"/>
    </row>
    <row r="235" spans="117:120" x14ac:dyDescent="0.25">
      <c r="DM235" s="177">
        <v>351</v>
      </c>
      <c r="DN235" s="178" t="s">
        <v>769</v>
      </c>
      <c r="DO235" s="179">
        <v>7</v>
      </c>
      <c r="DP235" s="171"/>
    </row>
    <row r="236" spans="117:120" x14ac:dyDescent="0.25">
      <c r="DM236" s="177">
        <v>352</v>
      </c>
      <c r="DN236" s="178" t="s">
        <v>770</v>
      </c>
      <c r="DO236" s="179">
        <v>8</v>
      </c>
      <c r="DP236" s="171"/>
    </row>
    <row r="237" spans="117:120" x14ac:dyDescent="0.25">
      <c r="DM237" s="177">
        <v>353</v>
      </c>
      <c r="DN237" s="178" t="s">
        <v>771</v>
      </c>
      <c r="DO237" s="179">
        <v>9</v>
      </c>
      <c r="DP237" s="171"/>
    </row>
    <row r="238" spans="117:120" x14ac:dyDescent="0.25">
      <c r="DM238" s="177">
        <v>354</v>
      </c>
      <c r="DN238" s="178" t="s">
        <v>772</v>
      </c>
      <c r="DO238" s="179">
        <v>10</v>
      </c>
      <c r="DP238" s="171"/>
    </row>
    <row r="239" spans="117:120" x14ac:dyDescent="0.25">
      <c r="DM239" s="177">
        <v>355</v>
      </c>
      <c r="DN239" s="178" t="s">
        <v>773</v>
      </c>
      <c r="DO239" s="179">
        <v>11</v>
      </c>
      <c r="DP239" s="171"/>
    </row>
    <row r="240" spans="117:120" x14ac:dyDescent="0.25">
      <c r="DM240" s="177">
        <v>356</v>
      </c>
      <c r="DN240" s="178" t="s">
        <v>774</v>
      </c>
      <c r="DO240" s="179">
        <v>12</v>
      </c>
      <c r="DP240" s="171"/>
    </row>
    <row r="241" spans="117:120" x14ac:dyDescent="0.25">
      <c r="DM241" s="177">
        <v>361</v>
      </c>
      <c r="DN241" s="178" t="s">
        <v>775</v>
      </c>
      <c r="DO241" s="179">
        <v>6</v>
      </c>
      <c r="DP241" s="171"/>
    </row>
    <row r="242" spans="117:120" x14ac:dyDescent="0.25">
      <c r="DM242" s="177">
        <v>362</v>
      </c>
      <c r="DN242" s="178" t="s">
        <v>776</v>
      </c>
      <c r="DO242" s="179">
        <v>7</v>
      </c>
      <c r="DP242" s="171"/>
    </row>
    <row r="243" spans="117:120" x14ac:dyDescent="0.25">
      <c r="DM243" s="177">
        <v>363</v>
      </c>
      <c r="DN243" s="178" t="s">
        <v>777</v>
      </c>
      <c r="DO243" s="179">
        <v>8</v>
      </c>
      <c r="DP243" s="171"/>
    </row>
    <row r="244" spans="117:120" x14ac:dyDescent="0.25">
      <c r="DM244" s="177">
        <v>364</v>
      </c>
      <c r="DN244" s="178" t="s">
        <v>778</v>
      </c>
      <c r="DO244" s="179">
        <v>9</v>
      </c>
      <c r="DP244" s="171"/>
    </row>
    <row r="245" spans="117:120" x14ac:dyDescent="0.25">
      <c r="DM245" s="177">
        <v>366</v>
      </c>
      <c r="DN245" s="178" t="s">
        <v>779</v>
      </c>
      <c r="DO245" s="179">
        <v>8</v>
      </c>
      <c r="DP245" s="171"/>
    </row>
    <row r="246" spans="117:120" x14ac:dyDescent="0.25">
      <c r="DM246" s="177">
        <v>367</v>
      </c>
      <c r="DN246" s="178" t="s">
        <v>780</v>
      </c>
      <c r="DO246" s="179">
        <v>9</v>
      </c>
      <c r="DP246" s="171"/>
    </row>
    <row r="247" spans="117:120" x14ac:dyDescent="0.25">
      <c r="DM247" s="177">
        <v>368</v>
      </c>
      <c r="DN247" s="178" t="s">
        <v>781</v>
      </c>
      <c r="DO247" s="179">
        <v>10</v>
      </c>
      <c r="DP247" s="171"/>
    </row>
    <row r="248" spans="117:120" x14ac:dyDescent="0.25">
      <c r="DM248" s="177">
        <v>371</v>
      </c>
      <c r="DN248" s="178" t="s">
        <v>782</v>
      </c>
      <c r="DO248" s="179">
        <v>7</v>
      </c>
      <c r="DP248" s="171"/>
    </row>
    <row r="249" spans="117:120" x14ac:dyDescent="0.25">
      <c r="DM249" s="177">
        <v>372</v>
      </c>
      <c r="DN249" s="178" t="s">
        <v>783</v>
      </c>
      <c r="DO249" s="179">
        <v>8</v>
      </c>
      <c r="DP249" s="171"/>
    </row>
    <row r="250" spans="117:120" x14ac:dyDescent="0.25">
      <c r="DM250" s="177">
        <v>373</v>
      </c>
      <c r="DN250" s="178" t="s">
        <v>784</v>
      </c>
      <c r="DO250" s="179">
        <v>9</v>
      </c>
      <c r="DP250" s="171"/>
    </row>
    <row r="251" spans="117:120" x14ac:dyDescent="0.25">
      <c r="DM251" s="177">
        <v>374</v>
      </c>
      <c r="DN251" s="178" t="s">
        <v>785</v>
      </c>
      <c r="DO251" s="179">
        <v>10</v>
      </c>
      <c r="DP251" s="171"/>
    </row>
    <row r="252" spans="117:120" x14ac:dyDescent="0.25">
      <c r="DM252" s="177">
        <v>375</v>
      </c>
      <c r="DN252" s="178" t="s">
        <v>786</v>
      </c>
      <c r="DO252" s="179">
        <v>11</v>
      </c>
      <c r="DP252" s="171"/>
    </row>
    <row r="253" spans="117:120" x14ac:dyDescent="0.25">
      <c r="DM253" s="177">
        <v>376</v>
      </c>
      <c r="DN253" s="178" t="s">
        <v>787</v>
      </c>
      <c r="DO253" s="179">
        <v>8</v>
      </c>
      <c r="DP253" s="171"/>
    </row>
    <row r="254" spans="117:120" x14ac:dyDescent="0.25">
      <c r="DM254" s="177">
        <v>377</v>
      </c>
      <c r="DN254" s="178" t="s">
        <v>788</v>
      </c>
      <c r="DO254" s="179">
        <v>9</v>
      </c>
      <c r="DP254" s="171"/>
    </row>
    <row r="255" spans="117:120" x14ac:dyDescent="0.25">
      <c r="DM255" s="177">
        <v>378</v>
      </c>
      <c r="DN255" s="178" t="s">
        <v>789</v>
      </c>
      <c r="DO255" s="179">
        <v>11</v>
      </c>
      <c r="DP255" s="171"/>
    </row>
    <row r="256" spans="117:120" x14ac:dyDescent="0.25">
      <c r="DM256" s="177">
        <v>381</v>
      </c>
      <c r="DN256" s="178" t="s">
        <v>732</v>
      </c>
      <c r="DO256" s="179">
        <v>10</v>
      </c>
      <c r="DP256" s="171"/>
    </row>
    <row r="257" spans="117:120" x14ac:dyDescent="0.25">
      <c r="DM257" s="177">
        <v>382</v>
      </c>
      <c r="DN257" s="178" t="s">
        <v>733</v>
      </c>
      <c r="DO257" s="179">
        <v>11</v>
      </c>
      <c r="DP257" s="171"/>
    </row>
    <row r="258" spans="117:120" x14ac:dyDescent="0.25">
      <c r="DM258" s="177">
        <v>383</v>
      </c>
      <c r="DN258" s="178" t="s">
        <v>734</v>
      </c>
      <c r="DO258" s="179">
        <v>12</v>
      </c>
      <c r="DP258" s="171"/>
    </row>
    <row r="259" spans="117:120" x14ac:dyDescent="0.25">
      <c r="DM259" s="177">
        <v>410</v>
      </c>
      <c r="DN259" s="178" t="s">
        <v>790</v>
      </c>
      <c r="DO259" s="179">
        <v>5</v>
      </c>
      <c r="DP259" s="171"/>
    </row>
    <row r="260" spans="117:120" x14ac:dyDescent="0.25">
      <c r="DM260" s="177">
        <v>411</v>
      </c>
      <c r="DN260" s="178" t="s">
        <v>791</v>
      </c>
      <c r="DO260" s="179">
        <v>6</v>
      </c>
      <c r="DP260" s="171" t="s">
        <v>961</v>
      </c>
    </row>
    <row r="261" spans="117:120" x14ac:dyDescent="0.25">
      <c r="DM261" s="177">
        <v>412</v>
      </c>
      <c r="DN261" s="178" t="s">
        <v>792</v>
      </c>
      <c r="DO261" s="179">
        <v>7</v>
      </c>
      <c r="DP261" s="171" t="s">
        <v>961</v>
      </c>
    </row>
    <row r="262" spans="117:120" x14ac:dyDescent="0.25">
      <c r="DM262" s="177">
        <v>413</v>
      </c>
      <c r="DN262" s="178" t="s">
        <v>793</v>
      </c>
      <c r="DO262" s="179">
        <v>8</v>
      </c>
      <c r="DP262" s="171" t="s">
        <v>961</v>
      </c>
    </row>
    <row r="263" spans="117:120" x14ac:dyDescent="0.25">
      <c r="DM263" s="177">
        <v>420</v>
      </c>
      <c r="DN263" s="178" t="s">
        <v>794</v>
      </c>
      <c r="DO263" s="179">
        <v>4</v>
      </c>
      <c r="DP263" s="171" t="s">
        <v>960</v>
      </c>
    </row>
    <row r="264" spans="117:120" x14ac:dyDescent="0.25">
      <c r="DM264" s="177">
        <v>421</v>
      </c>
      <c r="DN264" s="178" t="s">
        <v>795</v>
      </c>
      <c r="DO264" s="179">
        <v>5</v>
      </c>
      <c r="DP264" s="171" t="s">
        <v>960</v>
      </c>
    </row>
    <row r="265" spans="117:120" x14ac:dyDescent="0.25">
      <c r="DM265" s="177">
        <v>422</v>
      </c>
      <c r="DN265" s="178" t="s">
        <v>796</v>
      </c>
      <c r="DO265" s="179">
        <v>6</v>
      </c>
      <c r="DP265" s="171" t="s">
        <v>960</v>
      </c>
    </row>
    <row r="266" spans="117:120" x14ac:dyDescent="0.25">
      <c r="DM266" s="177">
        <v>423</v>
      </c>
      <c r="DN266" s="178" t="s">
        <v>797</v>
      </c>
      <c r="DO266" s="179">
        <v>7</v>
      </c>
      <c r="DP266" s="171" t="s">
        <v>960</v>
      </c>
    </row>
    <row r="267" spans="117:120" x14ac:dyDescent="0.25">
      <c r="DM267" s="177">
        <v>424</v>
      </c>
      <c r="DN267" s="178" t="s">
        <v>798</v>
      </c>
      <c r="DO267" s="179">
        <v>8</v>
      </c>
      <c r="DP267" s="171" t="s">
        <v>960</v>
      </c>
    </row>
    <row r="268" spans="117:120" x14ac:dyDescent="0.25">
      <c r="DM268" s="177">
        <v>430</v>
      </c>
      <c r="DN268" s="178" t="s">
        <v>799</v>
      </c>
      <c r="DO268" s="179">
        <v>6</v>
      </c>
      <c r="DP268" s="171"/>
    </row>
    <row r="269" spans="117:120" x14ac:dyDescent="0.25">
      <c r="DM269" s="177">
        <v>431</v>
      </c>
      <c r="DN269" s="178" t="s">
        <v>800</v>
      </c>
      <c r="DO269" s="179">
        <v>7</v>
      </c>
      <c r="DP269" s="171"/>
    </row>
    <row r="270" spans="117:120" x14ac:dyDescent="0.25">
      <c r="DM270" s="177">
        <v>432</v>
      </c>
      <c r="DN270" s="178" t="s">
        <v>801</v>
      </c>
      <c r="DO270" s="179">
        <v>8</v>
      </c>
      <c r="DP270" s="171"/>
    </row>
    <row r="271" spans="117:120" x14ac:dyDescent="0.25">
      <c r="DM271" s="177">
        <v>433</v>
      </c>
      <c r="DN271" s="178" t="s">
        <v>802</v>
      </c>
      <c r="DO271" s="179">
        <v>9</v>
      </c>
      <c r="DP271" s="171"/>
    </row>
    <row r="272" spans="117:120" x14ac:dyDescent="0.25">
      <c r="DM272" s="177">
        <v>434</v>
      </c>
      <c r="DN272" s="178" t="s">
        <v>803</v>
      </c>
      <c r="DO272" s="179">
        <v>10</v>
      </c>
      <c r="DP272" s="171"/>
    </row>
    <row r="273" spans="117:120" x14ac:dyDescent="0.25">
      <c r="DM273" s="177">
        <v>441</v>
      </c>
      <c r="DN273" s="178" t="s">
        <v>804</v>
      </c>
      <c r="DO273" s="179">
        <v>7</v>
      </c>
      <c r="DP273" s="171" t="s">
        <v>962</v>
      </c>
    </row>
    <row r="274" spans="117:120" x14ac:dyDescent="0.25">
      <c r="DM274" s="177">
        <v>442</v>
      </c>
      <c r="DN274" s="178" t="s">
        <v>805</v>
      </c>
      <c r="DO274" s="179">
        <v>8</v>
      </c>
      <c r="DP274" s="171" t="s">
        <v>962</v>
      </c>
    </row>
    <row r="275" spans="117:120" x14ac:dyDescent="0.25">
      <c r="DM275" s="177">
        <v>443</v>
      </c>
      <c r="DN275" s="178" t="s">
        <v>806</v>
      </c>
      <c r="DO275" s="179">
        <v>9</v>
      </c>
      <c r="DP275" s="171" t="s">
        <v>962</v>
      </c>
    </row>
    <row r="276" spans="117:120" x14ac:dyDescent="0.25">
      <c r="DM276" s="177">
        <v>444</v>
      </c>
      <c r="DN276" s="178" t="s">
        <v>807</v>
      </c>
      <c r="DO276" s="179">
        <v>10</v>
      </c>
      <c r="DP276" s="171" t="s">
        <v>962</v>
      </c>
    </row>
    <row r="277" spans="117:120" x14ac:dyDescent="0.25">
      <c r="DM277" s="177">
        <v>451</v>
      </c>
      <c r="DN277" s="178" t="s">
        <v>808</v>
      </c>
      <c r="DO277" s="179">
        <v>7</v>
      </c>
      <c r="DP277" s="171"/>
    </row>
    <row r="278" spans="117:120" x14ac:dyDescent="0.25">
      <c r="DM278" s="177">
        <v>452</v>
      </c>
      <c r="DN278" s="178" t="s">
        <v>809</v>
      </c>
      <c r="DO278" s="179">
        <v>8</v>
      </c>
      <c r="DP278" s="171"/>
    </row>
    <row r="279" spans="117:120" x14ac:dyDescent="0.25">
      <c r="DM279" s="177">
        <v>453</v>
      </c>
      <c r="DN279" s="178" t="s">
        <v>810</v>
      </c>
      <c r="DO279" s="179">
        <v>9</v>
      </c>
      <c r="DP279" s="171"/>
    </row>
    <row r="280" spans="117:120" x14ac:dyDescent="0.25">
      <c r="DM280" s="177">
        <v>454</v>
      </c>
      <c r="DN280" s="178" t="s">
        <v>811</v>
      </c>
      <c r="DO280" s="179">
        <v>10</v>
      </c>
      <c r="DP280" s="171"/>
    </row>
    <row r="281" spans="117:120" x14ac:dyDescent="0.25">
      <c r="DM281" s="177">
        <v>460</v>
      </c>
      <c r="DN281" s="178" t="s">
        <v>812</v>
      </c>
      <c r="DO281" s="179">
        <v>6</v>
      </c>
      <c r="DP281" s="171"/>
    </row>
    <row r="282" spans="117:120" x14ac:dyDescent="0.25">
      <c r="DM282" s="177">
        <v>461</v>
      </c>
      <c r="DN282" s="178" t="s">
        <v>813</v>
      </c>
      <c r="DO282" s="179">
        <v>7</v>
      </c>
      <c r="DP282" s="171"/>
    </row>
    <row r="283" spans="117:120" x14ac:dyDescent="0.25">
      <c r="DM283" s="177">
        <v>462</v>
      </c>
      <c r="DN283" s="178" t="s">
        <v>814</v>
      </c>
      <c r="DO283" s="179">
        <v>8</v>
      </c>
      <c r="DP283" s="171"/>
    </row>
    <row r="284" spans="117:120" x14ac:dyDescent="0.25">
      <c r="DM284" s="177">
        <v>463</v>
      </c>
      <c r="DN284" s="178" t="s">
        <v>815</v>
      </c>
      <c r="DO284" s="179">
        <v>9</v>
      </c>
      <c r="DP284" s="171"/>
    </row>
    <row r="285" spans="117:120" x14ac:dyDescent="0.25">
      <c r="DM285" s="177">
        <v>464</v>
      </c>
      <c r="DN285" s="178" t="s">
        <v>816</v>
      </c>
      <c r="DO285" s="179">
        <v>10</v>
      </c>
      <c r="DP285" s="171"/>
    </row>
    <row r="286" spans="117:120" x14ac:dyDescent="0.25">
      <c r="DM286" s="177">
        <v>490</v>
      </c>
      <c r="DN286" s="178" t="s">
        <v>732</v>
      </c>
      <c r="DO286" s="179">
        <v>8</v>
      </c>
      <c r="DP286" s="171"/>
    </row>
    <row r="287" spans="117:120" x14ac:dyDescent="0.25">
      <c r="DM287" s="177">
        <v>491</v>
      </c>
      <c r="DN287" s="178" t="s">
        <v>733</v>
      </c>
      <c r="DO287" s="179">
        <v>9</v>
      </c>
      <c r="DP287" s="171"/>
    </row>
    <row r="288" spans="117:120" x14ac:dyDescent="0.25">
      <c r="DM288" s="177">
        <v>492</v>
      </c>
      <c r="DN288" s="178" t="s">
        <v>734</v>
      </c>
      <c r="DO288" s="179">
        <v>10</v>
      </c>
      <c r="DP288" s="171"/>
    </row>
    <row r="289" spans="117:120" x14ac:dyDescent="0.25">
      <c r="DM289" s="177">
        <v>493</v>
      </c>
      <c r="DN289" s="178" t="s">
        <v>817</v>
      </c>
      <c r="DO289" s="179">
        <v>11</v>
      </c>
      <c r="DP289" s="171"/>
    </row>
    <row r="290" spans="117:120" x14ac:dyDescent="0.25">
      <c r="DM290" s="177">
        <v>494</v>
      </c>
      <c r="DN290" s="178" t="s">
        <v>736</v>
      </c>
      <c r="DO290" s="179">
        <v>12</v>
      </c>
      <c r="DP290" s="171"/>
    </row>
    <row r="291" spans="117:120" x14ac:dyDescent="0.25">
      <c r="DM291" s="177">
        <v>501</v>
      </c>
      <c r="DN291" s="178" t="s">
        <v>818</v>
      </c>
      <c r="DO291" s="179">
        <v>1</v>
      </c>
      <c r="DP291" s="171"/>
    </row>
    <row r="292" spans="117:120" x14ac:dyDescent="0.25">
      <c r="DM292" s="177">
        <v>502</v>
      </c>
      <c r="DN292" s="178" t="s">
        <v>819</v>
      </c>
      <c r="DO292" s="179">
        <v>2</v>
      </c>
      <c r="DP292" s="171"/>
    </row>
    <row r="293" spans="117:120" x14ac:dyDescent="0.25">
      <c r="DM293" s="177">
        <v>504</v>
      </c>
      <c r="DN293" s="178" t="s">
        <v>821</v>
      </c>
      <c r="DO293" s="179">
        <v>4</v>
      </c>
      <c r="DP293" s="171"/>
    </row>
    <row r="294" spans="117:120" x14ac:dyDescent="0.25">
      <c r="DM294" s="177">
        <v>506</v>
      </c>
      <c r="DN294" s="178" t="s">
        <v>822</v>
      </c>
      <c r="DO294" s="179">
        <v>3</v>
      </c>
      <c r="DP294" s="171"/>
    </row>
    <row r="295" spans="117:120" x14ac:dyDescent="0.25">
      <c r="DM295" s="177">
        <v>507</v>
      </c>
      <c r="DN295" s="178" t="s">
        <v>823</v>
      </c>
      <c r="DO295" s="179">
        <v>4</v>
      </c>
      <c r="DP295" s="171"/>
    </row>
    <row r="296" spans="117:120" x14ac:dyDescent="0.25">
      <c r="DM296" s="177">
        <v>503</v>
      </c>
      <c r="DN296" s="178" t="s">
        <v>820</v>
      </c>
      <c r="DO296" s="179">
        <v>3</v>
      </c>
      <c r="DP296" s="171"/>
    </row>
    <row r="297" spans="117:120" x14ac:dyDescent="0.25">
      <c r="DM297" s="177">
        <v>508</v>
      </c>
      <c r="DN297" s="178" t="s">
        <v>824</v>
      </c>
      <c r="DO297" s="179">
        <v>5</v>
      </c>
      <c r="DP297" s="171"/>
    </row>
    <row r="298" spans="117:120" x14ac:dyDescent="0.25">
      <c r="DM298" s="177">
        <v>509</v>
      </c>
      <c r="DN298" s="178" t="s">
        <v>825</v>
      </c>
      <c r="DO298" s="179">
        <v>6</v>
      </c>
      <c r="DP298" s="171"/>
    </row>
    <row r="299" spans="117:120" x14ac:dyDescent="0.25">
      <c r="DM299" s="177">
        <v>511</v>
      </c>
      <c r="DN299" s="178" t="s">
        <v>826</v>
      </c>
      <c r="DO299" s="179">
        <v>4</v>
      </c>
      <c r="DP299" s="171"/>
    </row>
    <row r="300" spans="117:120" x14ac:dyDescent="0.25">
      <c r="DM300" s="177">
        <v>512</v>
      </c>
      <c r="DN300" s="178" t="s">
        <v>827</v>
      </c>
      <c r="DO300" s="179">
        <v>5</v>
      </c>
      <c r="DP300" s="171"/>
    </row>
    <row r="301" spans="117:120" x14ac:dyDescent="0.25">
      <c r="DM301" s="177">
        <v>513</v>
      </c>
      <c r="DN301" s="178" t="s">
        <v>828</v>
      </c>
      <c r="DO301" s="179">
        <v>6</v>
      </c>
      <c r="DP301" s="171"/>
    </row>
    <row r="302" spans="117:120" x14ac:dyDescent="0.25">
      <c r="DM302" s="177">
        <v>514</v>
      </c>
      <c r="DN302" s="178" t="s">
        <v>829</v>
      </c>
      <c r="DO302" s="179">
        <v>7</v>
      </c>
      <c r="DP302" s="171"/>
    </row>
    <row r="303" spans="117:120" x14ac:dyDescent="0.25">
      <c r="DM303" s="177">
        <v>516</v>
      </c>
      <c r="DN303" s="178" t="s">
        <v>830</v>
      </c>
      <c r="DO303" s="179">
        <v>4</v>
      </c>
      <c r="DP303" s="171"/>
    </row>
    <row r="304" spans="117:120" x14ac:dyDescent="0.25">
      <c r="DM304" s="177">
        <v>517</v>
      </c>
      <c r="DN304" s="178" t="s">
        <v>831</v>
      </c>
      <c r="DO304" s="179">
        <v>5</v>
      </c>
      <c r="DP304" s="171"/>
    </row>
    <row r="305" spans="117:120" x14ac:dyDescent="0.25">
      <c r="DM305" s="177">
        <v>518</v>
      </c>
      <c r="DN305" s="178" t="s">
        <v>832</v>
      </c>
      <c r="DO305" s="179">
        <v>6</v>
      </c>
      <c r="DP305" s="171"/>
    </row>
    <row r="306" spans="117:120" x14ac:dyDescent="0.25">
      <c r="DM306" s="177">
        <v>521</v>
      </c>
      <c r="DN306" s="178" t="s">
        <v>833</v>
      </c>
      <c r="DO306" s="179">
        <v>4</v>
      </c>
      <c r="DP306" s="171"/>
    </row>
    <row r="307" spans="117:120" x14ac:dyDescent="0.25">
      <c r="DM307" s="177">
        <v>522</v>
      </c>
      <c r="DN307" s="178" t="s">
        <v>834</v>
      </c>
      <c r="DO307" s="179">
        <v>5</v>
      </c>
      <c r="DP307" s="171"/>
    </row>
    <row r="308" spans="117:120" x14ac:dyDescent="0.25">
      <c r="DM308" s="177">
        <v>523</v>
      </c>
      <c r="DN308" s="178" t="s">
        <v>835</v>
      </c>
      <c r="DO308" s="179">
        <v>6</v>
      </c>
      <c r="DP308" s="171"/>
    </row>
    <row r="309" spans="117:120" x14ac:dyDescent="0.25">
      <c r="DM309" s="177">
        <v>524</v>
      </c>
      <c r="DN309" s="178" t="s">
        <v>836</v>
      </c>
      <c r="DO309" s="179">
        <v>7</v>
      </c>
      <c r="DP309" s="171"/>
    </row>
    <row r="310" spans="117:120" x14ac:dyDescent="0.25">
      <c r="DM310" s="177">
        <v>531</v>
      </c>
      <c r="DN310" s="178" t="s">
        <v>837</v>
      </c>
      <c r="DO310" s="179">
        <v>5</v>
      </c>
      <c r="DP310" s="171"/>
    </row>
    <row r="311" spans="117:120" x14ac:dyDescent="0.25">
      <c r="DM311" s="177">
        <v>532</v>
      </c>
      <c r="DN311" s="178" t="s">
        <v>838</v>
      </c>
      <c r="DO311" s="179">
        <v>6</v>
      </c>
      <c r="DP311" s="171"/>
    </row>
    <row r="312" spans="117:120" x14ac:dyDescent="0.25">
      <c r="DM312" s="177">
        <v>533</v>
      </c>
      <c r="DN312" s="178" t="s">
        <v>839</v>
      </c>
      <c r="DO312" s="179">
        <v>6</v>
      </c>
      <c r="DP312" s="171"/>
    </row>
    <row r="313" spans="117:120" x14ac:dyDescent="0.25">
      <c r="DM313" s="177">
        <v>534</v>
      </c>
      <c r="DN313" s="178" t="s">
        <v>840</v>
      </c>
      <c r="DO313" s="179">
        <v>7</v>
      </c>
      <c r="DP313" s="171"/>
    </row>
    <row r="314" spans="117:120" x14ac:dyDescent="0.25">
      <c r="DM314" s="177">
        <v>541</v>
      </c>
      <c r="DN314" s="178" t="s">
        <v>841</v>
      </c>
      <c r="DO314" s="179">
        <v>6</v>
      </c>
      <c r="DP314" s="171"/>
    </row>
    <row r="315" spans="117:120" x14ac:dyDescent="0.25">
      <c r="DM315" s="177">
        <v>542</v>
      </c>
      <c r="DN315" s="178" t="s">
        <v>842</v>
      </c>
      <c r="DO315" s="179">
        <v>7</v>
      </c>
      <c r="DP315" s="171" t="s">
        <v>967</v>
      </c>
    </row>
    <row r="316" spans="117:120" x14ac:dyDescent="0.25">
      <c r="DM316" s="177">
        <v>543</v>
      </c>
      <c r="DN316" s="178" t="s">
        <v>843</v>
      </c>
      <c r="DO316" s="179">
        <v>8</v>
      </c>
      <c r="DP316" s="171"/>
    </row>
    <row r="317" spans="117:120" x14ac:dyDescent="0.25">
      <c r="DM317" s="177">
        <v>544</v>
      </c>
      <c r="DN317" s="178" t="s">
        <v>844</v>
      </c>
      <c r="DO317" s="179">
        <v>9</v>
      </c>
      <c r="DP317" s="171"/>
    </row>
    <row r="318" spans="117:120" x14ac:dyDescent="0.25">
      <c r="DM318" s="177">
        <v>545</v>
      </c>
      <c r="DN318" s="178" t="s">
        <v>845</v>
      </c>
      <c r="DO318" s="179">
        <v>10</v>
      </c>
      <c r="DP318" s="171"/>
    </row>
    <row r="319" spans="117:120" x14ac:dyDescent="0.25">
      <c r="DM319" s="177">
        <v>550</v>
      </c>
      <c r="DN319" s="178" t="s">
        <v>846</v>
      </c>
      <c r="DO319" s="179">
        <v>7</v>
      </c>
      <c r="DP319" s="171"/>
    </row>
    <row r="320" spans="117:120" x14ac:dyDescent="0.25">
      <c r="DM320" s="177">
        <v>551</v>
      </c>
      <c r="DN320" s="178" t="s">
        <v>732</v>
      </c>
      <c r="DO320" s="179">
        <v>8</v>
      </c>
      <c r="DP320" s="171"/>
    </row>
    <row r="321" spans="117:120" x14ac:dyDescent="0.25">
      <c r="DM321" s="177">
        <v>552</v>
      </c>
      <c r="DN321" s="178" t="s">
        <v>733</v>
      </c>
      <c r="DO321" s="179">
        <v>9</v>
      </c>
      <c r="DP321" s="171"/>
    </row>
    <row r="322" spans="117:120" x14ac:dyDescent="0.25">
      <c r="DM322" s="177">
        <v>553</v>
      </c>
      <c r="DN322" s="178" t="s">
        <v>734</v>
      </c>
      <c r="DO322" s="179">
        <v>10</v>
      </c>
      <c r="DP322" s="171"/>
    </row>
    <row r="323" spans="117:120" x14ac:dyDescent="0.25">
      <c r="DM323" s="177">
        <v>554</v>
      </c>
      <c r="DN323" s="178" t="s">
        <v>817</v>
      </c>
      <c r="DO323" s="179">
        <v>11</v>
      </c>
      <c r="DP323" s="171"/>
    </row>
    <row r="324" spans="117:120" x14ac:dyDescent="0.25">
      <c r="DM324" s="177">
        <v>555</v>
      </c>
      <c r="DN324" s="180" t="s">
        <v>736</v>
      </c>
      <c r="DO324" s="179">
        <v>12</v>
      </c>
      <c r="DP324" s="171"/>
    </row>
    <row r="325" spans="117:120" x14ac:dyDescent="0.25">
      <c r="DM325" s="177">
        <v>561</v>
      </c>
      <c r="DN325" s="178" t="s">
        <v>847</v>
      </c>
      <c r="DO325" s="179">
        <v>3</v>
      </c>
      <c r="DP325" s="171"/>
    </row>
    <row r="326" spans="117:120" x14ac:dyDescent="0.25">
      <c r="DM326" s="177">
        <v>562</v>
      </c>
      <c r="DN326" s="178" t="s">
        <v>848</v>
      </c>
      <c r="DO326" s="179">
        <v>4</v>
      </c>
      <c r="DP326" s="171"/>
    </row>
    <row r="327" spans="117:120" x14ac:dyDescent="0.25">
      <c r="DM327" s="177">
        <v>563</v>
      </c>
      <c r="DN327" s="178" t="s">
        <v>849</v>
      </c>
      <c r="DO327" s="179">
        <v>5</v>
      </c>
      <c r="DP327" s="171"/>
    </row>
    <row r="328" spans="117:120" x14ac:dyDescent="0.25">
      <c r="DM328" s="177">
        <v>564</v>
      </c>
      <c r="DN328" s="178" t="s">
        <v>850</v>
      </c>
      <c r="DO328" s="179">
        <v>6</v>
      </c>
      <c r="DP328" s="171"/>
    </row>
    <row r="329" spans="117:120" x14ac:dyDescent="0.25">
      <c r="DM329" s="177">
        <v>565</v>
      </c>
      <c r="DN329" s="178" t="s">
        <v>851</v>
      </c>
      <c r="DO329" s="179">
        <v>7</v>
      </c>
      <c r="DP329" s="171"/>
    </row>
    <row r="330" spans="117:120" x14ac:dyDescent="0.25">
      <c r="DM330" s="177">
        <v>566</v>
      </c>
      <c r="DN330" s="178" t="s">
        <v>0</v>
      </c>
      <c r="DO330" s="179">
        <v>8</v>
      </c>
      <c r="DP330" s="171"/>
    </row>
    <row r="331" spans="117:120" x14ac:dyDescent="0.25">
      <c r="DM331" s="177">
        <v>571</v>
      </c>
      <c r="DN331" s="178" t="s">
        <v>1</v>
      </c>
      <c r="DO331" s="179">
        <v>3</v>
      </c>
      <c r="DP331" s="171"/>
    </row>
    <row r="332" spans="117:120" x14ac:dyDescent="0.25">
      <c r="DM332" s="177">
        <v>572</v>
      </c>
      <c r="DN332" s="178" t="s">
        <v>2</v>
      </c>
      <c r="DO332" s="179">
        <v>4</v>
      </c>
      <c r="DP332" s="171"/>
    </row>
    <row r="333" spans="117:120" x14ac:dyDescent="0.25">
      <c r="DM333" s="177">
        <v>573</v>
      </c>
      <c r="DN333" s="178" t="s">
        <v>3</v>
      </c>
      <c r="DO333" s="179">
        <v>5</v>
      </c>
      <c r="DP333" s="171"/>
    </row>
    <row r="334" spans="117:120" x14ac:dyDescent="0.25">
      <c r="DM334" s="177">
        <v>574</v>
      </c>
      <c r="DN334" s="178" t="s">
        <v>4</v>
      </c>
      <c r="DO334" s="179">
        <v>6</v>
      </c>
      <c r="DP334" s="171"/>
    </row>
    <row r="335" spans="117:120" x14ac:dyDescent="0.25">
      <c r="DM335" s="177">
        <v>575</v>
      </c>
      <c r="DN335" s="178" t="s">
        <v>5</v>
      </c>
      <c r="DO335" s="179">
        <v>7</v>
      </c>
      <c r="DP335" s="171"/>
    </row>
    <row r="336" spans="117:120" x14ac:dyDescent="0.25">
      <c r="DM336" s="177">
        <v>576</v>
      </c>
      <c r="DN336" s="178" t="s">
        <v>6</v>
      </c>
      <c r="DO336" s="179">
        <v>8</v>
      </c>
      <c r="DP336" s="171"/>
    </row>
    <row r="337" spans="117:120" x14ac:dyDescent="0.25">
      <c r="DM337" s="177">
        <v>577</v>
      </c>
      <c r="DN337" s="178" t="s">
        <v>7</v>
      </c>
      <c r="DO337" s="181"/>
      <c r="DP337" s="171"/>
    </row>
    <row r="338" spans="117:120" x14ac:dyDescent="0.25">
      <c r="DM338" s="177">
        <v>578</v>
      </c>
      <c r="DN338" s="178" t="s">
        <v>8</v>
      </c>
      <c r="DO338" s="179">
        <v>7</v>
      </c>
      <c r="DP338" s="171"/>
    </row>
    <row r="339" spans="117:120" x14ac:dyDescent="0.25">
      <c r="DM339" s="177">
        <v>580</v>
      </c>
      <c r="DN339" s="178" t="s">
        <v>9</v>
      </c>
      <c r="DO339" s="179">
        <v>2</v>
      </c>
      <c r="DP339" s="171"/>
    </row>
    <row r="340" spans="117:120" x14ac:dyDescent="0.25">
      <c r="DM340" s="177">
        <v>581</v>
      </c>
      <c r="DN340" s="178" t="s">
        <v>10</v>
      </c>
      <c r="DO340" s="179">
        <v>3</v>
      </c>
      <c r="DP340" s="171"/>
    </row>
    <row r="341" spans="117:120" x14ac:dyDescent="0.25">
      <c r="DM341" s="177">
        <v>582</v>
      </c>
      <c r="DN341" s="178" t="s">
        <v>11</v>
      </c>
      <c r="DO341" s="179">
        <v>4</v>
      </c>
      <c r="DP341" s="171"/>
    </row>
    <row r="342" spans="117:120" x14ac:dyDescent="0.25">
      <c r="DM342" s="177">
        <v>583</v>
      </c>
      <c r="DN342" s="178" t="s">
        <v>12</v>
      </c>
      <c r="DO342" s="179">
        <v>4</v>
      </c>
      <c r="DP342" s="171"/>
    </row>
    <row r="343" spans="117:120" x14ac:dyDescent="0.25">
      <c r="DM343" s="177">
        <v>584</v>
      </c>
      <c r="DN343" s="178" t="s">
        <v>13</v>
      </c>
      <c r="DO343" s="179">
        <v>5</v>
      </c>
      <c r="DP343" s="171"/>
    </row>
    <row r="344" spans="117:120" x14ac:dyDescent="0.25">
      <c r="DM344" s="177">
        <v>585</v>
      </c>
      <c r="DN344" s="178" t="s">
        <v>14</v>
      </c>
      <c r="DO344" s="179">
        <v>6</v>
      </c>
      <c r="DP344" s="171"/>
    </row>
    <row r="345" spans="117:120" x14ac:dyDescent="0.25">
      <c r="DM345" s="177">
        <v>586</v>
      </c>
      <c r="DN345" s="178" t="s">
        <v>15</v>
      </c>
      <c r="DO345" s="179">
        <v>7</v>
      </c>
      <c r="DP345" s="171"/>
    </row>
    <row r="346" spans="117:120" x14ac:dyDescent="0.25">
      <c r="DM346" s="177">
        <v>587</v>
      </c>
      <c r="DN346" s="178" t="s">
        <v>16</v>
      </c>
      <c r="DO346" s="179">
        <v>8</v>
      </c>
      <c r="DP346" s="171"/>
    </row>
    <row r="347" spans="117:120" x14ac:dyDescent="0.25">
      <c r="DM347" s="177">
        <v>590</v>
      </c>
      <c r="DN347" s="178" t="s">
        <v>846</v>
      </c>
      <c r="DO347" s="179">
        <v>7</v>
      </c>
      <c r="DP347" s="171"/>
    </row>
    <row r="348" spans="117:120" x14ac:dyDescent="0.25">
      <c r="DM348" s="177">
        <v>591</v>
      </c>
      <c r="DN348" s="178" t="s">
        <v>17</v>
      </c>
      <c r="DO348" s="179">
        <v>8</v>
      </c>
      <c r="DP348" s="171"/>
    </row>
    <row r="349" spans="117:120" x14ac:dyDescent="0.25">
      <c r="DM349" s="177">
        <v>592</v>
      </c>
      <c r="DN349" s="178" t="s">
        <v>18</v>
      </c>
      <c r="DO349" s="179">
        <v>9</v>
      </c>
      <c r="DP349" s="171"/>
    </row>
    <row r="350" spans="117:120" x14ac:dyDescent="0.25">
      <c r="DM350" s="177">
        <v>593</v>
      </c>
      <c r="DN350" s="178" t="s">
        <v>19</v>
      </c>
      <c r="DO350" s="179">
        <v>10</v>
      </c>
      <c r="DP350" s="171"/>
    </row>
    <row r="351" spans="117:120" x14ac:dyDescent="0.25">
      <c r="DM351" s="177">
        <v>594</v>
      </c>
      <c r="DN351" s="178" t="s">
        <v>20</v>
      </c>
      <c r="DO351" s="179">
        <v>11</v>
      </c>
      <c r="DP351" s="171"/>
    </row>
    <row r="352" spans="117:120" x14ac:dyDescent="0.25">
      <c r="DM352" s="177">
        <v>601</v>
      </c>
      <c r="DN352" s="178" t="s">
        <v>21</v>
      </c>
      <c r="DO352" s="179">
        <v>4</v>
      </c>
      <c r="DP352" s="171"/>
    </row>
    <row r="353" spans="117:120" x14ac:dyDescent="0.25">
      <c r="DM353" s="177">
        <v>602</v>
      </c>
      <c r="DN353" s="178" t="s">
        <v>22</v>
      </c>
      <c r="DO353" s="179">
        <v>5</v>
      </c>
      <c r="DP353" s="171"/>
    </row>
    <row r="354" spans="117:120" x14ac:dyDescent="0.25">
      <c r="DM354" s="177">
        <v>603</v>
      </c>
      <c r="DN354" s="178" t="s">
        <v>23</v>
      </c>
      <c r="DO354" s="179">
        <v>6</v>
      </c>
      <c r="DP354" s="171"/>
    </row>
    <row r="355" spans="117:120" x14ac:dyDescent="0.25">
      <c r="DM355" s="177">
        <v>604</v>
      </c>
      <c r="DN355" s="178" t="s">
        <v>24</v>
      </c>
      <c r="DO355" s="179">
        <v>7</v>
      </c>
      <c r="DP355" s="171"/>
    </row>
    <row r="356" spans="117:120" x14ac:dyDescent="0.25">
      <c r="DM356" s="177">
        <v>611</v>
      </c>
      <c r="DN356" s="178" t="s">
        <v>25</v>
      </c>
      <c r="DO356" s="179">
        <v>1</v>
      </c>
      <c r="DP356" s="171"/>
    </row>
    <row r="357" spans="117:120" x14ac:dyDescent="0.25">
      <c r="DM357" s="177">
        <v>612</v>
      </c>
      <c r="DN357" s="178" t="s">
        <v>26</v>
      </c>
      <c r="DO357" s="179">
        <v>2</v>
      </c>
      <c r="DP357" s="171"/>
    </row>
    <row r="358" spans="117:120" x14ac:dyDescent="0.25">
      <c r="DM358" s="177">
        <v>613</v>
      </c>
      <c r="DN358" s="178" t="s">
        <v>27</v>
      </c>
      <c r="DO358" s="179">
        <v>3</v>
      </c>
      <c r="DP358" s="171" t="s">
        <v>963</v>
      </c>
    </row>
    <row r="359" spans="117:120" x14ac:dyDescent="0.25">
      <c r="DM359" s="177">
        <v>614</v>
      </c>
      <c r="DN359" s="178" t="s">
        <v>28</v>
      </c>
      <c r="DO359" s="179">
        <v>4</v>
      </c>
      <c r="DP359" s="171" t="s">
        <v>963</v>
      </c>
    </row>
    <row r="360" spans="117:120" x14ac:dyDescent="0.25">
      <c r="DM360" s="177">
        <v>631</v>
      </c>
      <c r="DN360" s="178" t="s">
        <v>29</v>
      </c>
      <c r="DO360" s="179">
        <v>8</v>
      </c>
      <c r="DP360" s="171"/>
    </row>
    <row r="361" spans="117:120" x14ac:dyDescent="0.25">
      <c r="DM361" s="177">
        <v>632</v>
      </c>
      <c r="DN361" s="178" t="s">
        <v>30</v>
      </c>
      <c r="DO361" s="179">
        <v>9</v>
      </c>
      <c r="DP361" s="171"/>
    </row>
    <row r="362" spans="117:120" x14ac:dyDescent="0.25">
      <c r="DM362" s="177">
        <v>633</v>
      </c>
      <c r="DN362" s="178" t="s">
        <v>31</v>
      </c>
      <c r="DO362" s="179">
        <v>10</v>
      </c>
      <c r="DP362" s="171"/>
    </row>
    <row r="363" spans="117:120" x14ac:dyDescent="0.25">
      <c r="DM363" s="177">
        <v>634</v>
      </c>
      <c r="DN363" s="178" t="s">
        <v>32</v>
      </c>
      <c r="DO363" s="179">
        <v>11</v>
      </c>
      <c r="DP363" s="171"/>
    </row>
    <row r="364" spans="117:120" x14ac:dyDescent="0.25">
      <c r="DM364" s="177">
        <v>690</v>
      </c>
      <c r="DN364" s="178" t="s">
        <v>732</v>
      </c>
      <c r="DO364" s="179">
        <v>8</v>
      </c>
      <c r="DP364" s="171"/>
    </row>
    <row r="365" spans="117:120" x14ac:dyDescent="0.25">
      <c r="DM365" s="177">
        <v>691</v>
      </c>
      <c r="DN365" s="178" t="s">
        <v>733</v>
      </c>
      <c r="DO365" s="179">
        <v>9</v>
      </c>
      <c r="DP365" s="171"/>
    </row>
    <row r="366" spans="117:120" x14ac:dyDescent="0.25">
      <c r="DM366" s="177">
        <v>692</v>
      </c>
      <c r="DN366" s="178" t="s">
        <v>734</v>
      </c>
      <c r="DO366" s="179">
        <v>10</v>
      </c>
      <c r="DP366" s="171"/>
    </row>
    <row r="367" spans="117:120" x14ac:dyDescent="0.25">
      <c r="DM367" s="177">
        <v>693</v>
      </c>
      <c r="DN367" s="178" t="s">
        <v>817</v>
      </c>
      <c r="DO367" s="179">
        <v>11</v>
      </c>
      <c r="DP367" s="171"/>
    </row>
    <row r="368" spans="117:120" x14ac:dyDescent="0.25">
      <c r="DM368" s="177">
        <v>694</v>
      </c>
      <c r="DN368" s="178" t="s">
        <v>736</v>
      </c>
      <c r="DO368" s="179">
        <v>12</v>
      </c>
      <c r="DP368" s="171"/>
    </row>
    <row r="369" spans="117:120" x14ac:dyDescent="0.25">
      <c r="DM369" s="177">
        <v>706</v>
      </c>
      <c r="DN369" s="178" t="s">
        <v>33</v>
      </c>
      <c r="DO369" s="179">
        <v>4</v>
      </c>
      <c r="DP369" s="171"/>
    </row>
    <row r="370" spans="117:120" x14ac:dyDescent="0.25">
      <c r="DM370" s="177">
        <v>707</v>
      </c>
      <c r="DN370" s="178" t="s">
        <v>34</v>
      </c>
      <c r="DO370" s="179">
        <v>5</v>
      </c>
      <c r="DP370" s="171"/>
    </row>
    <row r="371" spans="117:120" x14ac:dyDescent="0.25">
      <c r="DM371" s="177">
        <v>708</v>
      </c>
      <c r="DN371" s="178" t="s">
        <v>35</v>
      </c>
      <c r="DO371" s="179">
        <v>6</v>
      </c>
      <c r="DP371" s="171"/>
    </row>
    <row r="372" spans="117:120" x14ac:dyDescent="0.25">
      <c r="DM372" s="177">
        <v>709</v>
      </c>
      <c r="DN372" s="178" t="s">
        <v>36</v>
      </c>
      <c r="DO372" s="179">
        <v>7</v>
      </c>
      <c r="DP372" s="171"/>
    </row>
    <row r="373" spans="117:120" x14ac:dyDescent="0.25">
      <c r="DM373" s="177">
        <v>710</v>
      </c>
      <c r="DN373" s="178" t="s">
        <v>37</v>
      </c>
      <c r="DO373" s="179">
        <v>6</v>
      </c>
      <c r="DP373" s="171"/>
    </row>
    <row r="374" spans="117:120" x14ac:dyDescent="0.25">
      <c r="DM374" s="177">
        <v>711</v>
      </c>
      <c r="DN374" s="178" t="s">
        <v>38</v>
      </c>
      <c r="DO374" s="179">
        <v>7</v>
      </c>
      <c r="DP374" s="171"/>
    </row>
    <row r="375" spans="117:120" x14ac:dyDescent="0.25">
      <c r="DM375" s="177">
        <v>712</v>
      </c>
      <c r="DN375" s="178" t="s">
        <v>39</v>
      </c>
      <c r="DO375" s="179">
        <v>8</v>
      </c>
      <c r="DP375" s="171"/>
    </row>
    <row r="376" spans="117:120" x14ac:dyDescent="0.25">
      <c r="DM376" s="177">
        <v>713</v>
      </c>
      <c r="DN376" s="178" t="s">
        <v>40</v>
      </c>
      <c r="DO376" s="179">
        <v>9</v>
      </c>
      <c r="DP376" s="171"/>
    </row>
    <row r="377" spans="117:120" x14ac:dyDescent="0.25">
      <c r="DM377" s="177">
        <v>714</v>
      </c>
      <c r="DN377" s="178" t="s">
        <v>41</v>
      </c>
      <c r="DO377" s="179">
        <v>10</v>
      </c>
      <c r="DP377" s="171"/>
    </row>
    <row r="378" spans="117:120" x14ac:dyDescent="0.25">
      <c r="DM378" s="177">
        <v>720</v>
      </c>
      <c r="DN378" s="178" t="s">
        <v>42</v>
      </c>
      <c r="DO378" s="179">
        <v>6</v>
      </c>
      <c r="DP378" s="171"/>
    </row>
    <row r="379" spans="117:120" x14ac:dyDescent="0.25">
      <c r="DM379" s="177">
        <v>721</v>
      </c>
      <c r="DN379" s="178" t="s">
        <v>43</v>
      </c>
      <c r="DO379" s="179">
        <v>7</v>
      </c>
      <c r="DP379" s="171"/>
    </row>
    <row r="380" spans="117:120" x14ac:dyDescent="0.25">
      <c r="DM380" s="177">
        <v>722</v>
      </c>
      <c r="DN380" s="178" t="s">
        <v>44</v>
      </c>
      <c r="DO380" s="179">
        <v>8</v>
      </c>
      <c r="DP380" s="171"/>
    </row>
    <row r="381" spans="117:120" x14ac:dyDescent="0.25">
      <c r="DM381" s="177">
        <v>723</v>
      </c>
      <c r="DN381" s="178" t="s">
        <v>45</v>
      </c>
      <c r="DO381" s="179">
        <v>9</v>
      </c>
      <c r="DP381" s="171"/>
    </row>
    <row r="382" spans="117:120" x14ac:dyDescent="0.25">
      <c r="DM382" s="177">
        <v>724</v>
      </c>
      <c r="DN382" s="178" t="s">
        <v>46</v>
      </c>
      <c r="DO382" s="179">
        <v>10</v>
      </c>
      <c r="DP382" s="171"/>
    </row>
    <row r="383" spans="117:120" x14ac:dyDescent="0.25">
      <c r="DM383" s="177">
        <v>731</v>
      </c>
      <c r="DN383" s="178" t="s">
        <v>47</v>
      </c>
      <c r="DO383" s="179">
        <v>4</v>
      </c>
      <c r="DP383" s="171" t="s">
        <v>964</v>
      </c>
    </row>
    <row r="384" spans="117:120" x14ac:dyDescent="0.25">
      <c r="DM384" s="177">
        <v>732</v>
      </c>
      <c r="DN384" s="178" t="s">
        <v>48</v>
      </c>
      <c r="DO384" s="179">
        <v>5</v>
      </c>
      <c r="DP384" s="171" t="s">
        <v>964</v>
      </c>
    </row>
    <row r="385" spans="117:120" x14ac:dyDescent="0.25">
      <c r="DM385" s="177">
        <v>733</v>
      </c>
      <c r="DN385" s="178" t="s">
        <v>49</v>
      </c>
      <c r="DO385" s="179">
        <v>6</v>
      </c>
      <c r="DP385" s="171" t="s">
        <v>964</v>
      </c>
    </row>
    <row r="386" spans="117:120" x14ac:dyDescent="0.25">
      <c r="DM386" s="177">
        <v>741</v>
      </c>
      <c r="DN386" s="178" t="s">
        <v>50</v>
      </c>
      <c r="DO386" s="179">
        <v>7</v>
      </c>
      <c r="DP386" s="171" t="s">
        <v>965</v>
      </c>
    </row>
    <row r="387" spans="117:120" x14ac:dyDescent="0.25">
      <c r="DM387" s="177">
        <v>742</v>
      </c>
      <c r="DN387" s="178" t="s">
        <v>51</v>
      </c>
      <c r="DO387" s="179">
        <v>8</v>
      </c>
      <c r="DP387" s="171" t="s">
        <v>966</v>
      </c>
    </row>
    <row r="388" spans="117:120" x14ac:dyDescent="0.25">
      <c r="DM388" s="177">
        <v>743</v>
      </c>
      <c r="DN388" s="178" t="s">
        <v>52</v>
      </c>
      <c r="DO388" s="179">
        <v>9</v>
      </c>
      <c r="DP388" s="171"/>
    </row>
    <row r="389" spans="117:120" x14ac:dyDescent="0.25">
      <c r="DM389" s="177">
        <v>750</v>
      </c>
      <c r="DN389" s="178" t="s">
        <v>732</v>
      </c>
      <c r="DO389" s="179">
        <v>9</v>
      </c>
      <c r="DP389" s="171" t="s">
        <v>951</v>
      </c>
    </row>
    <row r="390" spans="117:120" x14ac:dyDescent="0.25">
      <c r="DM390" s="177">
        <v>751</v>
      </c>
      <c r="DN390" s="178" t="s">
        <v>733</v>
      </c>
      <c r="DO390" s="179">
        <v>10</v>
      </c>
      <c r="DP390" s="171" t="s">
        <v>951</v>
      </c>
    </row>
    <row r="391" spans="117:120" x14ac:dyDescent="0.25">
      <c r="DM391" s="177">
        <v>752</v>
      </c>
      <c r="DN391" s="178" t="s">
        <v>734</v>
      </c>
      <c r="DO391" s="179">
        <v>11</v>
      </c>
      <c r="DP391" s="171" t="s">
        <v>951</v>
      </c>
    </row>
    <row r="392" spans="117:120" x14ac:dyDescent="0.25">
      <c r="DM392" s="177">
        <v>753</v>
      </c>
      <c r="DN392" s="178" t="s">
        <v>735</v>
      </c>
      <c r="DO392" s="179">
        <v>12</v>
      </c>
      <c r="DP392" s="171" t="s">
        <v>951</v>
      </c>
    </row>
    <row r="393" spans="117:120" x14ac:dyDescent="0.25">
      <c r="DM393" s="177">
        <v>760</v>
      </c>
      <c r="DN393" s="178" t="s">
        <v>53</v>
      </c>
      <c r="DO393" s="179">
        <v>6</v>
      </c>
      <c r="DP393" s="171"/>
    </row>
    <row r="394" spans="117:120" x14ac:dyDescent="0.25">
      <c r="DM394" s="177">
        <v>761</v>
      </c>
      <c r="DN394" s="178" t="s">
        <v>54</v>
      </c>
      <c r="DO394" s="179">
        <v>7</v>
      </c>
      <c r="DP394" s="171"/>
    </row>
    <row r="395" spans="117:120" x14ac:dyDescent="0.25">
      <c r="DM395" s="177">
        <v>762</v>
      </c>
      <c r="DN395" s="178" t="s">
        <v>55</v>
      </c>
      <c r="DO395" s="179">
        <v>8</v>
      </c>
      <c r="DP395" s="171"/>
    </row>
    <row r="396" spans="117:120" x14ac:dyDescent="0.25">
      <c r="DM396" s="177">
        <v>763</v>
      </c>
      <c r="DN396" s="178" t="s">
        <v>56</v>
      </c>
      <c r="DO396" s="179">
        <v>9</v>
      </c>
      <c r="DP396" s="171"/>
    </row>
    <row r="397" spans="117:120" x14ac:dyDescent="0.25">
      <c r="DM397" s="177">
        <v>764</v>
      </c>
      <c r="DN397" s="178" t="s">
        <v>57</v>
      </c>
      <c r="DO397" s="179">
        <v>10</v>
      </c>
      <c r="DP397" s="171"/>
    </row>
    <row r="398" spans="117:120" x14ac:dyDescent="0.25">
      <c r="DM398" s="177">
        <v>770</v>
      </c>
      <c r="DN398" s="178" t="s">
        <v>53</v>
      </c>
      <c r="DO398" s="179">
        <v>6</v>
      </c>
      <c r="DP398" s="171"/>
    </row>
    <row r="399" spans="117:120" x14ac:dyDescent="0.25">
      <c r="DM399" s="177">
        <v>771</v>
      </c>
      <c r="DN399" s="178" t="s">
        <v>54</v>
      </c>
      <c r="DO399" s="179">
        <v>7</v>
      </c>
      <c r="DP399" s="171" t="s">
        <v>951</v>
      </c>
    </row>
    <row r="400" spans="117:120" x14ac:dyDescent="0.25">
      <c r="DM400" s="177">
        <v>772</v>
      </c>
      <c r="DN400" s="178" t="s">
        <v>55</v>
      </c>
      <c r="DO400" s="179">
        <v>8</v>
      </c>
      <c r="DP400" s="171" t="s">
        <v>951</v>
      </c>
    </row>
    <row r="401" spans="117:120" x14ac:dyDescent="0.25">
      <c r="DM401" s="177">
        <v>773</v>
      </c>
      <c r="DN401" s="178" t="s">
        <v>56</v>
      </c>
      <c r="DO401" s="179">
        <v>9</v>
      </c>
      <c r="DP401" s="171" t="s">
        <v>951</v>
      </c>
    </row>
    <row r="402" spans="117:120" x14ac:dyDescent="0.25">
      <c r="DM402" s="177">
        <v>774</v>
      </c>
      <c r="DN402" s="178" t="s">
        <v>57</v>
      </c>
      <c r="DO402" s="179">
        <v>10</v>
      </c>
      <c r="DP402" s="171" t="s">
        <v>951</v>
      </c>
    </row>
    <row r="403" spans="117:120" x14ac:dyDescent="0.25">
      <c r="DM403" s="177">
        <v>780</v>
      </c>
      <c r="DN403" s="178" t="s">
        <v>53</v>
      </c>
      <c r="DO403" s="179">
        <v>6</v>
      </c>
      <c r="DP403" s="171"/>
    </row>
    <row r="404" spans="117:120" x14ac:dyDescent="0.25">
      <c r="DM404" s="177">
        <v>780</v>
      </c>
      <c r="DN404" s="178" t="s">
        <v>53</v>
      </c>
      <c r="DO404" s="179">
        <v>6</v>
      </c>
      <c r="DP404" s="171"/>
    </row>
    <row r="405" spans="117:120" x14ac:dyDescent="0.25">
      <c r="DM405" s="177">
        <v>781</v>
      </c>
      <c r="DN405" s="178" t="s">
        <v>54</v>
      </c>
      <c r="DO405" s="179">
        <v>7</v>
      </c>
      <c r="DP405" s="171" t="s">
        <v>952</v>
      </c>
    </row>
    <row r="406" spans="117:120" x14ac:dyDescent="0.25">
      <c r="DM406" s="177">
        <v>781</v>
      </c>
      <c r="DN406" s="178" t="s">
        <v>54</v>
      </c>
      <c r="DO406" s="179">
        <v>7</v>
      </c>
      <c r="DP406" s="171" t="s">
        <v>952</v>
      </c>
    </row>
    <row r="407" spans="117:120" x14ac:dyDescent="0.25">
      <c r="DM407" s="177">
        <v>782</v>
      </c>
      <c r="DN407" s="178" t="s">
        <v>55</v>
      </c>
      <c r="DO407" s="179">
        <v>8</v>
      </c>
      <c r="DP407" s="171" t="s">
        <v>952</v>
      </c>
    </row>
    <row r="408" spans="117:120" x14ac:dyDescent="0.25">
      <c r="DM408" s="177">
        <v>782</v>
      </c>
      <c r="DN408" s="178" t="s">
        <v>55</v>
      </c>
      <c r="DO408" s="179">
        <v>8</v>
      </c>
      <c r="DP408" s="171" t="s">
        <v>952</v>
      </c>
    </row>
    <row r="409" spans="117:120" x14ac:dyDescent="0.25">
      <c r="DM409" s="177">
        <v>783</v>
      </c>
      <c r="DN409" s="178" t="s">
        <v>56</v>
      </c>
      <c r="DO409" s="179">
        <v>9</v>
      </c>
      <c r="DP409" s="171" t="s">
        <v>952</v>
      </c>
    </row>
    <row r="410" spans="117:120" x14ac:dyDescent="0.25">
      <c r="DM410" s="177">
        <v>783</v>
      </c>
      <c r="DN410" s="178" t="s">
        <v>56</v>
      </c>
      <c r="DO410" s="179">
        <v>9</v>
      </c>
      <c r="DP410" s="171" t="s">
        <v>952</v>
      </c>
    </row>
    <row r="411" spans="117:120" x14ac:dyDescent="0.25">
      <c r="DM411" s="177">
        <v>784</v>
      </c>
      <c r="DN411" s="178" t="s">
        <v>57</v>
      </c>
      <c r="DO411" s="179">
        <v>10</v>
      </c>
      <c r="DP411" s="171" t="s">
        <v>952</v>
      </c>
    </row>
    <row r="412" spans="117:120" x14ac:dyDescent="0.25">
      <c r="DM412" s="177">
        <v>784</v>
      </c>
      <c r="DN412" s="178" t="s">
        <v>57</v>
      </c>
      <c r="DO412" s="179">
        <v>10</v>
      </c>
      <c r="DP412" s="171" t="s">
        <v>952</v>
      </c>
    </row>
    <row r="413" spans="117:120" x14ac:dyDescent="0.25">
      <c r="DM413" s="177">
        <v>811</v>
      </c>
      <c r="DN413" s="178" t="s">
        <v>58</v>
      </c>
      <c r="DO413" s="179">
        <v>4</v>
      </c>
      <c r="DP413" s="171"/>
    </row>
    <row r="414" spans="117:120" x14ac:dyDescent="0.25">
      <c r="DM414" s="177">
        <v>812</v>
      </c>
      <c r="DN414" s="178" t="s">
        <v>59</v>
      </c>
      <c r="DO414" s="179">
        <v>5</v>
      </c>
      <c r="DP414" s="171"/>
    </row>
    <row r="415" spans="117:120" x14ac:dyDescent="0.25">
      <c r="DM415" s="177">
        <v>813</v>
      </c>
      <c r="DN415" s="178" t="s">
        <v>60</v>
      </c>
      <c r="DO415" s="179">
        <v>6</v>
      </c>
      <c r="DP415" s="171"/>
    </row>
    <row r="416" spans="117:120" x14ac:dyDescent="0.25">
      <c r="DM416" s="177">
        <v>814</v>
      </c>
      <c r="DN416" s="178" t="s">
        <v>61</v>
      </c>
      <c r="DO416" s="179">
        <v>7</v>
      </c>
      <c r="DP416" s="171"/>
    </row>
    <row r="417" spans="117:120" x14ac:dyDescent="0.25">
      <c r="DM417" s="177">
        <v>821</v>
      </c>
      <c r="DN417" s="178" t="s">
        <v>62</v>
      </c>
      <c r="DO417" s="179">
        <v>7</v>
      </c>
      <c r="DP417" s="171"/>
    </row>
    <row r="418" spans="117:120" x14ac:dyDescent="0.25">
      <c r="DM418" s="177">
        <v>822</v>
      </c>
      <c r="DN418" s="178" t="s">
        <v>63</v>
      </c>
      <c r="DO418" s="179">
        <v>8</v>
      </c>
      <c r="DP418" s="171"/>
    </row>
    <row r="419" spans="117:120" x14ac:dyDescent="0.25">
      <c r="DM419" s="177">
        <v>823</v>
      </c>
      <c r="DN419" s="178" t="s">
        <v>64</v>
      </c>
      <c r="DO419" s="179">
        <v>9</v>
      </c>
      <c r="DP419" s="171"/>
    </row>
    <row r="420" spans="117:120" x14ac:dyDescent="0.25">
      <c r="DM420" s="177">
        <v>824</v>
      </c>
      <c r="DN420" s="178" t="s">
        <v>65</v>
      </c>
      <c r="DO420" s="179">
        <v>10</v>
      </c>
      <c r="DP420" s="171"/>
    </row>
    <row r="421" spans="117:120" x14ac:dyDescent="0.25">
      <c r="DM421" s="177">
        <v>850</v>
      </c>
      <c r="DN421" s="178" t="s">
        <v>732</v>
      </c>
      <c r="DO421" s="179">
        <v>8</v>
      </c>
      <c r="DP421" s="171"/>
    </row>
    <row r="422" spans="117:120" x14ac:dyDescent="0.25">
      <c r="DM422" s="177">
        <v>851</v>
      </c>
      <c r="DN422" s="178" t="s">
        <v>733</v>
      </c>
      <c r="DO422" s="179">
        <v>9</v>
      </c>
      <c r="DP422" s="171"/>
    </row>
    <row r="423" spans="117:120" x14ac:dyDescent="0.25">
      <c r="DM423" s="177">
        <v>852</v>
      </c>
      <c r="DN423" s="178" t="s">
        <v>734</v>
      </c>
      <c r="DO423" s="179">
        <v>10</v>
      </c>
      <c r="DP423" s="171"/>
    </row>
    <row r="424" spans="117:120" x14ac:dyDescent="0.25">
      <c r="DM424" s="177">
        <v>853</v>
      </c>
      <c r="DN424" s="178" t="s">
        <v>735</v>
      </c>
      <c r="DO424" s="179">
        <v>11</v>
      </c>
      <c r="DP424" s="171"/>
    </row>
    <row r="425" spans="117:120" x14ac:dyDescent="0.25">
      <c r="DM425" s="177">
        <v>951</v>
      </c>
      <c r="DN425" s="178" t="s">
        <v>66</v>
      </c>
      <c r="DO425" s="179">
        <v>6</v>
      </c>
      <c r="DP425" s="171"/>
    </row>
    <row r="426" spans="117:120" x14ac:dyDescent="0.25">
      <c r="DM426" s="177">
        <v>952</v>
      </c>
      <c r="DN426" s="178" t="s">
        <v>67</v>
      </c>
      <c r="DO426" s="179">
        <v>7</v>
      </c>
      <c r="DP426" s="171"/>
    </row>
    <row r="427" spans="117:120" x14ac:dyDescent="0.25">
      <c r="DM427" s="177">
        <v>953</v>
      </c>
      <c r="DN427" s="178" t="s">
        <v>68</v>
      </c>
      <c r="DO427" s="179">
        <v>8</v>
      </c>
      <c r="DP427" s="171"/>
    </row>
    <row r="428" spans="117:120" x14ac:dyDescent="0.25">
      <c r="DM428" s="177">
        <v>954</v>
      </c>
      <c r="DN428" s="178" t="s">
        <v>69</v>
      </c>
      <c r="DO428" s="179">
        <v>8</v>
      </c>
      <c r="DP428" s="171"/>
    </row>
    <row r="429" spans="117:120" x14ac:dyDescent="0.25">
      <c r="DM429" s="177">
        <v>955</v>
      </c>
      <c r="DN429" s="178" t="s">
        <v>70</v>
      </c>
      <c r="DO429" s="179">
        <v>9</v>
      </c>
      <c r="DP429" s="171"/>
    </row>
    <row r="430" spans="117:120" x14ac:dyDescent="0.25">
      <c r="DM430" s="177">
        <v>961</v>
      </c>
      <c r="DN430" s="178" t="s">
        <v>71</v>
      </c>
      <c r="DO430" s="179">
        <v>6</v>
      </c>
      <c r="DP430" s="171"/>
    </row>
    <row r="431" spans="117:120" x14ac:dyDescent="0.25">
      <c r="DM431" s="177">
        <v>962</v>
      </c>
      <c r="DN431" s="178" t="s">
        <v>72</v>
      </c>
      <c r="DO431" s="179">
        <v>7</v>
      </c>
      <c r="DP431" s="171"/>
    </row>
    <row r="432" spans="117:120" x14ac:dyDescent="0.25">
      <c r="DM432" s="177">
        <v>963</v>
      </c>
      <c r="DN432" s="178" t="s">
        <v>73</v>
      </c>
      <c r="DO432" s="179">
        <v>8</v>
      </c>
      <c r="DP432" s="171"/>
    </row>
    <row r="433" spans="117:120" x14ac:dyDescent="0.25">
      <c r="DM433" s="177">
        <v>971</v>
      </c>
      <c r="DN433" s="178" t="s">
        <v>74</v>
      </c>
      <c r="DO433" s="179">
        <v>6</v>
      </c>
      <c r="DP433" s="171"/>
    </row>
    <row r="434" spans="117:120" x14ac:dyDescent="0.25">
      <c r="DM434" s="182">
        <v>972</v>
      </c>
      <c r="DN434" s="183" t="s">
        <v>75</v>
      </c>
      <c r="DO434" s="184">
        <v>7</v>
      </c>
      <c r="DP434" s="172"/>
    </row>
  </sheetData>
  <autoFilter ref="A4:EL156"/>
  <mergeCells count="18">
    <mergeCell ref="DM176:DO176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DA11 DD10:DD16 DA140 DD127 DD129:DD135 DD111:DD112 DD114:DD124 DD18:DD28 DD70 DA142:DA144 DD140:DD144 DD100:DD101 DD104 DD77:DD98 DD109 DA108 DD31:DD44 DD72:DD73 DD138 DA138 DD146:DD147 DA146:DA147 DD46:DD63">
    <cfRule type="cellIs" dxfId="659" priority="96" stopIfTrue="1" operator="notEqual">
      <formula>$DH10</formula>
    </cfRule>
  </conditionalFormatting>
  <conditionalFormatting sqref="DA10 DA13:DA16 DA127 DA129:DA135 DA111:DA112 DA114:DA124 DA109 DA18:DA28 DA70 DA100:DA102 DA104 DA77:DA98 DA30:DA44 DA72:DA73 DA46:DA63">
    <cfRule type="cellIs" dxfId="658" priority="97" stopIfTrue="1" operator="notEqual">
      <formula>$DD10</formula>
    </cfRule>
  </conditionalFormatting>
  <conditionalFormatting sqref="DD105">
    <cfRule type="cellIs" dxfId="657" priority="94" stopIfTrue="1" operator="notEqual">
      <formula>$DH105</formula>
    </cfRule>
  </conditionalFormatting>
  <conditionalFormatting sqref="DA105">
    <cfRule type="cellIs" dxfId="656" priority="95" stopIfTrue="1" operator="notEqual">
      <formula>$DD105</formula>
    </cfRule>
  </conditionalFormatting>
  <conditionalFormatting sqref="DD66">
    <cfRule type="cellIs" dxfId="655" priority="92" stopIfTrue="1" operator="notEqual">
      <formula>$DH66</formula>
    </cfRule>
  </conditionalFormatting>
  <conditionalFormatting sqref="DA66">
    <cfRule type="cellIs" dxfId="654" priority="93" stopIfTrue="1" operator="notEqual">
      <formula>$DD66</formula>
    </cfRule>
  </conditionalFormatting>
  <conditionalFormatting sqref="DD67">
    <cfRule type="cellIs" dxfId="653" priority="90" stopIfTrue="1" operator="notEqual">
      <formula>$DH67</formula>
    </cfRule>
  </conditionalFormatting>
  <conditionalFormatting sqref="DA67">
    <cfRule type="cellIs" dxfId="652" priority="91" stopIfTrue="1" operator="notEqual">
      <formula>$DD67</formula>
    </cfRule>
  </conditionalFormatting>
  <conditionalFormatting sqref="DD29">
    <cfRule type="cellIs" dxfId="651" priority="86" stopIfTrue="1" operator="notEqual">
      <formula>$DH29</formula>
    </cfRule>
  </conditionalFormatting>
  <conditionalFormatting sqref="DA29">
    <cfRule type="cellIs" dxfId="650" priority="87" stopIfTrue="1" operator="notEqual">
      <formula>$DD29</formula>
    </cfRule>
  </conditionalFormatting>
  <conditionalFormatting sqref="DD65">
    <cfRule type="cellIs" dxfId="649" priority="84" stopIfTrue="1" operator="notEqual">
      <formula>$DH65</formula>
    </cfRule>
  </conditionalFormatting>
  <conditionalFormatting sqref="DA65">
    <cfRule type="cellIs" dxfId="648" priority="85" stopIfTrue="1" operator="notEqual">
      <formula>$DD65</formula>
    </cfRule>
  </conditionalFormatting>
  <conditionalFormatting sqref="DD68">
    <cfRule type="cellIs" dxfId="647" priority="82" stopIfTrue="1" operator="notEqual">
      <formula>$DH68</formula>
    </cfRule>
  </conditionalFormatting>
  <conditionalFormatting sqref="DA68">
    <cfRule type="cellIs" dxfId="646" priority="83" stopIfTrue="1" operator="notEqual">
      <formula>$DD68</formula>
    </cfRule>
  </conditionalFormatting>
  <conditionalFormatting sqref="DD125">
    <cfRule type="cellIs" dxfId="645" priority="80" stopIfTrue="1" operator="notEqual">
      <formula>$DH125</formula>
    </cfRule>
  </conditionalFormatting>
  <conditionalFormatting sqref="DA125">
    <cfRule type="cellIs" dxfId="644" priority="81" stopIfTrue="1" operator="notEqual">
      <formula>$DD125</formula>
    </cfRule>
  </conditionalFormatting>
  <conditionalFormatting sqref="CU5 CX5:CX44 CX108:CX135 CX104:CX106 CX46:CX102">
    <cfRule type="cellIs" dxfId="643" priority="79" operator="notEqual">
      <formula>$CX5</formula>
    </cfRule>
  </conditionalFormatting>
  <conditionalFormatting sqref="CX140 CX142:CX144 CU142:CU144 CX138 CU138 CU146:CU147 CX146:CX147">
    <cfRule type="cellIs" dxfId="642" priority="78" stopIfTrue="1" operator="notEqual">
      <formula>$DA138</formula>
    </cfRule>
  </conditionalFormatting>
  <conditionalFormatting sqref="DA12">
    <cfRule type="cellIs" dxfId="641" priority="77" stopIfTrue="1" operator="notEqual">
      <formula>$DH12</formula>
    </cfRule>
  </conditionalFormatting>
  <conditionalFormatting sqref="DD71">
    <cfRule type="cellIs" dxfId="640" priority="75" stopIfTrue="1" operator="notEqual">
      <formula>$DH71</formula>
    </cfRule>
  </conditionalFormatting>
  <conditionalFormatting sqref="DA71">
    <cfRule type="cellIs" dxfId="639" priority="76" stopIfTrue="1" operator="notEqual">
      <formula>$DD71</formula>
    </cfRule>
  </conditionalFormatting>
  <conditionalFormatting sqref="DA143">
    <cfRule type="cellIs" dxfId="638" priority="74" stopIfTrue="1" operator="notEqual">
      <formula>$DH143</formula>
    </cfRule>
  </conditionalFormatting>
  <conditionalFormatting sqref="DD106">
    <cfRule type="cellIs" dxfId="637" priority="72" stopIfTrue="1" operator="notEqual">
      <formula>$DH106</formula>
    </cfRule>
  </conditionalFormatting>
  <conditionalFormatting sqref="DA106">
    <cfRule type="cellIs" dxfId="636" priority="73" stopIfTrue="1" operator="notEqual">
      <formula>$DD106</formula>
    </cfRule>
  </conditionalFormatting>
  <conditionalFormatting sqref="DD139">
    <cfRule type="cellIs" dxfId="635" priority="71" stopIfTrue="1" operator="notEqual">
      <formula>$DH139</formula>
    </cfRule>
  </conditionalFormatting>
  <conditionalFormatting sqref="DA139">
    <cfRule type="cellIs" dxfId="634" priority="70" stopIfTrue="1" operator="notEqual">
      <formula>$DH139</formula>
    </cfRule>
  </conditionalFormatting>
  <conditionalFormatting sqref="CX139">
    <cfRule type="cellIs" dxfId="633" priority="69" stopIfTrue="1" operator="notEqual">
      <formula>$DA139</formula>
    </cfRule>
  </conditionalFormatting>
  <conditionalFormatting sqref="DD64">
    <cfRule type="cellIs" dxfId="632" priority="67" stopIfTrue="1" operator="notEqual">
      <formula>$DH64</formula>
    </cfRule>
  </conditionalFormatting>
  <conditionalFormatting sqref="DA64">
    <cfRule type="cellIs" dxfId="631" priority="68" stopIfTrue="1" operator="notEqual">
      <formula>$DD64</formula>
    </cfRule>
  </conditionalFormatting>
  <conditionalFormatting sqref="DD76">
    <cfRule type="cellIs" dxfId="630" priority="65" stopIfTrue="1" operator="notEqual">
      <formula>$DH76</formula>
    </cfRule>
  </conditionalFormatting>
  <conditionalFormatting sqref="DA76">
    <cfRule type="cellIs" dxfId="629" priority="66" stopIfTrue="1" operator="notEqual">
      <formula>$DD76</formula>
    </cfRule>
  </conditionalFormatting>
  <conditionalFormatting sqref="DD75">
    <cfRule type="cellIs" dxfId="628" priority="63" stopIfTrue="1" operator="notEqual">
      <formula>$DH75</formula>
    </cfRule>
  </conditionalFormatting>
  <conditionalFormatting sqref="DA75">
    <cfRule type="cellIs" dxfId="627" priority="64" stopIfTrue="1" operator="notEqual">
      <formula>$DD75</formula>
    </cfRule>
  </conditionalFormatting>
  <conditionalFormatting sqref="DD70">
    <cfRule type="cellIs" dxfId="626" priority="61" stopIfTrue="1" operator="notEqual">
      <formula>$DH70</formula>
    </cfRule>
  </conditionalFormatting>
  <conditionalFormatting sqref="DA70">
    <cfRule type="cellIs" dxfId="625" priority="62" stopIfTrue="1" operator="notEqual">
      <formula>$DD70</formula>
    </cfRule>
  </conditionalFormatting>
  <conditionalFormatting sqref="DD71">
    <cfRule type="cellIs" dxfId="624" priority="59" stopIfTrue="1" operator="notEqual">
      <formula>$DH71</formula>
    </cfRule>
  </conditionalFormatting>
  <conditionalFormatting sqref="DA71">
    <cfRule type="cellIs" dxfId="623" priority="60" stopIfTrue="1" operator="notEqual">
      <formula>$DD71</formula>
    </cfRule>
  </conditionalFormatting>
  <conditionalFormatting sqref="DD108">
    <cfRule type="cellIs" dxfId="622" priority="58" stopIfTrue="1" operator="notEqual">
      <formula>$DH108</formula>
    </cfRule>
  </conditionalFormatting>
  <conditionalFormatting sqref="DD113">
    <cfRule type="cellIs" dxfId="621" priority="56" stopIfTrue="1" operator="notEqual">
      <formula>$DH113</formula>
    </cfRule>
  </conditionalFormatting>
  <conditionalFormatting sqref="DA113">
    <cfRule type="cellIs" dxfId="620" priority="57" stopIfTrue="1" operator="notEqual">
      <formula>$DD113</formula>
    </cfRule>
  </conditionalFormatting>
  <conditionalFormatting sqref="DD136">
    <cfRule type="cellIs" dxfId="619" priority="55" stopIfTrue="1" operator="notEqual">
      <formula>$DH136</formula>
    </cfRule>
  </conditionalFormatting>
  <conditionalFormatting sqref="DA136">
    <cfRule type="cellIs" dxfId="618" priority="54" stopIfTrue="1" operator="notEqual">
      <formula>$DH136</formula>
    </cfRule>
  </conditionalFormatting>
  <conditionalFormatting sqref="CX136">
    <cfRule type="cellIs" dxfId="617" priority="53" stopIfTrue="1" operator="notEqual">
      <formula>$DA136</formula>
    </cfRule>
  </conditionalFormatting>
  <conditionalFormatting sqref="DA141">
    <cfRule type="cellIs" dxfId="616" priority="52" stopIfTrue="1" operator="notEqual">
      <formula>$DH141</formula>
    </cfRule>
  </conditionalFormatting>
  <conditionalFormatting sqref="CX141">
    <cfRule type="cellIs" dxfId="615" priority="51" stopIfTrue="1" operator="notEqual">
      <formula>$DA141</formula>
    </cfRule>
  </conditionalFormatting>
  <conditionalFormatting sqref="DD128">
    <cfRule type="cellIs" dxfId="614" priority="49" stopIfTrue="1" operator="notEqual">
      <formula>$DH128</formula>
    </cfRule>
  </conditionalFormatting>
  <conditionalFormatting sqref="DA128">
    <cfRule type="cellIs" dxfId="613" priority="50" stopIfTrue="1" operator="notEqual">
      <formula>$DD128</formula>
    </cfRule>
  </conditionalFormatting>
  <conditionalFormatting sqref="DD126">
    <cfRule type="cellIs" dxfId="612" priority="47" stopIfTrue="1" operator="notEqual">
      <formula>$DH126</formula>
    </cfRule>
  </conditionalFormatting>
  <conditionalFormatting sqref="DA126">
    <cfRule type="cellIs" dxfId="611" priority="48" stopIfTrue="1" operator="notEqual">
      <formula>$DD126</formula>
    </cfRule>
  </conditionalFormatting>
  <conditionalFormatting sqref="DD73">
    <cfRule type="cellIs" dxfId="610" priority="45" stopIfTrue="1" operator="notEqual">
      <formula>$DH73</formula>
    </cfRule>
  </conditionalFormatting>
  <conditionalFormatting sqref="DA73">
    <cfRule type="cellIs" dxfId="609" priority="46" stopIfTrue="1" operator="notEqual">
      <formula>$DD73</formula>
    </cfRule>
  </conditionalFormatting>
  <conditionalFormatting sqref="DD73">
    <cfRule type="cellIs" dxfId="608" priority="43" stopIfTrue="1" operator="notEqual">
      <formula>$DH73</formula>
    </cfRule>
  </conditionalFormatting>
  <conditionalFormatting sqref="DA73">
    <cfRule type="cellIs" dxfId="607" priority="44" stopIfTrue="1" operator="notEqual">
      <formula>$DD73</formula>
    </cfRule>
  </conditionalFormatting>
  <conditionalFormatting sqref="DD74">
    <cfRule type="cellIs" dxfId="606" priority="41" stopIfTrue="1" operator="notEqual">
      <formula>$DH74</formula>
    </cfRule>
  </conditionalFormatting>
  <conditionalFormatting sqref="DA74">
    <cfRule type="cellIs" dxfId="605" priority="42" stopIfTrue="1" operator="notEqual">
      <formula>$DD74</formula>
    </cfRule>
  </conditionalFormatting>
  <conditionalFormatting sqref="DD99">
    <cfRule type="cellIs" dxfId="604" priority="39" stopIfTrue="1" operator="notEqual">
      <formula>$DH99</formula>
    </cfRule>
  </conditionalFormatting>
  <conditionalFormatting sqref="DA99">
    <cfRule type="cellIs" dxfId="603" priority="40" stopIfTrue="1" operator="notEqual">
      <formula>$DD99</formula>
    </cfRule>
  </conditionalFormatting>
  <conditionalFormatting sqref="DD69">
    <cfRule type="cellIs" dxfId="602" priority="37" stopIfTrue="1" operator="notEqual">
      <formula>$DH69</formula>
    </cfRule>
  </conditionalFormatting>
  <conditionalFormatting sqref="DA69">
    <cfRule type="cellIs" dxfId="601" priority="38" stopIfTrue="1" operator="notEqual">
      <formula>$DD69</formula>
    </cfRule>
  </conditionalFormatting>
  <conditionalFormatting sqref="DD69">
    <cfRule type="cellIs" dxfId="600" priority="35" stopIfTrue="1" operator="notEqual">
      <formula>$DH69</formula>
    </cfRule>
  </conditionalFormatting>
  <conditionalFormatting sqref="DA69">
    <cfRule type="cellIs" dxfId="599" priority="36" stopIfTrue="1" operator="notEqual">
      <formula>$DD69</formula>
    </cfRule>
  </conditionalFormatting>
  <conditionalFormatting sqref="DD110">
    <cfRule type="cellIs" dxfId="598" priority="33" stopIfTrue="1" operator="notEqual">
      <formula>$DH110</formula>
    </cfRule>
  </conditionalFormatting>
  <conditionalFormatting sqref="DA110">
    <cfRule type="cellIs" dxfId="597" priority="34" stopIfTrue="1" operator="notEqual">
      <formula>$DD110</formula>
    </cfRule>
  </conditionalFormatting>
  <conditionalFormatting sqref="DD17">
    <cfRule type="cellIs" dxfId="596" priority="31" stopIfTrue="1" operator="notEqual">
      <formula>$DH17</formula>
    </cfRule>
  </conditionalFormatting>
  <conditionalFormatting sqref="DA17">
    <cfRule type="cellIs" dxfId="595" priority="32" stopIfTrue="1" operator="notEqual">
      <formula>$DD17</formula>
    </cfRule>
  </conditionalFormatting>
  <conditionalFormatting sqref="DD137">
    <cfRule type="cellIs" dxfId="594" priority="30" stopIfTrue="1" operator="notEqual">
      <formula>$DH137</formula>
    </cfRule>
  </conditionalFormatting>
  <conditionalFormatting sqref="DA137">
    <cfRule type="cellIs" dxfId="593" priority="29" stopIfTrue="1" operator="notEqual">
      <formula>$DH137</formula>
    </cfRule>
  </conditionalFormatting>
  <conditionalFormatting sqref="CX137">
    <cfRule type="cellIs" dxfId="592" priority="28" stopIfTrue="1" operator="notEqual">
      <formula>$DA137</formula>
    </cfRule>
  </conditionalFormatting>
  <conditionalFormatting sqref="CU140">
    <cfRule type="cellIs" dxfId="591" priority="27" stopIfTrue="1" operator="notEqual">
      <formula>$DA140</formula>
    </cfRule>
  </conditionalFormatting>
  <conditionalFormatting sqref="CU139">
    <cfRule type="cellIs" dxfId="590" priority="26" stopIfTrue="1" operator="notEqual">
      <formula>$DA139</formula>
    </cfRule>
  </conditionalFormatting>
  <conditionalFormatting sqref="CU136">
    <cfRule type="cellIs" dxfId="589" priority="25" stopIfTrue="1" operator="notEqual">
      <formula>$DA136</formula>
    </cfRule>
  </conditionalFormatting>
  <conditionalFormatting sqref="CU141">
    <cfRule type="cellIs" dxfId="588" priority="24" stopIfTrue="1" operator="notEqual">
      <formula>$DA141</formula>
    </cfRule>
  </conditionalFormatting>
  <conditionalFormatting sqref="CU137">
    <cfRule type="cellIs" dxfId="587" priority="23" stopIfTrue="1" operator="notEqual">
      <formula>$DA137</formula>
    </cfRule>
  </conditionalFormatting>
  <conditionalFormatting sqref="CU6:CU44 CU108:CU135 CU104:CU106 CU46:CU102">
    <cfRule type="expression" dxfId="586" priority="21" stopIfTrue="1">
      <formula>$CX6=""</formula>
    </cfRule>
    <cfRule type="cellIs" dxfId="585" priority="22" stopIfTrue="1" operator="notEqual">
      <formula>$CX6</formula>
    </cfRule>
  </conditionalFormatting>
  <conditionalFormatting sqref="DA103">
    <cfRule type="cellIs" dxfId="584" priority="20" stopIfTrue="1" operator="notEqual">
      <formula>$DD103</formula>
    </cfRule>
  </conditionalFormatting>
  <conditionalFormatting sqref="CU103">
    <cfRule type="expression" dxfId="583" priority="18" stopIfTrue="1">
      <formula>$CX103=""</formula>
    </cfRule>
    <cfRule type="cellIs" dxfId="582" priority="19" stopIfTrue="1" operator="notEqual">
      <formula>$CX103</formula>
    </cfRule>
  </conditionalFormatting>
  <conditionalFormatting sqref="CX103">
    <cfRule type="cellIs" dxfId="581" priority="17" operator="notEqual">
      <formula>$CX103</formula>
    </cfRule>
  </conditionalFormatting>
  <conditionalFormatting sqref="DA107">
    <cfRule type="cellIs" dxfId="580" priority="16" stopIfTrue="1" operator="notEqual">
      <formula>$DH107</formula>
    </cfRule>
  </conditionalFormatting>
  <conditionalFormatting sqref="CX107">
    <cfRule type="cellIs" dxfId="579" priority="15" operator="notEqual">
      <formula>$CX107</formula>
    </cfRule>
  </conditionalFormatting>
  <conditionalFormatting sqref="DD107">
    <cfRule type="cellIs" dxfId="578" priority="14" stopIfTrue="1" operator="notEqual">
      <formula>$DH107</formula>
    </cfRule>
  </conditionalFormatting>
  <conditionalFormatting sqref="CU107">
    <cfRule type="expression" dxfId="577" priority="12" stopIfTrue="1">
      <formula>$CX107=""</formula>
    </cfRule>
    <cfRule type="cellIs" dxfId="576" priority="13" stopIfTrue="1" operator="notEqual">
      <formula>$CX107</formula>
    </cfRule>
  </conditionalFormatting>
  <conditionalFormatting sqref="DD145 DA145">
    <cfRule type="cellIs" dxfId="575" priority="7" stopIfTrue="1" operator="notEqual">
      <formula>$DH145</formula>
    </cfRule>
  </conditionalFormatting>
  <conditionalFormatting sqref="CU145 CX145">
    <cfRule type="cellIs" dxfId="574" priority="6" stopIfTrue="1" operator="notEqual">
      <formula>$DA145</formula>
    </cfRule>
  </conditionalFormatting>
  <conditionalFormatting sqref="DD45">
    <cfRule type="cellIs" dxfId="573" priority="4" stopIfTrue="1" operator="notEqual">
      <formula>$DH45</formula>
    </cfRule>
  </conditionalFormatting>
  <conditionalFormatting sqref="DA45">
    <cfRule type="cellIs" dxfId="572" priority="5" stopIfTrue="1" operator="notEqual">
      <formula>$DD45</formula>
    </cfRule>
  </conditionalFormatting>
  <conditionalFormatting sqref="CX45">
    <cfRule type="cellIs" dxfId="571" priority="3" operator="notEqual">
      <formula>$CX45</formula>
    </cfRule>
  </conditionalFormatting>
  <conditionalFormatting sqref="CU45">
    <cfRule type="expression" dxfId="570" priority="1" stopIfTrue="1">
      <formula>$CX45=""</formula>
    </cfRule>
    <cfRule type="cellIs" dxfId="569" priority="2" stopIfTrue="1" operator="notEqual">
      <formula>$CX45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72.0 / Gültig ab: 01.11.16 / Seite &amp;P (&amp;N)</oddFooter>
  </headerFooter>
  <drawing r:id="rId2"/>
  <legacyDrawingHF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434"/>
  <sheetViews>
    <sheetView topLeftCell="CG1" zoomScaleNormal="100" zoomScaleSheetLayoutView="75" workbookViewId="0">
      <selection activeCell="CT1" sqref="CT1:CU1048576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6" width="5.42578125" style="11" customWidth="1"/>
    <col min="98" max="98" width="8.5703125" style="11" customWidth="1"/>
    <col min="99" max="99" width="5.42578125" style="11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28515625" style="11" customWidth="1"/>
    <col min="106" max="106" width="9.28515625" style="49" customWidth="1"/>
    <col min="107" max="107" width="4.7109375" style="49" customWidth="1"/>
    <col min="108" max="108" width="29.85546875" style="11" customWidth="1"/>
    <col min="109" max="109" width="9.28515625" style="49" customWidth="1"/>
    <col min="110" max="110" width="4.7109375" style="49" customWidth="1"/>
    <col min="111" max="111" width="29.85546875" style="11" customWidth="1"/>
    <col min="112" max="112" width="1.5703125" style="115" customWidth="1"/>
    <col min="113" max="113" width="9.28515625" style="13" customWidth="1"/>
    <col min="114" max="114" width="4.7109375" style="13" customWidth="1"/>
    <col min="115" max="115" width="29.85546875" style="11" customWidth="1"/>
    <col min="116" max="117" width="11.42578125" customWidth="1"/>
    <col min="118" max="118" width="3.7109375" style="11" customWidth="1"/>
    <col min="119" max="119" width="34.7109375" style="11" customWidth="1"/>
    <col min="120" max="120" width="18.42578125" style="11" customWidth="1"/>
    <col min="121" max="121" width="14.28515625" style="11" customWidth="1"/>
    <col min="122" max="122" width="11.42578125" style="11" bestFit="1" customWidth="1"/>
    <col min="123" max="123" width="15.42578125" style="11" customWidth="1"/>
    <col min="124" max="16384" width="3.7109375" style="11"/>
  </cols>
  <sheetData>
    <row r="1" spans="1:143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2" t="s">
        <v>1197</v>
      </c>
      <c r="CW1" s="143"/>
      <c r="CX1" s="144"/>
      <c r="CY1" s="142" t="s">
        <v>1053</v>
      </c>
      <c r="CZ1" s="143"/>
      <c r="DA1" s="144"/>
      <c r="DB1" s="143" t="s">
        <v>890</v>
      </c>
      <c r="DC1" s="143"/>
      <c r="DD1" s="144"/>
      <c r="DE1" s="142" t="s">
        <v>889</v>
      </c>
      <c r="DF1" s="143"/>
      <c r="DG1" s="144"/>
      <c r="DI1" s="142" t="s">
        <v>857</v>
      </c>
      <c r="DJ1" s="143"/>
      <c r="DK1" s="144"/>
      <c r="DN1" s="186" t="s">
        <v>979</v>
      </c>
      <c r="DO1" s="186"/>
      <c r="DQ1" s="11" t="s">
        <v>947</v>
      </c>
    </row>
    <row r="2" spans="1:143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1217</v>
      </c>
      <c r="AC2" s="196"/>
      <c r="CV2" s="140"/>
      <c r="CW2" s="140"/>
      <c r="CY2" s="140"/>
      <c r="CZ2" s="140"/>
      <c r="DB2" s="140"/>
      <c r="DC2" s="140"/>
      <c r="DE2" s="140"/>
      <c r="DF2" s="140"/>
      <c r="DH2" s="145"/>
      <c r="DI2" s="2"/>
      <c r="DJ2" s="2"/>
      <c r="EL2" s="19"/>
      <c r="EM2" s="19"/>
    </row>
    <row r="3" spans="1:143" s="19" customFormat="1" ht="15.75" x14ac:dyDescent="0.2">
      <c r="A3" s="880" t="s">
        <v>346</v>
      </c>
      <c r="B3" s="880" t="s">
        <v>347</v>
      </c>
      <c r="C3" s="880" t="s">
        <v>348</v>
      </c>
      <c r="D3" s="879" t="s">
        <v>349</v>
      </c>
      <c r="E3" s="879" t="s">
        <v>350</v>
      </c>
      <c r="F3" s="879" t="s">
        <v>351</v>
      </c>
      <c r="G3" s="880" t="s">
        <v>352</v>
      </c>
      <c r="H3" s="880" t="s">
        <v>110</v>
      </c>
      <c r="I3" s="879" t="s">
        <v>141</v>
      </c>
      <c r="J3" s="880" t="s">
        <v>353</v>
      </c>
      <c r="K3" s="881" t="s">
        <v>354</v>
      </c>
      <c r="L3" s="881" t="s">
        <v>355</v>
      </c>
      <c r="M3" s="881" t="s">
        <v>356</v>
      </c>
      <c r="N3" s="882" t="s">
        <v>265</v>
      </c>
      <c r="O3" s="880" t="s">
        <v>363</v>
      </c>
      <c r="P3" s="880" t="s">
        <v>431</v>
      </c>
      <c r="Q3" s="880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2016</v>
      </c>
      <c r="AE3" s="81" t="s">
        <v>384</v>
      </c>
      <c r="AF3" s="83"/>
      <c r="CT3" s="154" t="s">
        <v>703</v>
      </c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33" t="s">
        <v>702</v>
      </c>
      <c r="DF3" s="33" t="s">
        <v>701</v>
      </c>
      <c r="DG3" s="139" t="s">
        <v>78</v>
      </c>
      <c r="DH3" s="146"/>
      <c r="DI3" s="33" t="s">
        <v>702</v>
      </c>
      <c r="DJ3" s="33" t="s">
        <v>701</v>
      </c>
      <c r="DK3" s="139" t="s">
        <v>78</v>
      </c>
    </row>
    <row r="4" spans="1:143" s="19" customFormat="1" ht="39.200000000000003" customHeight="1" x14ac:dyDescent="0.2">
      <c r="A4" s="880"/>
      <c r="B4" s="880"/>
      <c r="C4" s="880"/>
      <c r="D4" s="879"/>
      <c r="E4" s="879"/>
      <c r="F4" s="879"/>
      <c r="G4" s="880"/>
      <c r="H4" s="880"/>
      <c r="I4" s="879"/>
      <c r="J4" s="880"/>
      <c r="K4" s="881"/>
      <c r="L4" s="881"/>
      <c r="M4" s="881"/>
      <c r="N4" s="882"/>
      <c r="O4" s="880"/>
      <c r="P4" s="880"/>
      <c r="Q4" s="880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>
        <v>2016</v>
      </c>
      <c r="CU4" s="19">
        <v>2016</v>
      </c>
      <c r="CV4" s="125"/>
      <c r="CW4" s="125"/>
      <c r="CX4" s="83"/>
      <c r="CY4" s="125"/>
      <c r="CZ4" s="125"/>
      <c r="DA4" s="83"/>
      <c r="DB4" s="125"/>
      <c r="DC4" s="125"/>
      <c r="DD4" s="83"/>
      <c r="DE4" s="125"/>
      <c r="DF4" s="125"/>
      <c r="DG4" s="83"/>
      <c r="DH4" s="20"/>
      <c r="DI4" s="33"/>
      <c r="DJ4" s="33"/>
      <c r="DK4" s="83"/>
      <c r="DP4" s="19" t="s">
        <v>978</v>
      </c>
      <c r="DQ4" s="19" t="s">
        <v>948</v>
      </c>
      <c r="DR4" s="19" t="s">
        <v>949</v>
      </c>
      <c r="DS4" s="19" t="s">
        <v>950</v>
      </c>
    </row>
    <row r="5" spans="1:143" s="19" customFormat="1" ht="27" x14ac:dyDescent="0.2">
      <c r="A5" s="53">
        <v>1</v>
      </c>
      <c r="B5" s="53"/>
      <c r="C5" s="53">
        <f t="shared" ref="C5:C68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67" si="1">$AD$3-V5</f>
        <v>39</v>
      </c>
      <c r="AA5" s="25" t="s">
        <v>1103</v>
      </c>
      <c r="AB5" s="21" t="s">
        <v>89</v>
      </c>
      <c r="AC5" s="21"/>
      <c r="AE5" s="193" t="s">
        <v>1078</v>
      </c>
      <c r="AF5" s="82"/>
      <c r="CP5" s="19" t="str">
        <f t="shared" ref="CP5:CP68" si="2">+S5</f>
        <v>Giger Hans</v>
      </c>
      <c r="CR5" s="19">
        <f t="shared" ref="CR5:CR68" si="3">+Z5</f>
        <v>39</v>
      </c>
      <c r="CT5" s="154">
        <v>2139</v>
      </c>
      <c r="CU5" s="19" t="str">
        <f t="shared" ref="CU5:CU36" si="4">+AB5</f>
        <v>A</v>
      </c>
      <c r="CV5" s="125" t="s">
        <v>711</v>
      </c>
      <c r="CW5" s="33"/>
      <c r="CX5" s="83"/>
      <c r="CY5" s="125">
        <v>753</v>
      </c>
      <c r="CZ5" s="33">
        <f t="shared" ref="CZ5:CZ10" si="5">VLOOKUP($CY5,Funktionsbezeichnungen,3,0)</f>
        <v>12</v>
      </c>
      <c r="DA5" s="83" t="str">
        <f t="shared" ref="DA5:DA10" si="6">VLOOKUP($CY5,Funktionsbezeichnungen,2,0)</f>
        <v>Vorgesetzter  -  4 . Stufe</v>
      </c>
      <c r="DB5" s="125">
        <v>753</v>
      </c>
      <c r="DC5" s="33">
        <f t="shared" ref="DC5:DC10" si="7">VLOOKUP($DB5,Funktionsbezeichnungen,3,0)</f>
        <v>12</v>
      </c>
      <c r="DD5" s="83" t="str">
        <f t="shared" ref="DD5:DD10" si="8">VLOOKUP($DB5,Funktionsbezeichnungen,2,0)</f>
        <v>Vorgesetzter  -  4 . Stufe</v>
      </c>
      <c r="DE5" s="124">
        <v>753</v>
      </c>
      <c r="DF5" s="33">
        <f t="shared" ref="DF5:DF10" si="9">VLOOKUP($DE5,Funktionsbezeichnungen,3,0)</f>
        <v>12</v>
      </c>
      <c r="DG5" s="83" t="str">
        <f t="shared" ref="DG5:DG10" si="10">VLOOKUP($DE5,Funktionsbezeichnungen,2,0)</f>
        <v>Vorgesetzter  -  4 . Stufe</v>
      </c>
      <c r="DH5" s="20"/>
      <c r="DI5" s="124">
        <v>753</v>
      </c>
      <c r="DJ5" s="33">
        <f t="shared" ref="DJ5:DJ10" si="11">VLOOKUP($DI5,Funktionsbezeichnungen,3,0)</f>
        <v>12</v>
      </c>
      <c r="DK5" s="83" t="str">
        <f t="shared" ref="DK5:DK10" si="12">VLOOKUP($DI5,Funktionsbezeichnungen,2,0)</f>
        <v>Vorgesetzter  -  4 . Stufe</v>
      </c>
      <c r="DP5" s="19">
        <f t="shared" ref="DP5:DP68" si="13">+CT5</f>
        <v>2139</v>
      </c>
      <c r="DQ5" s="153">
        <v>1</v>
      </c>
      <c r="DR5" s="19">
        <v>2</v>
      </c>
      <c r="DS5" s="19" t="s">
        <v>951</v>
      </c>
    </row>
    <row r="6" spans="1:143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34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34</v>
      </c>
      <c r="CT6" s="154">
        <v>5558</v>
      </c>
      <c r="CU6" s="19" t="str">
        <f t="shared" si="4"/>
        <v>A</v>
      </c>
      <c r="CV6" s="125">
        <v>753</v>
      </c>
      <c r="CW6" s="33">
        <f>VLOOKUP($CV6,Funktionsbezeichnungen,3,0)</f>
        <v>12</v>
      </c>
      <c r="CX6" s="83" t="str">
        <f>VLOOKUP($CV6,Funktionsbezeichnungen,2,0)</f>
        <v>Vorgesetzter  -  4 . Stufe</v>
      </c>
      <c r="CY6" s="125">
        <v>753</v>
      </c>
      <c r="CZ6" s="33">
        <f t="shared" si="5"/>
        <v>12</v>
      </c>
      <c r="DA6" s="83" t="str">
        <f t="shared" si="6"/>
        <v>Vorgesetzter  -  4 . Stufe</v>
      </c>
      <c r="DB6" s="125">
        <v>753</v>
      </c>
      <c r="DC6" s="33">
        <f t="shared" si="7"/>
        <v>12</v>
      </c>
      <c r="DD6" s="83" t="str">
        <f t="shared" si="8"/>
        <v>Vorgesetzter  -  4 . Stufe</v>
      </c>
      <c r="DE6" s="124">
        <v>753</v>
      </c>
      <c r="DF6" s="33">
        <f t="shared" si="9"/>
        <v>12</v>
      </c>
      <c r="DG6" s="83" t="str">
        <f t="shared" si="10"/>
        <v>Vorgesetzter  -  4 . Stufe</v>
      </c>
      <c r="DH6" s="20"/>
      <c r="DI6" s="124">
        <v>753</v>
      </c>
      <c r="DJ6" s="33">
        <f t="shared" si="11"/>
        <v>12</v>
      </c>
      <c r="DK6" s="83" t="str">
        <f t="shared" si="12"/>
        <v>Vorgesetzter  -  4 . Stufe</v>
      </c>
      <c r="DP6" s="19">
        <f t="shared" si="13"/>
        <v>5558</v>
      </c>
      <c r="DQ6" s="153">
        <v>1</v>
      </c>
      <c r="DR6" s="19">
        <v>2</v>
      </c>
      <c r="DS6" s="19" t="s">
        <v>951</v>
      </c>
    </row>
    <row r="7" spans="1:143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33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33</v>
      </c>
      <c r="CT7" s="154">
        <v>4155</v>
      </c>
      <c r="CU7" s="19" t="str">
        <f t="shared" si="4"/>
        <v>A</v>
      </c>
      <c r="CV7" s="125">
        <v>753</v>
      </c>
      <c r="CW7" s="33">
        <f>VLOOKUP($CV7,Funktionsbezeichnungen,3,0)</f>
        <v>12</v>
      </c>
      <c r="CX7" s="83" t="str">
        <f>VLOOKUP($CV7,Funktionsbezeichnungen,2,0)</f>
        <v>Vorgesetzter  -  4 . Stufe</v>
      </c>
      <c r="CY7" s="125">
        <v>753</v>
      </c>
      <c r="CZ7" s="33">
        <f t="shared" si="5"/>
        <v>12</v>
      </c>
      <c r="DA7" s="83" t="str">
        <f t="shared" si="6"/>
        <v>Vorgesetzter  -  4 . Stufe</v>
      </c>
      <c r="DB7" s="125">
        <v>753</v>
      </c>
      <c r="DC7" s="33">
        <f t="shared" si="7"/>
        <v>12</v>
      </c>
      <c r="DD7" s="83" t="str">
        <f t="shared" si="8"/>
        <v>Vorgesetzter  -  4 . Stufe</v>
      </c>
      <c r="DE7" s="124">
        <v>753</v>
      </c>
      <c r="DF7" s="33">
        <f t="shared" si="9"/>
        <v>12</v>
      </c>
      <c r="DG7" s="83" t="str">
        <f t="shared" si="10"/>
        <v>Vorgesetzter  -  4 . Stufe</v>
      </c>
      <c r="DH7" s="20"/>
      <c r="DI7" s="124">
        <v>753</v>
      </c>
      <c r="DJ7" s="33">
        <f t="shared" si="11"/>
        <v>12</v>
      </c>
      <c r="DK7" s="83" t="str">
        <f t="shared" si="12"/>
        <v>Vorgesetzter  -  4 . Stufe</v>
      </c>
      <c r="DP7" s="19">
        <f t="shared" si="13"/>
        <v>4155</v>
      </c>
      <c r="DQ7" s="153">
        <v>1</v>
      </c>
      <c r="DR7" s="19">
        <v>2</v>
      </c>
      <c r="DS7" s="19" t="s">
        <v>951</v>
      </c>
    </row>
    <row r="8" spans="1:143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207" t="s">
        <v>1140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29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29</v>
      </c>
      <c r="CT8" s="154">
        <v>5574</v>
      </c>
      <c r="CU8" s="19" t="str">
        <f t="shared" si="4"/>
        <v>A</v>
      </c>
      <c r="CV8" s="125">
        <v>753</v>
      </c>
      <c r="CW8" s="33">
        <f>VLOOKUP($CV8,Funktionsbezeichnungen,3,0)</f>
        <v>12</v>
      </c>
      <c r="CX8" s="83" t="str">
        <f>VLOOKUP($CV8,Funktionsbezeichnungen,2,0)</f>
        <v>Vorgesetzter  -  4 . Stufe</v>
      </c>
      <c r="CY8" s="125">
        <v>753</v>
      </c>
      <c r="CZ8" s="33">
        <f t="shared" si="5"/>
        <v>12</v>
      </c>
      <c r="DA8" s="83" t="str">
        <f t="shared" si="6"/>
        <v>Vorgesetzter  -  4 . Stufe</v>
      </c>
      <c r="DB8" s="125">
        <v>753</v>
      </c>
      <c r="DC8" s="33">
        <f t="shared" si="7"/>
        <v>12</v>
      </c>
      <c r="DD8" s="83" t="str">
        <f t="shared" si="8"/>
        <v>Vorgesetzter  -  4 . Stufe</v>
      </c>
      <c r="DE8" s="124">
        <v>753</v>
      </c>
      <c r="DF8" s="33">
        <f t="shared" si="9"/>
        <v>12</v>
      </c>
      <c r="DG8" s="83" t="str">
        <f t="shared" si="10"/>
        <v>Vorgesetzter  -  4 . Stufe</v>
      </c>
      <c r="DH8" s="20"/>
      <c r="DI8" s="124">
        <v>753</v>
      </c>
      <c r="DJ8" s="33">
        <f t="shared" si="11"/>
        <v>12</v>
      </c>
      <c r="DK8" s="83" t="str">
        <f t="shared" si="12"/>
        <v>Vorgesetzter  -  4 . Stufe</v>
      </c>
      <c r="DP8" s="19">
        <f t="shared" si="13"/>
        <v>5574</v>
      </c>
      <c r="DQ8" s="153">
        <v>1</v>
      </c>
      <c r="DR8" s="19">
        <v>2</v>
      </c>
      <c r="DS8" s="19" t="s">
        <v>951</v>
      </c>
    </row>
    <row r="9" spans="1:143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29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29</v>
      </c>
      <c r="CT9" s="154">
        <v>4182</v>
      </c>
      <c r="CU9" s="19" t="str">
        <f t="shared" si="4"/>
        <v xml:space="preserve"> A</v>
      </c>
      <c r="CV9" s="125">
        <v>753</v>
      </c>
      <c r="CW9" s="33">
        <f>VLOOKUP($CV9,Funktionsbezeichnungen,3,0)</f>
        <v>12</v>
      </c>
      <c r="CX9" s="83" t="str">
        <f>VLOOKUP($CV9,Funktionsbezeichnungen,2,0)</f>
        <v>Vorgesetzter  -  4 . Stufe</v>
      </c>
      <c r="CY9" s="125">
        <v>753</v>
      </c>
      <c r="CZ9" s="33">
        <f t="shared" si="5"/>
        <v>12</v>
      </c>
      <c r="DA9" s="83" t="str">
        <f t="shared" si="6"/>
        <v>Vorgesetzter  -  4 . Stufe</v>
      </c>
      <c r="DB9" s="125">
        <v>753</v>
      </c>
      <c r="DC9" s="33">
        <f t="shared" si="7"/>
        <v>12</v>
      </c>
      <c r="DD9" s="83" t="str">
        <f t="shared" si="8"/>
        <v>Vorgesetzter  -  4 . Stufe</v>
      </c>
      <c r="DE9" s="124">
        <v>753</v>
      </c>
      <c r="DF9" s="33">
        <f t="shared" si="9"/>
        <v>12</v>
      </c>
      <c r="DG9" s="83" t="str">
        <f t="shared" si="10"/>
        <v>Vorgesetzter  -  4 . Stufe</v>
      </c>
      <c r="DH9" s="20"/>
      <c r="DI9" s="124">
        <v>753</v>
      </c>
      <c r="DJ9" s="33">
        <f t="shared" si="11"/>
        <v>12</v>
      </c>
      <c r="DK9" s="83" t="str">
        <f t="shared" si="12"/>
        <v>Vorgesetzter  -  4 . Stufe</v>
      </c>
      <c r="DP9" s="19">
        <f t="shared" si="13"/>
        <v>4182</v>
      </c>
      <c r="DQ9" s="153">
        <v>1</v>
      </c>
      <c r="DR9" s="19">
        <v>2</v>
      </c>
      <c r="DS9" s="19" t="s">
        <v>951</v>
      </c>
    </row>
    <row r="10" spans="1:143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360</v>
      </c>
      <c r="P10" s="15" t="s">
        <v>443</v>
      </c>
      <c r="Q10" s="15">
        <v>6</v>
      </c>
      <c r="R10" s="42"/>
      <c r="S10" s="20" t="s">
        <v>253</v>
      </c>
      <c r="T10" s="21">
        <v>1967</v>
      </c>
      <c r="U10" s="28" t="s">
        <v>194</v>
      </c>
      <c r="V10" s="21">
        <v>1992</v>
      </c>
      <c r="W10" s="25" t="s">
        <v>314</v>
      </c>
      <c r="X10" s="21">
        <v>1999</v>
      </c>
      <c r="Y10" s="28" t="s">
        <v>315</v>
      </c>
      <c r="Z10" s="21">
        <f t="shared" si="1"/>
        <v>24</v>
      </c>
      <c r="AA10" s="25" t="s">
        <v>1128</v>
      </c>
      <c r="AB10" s="21" t="s">
        <v>89</v>
      </c>
      <c r="AC10" s="21"/>
      <c r="AE10" s="90" t="s">
        <v>1100</v>
      </c>
      <c r="AF10" s="82"/>
      <c r="CP10" s="19" t="str">
        <f t="shared" si="2"/>
        <v>Suter Thomas</v>
      </c>
      <c r="CR10" s="19">
        <f t="shared" si="3"/>
        <v>24</v>
      </c>
      <c r="CT10" s="154">
        <v>3201</v>
      </c>
      <c r="CU10" s="19" t="str">
        <f t="shared" si="4"/>
        <v>A</v>
      </c>
      <c r="CV10" s="125">
        <v>753</v>
      </c>
      <c r="CW10" s="33">
        <f>VLOOKUP($CV10,Funktionsbezeichnungen,3,0)</f>
        <v>12</v>
      </c>
      <c r="CX10" s="83" t="str">
        <f>VLOOKUP($CV10,Funktionsbezeichnungen,2,0)</f>
        <v>Vorgesetzter  -  4 . Stufe</v>
      </c>
      <c r="CY10" s="125">
        <v>774</v>
      </c>
      <c r="CZ10" s="33">
        <f t="shared" si="5"/>
        <v>10</v>
      </c>
      <c r="DA10" s="83" t="str">
        <f t="shared" si="6"/>
        <v>Senior Projektingenieur</v>
      </c>
      <c r="DB10" s="125">
        <v>774</v>
      </c>
      <c r="DC10" s="33">
        <f t="shared" si="7"/>
        <v>10</v>
      </c>
      <c r="DD10" s="83" t="str">
        <f t="shared" si="8"/>
        <v>Senior Projektingenieur</v>
      </c>
      <c r="DE10" s="125">
        <v>774</v>
      </c>
      <c r="DF10" s="33">
        <f t="shared" si="9"/>
        <v>10</v>
      </c>
      <c r="DG10" s="83" t="str">
        <f t="shared" si="10"/>
        <v>Senior Projektingenieur</v>
      </c>
      <c r="DH10" s="20"/>
      <c r="DI10" s="33">
        <v>773</v>
      </c>
      <c r="DJ10" s="33">
        <f t="shared" si="11"/>
        <v>9</v>
      </c>
      <c r="DK10" s="83" t="str">
        <f t="shared" si="12"/>
        <v>Projektingenieur 3</v>
      </c>
      <c r="DP10" s="19">
        <f t="shared" si="13"/>
        <v>3201</v>
      </c>
      <c r="DQ10" s="153">
        <v>1</v>
      </c>
      <c r="DR10" s="19">
        <v>2</v>
      </c>
      <c r="DS10" s="19" t="s">
        <v>951</v>
      </c>
    </row>
    <row r="11" spans="1:143" s="19" customFormat="1" ht="15.75" x14ac:dyDescent="0.2">
      <c r="A11" s="53">
        <v>1</v>
      </c>
      <c r="B11" s="53"/>
      <c r="C11" s="53">
        <f t="shared" si="0"/>
        <v>1</v>
      </c>
      <c r="D11" s="55">
        <v>1</v>
      </c>
      <c r="E11" s="55"/>
      <c r="F11" s="56"/>
      <c r="G11" s="54"/>
      <c r="H11" s="54"/>
      <c r="I11" s="56"/>
      <c r="J11" s="54"/>
      <c r="K11" s="56"/>
      <c r="L11" s="56"/>
      <c r="M11" s="56"/>
      <c r="N11" s="58"/>
      <c r="O11" s="52" t="s">
        <v>360</v>
      </c>
      <c r="P11" s="15" t="s">
        <v>437</v>
      </c>
      <c r="Q11" s="15">
        <v>7</v>
      </c>
      <c r="R11" s="16"/>
      <c r="S11" s="20" t="s">
        <v>96</v>
      </c>
      <c r="T11" s="21">
        <v>1944</v>
      </c>
      <c r="U11" s="28" t="s">
        <v>196</v>
      </c>
      <c r="V11" s="21">
        <v>1969</v>
      </c>
      <c r="W11" s="25"/>
      <c r="X11" s="21"/>
      <c r="Y11" s="26" t="s">
        <v>91</v>
      </c>
      <c r="Z11" s="21">
        <f t="shared" si="1"/>
        <v>47</v>
      </c>
      <c r="AA11" s="25" t="s">
        <v>659</v>
      </c>
      <c r="AB11" s="21" t="s">
        <v>1037</v>
      </c>
      <c r="AC11" s="21"/>
      <c r="AE11" s="193" t="s">
        <v>1078</v>
      </c>
      <c r="AF11" s="82"/>
      <c r="CP11" s="19" t="str">
        <f t="shared" si="2"/>
        <v>Kalak Josef</v>
      </c>
      <c r="CR11" s="19">
        <f t="shared" si="3"/>
        <v>47</v>
      </c>
      <c r="CT11" s="154">
        <v>3136</v>
      </c>
      <c r="CU11" s="19" t="str">
        <f t="shared" si="4"/>
        <v>B/A 1)</v>
      </c>
      <c r="CV11" s="125" t="s">
        <v>711</v>
      </c>
      <c r="CW11" s="33"/>
      <c r="CX11" s="83"/>
      <c r="CY11" s="125" t="s">
        <v>711</v>
      </c>
      <c r="CZ11" s="33"/>
      <c r="DA11" s="83"/>
      <c r="DB11" s="125" t="s">
        <v>711</v>
      </c>
      <c r="DC11" s="33"/>
      <c r="DD11" s="83"/>
      <c r="DE11" s="125" t="s">
        <v>711</v>
      </c>
      <c r="DF11" s="33"/>
      <c r="DG11" s="83"/>
      <c r="DH11" s="20"/>
      <c r="DI11" s="125" t="s">
        <v>711</v>
      </c>
      <c r="DJ11" s="125" t="s">
        <v>711</v>
      </c>
      <c r="DK11" s="83"/>
      <c r="DP11" s="19">
        <f t="shared" si="13"/>
        <v>3136</v>
      </c>
      <c r="DQ11" s="153">
        <v>1</v>
      </c>
      <c r="DR11" s="19">
        <v>2</v>
      </c>
      <c r="DS11" s="185" t="s">
        <v>951</v>
      </c>
    </row>
    <row r="12" spans="1:143" s="19" customFormat="1" x14ac:dyDescent="0.2">
      <c r="A12" s="53">
        <v>0</v>
      </c>
      <c r="B12" s="53"/>
      <c r="C12" s="53">
        <f t="shared" si="0"/>
        <v>1</v>
      </c>
      <c r="D12" s="55"/>
      <c r="E12" s="55">
        <v>1</v>
      </c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438</v>
      </c>
      <c r="Q12" s="15">
        <v>8</v>
      </c>
      <c r="R12" s="16"/>
      <c r="S12" s="20" t="s">
        <v>98</v>
      </c>
      <c r="T12" s="21">
        <v>1948</v>
      </c>
      <c r="U12" s="28" t="s">
        <v>195</v>
      </c>
      <c r="V12" s="21">
        <v>1974</v>
      </c>
      <c r="W12" s="25"/>
      <c r="X12" s="21"/>
      <c r="Y12" s="26" t="s">
        <v>668</v>
      </c>
      <c r="Z12" s="206">
        <f t="shared" si="1"/>
        <v>42</v>
      </c>
      <c r="AA12" s="25" t="s">
        <v>97</v>
      </c>
      <c r="AB12" s="21" t="s">
        <v>95</v>
      </c>
      <c r="AC12" s="21"/>
      <c r="AE12" s="193" t="s">
        <v>1078</v>
      </c>
      <c r="AF12" s="82"/>
      <c r="CP12" s="19" t="str">
        <f t="shared" si="2"/>
        <v>Hausammann Erich</v>
      </c>
      <c r="CR12" s="19">
        <f t="shared" si="3"/>
        <v>42</v>
      </c>
      <c r="CT12" s="154">
        <v>3148</v>
      </c>
      <c r="CU12" s="19" t="str">
        <f t="shared" si="4"/>
        <v>B</v>
      </c>
      <c r="CV12" s="125" t="s">
        <v>711</v>
      </c>
      <c r="CW12" s="33"/>
      <c r="CX12" s="83"/>
      <c r="CY12" s="125" t="s">
        <v>711</v>
      </c>
      <c r="CZ12" s="33"/>
      <c r="DA12" s="83"/>
      <c r="DB12" s="125" t="s">
        <v>711</v>
      </c>
      <c r="DC12" s="33"/>
      <c r="DD12" s="83"/>
      <c r="DE12" s="125">
        <v>774</v>
      </c>
      <c r="DF12" s="33">
        <f t="shared" ref="DF12:DF28" si="14">VLOOKUP($DE12,Funktionsbezeichnungen,3,0)</f>
        <v>10</v>
      </c>
      <c r="DG12" s="83" t="str">
        <f t="shared" ref="DG12:DG28" si="15">VLOOKUP($DE12,Funktionsbezeichnungen,2,0)</f>
        <v>Senior Projektingenieur</v>
      </c>
      <c r="DH12" s="20"/>
      <c r="DI12" s="125">
        <v>773</v>
      </c>
      <c r="DJ12" s="33">
        <f t="shared" ref="DJ12:DJ28" si="16">VLOOKUP($DI12,Funktionsbezeichnungen,3,0)</f>
        <v>9</v>
      </c>
      <c r="DK12" s="83" t="str">
        <f t="shared" ref="DK12:DK28" si="17">VLOOKUP($DI12,Funktionsbezeichnungen,2,0)</f>
        <v>Projektingenieur 3</v>
      </c>
      <c r="DP12" s="19">
        <f t="shared" si="13"/>
        <v>3148</v>
      </c>
      <c r="DQ12" s="153">
        <v>2</v>
      </c>
      <c r="DR12" s="19">
        <v>3</v>
      </c>
      <c r="DS12" s="185" t="s">
        <v>951</v>
      </c>
    </row>
    <row r="13" spans="1:143" s="19" customFormat="1" x14ac:dyDescent="0.2">
      <c r="A13" s="53">
        <v>0</v>
      </c>
      <c r="B13" s="53"/>
      <c r="C13" s="53">
        <f>IF(Z13&gt;=10,1,0)</f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574</v>
      </c>
      <c r="Q13" s="15">
        <v>9</v>
      </c>
      <c r="R13" s="16"/>
      <c r="S13" s="20" t="s">
        <v>571</v>
      </c>
      <c r="T13" s="21">
        <v>1953</v>
      </c>
      <c r="U13" s="28" t="s">
        <v>572</v>
      </c>
      <c r="V13" s="21">
        <v>1978</v>
      </c>
      <c r="W13" s="25"/>
      <c r="X13" s="21"/>
      <c r="Y13" s="28" t="s">
        <v>573</v>
      </c>
      <c r="Z13" s="21">
        <f t="shared" si="1"/>
        <v>38</v>
      </c>
      <c r="AA13" s="25" t="s">
        <v>97</v>
      </c>
      <c r="AB13" s="21" t="s">
        <v>95</v>
      </c>
      <c r="AC13" s="21"/>
      <c r="AE13" s="90" t="s">
        <v>373</v>
      </c>
      <c r="AF13" s="82"/>
      <c r="CP13" s="19" t="str">
        <f t="shared" si="2"/>
        <v>Bosshard Heinz</v>
      </c>
      <c r="CR13" s="19">
        <f t="shared" si="3"/>
        <v>38</v>
      </c>
      <c r="CT13" s="154">
        <v>3205</v>
      </c>
      <c r="CU13" s="19" t="str">
        <f t="shared" si="4"/>
        <v>B</v>
      </c>
      <c r="CV13" s="125">
        <v>773</v>
      </c>
      <c r="CW13" s="33">
        <f t="shared" ref="CW13:CW28" si="18">VLOOKUP($CV13,Funktionsbezeichnungen,3,0)</f>
        <v>9</v>
      </c>
      <c r="CX13" s="83" t="str">
        <f t="shared" ref="CX13:CX28" si="19">VLOOKUP($CV13,Funktionsbezeichnungen,2,0)</f>
        <v>Projektingenieur 3</v>
      </c>
      <c r="CY13" s="125">
        <v>773</v>
      </c>
      <c r="CZ13" s="33">
        <f>VLOOKUP($CY13,Funktionsbezeichnungen,3,0)</f>
        <v>9</v>
      </c>
      <c r="DA13" s="83" t="str">
        <f>VLOOKUP($CY13,Funktionsbezeichnungen,2,0)</f>
        <v>Projektingenieur 3</v>
      </c>
      <c r="DB13" s="125">
        <v>773</v>
      </c>
      <c r="DC13" s="33">
        <f t="shared" ref="DC13:DC28" si="20">VLOOKUP($DB13,Funktionsbezeichnungen,3,0)</f>
        <v>9</v>
      </c>
      <c r="DD13" s="83" t="str">
        <f t="shared" ref="DD13:DD28" si="21">VLOOKUP($DB13,Funktionsbezeichnungen,2,0)</f>
        <v>Projektingenieur 3</v>
      </c>
      <c r="DE13" s="125">
        <v>773</v>
      </c>
      <c r="DF13" s="33">
        <f t="shared" si="14"/>
        <v>9</v>
      </c>
      <c r="DG13" s="83" t="str">
        <f t="shared" si="15"/>
        <v>Projektingenieur 3</v>
      </c>
      <c r="DH13" s="20"/>
      <c r="DI13" s="33">
        <v>772</v>
      </c>
      <c r="DJ13" s="33">
        <f t="shared" si="16"/>
        <v>8</v>
      </c>
      <c r="DK13" s="83" t="str">
        <f t="shared" si="17"/>
        <v>Projektingenieur 2</v>
      </c>
      <c r="DP13" s="19">
        <f t="shared" si="13"/>
        <v>3205</v>
      </c>
      <c r="DQ13" s="153">
        <v>1</v>
      </c>
      <c r="DR13" s="19">
        <v>2</v>
      </c>
      <c r="DS13" s="19" t="s">
        <v>951</v>
      </c>
    </row>
    <row r="14" spans="1:143" s="19" customFormat="1" ht="27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441</v>
      </c>
      <c r="Q14" s="15">
        <v>10</v>
      </c>
      <c r="R14" s="16"/>
      <c r="S14" s="20" t="s">
        <v>113</v>
      </c>
      <c r="T14" s="21">
        <v>1958</v>
      </c>
      <c r="U14" s="28" t="s">
        <v>195</v>
      </c>
      <c r="V14" s="21">
        <v>1981</v>
      </c>
      <c r="W14" s="25"/>
      <c r="X14" s="21"/>
      <c r="Y14" s="28" t="s">
        <v>222</v>
      </c>
      <c r="Z14" s="21">
        <f t="shared" si="1"/>
        <v>35</v>
      </c>
      <c r="AA14" s="25" t="s">
        <v>1129</v>
      </c>
      <c r="AB14" s="21" t="s">
        <v>95</v>
      </c>
      <c r="AC14" s="21"/>
      <c r="AE14" s="90" t="s">
        <v>402</v>
      </c>
      <c r="AF14" s="82"/>
      <c r="CP14" s="19" t="str">
        <f t="shared" si="2"/>
        <v>Schär Robert</v>
      </c>
      <c r="CR14" s="19">
        <f t="shared" si="3"/>
        <v>35</v>
      </c>
      <c r="CT14" s="154">
        <v>5557</v>
      </c>
      <c r="CU14" s="19" t="str">
        <f t="shared" si="4"/>
        <v>B</v>
      </c>
      <c r="CV14" s="125">
        <v>773</v>
      </c>
      <c r="CW14" s="33">
        <f t="shared" si="18"/>
        <v>9</v>
      </c>
      <c r="CX14" s="83" t="str">
        <f t="shared" si="19"/>
        <v>Projektingenieur 3</v>
      </c>
      <c r="CY14" s="125">
        <v>773</v>
      </c>
      <c r="CZ14" s="33">
        <f>VLOOKUP($CY14,Funktionsbezeichnungen,3,0)</f>
        <v>9</v>
      </c>
      <c r="DA14" s="83" t="str">
        <f>VLOOKUP($CY14,Funktionsbezeichnungen,2,0)</f>
        <v>Projektingenieur 3</v>
      </c>
      <c r="DB14" s="125">
        <v>773</v>
      </c>
      <c r="DC14" s="33">
        <f t="shared" si="20"/>
        <v>9</v>
      </c>
      <c r="DD14" s="83" t="str">
        <f t="shared" si="21"/>
        <v>Projektingenieur 3</v>
      </c>
      <c r="DE14" s="125">
        <v>773</v>
      </c>
      <c r="DF14" s="33">
        <f t="shared" si="14"/>
        <v>9</v>
      </c>
      <c r="DG14" s="83" t="str">
        <f t="shared" si="15"/>
        <v>Projektingenieur 3</v>
      </c>
      <c r="DH14" s="20"/>
      <c r="DI14" s="33">
        <v>773</v>
      </c>
      <c r="DJ14" s="33">
        <f t="shared" si="16"/>
        <v>9</v>
      </c>
      <c r="DK14" s="83" t="str">
        <f t="shared" si="17"/>
        <v>Projektingenieur 3</v>
      </c>
      <c r="DP14" s="19">
        <f t="shared" si="13"/>
        <v>5557</v>
      </c>
      <c r="DQ14" s="153">
        <v>2</v>
      </c>
      <c r="DR14" s="19">
        <v>3</v>
      </c>
      <c r="DS14" s="19" t="s">
        <v>951</v>
      </c>
    </row>
    <row r="15" spans="1:143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359</v>
      </c>
      <c r="P15" s="15" t="s">
        <v>449</v>
      </c>
      <c r="Q15" s="15">
        <v>11</v>
      </c>
      <c r="R15" s="16"/>
      <c r="S15" s="20" t="s">
        <v>114</v>
      </c>
      <c r="T15" s="21">
        <v>1957</v>
      </c>
      <c r="U15" s="28" t="s">
        <v>195</v>
      </c>
      <c r="V15" s="21">
        <v>1984</v>
      </c>
      <c r="W15" s="25"/>
      <c r="X15" s="21"/>
      <c r="Y15" s="28" t="s">
        <v>90</v>
      </c>
      <c r="Z15" s="21">
        <f t="shared" si="1"/>
        <v>32</v>
      </c>
      <c r="AA15" s="25" t="s">
        <v>663</v>
      </c>
      <c r="AB15" s="21" t="s">
        <v>95</v>
      </c>
      <c r="AC15" s="21"/>
      <c r="AE15" s="90" t="s">
        <v>1212</v>
      </c>
      <c r="AF15" s="82"/>
      <c r="CP15" s="19" t="str">
        <f t="shared" si="2"/>
        <v xml:space="preserve">Spieler Daniel </v>
      </c>
      <c r="CR15" s="19">
        <f t="shared" si="3"/>
        <v>32</v>
      </c>
      <c r="CT15" s="154">
        <v>4209</v>
      </c>
      <c r="CU15" s="19" t="str">
        <f t="shared" si="4"/>
        <v>B</v>
      </c>
      <c r="CV15" s="125">
        <v>773</v>
      </c>
      <c r="CW15" s="33">
        <f t="shared" si="18"/>
        <v>9</v>
      </c>
      <c r="CX15" s="83" t="str">
        <f t="shared" si="19"/>
        <v>Projektingenieur 3</v>
      </c>
      <c r="CY15" s="125">
        <v>773</v>
      </c>
      <c r="CZ15" s="33">
        <f>VLOOKUP($CY15,Funktionsbezeichnungen,3,0)</f>
        <v>9</v>
      </c>
      <c r="DA15" s="83" t="str">
        <f>VLOOKUP($CY15,Funktionsbezeichnungen,2,0)</f>
        <v>Projektingenieur 3</v>
      </c>
      <c r="DB15" s="125">
        <v>773</v>
      </c>
      <c r="DC15" s="33">
        <f t="shared" si="20"/>
        <v>9</v>
      </c>
      <c r="DD15" s="83" t="str">
        <f t="shared" si="21"/>
        <v>Projektingenieur 3</v>
      </c>
      <c r="DE15" s="125">
        <v>773</v>
      </c>
      <c r="DF15" s="33">
        <f t="shared" si="14"/>
        <v>9</v>
      </c>
      <c r="DG15" s="83" t="str">
        <f t="shared" si="15"/>
        <v>Projektingenieur 3</v>
      </c>
      <c r="DH15" s="20"/>
      <c r="DI15" s="33">
        <v>773</v>
      </c>
      <c r="DJ15" s="33">
        <f t="shared" si="16"/>
        <v>9</v>
      </c>
      <c r="DK15" s="83" t="str">
        <f t="shared" si="17"/>
        <v>Projektingenieur 3</v>
      </c>
      <c r="DP15" s="19">
        <f t="shared" si="13"/>
        <v>4209</v>
      </c>
      <c r="DQ15" s="153">
        <v>2</v>
      </c>
      <c r="DR15" s="19">
        <v>3</v>
      </c>
      <c r="DS15" s="19" t="s">
        <v>951</v>
      </c>
    </row>
    <row r="16" spans="1:143" s="19" customFormat="1" ht="27" x14ac:dyDescent="0.2">
      <c r="A16" s="53">
        <v>0</v>
      </c>
      <c r="B16" s="53"/>
      <c r="C16" s="53">
        <f t="shared" si="0"/>
        <v>1</v>
      </c>
      <c r="D16" s="55">
        <v>1</v>
      </c>
      <c r="E16" s="55"/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361</v>
      </c>
      <c r="P16" s="15" t="s">
        <v>439</v>
      </c>
      <c r="Q16" s="15">
        <v>12</v>
      </c>
      <c r="R16" s="16"/>
      <c r="S16" s="20" t="s">
        <v>115</v>
      </c>
      <c r="T16" s="21">
        <v>1959</v>
      </c>
      <c r="U16" s="28" t="s">
        <v>100</v>
      </c>
      <c r="V16" s="21">
        <v>1985</v>
      </c>
      <c r="W16" s="25"/>
      <c r="X16" s="21"/>
      <c r="Y16" s="28" t="s">
        <v>335</v>
      </c>
      <c r="Z16" s="118">
        <f t="shared" si="1"/>
        <v>31</v>
      </c>
      <c r="AA16" s="25" t="s">
        <v>946</v>
      </c>
      <c r="AB16" s="21" t="s">
        <v>95</v>
      </c>
      <c r="AC16" s="21"/>
      <c r="AE16" s="90" t="s">
        <v>373</v>
      </c>
      <c r="AF16" s="82"/>
      <c r="CP16" s="19" t="str">
        <f t="shared" si="2"/>
        <v>Gysin Daniel</v>
      </c>
      <c r="CR16" s="19">
        <f t="shared" si="3"/>
        <v>31</v>
      </c>
      <c r="CT16" s="154">
        <v>5625</v>
      </c>
      <c r="CU16" s="19" t="str">
        <f t="shared" si="4"/>
        <v>B</v>
      </c>
      <c r="CV16" s="125">
        <v>784</v>
      </c>
      <c r="CW16" s="33">
        <f t="shared" si="18"/>
        <v>10</v>
      </c>
      <c r="CX16" s="83" t="str">
        <f t="shared" si="19"/>
        <v>Senior Projektingenieur</v>
      </c>
      <c r="CY16" s="125">
        <v>784</v>
      </c>
      <c r="CZ16" s="33">
        <f t="shared" ref="CZ16:CZ23" si="22">VLOOKUP($CY16,Funktionsbezeichnungen,3,0)</f>
        <v>10</v>
      </c>
      <c r="DA16" s="83" t="str">
        <f t="shared" ref="DA16:DA23" si="23">VLOOKUP($CY16,Funktionsbezeichnungen,2,0)</f>
        <v>Senior Projektingenieur</v>
      </c>
      <c r="DB16" s="125">
        <v>784</v>
      </c>
      <c r="DC16" s="33">
        <f t="shared" si="20"/>
        <v>10</v>
      </c>
      <c r="DD16" s="83" t="str">
        <f t="shared" si="21"/>
        <v>Senior Projektingenieur</v>
      </c>
      <c r="DE16" s="125">
        <v>784</v>
      </c>
      <c r="DF16" s="33">
        <f t="shared" si="14"/>
        <v>10</v>
      </c>
      <c r="DG16" s="83" t="str">
        <f t="shared" si="15"/>
        <v>Senior Projektingenieur</v>
      </c>
      <c r="DH16" s="20"/>
      <c r="DI16" s="33">
        <v>783</v>
      </c>
      <c r="DJ16" s="33">
        <f t="shared" si="16"/>
        <v>9</v>
      </c>
      <c r="DK16" s="83" t="str">
        <f t="shared" si="17"/>
        <v>Projektingenieur 3</v>
      </c>
      <c r="DP16" s="19">
        <f t="shared" si="13"/>
        <v>5625</v>
      </c>
      <c r="DQ16" s="153">
        <v>1</v>
      </c>
      <c r="DR16" s="19">
        <v>2</v>
      </c>
      <c r="DS16" s="19" t="s">
        <v>952</v>
      </c>
    </row>
    <row r="17" spans="1:123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1193</v>
      </c>
      <c r="Q17" s="15">
        <v>13</v>
      </c>
      <c r="R17" s="16"/>
      <c r="S17" s="20" t="s">
        <v>1194</v>
      </c>
      <c r="T17" s="21">
        <v>1962</v>
      </c>
      <c r="U17" s="28" t="s">
        <v>195</v>
      </c>
      <c r="V17" s="21">
        <v>1986</v>
      </c>
      <c r="W17" s="25"/>
      <c r="X17" s="21"/>
      <c r="Y17" s="28" t="s">
        <v>1196</v>
      </c>
      <c r="Z17" s="21">
        <f>$AD$3-V17</f>
        <v>30</v>
      </c>
      <c r="AA17" s="25" t="s">
        <v>1195</v>
      </c>
      <c r="AB17" s="21" t="s">
        <v>95</v>
      </c>
      <c r="AC17" s="21"/>
      <c r="AE17" s="90" t="s">
        <v>373</v>
      </c>
      <c r="AF17" s="82"/>
      <c r="CP17" s="19" t="str">
        <f t="shared" si="2"/>
        <v>Jann Roger</v>
      </c>
      <c r="CR17" s="19">
        <f t="shared" si="3"/>
        <v>30</v>
      </c>
      <c r="CT17" s="154">
        <v>3214</v>
      </c>
      <c r="CU17" s="19" t="str">
        <f t="shared" si="4"/>
        <v>B</v>
      </c>
      <c r="CV17" s="125">
        <v>774</v>
      </c>
      <c r="CW17" s="33">
        <f t="shared" si="18"/>
        <v>10</v>
      </c>
      <c r="CX17" s="83" t="str">
        <f t="shared" si="19"/>
        <v>Senior Projektingenieur</v>
      </c>
      <c r="CY17" s="125"/>
      <c r="CZ17" s="33"/>
      <c r="DA17" s="83"/>
      <c r="DB17" s="125"/>
      <c r="DC17" s="33"/>
      <c r="DD17" s="83"/>
      <c r="DE17" s="125"/>
      <c r="DF17" s="33"/>
      <c r="DG17" s="83"/>
      <c r="DH17" s="20"/>
      <c r="DI17" s="33"/>
      <c r="DJ17" s="33"/>
      <c r="DK17" s="83"/>
      <c r="DP17" s="19">
        <f t="shared" si="13"/>
        <v>3214</v>
      </c>
      <c r="DQ17" s="153">
        <v>2</v>
      </c>
      <c r="DR17" s="19">
        <v>3</v>
      </c>
      <c r="DS17" s="19" t="s">
        <v>951</v>
      </c>
    </row>
    <row r="18" spans="1:123" s="19" customFormat="1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/>
      <c r="I18" s="56"/>
      <c r="J18" s="54"/>
      <c r="K18" s="56"/>
      <c r="L18" s="56"/>
      <c r="M18" s="56"/>
      <c r="N18" s="58"/>
      <c r="O18" s="52" t="s">
        <v>358</v>
      </c>
      <c r="P18" s="15" t="s">
        <v>442</v>
      </c>
      <c r="Q18" s="15">
        <v>14</v>
      </c>
      <c r="R18" s="16"/>
      <c r="S18" s="20" t="s">
        <v>116</v>
      </c>
      <c r="T18" s="21">
        <v>1962</v>
      </c>
      <c r="U18" s="28" t="s">
        <v>1061</v>
      </c>
      <c r="V18" s="21">
        <v>1987</v>
      </c>
      <c r="W18" s="25"/>
      <c r="X18" s="21"/>
      <c r="Y18" s="28" t="s">
        <v>222</v>
      </c>
      <c r="Z18" s="21">
        <f t="shared" si="1"/>
        <v>29</v>
      </c>
      <c r="AA18" s="25" t="s">
        <v>664</v>
      </c>
      <c r="AB18" s="21" t="s">
        <v>95</v>
      </c>
      <c r="AC18" s="21"/>
      <c r="AE18" s="90" t="s">
        <v>373</v>
      </c>
      <c r="AF18" s="82"/>
      <c r="CP18" s="19" t="str">
        <f t="shared" si="2"/>
        <v>Wecke Jürgen</v>
      </c>
      <c r="CR18" s="19">
        <f t="shared" si="3"/>
        <v>29</v>
      </c>
      <c r="CT18" s="154">
        <v>4187</v>
      </c>
      <c r="CU18" s="19" t="str">
        <f t="shared" si="4"/>
        <v>B</v>
      </c>
      <c r="CV18" s="125">
        <v>774</v>
      </c>
      <c r="CW18" s="33">
        <f t="shared" si="18"/>
        <v>10</v>
      </c>
      <c r="CX18" s="83" t="str">
        <f t="shared" si="19"/>
        <v>Senior Projektingenieur</v>
      </c>
      <c r="CY18" s="125">
        <v>774</v>
      </c>
      <c r="CZ18" s="33">
        <f>VLOOKUP($CY18,Funktionsbezeichnungen,3,0)</f>
        <v>10</v>
      </c>
      <c r="DA18" s="83" t="str">
        <f>VLOOKUP($CY18,Funktionsbezeichnungen,2,0)</f>
        <v>Senior Projektingenieur</v>
      </c>
      <c r="DB18" s="125">
        <v>774</v>
      </c>
      <c r="DC18" s="33">
        <f t="shared" si="20"/>
        <v>10</v>
      </c>
      <c r="DD18" s="83" t="str">
        <f t="shared" si="21"/>
        <v>Senior Projektingenieur</v>
      </c>
      <c r="DE18" s="125">
        <v>773</v>
      </c>
      <c r="DF18" s="33">
        <f t="shared" si="14"/>
        <v>9</v>
      </c>
      <c r="DG18" s="83" t="str">
        <f t="shared" si="15"/>
        <v>Projektingenieur 3</v>
      </c>
      <c r="DH18" s="20"/>
      <c r="DI18" s="33">
        <v>773</v>
      </c>
      <c r="DJ18" s="33">
        <f t="shared" si="16"/>
        <v>9</v>
      </c>
      <c r="DK18" s="83" t="str">
        <f t="shared" si="17"/>
        <v>Projektingenieur 3</v>
      </c>
      <c r="DP18" s="19">
        <f t="shared" si="13"/>
        <v>4187</v>
      </c>
      <c r="DQ18" s="153">
        <v>2</v>
      </c>
      <c r="DR18" s="19">
        <v>3</v>
      </c>
      <c r="DS18" s="19" t="s">
        <v>951</v>
      </c>
    </row>
    <row r="19" spans="1:123" s="19" customFormat="1" ht="27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445</v>
      </c>
      <c r="Q19" s="15">
        <v>15</v>
      </c>
      <c r="R19" s="16"/>
      <c r="S19" s="20" t="s">
        <v>118</v>
      </c>
      <c r="T19" s="21">
        <v>1962</v>
      </c>
      <c r="U19" s="28" t="s">
        <v>1069</v>
      </c>
      <c r="V19" s="21">
        <v>1987</v>
      </c>
      <c r="W19" s="25"/>
      <c r="X19" s="21"/>
      <c r="Y19" s="28" t="s">
        <v>223</v>
      </c>
      <c r="Z19" s="118">
        <f t="shared" si="1"/>
        <v>29</v>
      </c>
      <c r="AA19" s="25" t="s">
        <v>704</v>
      </c>
      <c r="AB19" s="21" t="s">
        <v>95</v>
      </c>
      <c r="AC19" s="21"/>
      <c r="AE19" s="90" t="s">
        <v>373</v>
      </c>
      <c r="AF19" s="82"/>
      <c r="CP19" s="19" t="str">
        <f t="shared" si="2"/>
        <v>Bäumle Michael</v>
      </c>
      <c r="CR19" s="19">
        <f t="shared" si="3"/>
        <v>29</v>
      </c>
      <c r="CT19" s="154">
        <v>4179</v>
      </c>
      <c r="CU19" s="19" t="str">
        <f t="shared" si="4"/>
        <v>B</v>
      </c>
      <c r="CV19" s="125">
        <v>773</v>
      </c>
      <c r="CW19" s="33">
        <f t="shared" si="18"/>
        <v>9</v>
      </c>
      <c r="CX19" s="83" t="str">
        <f t="shared" si="19"/>
        <v>Projektingenieur 3</v>
      </c>
      <c r="CY19" s="125">
        <v>773</v>
      </c>
      <c r="CZ19" s="33">
        <f>VLOOKUP($CY19,Funktionsbezeichnungen,3,0)</f>
        <v>9</v>
      </c>
      <c r="DA19" s="83" t="str">
        <f>VLOOKUP($CY19,Funktionsbezeichnungen,2,0)</f>
        <v>Projektingenieur 3</v>
      </c>
      <c r="DB19" s="125">
        <v>773</v>
      </c>
      <c r="DC19" s="33">
        <f t="shared" si="20"/>
        <v>9</v>
      </c>
      <c r="DD19" s="83" t="str">
        <f t="shared" si="21"/>
        <v>Projektingenieur 3</v>
      </c>
      <c r="DE19" s="125">
        <v>773</v>
      </c>
      <c r="DF19" s="33">
        <f t="shared" si="14"/>
        <v>9</v>
      </c>
      <c r="DG19" s="83" t="str">
        <f t="shared" si="15"/>
        <v>Projektingenieur 3</v>
      </c>
      <c r="DH19" s="20"/>
      <c r="DI19" s="33">
        <v>772</v>
      </c>
      <c r="DJ19" s="33">
        <f t="shared" si="16"/>
        <v>8</v>
      </c>
      <c r="DK19" s="83" t="str">
        <f t="shared" si="17"/>
        <v>Projektingenieur 2</v>
      </c>
      <c r="DP19" s="19">
        <f t="shared" si="13"/>
        <v>4179</v>
      </c>
      <c r="DQ19" s="153">
        <v>2</v>
      </c>
      <c r="DR19" s="19">
        <v>3</v>
      </c>
      <c r="DS19" s="19" t="s">
        <v>951</v>
      </c>
    </row>
    <row r="20" spans="1:123" s="19" customFormat="1" ht="27" x14ac:dyDescent="0.2">
      <c r="A20" s="53">
        <v>1</v>
      </c>
      <c r="B20" s="53"/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361</v>
      </c>
      <c r="P20" s="15" t="s">
        <v>440</v>
      </c>
      <c r="Q20" s="15">
        <v>16</v>
      </c>
      <c r="R20" s="16"/>
      <c r="S20" s="20" t="s">
        <v>119</v>
      </c>
      <c r="T20" s="21">
        <v>1960</v>
      </c>
      <c r="U20" s="28" t="s">
        <v>197</v>
      </c>
      <c r="V20" s="21">
        <v>1988</v>
      </c>
      <c r="W20" s="25"/>
      <c r="X20" s="21"/>
      <c r="Y20" s="28" t="s">
        <v>238</v>
      </c>
      <c r="Z20" s="118">
        <f t="shared" si="1"/>
        <v>28</v>
      </c>
      <c r="AA20" s="25" t="s">
        <v>1130</v>
      </c>
      <c r="AB20" s="21" t="s">
        <v>95</v>
      </c>
      <c r="AC20" s="21"/>
      <c r="AE20" s="90" t="s">
        <v>418</v>
      </c>
      <c r="AF20" s="82"/>
      <c r="CP20" s="19" t="str">
        <f t="shared" si="2"/>
        <v>Riecke Heino</v>
      </c>
      <c r="CR20" s="19">
        <f t="shared" si="3"/>
        <v>28</v>
      </c>
      <c r="CT20" s="154">
        <v>4168</v>
      </c>
      <c r="CU20" s="19" t="str">
        <f t="shared" si="4"/>
        <v>B</v>
      </c>
      <c r="CV20" s="125">
        <v>774</v>
      </c>
      <c r="CW20" s="33">
        <f t="shared" si="18"/>
        <v>10</v>
      </c>
      <c r="CX20" s="83" t="str">
        <f t="shared" si="19"/>
        <v>Senior Projektingenieur</v>
      </c>
      <c r="CY20" s="125">
        <v>774</v>
      </c>
      <c r="CZ20" s="33">
        <f t="shared" si="22"/>
        <v>10</v>
      </c>
      <c r="DA20" s="83" t="str">
        <f t="shared" si="23"/>
        <v>Senior Projektingenieur</v>
      </c>
      <c r="DB20" s="125">
        <v>774</v>
      </c>
      <c r="DC20" s="33">
        <f t="shared" si="20"/>
        <v>10</v>
      </c>
      <c r="DD20" s="83" t="str">
        <f t="shared" si="21"/>
        <v>Senior Projektingenieur</v>
      </c>
      <c r="DE20" s="125">
        <v>774</v>
      </c>
      <c r="DF20" s="33">
        <f t="shared" si="14"/>
        <v>10</v>
      </c>
      <c r="DG20" s="83" t="str">
        <f t="shared" si="15"/>
        <v>Senior Projektingenieur</v>
      </c>
      <c r="DH20" s="20"/>
      <c r="DI20" s="33">
        <v>773</v>
      </c>
      <c r="DJ20" s="33">
        <f t="shared" si="16"/>
        <v>9</v>
      </c>
      <c r="DK20" s="83" t="str">
        <f t="shared" si="17"/>
        <v>Projektingenieur 3</v>
      </c>
      <c r="DP20" s="19">
        <f t="shared" si="13"/>
        <v>4168</v>
      </c>
      <c r="DQ20" s="153">
        <v>1</v>
      </c>
      <c r="DR20" s="19">
        <v>2</v>
      </c>
      <c r="DS20" s="19" t="s">
        <v>951</v>
      </c>
    </row>
    <row r="21" spans="1:123" s="19" customFormat="1" x14ac:dyDescent="0.2">
      <c r="A21" s="53">
        <v>0</v>
      </c>
      <c r="B21" s="53">
        <v>1</v>
      </c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360</v>
      </c>
      <c r="P21" s="15" t="s">
        <v>451</v>
      </c>
      <c r="Q21" s="15">
        <v>17</v>
      </c>
      <c r="R21" s="16"/>
      <c r="S21" s="20" t="s">
        <v>120</v>
      </c>
      <c r="T21" s="21">
        <v>1961</v>
      </c>
      <c r="U21" s="28" t="s">
        <v>197</v>
      </c>
      <c r="V21" s="21">
        <v>1988</v>
      </c>
      <c r="W21" s="25"/>
      <c r="X21" s="21"/>
      <c r="Y21" s="28" t="s">
        <v>91</v>
      </c>
      <c r="Z21" s="21">
        <f t="shared" si="1"/>
        <v>28</v>
      </c>
      <c r="AA21" s="25" t="s">
        <v>669</v>
      </c>
      <c r="AB21" s="21" t="s">
        <v>95</v>
      </c>
      <c r="AC21" s="21"/>
      <c r="AE21" s="90" t="s">
        <v>373</v>
      </c>
      <c r="AF21" s="82"/>
      <c r="CP21" s="19" t="str">
        <f t="shared" si="2"/>
        <v>Thomas Anette</v>
      </c>
      <c r="CR21" s="19">
        <f t="shared" si="3"/>
        <v>28</v>
      </c>
      <c r="CT21" s="154">
        <v>4176</v>
      </c>
      <c r="CU21" s="19" t="str">
        <f t="shared" si="4"/>
        <v>B</v>
      </c>
      <c r="CV21" s="125">
        <v>774</v>
      </c>
      <c r="CW21" s="33">
        <f t="shared" si="18"/>
        <v>10</v>
      </c>
      <c r="CX21" s="83" t="str">
        <f t="shared" si="19"/>
        <v>Senior Projektingenieur</v>
      </c>
      <c r="CY21" s="125">
        <v>774</v>
      </c>
      <c r="CZ21" s="33">
        <f t="shared" si="22"/>
        <v>10</v>
      </c>
      <c r="DA21" s="83" t="str">
        <f t="shared" si="23"/>
        <v>Senior Projektingenieur</v>
      </c>
      <c r="DB21" s="125">
        <v>774</v>
      </c>
      <c r="DC21" s="33">
        <f t="shared" si="20"/>
        <v>10</v>
      </c>
      <c r="DD21" s="83" t="str">
        <f t="shared" si="21"/>
        <v>Senior Projektingenieur</v>
      </c>
      <c r="DE21" s="125">
        <v>773</v>
      </c>
      <c r="DF21" s="33">
        <f t="shared" si="14"/>
        <v>9</v>
      </c>
      <c r="DG21" s="83" t="str">
        <f t="shared" si="15"/>
        <v>Projektingenieur 3</v>
      </c>
      <c r="DH21" s="20"/>
      <c r="DI21" s="33">
        <v>773</v>
      </c>
      <c r="DJ21" s="33">
        <f t="shared" si="16"/>
        <v>9</v>
      </c>
      <c r="DK21" s="83" t="str">
        <f t="shared" si="17"/>
        <v>Projektingenieur 3</v>
      </c>
      <c r="DP21" s="19">
        <f t="shared" si="13"/>
        <v>4176</v>
      </c>
      <c r="DQ21" s="153">
        <v>1</v>
      </c>
      <c r="DR21" s="19">
        <v>2</v>
      </c>
      <c r="DS21" s="19" t="s">
        <v>951</v>
      </c>
    </row>
    <row r="22" spans="1:123" s="19" customFormat="1" ht="27" x14ac:dyDescent="0.2">
      <c r="A22" s="53">
        <v>0</v>
      </c>
      <c r="B22" s="53"/>
      <c r="C22" s="53">
        <f>IF(Z22&gt;=10,1,0)</f>
        <v>1</v>
      </c>
      <c r="D22" s="55"/>
      <c r="E22" s="55">
        <v>1</v>
      </c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358</v>
      </c>
      <c r="P22" s="15" t="s">
        <v>461</v>
      </c>
      <c r="Q22" s="15">
        <v>18</v>
      </c>
      <c r="R22" s="42"/>
      <c r="S22" s="20" t="s">
        <v>234</v>
      </c>
      <c r="T22" s="21">
        <v>1972</v>
      </c>
      <c r="U22" s="28" t="s">
        <v>195</v>
      </c>
      <c r="V22" s="21">
        <v>1996</v>
      </c>
      <c r="W22" s="25" t="s">
        <v>314</v>
      </c>
      <c r="X22" s="21">
        <v>2002</v>
      </c>
      <c r="Y22" s="28" t="s">
        <v>547</v>
      </c>
      <c r="Z22" s="118">
        <f t="shared" si="1"/>
        <v>20</v>
      </c>
      <c r="AA22" s="25" t="s">
        <v>676</v>
      </c>
      <c r="AB22" s="21" t="s">
        <v>95</v>
      </c>
      <c r="AC22" s="21"/>
      <c r="AE22" s="90" t="s">
        <v>373</v>
      </c>
      <c r="AF22" s="82"/>
      <c r="CP22" s="19" t="str">
        <f t="shared" si="2"/>
        <v>Müller Thomas</v>
      </c>
      <c r="CR22" s="19">
        <f t="shared" si="3"/>
        <v>20</v>
      </c>
      <c r="CT22" s="154">
        <v>4276</v>
      </c>
      <c r="CU22" s="19" t="str">
        <f t="shared" si="4"/>
        <v>B</v>
      </c>
      <c r="CV22" s="125">
        <v>774</v>
      </c>
      <c r="CW22" s="33">
        <f t="shared" si="18"/>
        <v>10</v>
      </c>
      <c r="CX22" s="83" t="str">
        <f t="shared" si="19"/>
        <v>Senior Projektingenieur</v>
      </c>
      <c r="CY22" s="125">
        <v>773</v>
      </c>
      <c r="CZ22" s="33">
        <f>VLOOKUP($CY22,Funktionsbezeichnungen,3,0)</f>
        <v>9</v>
      </c>
      <c r="DA22" s="83" t="str">
        <f>VLOOKUP($CY22,Funktionsbezeichnungen,2,0)</f>
        <v>Projektingenieur 3</v>
      </c>
      <c r="DB22" s="125">
        <v>773</v>
      </c>
      <c r="DC22" s="33">
        <f t="shared" si="20"/>
        <v>9</v>
      </c>
      <c r="DD22" s="83" t="str">
        <f t="shared" si="21"/>
        <v>Projektingenieur 3</v>
      </c>
      <c r="DE22" s="125">
        <v>773</v>
      </c>
      <c r="DF22" s="33">
        <f t="shared" si="14"/>
        <v>9</v>
      </c>
      <c r="DG22" s="83" t="str">
        <f t="shared" si="15"/>
        <v>Projektingenieur 3</v>
      </c>
      <c r="DH22" s="20"/>
      <c r="DI22" s="33">
        <v>772</v>
      </c>
      <c r="DJ22" s="33">
        <f t="shared" si="16"/>
        <v>8</v>
      </c>
      <c r="DK22" s="83" t="str">
        <f t="shared" si="17"/>
        <v>Projektingenieur 2</v>
      </c>
      <c r="DP22" s="19">
        <f t="shared" si="13"/>
        <v>4276</v>
      </c>
      <c r="DQ22" s="153">
        <v>2</v>
      </c>
      <c r="DR22" s="19">
        <v>3</v>
      </c>
      <c r="DS22" s="19" t="s">
        <v>951</v>
      </c>
    </row>
    <row r="23" spans="1:123" s="19" customFormat="1" ht="27" x14ac:dyDescent="0.2">
      <c r="A23" s="53">
        <v>1</v>
      </c>
      <c r="B23" s="53"/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207" t="s">
        <v>1140</v>
      </c>
      <c r="P23" s="52" t="s">
        <v>467</v>
      </c>
      <c r="Q23" s="15">
        <v>19</v>
      </c>
      <c r="R23" s="16"/>
      <c r="S23" s="20" t="s">
        <v>124</v>
      </c>
      <c r="T23" s="21">
        <v>1971</v>
      </c>
      <c r="U23" s="28" t="s">
        <v>197</v>
      </c>
      <c r="V23" s="21">
        <v>1997</v>
      </c>
      <c r="W23" s="25" t="s">
        <v>324</v>
      </c>
      <c r="X23" s="21">
        <v>2007</v>
      </c>
      <c r="Y23" s="28" t="s">
        <v>317</v>
      </c>
      <c r="Z23" s="170">
        <f t="shared" si="1"/>
        <v>19</v>
      </c>
      <c r="AA23" s="25" t="s">
        <v>705</v>
      </c>
      <c r="AB23" s="21" t="s">
        <v>95</v>
      </c>
      <c r="AC23" s="21"/>
      <c r="AE23" s="90" t="s">
        <v>373</v>
      </c>
      <c r="AF23" s="82" t="s">
        <v>1083</v>
      </c>
      <c r="CP23" s="19" t="str">
        <f t="shared" si="2"/>
        <v>Brunkhorst Marc</v>
      </c>
      <c r="CR23" s="19">
        <f t="shared" si="3"/>
        <v>19</v>
      </c>
      <c r="CT23" s="154">
        <v>7679</v>
      </c>
      <c r="CU23" s="19" t="str">
        <f t="shared" si="4"/>
        <v>B</v>
      </c>
      <c r="CV23" s="125">
        <v>774</v>
      </c>
      <c r="CW23" s="33">
        <f t="shared" si="18"/>
        <v>10</v>
      </c>
      <c r="CX23" s="83" t="str">
        <f t="shared" si="19"/>
        <v>Senior Projektingenieur</v>
      </c>
      <c r="CY23" s="125">
        <v>774</v>
      </c>
      <c r="CZ23" s="33">
        <f t="shared" si="22"/>
        <v>10</v>
      </c>
      <c r="DA23" s="83" t="str">
        <f t="shared" si="23"/>
        <v>Senior Projektingenieur</v>
      </c>
      <c r="DB23" s="125">
        <v>773</v>
      </c>
      <c r="DC23" s="33">
        <f t="shared" si="20"/>
        <v>9</v>
      </c>
      <c r="DD23" s="83" t="str">
        <f t="shared" si="21"/>
        <v>Projektingenieur 3</v>
      </c>
      <c r="DE23" s="125">
        <v>773</v>
      </c>
      <c r="DF23" s="33">
        <f t="shared" si="14"/>
        <v>9</v>
      </c>
      <c r="DG23" s="83" t="str">
        <f t="shared" si="15"/>
        <v>Projektingenieur 3</v>
      </c>
      <c r="DH23" s="20"/>
      <c r="DI23" s="33">
        <v>772</v>
      </c>
      <c r="DJ23" s="33">
        <f t="shared" si="16"/>
        <v>8</v>
      </c>
      <c r="DK23" s="83" t="str">
        <f t="shared" si="17"/>
        <v>Projektingenieur 2</v>
      </c>
      <c r="DP23" s="19">
        <f t="shared" si="13"/>
        <v>7679</v>
      </c>
      <c r="DQ23" s="153">
        <v>1</v>
      </c>
      <c r="DR23" s="19">
        <v>2</v>
      </c>
      <c r="DS23" s="19" t="s">
        <v>951</v>
      </c>
    </row>
    <row r="24" spans="1:123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358</v>
      </c>
      <c r="P24" s="15" t="s">
        <v>462</v>
      </c>
      <c r="Q24" s="15">
        <v>20</v>
      </c>
      <c r="R24" s="42"/>
      <c r="S24" s="20" t="s">
        <v>125</v>
      </c>
      <c r="T24" s="21">
        <v>1969</v>
      </c>
      <c r="U24" s="28" t="s">
        <v>194</v>
      </c>
      <c r="V24" s="21">
        <v>1997</v>
      </c>
      <c r="W24" s="25"/>
      <c r="X24" s="21"/>
      <c r="Y24" s="28" t="s">
        <v>336</v>
      </c>
      <c r="Z24" s="118">
        <f t="shared" si="1"/>
        <v>19</v>
      </c>
      <c r="AA24" s="25" t="s">
        <v>677</v>
      </c>
      <c r="AB24" s="21" t="s">
        <v>95</v>
      </c>
      <c r="AC24" s="21"/>
      <c r="AE24" s="90" t="s">
        <v>373</v>
      </c>
      <c r="AF24" s="82"/>
      <c r="CP24" s="19" t="str">
        <f t="shared" si="2"/>
        <v>Rauchfleisch Alexander</v>
      </c>
      <c r="CR24" s="19">
        <f t="shared" si="3"/>
        <v>19</v>
      </c>
      <c r="CT24" s="154">
        <v>4254</v>
      </c>
      <c r="CU24" s="19" t="str">
        <f t="shared" si="4"/>
        <v>B</v>
      </c>
      <c r="CV24" s="125">
        <v>774</v>
      </c>
      <c r="CW24" s="33">
        <f t="shared" si="18"/>
        <v>10</v>
      </c>
      <c r="CX24" s="83" t="str">
        <f t="shared" si="19"/>
        <v>Senior Projektingenieur</v>
      </c>
      <c r="CY24" s="125">
        <v>773</v>
      </c>
      <c r="CZ24" s="33">
        <f>VLOOKUP($CY24,Funktionsbezeichnungen,3,0)</f>
        <v>9</v>
      </c>
      <c r="DA24" s="83" t="str">
        <f>VLOOKUP($CY24,Funktionsbezeichnungen,2,0)</f>
        <v>Projektingenieur 3</v>
      </c>
      <c r="DB24" s="125">
        <v>773</v>
      </c>
      <c r="DC24" s="33">
        <f t="shared" si="20"/>
        <v>9</v>
      </c>
      <c r="DD24" s="83" t="str">
        <f t="shared" si="21"/>
        <v>Projektingenieur 3</v>
      </c>
      <c r="DE24" s="125">
        <v>773</v>
      </c>
      <c r="DF24" s="33">
        <f t="shared" si="14"/>
        <v>9</v>
      </c>
      <c r="DG24" s="83" t="str">
        <f t="shared" si="15"/>
        <v>Projektingenieur 3</v>
      </c>
      <c r="DH24" s="20"/>
      <c r="DI24" s="33">
        <v>772</v>
      </c>
      <c r="DJ24" s="33">
        <f t="shared" si="16"/>
        <v>8</v>
      </c>
      <c r="DK24" s="83" t="str">
        <f t="shared" si="17"/>
        <v>Projektingenieur 2</v>
      </c>
      <c r="DP24" s="19">
        <f t="shared" si="13"/>
        <v>4254</v>
      </c>
      <c r="DQ24" s="153">
        <v>1</v>
      </c>
      <c r="DR24" s="19">
        <v>2</v>
      </c>
      <c r="DS24" s="19" t="s">
        <v>951</v>
      </c>
    </row>
    <row r="25" spans="1:123" s="19" customFormat="1" ht="27" x14ac:dyDescent="0.2">
      <c r="A25" s="53">
        <v>0</v>
      </c>
      <c r="B25" s="53"/>
      <c r="C25" s="53">
        <f>IF(Z25&gt;=10,1,0)</f>
        <v>1</v>
      </c>
      <c r="D25" s="55">
        <v>1</v>
      </c>
      <c r="E25" s="55"/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360</v>
      </c>
      <c r="P25" s="15" t="s">
        <v>463</v>
      </c>
      <c r="Q25" s="15">
        <v>21</v>
      </c>
      <c r="R25" s="42"/>
      <c r="S25" s="20" t="s">
        <v>190</v>
      </c>
      <c r="T25" s="21">
        <v>1972</v>
      </c>
      <c r="U25" s="28" t="s">
        <v>194</v>
      </c>
      <c r="V25" s="21">
        <v>1997</v>
      </c>
      <c r="W25" s="25"/>
      <c r="X25" s="21"/>
      <c r="Y25" s="28" t="s">
        <v>1021</v>
      </c>
      <c r="Z25" s="118">
        <f t="shared" si="1"/>
        <v>19</v>
      </c>
      <c r="AA25" s="25" t="s">
        <v>1132</v>
      </c>
      <c r="AB25" s="21" t="s">
        <v>95</v>
      </c>
      <c r="AC25" s="21"/>
      <c r="AE25" s="90" t="s">
        <v>402</v>
      </c>
      <c r="AF25" s="82"/>
      <c r="CP25" s="19" t="str">
        <f t="shared" si="2"/>
        <v>Stoffel Patric</v>
      </c>
      <c r="CR25" s="19">
        <f t="shared" si="3"/>
        <v>19</v>
      </c>
      <c r="CT25" s="154">
        <v>4258</v>
      </c>
      <c r="CU25" s="19" t="str">
        <f t="shared" si="4"/>
        <v>B</v>
      </c>
      <c r="CV25" s="125">
        <v>774</v>
      </c>
      <c r="CW25" s="33">
        <f t="shared" si="18"/>
        <v>10</v>
      </c>
      <c r="CX25" s="83" t="str">
        <f t="shared" si="19"/>
        <v>Senior Projektingenieur</v>
      </c>
      <c r="CY25" s="125">
        <v>773</v>
      </c>
      <c r="CZ25" s="33">
        <f>VLOOKUP($CY25,Funktionsbezeichnungen,3,0)</f>
        <v>9</v>
      </c>
      <c r="DA25" s="83" t="str">
        <f>VLOOKUP($CY25,Funktionsbezeichnungen,2,0)</f>
        <v>Projektingenieur 3</v>
      </c>
      <c r="DB25" s="125">
        <v>773</v>
      </c>
      <c r="DC25" s="33">
        <f t="shared" si="20"/>
        <v>9</v>
      </c>
      <c r="DD25" s="83" t="str">
        <f t="shared" si="21"/>
        <v>Projektingenieur 3</v>
      </c>
      <c r="DE25" s="125">
        <v>773</v>
      </c>
      <c r="DF25" s="33">
        <f t="shared" si="14"/>
        <v>9</v>
      </c>
      <c r="DG25" s="83" t="str">
        <f t="shared" si="15"/>
        <v>Projektingenieur 3</v>
      </c>
      <c r="DH25" s="20"/>
      <c r="DI25" s="33">
        <v>772</v>
      </c>
      <c r="DJ25" s="33">
        <f t="shared" si="16"/>
        <v>8</v>
      </c>
      <c r="DK25" s="83" t="str">
        <f t="shared" si="17"/>
        <v>Projektingenieur 2</v>
      </c>
      <c r="DP25" s="19">
        <f t="shared" si="13"/>
        <v>4258</v>
      </c>
      <c r="DQ25" s="153">
        <v>1</v>
      </c>
      <c r="DR25" s="19">
        <v>2</v>
      </c>
      <c r="DS25" s="19" t="s">
        <v>951</v>
      </c>
    </row>
    <row r="26" spans="1:123" s="19" customFormat="1" ht="27" x14ac:dyDescent="0.2">
      <c r="A26" s="53">
        <v>0</v>
      </c>
      <c r="B26" s="53">
        <v>1</v>
      </c>
      <c r="C26" s="53">
        <f>IF(Z26&gt;=10,1,0)</f>
        <v>1</v>
      </c>
      <c r="D26" s="55"/>
      <c r="E26" s="55">
        <v>1</v>
      </c>
      <c r="F26" s="56"/>
      <c r="G26" s="54"/>
      <c r="H26" s="54"/>
      <c r="I26" s="56"/>
      <c r="J26" s="54"/>
      <c r="K26" s="56"/>
      <c r="L26" s="56"/>
      <c r="M26" s="56"/>
      <c r="N26" s="58"/>
      <c r="O26" s="52" t="s">
        <v>361</v>
      </c>
      <c r="P26" s="15" t="s">
        <v>465</v>
      </c>
      <c r="Q26" s="15">
        <v>22</v>
      </c>
      <c r="R26" s="42"/>
      <c r="S26" s="20" t="s">
        <v>262</v>
      </c>
      <c r="T26" s="21">
        <v>1969</v>
      </c>
      <c r="U26" s="28" t="s">
        <v>1072</v>
      </c>
      <c r="V26" s="21">
        <v>1998</v>
      </c>
      <c r="W26" s="25"/>
      <c r="X26" s="21"/>
      <c r="Y26" s="28" t="s">
        <v>335</v>
      </c>
      <c r="Z26" s="21">
        <f t="shared" si="1"/>
        <v>18</v>
      </c>
      <c r="AA26" s="25" t="s">
        <v>680</v>
      </c>
      <c r="AB26" s="21" t="s">
        <v>95</v>
      </c>
      <c r="AC26" s="21"/>
      <c r="AE26" s="90" t="s">
        <v>373</v>
      </c>
      <c r="AF26" s="82"/>
      <c r="CP26" s="19" t="str">
        <f t="shared" si="2"/>
        <v>Haas Gabi</v>
      </c>
      <c r="CR26" s="19">
        <f t="shared" si="3"/>
        <v>18</v>
      </c>
      <c r="CT26" s="154">
        <v>4288</v>
      </c>
      <c r="CU26" s="19" t="str">
        <f t="shared" si="4"/>
        <v>B</v>
      </c>
      <c r="CV26" s="125">
        <v>784</v>
      </c>
      <c r="CW26" s="33">
        <f t="shared" si="18"/>
        <v>10</v>
      </c>
      <c r="CX26" s="83" t="str">
        <f t="shared" si="19"/>
        <v>Senior Projektingenieur</v>
      </c>
      <c r="CY26" s="125">
        <v>783</v>
      </c>
      <c r="CZ26" s="33">
        <f>VLOOKUP($CY26,Funktionsbezeichnungen,3,0)</f>
        <v>9</v>
      </c>
      <c r="DA26" s="83" t="str">
        <f>VLOOKUP($CY26,Funktionsbezeichnungen,2,0)</f>
        <v>Projektingenieur 3</v>
      </c>
      <c r="DB26" s="125">
        <v>772</v>
      </c>
      <c r="DC26" s="33">
        <f t="shared" si="20"/>
        <v>8</v>
      </c>
      <c r="DD26" s="83" t="str">
        <f t="shared" si="21"/>
        <v>Projektingenieur 2</v>
      </c>
      <c r="DE26" s="125">
        <v>772</v>
      </c>
      <c r="DF26" s="33">
        <f t="shared" si="14"/>
        <v>8</v>
      </c>
      <c r="DG26" s="83" t="str">
        <f t="shared" si="15"/>
        <v>Projektingenieur 2</v>
      </c>
      <c r="DH26" s="20"/>
      <c r="DI26" s="33">
        <v>772</v>
      </c>
      <c r="DJ26" s="33">
        <f t="shared" si="16"/>
        <v>8</v>
      </c>
      <c r="DK26" s="83" t="str">
        <f t="shared" si="17"/>
        <v>Projektingenieur 2</v>
      </c>
      <c r="DP26" s="19">
        <f t="shared" si="13"/>
        <v>4288</v>
      </c>
      <c r="DQ26" s="153">
        <v>2</v>
      </c>
      <c r="DR26" s="19">
        <v>3</v>
      </c>
      <c r="DS26" s="19" t="s">
        <v>951</v>
      </c>
    </row>
    <row r="27" spans="1:123" s="19" customFormat="1" ht="27" x14ac:dyDescent="0.2">
      <c r="A27" s="53">
        <v>0</v>
      </c>
      <c r="B27" s="53"/>
      <c r="C27" s="53">
        <f t="shared" si="0"/>
        <v>1</v>
      </c>
      <c r="D27" s="55">
        <v>1</v>
      </c>
      <c r="E27" s="55"/>
      <c r="F27" s="56"/>
      <c r="G27" s="54"/>
      <c r="H27" s="54"/>
      <c r="I27" s="56"/>
      <c r="J27" s="54"/>
      <c r="K27" s="56"/>
      <c r="L27" s="56"/>
      <c r="M27" s="56"/>
      <c r="N27" s="58"/>
      <c r="O27" s="52" t="s">
        <v>359</v>
      </c>
      <c r="P27" s="15" t="s">
        <v>464</v>
      </c>
      <c r="Q27" s="15">
        <v>23</v>
      </c>
      <c r="R27" s="42"/>
      <c r="S27" s="20" t="s">
        <v>206</v>
      </c>
      <c r="T27" s="21">
        <v>1969</v>
      </c>
      <c r="U27" s="28" t="s">
        <v>221</v>
      </c>
      <c r="V27" s="21">
        <v>1998</v>
      </c>
      <c r="W27" s="25"/>
      <c r="X27" s="21"/>
      <c r="Y27" s="28" t="s">
        <v>548</v>
      </c>
      <c r="Z27" s="118">
        <f t="shared" si="1"/>
        <v>18</v>
      </c>
      <c r="AA27" s="25" t="s">
        <v>1131</v>
      </c>
      <c r="AB27" s="21" t="s">
        <v>95</v>
      </c>
      <c r="AC27" s="21"/>
      <c r="AE27" s="90" t="s">
        <v>402</v>
      </c>
      <c r="AF27" s="82"/>
      <c r="CP27" s="19" t="str">
        <f t="shared" si="2"/>
        <v>Fuchs Christian</v>
      </c>
      <c r="CR27" s="19">
        <f t="shared" si="3"/>
        <v>18</v>
      </c>
      <c r="CT27" s="154">
        <v>4263</v>
      </c>
      <c r="CU27" s="19" t="str">
        <f t="shared" si="4"/>
        <v>B</v>
      </c>
      <c r="CV27" s="125">
        <v>774</v>
      </c>
      <c r="CW27" s="33">
        <f t="shared" si="18"/>
        <v>10</v>
      </c>
      <c r="CX27" s="83" t="str">
        <f t="shared" si="19"/>
        <v>Senior Projektingenieur</v>
      </c>
      <c r="CY27" s="125">
        <v>773</v>
      </c>
      <c r="CZ27" s="33">
        <f>VLOOKUP($CY27,Funktionsbezeichnungen,3,0)</f>
        <v>9</v>
      </c>
      <c r="DA27" s="83" t="str">
        <f>VLOOKUP($CY27,Funktionsbezeichnungen,2,0)</f>
        <v>Projektingenieur 3</v>
      </c>
      <c r="DB27" s="125">
        <v>773</v>
      </c>
      <c r="DC27" s="33">
        <f t="shared" si="20"/>
        <v>9</v>
      </c>
      <c r="DD27" s="83" t="str">
        <f t="shared" si="21"/>
        <v>Projektingenieur 3</v>
      </c>
      <c r="DE27" s="125">
        <v>773</v>
      </c>
      <c r="DF27" s="33">
        <f t="shared" si="14"/>
        <v>9</v>
      </c>
      <c r="DG27" s="83" t="str">
        <f t="shared" si="15"/>
        <v>Projektingenieur 3</v>
      </c>
      <c r="DH27" s="20"/>
      <c r="DI27" s="33">
        <v>772</v>
      </c>
      <c r="DJ27" s="33">
        <f t="shared" si="16"/>
        <v>8</v>
      </c>
      <c r="DK27" s="83" t="str">
        <f t="shared" si="17"/>
        <v>Projektingenieur 2</v>
      </c>
      <c r="DP27" s="19">
        <f t="shared" si="13"/>
        <v>4263</v>
      </c>
      <c r="DQ27" s="153">
        <v>1</v>
      </c>
      <c r="DR27" s="19">
        <v>2</v>
      </c>
      <c r="DS27" s="19" t="s">
        <v>951</v>
      </c>
    </row>
    <row r="28" spans="1:123" s="19" customFormat="1" x14ac:dyDescent="0.2">
      <c r="A28" s="53">
        <v>0</v>
      </c>
      <c r="B28" s="53"/>
      <c r="C28" s="53">
        <f>IF(Z28&gt;=10,1,0)</f>
        <v>1</v>
      </c>
      <c r="D28" s="55">
        <v>1</v>
      </c>
      <c r="E28" s="55"/>
      <c r="F28" s="56"/>
      <c r="G28" s="54"/>
      <c r="H28" s="54">
        <v>1</v>
      </c>
      <c r="I28" s="56"/>
      <c r="J28" s="54"/>
      <c r="K28" s="56"/>
      <c r="L28" s="56"/>
      <c r="M28" s="56"/>
      <c r="N28" s="58"/>
      <c r="O28" s="52" t="s">
        <v>358</v>
      </c>
      <c r="P28" s="15" t="s">
        <v>602</v>
      </c>
      <c r="Q28" s="15">
        <v>24</v>
      </c>
      <c r="R28" s="42"/>
      <c r="S28" s="20" t="s">
        <v>599</v>
      </c>
      <c r="T28" s="21">
        <v>1977</v>
      </c>
      <c r="U28" s="28" t="s">
        <v>1111</v>
      </c>
      <c r="V28" s="21">
        <v>2000</v>
      </c>
      <c r="W28" s="25"/>
      <c r="X28" s="21"/>
      <c r="Y28" s="28" t="s">
        <v>601</v>
      </c>
      <c r="Z28" s="21">
        <f t="shared" si="1"/>
        <v>16</v>
      </c>
      <c r="AA28" s="25" t="s">
        <v>1134</v>
      </c>
      <c r="AB28" s="21" t="s">
        <v>95</v>
      </c>
      <c r="AC28" s="21"/>
      <c r="AE28" s="90" t="s">
        <v>620</v>
      </c>
      <c r="AF28" s="82"/>
      <c r="CP28" s="19" t="str">
        <f t="shared" si="2"/>
        <v>Trouillet Jean-Georges</v>
      </c>
      <c r="CR28" s="19">
        <f t="shared" si="3"/>
        <v>16</v>
      </c>
      <c r="CT28" s="154">
        <v>3206</v>
      </c>
      <c r="CU28" s="19" t="str">
        <f t="shared" si="4"/>
        <v>B</v>
      </c>
      <c r="CV28" s="125">
        <v>773</v>
      </c>
      <c r="CW28" s="33">
        <f t="shared" si="18"/>
        <v>9</v>
      </c>
      <c r="CX28" s="83" t="str">
        <f t="shared" si="19"/>
        <v>Projektingenieur 3</v>
      </c>
      <c r="CY28" s="125">
        <v>772</v>
      </c>
      <c r="CZ28" s="33">
        <f>VLOOKUP($CY28,Funktionsbezeichnungen,3,0)</f>
        <v>8</v>
      </c>
      <c r="DA28" s="83" t="str">
        <f>VLOOKUP($CY28,Funktionsbezeichnungen,2,0)</f>
        <v>Projektingenieur 2</v>
      </c>
      <c r="DB28" s="125">
        <v>772</v>
      </c>
      <c r="DC28" s="33">
        <f t="shared" si="20"/>
        <v>8</v>
      </c>
      <c r="DD28" s="83" t="str">
        <f t="shared" si="21"/>
        <v>Projektingenieur 2</v>
      </c>
      <c r="DE28" s="125">
        <v>772</v>
      </c>
      <c r="DF28" s="33">
        <f t="shared" si="14"/>
        <v>8</v>
      </c>
      <c r="DG28" s="83" t="str">
        <f t="shared" si="15"/>
        <v>Projektingenieur 2</v>
      </c>
      <c r="DH28" s="20"/>
      <c r="DI28" s="33">
        <v>772</v>
      </c>
      <c r="DJ28" s="33">
        <f t="shared" si="16"/>
        <v>8</v>
      </c>
      <c r="DK28" s="83" t="str">
        <f t="shared" si="17"/>
        <v>Projektingenieur 2</v>
      </c>
      <c r="DP28" s="19">
        <f t="shared" si="13"/>
        <v>3206</v>
      </c>
      <c r="DQ28" s="153">
        <v>1</v>
      </c>
      <c r="DR28" s="19">
        <v>2</v>
      </c>
      <c r="DS28" s="19" t="s">
        <v>951</v>
      </c>
    </row>
    <row r="29" spans="1:123" s="19" customFormat="1" ht="15.75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/>
      <c r="I29" s="56"/>
      <c r="J29" s="54"/>
      <c r="K29" s="56"/>
      <c r="L29" s="56"/>
      <c r="M29" s="56"/>
      <c r="N29" s="58"/>
      <c r="O29" s="52" t="s">
        <v>360</v>
      </c>
      <c r="P29" s="15" t="s">
        <v>446</v>
      </c>
      <c r="Q29" s="15">
        <v>25</v>
      </c>
      <c r="R29" s="16"/>
      <c r="S29" s="20" t="s">
        <v>109</v>
      </c>
      <c r="T29" s="21">
        <v>1947</v>
      </c>
      <c r="U29" s="28" t="s">
        <v>1069</v>
      </c>
      <c r="V29" s="21">
        <v>1971</v>
      </c>
      <c r="W29" s="25"/>
      <c r="X29" s="21"/>
      <c r="Y29" s="28" t="s">
        <v>1020</v>
      </c>
      <c r="Z29" s="21">
        <f t="shared" si="1"/>
        <v>45</v>
      </c>
      <c r="AA29" s="25" t="s">
        <v>938</v>
      </c>
      <c r="AB29" s="21" t="s">
        <v>309</v>
      </c>
      <c r="AC29" s="21"/>
      <c r="AE29" s="193" t="s">
        <v>1078</v>
      </c>
      <c r="AF29" s="82"/>
      <c r="CP29" s="19" t="str">
        <f t="shared" si="2"/>
        <v>Yelman Mahir</v>
      </c>
      <c r="CR29" s="19">
        <f t="shared" si="3"/>
        <v>45</v>
      </c>
      <c r="CT29" s="154">
        <v>4162</v>
      </c>
      <c r="CU29" s="153" t="str">
        <f t="shared" si="4"/>
        <v xml:space="preserve"> C/B 3)</v>
      </c>
      <c r="CV29" s="125" t="s">
        <v>711</v>
      </c>
      <c r="CW29" s="33"/>
      <c r="CX29" s="83"/>
      <c r="CY29" s="125" t="s">
        <v>711</v>
      </c>
      <c r="CZ29" s="33"/>
      <c r="DA29" s="83"/>
      <c r="DB29" s="125" t="s">
        <v>711</v>
      </c>
      <c r="DC29" s="33"/>
      <c r="DD29" s="83"/>
      <c r="DE29" s="125" t="s">
        <v>711</v>
      </c>
      <c r="DF29" s="33"/>
      <c r="DG29" s="83"/>
      <c r="DH29" s="20"/>
      <c r="DI29" s="33" t="s">
        <v>711</v>
      </c>
      <c r="DJ29" s="33" t="s">
        <v>711</v>
      </c>
      <c r="DK29" s="83"/>
      <c r="DP29" s="19">
        <f t="shared" si="13"/>
        <v>4162</v>
      </c>
      <c r="DQ29" s="153">
        <v>2</v>
      </c>
      <c r="DR29" s="19">
        <v>3</v>
      </c>
      <c r="DS29" s="185" t="s">
        <v>951</v>
      </c>
    </row>
    <row r="30" spans="1:123" s="19" customFormat="1" ht="15.75" x14ac:dyDescent="0.2">
      <c r="A30" s="53">
        <v>0</v>
      </c>
      <c r="B30" s="53"/>
      <c r="C30" s="53">
        <f t="shared" si="0"/>
        <v>1</v>
      </c>
      <c r="D30" s="55"/>
      <c r="E30" s="55">
        <v>1</v>
      </c>
      <c r="F30" s="56"/>
      <c r="G30" s="54"/>
      <c r="H30" s="54">
        <v>1</v>
      </c>
      <c r="I30" s="56"/>
      <c r="J30" s="54"/>
      <c r="K30" s="56"/>
      <c r="L30" s="56"/>
      <c r="M30" s="56"/>
      <c r="N30" s="58"/>
      <c r="O30" s="52" t="s">
        <v>358</v>
      </c>
      <c r="P30" s="15" t="s">
        <v>444</v>
      </c>
      <c r="Q30" s="15">
        <v>26</v>
      </c>
      <c r="R30" s="16"/>
      <c r="S30" s="20" t="s">
        <v>103</v>
      </c>
      <c r="T30" s="21">
        <v>1953</v>
      </c>
      <c r="U30" s="28" t="s">
        <v>195</v>
      </c>
      <c r="V30" s="21">
        <v>1976</v>
      </c>
      <c r="W30" s="25"/>
      <c r="X30" s="21"/>
      <c r="Y30" s="28" t="s">
        <v>104</v>
      </c>
      <c r="Z30" s="21">
        <f t="shared" si="1"/>
        <v>40</v>
      </c>
      <c r="AA30" s="25" t="s">
        <v>666</v>
      </c>
      <c r="AB30" s="21" t="s">
        <v>1039</v>
      </c>
      <c r="AC30" s="21"/>
      <c r="AE30" s="90" t="s">
        <v>373</v>
      </c>
      <c r="AF30" s="82"/>
      <c r="CP30" s="19" t="str">
        <f t="shared" si="2"/>
        <v>Freiermuth Fritz</v>
      </c>
      <c r="CR30" s="19">
        <f t="shared" si="3"/>
        <v>40</v>
      </c>
      <c r="CT30" s="154">
        <v>2143</v>
      </c>
      <c r="CU30" s="19" t="str">
        <f t="shared" si="4"/>
        <v xml:space="preserve"> C/B 2)</v>
      </c>
      <c r="CV30" s="125">
        <v>751</v>
      </c>
      <c r="CW30" s="33">
        <f t="shared" ref="CW30:CW46" si="24">VLOOKUP($CV30,Funktionsbezeichnungen,3,0)</f>
        <v>10</v>
      </c>
      <c r="CX30" s="83" t="str">
        <f t="shared" ref="CX30:CX46" si="25">VLOOKUP($CV30,Funktionsbezeichnungen,2,0)</f>
        <v>Vorgesetzter  -  2. Stufe</v>
      </c>
      <c r="CY30" s="125">
        <v>751</v>
      </c>
      <c r="CZ30" s="33">
        <f t="shared" ref="CZ30:CZ46" si="26">VLOOKUP($CY30,Funktionsbezeichnungen,3,0)</f>
        <v>10</v>
      </c>
      <c r="DA30" s="83" t="str">
        <f t="shared" ref="DA30:DA46" si="27">VLOOKUP($CY30,Funktionsbezeichnungen,2,0)</f>
        <v>Vorgesetzter  -  2. Stufe</v>
      </c>
      <c r="DB30" s="125">
        <v>751</v>
      </c>
      <c r="DC30" s="33">
        <f t="shared" ref="DC30:DC46" si="28">VLOOKUP($DB30,Funktionsbezeichnungen,3,0)</f>
        <v>10</v>
      </c>
      <c r="DD30" s="83" t="str">
        <f t="shared" ref="DD30:DD46" si="29">VLOOKUP($DB30,Funktionsbezeichnungen,2,0)</f>
        <v>Vorgesetzter  -  2. Stufe</v>
      </c>
      <c r="DE30" s="124">
        <v>751</v>
      </c>
      <c r="DF30" s="33">
        <f>VLOOKUP($DE30,Funktionsbezeichnungen,3,0)</f>
        <v>10</v>
      </c>
      <c r="DG30" s="83" t="str">
        <f>VLOOKUP($DE30,Funktionsbezeichnungen,2,0)</f>
        <v>Vorgesetzter  -  2. Stufe</v>
      </c>
      <c r="DH30" s="20"/>
      <c r="DI30" s="124">
        <v>751</v>
      </c>
      <c r="DJ30" s="33">
        <f t="shared" ref="DJ30:DJ46" si="30">VLOOKUP($DI30,Funktionsbezeichnungen,3,0)</f>
        <v>10</v>
      </c>
      <c r="DK30" s="83" t="str">
        <f t="shared" ref="DK30:DK46" si="31">VLOOKUP($DI30,Funktionsbezeichnungen,2,0)</f>
        <v>Vorgesetzter  -  2. Stufe</v>
      </c>
      <c r="DP30" s="19">
        <f t="shared" si="13"/>
        <v>2143</v>
      </c>
      <c r="DQ30" s="153">
        <v>2</v>
      </c>
      <c r="DR30" s="19">
        <v>3</v>
      </c>
      <c r="DS30" s="19" t="s">
        <v>951</v>
      </c>
    </row>
    <row r="31" spans="1:123" s="19" customFormat="1" ht="15.75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450</v>
      </c>
      <c r="Q31" s="15">
        <v>27</v>
      </c>
      <c r="R31" s="16"/>
      <c r="S31" s="20" t="s">
        <v>214</v>
      </c>
      <c r="T31" s="21">
        <v>1960</v>
      </c>
      <c r="U31" s="28" t="s">
        <v>237</v>
      </c>
      <c r="V31" s="21">
        <v>1986</v>
      </c>
      <c r="W31" s="25"/>
      <c r="X31" s="21"/>
      <c r="Y31" s="28" t="s">
        <v>228</v>
      </c>
      <c r="Z31" s="21">
        <f t="shared" si="1"/>
        <v>30</v>
      </c>
      <c r="AA31" s="25" t="s">
        <v>672</v>
      </c>
      <c r="AB31" s="162" t="s">
        <v>1043</v>
      </c>
      <c r="AC31" s="21"/>
      <c r="AE31" s="90" t="s">
        <v>1213</v>
      </c>
      <c r="AF31" s="82"/>
      <c r="CP31" s="19" t="str">
        <f t="shared" si="2"/>
        <v>Beck Peter</v>
      </c>
      <c r="CR31" s="19">
        <f t="shared" si="3"/>
        <v>30</v>
      </c>
      <c r="CT31" s="154">
        <v>4269</v>
      </c>
      <c r="CU31" s="19" t="str">
        <f t="shared" si="4"/>
        <v xml:space="preserve"> C/B 2)</v>
      </c>
      <c r="CV31" s="125">
        <v>773</v>
      </c>
      <c r="CW31" s="33">
        <f t="shared" si="24"/>
        <v>9</v>
      </c>
      <c r="CX31" s="83" t="str">
        <f t="shared" si="25"/>
        <v>Projektingenieur 3</v>
      </c>
      <c r="CY31" s="125">
        <v>773</v>
      </c>
      <c r="CZ31" s="33">
        <f t="shared" ref="CZ31:CZ36" si="32">VLOOKUP($CY31,Funktionsbezeichnungen,3,0)</f>
        <v>9</v>
      </c>
      <c r="DA31" s="83" t="str">
        <f t="shared" ref="DA31:DA36" si="33">VLOOKUP($CY31,Funktionsbezeichnungen,2,0)</f>
        <v>Projektingenieur 3</v>
      </c>
      <c r="DB31" s="125">
        <v>773</v>
      </c>
      <c r="DC31" s="33">
        <f>VLOOKUP($DB31,Funktionsbezeichnungen,3,0)</f>
        <v>9</v>
      </c>
      <c r="DD31" s="83" t="str">
        <f>VLOOKUP($DB31,Funktionsbezeichnungen,2,0)</f>
        <v>Projektingenieur 3</v>
      </c>
      <c r="DE31" s="125">
        <v>772</v>
      </c>
      <c r="DF31" s="33">
        <f>VLOOKUP($DE31,Funktionsbezeichnungen,3,0)</f>
        <v>8</v>
      </c>
      <c r="DG31" s="83" t="str">
        <f>VLOOKUP($DE31,Funktionsbezeichnungen,2,0)</f>
        <v>Projektingenieur 2</v>
      </c>
      <c r="DH31" s="20"/>
      <c r="DI31" s="33">
        <v>772</v>
      </c>
      <c r="DJ31" s="33">
        <f>VLOOKUP($DI31,Funktionsbezeichnungen,3,0)</f>
        <v>8</v>
      </c>
      <c r="DK31" s="83" t="str">
        <f>VLOOKUP($DI31,Funktionsbezeichnungen,2,0)</f>
        <v>Projektingenieur 2</v>
      </c>
      <c r="DP31" s="19">
        <f t="shared" si="13"/>
        <v>4269</v>
      </c>
      <c r="DQ31" s="153">
        <v>2</v>
      </c>
      <c r="DR31" s="19">
        <v>3</v>
      </c>
      <c r="DS31" s="19" t="s">
        <v>951</v>
      </c>
    </row>
    <row r="32" spans="1:123" s="19" customFormat="1" ht="15.75" x14ac:dyDescent="0.2">
      <c r="A32" s="53">
        <v>1</v>
      </c>
      <c r="B32" s="53"/>
      <c r="C32" s="53">
        <f t="shared" si="0"/>
        <v>1</v>
      </c>
      <c r="D32" s="55">
        <v>1</v>
      </c>
      <c r="E32" s="55"/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359</v>
      </c>
      <c r="P32" s="15" t="s">
        <v>452</v>
      </c>
      <c r="Q32" s="15">
        <v>28</v>
      </c>
      <c r="R32" s="42"/>
      <c r="S32" s="27" t="s">
        <v>122</v>
      </c>
      <c r="T32" s="21">
        <v>1968</v>
      </c>
      <c r="U32" s="28" t="s">
        <v>201</v>
      </c>
      <c r="V32" s="21">
        <v>1994</v>
      </c>
      <c r="W32" s="25"/>
      <c r="X32" s="21"/>
      <c r="Y32" s="26" t="s">
        <v>123</v>
      </c>
      <c r="Z32" s="21">
        <f t="shared" si="1"/>
        <v>22</v>
      </c>
      <c r="AA32" s="25" t="s">
        <v>673</v>
      </c>
      <c r="AB32" s="162" t="s">
        <v>1043</v>
      </c>
      <c r="AC32" s="21"/>
      <c r="AE32" s="90" t="s">
        <v>1213</v>
      </c>
      <c r="AF32" s="82"/>
      <c r="CP32" s="19" t="str">
        <f t="shared" si="2"/>
        <v>Kern Etienne</v>
      </c>
      <c r="CR32" s="19">
        <f t="shared" si="3"/>
        <v>22</v>
      </c>
      <c r="CT32" s="154">
        <v>4246</v>
      </c>
      <c r="CU32" s="19" t="str">
        <f t="shared" si="4"/>
        <v xml:space="preserve"> C/B 2)</v>
      </c>
      <c r="CV32" s="125">
        <v>772</v>
      </c>
      <c r="CW32" s="33">
        <f t="shared" si="24"/>
        <v>8</v>
      </c>
      <c r="CX32" s="83" t="str">
        <f t="shared" si="25"/>
        <v>Projektingenieur 2</v>
      </c>
      <c r="CY32" s="125">
        <v>772</v>
      </c>
      <c r="CZ32" s="33">
        <f t="shared" si="32"/>
        <v>8</v>
      </c>
      <c r="DA32" s="83" t="str">
        <f t="shared" si="33"/>
        <v>Projektingenieur 2</v>
      </c>
      <c r="DB32" s="125">
        <v>772</v>
      </c>
      <c r="DC32" s="33">
        <f>VLOOKUP($DB32,Funktionsbezeichnungen,3,0)</f>
        <v>8</v>
      </c>
      <c r="DD32" s="83" t="str">
        <f>VLOOKUP($DB32,Funktionsbezeichnungen,2,0)</f>
        <v>Projektingenieur 2</v>
      </c>
      <c r="DE32" s="125">
        <v>772</v>
      </c>
      <c r="DF32" s="33">
        <f>VLOOKUP($DE32,Funktionsbezeichnungen,3,0)</f>
        <v>8</v>
      </c>
      <c r="DG32" s="83" t="str">
        <f>VLOOKUP($DE32,Funktionsbezeichnungen,2,0)</f>
        <v>Projektingenieur 2</v>
      </c>
      <c r="DH32" s="20"/>
      <c r="DI32" s="33">
        <v>772</v>
      </c>
      <c r="DJ32" s="33">
        <f>VLOOKUP($DI32,Funktionsbezeichnungen,3,0)</f>
        <v>8</v>
      </c>
      <c r="DK32" s="83" t="str">
        <f>VLOOKUP($DI32,Funktionsbezeichnungen,2,0)</f>
        <v>Projektingenieur 2</v>
      </c>
      <c r="DP32" s="19">
        <f t="shared" si="13"/>
        <v>4246</v>
      </c>
      <c r="DQ32" s="153">
        <v>1</v>
      </c>
      <c r="DR32" s="19">
        <v>2</v>
      </c>
      <c r="DS32" s="19" t="s">
        <v>951</v>
      </c>
    </row>
    <row r="33" spans="1:123" s="19" customFormat="1" ht="27" x14ac:dyDescent="0.2">
      <c r="A33" s="53">
        <v>0</v>
      </c>
      <c r="B33" s="53">
        <v>1</v>
      </c>
      <c r="C33" s="53">
        <f t="shared" si="0"/>
        <v>1</v>
      </c>
      <c r="D33" s="55"/>
      <c r="E33" s="55"/>
      <c r="F33" s="56">
        <v>1</v>
      </c>
      <c r="G33" s="54"/>
      <c r="H33" s="54"/>
      <c r="I33" s="56"/>
      <c r="J33" s="54"/>
      <c r="K33" s="56"/>
      <c r="L33" s="56"/>
      <c r="M33" s="56"/>
      <c r="N33" s="58"/>
      <c r="O33" s="166" t="s">
        <v>359</v>
      </c>
      <c r="P33" s="167" t="s">
        <v>460</v>
      </c>
      <c r="Q33" s="15">
        <v>29</v>
      </c>
      <c r="R33" s="168"/>
      <c r="S33" s="20" t="s">
        <v>231</v>
      </c>
      <c r="T33" s="21">
        <v>1967</v>
      </c>
      <c r="U33" s="28" t="s">
        <v>1065</v>
      </c>
      <c r="V33" s="21">
        <v>1996</v>
      </c>
      <c r="W33" s="25"/>
      <c r="X33" s="21"/>
      <c r="Y33" s="28" t="s">
        <v>233</v>
      </c>
      <c r="Z33" s="118">
        <f t="shared" si="1"/>
        <v>20</v>
      </c>
      <c r="AA33" s="25" t="s">
        <v>675</v>
      </c>
      <c r="AB33" s="162" t="s">
        <v>1043</v>
      </c>
      <c r="AC33" s="21"/>
      <c r="AE33" s="90" t="s">
        <v>1213</v>
      </c>
      <c r="AF33" s="82"/>
      <c r="CP33" s="19" t="str">
        <f t="shared" si="2"/>
        <v>Ruff Ute</v>
      </c>
      <c r="CR33" s="19">
        <f t="shared" si="3"/>
        <v>20</v>
      </c>
      <c r="CT33" s="154">
        <v>4277</v>
      </c>
      <c r="CU33" s="19" t="str">
        <f t="shared" si="4"/>
        <v xml:space="preserve"> C/B 2)</v>
      </c>
      <c r="CV33" s="125">
        <v>783</v>
      </c>
      <c r="CW33" s="33">
        <f t="shared" si="24"/>
        <v>9</v>
      </c>
      <c r="CX33" s="83" t="str">
        <f t="shared" si="25"/>
        <v>Projektingenieur 3</v>
      </c>
      <c r="CY33" s="125">
        <v>782</v>
      </c>
      <c r="CZ33" s="33">
        <f t="shared" si="32"/>
        <v>8</v>
      </c>
      <c r="DA33" s="83" t="str">
        <f t="shared" si="33"/>
        <v>Projektingenieur 2</v>
      </c>
      <c r="DB33" s="125">
        <v>782</v>
      </c>
      <c r="DC33" s="33">
        <f>VLOOKUP($DB33,Funktionsbezeichnungen,3,0)</f>
        <v>8</v>
      </c>
      <c r="DD33" s="83" t="str">
        <f>VLOOKUP($DB33,Funktionsbezeichnungen,2,0)</f>
        <v>Projektingenieur 2</v>
      </c>
      <c r="DE33" s="125">
        <v>782</v>
      </c>
      <c r="DF33" s="33">
        <f>VLOOKUP($DE33,Funktionsbezeichnungen,3,0)</f>
        <v>8</v>
      </c>
      <c r="DG33" s="83" t="str">
        <f>VLOOKUP($DE33,Funktionsbezeichnungen,2,0)</f>
        <v>Projektingenieur 2</v>
      </c>
      <c r="DH33" s="20"/>
      <c r="DI33" s="33">
        <v>782</v>
      </c>
      <c r="DJ33" s="33">
        <f>VLOOKUP($DI33,Funktionsbezeichnungen,3,0)</f>
        <v>8</v>
      </c>
      <c r="DK33" s="83" t="str">
        <f>VLOOKUP($DI33,Funktionsbezeichnungen,2,0)</f>
        <v>Projektingenieur 2</v>
      </c>
      <c r="DP33" s="19">
        <f t="shared" si="13"/>
        <v>4277</v>
      </c>
      <c r="DQ33" s="153">
        <v>3</v>
      </c>
      <c r="DR33" s="19">
        <v>2</v>
      </c>
      <c r="DS33" s="19" t="s">
        <v>952</v>
      </c>
    </row>
    <row r="34" spans="1:123" s="19" customFormat="1" ht="15.75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/>
      <c r="I34" s="56"/>
      <c r="J34" s="54"/>
      <c r="K34" s="56"/>
      <c r="L34" s="56"/>
      <c r="M34" s="56"/>
      <c r="N34" s="58"/>
      <c r="O34" s="52" t="s">
        <v>360</v>
      </c>
      <c r="P34" s="15" t="s">
        <v>1145</v>
      </c>
      <c r="Q34" s="15">
        <v>30</v>
      </c>
      <c r="R34" s="42"/>
      <c r="S34" s="20" t="s">
        <v>1146</v>
      </c>
      <c r="T34" s="21">
        <v>1974</v>
      </c>
      <c r="U34" s="28" t="s">
        <v>194</v>
      </c>
      <c r="V34" s="21">
        <v>2001</v>
      </c>
      <c r="W34" s="25"/>
      <c r="X34" s="21"/>
      <c r="Y34" s="28" t="s">
        <v>1148</v>
      </c>
      <c r="Z34" s="21">
        <f t="shared" si="1"/>
        <v>15</v>
      </c>
      <c r="AA34" s="25" t="s">
        <v>1147</v>
      </c>
      <c r="AB34" s="162" t="s">
        <v>1043</v>
      </c>
      <c r="AC34" s="21"/>
      <c r="AE34" s="90" t="s">
        <v>373</v>
      </c>
      <c r="AF34" s="82"/>
      <c r="CP34" s="19" t="str">
        <f t="shared" si="2"/>
        <v>Häner David</v>
      </c>
      <c r="CR34" s="19">
        <f t="shared" si="3"/>
        <v>15</v>
      </c>
      <c r="CT34" s="154">
        <v>4317</v>
      </c>
      <c r="CU34" s="19" t="str">
        <f t="shared" si="4"/>
        <v xml:space="preserve"> C/B 2)</v>
      </c>
      <c r="CV34" s="125">
        <v>773</v>
      </c>
      <c r="CW34" s="33">
        <f t="shared" si="24"/>
        <v>9</v>
      </c>
      <c r="CX34" s="83" t="str">
        <f t="shared" si="25"/>
        <v>Projektingenieur 3</v>
      </c>
      <c r="CY34" s="125"/>
      <c r="CZ34" s="33"/>
      <c r="DA34" s="83"/>
      <c r="DB34" s="125"/>
      <c r="DC34" s="33"/>
      <c r="DD34" s="83"/>
      <c r="DE34" s="125"/>
      <c r="DF34" s="33"/>
      <c r="DG34" s="83"/>
      <c r="DH34" s="20"/>
      <c r="DI34" s="33"/>
      <c r="DJ34" s="33"/>
      <c r="DK34" s="83"/>
      <c r="DP34" s="19">
        <f t="shared" si="13"/>
        <v>4317</v>
      </c>
      <c r="DQ34" s="153">
        <v>2</v>
      </c>
      <c r="DR34" s="19">
        <v>3</v>
      </c>
      <c r="DS34" s="19" t="s">
        <v>951</v>
      </c>
    </row>
    <row r="35" spans="1:123" s="19" customFormat="1" ht="15.75" x14ac:dyDescent="0.2">
      <c r="A35" s="53">
        <v>0</v>
      </c>
      <c r="B35" s="53"/>
      <c r="C35" s="53">
        <f t="shared" si="0"/>
        <v>1</v>
      </c>
      <c r="D35" s="55">
        <v>1</v>
      </c>
      <c r="E35" s="55"/>
      <c r="F35" s="56"/>
      <c r="G35" s="54"/>
      <c r="H35" s="54"/>
      <c r="I35" s="56"/>
      <c r="J35" s="54"/>
      <c r="K35" s="56"/>
      <c r="L35" s="56"/>
      <c r="M35" s="56"/>
      <c r="N35" s="58"/>
      <c r="O35" s="52" t="s">
        <v>359</v>
      </c>
      <c r="P35" s="15" t="s">
        <v>471</v>
      </c>
      <c r="Q35" s="15">
        <v>31</v>
      </c>
      <c r="R35" s="42"/>
      <c r="S35" s="20" t="s">
        <v>229</v>
      </c>
      <c r="T35" s="21">
        <v>1976</v>
      </c>
      <c r="U35" s="28" t="s">
        <v>241</v>
      </c>
      <c r="V35" s="21">
        <v>2001</v>
      </c>
      <c r="W35" s="25"/>
      <c r="X35" s="21"/>
      <c r="Y35" s="28" t="s">
        <v>337</v>
      </c>
      <c r="Z35" s="21">
        <f t="shared" si="1"/>
        <v>15</v>
      </c>
      <c r="AA35" s="25" t="s">
        <v>683</v>
      </c>
      <c r="AB35" s="162" t="s">
        <v>1043</v>
      </c>
      <c r="AC35" s="21"/>
      <c r="AE35" s="90" t="s">
        <v>1213</v>
      </c>
      <c r="AF35" s="82"/>
      <c r="CP35" s="19" t="str">
        <f t="shared" si="2"/>
        <v>Falzone Lorenzo</v>
      </c>
      <c r="CR35" s="19">
        <f t="shared" si="3"/>
        <v>15</v>
      </c>
      <c r="CT35" s="154">
        <v>7695</v>
      </c>
      <c r="CU35" s="19" t="str">
        <f t="shared" si="4"/>
        <v xml:space="preserve"> C/B 2)</v>
      </c>
      <c r="CV35" s="125">
        <v>773</v>
      </c>
      <c r="CW35" s="33">
        <f t="shared" si="24"/>
        <v>9</v>
      </c>
      <c r="CX35" s="83" t="str">
        <f t="shared" si="25"/>
        <v>Projektingenieur 3</v>
      </c>
      <c r="CY35" s="125">
        <v>772</v>
      </c>
      <c r="CZ35" s="33">
        <f t="shared" si="32"/>
        <v>8</v>
      </c>
      <c r="DA35" s="83" t="str">
        <f t="shared" si="33"/>
        <v>Projektingenieur 2</v>
      </c>
      <c r="DB35" s="125">
        <v>772</v>
      </c>
      <c r="DC35" s="33">
        <f>VLOOKUP($DB35,Funktionsbezeichnungen,3,0)</f>
        <v>8</v>
      </c>
      <c r="DD35" s="83" t="str">
        <f>VLOOKUP($DB35,Funktionsbezeichnungen,2,0)</f>
        <v>Projektingenieur 2</v>
      </c>
      <c r="DE35" s="125">
        <v>772</v>
      </c>
      <c r="DF35" s="33">
        <f>VLOOKUP($DE35,Funktionsbezeichnungen,3,0)</f>
        <v>8</v>
      </c>
      <c r="DG35" s="83" t="str">
        <f>VLOOKUP($DE35,Funktionsbezeichnungen,2,0)</f>
        <v>Projektingenieur 2</v>
      </c>
      <c r="DH35" s="20"/>
      <c r="DI35" s="33">
        <v>771</v>
      </c>
      <c r="DJ35" s="33">
        <f>VLOOKUP($DI35,Funktionsbezeichnungen,3,0)</f>
        <v>7</v>
      </c>
      <c r="DK35" s="83" t="str">
        <f>VLOOKUP($DI35,Funktionsbezeichnungen,2,0)</f>
        <v>Projektingenieur 1</v>
      </c>
      <c r="DP35" s="19">
        <f t="shared" si="13"/>
        <v>7695</v>
      </c>
      <c r="DQ35" s="153">
        <v>1</v>
      </c>
      <c r="DR35" s="19">
        <v>2</v>
      </c>
      <c r="DS35" s="19" t="s">
        <v>951</v>
      </c>
    </row>
    <row r="36" spans="1:123" s="19" customFormat="1" ht="15.75" x14ac:dyDescent="0.2">
      <c r="A36" s="53">
        <v>0</v>
      </c>
      <c r="B36" s="53">
        <v>1</v>
      </c>
      <c r="C36" s="53">
        <f t="shared" si="0"/>
        <v>1</v>
      </c>
      <c r="D36" s="55">
        <v>1</v>
      </c>
      <c r="E36" s="55"/>
      <c r="F36" s="56"/>
      <c r="G36" s="54"/>
      <c r="H36" s="54"/>
      <c r="I36" s="56"/>
      <c r="J36" s="54"/>
      <c r="K36" s="56"/>
      <c r="L36" s="56"/>
      <c r="M36" s="56"/>
      <c r="N36" s="58"/>
      <c r="O36" s="52" t="s">
        <v>360</v>
      </c>
      <c r="P36" s="15" t="s">
        <v>588</v>
      </c>
      <c r="Q36" s="15">
        <v>32</v>
      </c>
      <c r="R36" s="42"/>
      <c r="S36" s="20" t="s">
        <v>589</v>
      </c>
      <c r="T36" s="21">
        <v>1976</v>
      </c>
      <c r="U36" s="28" t="s">
        <v>194</v>
      </c>
      <c r="V36" s="21">
        <v>2001</v>
      </c>
      <c r="W36" s="25"/>
      <c r="X36" s="21"/>
      <c r="Y36" s="28" t="s">
        <v>1024</v>
      </c>
      <c r="Z36" s="21">
        <f t="shared" si="1"/>
        <v>15</v>
      </c>
      <c r="AA36" s="25" t="s">
        <v>684</v>
      </c>
      <c r="AB36" s="162" t="s">
        <v>1043</v>
      </c>
      <c r="AC36" s="21"/>
      <c r="AE36" s="90" t="s">
        <v>373</v>
      </c>
      <c r="AF36" s="82"/>
      <c r="CP36" s="19" t="str">
        <f t="shared" si="2"/>
        <v>Weber Madeleine</v>
      </c>
      <c r="CR36" s="19">
        <f t="shared" si="3"/>
        <v>15</v>
      </c>
      <c r="CT36" s="154">
        <v>4350</v>
      </c>
      <c r="CU36" s="19" t="str">
        <f t="shared" si="4"/>
        <v xml:space="preserve"> C/B 2)</v>
      </c>
      <c r="CV36" s="125">
        <v>773</v>
      </c>
      <c r="CW36" s="33">
        <f t="shared" si="24"/>
        <v>9</v>
      </c>
      <c r="CX36" s="83" t="str">
        <f t="shared" si="25"/>
        <v>Projektingenieur 3</v>
      </c>
      <c r="CY36" s="125">
        <v>772</v>
      </c>
      <c r="CZ36" s="33">
        <f t="shared" si="32"/>
        <v>8</v>
      </c>
      <c r="DA36" s="83" t="str">
        <f t="shared" si="33"/>
        <v>Projektingenieur 2</v>
      </c>
      <c r="DB36" s="125">
        <v>772</v>
      </c>
      <c r="DC36" s="33">
        <f>VLOOKUP($DB36,Funktionsbezeichnungen,3,0)</f>
        <v>8</v>
      </c>
      <c r="DD36" s="83" t="str">
        <f>VLOOKUP($DB36,Funktionsbezeichnungen,2,0)</f>
        <v>Projektingenieur 2</v>
      </c>
      <c r="DE36" s="125">
        <v>772</v>
      </c>
      <c r="DF36" s="33">
        <f>VLOOKUP($DE36,Funktionsbezeichnungen,3,0)</f>
        <v>8</v>
      </c>
      <c r="DG36" s="83" t="str">
        <f>VLOOKUP($DE36,Funktionsbezeichnungen,2,0)</f>
        <v>Projektingenieur 2</v>
      </c>
      <c r="DH36" s="20"/>
      <c r="DI36" s="33">
        <v>771</v>
      </c>
      <c r="DJ36" s="33">
        <f>VLOOKUP($DI36,Funktionsbezeichnungen,3,0)</f>
        <v>7</v>
      </c>
      <c r="DK36" s="83" t="str">
        <f>VLOOKUP($DI36,Funktionsbezeichnungen,2,0)</f>
        <v>Projektingenieur 1</v>
      </c>
      <c r="DP36" s="19">
        <f t="shared" si="13"/>
        <v>4350</v>
      </c>
      <c r="DQ36" s="153">
        <v>1</v>
      </c>
      <c r="DR36" s="19">
        <v>2</v>
      </c>
      <c r="DS36" s="19" t="s">
        <v>951</v>
      </c>
    </row>
    <row r="37" spans="1:123" s="19" customFormat="1" x14ac:dyDescent="0.2">
      <c r="A37" s="53">
        <v>0</v>
      </c>
      <c r="B37" s="53"/>
      <c r="C37" s="53">
        <f t="shared" si="0"/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361</v>
      </c>
      <c r="P37" s="15" t="s">
        <v>447</v>
      </c>
      <c r="Q37" s="15">
        <v>33</v>
      </c>
      <c r="R37" s="16"/>
      <c r="S37" s="20" t="s">
        <v>111</v>
      </c>
      <c r="T37" s="21">
        <v>1954</v>
      </c>
      <c r="U37" s="28" t="s">
        <v>195</v>
      </c>
      <c r="V37" s="21">
        <v>1976</v>
      </c>
      <c r="W37" s="25"/>
      <c r="X37" s="21"/>
      <c r="Y37" s="28" t="s">
        <v>547</v>
      </c>
      <c r="Z37" s="21">
        <f t="shared" si="1"/>
        <v>40</v>
      </c>
      <c r="AA37" s="25" t="s">
        <v>671</v>
      </c>
      <c r="AB37" s="21" t="s">
        <v>105</v>
      </c>
      <c r="AC37" s="21"/>
      <c r="AE37" s="90" t="s">
        <v>415</v>
      </c>
      <c r="AF37" s="82"/>
      <c r="CP37" s="19" t="str">
        <f t="shared" si="2"/>
        <v>Buser Edi</v>
      </c>
      <c r="CR37" s="19">
        <f t="shared" si="3"/>
        <v>40</v>
      </c>
      <c r="CT37" s="154">
        <v>3160</v>
      </c>
      <c r="CU37" s="19" t="str">
        <f t="shared" ref="CU37:CU68" si="34">+AB37</f>
        <v>C</v>
      </c>
      <c r="CV37" s="125">
        <v>772</v>
      </c>
      <c r="CW37" s="33">
        <f t="shared" si="24"/>
        <v>8</v>
      </c>
      <c r="CX37" s="83" t="str">
        <f t="shared" si="25"/>
        <v>Projektingenieur 2</v>
      </c>
      <c r="CY37" s="125">
        <v>772</v>
      </c>
      <c r="CZ37" s="33">
        <f t="shared" si="26"/>
        <v>8</v>
      </c>
      <c r="DA37" s="83" t="str">
        <f t="shared" si="27"/>
        <v>Projektingenieur 2</v>
      </c>
      <c r="DB37" s="125">
        <v>772</v>
      </c>
      <c r="DC37" s="33">
        <f t="shared" si="28"/>
        <v>8</v>
      </c>
      <c r="DD37" s="83" t="str">
        <f t="shared" si="29"/>
        <v>Projektingenieur 2</v>
      </c>
      <c r="DE37" s="125">
        <v>772</v>
      </c>
      <c r="DF37" s="33">
        <f>VLOOKUP($DE37,Funktionsbezeichnungen,3,0)</f>
        <v>8</v>
      </c>
      <c r="DG37" s="83" t="str">
        <f>VLOOKUP($DE37,Funktionsbezeichnungen,2,0)</f>
        <v>Projektingenieur 2</v>
      </c>
      <c r="DH37" s="20"/>
      <c r="DI37" s="33">
        <v>772</v>
      </c>
      <c r="DJ37" s="33">
        <f t="shared" si="30"/>
        <v>8</v>
      </c>
      <c r="DK37" s="83" t="str">
        <f t="shared" si="31"/>
        <v>Projektingenieur 2</v>
      </c>
      <c r="DP37" s="19">
        <f t="shared" si="13"/>
        <v>3160</v>
      </c>
      <c r="DQ37" s="153">
        <v>2</v>
      </c>
      <c r="DR37" s="19">
        <v>3</v>
      </c>
      <c r="DS37" s="19" t="s">
        <v>951</v>
      </c>
    </row>
    <row r="38" spans="1:123" s="19" customFormat="1" x14ac:dyDescent="0.2">
      <c r="A38" s="53">
        <v>0</v>
      </c>
      <c r="B38" s="53"/>
      <c r="C38" s="53">
        <f t="shared" si="0"/>
        <v>1</v>
      </c>
      <c r="D38" s="55">
        <v>1</v>
      </c>
      <c r="E38" s="55"/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359</v>
      </c>
      <c r="P38" s="15" t="s">
        <v>448</v>
      </c>
      <c r="Q38" s="15">
        <v>34</v>
      </c>
      <c r="R38" s="16"/>
      <c r="S38" s="20" t="s">
        <v>112</v>
      </c>
      <c r="T38" s="21">
        <v>1956</v>
      </c>
      <c r="U38" s="26" t="s">
        <v>854</v>
      </c>
      <c r="V38" s="21">
        <v>1981</v>
      </c>
      <c r="W38" s="25" t="s">
        <v>855</v>
      </c>
      <c r="X38" s="21">
        <v>1990</v>
      </c>
      <c r="Y38" s="28" t="s">
        <v>329</v>
      </c>
      <c r="Z38" s="21">
        <f t="shared" si="1"/>
        <v>35</v>
      </c>
      <c r="AA38" s="25" t="s">
        <v>671</v>
      </c>
      <c r="AB38" s="21" t="s">
        <v>105</v>
      </c>
      <c r="AC38" s="21"/>
      <c r="AE38" s="90" t="s">
        <v>1214</v>
      </c>
      <c r="AF38" s="82"/>
      <c r="CP38" s="19" t="str">
        <f t="shared" si="2"/>
        <v>Bergmann Georg</v>
      </c>
      <c r="CR38" s="19">
        <f t="shared" si="3"/>
        <v>35</v>
      </c>
      <c r="CT38" s="154">
        <v>4185</v>
      </c>
      <c r="CU38" s="19" t="str">
        <f t="shared" si="34"/>
        <v>C</v>
      </c>
      <c r="CV38" s="125">
        <v>772</v>
      </c>
      <c r="CW38" s="33">
        <f t="shared" si="24"/>
        <v>8</v>
      </c>
      <c r="CX38" s="83" t="str">
        <f t="shared" si="25"/>
        <v>Projektingenieur 2</v>
      </c>
      <c r="CY38" s="125">
        <v>772</v>
      </c>
      <c r="CZ38" s="33">
        <f t="shared" si="26"/>
        <v>8</v>
      </c>
      <c r="DA38" s="83" t="str">
        <f t="shared" si="27"/>
        <v>Projektingenieur 2</v>
      </c>
      <c r="DB38" s="125">
        <v>772</v>
      </c>
      <c r="DC38" s="33">
        <f t="shared" si="28"/>
        <v>8</v>
      </c>
      <c r="DD38" s="83" t="str">
        <f t="shared" si="29"/>
        <v>Projektingenieur 2</v>
      </c>
      <c r="DE38" s="125">
        <v>772</v>
      </c>
      <c r="DF38" s="33">
        <f>VLOOKUP($DE38,Funktionsbezeichnungen,3,0)</f>
        <v>8</v>
      </c>
      <c r="DG38" s="83" t="str">
        <f>VLOOKUP($DE38,Funktionsbezeichnungen,2,0)</f>
        <v>Projektingenieur 2</v>
      </c>
      <c r="DH38" s="20"/>
      <c r="DI38" s="33">
        <v>772</v>
      </c>
      <c r="DJ38" s="33">
        <f t="shared" si="30"/>
        <v>8</v>
      </c>
      <c r="DK38" s="83" t="str">
        <f t="shared" si="31"/>
        <v>Projektingenieur 2</v>
      </c>
      <c r="DP38" s="19">
        <f t="shared" si="13"/>
        <v>4185</v>
      </c>
      <c r="DQ38" s="153">
        <v>1</v>
      </c>
      <c r="DR38" s="19">
        <v>2</v>
      </c>
      <c r="DS38" s="19" t="s">
        <v>951</v>
      </c>
    </row>
    <row r="39" spans="1:123" s="19" customFormat="1" ht="27" x14ac:dyDescent="0.2">
      <c r="A39" s="53">
        <v>0</v>
      </c>
      <c r="B39" s="53"/>
      <c r="C39" s="53">
        <f t="shared" si="0"/>
        <v>1</v>
      </c>
      <c r="D39" s="55"/>
      <c r="E39" s="55">
        <v>1</v>
      </c>
      <c r="F39" s="56"/>
      <c r="G39" s="54"/>
      <c r="H39" s="54">
        <v>1</v>
      </c>
      <c r="I39" s="56"/>
      <c r="J39" s="54"/>
      <c r="K39" s="56"/>
      <c r="L39" s="56"/>
      <c r="M39" s="56"/>
      <c r="N39" s="58"/>
      <c r="O39" s="207" t="s">
        <v>1140</v>
      </c>
      <c r="P39" s="15" t="s">
        <v>873</v>
      </c>
      <c r="Q39" s="15">
        <v>35</v>
      </c>
      <c r="R39" s="16"/>
      <c r="S39" s="20" t="s">
        <v>874</v>
      </c>
      <c r="T39" s="21">
        <v>1959</v>
      </c>
      <c r="U39" s="26" t="s">
        <v>1070</v>
      </c>
      <c r="V39" s="21">
        <v>1990</v>
      </c>
      <c r="W39" s="25"/>
      <c r="X39" s="21"/>
      <c r="Y39" s="28" t="s">
        <v>1141</v>
      </c>
      <c r="Z39" s="21">
        <f t="shared" si="1"/>
        <v>26</v>
      </c>
      <c r="AA39" s="25" t="s">
        <v>1142</v>
      </c>
      <c r="AB39" s="21" t="s">
        <v>105</v>
      </c>
      <c r="AC39" s="21"/>
      <c r="AE39" s="90" t="s">
        <v>389</v>
      </c>
      <c r="AF39" s="82" t="s">
        <v>1083</v>
      </c>
      <c r="CP39" s="19" t="str">
        <f t="shared" si="2"/>
        <v>Wick Bernd</v>
      </c>
      <c r="CR39" s="19">
        <f t="shared" si="3"/>
        <v>26</v>
      </c>
      <c r="CT39" s="154">
        <v>3208</v>
      </c>
      <c r="CU39" s="19" t="str">
        <f t="shared" si="34"/>
        <v>C</v>
      </c>
      <c r="CV39" s="125">
        <v>772</v>
      </c>
      <c r="CW39" s="33">
        <f t="shared" si="24"/>
        <v>8</v>
      </c>
      <c r="CX39" s="83" t="str">
        <f t="shared" si="25"/>
        <v>Projektingenieur 2</v>
      </c>
      <c r="CY39" s="125">
        <v>772</v>
      </c>
      <c r="CZ39" s="33">
        <f t="shared" si="26"/>
        <v>8</v>
      </c>
      <c r="DA39" s="83" t="str">
        <f t="shared" si="27"/>
        <v>Projektingenieur 2</v>
      </c>
      <c r="DB39" s="125">
        <v>772</v>
      </c>
      <c r="DC39" s="33">
        <f t="shared" si="28"/>
        <v>8</v>
      </c>
      <c r="DD39" s="83" t="str">
        <f t="shared" si="29"/>
        <v>Projektingenieur 2</v>
      </c>
      <c r="DE39" s="125"/>
      <c r="DF39" s="33"/>
      <c r="DG39" s="83"/>
      <c r="DH39" s="20"/>
      <c r="DI39" s="33">
        <v>772</v>
      </c>
      <c r="DJ39" s="33">
        <f t="shared" si="30"/>
        <v>8</v>
      </c>
      <c r="DK39" s="83" t="str">
        <f t="shared" si="31"/>
        <v>Projektingenieur 2</v>
      </c>
      <c r="DP39" s="19">
        <f t="shared" si="13"/>
        <v>3208</v>
      </c>
      <c r="DQ39" s="153">
        <v>2</v>
      </c>
      <c r="DR39" s="19">
        <v>3</v>
      </c>
      <c r="DS39" s="19" t="s">
        <v>951</v>
      </c>
    </row>
    <row r="40" spans="1:123" s="19" customFormat="1" x14ac:dyDescent="0.2">
      <c r="A40" s="53">
        <v>0</v>
      </c>
      <c r="B40" s="53">
        <v>1</v>
      </c>
      <c r="C40" s="53"/>
      <c r="D40" s="55">
        <v>1</v>
      </c>
      <c r="E40" s="55"/>
      <c r="F40" s="56"/>
      <c r="G40" s="54"/>
      <c r="H40" s="54"/>
      <c r="I40" s="56"/>
      <c r="J40" s="54"/>
      <c r="K40" s="56"/>
      <c r="L40" s="56"/>
      <c r="M40" s="56"/>
      <c r="N40" s="58"/>
      <c r="O40" s="52" t="s">
        <v>361</v>
      </c>
      <c r="P40" s="15" t="s">
        <v>918</v>
      </c>
      <c r="Q40" s="15">
        <v>36</v>
      </c>
      <c r="R40" s="42"/>
      <c r="S40" s="20" t="s">
        <v>919</v>
      </c>
      <c r="T40" s="21">
        <v>1962</v>
      </c>
      <c r="U40" s="28" t="s">
        <v>1058</v>
      </c>
      <c r="V40" s="21">
        <v>1992</v>
      </c>
      <c r="W40" s="25" t="s">
        <v>921</v>
      </c>
      <c r="X40" s="21">
        <v>2002</v>
      </c>
      <c r="Y40" s="28" t="s">
        <v>922</v>
      </c>
      <c r="Z40" s="118">
        <f t="shared" si="1"/>
        <v>24</v>
      </c>
      <c r="AA40" s="169" t="s">
        <v>1190</v>
      </c>
      <c r="AB40" s="118" t="s">
        <v>105</v>
      </c>
      <c r="AC40" s="21"/>
      <c r="AE40" s="90" t="s">
        <v>373</v>
      </c>
      <c r="AF40" s="82"/>
      <c r="CP40" s="19" t="str">
        <f t="shared" si="2"/>
        <v>Niedermeyer Friederike</v>
      </c>
      <c r="CR40" s="19">
        <f t="shared" si="3"/>
        <v>24</v>
      </c>
      <c r="CT40" s="154">
        <v>4307</v>
      </c>
      <c r="CU40" s="19" t="str">
        <f t="shared" si="34"/>
        <v>C</v>
      </c>
      <c r="CV40" s="125">
        <v>782</v>
      </c>
      <c r="CW40" s="33">
        <f t="shared" si="24"/>
        <v>8</v>
      </c>
      <c r="CX40" s="83" t="str">
        <f t="shared" si="25"/>
        <v>Projektingenieur 2</v>
      </c>
      <c r="CY40" s="125">
        <v>782</v>
      </c>
      <c r="CZ40" s="33">
        <f>VLOOKUP($CY40,Funktionsbezeichnungen,3,0)</f>
        <v>8</v>
      </c>
      <c r="DA40" s="83" t="str">
        <f>VLOOKUP($CY40,Funktionsbezeichnungen,2,0)</f>
        <v>Projektingenieur 2</v>
      </c>
      <c r="DB40" s="125"/>
      <c r="DC40" s="33"/>
      <c r="DD40" s="83"/>
      <c r="DE40" s="125"/>
      <c r="DF40" s="33"/>
      <c r="DG40" s="83"/>
      <c r="DH40" s="20"/>
      <c r="DI40" s="33"/>
      <c r="DJ40" s="33"/>
      <c r="DK40" s="83"/>
      <c r="DP40" s="19">
        <f t="shared" si="13"/>
        <v>4307</v>
      </c>
      <c r="DQ40" s="153">
        <v>1</v>
      </c>
      <c r="DR40" s="19">
        <v>2</v>
      </c>
      <c r="DS40" s="19" t="s">
        <v>952</v>
      </c>
    </row>
    <row r="41" spans="1:123" s="19" customFormat="1" x14ac:dyDescent="0.2">
      <c r="A41" s="53">
        <v>0</v>
      </c>
      <c r="B41" s="53"/>
      <c r="C41" s="53">
        <f t="shared" si="0"/>
        <v>1</v>
      </c>
      <c r="D41" s="55">
        <v>1</v>
      </c>
      <c r="E41" s="55"/>
      <c r="F41" s="56"/>
      <c r="G41" s="54"/>
      <c r="H41" s="54">
        <v>1</v>
      </c>
      <c r="I41" s="56"/>
      <c r="J41" s="54"/>
      <c r="K41" s="56"/>
      <c r="L41" s="56"/>
      <c r="M41" s="56"/>
      <c r="N41" s="58"/>
      <c r="O41" s="52" t="s">
        <v>360</v>
      </c>
      <c r="P41" s="15" t="s">
        <v>458</v>
      </c>
      <c r="Q41" s="15">
        <v>37</v>
      </c>
      <c r="R41" s="16"/>
      <c r="S41" s="20" t="s">
        <v>275</v>
      </c>
      <c r="T41" s="21">
        <v>1969</v>
      </c>
      <c r="U41" s="28" t="s">
        <v>299</v>
      </c>
      <c r="V41" s="21">
        <v>1996</v>
      </c>
      <c r="W41" s="25"/>
      <c r="X41" s="21"/>
      <c r="Y41" s="25" t="s">
        <v>276</v>
      </c>
      <c r="Z41" s="21">
        <f t="shared" si="1"/>
        <v>20</v>
      </c>
      <c r="AA41" s="25" t="s">
        <v>110</v>
      </c>
      <c r="AB41" s="21" t="s">
        <v>105</v>
      </c>
      <c r="AC41" s="21"/>
      <c r="AE41" s="90" t="s">
        <v>376</v>
      </c>
      <c r="AF41" s="82"/>
      <c r="CP41" s="19" t="str">
        <f t="shared" si="2"/>
        <v>Knoll Bernd</v>
      </c>
      <c r="CR41" s="19">
        <f t="shared" si="3"/>
        <v>20</v>
      </c>
      <c r="CT41" s="154">
        <v>4291</v>
      </c>
      <c r="CU41" s="19" t="str">
        <f t="shared" si="34"/>
        <v>C</v>
      </c>
      <c r="CV41" s="125">
        <v>772</v>
      </c>
      <c r="CW41" s="33">
        <f t="shared" si="24"/>
        <v>8</v>
      </c>
      <c r="CX41" s="83" t="str">
        <f t="shared" si="25"/>
        <v>Projektingenieur 2</v>
      </c>
      <c r="CY41" s="125">
        <v>772</v>
      </c>
      <c r="CZ41" s="33">
        <f t="shared" si="26"/>
        <v>8</v>
      </c>
      <c r="DA41" s="83" t="str">
        <f t="shared" si="27"/>
        <v>Projektingenieur 2</v>
      </c>
      <c r="DB41" s="125">
        <v>772</v>
      </c>
      <c r="DC41" s="33">
        <f t="shared" si="28"/>
        <v>8</v>
      </c>
      <c r="DD41" s="83" t="str">
        <f t="shared" si="29"/>
        <v>Projektingenieur 2</v>
      </c>
      <c r="DE41" s="125">
        <v>772</v>
      </c>
      <c r="DF41" s="33">
        <f t="shared" ref="DF41:DF47" si="35">VLOOKUP($DE41,Funktionsbezeichnungen,3,0)</f>
        <v>8</v>
      </c>
      <c r="DG41" s="83" t="str">
        <f t="shared" ref="DG41:DG47" si="36">VLOOKUP($DE41,Funktionsbezeichnungen,2,0)</f>
        <v>Projektingenieur 2</v>
      </c>
      <c r="DH41" s="20"/>
      <c r="DI41" s="33">
        <v>772</v>
      </c>
      <c r="DJ41" s="33">
        <f t="shared" si="30"/>
        <v>8</v>
      </c>
      <c r="DK41" s="83" t="str">
        <f t="shared" si="31"/>
        <v>Projektingenieur 2</v>
      </c>
      <c r="DP41" s="19">
        <f t="shared" si="13"/>
        <v>4291</v>
      </c>
      <c r="DQ41" s="153">
        <v>1</v>
      </c>
      <c r="DR41" s="19">
        <v>2</v>
      </c>
      <c r="DS41" s="185" t="s">
        <v>968</v>
      </c>
    </row>
    <row r="42" spans="1:123" s="19" customFormat="1" x14ac:dyDescent="0.2">
      <c r="A42" s="53">
        <v>0</v>
      </c>
      <c r="B42" s="53"/>
      <c r="C42" s="53">
        <f t="shared" si="0"/>
        <v>1</v>
      </c>
      <c r="D42" s="55"/>
      <c r="E42" s="55">
        <v>1</v>
      </c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359</v>
      </c>
      <c r="P42" s="15" t="s">
        <v>466</v>
      </c>
      <c r="Q42" s="15">
        <v>38</v>
      </c>
      <c r="R42" s="42"/>
      <c r="S42" s="20" t="s">
        <v>246</v>
      </c>
      <c r="T42" s="21">
        <v>1972</v>
      </c>
      <c r="U42" s="28" t="s">
        <v>1064</v>
      </c>
      <c r="V42" s="21">
        <v>1998</v>
      </c>
      <c r="W42" s="25"/>
      <c r="X42" s="21"/>
      <c r="Y42" s="28" t="s">
        <v>247</v>
      </c>
      <c r="Z42" s="21">
        <f t="shared" si="1"/>
        <v>18</v>
      </c>
      <c r="AA42" s="25" t="s">
        <v>392</v>
      </c>
      <c r="AB42" s="21" t="s">
        <v>105</v>
      </c>
      <c r="AC42" s="21"/>
      <c r="AE42" s="90" t="s">
        <v>404</v>
      </c>
      <c r="AF42" s="82"/>
      <c r="CP42" s="19" t="str">
        <f t="shared" si="2"/>
        <v>Martin Dirk</v>
      </c>
      <c r="CR42" s="19">
        <f t="shared" si="3"/>
        <v>18</v>
      </c>
      <c r="CT42" s="154">
        <v>7696</v>
      </c>
      <c r="CU42" s="19" t="str">
        <f t="shared" si="34"/>
        <v>C</v>
      </c>
      <c r="CV42" s="125">
        <v>772</v>
      </c>
      <c r="CW42" s="33">
        <f t="shared" si="24"/>
        <v>8</v>
      </c>
      <c r="CX42" s="83" t="str">
        <f t="shared" si="25"/>
        <v>Projektingenieur 2</v>
      </c>
      <c r="CY42" s="125">
        <v>772</v>
      </c>
      <c r="CZ42" s="33">
        <f t="shared" si="26"/>
        <v>8</v>
      </c>
      <c r="DA42" s="83" t="str">
        <f t="shared" si="27"/>
        <v>Projektingenieur 2</v>
      </c>
      <c r="DB42" s="125">
        <v>772</v>
      </c>
      <c r="DC42" s="33">
        <f t="shared" si="28"/>
        <v>8</v>
      </c>
      <c r="DD42" s="83" t="str">
        <f t="shared" si="29"/>
        <v>Projektingenieur 2</v>
      </c>
      <c r="DE42" s="125">
        <v>772</v>
      </c>
      <c r="DF42" s="33">
        <f t="shared" si="35"/>
        <v>8</v>
      </c>
      <c r="DG42" s="83" t="str">
        <f t="shared" si="36"/>
        <v>Projektingenieur 2</v>
      </c>
      <c r="DH42" s="20"/>
      <c r="DI42" s="33">
        <v>772</v>
      </c>
      <c r="DJ42" s="33">
        <f t="shared" si="30"/>
        <v>8</v>
      </c>
      <c r="DK42" s="83" t="str">
        <f t="shared" si="31"/>
        <v>Projektingenieur 2</v>
      </c>
      <c r="DP42" s="19">
        <f t="shared" si="13"/>
        <v>7696</v>
      </c>
      <c r="DQ42" s="153">
        <v>2</v>
      </c>
      <c r="DR42" s="19">
        <v>3</v>
      </c>
      <c r="DS42" s="19" t="s">
        <v>951</v>
      </c>
    </row>
    <row r="43" spans="1:123" s="19" customFormat="1" ht="38.25" x14ac:dyDescent="0.2">
      <c r="A43" s="53">
        <v>0</v>
      </c>
      <c r="B43" s="53"/>
      <c r="C43" s="53">
        <f>IF(Z43&gt;=10,1,0)</f>
        <v>1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361</v>
      </c>
      <c r="P43" s="15" t="s">
        <v>865</v>
      </c>
      <c r="Q43" s="15">
        <v>39</v>
      </c>
      <c r="R43" s="42"/>
      <c r="S43" s="20" t="s">
        <v>866</v>
      </c>
      <c r="T43" s="21">
        <v>1969</v>
      </c>
      <c r="U43" s="28" t="s">
        <v>943</v>
      </c>
      <c r="V43" s="21">
        <v>1999</v>
      </c>
      <c r="W43" s="191" t="s">
        <v>1047</v>
      </c>
      <c r="X43" s="21">
        <v>2011</v>
      </c>
      <c r="Y43" s="28" t="s">
        <v>944</v>
      </c>
      <c r="Z43" s="118">
        <f t="shared" si="1"/>
        <v>17</v>
      </c>
      <c r="AA43" s="169" t="s">
        <v>565</v>
      </c>
      <c r="AB43" s="118" t="s">
        <v>105</v>
      </c>
      <c r="AC43" s="21"/>
      <c r="AE43" s="90" t="s">
        <v>373</v>
      </c>
      <c r="AF43" s="82"/>
      <c r="CP43" s="19" t="str">
        <f t="shared" si="2"/>
        <v>Betzold Alexander</v>
      </c>
      <c r="CR43" s="19">
        <f t="shared" si="3"/>
        <v>17</v>
      </c>
      <c r="CT43" s="154">
        <v>4306</v>
      </c>
      <c r="CU43" s="19" t="str">
        <f t="shared" si="34"/>
        <v>C</v>
      </c>
      <c r="CV43" s="125">
        <v>782</v>
      </c>
      <c r="CW43" s="33">
        <f t="shared" si="24"/>
        <v>8</v>
      </c>
      <c r="CX43" s="83" t="str">
        <f t="shared" si="25"/>
        <v>Projektingenieur 2</v>
      </c>
      <c r="CY43" s="125">
        <v>782</v>
      </c>
      <c r="CZ43" s="33">
        <f>VLOOKUP($CY43,Funktionsbezeichnungen,3,0)</f>
        <v>8</v>
      </c>
      <c r="DA43" s="83" t="str">
        <f>VLOOKUP($CY43,Funktionsbezeichnungen,2,0)</f>
        <v>Projektingenieur 2</v>
      </c>
      <c r="DB43" s="125">
        <v>782</v>
      </c>
      <c r="DC43" s="33">
        <f>VLOOKUP($DB43,Funktionsbezeichnungen,3,0)</f>
        <v>8</v>
      </c>
      <c r="DD43" s="83" t="str">
        <f>VLOOKUP($DB43,Funktionsbezeichnungen,2,0)</f>
        <v>Projektingenieur 2</v>
      </c>
      <c r="DE43" s="125">
        <v>782</v>
      </c>
      <c r="DF43" s="33">
        <f t="shared" si="35"/>
        <v>8</v>
      </c>
      <c r="DG43" s="83" t="str">
        <f t="shared" si="36"/>
        <v>Projektingenieur 2</v>
      </c>
      <c r="DH43" s="20"/>
      <c r="DI43" s="33">
        <v>781</v>
      </c>
      <c r="DJ43" s="33">
        <f>VLOOKUP($DI43,Funktionsbezeichnungen,3,0)</f>
        <v>7</v>
      </c>
      <c r="DK43" s="83" t="str">
        <f>VLOOKUP($DI43,Funktionsbezeichnungen,2,0)</f>
        <v>Projektingenieur 1</v>
      </c>
      <c r="DP43" s="19">
        <f t="shared" si="13"/>
        <v>4306</v>
      </c>
      <c r="DQ43" s="153">
        <v>2</v>
      </c>
      <c r="DR43" s="19">
        <v>2</v>
      </c>
      <c r="DS43" s="19" t="s">
        <v>952</v>
      </c>
    </row>
    <row r="44" spans="1:123" s="19" customFormat="1" ht="27" x14ac:dyDescent="0.2">
      <c r="A44" s="53">
        <v>0</v>
      </c>
      <c r="B44" s="53">
        <v>1</v>
      </c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359</v>
      </c>
      <c r="P44" s="15" t="s">
        <v>470</v>
      </c>
      <c r="Q44" s="15">
        <v>40</v>
      </c>
      <c r="R44" s="42"/>
      <c r="S44" s="20" t="s">
        <v>227</v>
      </c>
      <c r="T44" s="21">
        <v>1976</v>
      </c>
      <c r="U44" s="28" t="s">
        <v>1048</v>
      </c>
      <c r="V44" s="21">
        <v>2001</v>
      </c>
      <c r="W44" s="25" t="s">
        <v>1049</v>
      </c>
      <c r="X44" s="21">
        <v>2009</v>
      </c>
      <c r="Y44" s="28" t="s">
        <v>106</v>
      </c>
      <c r="Z44" s="21">
        <f t="shared" si="1"/>
        <v>15</v>
      </c>
      <c r="AA44" s="25" t="s">
        <v>605</v>
      </c>
      <c r="AB44" s="21" t="s">
        <v>105</v>
      </c>
      <c r="AC44" s="21"/>
      <c r="AE44" s="90" t="s">
        <v>1097</v>
      </c>
      <c r="AF44" s="82"/>
      <c r="CP44" s="19" t="str">
        <f t="shared" si="2"/>
        <v>Chroust Steffi</v>
      </c>
      <c r="CR44" s="19">
        <f t="shared" si="3"/>
        <v>15</v>
      </c>
      <c r="CT44" s="154">
        <v>4275</v>
      </c>
      <c r="CU44" s="19" t="str">
        <f t="shared" si="34"/>
        <v>C</v>
      </c>
      <c r="CV44" s="125">
        <v>782</v>
      </c>
      <c r="CW44" s="33">
        <f t="shared" si="24"/>
        <v>8</v>
      </c>
      <c r="CX44" s="83" t="str">
        <f t="shared" si="25"/>
        <v>Projektingenieur 2</v>
      </c>
      <c r="CY44" s="125">
        <v>782</v>
      </c>
      <c r="CZ44" s="33">
        <f t="shared" si="26"/>
        <v>8</v>
      </c>
      <c r="DA44" s="83" t="str">
        <f t="shared" si="27"/>
        <v>Projektingenieur 2</v>
      </c>
      <c r="DB44" s="125">
        <v>782</v>
      </c>
      <c r="DC44" s="33">
        <f t="shared" si="28"/>
        <v>8</v>
      </c>
      <c r="DD44" s="83" t="str">
        <f t="shared" si="29"/>
        <v>Projektingenieur 2</v>
      </c>
      <c r="DE44" s="125">
        <v>782</v>
      </c>
      <c r="DF44" s="33">
        <f t="shared" si="35"/>
        <v>8</v>
      </c>
      <c r="DG44" s="83" t="str">
        <f t="shared" si="36"/>
        <v>Projektingenieur 2</v>
      </c>
      <c r="DH44" s="20"/>
      <c r="DI44" s="33">
        <v>781</v>
      </c>
      <c r="DJ44" s="33">
        <f t="shared" si="30"/>
        <v>7</v>
      </c>
      <c r="DK44" s="83" t="str">
        <f t="shared" si="31"/>
        <v>Projektingenieur 1</v>
      </c>
      <c r="DP44" s="19">
        <f t="shared" si="13"/>
        <v>4275</v>
      </c>
      <c r="DQ44" s="153">
        <v>2</v>
      </c>
      <c r="DR44" s="19">
        <v>3</v>
      </c>
      <c r="DS44" s="19" t="s">
        <v>952</v>
      </c>
    </row>
    <row r="45" spans="1:123" s="19" customFormat="1" x14ac:dyDescent="0.2">
      <c r="A45" s="53">
        <v>0</v>
      </c>
      <c r="B45" s="53"/>
      <c r="C45" s="53">
        <f t="shared" si="0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207" t="s">
        <v>1140</v>
      </c>
      <c r="P45" s="15" t="s">
        <v>469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si="1"/>
        <v>15</v>
      </c>
      <c r="AA45" s="169"/>
      <c r="AB45" s="118" t="s">
        <v>105</v>
      </c>
      <c r="AC45" s="21"/>
      <c r="AE45" s="90" t="s">
        <v>373</v>
      </c>
      <c r="AF45" s="82"/>
      <c r="CP45" s="19" t="str">
        <f t="shared" si="2"/>
        <v>Igual Lorenzo</v>
      </c>
      <c r="CR45" s="19">
        <f t="shared" si="3"/>
        <v>15</v>
      </c>
      <c r="CT45" s="154">
        <v>3215</v>
      </c>
      <c r="CU45" s="19" t="str">
        <f t="shared" si="34"/>
        <v>C</v>
      </c>
      <c r="CV45" s="125">
        <v>772</v>
      </c>
      <c r="CW45" s="33">
        <f t="shared" si="24"/>
        <v>8</v>
      </c>
      <c r="CX45" s="83" t="str">
        <f t="shared" si="25"/>
        <v>Projektingenieur 2</v>
      </c>
      <c r="CY45" s="125"/>
      <c r="CZ45" s="33"/>
      <c r="DA45" s="83"/>
      <c r="DB45" s="125"/>
      <c r="DC45" s="33"/>
      <c r="DD45" s="83"/>
      <c r="DE45" s="125"/>
      <c r="DF45" s="33"/>
      <c r="DG45" s="83"/>
      <c r="DH45" s="20"/>
      <c r="DI45" s="33"/>
      <c r="DJ45" s="33"/>
      <c r="DK45" s="83"/>
      <c r="DP45" s="19">
        <f t="shared" si="13"/>
        <v>3215</v>
      </c>
      <c r="DQ45" s="153">
        <v>2</v>
      </c>
      <c r="DR45" s="19">
        <v>3</v>
      </c>
      <c r="DS45" s="19" t="s">
        <v>952</v>
      </c>
    </row>
    <row r="46" spans="1:123" s="19" customFormat="1" ht="27" x14ac:dyDescent="0.2">
      <c r="A46" s="53">
        <v>0</v>
      </c>
      <c r="B46" s="53"/>
      <c r="C46" s="53">
        <f t="shared" si="0"/>
        <v>1</v>
      </c>
      <c r="D46" s="55"/>
      <c r="E46" s="55">
        <v>1</v>
      </c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469</v>
      </c>
      <c r="Q46" s="15">
        <v>42</v>
      </c>
      <c r="R46" s="42"/>
      <c r="S46" s="20" t="s">
        <v>301</v>
      </c>
      <c r="T46" s="21">
        <v>1975</v>
      </c>
      <c r="U46" s="28" t="s">
        <v>302</v>
      </c>
      <c r="V46" s="21">
        <v>2001</v>
      </c>
      <c r="W46" s="25"/>
      <c r="X46" s="21"/>
      <c r="Y46" s="28" t="s">
        <v>303</v>
      </c>
      <c r="Z46" s="118">
        <f t="shared" si="1"/>
        <v>15</v>
      </c>
      <c r="AA46" s="169" t="s">
        <v>682</v>
      </c>
      <c r="AB46" s="118" t="s">
        <v>105</v>
      </c>
      <c r="AC46" s="21"/>
      <c r="AE46" s="90" t="s">
        <v>373</v>
      </c>
      <c r="AF46" s="82"/>
      <c r="CP46" s="19" t="str">
        <f t="shared" si="2"/>
        <v>Rey Lionel</v>
      </c>
      <c r="CR46" s="19">
        <f t="shared" si="3"/>
        <v>15</v>
      </c>
      <c r="CT46" s="154">
        <v>4299</v>
      </c>
      <c r="CU46" s="19" t="str">
        <f t="shared" si="34"/>
        <v>C</v>
      </c>
      <c r="CV46" s="125">
        <v>782</v>
      </c>
      <c r="CW46" s="33">
        <f t="shared" si="24"/>
        <v>8</v>
      </c>
      <c r="CX46" s="83" t="str">
        <f t="shared" si="25"/>
        <v>Projektingenieur 2</v>
      </c>
      <c r="CY46" s="125">
        <v>782</v>
      </c>
      <c r="CZ46" s="33">
        <f t="shared" si="26"/>
        <v>8</v>
      </c>
      <c r="DA46" s="83" t="str">
        <f t="shared" si="27"/>
        <v>Projektingenieur 2</v>
      </c>
      <c r="DB46" s="125">
        <v>782</v>
      </c>
      <c r="DC46" s="33">
        <f t="shared" si="28"/>
        <v>8</v>
      </c>
      <c r="DD46" s="83" t="str">
        <f t="shared" si="29"/>
        <v>Projektingenieur 2</v>
      </c>
      <c r="DE46" s="125">
        <v>782</v>
      </c>
      <c r="DF46" s="33">
        <f t="shared" si="35"/>
        <v>8</v>
      </c>
      <c r="DG46" s="83" t="str">
        <f t="shared" si="36"/>
        <v>Projektingenieur 2</v>
      </c>
      <c r="DH46" s="20"/>
      <c r="DI46" s="33">
        <v>782</v>
      </c>
      <c r="DJ46" s="33">
        <f t="shared" si="30"/>
        <v>8</v>
      </c>
      <c r="DK46" s="83" t="str">
        <f t="shared" si="31"/>
        <v>Projektingenieur 2</v>
      </c>
      <c r="DP46" s="19">
        <f t="shared" si="13"/>
        <v>4299</v>
      </c>
      <c r="DQ46" s="153">
        <v>2</v>
      </c>
      <c r="DR46" s="19">
        <v>3</v>
      </c>
      <c r="DS46" s="19" t="s">
        <v>952</v>
      </c>
    </row>
    <row r="47" spans="1:123" s="19" customFormat="1" ht="27" x14ac:dyDescent="0.2">
      <c r="A47" s="53">
        <v>0</v>
      </c>
      <c r="B47" s="53"/>
      <c r="C47" s="53">
        <f>IF(Z47&gt;=10,1,0)</f>
        <v>1</v>
      </c>
      <c r="D47" s="55">
        <v>1</v>
      </c>
      <c r="E47" s="55"/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52" t="s">
        <v>566</v>
      </c>
      <c r="Q47" s="15">
        <v>43</v>
      </c>
      <c r="R47" s="42"/>
      <c r="S47" s="16" t="s">
        <v>561</v>
      </c>
      <c r="T47" s="21">
        <v>1975</v>
      </c>
      <c r="U47" s="28" t="s">
        <v>562</v>
      </c>
      <c r="V47" s="21">
        <v>2004</v>
      </c>
      <c r="W47" s="25"/>
      <c r="X47" s="21"/>
      <c r="Y47" s="28" t="s">
        <v>564</v>
      </c>
      <c r="Z47" s="118">
        <f t="shared" si="1"/>
        <v>12</v>
      </c>
      <c r="AA47" s="169" t="s">
        <v>565</v>
      </c>
      <c r="AB47" s="21" t="s">
        <v>105</v>
      </c>
      <c r="AC47" s="21"/>
      <c r="AE47" s="90" t="s">
        <v>1084</v>
      </c>
      <c r="AF47" s="82"/>
      <c r="CP47" s="19" t="str">
        <f t="shared" si="2"/>
        <v>That Pueng</v>
      </c>
      <c r="CR47" s="19">
        <f t="shared" si="3"/>
        <v>12</v>
      </c>
      <c r="CT47" s="154">
        <v>4345</v>
      </c>
      <c r="CU47" s="19" t="str">
        <f t="shared" si="34"/>
        <v>C</v>
      </c>
      <c r="CV47" s="125" t="s">
        <v>711</v>
      </c>
      <c r="CW47" s="33"/>
      <c r="CX47" s="83"/>
      <c r="CY47" s="125">
        <v>782</v>
      </c>
      <c r="CZ47" s="33">
        <f>VLOOKUP($CY47,Funktionsbezeichnungen,3,0)</f>
        <v>8</v>
      </c>
      <c r="DA47" s="83" t="str">
        <f>VLOOKUP($CY47,Funktionsbezeichnungen,2,0)</f>
        <v>Projektingenieur 2</v>
      </c>
      <c r="DB47" s="125">
        <v>782</v>
      </c>
      <c r="DC47" s="33">
        <f>VLOOKUP($DB47,Funktionsbezeichnungen,3,0)</f>
        <v>8</v>
      </c>
      <c r="DD47" s="83" t="str">
        <f>VLOOKUP($DB47,Funktionsbezeichnungen,2,0)</f>
        <v>Projektingenieur 2</v>
      </c>
      <c r="DE47" s="125">
        <v>782</v>
      </c>
      <c r="DF47" s="33">
        <f t="shared" si="35"/>
        <v>8</v>
      </c>
      <c r="DG47" s="83" t="str">
        <f t="shared" si="36"/>
        <v>Projektingenieur 2</v>
      </c>
      <c r="DH47" s="20"/>
      <c r="DI47" s="33">
        <v>781</v>
      </c>
      <c r="DJ47" s="33">
        <f>VLOOKUP($DI47,Funktionsbezeichnungen,3,0)</f>
        <v>7</v>
      </c>
      <c r="DK47" s="83" t="str">
        <f>VLOOKUP($DI47,Funktionsbezeichnungen,2,0)</f>
        <v>Projektingenieur 1</v>
      </c>
      <c r="DP47" s="19">
        <f t="shared" si="13"/>
        <v>4345</v>
      </c>
      <c r="DQ47" s="153">
        <v>1</v>
      </c>
      <c r="DR47" s="19">
        <v>2</v>
      </c>
      <c r="DS47" s="19" t="s">
        <v>952</v>
      </c>
    </row>
    <row r="48" spans="1:123" s="19" customFormat="1" x14ac:dyDescent="0.2">
      <c r="A48" s="53">
        <v>0</v>
      </c>
      <c r="B48" s="53"/>
      <c r="C48" s="53">
        <f t="shared" si="0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358</v>
      </c>
      <c r="P48" s="15" t="s">
        <v>852</v>
      </c>
      <c r="Q48" s="15">
        <v>44</v>
      </c>
      <c r="R48" s="42"/>
      <c r="S48" s="20" t="s">
        <v>870</v>
      </c>
      <c r="T48" s="21">
        <v>1978</v>
      </c>
      <c r="U48" s="28" t="s">
        <v>198</v>
      </c>
      <c r="V48" s="21">
        <v>2004</v>
      </c>
      <c r="W48" s="25"/>
      <c r="X48" s="21"/>
      <c r="Y48" s="28" t="s">
        <v>853</v>
      </c>
      <c r="Z48" s="21">
        <f t="shared" si="1"/>
        <v>12</v>
      </c>
      <c r="AA48" s="25" t="s">
        <v>671</v>
      </c>
      <c r="AB48" s="21" t="s">
        <v>105</v>
      </c>
      <c r="AC48" s="21"/>
      <c r="AE48" s="90" t="s">
        <v>373</v>
      </c>
      <c r="AF48" s="82"/>
      <c r="CP48" s="19" t="str">
        <f t="shared" si="2"/>
        <v>Hausammann Cédric</v>
      </c>
      <c r="CR48" s="19">
        <f t="shared" si="3"/>
        <v>12</v>
      </c>
      <c r="CT48" s="154">
        <v>9648</v>
      </c>
      <c r="CU48" s="19" t="str">
        <f t="shared" si="34"/>
        <v>C</v>
      </c>
      <c r="CV48" s="125">
        <v>772</v>
      </c>
      <c r="CW48" s="33">
        <f t="shared" ref="CW48:CW76" si="37">VLOOKUP($CV48,Funktionsbezeichnungen,3,0)</f>
        <v>8</v>
      </c>
      <c r="CX48" s="83" t="str">
        <f t="shared" ref="CX48:CX76" si="38">VLOOKUP($CV48,Funktionsbezeichnungen,2,0)</f>
        <v>Projektingenieur 2</v>
      </c>
      <c r="CY48" s="125">
        <v>772</v>
      </c>
      <c r="CZ48" s="33">
        <f t="shared" ref="CZ48:CZ62" si="39">VLOOKUP($CY48,Funktionsbezeichnungen,3,0)</f>
        <v>8</v>
      </c>
      <c r="DA48" s="83" t="str">
        <f t="shared" ref="DA48:DA62" si="40">VLOOKUP($CY48,Funktionsbezeichnungen,2,0)</f>
        <v>Projektingenieur 2</v>
      </c>
      <c r="DB48" s="125">
        <v>772</v>
      </c>
      <c r="DC48" s="33">
        <f>VLOOKUP($DB48,Funktionsbezeichnungen,3,0)</f>
        <v>8</v>
      </c>
      <c r="DD48" s="83" t="str">
        <f>VLOOKUP($DB48,Funktionsbezeichnungen,2,0)</f>
        <v>Projektingenieur 2</v>
      </c>
      <c r="DE48" s="125">
        <v>772</v>
      </c>
      <c r="DF48" s="33">
        <f>VLOOKUP($DE48,Funktionsbezeichnungen,3,0)</f>
        <v>8</v>
      </c>
      <c r="DG48" s="83" t="str">
        <f>VLOOKUP($DE48,Funktionsbezeichnungen,2,0)</f>
        <v>Projektingenieur 2</v>
      </c>
      <c r="DH48" s="20"/>
      <c r="DI48" s="33">
        <v>771</v>
      </c>
      <c r="DJ48" s="33">
        <f>VLOOKUP($DI48,Funktionsbezeichnungen,3,0)</f>
        <v>7</v>
      </c>
      <c r="DK48" s="83" t="str">
        <f>VLOOKUP($DI48,Funktionsbezeichnungen,2,0)</f>
        <v>Projektingenieur 1</v>
      </c>
      <c r="DP48" s="19">
        <f t="shared" si="13"/>
        <v>9648</v>
      </c>
      <c r="DQ48" s="153">
        <v>2</v>
      </c>
      <c r="DR48" s="19">
        <v>3</v>
      </c>
      <c r="DS48" s="19" t="s">
        <v>951</v>
      </c>
    </row>
    <row r="49" spans="1:123" s="19" customFormat="1" x14ac:dyDescent="0.2">
      <c r="A49" s="53">
        <v>0</v>
      </c>
      <c r="B49" s="53"/>
      <c r="C49" s="53">
        <f t="shared" si="0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358</v>
      </c>
      <c r="P49" s="15" t="s">
        <v>1149</v>
      </c>
      <c r="Q49" s="15">
        <v>45</v>
      </c>
      <c r="R49" s="42"/>
      <c r="S49" s="20" t="s">
        <v>1150</v>
      </c>
      <c r="T49" s="21">
        <v>1976</v>
      </c>
      <c r="U49" s="28" t="s">
        <v>1069</v>
      </c>
      <c r="V49" s="21">
        <v>2004</v>
      </c>
      <c r="W49" s="25" t="s">
        <v>1151</v>
      </c>
      <c r="X49" s="21">
        <v>2011</v>
      </c>
      <c r="Y49" s="28" t="s">
        <v>1152</v>
      </c>
      <c r="Z49" s="21">
        <f t="shared" si="1"/>
        <v>12</v>
      </c>
      <c r="AA49" s="25" t="s">
        <v>698</v>
      </c>
      <c r="AB49" s="118" t="s">
        <v>105</v>
      </c>
      <c r="AC49" s="21"/>
      <c r="AE49" s="90" t="s">
        <v>375</v>
      </c>
      <c r="AF49" s="82"/>
      <c r="CP49" s="19" t="str">
        <f t="shared" si="2"/>
        <v>Titz Markus</v>
      </c>
      <c r="CR49" s="153">
        <f t="shared" si="3"/>
        <v>12</v>
      </c>
      <c r="CT49" s="154">
        <v>4912</v>
      </c>
      <c r="CU49" s="19" t="str">
        <f t="shared" si="34"/>
        <v>C</v>
      </c>
      <c r="CV49" s="125">
        <v>772</v>
      </c>
      <c r="CW49" s="33">
        <f t="shared" si="37"/>
        <v>8</v>
      </c>
      <c r="CX49" s="83" t="str">
        <f t="shared" si="38"/>
        <v>Projektingenieur 2</v>
      </c>
      <c r="CY49" s="125"/>
      <c r="CZ49" s="33"/>
      <c r="DA49" s="83"/>
      <c r="DB49" s="125"/>
      <c r="DC49" s="33"/>
      <c r="DD49" s="83"/>
      <c r="DE49" s="125"/>
      <c r="DF49" s="33"/>
      <c r="DG49" s="83"/>
      <c r="DH49" s="20"/>
      <c r="DI49" s="33"/>
      <c r="DJ49" s="33"/>
      <c r="DK49" s="83"/>
      <c r="DP49" s="19">
        <f t="shared" si="13"/>
        <v>4912</v>
      </c>
      <c r="DQ49" s="153">
        <v>2</v>
      </c>
      <c r="DR49" s="19">
        <v>3</v>
      </c>
      <c r="DS49" s="19" t="s">
        <v>951</v>
      </c>
    </row>
    <row r="50" spans="1:123" s="19" customFormat="1" ht="27" x14ac:dyDescent="0.2">
      <c r="A50" s="53">
        <v>0</v>
      </c>
      <c r="B50" s="53"/>
      <c r="C50" s="53">
        <f t="shared" si="0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207" t="s">
        <v>1140</v>
      </c>
      <c r="P50" s="15" t="s">
        <v>1120</v>
      </c>
      <c r="Q50" s="15">
        <v>46</v>
      </c>
      <c r="R50" s="42"/>
      <c r="S50" s="20" t="s">
        <v>1118</v>
      </c>
      <c r="T50" s="21">
        <v>1976</v>
      </c>
      <c r="U50" s="28" t="s">
        <v>1119</v>
      </c>
      <c r="V50" s="21">
        <v>2005</v>
      </c>
      <c r="W50" s="25"/>
      <c r="X50" s="21"/>
      <c r="Y50" s="28"/>
      <c r="Z50" s="118">
        <f t="shared" si="1"/>
        <v>11</v>
      </c>
      <c r="AA50" s="169" t="s">
        <v>1144</v>
      </c>
      <c r="AB50" s="118" t="s">
        <v>105</v>
      </c>
      <c r="AC50" s="21"/>
      <c r="AE50" s="90" t="s">
        <v>373</v>
      </c>
      <c r="AF50" s="82"/>
      <c r="CP50" s="19" t="str">
        <f t="shared" si="2"/>
        <v>Dick David</v>
      </c>
      <c r="CR50" s="19">
        <f t="shared" si="3"/>
        <v>11</v>
      </c>
      <c r="CT50" s="154">
        <v>4909</v>
      </c>
      <c r="CU50" s="19" t="str">
        <f t="shared" si="34"/>
        <v>C</v>
      </c>
      <c r="CV50" s="125">
        <v>772</v>
      </c>
      <c r="CW50" s="33">
        <f t="shared" si="37"/>
        <v>8</v>
      </c>
      <c r="CX50" s="83" t="str">
        <f t="shared" si="38"/>
        <v>Projektingenieur 2</v>
      </c>
      <c r="CY50" s="125"/>
      <c r="CZ50" s="33"/>
      <c r="DA50" s="83"/>
      <c r="DB50" s="125"/>
      <c r="DC50" s="33"/>
      <c r="DD50" s="83"/>
      <c r="DE50" s="125"/>
      <c r="DF50" s="33"/>
      <c r="DG50" s="83"/>
      <c r="DH50" s="20"/>
      <c r="DI50" s="33"/>
      <c r="DJ50" s="33"/>
      <c r="DK50" s="83"/>
      <c r="DP50" s="19">
        <f t="shared" si="13"/>
        <v>4909</v>
      </c>
      <c r="DQ50" s="153">
        <v>2</v>
      </c>
      <c r="DR50" s="19">
        <v>3</v>
      </c>
      <c r="DS50" s="19" t="s">
        <v>952</v>
      </c>
    </row>
    <row r="51" spans="1:123" s="19" customFormat="1" x14ac:dyDescent="0.2">
      <c r="A51" s="53">
        <v>0</v>
      </c>
      <c r="B51" s="53">
        <v>1</v>
      </c>
      <c r="C51" s="53">
        <f t="shared" si="0"/>
        <v>1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1068</v>
      </c>
      <c r="V51" s="21">
        <v>2005</v>
      </c>
      <c r="W51" s="25"/>
      <c r="X51" s="21"/>
      <c r="Y51" s="28"/>
      <c r="Z51" s="21">
        <f t="shared" si="1"/>
        <v>11</v>
      </c>
      <c r="AA51" s="25" t="s">
        <v>685</v>
      </c>
      <c r="AB51" s="118" t="s">
        <v>105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11</v>
      </c>
      <c r="CT51" s="154">
        <v>4353</v>
      </c>
      <c r="CU51" s="19" t="str">
        <f t="shared" si="34"/>
        <v>C</v>
      </c>
      <c r="CV51" s="125">
        <v>772</v>
      </c>
      <c r="CW51" s="33">
        <f t="shared" si="37"/>
        <v>8</v>
      </c>
      <c r="CX51" s="83" t="str">
        <f t="shared" si="38"/>
        <v>Projektingenieur 2</v>
      </c>
      <c r="CY51" s="125">
        <v>772</v>
      </c>
      <c r="CZ51" s="33">
        <f t="shared" si="39"/>
        <v>8</v>
      </c>
      <c r="DA51" s="83" t="str">
        <f t="shared" si="40"/>
        <v>Projektingenieur 2</v>
      </c>
      <c r="DB51" s="125">
        <v>772</v>
      </c>
      <c r="DC51" s="33">
        <f>VLOOKUP($DB51,Funktionsbezeichnungen,3,0)</f>
        <v>8</v>
      </c>
      <c r="DD51" s="83" t="str">
        <f>VLOOKUP($DB51,Funktionsbezeichnungen,2,0)</f>
        <v>Projektingenieur 2</v>
      </c>
      <c r="DE51" s="125">
        <v>771</v>
      </c>
      <c r="DF51" s="33">
        <f>VLOOKUP($DE51,Funktionsbezeichnungen,3,0)</f>
        <v>7</v>
      </c>
      <c r="DG51" s="83" t="str">
        <f>VLOOKUP($DE51,Funktionsbezeichnungen,2,0)</f>
        <v>Projektingenieur 1</v>
      </c>
      <c r="DH51" s="20"/>
      <c r="DI51" s="33">
        <v>771</v>
      </c>
      <c r="DJ51" s="33">
        <f>VLOOKUP($DI51,Funktionsbezeichnungen,3,0)</f>
        <v>7</v>
      </c>
      <c r="DK51" s="83" t="str">
        <f>VLOOKUP($DI51,Funktionsbezeichnungen,2,0)</f>
        <v>Projektingenieur 1</v>
      </c>
      <c r="DP51" s="19">
        <f t="shared" si="13"/>
        <v>4353</v>
      </c>
      <c r="DQ51" s="153">
        <v>2</v>
      </c>
      <c r="DR51" s="19">
        <v>3</v>
      </c>
      <c r="DS51" s="185" t="s">
        <v>968</v>
      </c>
    </row>
    <row r="52" spans="1:123" s="19" customFormat="1" x14ac:dyDescent="0.2">
      <c r="A52" s="53">
        <v>0</v>
      </c>
      <c r="B52" s="53"/>
      <c r="C52" s="53">
        <f t="shared" si="0"/>
        <v>1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1063</v>
      </c>
      <c r="V52" s="21">
        <v>2006</v>
      </c>
      <c r="W52" s="25"/>
      <c r="X52" s="21"/>
      <c r="Y52" s="28"/>
      <c r="Z52" s="21">
        <f t="shared" si="1"/>
        <v>10</v>
      </c>
      <c r="AA52" s="25" t="s">
        <v>108</v>
      </c>
      <c r="AB52" s="118" t="s">
        <v>105</v>
      </c>
      <c r="AC52" s="21"/>
      <c r="AE52" s="90" t="s">
        <v>373</v>
      </c>
      <c r="AF52" s="82"/>
      <c r="CP52" s="19" t="str">
        <f t="shared" si="2"/>
        <v>Akdeniz Veysel</v>
      </c>
      <c r="CR52" s="153">
        <f t="shared" si="3"/>
        <v>10</v>
      </c>
      <c r="CT52" s="154">
        <v>4293</v>
      </c>
      <c r="CU52" s="19" t="str">
        <f t="shared" si="34"/>
        <v>C</v>
      </c>
      <c r="CV52" s="125">
        <v>772</v>
      </c>
      <c r="CW52" s="33">
        <f t="shared" si="37"/>
        <v>8</v>
      </c>
      <c r="CX52" s="83" t="str">
        <f t="shared" si="38"/>
        <v>Projektingenieur 2</v>
      </c>
      <c r="CY52" s="125">
        <v>772</v>
      </c>
      <c r="CZ52" s="33">
        <f t="shared" si="39"/>
        <v>8</v>
      </c>
      <c r="DA52" s="83" t="str">
        <f t="shared" si="40"/>
        <v>Projektingenieur 2</v>
      </c>
      <c r="DB52" s="125">
        <v>772</v>
      </c>
      <c r="DC52" s="33">
        <f>VLOOKUP($DB52,Funktionsbezeichnungen,3,0)</f>
        <v>8</v>
      </c>
      <c r="DD52" s="83" t="str">
        <f>VLOOKUP($DB52,Funktionsbezeichnungen,2,0)</f>
        <v>Projektingenieur 2</v>
      </c>
      <c r="DE52" s="125">
        <v>772</v>
      </c>
      <c r="DF52" s="33">
        <f>VLOOKUP($DE52,Funktionsbezeichnungen,3,0)</f>
        <v>8</v>
      </c>
      <c r="DG52" s="83" t="str">
        <f>VLOOKUP($DE52,Funktionsbezeichnungen,2,0)</f>
        <v>Projektingenieur 2</v>
      </c>
      <c r="DH52" s="20"/>
      <c r="DI52" s="33">
        <v>771</v>
      </c>
      <c r="DJ52" s="33">
        <f>VLOOKUP($DI52,Funktionsbezeichnungen,3,0)</f>
        <v>7</v>
      </c>
      <c r="DK52" s="83" t="str">
        <f>VLOOKUP($DI52,Funktionsbezeichnungen,2,0)</f>
        <v>Projektingenieur 1</v>
      </c>
      <c r="DP52" s="19">
        <f t="shared" si="13"/>
        <v>4293</v>
      </c>
      <c r="DQ52" s="153">
        <v>2</v>
      </c>
      <c r="DR52" s="19">
        <v>3</v>
      </c>
      <c r="DS52" s="19" t="s">
        <v>951</v>
      </c>
    </row>
    <row r="53" spans="1:123" s="19" customFormat="1" x14ac:dyDescent="0.2">
      <c r="A53" s="53">
        <v>0</v>
      </c>
      <c r="B53" s="53"/>
      <c r="C53" s="53">
        <f t="shared" si="0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932</v>
      </c>
      <c r="Q53" s="15">
        <v>49</v>
      </c>
      <c r="R53" s="42"/>
      <c r="S53" s="20" t="s">
        <v>933</v>
      </c>
      <c r="T53" s="21">
        <v>1983</v>
      </c>
      <c r="U53" s="28" t="s">
        <v>1063</v>
      </c>
      <c r="V53" s="21">
        <v>2007</v>
      </c>
      <c r="W53" s="25" t="s">
        <v>1060</v>
      </c>
      <c r="X53" s="21">
        <v>2008</v>
      </c>
      <c r="Y53" s="28"/>
      <c r="Z53" s="21">
        <f t="shared" si="1"/>
        <v>9</v>
      </c>
      <c r="AA53" s="25" t="s">
        <v>1079</v>
      </c>
      <c r="AB53" s="118" t="s">
        <v>105</v>
      </c>
      <c r="AC53" s="21"/>
      <c r="AE53" s="90" t="s">
        <v>373</v>
      </c>
      <c r="AF53" s="82"/>
      <c r="CP53" s="19" t="str">
        <f t="shared" si="2"/>
        <v>Noordam Philipp</v>
      </c>
      <c r="CR53" s="153">
        <f t="shared" si="3"/>
        <v>9</v>
      </c>
      <c r="CT53" s="154">
        <v>4312</v>
      </c>
      <c r="CU53" s="19" t="str">
        <f t="shared" si="34"/>
        <v>C</v>
      </c>
      <c r="CV53" s="125">
        <v>772</v>
      </c>
      <c r="CW53" s="33">
        <f t="shared" si="37"/>
        <v>8</v>
      </c>
      <c r="CX53" s="83" t="str">
        <f t="shared" si="38"/>
        <v>Projektingenieur 2</v>
      </c>
      <c r="CY53" s="125">
        <v>772</v>
      </c>
      <c r="CZ53" s="33">
        <f t="shared" si="39"/>
        <v>8</v>
      </c>
      <c r="DA53" s="83" t="str">
        <f t="shared" si="40"/>
        <v>Projektingenieur 2</v>
      </c>
      <c r="DB53" s="125"/>
      <c r="DC53" s="33"/>
      <c r="DD53" s="83"/>
      <c r="DE53" s="125"/>
      <c r="DF53" s="33"/>
      <c r="DG53" s="83"/>
      <c r="DH53" s="20"/>
      <c r="DI53" s="33"/>
      <c r="DJ53" s="33"/>
      <c r="DK53" s="83"/>
      <c r="DP53" s="19">
        <f t="shared" si="13"/>
        <v>4312</v>
      </c>
      <c r="DQ53" s="153">
        <v>2</v>
      </c>
      <c r="DR53" s="19">
        <v>2</v>
      </c>
      <c r="DS53" s="19" t="s">
        <v>951</v>
      </c>
    </row>
    <row r="54" spans="1:123" s="19" customFormat="1" x14ac:dyDescent="0.2">
      <c r="A54" s="53">
        <v>0</v>
      </c>
      <c r="B54" s="53"/>
      <c r="C54" s="53">
        <f t="shared" si="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360</v>
      </c>
      <c r="P54" s="15" t="s">
        <v>567</v>
      </c>
      <c r="Q54" s="15">
        <v>50</v>
      </c>
      <c r="R54" s="42"/>
      <c r="S54" s="20" t="s">
        <v>213</v>
      </c>
      <c r="T54" s="21">
        <v>1985</v>
      </c>
      <c r="U54" s="28" t="s">
        <v>1006</v>
      </c>
      <c r="V54" s="21">
        <v>2008</v>
      </c>
      <c r="W54" s="25" t="s">
        <v>1181</v>
      </c>
      <c r="X54" s="21">
        <v>2013</v>
      </c>
      <c r="Y54" s="28" t="s">
        <v>1023</v>
      </c>
      <c r="Z54" s="118">
        <f t="shared" si="1"/>
        <v>8</v>
      </c>
      <c r="AA54" s="25" t="s">
        <v>108</v>
      </c>
      <c r="AB54" s="118" t="s">
        <v>105</v>
      </c>
      <c r="AC54" s="21"/>
      <c r="AE54" s="90" t="s">
        <v>895</v>
      </c>
      <c r="AF54" s="82"/>
      <c r="CP54" s="19" t="str">
        <f t="shared" si="2"/>
        <v>Imesch Reto</v>
      </c>
      <c r="CR54" s="153">
        <f t="shared" si="3"/>
        <v>8</v>
      </c>
      <c r="CT54" s="154">
        <v>9677</v>
      </c>
      <c r="CU54" s="19" t="str">
        <f t="shared" si="34"/>
        <v>C</v>
      </c>
      <c r="CV54" s="125">
        <v>772</v>
      </c>
      <c r="CW54" s="33">
        <f t="shared" si="37"/>
        <v>8</v>
      </c>
      <c r="CX54" s="83" t="str">
        <f t="shared" si="38"/>
        <v>Projektingenieur 2</v>
      </c>
      <c r="CY54" s="125">
        <v>772</v>
      </c>
      <c r="CZ54" s="33">
        <f t="shared" si="39"/>
        <v>8</v>
      </c>
      <c r="DA54" s="83" t="str">
        <f t="shared" si="40"/>
        <v>Projektingenieur 2</v>
      </c>
      <c r="DB54" s="125">
        <v>772</v>
      </c>
      <c r="DC54" s="33">
        <f>VLOOKUP($DB54,Funktionsbezeichnungen,3,0)</f>
        <v>8</v>
      </c>
      <c r="DD54" s="83" t="str">
        <f>VLOOKUP($DB54,Funktionsbezeichnungen,2,0)</f>
        <v>Projektingenieur 2</v>
      </c>
      <c r="DE54" s="125">
        <v>771</v>
      </c>
      <c r="DF54" s="33">
        <f>VLOOKUP($DE54,Funktionsbezeichnungen,3,0)</f>
        <v>7</v>
      </c>
      <c r="DG54" s="83" t="str">
        <f>VLOOKUP($DE54,Funktionsbezeichnungen,2,0)</f>
        <v>Projektingenieur 1</v>
      </c>
      <c r="DH54" s="20"/>
      <c r="DI54" s="33">
        <v>771</v>
      </c>
      <c r="DJ54" s="33">
        <f>VLOOKUP($DI54,Funktionsbezeichnungen,3,0)</f>
        <v>7</v>
      </c>
      <c r="DK54" s="83" t="str">
        <f>VLOOKUP($DI54,Funktionsbezeichnungen,2,0)</f>
        <v>Projektingenieur 1</v>
      </c>
      <c r="DP54" s="19">
        <f t="shared" si="13"/>
        <v>9677</v>
      </c>
      <c r="DQ54" s="153">
        <v>2</v>
      </c>
      <c r="DR54" s="19">
        <v>3</v>
      </c>
      <c r="DS54" s="19" t="s">
        <v>951</v>
      </c>
    </row>
    <row r="55" spans="1:123" s="19" customFormat="1" x14ac:dyDescent="0.2">
      <c r="A55" s="53">
        <v>0</v>
      </c>
      <c r="B55" s="53"/>
      <c r="C55" s="53">
        <f t="shared" si="0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360</v>
      </c>
      <c r="P55" s="15" t="s">
        <v>598</v>
      </c>
      <c r="Q55" s="15">
        <v>51</v>
      </c>
      <c r="R55" s="42"/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1060</v>
      </c>
      <c r="X55" s="21">
        <v>2009</v>
      </c>
      <c r="Y55" s="28" t="s">
        <v>1023</v>
      </c>
      <c r="Z55" s="21">
        <f t="shared" si="1"/>
        <v>8</v>
      </c>
      <c r="AA55" s="25" t="s">
        <v>1133</v>
      </c>
      <c r="AB55" s="118" t="s">
        <v>105</v>
      </c>
      <c r="AC55" s="21"/>
      <c r="AE55" s="90" t="s">
        <v>895</v>
      </c>
      <c r="AF55" s="82"/>
      <c r="CP55" s="19" t="str">
        <f t="shared" si="2"/>
        <v>Wieland Manuel</v>
      </c>
      <c r="CR55" s="153">
        <f t="shared" si="3"/>
        <v>8</v>
      </c>
      <c r="CT55" s="154">
        <v>9698</v>
      </c>
      <c r="CU55" s="19" t="str">
        <f t="shared" si="34"/>
        <v>C</v>
      </c>
      <c r="CV55" s="125">
        <v>772</v>
      </c>
      <c r="CW55" s="33">
        <f t="shared" si="37"/>
        <v>8</v>
      </c>
      <c r="CX55" s="83" t="str">
        <f t="shared" si="38"/>
        <v>Projektingenieur 2</v>
      </c>
      <c r="CY55" s="125">
        <v>772</v>
      </c>
      <c r="CZ55" s="33">
        <f t="shared" si="39"/>
        <v>8</v>
      </c>
      <c r="DA55" s="83" t="str">
        <f t="shared" si="40"/>
        <v>Projektingenieur 2</v>
      </c>
      <c r="DB55" s="125">
        <v>771</v>
      </c>
      <c r="DC55" s="33">
        <f>VLOOKUP($DB55,Funktionsbezeichnungen,3,0)</f>
        <v>7</v>
      </c>
      <c r="DD55" s="83" t="str">
        <f>VLOOKUP($DB55,Funktionsbezeichnungen,2,0)</f>
        <v>Projektingenieur 1</v>
      </c>
      <c r="DE55" s="125">
        <v>771</v>
      </c>
      <c r="DF55" s="33">
        <f>VLOOKUP($DE55,Funktionsbezeichnungen,3,0)</f>
        <v>7</v>
      </c>
      <c r="DG55" s="83" t="str">
        <f>VLOOKUP($DE55,Funktionsbezeichnungen,2,0)</f>
        <v>Projektingenieur 1</v>
      </c>
      <c r="DH55" s="20"/>
      <c r="DI55" s="33">
        <v>771</v>
      </c>
      <c r="DJ55" s="33">
        <f>VLOOKUP($DI55,Funktionsbezeichnungen,3,0)</f>
        <v>7</v>
      </c>
      <c r="DK55" s="83" t="str">
        <f>VLOOKUP($DI55,Funktionsbezeichnungen,2,0)</f>
        <v>Projektingenieur 1</v>
      </c>
      <c r="DP55" s="19">
        <f t="shared" si="13"/>
        <v>9698</v>
      </c>
      <c r="DQ55" s="153">
        <v>2</v>
      </c>
      <c r="DR55" s="19">
        <v>2</v>
      </c>
      <c r="DS55" s="19" t="s">
        <v>951</v>
      </c>
    </row>
    <row r="56" spans="1:123" s="19" customFormat="1" ht="27" x14ac:dyDescent="0.2">
      <c r="A56" s="53">
        <v>0</v>
      </c>
      <c r="B56" s="53"/>
      <c r="C56" s="53">
        <f t="shared" si="0"/>
        <v>0</v>
      </c>
      <c r="D56" s="55">
        <v>1</v>
      </c>
      <c r="E56" s="55"/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361</v>
      </c>
      <c r="P56" s="15" t="s">
        <v>1046</v>
      </c>
      <c r="Q56" s="15">
        <v>52</v>
      </c>
      <c r="R56" s="42"/>
      <c r="S56" s="20" t="s">
        <v>930</v>
      </c>
      <c r="T56" s="21">
        <v>1972</v>
      </c>
      <c r="U56" s="28" t="s">
        <v>1007</v>
      </c>
      <c r="V56" s="21">
        <v>2009</v>
      </c>
      <c r="W56" s="25" t="s">
        <v>1066</v>
      </c>
      <c r="X56" s="21">
        <v>2012</v>
      </c>
      <c r="Y56" s="28" t="s">
        <v>1180</v>
      </c>
      <c r="Z56" s="118">
        <f t="shared" si="1"/>
        <v>7</v>
      </c>
      <c r="AA56" s="119" t="s">
        <v>931</v>
      </c>
      <c r="AB56" s="118" t="s">
        <v>105</v>
      </c>
      <c r="AC56" s="21"/>
      <c r="AE56" s="90" t="s">
        <v>373</v>
      </c>
      <c r="AF56" s="82"/>
      <c r="CP56" s="19" t="str">
        <f t="shared" si="2"/>
        <v>Baschong Clemens</v>
      </c>
      <c r="CR56" s="153">
        <f t="shared" si="3"/>
        <v>7</v>
      </c>
      <c r="CT56" s="154">
        <v>4311</v>
      </c>
      <c r="CU56" s="19" t="str">
        <f t="shared" si="34"/>
        <v>C</v>
      </c>
      <c r="CV56" s="125">
        <v>782</v>
      </c>
      <c r="CW56" s="33">
        <f t="shared" si="37"/>
        <v>8</v>
      </c>
      <c r="CX56" s="83" t="str">
        <f t="shared" si="38"/>
        <v>Projektingenieur 2</v>
      </c>
      <c r="CY56" s="125">
        <v>782</v>
      </c>
      <c r="CZ56" s="33">
        <f t="shared" si="39"/>
        <v>8</v>
      </c>
      <c r="DA56" s="83" t="str">
        <f t="shared" si="40"/>
        <v>Projektingenieur 2</v>
      </c>
      <c r="DB56" s="125"/>
      <c r="DC56" s="33"/>
      <c r="DD56" s="83"/>
      <c r="DE56" s="125"/>
      <c r="DF56" s="33"/>
      <c r="DG56" s="83"/>
      <c r="DH56" s="20"/>
      <c r="DI56" s="33"/>
      <c r="DJ56" s="33"/>
      <c r="DK56" s="83"/>
      <c r="DP56" s="19">
        <f t="shared" si="13"/>
        <v>4311</v>
      </c>
      <c r="DQ56" s="153">
        <v>2</v>
      </c>
      <c r="DR56" s="19">
        <v>2</v>
      </c>
      <c r="DS56" s="19" t="s">
        <v>952</v>
      </c>
    </row>
    <row r="57" spans="1:123" s="19" customFormat="1" x14ac:dyDescent="0.2">
      <c r="A57" s="53">
        <v>0</v>
      </c>
      <c r="B57" s="53"/>
      <c r="C57" s="53">
        <f t="shared" si="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528</v>
      </c>
      <c r="Q57" s="15">
        <v>53</v>
      </c>
      <c r="R57" s="42"/>
      <c r="S57" s="20" t="s">
        <v>529</v>
      </c>
      <c r="T57" s="21">
        <v>1984</v>
      </c>
      <c r="U57" s="28" t="s">
        <v>1006</v>
      </c>
      <c r="V57" s="21">
        <v>2009</v>
      </c>
      <c r="W57" s="25"/>
      <c r="X57" s="21"/>
      <c r="Y57" s="28"/>
      <c r="Z57" s="118">
        <f t="shared" si="1"/>
        <v>7</v>
      </c>
      <c r="AA57" s="25" t="s">
        <v>1079</v>
      </c>
      <c r="AB57" s="118" t="s">
        <v>105</v>
      </c>
      <c r="AC57" s="21"/>
      <c r="AE57" s="90" t="s">
        <v>373</v>
      </c>
      <c r="AF57" s="82"/>
      <c r="CP57" s="19" t="str">
        <f t="shared" si="2"/>
        <v>Jung Roman</v>
      </c>
      <c r="CR57" s="153">
        <f t="shared" si="3"/>
        <v>7</v>
      </c>
      <c r="CT57" s="154">
        <v>8565</v>
      </c>
      <c r="CU57" s="19" t="str">
        <f t="shared" si="34"/>
        <v>C</v>
      </c>
      <c r="CV57" s="125">
        <v>772</v>
      </c>
      <c r="CW57" s="33">
        <f t="shared" si="37"/>
        <v>8</v>
      </c>
      <c r="CX57" s="83" t="str">
        <f t="shared" si="38"/>
        <v>Projektingenieur 2</v>
      </c>
      <c r="CY57" s="125">
        <v>772</v>
      </c>
      <c r="CZ57" s="33">
        <f t="shared" si="39"/>
        <v>8</v>
      </c>
      <c r="DA57" s="83" t="str">
        <f t="shared" si="40"/>
        <v>Projektingenieur 2</v>
      </c>
      <c r="DB57" s="125">
        <v>771</v>
      </c>
      <c r="DC57" s="33">
        <f>VLOOKUP($DB57,Funktionsbezeichnungen,3,0)</f>
        <v>7</v>
      </c>
      <c r="DD57" s="83" t="str">
        <f>VLOOKUP($DB57,Funktionsbezeichnungen,2,0)</f>
        <v>Projektingenieur 1</v>
      </c>
      <c r="DE57" s="125">
        <v>771</v>
      </c>
      <c r="DF57" s="33">
        <f>VLOOKUP($DE57,Funktionsbezeichnungen,3,0)</f>
        <v>7</v>
      </c>
      <c r="DG57" s="83" t="str">
        <f>VLOOKUP($DE57,Funktionsbezeichnungen,2,0)</f>
        <v>Projektingenieur 1</v>
      </c>
      <c r="DH57" s="20"/>
      <c r="DI57" s="33">
        <v>771</v>
      </c>
      <c r="DJ57" s="33">
        <f>VLOOKUP($DI57,Funktionsbezeichnungen,3,0)</f>
        <v>7</v>
      </c>
      <c r="DK57" s="83" t="str">
        <f>VLOOKUP($DI57,Funktionsbezeichnungen,2,0)</f>
        <v>Projektingenieur 1</v>
      </c>
      <c r="DP57" s="19">
        <f t="shared" si="13"/>
        <v>8565</v>
      </c>
      <c r="DQ57" s="153">
        <v>2</v>
      </c>
      <c r="DR57" s="19">
        <v>3</v>
      </c>
      <c r="DS57" s="19" t="s">
        <v>951</v>
      </c>
    </row>
    <row r="58" spans="1:123" s="19" customFormat="1" x14ac:dyDescent="0.2">
      <c r="A58" s="53">
        <v>0</v>
      </c>
      <c r="B58" s="53"/>
      <c r="C58" s="53">
        <f t="shared" si="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361</v>
      </c>
      <c r="P58" s="15" t="s">
        <v>546</v>
      </c>
      <c r="Q58" s="15">
        <v>54</v>
      </c>
      <c r="R58" s="42"/>
      <c r="S58" s="20" t="s">
        <v>295</v>
      </c>
      <c r="T58" s="21">
        <v>1987</v>
      </c>
      <c r="U58" s="28" t="s">
        <v>1006</v>
      </c>
      <c r="V58" s="21">
        <v>2009</v>
      </c>
      <c r="W58" s="25"/>
      <c r="X58" s="21"/>
      <c r="Y58" s="28"/>
      <c r="Z58" s="21">
        <f t="shared" si="1"/>
        <v>7</v>
      </c>
      <c r="AA58" s="25" t="s">
        <v>1082</v>
      </c>
      <c r="AB58" s="118" t="s">
        <v>105</v>
      </c>
      <c r="AC58" s="21"/>
      <c r="AE58" s="90" t="s">
        <v>373</v>
      </c>
      <c r="AF58" s="82"/>
      <c r="CP58" s="19" t="str">
        <f t="shared" si="2"/>
        <v>Schoeffel Daniel</v>
      </c>
      <c r="CR58" s="153">
        <f t="shared" si="3"/>
        <v>7</v>
      </c>
      <c r="CT58" s="154">
        <v>8569</v>
      </c>
      <c r="CU58" s="19" t="str">
        <f t="shared" si="34"/>
        <v>C</v>
      </c>
      <c r="CV58" s="125">
        <v>772</v>
      </c>
      <c r="CW58" s="33">
        <f t="shared" si="37"/>
        <v>8</v>
      </c>
      <c r="CX58" s="83" t="str">
        <f t="shared" si="38"/>
        <v>Projektingenieur 2</v>
      </c>
      <c r="CY58" s="125">
        <v>772</v>
      </c>
      <c r="CZ58" s="33">
        <f t="shared" si="39"/>
        <v>8</v>
      </c>
      <c r="DA58" s="83" t="str">
        <f t="shared" si="40"/>
        <v>Projektingenieur 2</v>
      </c>
      <c r="DB58" s="125">
        <v>771</v>
      </c>
      <c r="DC58" s="33">
        <f>VLOOKUP($DB58,Funktionsbezeichnungen,3,0)</f>
        <v>7</v>
      </c>
      <c r="DD58" s="83" t="str">
        <f>VLOOKUP($DB58,Funktionsbezeichnungen,2,0)</f>
        <v>Projektingenieur 1</v>
      </c>
      <c r="DE58" s="125">
        <v>771</v>
      </c>
      <c r="DF58" s="33">
        <f>VLOOKUP($DE58,Funktionsbezeichnungen,3,0)</f>
        <v>7</v>
      </c>
      <c r="DG58" s="83" t="str">
        <f>VLOOKUP($DE58,Funktionsbezeichnungen,2,0)</f>
        <v>Projektingenieur 1</v>
      </c>
      <c r="DH58" s="20"/>
      <c r="DI58" s="33">
        <v>771</v>
      </c>
      <c r="DJ58" s="33">
        <f>VLOOKUP($DI58,Funktionsbezeichnungen,3,0)</f>
        <v>7</v>
      </c>
      <c r="DK58" s="83" t="str">
        <f>VLOOKUP($DI58,Funktionsbezeichnungen,2,0)</f>
        <v>Projektingenieur 1</v>
      </c>
      <c r="DP58" s="19">
        <f t="shared" si="13"/>
        <v>8569</v>
      </c>
      <c r="DQ58" s="153">
        <v>2</v>
      </c>
      <c r="DR58" s="19">
        <v>3</v>
      </c>
      <c r="DS58" s="19" t="s">
        <v>951</v>
      </c>
    </row>
    <row r="59" spans="1:123" s="19" customFormat="1" x14ac:dyDescent="0.2">
      <c r="A59" s="53">
        <v>0</v>
      </c>
      <c r="B59" s="53">
        <v>1</v>
      </c>
      <c r="C59" s="53">
        <f t="shared" si="0"/>
        <v>0</v>
      </c>
      <c r="D59" s="55">
        <v>1</v>
      </c>
      <c r="E59" s="55"/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360</v>
      </c>
      <c r="P59" s="15" t="s">
        <v>1003</v>
      </c>
      <c r="Q59" s="15">
        <v>55</v>
      </c>
      <c r="R59" s="42"/>
      <c r="S59" s="20" t="s">
        <v>1004</v>
      </c>
      <c r="T59" s="21">
        <v>1984</v>
      </c>
      <c r="U59" s="28" t="s">
        <v>1203</v>
      </c>
      <c r="V59" s="21">
        <v>2007</v>
      </c>
      <c r="W59" s="25" t="s">
        <v>1204</v>
      </c>
      <c r="X59" s="21">
        <v>2009</v>
      </c>
      <c r="Y59" s="28" t="s">
        <v>91</v>
      </c>
      <c r="Z59" s="162">
        <f>$AD$3-X59</f>
        <v>7</v>
      </c>
      <c r="AA59" s="25" t="s">
        <v>269</v>
      </c>
      <c r="AB59" s="118" t="s">
        <v>105</v>
      </c>
      <c r="AC59" s="21"/>
      <c r="AE59" s="90" t="s">
        <v>895</v>
      </c>
      <c r="AF59" s="82"/>
      <c r="CP59" s="19" t="str">
        <f t="shared" si="2"/>
        <v>Vecchi Sandra</v>
      </c>
      <c r="CR59" s="153">
        <f t="shared" si="3"/>
        <v>7</v>
      </c>
      <c r="CT59" s="154">
        <v>4906</v>
      </c>
      <c r="CU59" s="19" t="str">
        <f t="shared" si="34"/>
        <v>C</v>
      </c>
      <c r="CV59" s="125">
        <v>772</v>
      </c>
      <c r="CW59" s="33">
        <f t="shared" si="37"/>
        <v>8</v>
      </c>
      <c r="CX59" s="83" t="str">
        <f t="shared" si="38"/>
        <v>Projektingenieur 2</v>
      </c>
      <c r="CY59" s="125">
        <v>772</v>
      </c>
      <c r="CZ59" s="33">
        <f t="shared" si="39"/>
        <v>8</v>
      </c>
      <c r="DA59" s="83" t="str">
        <f t="shared" si="40"/>
        <v>Projektingenieur 2</v>
      </c>
      <c r="DB59" s="125"/>
      <c r="DC59" s="33"/>
      <c r="DD59" s="83"/>
      <c r="DE59" s="125"/>
      <c r="DF59" s="33"/>
      <c r="DG59" s="83"/>
      <c r="DH59" s="20"/>
      <c r="DI59" s="33"/>
      <c r="DJ59" s="33"/>
      <c r="DK59" s="83"/>
      <c r="DP59" s="19">
        <f t="shared" si="13"/>
        <v>4906</v>
      </c>
      <c r="DQ59" s="153">
        <v>2</v>
      </c>
      <c r="DR59" s="19">
        <v>1</v>
      </c>
      <c r="DS59" s="19" t="s">
        <v>951</v>
      </c>
    </row>
    <row r="60" spans="1:123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1135</v>
      </c>
      <c r="Q60" s="15">
        <v>56</v>
      </c>
      <c r="R60" s="42"/>
      <c r="S60" s="20" t="s">
        <v>1136</v>
      </c>
      <c r="T60" s="21">
        <v>1986</v>
      </c>
      <c r="U60" s="28" t="s">
        <v>1191</v>
      </c>
      <c r="V60" s="21">
        <v>2010</v>
      </c>
      <c r="W60" s="25"/>
      <c r="X60" s="21"/>
      <c r="Y60" s="28"/>
      <c r="Z60" s="21">
        <f t="shared" si="1"/>
        <v>6</v>
      </c>
      <c r="AA60" s="25" t="s">
        <v>698</v>
      </c>
      <c r="AB60" s="118" t="s">
        <v>105</v>
      </c>
      <c r="AC60" s="21"/>
      <c r="AE60" s="90" t="s">
        <v>376</v>
      </c>
      <c r="AF60" s="82"/>
      <c r="CP60" s="19" t="str">
        <f t="shared" si="2"/>
        <v>Berzi Patrick</v>
      </c>
      <c r="CR60" s="153">
        <f t="shared" si="3"/>
        <v>6</v>
      </c>
      <c r="CT60" s="154">
        <v>4911</v>
      </c>
      <c r="CU60" s="153" t="str">
        <f t="shared" si="34"/>
        <v>C</v>
      </c>
      <c r="CV60" s="125">
        <v>772</v>
      </c>
      <c r="CW60" s="33">
        <f t="shared" si="37"/>
        <v>8</v>
      </c>
      <c r="CX60" s="83" t="str">
        <f t="shared" si="38"/>
        <v>Projektingenieur 2</v>
      </c>
      <c r="CY60" s="125"/>
      <c r="CZ60" s="33"/>
      <c r="DA60" s="83"/>
      <c r="DB60" s="125"/>
      <c r="DC60" s="33"/>
      <c r="DD60" s="83"/>
      <c r="DE60" s="125"/>
      <c r="DF60" s="33"/>
      <c r="DG60" s="83"/>
      <c r="DH60" s="20"/>
      <c r="DI60" s="33"/>
      <c r="DJ60" s="33"/>
      <c r="DK60" s="83"/>
      <c r="DP60" s="19">
        <f t="shared" si="13"/>
        <v>4911</v>
      </c>
      <c r="DQ60" s="153">
        <v>2</v>
      </c>
      <c r="DR60" s="19">
        <v>3</v>
      </c>
      <c r="DS60" s="19" t="s">
        <v>951</v>
      </c>
    </row>
    <row r="61" spans="1:123" s="19" customFormat="1" x14ac:dyDescent="0.2">
      <c r="A61" s="53">
        <v>0</v>
      </c>
      <c r="B61" s="53">
        <v>1</v>
      </c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635</v>
      </c>
      <c r="Q61" s="15">
        <v>57</v>
      </c>
      <c r="R61" s="42"/>
      <c r="S61" s="20" t="s">
        <v>636</v>
      </c>
      <c r="T61" s="21">
        <v>1986</v>
      </c>
      <c r="U61" s="28" t="s">
        <v>1006</v>
      </c>
      <c r="V61" s="21">
        <v>2010</v>
      </c>
      <c r="W61" s="25"/>
      <c r="X61" s="21"/>
      <c r="Y61" s="28"/>
      <c r="Z61" s="118">
        <f t="shared" si="1"/>
        <v>6</v>
      </c>
      <c r="AA61" s="25" t="s">
        <v>916</v>
      </c>
      <c r="AB61" s="118" t="s">
        <v>105</v>
      </c>
      <c r="AC61" s="21"/>
      <c r="AE61" s="90" t="s">
        <v>375</v>
      </c>
      <c r="AF61" s="82"/>
      <c r="CP61" s="19" t="str">
        <f t="shared" si="2"/>
        <v>Bianchi Emmanuelle</v>
      </c>
      <c r="CR61" s="153">
        <f t="shared" si="3"/>
        <v>6</v>
      </c>
      <c r="CT61" s="154">
        <v>7706</v>
      </c>
      <c r="CU61" s="153" t="str">
        <f t="shared" si="34"/>
        <v>C</v>
      </c>
      <c r="CV61" s="125">
        <v>772</v>
      </c>
      <c r="CW61" s="33">
        <f t="shared" si="37"/>
        <v>8</v>
      </c>
      <c r="CX61" s="83" t="str">
        <f t="shared" si="38"/>
        <v>Projektingenieur 2</v>
      </c>
      <c r="CY61" s="125">
        <v>772</v>
      </c>
      <c r="CZ61" s="33">
        <f t="shared" si="39"/>
        <v>8</v>
      </c>
      <c r="DA61" s="83" t="str">
        <f t="shared" si="40"/>
        <v>Projektingenieur 2</v>
      </c>
      <c r="DB61" s="125">
        <v>771</v>
      </c>
      <c r="DC61" s="33">
        <f>VLOOKUP($DB61,Funktionsbezeichnungen,3,0)</f>
        <v>7</v>
      </c>
      <c r="DD61" s="83" t="str">
        <f>VLOOKUP($DB61,Funktionsbezeichnungen,2,0)</f>
        <v>Projektingenieur 1</v>
      </c>
      <c r="DE61" s="125">
        <v>770</v>
      </c>
      <c r="DF61" s="33">
        <f>VLOOKUP($DE61,Funktionsbezeichnungen,3,0)</f>
        <v>6</v>
      </c>
      <c r="DG61" s="83" t="str">
        <f>VLOOKUP($DE61,Funktionsbezeichnungen,2,0)</f>
        <v>Vorstufe Projektingenieur</v>
      </c>
      <c r="DH61" s="20"/>
      <c r="DI61" s="33">
        <v>771</v>
      </c>
      <c r="DJ61" s="33">
        <f>VLOOKUP($DI61,Funktionsbezeichnungen,3,0)</f>
        <v>7</v>
      </c>
      <c r="DK61" s="83" t="str">
        <f>VLOOKUP($DI61,Funktionsbezeichnungen,2,0)</f>
        <v>Projektingenieur 1</v>
      </c>
      <c r="DP61" s="19">
        <f t="shared" si="13"/>
        <v>7706</v>
      </c>
      <c r="DQ61" s="153">
        <v>2</v>
      </c>
      <c r="DR61" s="19">
        <v>3</v>
      </c>
      <c r="DS61" s="19" t="s">
        <v>951</v>
      </c>
    </row>
    <row r="62" spans="1:123" s="19" customFormat="1" x14ac:dyDescent="0.2">
      <c r="A62" s="53">
        <v>0</v>
      </c>
      <c r="B62" s="53"/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358</v>
      </c>
      <c r="P62" s="15" t="s">
        <v>699</v>
      </c>
      <c r="Q62" s="15">
        <v>58</v>
      </c>
      <c r="R62" s="42"/>
      <c r="S62" s="20" t="s">
        <v>697</v>
      </c>
      <c r="T62" s="21">
        <v>1984</v>
      </c>
      <c r="U62" s="28" t="s">
        <v>1006</v>
      </c>
      <c r="V62" s="21">
        <v>2010</v>
      </c>
      <c r="W62" s="25"/>
      <c r="X62" s="21"/>
      <c r="Y62" s="28"/>
      <c r="Z62" s="21">
        <f t="shared" si="1"/>
        <v>6</v>
      </c>
      <c r="AA62" s="25" t="s">
        <v>698</v>
      </c>
      <c r="AB62" s="118" t="s">
        <v>105</v>
      </c>
      <c r="AC62" s="21"/>
      <c r="AE62" s="90" t="s">
        <v>375</v>
      </c>
      <c r="AF62" s="82"/>
      <c r="CP62" s="19" t="str">
        <f t="shared" si="2"/>
        <v>Indermitte Martin</v>
      </c>
      <c r="CR62" s="153">
        <f t="shared" si="3"/>
        <v>6</v>
      </c>
      <c r="CT62" s="154">
        <v>4901</v>
      </c>
      <c r="CU62" s="153" t="str">
        <f t="shared" si="34"/>
        <v>C</v>
      </c>
      <c r="CV62" s="125">
        <v>772</v>
      </c>
      <c r="CW62" s="33">
        <f t="shared" si="37"/>
        <v>8</v>
      </c>
      <c r="CX62" s="83" t="str">
        <f t="shared" si="38"/>
        <v>Projektingenieur 2</v>
      </c>
      <c r="CY62" s="125">
        <v>772</v>
      </c>
      <c r="CZ62" s="33">
        <f t="shared" si="39"/>
        <v>8</v>
      </c>
      <c r="DA62" s="83" t="str">
        <f t="shared" si="40"/>
        <v>Projektingenieur 2</v>
      </c>
      <c r="DB62" s="125">
        <v>771</v>
      </c>
      <c r="DC62" s="33">
        <f>VLOOKUP($DB62,Funktionsbezeichnungen,3,0)</f>
        <v>7</v>
      </c>
      <c r="DD62" s="83" t="str">
        <f>VLOOKUP($DB62,Funktionsbezeichnungen,2,0)</f>
        <v>Projektingenieur 1</v>
      </c>
      <c r="DE62" s="125">
        <v>770</v>
      </c>
      <c r="DF62" s="33">
        <f>VLOOKUP($DE62,Funktionsbezeichnungen,3,0)</f>
        <v>6</v>
      </c>
      <c r="DG62" s="83" t="str">
        <f>VLOOKUP($DE62,Funktionsbezeichnungen,2,0)</f>
        <v>Vorstufe Projektingenieur</v>
      </c>
      <c r="DH62" s="20"/>
      <c r="DI62" s="33">
        <v>771</v>
      </c>
      <c r="DJ62" s="33">
        <f>VLOOKUP($DI62,Funktionsbezeichnungen,3,0)</f>
        <v>7</v>
      </c>
      <c r="DK62" s="83" t="str">
        <f>VLOOKUP($DI62,Funktionsbezeichnungen,2,0)</f>
        <v>Projektingenieur 1</v>
      </c>
      <c r="DP62" s="19">
        <f t="shared" si="13"/>
        <v>4901</v>
      </c>
      <c r="DQ62" s="153">
        <v>2</v>
      </c>
      <c r="DR62" s="19">
        <v>3</v>
      </c>
      <c r="DS62" s="19" t="s">
        <v>951</v>
      </c>
    </row>
    <row r="63" spans="1:123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360</v>
      </c>
      <c r="P63" s="15" t="s">
        <v>1138</v>
      </c>
      <c r="Q63" s="15">
        <v>59</v>
      </c>
      <c r="R63" s="42"/>
      <c r="S63" s="20" t="s">
        <v>1139</v>
      </c>
      <c r="T63" s="21">
        <v>1981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6</v>
      </c>
      <c r="AA63" s="25" t="s">
        <v>916</v>
      </c>
      <c r="AB63" s="118" t="s">
        <v>105</v>
      </c>
      <c r="AC63" s="21"/>
      <c r="AE63" s="90" t="s">
        <v>375</v>
      </c>
      <c r="AF63" s="82"/>
      <c r="CP63" s="19" t="str">
        <f t="shared" si="2"/>
        <v>Kanagasabai Manoja</v>
      </c>
      <c r="CR63" s="153">
        <f t="shared" si="3"/>
        <v>6</v>
      </c>
      <c r="CT63" s="154">
        <v>4910</v>
      </c>
      <c r="CU63" s="153" t="str">
        <f t="shared" si="34"/>
        <v>C</v>
      </c>
      <c r="CV63" s="125">
        <v>772</v>
      </c>
      <c r="CW63" s="33">
        <f t="shared" si="37"/>
        <v>8</v>
      </c>
      <c r="CX63" s="83" t="str">
        <f t="shared" si="38"/>
        <v>Projektingenieur 2</v>
      </c>
      <c r="CY63" s="125"/>
      <c r="CZ63" s="33"/>
      <c r="DA63" s="83"/>
      <c r="DB63" s="125">
        <v>771</v>
      </c>
      <c r="DC63" s="33">
        <f>VLOOKUP($DB63,Funktionsbezeichnungen,3,0)</f>
        <v>7</v>
      </c>
      <c r="DD63" s="83" t="str">
        <f>VLOOKUP($DB63,Funktionsbezeichnungen,2,0)</f>
        <v>Projektingenieur 1</v>
      </c>
      <c r="DE63" s="125">
        <v>770</v>
      </c>
      <c r="DF63" s="33">
        <f>VLOOKUP($DE63,Funktionsbezeichnungen,3,0)</f>
        <v>6</v>
      </c>
      <c r="DG63" s="83" t="str">
        <f>VLOOKUP($DE63,Funktionsbezeichnungen,2,0)</f>
        <v>Vorstufe Projektingenieur</v>
      </c>
      <c r="DH63" s="20"/>
      <c r="DI63" s="33">
        <v>771</v>
      </c>
      <c r="DJ63" s="33">
        <f>VLOOKUP($DI63,Funktionsbezeichnungen,3,0)</f>
        <v>7</v>
      </c>
      <c r="DK63" s="83" t="str">
        <f>VLOOKUP($DI63,Funktionsbezeichnungen,2,0)</f>
        <v>Projektingenieur 1</v>
      </c>
      <c r="DP63" s="19">
        <f t="shared" si="13"/>
        <v>4910</v>
      </c>
      <c r="DQ63" s="153">
        <v>2</v>
      </c>
      <c r="DR63" s="19">
        <v>3</v>
      </c>
      <c r="DS63" s="19" t="s">
        <v>951</v>
      </c>
    </row>
    <row r="64" spans="1:123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1094</v>
      </c>
      <c r="Q64" s="15">
        <v>60</v>
      </c>
      <c r="R64" s="42"/>
      <c r="S64" s="20" t="s">
        <v>1095</v>
      </c>
      <c r="T64" s="21">
        <v>1985</v>
      </c>
      <c r="U64" s="28" t="s">
        <v>1006</v>
      </c>
      <c r="V64" s="21">
        <v>2011</v>
      </c>
      <c r="W64" s="25"/>
      <c r="X64" s="21"/>
      <c r="Y64" s="28"/>
      <c r="Z64" s="118">
        <f t="shared" si="1"/>
        <v>5</v>
      </c>
      <c r="AA64" s="25" t="s">
        <v>698</v>
      </c>
      <c r="AB64" s="21" t="s">
        <v>121</v>
      </c>
      <c r="AC64" s="21"/>
      <c r="AE64" s="90" t="s">
        <v>375</v>
      </c>
      <c r="AF64" s="82"/>
      <c r="CP64" s="19" t="str">
        <f t="shared" si="2"/>
        <v>Brem Jakob</v>
      </c>
      <c r="CR64" s="153">
        <f t="shared" si="3"/>
        <v>5</v>
      </c>
      <c r="CT64" s="154">
        <v>4356</v>
      </c>
      <c r="CU64" s="153" t="str">
        <f t="shared" si="34"/>
        <v>D</v>
      </c>
      <c r="CV64" s="125">
        <v>772</v>
      </c>
      <c r="CW64" s="33">
        <f t="shared" si="37"/>
        <v>8</v>
      </c>
      <c r="CX64" s="83" t="str">
        <f t="shared" si="38"/>
        <v>Projektingenieur 2</v>
      </c>
      <c r="CY64" s="125"/>
      <c r="CZ64" s="33"/>
      <c r="DA64" s="83"/>
      <c r="DB64" s="125"/>
      <c r="DC64" s="33"/>
      <c r="DD64" s="83"/>
      <c r="DE64" s="125"/>
      <c r="DF64" s="33"/>
      <c r="DG64" s="83"/>
      <c r="DH64" s="20"/>
      <c r="DI64" s="33"/>
      <c r="DJ64" s="33"/>
      <c r="DK64" s="83"/>
      <c r="DP64" s="19">
        <f t="shared" si="13"/>
        <v>4356</v>
      </c>
      <c r="DQ64" s="153">
        <v>2</v>
      </c>
      <c r="DR64" s="19">
        <v>3</v>
      </c>
      <c r="DS64" s="19" t="s">
        <v>951</v>
      </c>
    </row>
    <row r="65" spans="1:123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1008</v>
      </c>
      <c r="Q65" s="15">
        <v>61</v>
      </c>
      <c r="R65" s="42"/>
      <c r="S65" s="20" t="s">
        <v>1009</v>
      </c>
      <c r="T65" s="21">
        <v>1987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5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 t="shared" si="2"/>
        <v>Bürgin Johannes</v>
      </c>
      <c r="CR65" s="153">
        <f t="shared" si="3"/>
        <v>5</v>
      </c>
      <c r="CT65" s="154">
        <v>4907</v>
      </c>
      <c r="CU65" s="153" t="str">
        <f t="shared" si="34"/>
        <v>D</v>
      </c>
      <c r="CV65" s="125">
        <v>772</v>
      </c>
      <c r="CW65" s="33">
        <f t="shared" si="37"/>
        <v>8</v>
      </c>
      <c r="CX65" s="83" t="str">
        <f t="shared" si="38"/>
        <v>Projektingenieur 2</v>
      </c>
      <c r="CY65" s="125">
        <v>771</v>
      </c>
      <c r="CZ65" s="33">
        <f t="shared" ref="CZ65:CZ94" si="41">VLOOKUP($CY65,Funktionsbezeichnungen,3,0)</f>
        <v>7</v>
      </c>
      <c r="DA65" s="83" t="str">
        <f t="shared" ref="DA65:DA94" si="42">VLOOKUP($CY65,Funktionsbezeichnungen,2,0)</f>
        <v>Projektingenieur 1</v>
      </c>
      <c r="DB65" s="125"/>
      <c r="DC65" s="33"/>
      <c r="DD65" s="83"/>
      <c r="DE65" s="125"/>
      <c r="DF65" s="33"/>
      <c r="DG65" s="83"/>
      <c r="DH65" s="20"/>
      <c r="DI65" s="33"/>
      <c r="DJ65" s="33"/>
      <c r="DK65" s="83"/>
      <c r="DP65" s="19">
        <f t="shared" si="13"/>
        <v>4907</v>
      </c>
      <c r="DQ65" s="153">
        <v>2</v>
      </c>
      <c r="DR65" s="19">
        <v>3</v>
      </c>
      <c r="DS65" s="19" t="s">
        <v>951</v>
      </c>
    </row>
    <row r="66" spans="1:123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909</v>
      </c>
      <c r="Q66" s="15">
        <v>62</v>
      </c>
      <c r="R66" s="42"/>
      <c r="S66" s="20" t="s">
        <v>910</v>
      </c>
      <c r="T66" s="21">
        <v>1987</v>
      </c>
      <c r="U66" s="28" t="s">
        <v>1006</v>
      </c>
      <c r="V66" s="21">
        <v>2012</v>
      </c>
      <c r="W66" s="25"/>
      <c r="X66" s="21"/>
      <c r="Y66" s="28"/>
      <c r="Z66" s="118">
        <f t="shared" si="1"/>
        <v>4</v>
      </c>
      <c r="AA66" s="25" t="s">
        <v>698</v>
      </c>
      <c r="AB66" s="21" t="s">
        <v>121</v>
      </c>
      <c r="AC66" s="21"/>
      <c r="AE66" s="90" t="s">
        <v>375</v>
      </c>
      <c r="AF66" s="82"/>
      <c r="CP66" s="19" t="str">
        <f t="shared" si="2"/>
        <v>Frei Lukas</v>
      </c>
      <c r="CR66" s="153">
        <f t="shared" si="3"/>
        <v>4</v>
      </c>
      <c r="CT66" s="154">
        <v>4308</v>
      </c>
      <c r="CU66" s="153" t="str">
        <f t="shared" si="34"/>
        <v>D</v>
      </c>
      <c r="CV66" s="125">
        <v>772</v>
      </c>
      <c r="CW66" s="33">
        <f t="shared" si="37"/>
        <v>8</v>
      </c>
      <c r="CX66" s="83" t="str">
        <f t="shared" si="38"/>
        <v>Projektingenieur 2</v>
      </c>
      <c r="CY66" s="125">
        <v>771</v>
      </c>
      <c r="CZ66" s="33">
        <f t="shared" si="41"/>
        <v>7</v>
      </c>
      <c r="DA66" s="83" t="str">
        <f t="shared" si="42"/>
        <v>Projektingenieur 1</v>
      </c>
      <c r="DB66" s="125"/>
      <c r="DC66" s="33"/>
      <c r="DD66" s="83"/>
      <c r="DE66" s="125"/>
      <c r="DF66" s="33"/>
      <c r="DG66" s="83"/>
      <c r="DH66" s="20"/>
      <c r="DI66" s="33"/>
      <c r="DJ66" s="33"/>
      <c r="DK66" s="83"/>
      <c r="DP66" s="19">
        <f t="shared" si="13"/>
        <v>4308</v>
      </c>
      <c r="DQ66" s="153">
        <v>2</v>
      </c>
      <c r="DR66" s="19">
        <v>3</v>
      </c>
      <c r="DS66" s="19" t="s">
        <v>951</v>
      </c>
    </row>
    <row r="67" spans="1:123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360</v>
      </c>
      <c r="P67" s="15" t="s">
        <v>912</v>
      </c>
      <c r="Q67" s="15">
        <v>63</v>
      </c>
      <c r="R67" s="42"/>
      <c r="S67" s="20" t="s">
        <v>913</v>
      </c>
      <c r="T67" s="21">
        <v>1987</v>
      </c>
      <c r="U67" s="28" t="s">
        <v>1006</v>
      </c>
      <c r="V67" s="21">
        <v>2012</v>
      </c>
      <c r="W67" s="25" t="s">
        <v>1182</v>
      </c>
      <c r="X67" s="21">
        <v>2015</v>
      </c>
      <c r="Y67" s="28" t="s">
        <v>91</v>
      </c>
      <c r="Z67" s="118">
        <f t="shared" si="1"/>
        <v>4</v>
      </c>
      <c r="AA67" s="25" t="s">
        <v>108</v>
      </c>
      <c r="AB67" s="21" t="s">
        <v>121</v>
      </c>
      <c r="AC67" s="21"/>
      <c r="AE67" s="90" t="s">
        <v>375</v>
      </c>
      <c r="AF67" s="82"/>
      <c r="CP67" s="19" t="str">
        <f t="shared" si="2"/>
        <v>D'Arco Marcel</v>
      </c>
      <c r="CR67" s="153">
        <f t="shared" si="3"/>
        <v>4</v>
      </c>
      <c r="CT67" s="154">
        <v>4310</v>
      </c>
      <c r="CU67" s="153" t="str">
        <f t="shared" si="34"/>
        <v>D</v>
      </c>
      <c r="CV67" s="125">
        <v>772</v>
      </c>
      <c r="CW67" s="33">
        <f t="shared" si="37"/>
        <v>8</v>
      </c>
      <c r="CX67" s="83" t="str">
        <f t="shared" si="38"/>
        <v>Projektingenieur 2</v>
      </c>
      <c r="CY67" s="125">
        <v>771</v>
      </c>
      <c r="CZ67" s="33">
        <f t="shared" si="41"/>
        <v>7</v>
      </c>
      <c r="DA67" s="83" t="str">
        <f t="shared" si="42"/>
        <v>Projektingenieur 1</v>
      </c>
      <c r="DB67" s="125"/>
      <c r="DC67" s="33"/>
      <c r="DD67" s="83"/>
      <c r="DE67" s="125"/>
      <c r="DF67" s="33"/>
      <c r="DG67" s="83"/>
      <c r="DH67" s="20"/>
      <c r="DI67" s="33"/>
      <c r="DJ67" s="33"/>
      <c r="DK67" s="83"/>
      <c r="DP67" s="19">
        <f t="shared" si="13"/>
        <v>4310</v>
      </c>
      <c r="DQ67" s="153">
        <v>2</v>
      </c>
      <c r="DR67" s="19">
        <v>3</v>
      </c>
      <c r="DS67" s="19" t="s">
        <v>951</v>
      </c>
    </row>
    <row r="68" spans="1:123" s="19" customFormat="1" ht="27" x14ac:dyDescent="0.2">
      <c r="A68" s="53">
        <v>0</v>
      </c>
      <c r="B68" s="53">
        <v>1</v>
      </c>
      <c r="C68" s="53">
        <f t="shared" si="0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1014</v>
      </c>
      <c r="Q68" s="15">
        <v>64</v>
      </c>
      <c r="R68" s="42"/>
      <c r="S68" s="20" t="s">
        <v>1015</v>
      </c>
      <c r="T68" s="21">
        <v>1980</v>
      </c>
      <c r="U68" s="28" t="s">
        <v>1050</v>
      </c>
      <c r="V68" s="21">
        <v>2002</v>
      </c>
      <c r="W68" s="28" t="s">
        <v>1006</v>
      </c>
      <c r="X68" s="21">
        <v>2013</v>
      </c>
      <c r="Y68" s="28"/>
      <c r="Z68" s="163">
        <f>$AD$3-X68</f>
        <v>3</v>
      </c>
      <c r="AA68" s="25" t="s">
        <v>916</v>
      </c>
      <c r="AB68" s="21" t="s">
        <v>121</v>
      </c>
      <c r="AC68" s="21"/>
      <c r="AE68" s="90" t="s">
        <v>375</v>
      </c>
      <c r="AF68" s="82"/>
      <c r="CP68" s="19" t="str">
        <f t="shared" si="2"/>
        <v>Hochuli Antonina</v>
      </c>
      <c r="CR68" s="153">
        <f t="shared" si="3"/>
        <v>3</v>
      </c>
      <c r="CT68" s="154">
        <v>8579</v>
      </c>
      <c r="CU68" s="153" t="str">
        <f t="shared" si="34"/>
        <v>D</v>
      </c>
      <c r="CV68" s="125">
        <v>771</v>
      </c>
      <c r="CW68" s="33">
        <f t="shared" si="37"/>
        <v>7</v>
      </c>
      <c r="CX68" s="83" t="str">
        <f t="shared" si="38"/>
        <v>Projektingenieur 1</v>
      </c>
      <c r="CY68" s="125">
        <v>770</v>
      </c>
      <c r="CZ68" s="33">
        <f t="shared" si="41"/>
        <v>6</v>
      </c>
      <c r="DA68" s="83" t="str">
        <f t="shared" si="42"/>
        <v>Vorstufe Projektingenieur</v>
      </c>
      <c r="DB68" s="125"/>
      <c r="DC68" s="33"/>
      <c r="DD68" s="83"/>
      <c r="DE68" s="125"/>
      <c r="DF68" s="33"/>
      <c r="DG68" s="83"/>
      <c r="DH68" s="20"/>
      <c r="DI68" s="33"/>
      <c r="DJ68" s="33"/>
      <c r="DK68" s="83"/>
      <c r="DP68" s="19">
        <f t="shared" si="13"/>
        <v>8579</v>
      </c>
      <c r="DQ68" s="153">
        <v>2</v>
      </c>
      <c r="DR68" s="19">
        <v>3</v>
      </c>
      <c r="DS68" s="19" t="s">
        <v>951</v>
      </c>
    </row>
    <row r="69" spans="1:123" s="19" customFormat="1" x14ac:dyDescent="0.2">
      <c r="A69" s="53">
        <v>0</v>
      </c>
      <c r="B69" s="53"/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1187</v>
      </c>
      <c r="Q69" s="15">
        <v>65</v>
      </c>
      <c r="R69" s="42"/>
      <c r="S69" s="20" t="s">
        <v>1188</v>
      </c>
      <c r="T69" s="21">
        <v>1983</v>
      </c>
      <c r="U69" s="28" t="s">
        <v>1189</v>
      </c>
      <c r="V69" s="21">
        <v>2008</v>
      </c>
      <c r="W69" s="25"/>
      <c r="X69" s="21"/>
      <c r="Y69" s="28"/>
      <c r="Z69" s="118">
        <f>$AD$3-V69</f>
        <v>8</v>
      </c>
      <c r="AA69" s="25" t="s">
        <v>698</v>
      </c>
      <c r="AB69" s="21" t="s">
        <v>121</v>
      </c>
      <c r="AC69" s="21"/>
      <c r="AE69" s="90" t="s">
        <v>375</v>
      </c>
      <c r="AF69" s="82"/>
      <c r="CP69" s="19" t="str">
        <f t="shared" ref="CP69:CP132" si="43">+S69</f>
        <v>Skucek Axel</v>
      </c>
      <c r="CR69" s="153">
        <f t="shared" ref="CR69:CR130" si="44">+Z69</f>
        <v>8</v>
      </c>
      <c r="CT69" s="154">
        <v>4322</v>
      </c>
      <c r="CU69" s="153" t="str">
        <f t="shared" ref="CU69:CU100" si="45">+AB69</f>
        <v>D</v>
      </c>
      <c r="CV69" s="125">
        <v>772</v>
      </c>
      <c r="CW69" s="33">
        <f t="shared" si="37"/>
        <v>8</v>
      </c>
      <c r="CX69" s="83" t="str">
        <f t="shared" si="38"/>
        <v>Projektingenieur 2</v>
      </c>
      <c r="CY69" s="125"/>
      <c r="CZ69" s="33"/>
      <c r="DA69" s="83"/>
      <c r="DB69" s="125"/>
      <c r="DC69" s="33"/>
      <c r="DD69" s="83"/>
      <c r="DE69" s="125"/>
      <c r="DF69" s="33"/>
      <c r="DG69" s="83"/>
      <c r="DH69" s="20"/>
      <c r="DI69" s="33"/>
      <c r="DJ69" s="33"/>
      <c r="DK69" s="83"/>
      <c r="DP69" s="19">
        <f t="shared" ref="DP69:DP132" si="46">+CT69</f>
        <v>4322</v>
      </c>
      <c r="DQ69" s="153">
        <v>2</v>
      </c>
      <c r="DR69" s="19">
        <v>3</v>
      </c>
      <c r="DS69" s="19" t="s">
        <v>951</v>
      </c>
    </row>
    <row r="70" spans="1:123" s="19" customFormat="1" x14ac:dyDescent="0.2">
      <c r="A70" s="53">
        <v>0</v>
      </c>
      <c r="B70" s="53"/>
      <c r="C70" s="53">
        <f t="shared" ref="C70:C125" si="47">IF(Z70&gt;=10,1,0)</f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358</v>
      </c>
      <c r="P70" s="15" t="s">
        <v>1074</v>
      </c>
      <c r="Q70" s="15">
        <v>66</v>
      </c>
      <c r="R70" s="42"/>
      <c r="S70" s="20" t="s">
        <v>1075</v>
      </c>
      <c r="T70" s="21">
        <v>1987</v>
      </c>
      <c r="U70" s="28" t="s">
        <v>1061</v>
      </c>
      <c r="V70" s="21">
        <v>2013</v>
      </c>
      <c r="W70" s="25"/>
      <c r="X70" s="21"/>
      <c r="Y70" s="28"/>
      <c r="Z70" s="118">
        <f t="shared" ref="Z70:Z131" si="48">$AD$3-V70</f>
        <v>3</v>
      </c>
      <c r="AA70" s="25" t="s">
        <v>698</v>
      </c>
      <c r="AB70" s="21" t="s">
        <v>121</v>
      </c>
      <c r="AC70" s="21"/>
      <c r="AE70" s="90" t="s">
        <v>375</v>
      </c>
      <c r="AF70" s="82"/>
      <c r="CP70" s="19" t="str">
        <f t="shared" si="43"/>
        <v>Meisch Raoul</v>
      </c>
      <c r="CR70" s="153">
        <f t="shared" si="44"/>
        <v>3</v>
      </c>
      <c r="CT70" s="154">
        <v>4315</v>
      </c>
      <c r="CU70" s="153" t="str">
        <f t="shared" si="45"/>
        <v>D</v>
      </c>
      <c r="CV70" s="125">
        <v>771</v>
      </c>
      <c r="CW70" s="33">
        <f t="shared" si="37"/>
        <v>7</v>
      </c>
      <c r="CX70" s="83" t="str">
        <f t="shared" si="38"/>
        <v>Projektingenieur 1</v>
      </c>
      <c r="CY70" s="125"/>
      <c r="CZ70" s="33"/>
      <c r="DA70" s="83"/>
      <c r="DB70" s="125"/>
      <c r="DC70" s="33"/>
      <c r="DD70" s="83"/>
      <c r="DE70" s="125"/>
      <c r="DF70" s="33"/>
      <c r="DG70" s="83"/>
      <c r="DH70" s="20"/>
      <c r="DI70" s="33"/>
      <c r="DJ70" s="33"/>
      <c r="DK70" s="83"/>
      <c r="DP70" s="19">
        <f t="shared" si="46"/>
        <v>4315</v>
      </c>
      <c r="DQ70" s="153">
        <v>2</v>
      </c>
      <c r="DR70" s="19">
        <v>3</v>
      </c>
      <c r="DS70" s="19" t="s">
        <v>951</v>
      </c>
    </row>
    <row r="71" spans="1:123" s="19" customFormat="1" x14ac:dyDescent="0.2">
      <c r="A71" s="53">
        <v>0</v>
      </c>
      <c r="B71" s="53">
        <v>1</v>
      </c>
      <c r="C71" s="53">
        <f t="shared" si="47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359</v>
      </c>
      <c r="P71" s="15" t="s">
        <v>1029</v>
      </c>
      <c r="Q71" s="15">
        <v>67</v>
      </c>
      <c r="R71" s="42"/>
      <c r="S71" s="20" t="s">
        <v>1030</v>
      </c>
      <c r="T71" s="21">
        <v>1989</v>
      </c>
      <c r="U71" s="28" t="s">
        <v>1006</v>
      </c>
      <c r="V71" s="21">
        <v>2013</v>
      </c>
      <c r="W71" s="25"/>
      <c r="X71" s="21"/>
      <c r="Y71" s="28"/>
      <c r="Z71" s="118">
        <f t="shared" si="48"/>
        <v>3</v>
      </c>
      <c r="AA71" s="25" t="s">
        <v>916</v>
      </c>
      <c r="AB71" s="21" t="s">
        <v>121</v>
      </c>
      <c r="AC71" s="21"/>
      <c r="AE71" s="90" t="s">
        <v>375</v>
      </c>
      <c r="AF71" s="82"/>
      <c r="CP71" s="19" t="str">
        <f t="shared" si="43"/>
        <v>Stöhr Jessica</v>
      </c>
      <c r="CR71" s="153">
        <f t="shared" si="44"/>
        <v>3</v>
      </c>
      <c r="CT71" s="154">
        <v>4313</v>
      </c>
      <c r="CU71" s="153" t="str">
        <f t="shared" si="45"/>
        <v>D</v>
      </c>
      <c r="CV71" s="125">
        <v>771</v>
      </c>
      <c r="CW71" s="33">
        <f t="shared" si="37"/>
        <v>7</v>
      </c>
      <c r="CX71" s="83" t="str">
        <f t="shared" si="38"/>
        <v>Projektingenieur 1</v>
      </c>
      <c r="CY71" s="125">
        <v>770</v>
      </c>
      <c r="CZ71" s="33">
        <f t="shared" si="41"/>
        <v>6</v>
      </c>
      <c r="DA71" s="83" t="str">
        <f t="shared" si="42"/>
        <v>Vorstufe Projektingenieur</v>
      </c>
      <c r="DB71" s="125"/>
      <c r="DC71" s="33"/>
      <c r="DD71" s="83"/>
      <c r="DE71" s="125"/>
      <c r="DF71" s="33"/>
      <c r="DG71" s="83"/>
      <c r="DH71" s="20"/>
      <c r="DI71" s="33"/>
      <c r="DJ71" s="33"/>
      <c r="DK71" s="83"/>
      <c r="DP71" s="19">
        <f t="shared" si="46"/>
        <v>4313</v>
      </c>
      <c r="DQ71" s="153">
        <v>2</v>
      </c>
      <c r="DR71" s="19">
        <v>3</v>
      </c>
      <c r="DS71" s="19" t="s">
        <v>951</v>
      </c>
    </row>
    <row r="72" spans="1:123" s="19" customFormat="1" x14ac:dyDescent="0.2">
      <c r="A72" s="53">
        <v>0</v>
      </c>
      <c r="B72" s="53"/>
      <c r="C72" s="53">
        <f t="shared" si="47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361</v>
      </c>
      <c r="P72" s="15" t="s">
        <v>1153</v>
      </c>
      <c r="Q72" s="15">
        <v>68</v>
      </c>
      <c r="R72" s="42"/>
      <c r="S72" s="20" t="s">
        <v>1154</v>
      </c>
      <c r="T72" s="21">
        <v>1984</v>
      </c>
      <c r="U72" s="28" t="s">
        <v>1061</v>
      </c>
      <c r="V72" s="21">
        <v>2014</v>
      </c>
      <c r="W72" s="25"/>
      <c r="X72" s="21"/>
      <c r="Y72" s="28"/>
      <c r="Z72" s="118">
        <f t="shared" si="48"/>
        <v>2</v>
      </c>
      <c r="AA72" s="25" t="s">
        <v>698</v>
      </c>
      <c r="AB72" s="21" t="s">
        <v>121</v>
      </c>
      <c r="AC72" s="21"/>
      <c r="AE72" s="90" t="s">
        <v>375</v>
      </c>
      <c r="AF72" s="82"/>
      <c r="CP72" s="19" t="str">
        <f t="shared" si="43"/>
        <v>Vitt Bernhard</v>
      </c>
      <c r="CR72" s="153">
        <f t="shared" si="44"/>
        <v>2</v>
      </c>
      <c r="CT72" s="154">
        <v>4318</v>
      </c>
      <c r="CU72" s="153" t="str">
        <f t="shared" si="45"/>
        <v>D</v>
      </c>
      <c r="CV72" s="125">
        <v>770</v>
      </c>
      <c r="CW72" s="33">
        <f t="shared" si="37"/>
        <v>6</v>
      </c>
      <c r="CX72" s="83" t="str">
        <f t="shared" si="38"/>
        <v>Vorstufe Projektingenieur</v>
      </c>
      <c r="CY72" s="125"/>
      <c r="CZ72" s="33"/>
      <c r="DA72" s="83"/>
      <c r="DB72" s="125"/>
      <c r="DC72" s="33"/>
      <c r="DD72" s="83"/>
      <c r="DE72" s="125"/>
      <c r="DF72" s="33"/>
      <c r="DG72" s="83"/>
      <c r="DH72" s="20"/>
      <c r="DI72" s="33"/>
      <c r="DJ72" s="33"/>
      <c r="DK72" s="83"/>
      <c r="DP72" s="19">
        <f t="shared" si="46"/>
        <v>4318</v>
      </c>
      <c r="DQ72" s="153">
        <v>2</v>
      </c>
      <c r="DR72" s="19">
        <v>3</v>
      </c>
      <c r="DS72" s="19" t="s">
        <v>951</v>
      </c>
    </row>
    <row r="73" spans="1:123" s="19" customFormat="1" ht="27" x14ac:dyDescent="0.2">
      <c r="A73" s="53">
        <v>0</v>
      </c>
      <c r="B73" s="53"/>
      <c r="C73" s="53">
        <f>IF(Z73&gt;=10,1,0)</f>
        <v>0</v>
      </c>
      <c r="D73" s="55"/>
      <c r="E73" s="55">
        <v>1</v>
      </c>
      <c r="F73" s="56"/>
      <c r="G73" s="54"/>
      <c r="H73" s="54">
        <v>1</v>
      </c>
      <c r="I73" s="56"/>
      <c r="J73" s="54"/>
      <c r="K73" s="56"/>
      <c r="L73" s="56"/>
      <c r="M73" s="56"/>
      <c r="N73" s="58"/>
      <c r="O73" s="52" t="s">
        <v>358</v>
      </c>
      <c r="P73" s="15" t="s">
        <v>1173</v>
      </c>
      <c r="Q73" s="15">
        <v>69</v>
      </c>
      <c r="R73" s="42"/>
      <c r="S73" s="20" t="s">
        <v>1172</v>
      </c>
      <c r="T73" s="21">
        <v>1986</v>
      </c>
      <c r="U73" s="208" t="s">
        <v>1192</v>
      </c>
      <c r="V73" s="21">
        <v>2011</v>
      </c>
      <c r="W73" s="28" t="s">
        <v>1006</v>
      </c>
      <c r="X73" s="21">
        <v>2015</v>
      </c>
      <c r="Y73" s="28"/>
      <c r="Z73" s="118">
        <f t="shared" si="48"/>
        <v>5</v>
      </c>
      <c r="AA73" s="25" t="s">
        <v>1176</v>
      </c>
      <c r="AB73" s="21" t="s">
        <v>121</v>
      </c>
      <c r="AC73" s="21"/>
      <c r="AE73" s="90" t="s">
        <v>376</v>
      </c>
      <c r="AF73" s="82"/>
      <c r="CP73" s="19" t="str">
        <f t="shared" si="43"/>
        <v>Völlmin Daniel</v>
      </c>
      <c r="CR73" s="153">
        <f t="shared" si="44"/>
        <v>5</v>
      </c>
      <c r="CT73" s="154">
        <v>4319</v>
      </c>
      <c r="CU73" s="153" t="str">
        <f t="shared" si="45"/>
        <v>D</v>
      </c>
      <c r="CV73" s="125">
        <v>771</v>
      </c>
      <c r="CW73" s="33">
        <f t="shared" si="37"/>
        <v>7</v>
      </c>
      <c r="CX73" s="83" t="str">
        <f t="shared" si="38"/>
        <v>Projektingenieur 1</v>
      </c>
      <c r="CY73" s="125"/>
      <c r="CZ73" s="33"/>
      <c r="DA73" s="83"/>
      <c r="DB73" s="125"/>
      <c r="DC73" s="33"/>
      <c r="DD73" s="83"/>
      <c r="DE73" s="125"/>
      <c r="DF73" s="33"/>
      <c r="DG73" s="83"/>
      <c r="DH73" s="20"/>
      <c r="DI73" s="33"/>
      <c r="DJ73" s="33"/>
      <c r="DK73" s="83"/>
      <c r="DP73" s="19">
        <f t="shared" si="46"/>
        <v>4319</v>
      </c>
      <c r="DQ73" s="153">
        <v>2</v>
      </c>
      <c r="DR73" s="19">
        <v>3</v>
      </c>
      <c r="DS73" s="19" t="s">
        <v>951</v>
      </c>
    </row>
    <row r="74" spans="1:123" s="19" customFormat="1" x14ac:dyDescent="0.2">
      <c r="A74" s="53">
        <v>0</v>
      </c>
      <c r="B74" s="53"/>
      <c r="C74" s="53">
        <f t="shared" si="47"/>
        <v>0</v>
      </c>
      <c r="D74" s="55">
        <v>1</v>
      </c>
      <c r="E74" s="55"/>
      <c r="F74" s="56"/>
      <c r="G74" s="54"/>
      <c r="H74" s="54"/>
      <c r="I74" s="56"/>
      <c r="J74" s="54"/>
      <c r="K74" s="56"/>
      <c r="L74" s="56"/>
      <c r="M74" s="56"/>
      <c r="N74" s="58"/>
      <c r="O74" s="52" t="s">
        <v>360</v>
      </c>
      <c r="P74" s="15" t="s">
        <v>1016</v>
      </c>
      <c r="Q74" s="15">
        <v>70</v>
      </c>
      <c r="R74" s="164"/>
      <c r="S74" s="20" t="s">
        <v>1017</v>
      </c>
      <c r="T74" s="21">
        <v>1988</v>
      </c>
      <c r="U74" s="28" t="s">
        <v>1216</v>
      </c>
      <c r="V74" s="21">
        <v>2016</v>
      </c>
      <c r="W74" s="25"/>
      <c r="X74" s="21"/>
      <c r="Y74" s="28"/>
      <c r="Z74" s="118">
        <f t="shared" si="48"/>
        <v>0</v>
      </c>
      <c r="AA74" s="25" t="s">
        <v>698</v>
      </c>
      <c r="AB74" s="21" t="s">
        <v>121</v>
      </c>
      <c r="AC74" s="21"/>
      <c r="AE74" s="90" t="s">
        <v>375</v>
      </c>
      <c r="AF74" s="82"/>
      <c r="CP74" s="19" t="str">
        <f t="shared" si="43"/>
        <v>Burger Stefan</v>
      </c>
      <c r="CR74" s="19">
        <f t="shared" si="44"/>
        <v>0</v>
      </c>
      <c r="CT74" s="154">
        <v>9748</v>
      </c>
      <c r="CU74" s="19" t="str">
        <f t="shared" si="45"/>
        <v>D</v>
      </c>
      <c r="CV74" s="125"/>
      <c r="CW74" s="33" t="e">
        <f t="shared" si="37"/>
        <v>#N/A</v>
      </c>
      <c r="CX74" s="83" t="e">
        <f t="shared" si="38"/>
        <v>#N/A</v>
      </c>
      <c r="CY74" s="125"/>
      <c r="CZ74" s="33"/>
      <c r="DA74" s="83"/>
      <c r="DB74" s="125"/>
      <c r="DC74" s="33"/>
      <c r="DD74" s="83"/>
      <c r="DE74" s="125"/>
      <c r="DF74" s="33"/>
      <c r="DG74" s="83"/>
      <c r="DH74" s="20"/>
      <c r="DI74" s="125"/>
      <c r="DJ74" s="33"/>
      <c r="DK74" s="83"/>
      <c r="DP74" s="19">
        <f t="shared" si="46"/>
        <v>9748</v>
      </c>
      <c r="DQ74" s="153">
        <v>2</v>
      </c>
      <c r="DR74" s="19">
        <v>3</v>
      </c>
      <c r="DS74" s="185" t="s">
        <v>951</v>
      </c>
    </row>
    <row r="75" spans="1:123" s="19" customFormat="1" x14ac:dyDescent="0.2">
      <c r="A75" s="53">
        <v>0</v>
      </c>
      <c r="B75" s="53"/>
      <c r="C75" s="53">
        <f t="shared" si="47"/>
        <v>1</v>
      </c>
      <c r="D75" s="55"/>
      <c r="E75" s="55"/>
      <c r="F75" s="56"/>
      <c r="G75" s="54"/>
      <c r="H75" s="54">
        <v>1</v>
      </c>
      <c r="I75" s="56">
        <v>1</v>
      </c>
      <c r="J75" s="54"/>
      <c r="K75" s="56"/>
      <c r="L75" s="56"/>
      <c r="M75" s="56"/>
      <c r="N75" s="58"/>
      <c r="O75" s="52" t="s">
        <v>358</v>
      </c>
      <c r="P75" s="15" t="s">
        <v>1125</v>
      </c>
      <c r="Q75" s="15">
        <v>71</v>
      </c>
      <c r="R75" s="164" t="s">
        <v>928</v>
      </c>
      <c r="S75" s="20" t="s">
        <v>1126</v>
      </c>
      <c r="T75" s="21">
        <v>1954</v>
      </c>
      <c r="U75" s="28" t="s">
        <v>126</v>
      </c>
      <c r="V75" s="21">
        <v>1973</v>
      </c>
      <c r="W75" s="25" t="s">
        <v>1127</v>
      </c>
      <c r="X75" s="21">
        <v>1979</v>
      </c>
      <c r="Y75" s="28"/>
      <c r="Z75" s="21">
        <f t="shared" si="48"/>
        <v>43</v>
      </c>
      <c r="AA75" s="25" t="s">
        <v>110</v>
      </c>
      <c r="AB75" s="21" t="s">
        <v>105</v>
      </c>
      <c r="AC75" s="21"/>
      <c r="AE75" s="90" t="s">
        <v>376</v>
      </c>
      <c r="AF75" s="82"/>
      <c r="CP75" s="19" t="str">
        <f t="shared" si="43"/>
        <v>Reber Erich</v>
      </c>
      <c r="CR75" s="19">
        <f t="shared" si="44"/>
        <v>43</v>
      </c>
      <c r="CT75" s="154">
        <v>3211</v>
      </c>
      <c r="CU75" s="19" t="str">
        <f t="shared" si="45"/>
        <v>C</v>
      </c>
      <c r="CV75" s="125">
        <v>772</v>
      </c>
      <c r="CW75" s="33">
        <f t="shared" si="37"/>
        <v>8</v>
      </c>
      <c r="CX75" s="83" t="str">
        <f t="shared" si="38"/>
        <v>Projektingenieur 2</v>
      </c>
      <c r="CY75" s="125"/>
      <c r="CZ75" s="33"/>
      <c r="DA75" s="83"/>
      <c r="DB75" s="125"/>
      <c r="DC75" s="33"/>
      <c r="DD75" s="83"/>
      <c r="DE75" s="125"/>
      <c r="DF75" s="33"/>
      <c r="DG75" s="83"/>
      <c r="DH75" s="20"/>
      <c r="DI75" s="125"/>
      <c r="DJ75" s="33"/>
      <c r="DK75" s="83"/>
      <c r="DP75" s="19">
        <f t="shared" si="46"/>
        <v>3211</v>
      </c>
      <c r="DQ75" s="153">
        <v>6</v>
      </c>
      <c r="DR75" s="19">
        <v>0</v>
      </c>
      <c r="DS75" s="185" t="s">
        <v>968</v>
      </c>
    </row>
    <row r="76" spans="1:123" s="19" customFormat="1" x14ac:dyDescent="0.2">
      <c r="A76" s="53">
        <v>0</v>
      </c>
      <c r="B76" s="53"/>
      <c r="C76" s="53">
        <f t="shared" si="47"/>
        <v>1</v>
      </c>
      <c r="D76" s="55"/>
      <c r="E76" s="55"/>
      <c r="F76" s="56"/>
      <c r="G76" s="54"/>
      <c r="H76" s="54"/>
      <c r="I76" s="56">
        <v>1</v>
      </c>
      <c r="J76" s="54"/>
      <c r="K76" s="56"/>
      <c r="L76" s="56"/>
      <c r="M76" s="56"/>
      <c r="N76" s="58"/>
      <c r="O76" s="52" t="s">
        <v>361</v>
      </c>
      <c r="P76" s="15" t="s">
        <v>476</v>
      </c>
      <c r="Q76" s="15">
        <v>72</v>
      </c>
      <c r="R76" s="164"/>
      <c r="S76" s="29" t="s">
        <v>127</v>
      </c>
      <c r="T76" s="21">
        <v>1956</v>
      </c>
      <c r="U76" s="28" t="s">
        <v>126</v>
      </c>
      <c r="V76" s="21">
        <v>1976</v>
      </c>
      <c r="W76" s="25"/>
      <c r="X76" s="21"/>
      <c r="Y76" s="28" t="s">
        <v>242</v>
      </c>
      <c r="Z76" s="21">
        <f>$AD$3-V76</f>
        <v>40</v>
      </c>
      <c r="AA76" s="25" t="s">
        <v>686</v>
      </c>
      <c r="AB76" s="21" t="s">
        <v>105</v>
      </c>
      <c r="AC76" s="21"/>
      <c r="AE76" s="90" t="s">
        <v>423</v>
      </c>
      <c r="AF76" s="82"/>
      <c r="CP76" s="19" t="str">
        <f t="shared" si="43"/>
        <v>Aebi Roger</v>
      </c>
      <c r="CR76" s="19">
        <f t="shared" si="44"/>
        <v>40</v>
      </c>
      <c r="CT76" s="154">
        <v>6622</v>
      </c>
      <c r="CU76" s="19" t="str">
        <f t="shared" si="45"/>
        <v>C</v>
      </c>
      <c r="CV76" s="125">
        <v>772</v>
      </c>
      <c r="CW76" s="33">
        <f t="shared" si="37"/>
        <v>8</v>
      </c>
      <c r="CX76" s="83" t="str">
        <f t="shared" si="38"/>
        <v>Projektingenieur 2</v>
      </c>
      <c r="CY76" s="125">
        <v>772</v>
      </c>
      <c r="CZ76" s="33">
        <f t="shared" si="41"/>
        <v>8</v>
      </c>
      <c r="DA76" s="83" t="str">
        <f t="shared" si="42"/>
        <v>Projektingenieur 2</v>
      </c>
      <c r="DB76" s="125">
        <v>772</v>
      </c>
      <c r="DC76" s="33">
        <f t="shared" ref="DC76:DC97" si="49">VLOOKUP($DB76,Funktionsbezeichnungen,3,0)</f>
        <v>8</v>
      </c>
      <c r="DD76" s="83" t="str">
        <f t="shared" ref="DD76:DD97" si="50">VLOOKUP($DB76,Funktionsbezeichnungen,2,0)</f>
        <v>Projektingenieur 2</v>
      </c>
      <c r="DE76" s="125">
        <v>772</v>
      </c>
      <c r="DF76" s="33">
        <f t="shared" ref="DF76:DF104" si="51">VLOOKUP($DE76,Funktionsbezeichnungen,3,0)</f>
        <v>8</v>
      </c>
      <c r="DG76" s="83" t="str">
        <f t="shared" ref="DG76:DG104" si="52">VLOOKUP($DE76,Funktionsbezeichnungen,2,0)</f>
        <v>Projektingenieur 2</v>
      </c>
      <c r="DH76" s="20"/>
      <c r="DI76" s="33">
        <v>772</v>
      </c>
      <c r="DJ76" s="33">
        <f t="shared" ref="DJ76:DJ97" si="53">VLOOKUP($DI76,Funktionsbezeichnungen,3,0)</f>
        <v>8</v>
      </c>
      <c r="DK76" s="83" t="str">
        <f t="shared" ref="DK76:DK97" si="54">VLOOKUP($DI76,Funktionsbezeichnungen,2,0)</f>
        <v>Projektingenieur 2</v>
      </c>
      <c r="DP76" s="19">
        <f t="shared" si="46"/>
        <v>6622</v>
      </c>
      <c r="DQ76" s="153">
        <v>6</v>
      </c>
      <c r="DR76" s="19">
        <v>0</v>
      </c>
      <c r="DS76" s="185" t="s">
        <v>969</v>
      </c>
    </row>
    <row r="77" spans="1:123" s="19" customFormat="1" x14ac:dyDescent="0.2">
      <c r="A77" s="53">
        <v>0</v>
      </c>
      <c r="B77" s="53"/>
      <c r="C77" s="53">
        <f t="shared" si="47"/>
        <v>1</v>
      </c>
      <c r="D77" s="55"/>
      <c r="E77" s="55"/>
      <c r="F77" s="56"/>
      <c r="G77" s="54"/>
      <c r="H77" s="54">
        <v>1</v>
      </c>
      <c r="I77" s="56">
        <v>1</v>
      </c>
      <c r="J77" s="54"/>
      <c r="K77" s="56"/>
      <c r="L77" s="56"/>
      <c r="M77" s="56"/>
      <c r="N77" s="58"/>
      <c r="O77" s="52" t="s">
        <v>358</v>
      </c>
      <c r="P77" s="15" t="s">
        <v>486</v>
      </c>
      <c r="Q77" s="15">
        <v>73</v>
      </c>
      <c r="R77" s="16"/>
      <c r="S77" s="20" t="s">
        <v>138</v>
      </c>
      <c r="T77" s="21">
        <v>1964</v>
      </c>
      <c r="U77" s="28" t="s">
        <v>126</v>
      </c>
      <c r="V77" s="21">
        <v>1985</v>
      </c>
      <c r="W77" s="25"/>
      <c r="X77" s="21"/>
      <c r="Y77" s="28" t="s">
        <v>203</v>
      </c>
      <c r="Z77" s="21">
        <f t="shared" si="48"/>
        <v>31</v>
      </c>
      <c r="AA77" s="25" t="s">
        <v>110</v>
      </c>
      <c r="AB77" s="21" t="s">
        <v>105</v>
      </c>
      <c r="AC77" s="21"/>
      <c r="AE77" s="90" t="s">
        <v>376</v>
      </c>
      <c r="AF77" s="82"/>
      <c r="CP77" s="19" t="str">
        <f t="shared" si="43"/>
        <v>Oehen Beat</v>
      </c>
      <c r="CR77" s="19">
        <f t="shared" si="44"/>
        <v>31</v>
      </c>
      <c r="CT77" s="154">
        <v>7622</v>
      </c>
      <c r="CU77" s="19" t="str">
        <f t="shared" si="45"/>
        <v>C</v>
      </c>
      <c r="CV77" s="125">
        <v>772</v>
      </c>
      <c r="CW77" s="33">
        <f t="shared" ref="CW77:CW106" si="55">VLOOKUP($CV77,Funktionsbezeichnungen,3,0)</f>
        <v>8</v>
      </c>
      <c r="CX77" s="83" t="str">
        <f t="shared" ref="CX77:CX106" si="56">VLOOKUP($CV77,Funktionsbezeichnungen,2,0)</f>
        <v>Projektingenieur 2</v>
      </c>
      <c r="CY77" s="125">
        <v>772</v>
      </c>
      <c r="CZ77" s="33">
        <f t="shared" si="41"/>
        <v>8</v>
      </c>
      <c r="DA77" s="83" t="str">
        <f t="shared" si="42"/>
        <v>Projektingenieur 2</v>
      </c>
      <c r="DB77" s="125">
        <v>772</v>
      </c>
      <c r="DC77" s="33">
        <f t="shared" si="49"/>
        <v>8</v>
      </c>
      <c r="DD77" s="83" t="str">
        <f t="shared" si="50"/>
        <v>Projektingenieur 2</v>
      </c>
      <c r="DE77" s="125">
        <v>772</v>
      </c>
      <c r="DF77" s="33">
        <f t="shared" si="51"/>
        <v>8</v>
      </c>
      <c r="DG77" s="83" t="str">
        <f t="shared" si="52"/>
        <v>Projektingenieur 2</v>
      </c>
      <c r="DH77" s="20"/>
      <c r="DI77" s="125">
        <v>772</v>
      </c>
      <c r="DJ77" s="33">
        <f t="shared" si="53"/>
        <v>8</v>
      </c>
      <c r="DK77" s="83" t="str">
        <f t="shared" si="54"/>
        <v>Projektingenieur 2</v>
      </c>
      <c r="DP77" s="19">
        <f t="shared" si="46"/>
        <v>7622</v>
      </c>
      <c r="DQ77" s="153">
        <v>6</v>
      </c>
      <c r="DR77" s="19">
        <v>0</v>
      </c>
      <c r="DS77" s="185" t="s">
        <v>968</v>
      </c>
    </row>
    <row r="78" spans="1:123" s="19" customFormat="1" x14ac:dyDescent="0.2">
      <c r="A78" s="53">
        <v>0</v>
      </c>
      <c r="B78" s="53"/>
      <c r="C78" s="53">
        <f>IF(Z78&gt;=10,1,0)</f>
        <v>1</v>
      </c>
      <c r="D78" s="55"/>
      <c r="E78" s="55"/>
      <c r="F78" s="56"/>
      <c r="G78" s="54"/>
      <c r="H78" s="54">
        <v>1</v>
      </c>
      <c r="I78" s="56">
        <v>1</v>
      </c>
      <c r="J78" s="54"/>
      <c r="K78" s="56"/>
      <c r="L78" s="56"/>
      <c r="M78" s="56"/>
      <c r="N78" s="58"/>
      <c r="O78" s="52" t="s">
        <v>361</v>
      </c>
      <c r="P78" s="15" t="s">
        <v>494</v>
      </c>
      <c r="Q78" s="15">
        <v>74</v>
      </c>
      <c r="R78" s="42"/>
      <c r="S78" s="27" t="s">
        <v>178</v>
      </c>
      <c r="T78" s="21">
        <v>1978</v>
      </c>
      <c r="U78" s="28" t="s">
        <v>235</v>
      </c>
      <c r="V78" s="21">
        <v>2001</v>
      </c>
      <c r="W78" s="25"/>
      <c r="X78" s="21"/>
      <c r="Y78" s="25" t="s">
        <v>289</v>
      </c>
      <c r="Z78" s="21">
        <f>$AD$3-V78</f>
        <v>15</v>
      </c>
      <c r="AA78" s="25" t="s">
        <v>110</v>
      </c>
      <c r="AB78" s="21" t="s">
        <v>105</v>
      </c>
      <c r="AC78" s="21"/>
      <c r="AE78" s="90" t="s">
        <v>376</v>
      </c>
      <c r="AF78" s="82"/>
      <c r="CP78" s="19" t="str">
        <f t="shared" si="43"/>
        <v>Thalmann Patric</v>
      </c>
      <c r="CR78" s="19">
        <f t="shared" si="44"/>
        <v>15</v>
      </c>
      <c r="CT78" s="154">
        <v>9658</v>
      </c>
      <c r="CU78" s="19" t="str">
        <f t="shared" si="45"/>
        <v>C</v>
      </c>
      <c r="CV78" s="125">
        <v>772</v>
      </c>
      <c r="CW78" s="33">
        <f t="shared" si="55"/>
        <v>8</v>
      </c>
      <c r="CX78" s="83" t="str">
        <f t="shared" si="56"/>
        <v>Projektingenieur 2</v>
      </c>
      <c r="CY78" s="125">
        <v>772</v>
      </c>
      <c r="CZ78" s="33">
        <f>VLOOKUP($CY78,Funktionsbezeichnungen,3,0)</f>
        <v>8</v>
      </c>
      <c r="DA78" s="83" t="str">
        <f>VLOOKUP($CY78,Funktionsbezeichnungen,2,0)</f>
        <v>Projektingenieur 2</v>
      </c>
      <c r="DB78" s="125">
        <v>771</v>
      </c>
      <c r="DC78" s="33">
        <f>VLOOKUP($DB78,Funktionsbezeichnungen,3,0)</f>
        <v>7</v>
      </c>
      <c r="DD78" s="83" t="str">
        <f>VLOOKUP($DB78,Funktionsbezeichnungen,2,0)</f>
        <v>Projektingenieur 1</v>
      </c>
      <c r="DE78" s="125">
        <v>771</v>
      </c>
      <c r="DF78" s="33">
        <f>VLOOKUP($DE78,Funktionsbezeichnungen,3,0)</f>
        <v>7</v>
      </c>
      <c r="DG78" s="83" t="str">
        <f>VLOOKUP($DE78,Funktionsbezeichnungen,2,0)</f>
        <v>Projektingenieur 1</v>
      </c>
      <c r="DH78" s="20"/>
      <c r="DI78" s="125">
        <v>771</v>
      </c>
      <c r="DJ78" s="33">
        <f>VLOOKUP($DI78,Funktionsbezeichnungen,3,0)</f>
        <v>7</v>
      </c>
      <c r="DK78" s="83" t="str">
        <f>VLOOKUP($DI78,Funktionsbezeichnungen,2,0)</f>
        <v>Projektingenieur 1</v>
      </c>
      <c r="DP78" s="19">
        <f t="shared" si="46"/>
        <v>9658</v>
      </c>
      <c r="DQ78" s="153">
        <v>6</v>
      </c>
      <c r="DR78" s="19">
        <v>0</v>
      </c>
      <c r="DS78" s="185" t="s">
        <v>968</v>
      </c>
    </row>
    <row r="79" spans="1:123" s="19" customFormat="1" ht="15.75" x14ac:dyDescent="0.2">
      <c r="A79" s="53">
        <v>0</v>
      </c>
      <c r="B79" s="53"/>
      <c r="C79" s="53">
        <f t="shared" si="47"/>
        <v>1</v>
      </c>
      <c r="D79" s="55"/>
      <c r="E79" s="55"/>
      <c r="F79" s="56"/>
      <c r="G79" s="54"/>
      <c r="H79" s="54">
        <v>1</v>
      </c>
      <c r="I79" s="56">
        <v>1</v>
      </c>
      <c r="J79" s="54"/>
      <c r="K79" s="56"/>
      <c r="L79" s="56"/>
      <c r="M79" s="56"/>
      <c r="N79" s="58"/>
      <c r="O79" s="52" t="s">
        <v>358</v>
      </c>
      <c r="P79" s="15" t="s">
        <v>477</v>
      </c>
      <c r="Q79" s="15">
        <v>75</v>
      </c>
      <c r="R79" s="16"/>
      <c r="S79" s="20" t="s">
        <v>134</v>
      </c>
      <c r="T79" s="21">
        <v>1954</v>
      </c>
      <c r="U79" s="28" t="s">
        <v>126</v>
      </c>
      <c r="V79" s="21">
        <v>1974</v>
      </c>
      <c r="W79" s="25"/>
      <c r="X79" s="21"/>
      <c r="Y79" s="28" t="s">
        <v>135</v>
      </c>
      <c r="Z79" s="21">
        <f t="shared" si="48"/>
        <v>42</v>
      </c>
      <c r="AA79" s="25" t="s">
        <v>110</v>
      </c>
      <c r="AB79" s="21" t="s">
        <v>1040</v>
      </c>
      <c r="AC79" s="21"/>
      <c r="AE79" s="90" t="s">
        <v>404</v>
      </c>
      <c r="AF79" s="82"/>
      <c r="CP79" s="19" t="str">
        <f t="shared" si="43"/>
        <v>Imesch Robert</v>
      </c>
      <c r="CR79" s="19">
        <f t="shared" si="44"/>
        <v>42</v>
      </c>
      <c r="CT79" s="154">
        <v>4249</v>
      </c>
      <c r="CU79" s="19" t="str">
        <f t="shared" si="45"/>
        <v xml:space="preserve"> D/C 2)</v>
      </c>
      <c r="CV79" s="125">
        <v>772</v>
      </c>
      <c r="CW79" s="33">
        <f t="shared" si="55"/>
        <v>8</v>
      </c>
      <c r="CX79" s="83" t="str">
        <f t="shared" si="56"/>
        <v>Projektingenieur 2</v>
      </c>
      <c r="CY79" s="125">
        <v>772</v>
      </c>
      <c r="CZ79" s="33">
        <f t="shared" si="41"/>
        <v>8</v>
      </c>
      <c r="DA79" s="83" t="str">
        <f t="shared" si="42"/>
        <v>Projektingenieur 2</v>
      </c>
      <c r="DB79" s="125">
        <v>772</v>
      </c>
      <c r="DC79" s="33">
        <f t="shared" si="49"/>
        <v>8</v>
      </c>
      <c r="DD79" s="83" t="str">
        <f t="shared" si="50"/>
        <v>Projektingenieur 2</v>
      </c>
      <c r="DE79" s="125">
        <v>772</v>
      </c>
      <c r="DF79" s="33">
        <f t="shared" si="51"/>
        <v>8</v>
      </c>
      <c r="DG79" s="83" t="str">
        <f t="shared" si="52"/>
        <v>Projektingenieur 2</v>
      </c>
      <c r="DH79" s="20"/>
      <c r="DI79" s="33">
        <v>772</v>
      </c>
      <c r="DJ79" s="33">
        <f t="shared" si="53"/>
        <v>8</v>
      </c>
      <c r="DK79" s="83" t="str">
        <f t="shared" si="54"/>
        <v>Projektingenieur 2</v>
      </c>
      <c r="DP79" s="19">
        <f t="shared" si="46"/>
        <v>4249</v>
      </c>
      <c r="DQ79" s="153">
        <v>6</v>
      </c>
      <c r="DR79" s="19">
        <v>0</v>
      </c>
      <c r="DS79" s="185" t="s">
        <v>968</v>
      </c>
    </row>
    <row r="80" spans="1:123" s="19" customFormat="1" ht="15.75" x14ac:dyDescent="0.2">
      <c r="A80" s="53">
        <v>0</v>
      </c>
      <c r="B80" s="53"/>
      <c r="C80" s="53">
        <f t="shared" si="47"/>
        <v>1</v>
      </c>
      <c r="D80" s="55"/>
      <c r="E80" s="55"/>
      <c r="F80" s="56"/>
      <c r="G80" s="54"/>
      <c r="H80" s="54">
        <v>1</v>
      </c>
      <c r="I80" s="56">
        <v>1</v>
      </c>
      <c r="J80" s="54">
        <v>1</v>
      </c>
      <c r="K80" s="56"/>
      <c r="L80" s="56"/>
      <c r="M80" s="56"/>
      <c r="N80" s="58"/>
      <c r="O80" s="52" t="s">
        <v>358</v>
      </c>
      <c r="P80" s="15" t="s">
        <v>478</v>
      </c>
      <c r="Q80" s="15">
        <v>76</v>
      </c>
      <c r="R80" s="16"/>
      <c r="S80" s="20" t="s">
        <v>136</v>
      </c>
      <c r="T80" s="21">
        <v>1955</v>
      </c>
      <c r="U80" s="28" t="s">
        <v>126</v>
      </c>
      <c r="V80" s="21">
        <v>1975</v>
      </c>
      <c r="W80" s="25"/>
      <c r="X80" s="21"/>
      <c r="Y80" s="28" t="s">
        <v>135</v>
      </c>
      <c r="Z80" s="21">
        <f t="shared" si="48"/>
        <v>41</v>
      </c>
      <c r="AA80" s="25" t="s">
        <v>110</v>
      </c>
      <c r="AB80" s="21" t="s">
        <v>1040</v>
      </c>
      <c r="AC80" s="21"/>
      <c r="AE80" s="90" t="s">
        <v>404</v>
      </c>
      <c r="AF80" s="82"/>
      <c r="CP80" s="19" t="str">
        <f t="shared" si="43"/>
        <v>Flückiger Hans Peter</v>
      </c>
      <c r="CR80" s="19">
        <f t="shared" si="44"/>
        <v>41</v>
      </c>
      <c r="CT80" s="154">
        <v>4250</v>
      </c>
      <c r="CU80" s="19" t="str">
        <f t="shared" si="45"/>
        <v xml:space="preserve"> D/C 2)</v>
      </c>
      <c r="CV80" s="125">
        <v>772</v>
      </c>
      <c r="CW80" s="33">
        <f t="shared" si="55"/>
        <v>8</v>
      </c>
      <c r="CX80" s="83" t="str">
        <f t="shared" si="56"/>
        <v>Projektingenieur 2</v>
      </c>
      <c r="CY80" s="125">
        <v>772</v>
      </c>
      <c r="CZ80" s="33">
        <f t="shared" si="41"/>
        <v>8</v>
      </c>
      <c r="DA80" s="83" t="str">
        <f t="shared" si="42"/>
        <v>Projektingenieur 2</v>
      </c>
      <c r="DB80" s="125">
        <v>772</v>
      </c>
      <c r="DC80" s="33">
        <f t="shared" si="49"/>
        <v>8</v>
      </c>
      <c r="DD80" s="83" t="str">
        <f t="shared" si="50"/>
        <v>Projektingenieur 2</v>
      </c>
      <c r="DE80" s="125">
        <v>772</v>
      </c>
      <c r="DF80" s="33">
        <f t="shared" si="51"/>
        <v>8</v>
      </c>
      <c r="DG80" s="83" t="str">
        <f t="shared" si="52"/>
        <v>Projektingenieur 2</v>
      </c>
      <c r="DH80" s="20"/>
      <c r="DI80" s="33">
        <v>772</v>
      </c>
      <c r="DJ80" s="33">
        <f t="shared" si="53"/>
        <v>8</v>
      </c>
      <c r="DK80" s="83" t="str">
        <f t="shared" si="54"/>
        <v>Projektingenieur 2</v>
      </c>
      <c r="DP80" s="19">
        <f t="shared" si="46"/>
        <v>4250</v>
      </c>
      <c r="DQ80" s="153">
        <v>6</v>
      </c>
      <c r="DR80" s="19">
        <v>0</v>
      </c>
      <c r="DS80" s="185" t="s">
        <v>968</v>
      </c>
    </row>
    <row r="81" spans="1:123" s="19" customFormat="1" x14ac:dyDescent="0.2">
      <c r="A81" s="53">
        <v>0</v>
      </c>
      <c r="B81" s="53"/>
      <c r="C81" s="53">
        <f>IF(Z81&gt;=10,1,0)</f>
        <v>1</v>
      </c>
      <c r="D81" s="55"/>
      <c r="E81" s="55"/>
      <c r="F81" s="56"/>
      <c r="G81" s="54"/>
      <c r="H81" s="54"/>
      <c r="I81" s="56">
        <v>1</v>
      </c>
      <c r="J81" s="54"/>
      <c r="K81" s="56"/>
      <c r="L81" s="56"/>
      <c r="M81" s="56"/>
      <c r="N81" s="58"/>
      <c r="O81" s="52" t="s">
        <v>358</v>
      </c>
      <c r="P81" s="15" t="s">
        <v>617</v>
      </c>
      <c r="Q81" s="15">
        <v>77</v>
      </c>
      <c r="R81" s="42"/>
      <c r="S81" s="27" t="s">
        <v>618</v>
      </c>
      <c r="T81" s="21">
        <v>1985</v>
      </c>
      <c r="U81" s="28" t="s">
        <v>235</v>
      </c>
      <c r="V81" s="21">
        <v>2006</v>
      </c>
      <c r="W81" s="25" t="s">
        <v>1169</v>
      </c>
      <c r="X81" s="21">
        <v>2015</v>
      </c>
      <c r="Y81" s="25"/>
      <c r="Z81" s="21">
        <f>$AD$3-V81</f>
        <v>10</v>
      </c>
      <c r="AA81" s="25" t="s">
        <v>110</v>
      </c>
      <c r="AB81" s="21" t="s">
        <v>121</v>
      </c>
      <c r="AC81" s="21"/>
      <c r="AE81" s="187" t="s">
        <v>376</v>
      </c>
      <c r="AF81" s="82"/>
      <c r="CP81" s="19" t="str">
        <f t="shared" si="43"/>
        <v>Zeltner Viktor</v>
      </c>
      <c r="CR81" s="19">
        <f t="shared" si="44"/>
        <v>10</v>
      </c>
      <c r="CT81" s="154">
        <v>6765</v>
      </c>
      <c r="CU81" s="19" t="str">
        <f t="shared" si="45"/>
        <v>D</v>
      </c>
      <c r="CV81" s="125">
        <v>771</v>
      </c>
      <c r="CW81" s="33">
        <f t="shared" si="55"/>
        <v>7</v>
      </c>
      <c r="CX81" s="83" t="str">
        <f t="shared" si="56"/>
        <v>Projektingenieur 1</v>
      </c>
      <c r="CY81" s="125">
        <v>771</v>
      </c>
      <c r="CZ81" s="33">
        <f>VLOOKUP($CY81,Funktionsbezeichnungen,3,0)</f>
        <v>7</v>
      </c>
      <c r="DA81" s="83" t="str">
        <f>VLOOKUP($CY81,Funktionsbezeichnungen,2,0)</f>
        <v>Projektingenieur 1</v>
      </c>
      <c r="DB81" s="125">
        <v>733</v>
      </c>
      <c r="DC81" s="33">
        <f>VLOOKUP($DB81,Funktionsbezeichnungen,3,0)</f>
        <v>6</v>
      </c>
      <c r="DD81" s="83" t="str">
        <f>VLOOKUP($DB81,Funktionsbezeichnungen,2,0)</f>
        <v>Konstrukteur 3 / -planer 3 / Gruppenchef 1</v>
      </c>
      <c r="DE81" s="125">
        <v>732</v>
      </c>
      <c r="DF81" s="33">
        <f>VLOOKUP($DE81,Funktionsbezeichnungen,3,0)</f>
        <v>5</v>
      </c>
      <c r="DG81" s="83" t="str">
        <f>VLOOKUP($DE81,Funktionsbezeichnungen,2,0)</f>
        <v>Konstrukteur 2 / -planer 2</v>
      </c>
      <c r="DH81" s="20"/>
      <c r="DI81" s="33">
        <v>732</v>
      </c>
      <c r="DJ81" s="33">
        <f>VLOOKUP($DI81,Funktionsbezeichnungen,3,0)</f>
        <v>5</v>
      </c>
      <c r="DK81" s="83" t="str">
        <f>VLOOKUP($DI81,Funktionsbezeichnungen,2,0)</f>
        <v>Konstrukteur 2 / -planer 2</v>
      </c>
      <c r="DP81" s="19">
        <f t="shared" si="46"/>
        <v>6765</v>
      </c>
      <c r="DQ81" s="153">
        <v>6</v>
      </c>
      <c r="DR81" s="19">
        <v>0</v>
      </c>
      <c r="DS81" s="19" t="s">
        <v>964</v>
      </c>
    </row>
    <row r="82" spans="1:123" s="19" customFormat="1" x14ac:dyDescent="0.2">
      <c r="A82" s="53">
        <v>0</v>
      </c>
      <c r="B82" s="53"/>
      <c r="C82" s="53">
        <f t="shared" si="47"/>
        <v>1</v>
      </c>
      <c r="D82" s="55"/>
      <c r="E82" s="55"/>
      <c r="F82" s="56"/>
      <c r="G82" s="54"/>
      <c r="H82" s="54"/>
      <c r="I82" s="56">
        <v>1</v>
      </c>
      <c r="J82" s="54">
        <v>1</v>
      </c>
      <c r="K82" s="56"/>
      <c r="L82" s="56"/>
      <c r="M82" s="56"/>
      <c r="N82" s="58"/>
      <c r="O82" s="52" t="s">
        <v>358</v>
      </c>
      <c r="P82" s="15" t="s">
        <v>482</v>
      </c>
      <c r="Q82" s="15">
        <v>78</v>
      </c>
      <c r="R82" s="16"/>
      <c r="S82" s="20" t="s">
        <v>260</v>
      </c>
      <c r="T82" s="21">
        <v>1956</v>
      </c>
      <c r="U82" s="28" t="s">
        <v>126</v>
      </c>
      <c r="V82" s="21">
        <v>1973</v>
      </c>
      <c r="W82" s="25"/>
      <c r="X82" s="21"/>
      <c r="Y82" s="28"/>
      <c r="Z82" s="21">
        <f t="shared" si="48"/>
        <v>43</v>
      </c>
      <c r="AA82" s="25" t="s">
        <v>139</v>
      </c>
      <c r="AB82" s="21" t="s">
        <v>121</v>
      </c>
      <c r="AC82" s="21"/>
      <c r="AE82" s="90" t="s">
        <v>377</v>
      </c>
      <c r="AF82" s="82"/>
      <c r="CP82" s="19" t="str">
        <f t="shared" si="43"/>
        <v>Allemann  Bertrand</v>
      </c>
      <c r="CR82" s="19">
        <f t="shared" si="44"/>
        <v>43</v>
      </c>
      <c r="CT82" s="154">
        <v>5631</v>
      </c>
      <c r="CU82" s="19" t="str">
        <f t="shared" si="45"/>
        <v>D</v>
      </c>
      <c r="CV82" s="125">
        <v>741</v>
      </c>
      <c r="CW82" s="33">
        <f t="shared" si="55"/>
        <v>7</v>
      </c>
      <c r="CX82" s="83" t="str">
        <f t="shared" si="56"/>
        <v>Konstrukteur 4 / Fachplaner 4 / Gruppenchef 2</v>
      </c>
      <c r="CY82" s="125">
        <v>741</v>
      </c>
      <c r="CZ82" s="33">
        <f t="shared" si="41"/>
        <v>7</v>
      </c>
      <c r="DA82" s="83" t="str">
        <f t="shared" si="42"/>
        <v>Konstrukteur 4 / Fachplaner 4 / Gruppenchef 2</v>
      </c>
      <c r="DB82" s="125">
        <v>741</v>
      </c>
      <c r="DC82" s="33">
        <f t="shared" si="49"/>
        <v>7</v>
      </c>
      <c r="DD82" s="83" t="str">
        <f t="shared" si="50"/>
        <v>Konstrukteur 4 / Fachplaner 4 / Gruppenchef 2</v>
      </c>
      <c r="DE82" s="125">
        <v>741</v>
      </c>
      <c r="DF82" s="33">
        <f t="shared" si="51"/>
        <v>7</v>
      </c>
      <c r="DG82" s="83" t="str">
        <f t="shared" si="52"/>
        <v>Konstrukteur 4 / Fachplaner 4 / Gruppenchef 2</v>
      </c>
      <c r="DH82" s="20"/>
      <c r="DI82" s="33">
        <v>742</v>
      </c>
      <c r="DJ82" s="33">
        <f t="shared" si="53"/>
        <v>8</v>
      </c>
      <c r="DK82" s="83" t="str">
        <f t="shared" si="54"/>
        <v>Konstrukteur 5  / Fachplaner 5 / Gruppenchef 3</v>
      </c>
      <c r="DP82" s="19">
        <f t="shared" si="46"/>
        <v>5631</v>
      </c>
      <c r="DQ82" s="153">
        <v>6</v>
      </c>
      <c r="DR82" s="19">
        <v>0</v>
      </c>
      <c r="DS82" s="19" t="s">
        <v>965</v>
      </c>
    </row>
    <row r="83" spans="1:123" s="19" customFormat="1" x14ac:dyDescent="0.2">
      <c r="A83" s="53">
        <v>0</v>
      </c>
      <c r="B83" s="53"/>
      <c r="C83" s="53">
        <f t="shared" si="47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483</v>
      </c>
      <c r="Q83" s="15">
        <v>79</v>
      </c>
      <c r="R83" s="16"/>
      <c r="S83" s="20" t="s">
        <v>137</v>
      </c>
      <c r="T83" s="21">
        <v>1958</v>
      </c>
      <c r="U83" s="28" t="s">
        <v>126</v>
      </c>
      <c r="V83" s="21">
        <v>1977</v>
      </c>
      <c r="W83" s="25"/>
      <c r="X83" s="21"/>
      <c r="Y83" s="28"/>
      <c r="Z83" s="21">
        <f t="shared" si="48"/>
        <v>39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43"/>
        <v>Lenherr Paul</v>
      </c>
      <c r="CR83" s="19">
        <f t="shared" si="44"/>
        <v>39</v>
      </c>
      <c r="CT83" s="154">
        <v>6628</v>
      </c>
      <c r="CU83" s="19" t="str">
        <f t="shared" si="45"/>
        <v>D</v>
      </c>
      <c r="CV83" s="125">
        <v>741</v>
      </c>
      <c r="CW83" s="33">
        <f t="shared" si="55"/>
        <v>7</v>
      </c>
      <c r="CX83" s="83" t="str">
        <f t="shared" si="56"/>
        <v>Konstrukteur 4 / Fachplaner 4 / Gruppenchef 2</v>
      </c>
      <c r="CY83" s="125">
        <v>741</v>
      </c>
      <c r="CZ83" s="33">
        <f t="shared" si="41"/>
        <v>7</v>
      </c>
      <c r="DA83" s="83" t="str">
        <f t="shared" si="42"/>
        <v>Konstrukteur 4 / Fachplaner 4 / Gruppenchef 2</v>
      </c>
      <c r="DB83" s="125">
        <v>741</v>
      </c>
      <c r="DC83" s="33">
        <f t="shared" si="49"/>
        <v>7</v>
      </c>
      <c r="DD83" s="83" t="str">
        <f t="shared" si="50"/>
        <v>Konstrukteur 4 / Fachplaner 4 / Gruppenchef 2</v>
      </c>
      <c r="DE83" s="125">
        <v>741</v>
      </c>
      <c r="DF83" s="33">
        <f t="shared" si="51"/>
        <v>7</v>
      </c>
      <c r="DG83" s="83" t="str">
        <f t="shared" si="52"/>
        <v>Konstrukteur 4 / Fachplaner 4 / Gruppenchef 2</v>
      </c>
      <c r="DH83" s="20"/>
      <c r="DI83" s="33">
        <v>742</v>
      </c>
      <c r="DJ83" s="33">
        <f t="shared" si="53"/>
        <v>8</v>
      </c>
      <c r="DK83" s="83" t="str">
        <f t="shared" si="54"/>
        <v>Konstrukteur 5  / Fachplaner 5 / Gruppenchef 3</v>
      </c>
      <c r="DP83" s="19">
        <f t="shared" si="46"/>
        <v>6628</v>
      </c>
      <c r="DQ83" s="153">
        <v>6</v>
      </c>
      <c r="DR83" s="19">
        <v>0</v>
      </c>
      <c r="DS83" s="19" t="s">
        <v>965</v>
      </c>
    </row>
    <row r="84" spans="1:123" s="19" customFormat="1" x14ac:dyDescent="0.2">
      <c r="A84" s="53">
        <v>0</v>
      </c>
      <c r="B84" s="53"/>
      <c r="C84" s="53">
        <f t="shared" si="47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358</v>
      </c>
      <c r="P84" s="15" t="s">
        <v>484</v>
      </c>
      <c r="Q84" s="15">
        <v>80</v>
      </c>
      <c r="R84" s="16"/>
      <c r="S84" s="20" t="s">
        <v>271</v>
      </c>
      <c r="T84" s="21">
        <v>1958</v>
      </c>
      <c r="U84" s="28" t="s">
        <v>126</v>
      </c>
      <c r="V84" s="21">
        <v>1978</v>
      </c>
      <c r="W84" s="25"/>
      <c r="X84" s="21"/>
      <c r="Y84" s="28"/>
      <c r="Z84" s="21">
        <f t="shared" si="48"/>
        <v>38</v>
      </c>
      <c r="AA84" s="25" t="s">
        <v>687</v>
      </c>
      <c r="AB84" s="21" t="s">
        <v>121</v>
      </c>
      <c r="AC84" s="21"/>
      <c r="AE84" s="90" t="s">
        <v>420</v>
      </c>
      <c r="AF84" s="82"/>
      <c r="CP84" s="19" t="str">
        <f t="shared" si="43"/>
        <v>von Schallen Urs</v>
      </c>
      <c r="CR84" s="19">
        <f t="shared" si="44"/>
        <v>38</v>
      </c>
      <c r="CT84" s="154">
        <v>6659</v>
      </c>
      <c r="CU84" s="19" t="str">
        <f t="shared" si="45"/>
        <v>D</v>
      </c>
      <c r="CV84" s="125">
        <v>742</v>
      </c>
      <c r="CW84" s="33">
        <f t="shared" si="55"/>
        <v>8</v>
      </c>
      <c r="CX84" s="83" t="str">
        <f t="shared" si="56"/>
        <v>Konstrukteur 5  / Fachplaner 5 / Gruppenchef 3</v>
      </c>
      <c r="CY84" s="125">
        <v>742</v>
      </c>
      <c r="CZ84" s="33">
        <f t="shared" si="41"/>
        <v>8</v>
      </c>
      <c r="DA84" s="83" t="str">
        <f t="shared" si="42"/>
        <v>Konstrukteur 5  / Fachplaner 5 / Gruppenchef 3</v>
      </c>
      <c r="DB84" s="125">
        <v>742</v>
      </c>
      <c r="DC84" s="33">
        <f t="shared" si="49"/>
        <v>8</v>
      </c>
      <c r="DD84" s="83" t="str">
        <f t="shared" si="50"/>
        <v>Konstrukteur 5  / Fachplaner 5 / Gruppenchef 3</v>
      </c>
      <c r="DE84" s="125">
        <v>742</v>
      </c>
      <c r="DF84" s="33">
        <f t="shared" si="51"/>
        <v>8</v>
      </c>
      <c r="DG84" s="83" t="str">
        <f t="shared" si="52"/>
        <v>Konstrukteur 5  / Fachplaner 5 / Gruppenchef 3</v>
      </c>
      <c r="DH84" s="20"/>
      <c r="DI84" s="33">
        <v>742</v>
      </c>
      <c r="DJ84" s="33">
        <f t="shared" si="53"/>
        <v>8</v>
      </c>
      <c r="DK84" s="83" t="str">
        <f t="shared" si="54"/>
        <v>Konstrukteur 5  / Fachplaner 5 / Gruppenchef 3</v>
      </c>
      <c r="DP84" s="19">
        <f t="shared" si="46"/>
        <v>6659</v>
      </c>
      <c r="DQ84" s="153">
        <v>6</v>
      </c>
      <c r="DR84" s="19">
        <v>0</v>
      </c>
      <c r="DS84" s="19" t="s">
        <v>966</v>
      </c>
    </row>
    <row r="85" spans="1:123" s="19" customFormat="1" x14ac:dyDescent="0.2">
      <c r="A85" s="53">
        <v>0</v>
      </c>
      <c r="B85" s="53"/>
      <c r="C85" s="53">
        <f t="shared" si="47"/>
        <v>1</v>
      </c>
      <c r="D85" s="55"/>
      <c r="E85" s="55"/>
      <c r="F85" s="56"/>
      <c r="G85" s="54"/>
      <c r="H85" s="54"/>
      <c r="I85" s="56">
        <v>1</v>
      </c>
      <c r="J85" s="54">
        <v>1</v>
      </c>
      <c r="K85" s="56"/>
      <c r="L85" s="56"/>
      <c r="M85" s="56"/>
      <c r="N85" s="58"/>
      <c r="O85" s="52" t="s">
        <v>359</v>
      </c>
      <c r="P85" s="15" t="s">
        <v>632</v>
      </c>
      <c r="Q85" s="15">
        <v>81</v>
      </c>
      <c r="R85" s="16"/>
      <c r="S85" s="20" t="s">
        <v>633</v>
      </c>
      <c r="T85" s="21">
        <v>1958</v>
      </c>
      <c r="U85" s="28" t="s">
        <v>634</v>
      </c>
      <c r="V85" s="21">
        <v>1980</v>
      </c>
      <c r="W85" s="25"/>
      <c r="X85" s="21"/>
      <c r="Y85" s="28"/>
      <c r="Z85" s="21">
        <f t="shared" si="48"/>
        <v>36</v>
      </c>
      <c r="AA85" s="25" t="s">
        <v>107</v>
      </c>
      <c r="AB85" s="21" t="s">
        <v>121</v>
      </c>
      <c r="AC85" s="21"/>
      <c r="AE85" s="187" t="s">
        <v>1098</v>
      </c>
      <c r="AF85" s="82"/>
      <c r="CP85" s="19" t="str">
        <f t="shared" si="43"/>
        <v>Schneider Martin</v>
      </c>
      <c r="CR85" s="19">
        <f t="shared" si="44"/>
        <v>36</v>
      </c>
      <c r="CT85" s="154">
        <v>4354</v>
      </c>
      <c r="CU85" s="19" t="str">
        <f t="shared" si="45"/>
        <v>D</v>
      </c>
      <c r="CV85" s="125">
        <v>741</v>
      </c>
      <c r="CW85" s="33">
        <f t="shared" si="55"/>
        <v>7</v>
      </c>
      <c r="CX85" s="83" t="str">
        <f t="shared" si="56"/>
        <v>Konstrukteur 4 / Fachplaner 4 / Gruppenchef 2</v>
      </c>
      <c r="CY85" s="125">
        <v>741</v>
      </c>
      <c r="CZ85" s="33">
        <f t="shared" si="41"/>
        <v>7</v>
      </c>
      <c r="DA85" s="83" t="str">
        <f t="shared" si="42"/>
        <v>Konstrukteur 4 / Fachplaner 4 / Gruppenchef 2</v>
      </c>
      <c r="DB85" s="125">
        <v>741</v>
      </c>
      <c r="DC85" s="33">
        <f t="shared" si="49"/>
        <v>7</v>
      </c>
      <c r="DD85" s="83" t="str">
        <f t="shared" si="50"/>
        <v>Konstrukteur 4 / Fachplaner 4 / Gruppenchef 2</v>
      </c>
      <c r="DE85" s="125">
        <v>741</v>
      </c>
      <c r="DF85" s="33">
        <f t="shared" si="51"/>
        <v>7</v>
      </c>
      <c r="DG85" s="83" t="str">
        <f t="shared" si="52"/>
        <v>Konstrukteur 4 / Fachplaner 4 / Gruppenchef 2</v>
      </c>
      <c r="DH85" s="20"/>
      <c r="DI85" s="33">
        <v>742</v>
      </c>
      <c r="DJ85" s="33">
        <f t="shared" si="53"/>
        <v>8</v>
      </c>
      <c r="DK85" s="83" t="str">
        <f t="shared" si="54"/>
        <v>Konstrukteur 5  / Fachplaner 5 / Gruppenchef 3</v>
      </c>
      <c r="DP85" s="19">
        <f t="shared" si="46"/>
        <v>4354</v>
      </c>
      <c r="DQ85" s="153">
        <v>6</v>
      </c>
      <c r="DR85" s="19">
        <v>0</v>
      </c>
      <c r="DS85" s="185" t="s">
        <v>970</v>
      </c>
    </row>
    <row r="86" spans="1:123" s="19" customFormat="1" x14ac:dyDescent="0.2">
      <c r="A86" s="53">
        <v>0</v>
      </c>
      <c r="B86" s="53"/>
      <c r="C86" s="53">
        <f t="shared" si="47"/>
        <v>1</v>
      </c>
      <c r="D86" s="55"/>
      <c r="E86" s="55"/>
      <c r="F86" s="56"/>
      <c r="G86" s="54"/>
      <c r="H86" s="54">
        <v>1</v>
      </c>
      <c r="I86" s="56">
        <v>1</v>
      </c>
      <c r="J86" s="54">
        <v>1</v>
      </c>
      <c r="K86" s="56"/>
      <c r="L86" s="56"/>
      <c r="M86" s="56"/>
      <c r="N86" s="58"/>
      <c r="O86" s="52" t="s">
        <v>359</v>
      </c>
      <c r="P86" s="15" t="s">
        <v>485</v>
      </c>
      <c r="Q86" s="15">
        <v>82</v>
      </c>
      <c r="R86" s="16"/>
      <c r="S86" s="20" t="s">
        <v>261</v>
      </c>
      <c r="T86" s="21">
        <v>1959</v>
      </c>
      <c r="U86" s="28" t="s">
        <v>126</v>
      </c>
      <c r="V86" s="21">
        <v>1981</v>
      </c>
      <c r="W86" s="25"/>
      <c r="X86" s="21"/>
      <c r="Y86" s="28" t="s">
        <v>941</v>
      </c>
      <c r="Z86" s="21">
        <f t="shared" si="48"/>
        <v>35</v>
      </c>
      <c r="AA86" s="25" t="s">
        <v>1052</v>
      </c>
      <c r="AB86" s="21" t="s">
        <v>121</v>
      </c>
      <c r="AC86" s="21"/>
      <c r="AE86" s="187" t="s">
        <v>1099</v>
      </c>
      <c r="AF86" s="82"/>
      <c r="CP86" s="19" t="str">
        <f t="shared" si="43"/>
        <v>Ortlieb Hans-Rudi</v>
      </c>
      <c r="CR86" s="19">
        <f t="shared" si="44"/>
        <v>35</v>
      </c>
      <c r="CT86" s="154">
        <v>5630</v>
      </c>
      <c r="CU86" s="19" t="str">
        <f t="shared" si="45"/>
        <v>D</v>
      </c>
      <c r="CV86" s="125">
        <v>771</v>
      </c>
      <c r="CW86" s="33">
        <f t="shared" si="55"/>
        <v>7</v>
      </c>
      <c r="CX86" s="83" t="str">
        <f t="shared" si="56"/>
        <v>Projektingenieur 1</v>
      </c>
      <c r="CY86" s="125">
        <v>771</v>
      </c>
      <c r="CZ86" s="33">
        <f t="shared" si="41"/>
        <v>7</v>
      </c>
      <c r="DA86" s="83" t="str">
        <f t="shared" si="42"/>
        <v>Projektingenieur 1</v>
      </c>
      <c r="DB86" s="125">
        <v>771</v>
      </c>
      <c r="DC86" s="33">
        <f t="shared" si="49"/>
        <v>7</v>
      </c>
      <c r="DD86" s="83" t="str">
        <f t="shared" si="50"/>
        <v>Projektingenieur 1</v>
      </c>
      <c r="DE86" s="125">
        <v>741</v>
      </c>
      <c r="DF86" s="33">
        <f t="shared" si="51"/>
        <v>7</v>
      </c>
      <c r="DG86" s="83" t="str">
        <f t="shared" si="52"/>
        <v>Konstrukteur 4 / Fachplaner 4 / Gruppenchef 2</v>
      </c>
      <c r="DH86" s="20"/>
      <c r="DI86" s="33">
        <v>742</v>
      </c>
      <c r="DJ86" s="33">
        <f t="shared" si="53"/>
        <v>8</v>
      </c>
      <c r="DK86" s="83" t="str">
        <f t="shared" si="54"/>
        <v>Konstrukteur 5  / Fachplaner 5 / Gruppenchef 3</v>
      </c>
      <c r="DP86" s="19">
        <f t="shared" si="46"/>
        <v>5630</v>
      </c>
      <c r="DQ86" s="153">
        <v>6</v>
      </c>
      <c r="DR86" s="19">
        <v>0</v>
      </c>
      <c r="DS86" s="185" t="s">
        <v>968</v>
      </c>
    </row>
    <row r="87" spans="1:123" s="19" customFormat="1" x14ac:dyDescent="0.2">
      <c r="A87" s="53">
        <v>0</v>
      </c>
      <c r="B87" s="53"/>
      <c r="C87" s="53">
        <f t="shared" si="47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360</v>
      </c>
      <c r="P87" s="15" t="s">
        <v>487</v>
      </c>
      <c r="Q87" s="15">
        <v>83</v>
      </c>
      <c r="R87" s="16"/>
      <c r="S87" s="20" t="s">
        <v>145</v>
      </c>
      <c r="T87" s="21">
        <v>1970</v>
      </c>
      <c r="U87" s="28" t="s">
        <v>126</v>
      </c>
      <c r="V87" s="21">
        <v>1988</v>
      </c>
      <c r="W87" s="25" t="s">
        <v>1215</v>
      </c>
      <c r="X87" s="21">
        <v>2016</v>
      </c>
      <c r="Y87" s="28"/>
      <c r="Z87" s="21">
        <f t="shared" si="48"/>
        <v>28</v>
      </c>
      <c r="AA87" s="25" t="s">
        <v>129</v>
      </c>
      <c r="AB87" s="21" t="s">
        <v>121</v>
      </c>
      <c r="AC87" s="21"/>
      <c r="AE87" s="90" t="s">
        <v>377</v>
      </c>
      <c r="AF87" s="82"/>
      <c r="CP87" s="19" t="str">
        <f t="shared" si="43"/>
        <v>Bucher Oliver</v>
      </c>
      <c r="CR87" s="19">
        <f t="shared" si="44"/>
        <v>28</v>
      </c>
      <c r="CT87" s="154">
        <v>7641</v>
      </c>
      <c r="CU87" s="19" t="str">
        <f t="shared" si="45"/>
        <v>D</v>
      </c>
      <c r="CV87" s="125">
        <v>741</v>
      </c>
      <c r="CW87" s="33">
        <f t="shared" si="55"/>
        <v>7</v>
      </c>
      <c r="CX87" s="83" t="str">
        <f t="shared" si="56"/>
        <v>Konstrukteur 4 / Fachplaner 4 / Gruppenchef 2</v>
      </c>
      <c r="CY87" s="125">
        <v>741</v>
      </c>
      <c r="CZ87" s="33">
        <f t="shared" si="41"/>
        <v>7</v>
      </c>
      <c r="DA87" s="83" t="str">
        <f t="shared" si="42"/>
        <v>Konstrukteur 4 / Fachplaner 4 / Gruppenchef 2</v>
      </c>
      <c r="DB87" s="125">
        <v>741</v>
      </c>
      <c r="DC87" s="33">
        <f t="shared" si="49"/>
        <v>7</v>
      </c>
      <c r="DD87" s="83" t="str">
        <f t="shared" si="50"/>
        <v>Konstrukteur 4 / Fachplaner 4 / Gruppenchef 2</v>
      </c>
      <c r="DE87" s="125">
        <v>741</v>
      </c>
      <c r="DF87" s="33">
        <f t="shared" si="51"/>
        <v>7</v>
      </c>
      <c r="DG87" s="83" t="str">
        <f t="shared" si="52"/>
        <v>Konstrukteur 4 / Fachplaner 4 / Gruppenchef 2</v>
      </c>
      <c r="DH87" s="20"/>
      <c r="DI87" s="125">
        <v>742</v>
      </c>
      <c r="DJ87" s="33">
        <f t="shared" si="53"/>
        <v>8</v>
      </c>
      <c r="DK87" s="83" t="str">
        <f t="shared" si="54"/>
        <v>Konstrukteur 5  / Fachplaner 5 / Gruppenchef 3</v>
      </c>
      <c r="DP87" s="19">
        <f t="shared" si="46"/>
        <v>7641</v>
      </c>
      <c r="DQ87" s="153">
        <v>6</v>
      </c>
      <c r="DR87" s="19">
        <v>0</v>
      </c>
      <c r="DS87" s="19" t="s">
        <v>965</v>
      </c>
    </row>
    <row r="88" spans="1:123" s="19" customFormat="1" x14ac:dyDescent="0.2">
      <c r="A88" s="53">
        <v>0</v>
      </c>
      <c r="B88" s="53"/>
      <c r="C88" s="53">
        <f t="shared" si="47"/>
        <v>1</v>
      </c>
      <c r="D88" s="55"/>
      <c r="E88" s="55"/>
      <c r="F88" s="56"/>
      <c r="G88" s="54"/>
      <c r="H88" s="54"/>
      <c r="I88" s="56">
        <v>1</v>
      </c>
      <c r="J88" s="54"/>
      <c r="K88" s="56"/>
      <c r="L88" s="56"/>
      <c r="M88" s="56"/>
      <c r="N88" s="58"/>
      <c r="O88" s="52" t="s">
        <v>361</v>
      </c>
      <c r="P88" s="15" t="s">
        <v>488</v>
      </c>
      <c r="Q88" s="15">
        <v>84</v>
      </c>
      <c r="R88" s="16"/>
      <c r="S88" s="20" t="s">
        <v>144</v>
      </c>
      <c r="T88" s="21">
        <v>1968</v>
      </c>
      <c r="U88" s="28" t="s">
        <v>126</v>
      </c>
      <c r="V88" s="21">
        <v>1989</v>
      </c>
      <c r="W88" s="25"/>
      <c r="X88" s="21"/>
      <c r="Y88" s="28" t="s">
        <v>940</v>
      </c>
      <c r="Z88" s="21">
        <f t="shared" si="48"/>
        <v>27</v>
      </c>
      <c r="AA88" s="25" t="s">
        <v>939</v>
      </c>
      <c r="AB88" s="21" t="s">
        <v>121</v>
      </c>
      <c r="AC88" s="21"/>
      <c r="AE88" s="90" t="s">
        <v>375</v>
      </c>
      <c r="AF88" s="82"/>
      <c r="CP88" s="19" t="str">
        <f t="shared" si="43"/>
        <v>Hagen Stefan</v>
      </c>
      <c r="CR88" s="19">
        <f t="shared" si="44"/>
        <v>27</v>
      </c>
      <c r="CT88" s="154">
        <v>6741</v>
      </c>
      <c r="CU88" s="19" t="str">
        <f t="shared" si="45"/>
        <v>D</v>
      </c>
      <c r="CV88" s="125">
        <v>741</v>
      </c>
      <c r="CW88" s="33">
        <f t="shared" si="55"/>
        <v>7</v>
      </c>
      <c r="CX88" s="83" t="str">
        <f t="shared" si="56"/>
        <v>Konstrukteur 4 / Fachplaner 4 / Gruppenchef 2</v>
      </c>
      <c r="CY88" s="125">
        <v>741</v>
      </c>
      <c r="CZ88" s="33">
        <f t="shared" si="41"/>
        <v>7</v>
      </c>
      <c r="DA88" s="83" t="str">
        <f t="shared" si="42"/>
        <v>Konstrukteur 4 / Fachplaner 4 / Gruppenchef 2</v>
      </c>
      <c r="DB88" s="125">
        <v>741</v>
      </c>
      <c r="DC88" s="33">
        <f t="shared" si="49"/>
        <v>7</v>
      </c>
      <c r="DD88" s="83" t="str">
        <f t="shared" si="50"/>
        <v>Konstrukteur 4 / Fachplaner 4 / Gruppenchef 2</v>
      </c>
      <c r="DE88" s="125">
        <v>741</v>
      </c>
      <c r="DF88" s="33">
        <f t="shared" si="51"/>
        <v>7</v>
      </c>
      <c r="DG88" s="83" t="str">
        <f t="shared" si="52"/>
        <v>Konstrukteur 4 / Fachplaner 4 / Gruppenchef 2</v>
      </c>
      <c r="DH88" s="20"/>
      <c r="DI88" s="125">
        <v>742</v>
      </c>
      <c r="DJ88" s="33">
        <f t="shared" si="53"/>
        <v>8</v>
      </c>
      <c r="DK88" s="83" t="str">
        <f t="shared" si="54"/>
        <v>Konstrukteur 5  / Fachplaner 5 / Gruppenchef 3</v>
      </c>
      <c r="DP88" s="19">
        <f t="shared" si="46"/>
        <v>6741</v>
      </c>
      <c r="DQ88" s="153">
        <v>6</v>
      </c>
      <c r="DR88" s="19">
        <v>0</v>
      </c>
      <c r="DS88" s="19" t="s">
        <v>965</v>
      </c>
    </row>
    <row r="89" spans="1:123" s="19" customFormat="1" x14ac:dyDescent="0.2">
      <c r="A89" s="53">
        <v>0</v>
      </c>
      <c r="B89" s="53"/>
      <c r="C89" s="53">
        <f t="shared" si="47"/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359</v>
      </c>
      <c r="P89" s="15" t="s">
        <v>489</v>
      </c>
      <c r="Q89" s="15">
        <v>85</v>
      </c>
      <c r="R89" s="16"/>
      <c r="S89" s="20" t="s">
        <v>146</v>
      </c>
      <c r="T89" s="21">
        <v>1970</v>
      </c>
      <c r="U89" s="28" t="s">
        <v>126</v>
      </c>
      <c r="V89" s="21">
        <v>1991</v>
      </c>
      <c r="W89" s="25"/>
      <c r="X89" s="21"/>
      <c r="Y89" s="28"/>
      <c r="Z89" s="21">
        <f t="shared" si="48"/>
        <v>25</v>
      </c>
      <c r="AA89" s="25" t="s">
        <v>129</v>
      </c>
      <c r="AB89" s="21" t="s">
        <v>121</v>
      </c>
      <c r="AC89" s="21"/>
      <c r="AE89" s="90" t="s">
        <v>394</v>
      </c>
      <c r="AF89" s="82"/>
      <c r="CP89" s="19" t="str">
        <f t="shared" si="43"/>
        <v>Hardmeyer Christian</v>
      </c>
      <c r="CR89" s="19">
        <f t="shared" si="44"/>
        <v>25</v>
      </c>
      <c r="CT89" s="154">
        <v>9618</v>
      </c>
      <c r="CU89" s="19" t="str">
        <f t="shared" si="45"/>
        <v>D</v>
      </c>
      <c r="CV89" s="125">
        <v>741</v>
      </c>
      <c r="CW89" s="33">
        <f t="shared" si="55"/>
        <v>7</v>
      </c>
      <c r="CX89" s="83" t="str">
        <f t="shared" si="56"/>
        <v>Konstrukteur 4 / Fachplaner 4 / Gruppenchef 2</v>
      </c>
      <c r="CY89" s="125">
        <v>741</v>
      </c>
      <c r="CZ89" s="33">
        <f t="shared" si="41"/>
        <v>7</v>
      </c>
      <c r="DA89" s="83" t="str">
        <f t="shared" si="42"/>
        <v>Konstrukteur 4 / Fachplaner 4 / Gruppenchef 2</v>
      </c>
      <c r="DB89" s="125">
        <v>741</v>
      </c>
      <c r="DC89" s="33">
        <f t="shared" si="49"/>
        <v>7</v>
      </c>
      <c r="DD89" s="83" t="str">
        <f t="shared" si="50"/>
        <v>Konstrukteur 4 / Fachplaner 4 / Gruppenchef 2</v>
      </c>
      <c r="DE89" s="125">
        <v>741</v>
      </c>
      <c r="DF89" s="33">
        <f t="shared" si="51"/>
        <v>7</v>
      </c>
      <c r="DG89" s="83" t="str">
        <f t="shared" si="52"/>
        <v>Konstrukteur 4 / Fachplaner 4 / Gruppenchef 2</v>
      </c>
      <c r="DH89" s="20"/>
      <c r="DI89" s="125">
        <v>742</v>
      </c>
      <c r="DJ89" s="33">
        <f t="shared" si="53"/>
        <v>8</v>
      </c>
      <c r="DK89" s="83" t="str">
        <f t="shared" si="54"/>
        <v>Konstrukteur 5  / Fachplaner 5 / Gruppenchef 3</v>
      </c>
      <c r="DP89" s="19">
        <f t="shared" si="46"/>
        <v>9618</v>
      </c>
      <c r="DQ89" s="153">
        <v>6</v>
      </c>
      <c r="DR89" s="19">
        <v>0</v>
      </c>
      <c r="DS89" s="19" t="s">
        <v>965</v>
      </c>
    </row>
    <row r="90" spans="1:123" s="19" customFormat="1" x14ac:dyDescent="0.2">
      <c r="A90" s="53">
        <v>0</v>
      </c>
      <c r="B90" s="53"/>
      <c r="C90" s="53">
        <f t="shared" si="47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360</v>
      </c>
      <c r="P90" s="15" t="s">
        <v>490</v>
      </c>
      <c r="Q90" s="15">
        <v>86</v>
      </c>
      <c r="R90" s="16"/>
      <c r="S90" s="20" t="s">
        <v>148</v>
      </c>
      <c r="T90" s="21">
        <v>1970</v>
      </c>
      <c r="U90" s="28" t="s">
        <v>126</v>
      </c>
      <c r="V90" s="21">
        <v>1992</v>
      </c>
      <c r="W90" s="25"/>
      <c r="X90" s="21"/>
      <c r="Y90" s="28"/>
      <c r="Z90" s="21">
        <f t="shared" si="48"/>
        <v>24</v>
      </c>
      <c r="AA90" s="25" t="s">
        <v>129</v>
      </c>
      <c r="AB90" s="21" t="s">
        <v>121</v>
      </c>
      <c r="AC90" s="21"/>
      <c r="AE90" s="90" t="s">
        <v>421</v>
      </c>
      <c r="AF90" s="82"/>
      <c r="CP90" s="19" t="str">
        <f t="shared" si="43"/>
        <v>Wira Stephane</v>
      </c>
      <c r="CR90" s="19">
        <f t="shared" si="44"/>
        <v>24</v>
      </c>
      <c r="CT90" s="154">
        <v>9623</v>
      </c>
      <c r="CU90" s="19" t="str">
        <f t="shared" si="45"/>
        <v>D</v>
      </c>
      <c r="CV90" s="125">
        <v>742</v>
      </c>
      <c r="CW90" s="33">
        <f t="shared" si="55"/>
        <v>8</v>
      </c>
      <c r="CX90" s="83" t="str">
        <f t="shared" si="56"/>
        <v>Konstrukteur 5  / Fachplaner 5 / Gruppenchef 3</v>
      </c>
      <c r="CY90" s="125">
        <v>742</v>
      </c>
      <c r="CZ90" s="33">
        <f t="shared" si="41"/>
        <v>8</v>
      </c>
      <c r="DA90" s="83" t="str">
        <f t="shared" si="42"/>
        <v>Konstrukteur 5  / Fachplaner 5 / Gruppenchef 3</v>
      </c>
      <c r="DB90" s="125">
        <v>742</v>
      </c>
      <c r="DC90" s="33">
        <f t="shared" si="49"/>
        <v>8</v>
      </c>
      <c r="DD90" s="83" t="str">
        <f t="shared" si="50"/>
        <v>Konstrukteur 5  / Fachplaner 5 / Gruppenchef 3</v>
      </c>
      <c r="DE90" s="125">
        <v>742</v>
      </c>
      <c r="DF90" s="33">
        <f t="shared" si="51"/>
        <v>8</v>
      </c>
      <c r="DG90" s="83" t="str">
        <f t="shared" si="52"/>
        <v>Konstrukteur 5  / Fachplaner 5 / Gruppenchef 3</v>
      </c>
      <c r="DH90" s="20"/>
      <c r="DI90" s="125">
        <v>742</v>
      </c>
      <c r="DJ90" s="33">
        <f t="shared" si="53"/>
        <v>8</v>
      </c>
      <c r="DK90" s="83" t="str">
        <f t="shared" si="54"/>
        <v>Konstrukteur 5  / Fachplaner 5 / Gruppenchef 3</v>
      </c>
      <c r="DP90" s="19">
        <f t="shared" si="46"/>
        <v>9623</v>
      </c>
      <c r="DQ90" s="153">
        <v>6</v>
      </c>
      <c r="DR90" s="19">
        <v>0</v>
      </c>
      <c r="DS90" s="19" t="s">
        <v>975</v>
      </c>
    </row>
    <row r="91" spans="1:123" s="19" customFormat="1" x14ac:dyDescent="0.2">
      <c r="A91" s="53">
        <v>0</v>
      </c>
      <c r="B91" s="53"/>
      <c r="C91" s="53">
        <f t="shared" si="47"/>
        <v>1</v>
      </c>
      <c r="D91" s="55"/>
      <c r="E91" s="55"/>
      <c r="F91" s="56"/>
      <c r="G91" s="54"/>
      <c r="H91" s="54"/>
      <c r="I91" s="56">
        <v>1</v>
      </c>
      <c r="J91" s="54">
        <v>1</v>
      </c>
      <c r="K91" s="56"/>
      <c r="L91" s="56"/>
      <c r="M91" s="56"/>
      <c r="N91" s="58"/>
      <c r="O91" s="52" t="s">
        <v>360</v>
      </c>
      <c r="P91" s="15" t="s">
        <v>568</v>
      </c>
      <c r="Q91" s="15">
        <v>87</v>
      </c>
      <c r="R91" s="16"/>
      <c r="S91" s="20" t="s">
        <v>569</v>
      </c>
      <c r="T91" s="21">
        <v>1973</v>
      </c>
      <c r="U91" s="28" t="s">
        <v>126</v>
      </c>
      <c r="V91" s="21">
        <v>1993</v>
      </c>
      <c r="W91" s="25"/>
      <c r="X91" s="21"/>
      <c r="Y91" s="28"/>
      <c r="Z91" s="21">
        <f t="shared" si="48"/>
        <v>23</v>
      </c>
      <c r="AA91" s="25" t="s">
        <v>129</v>
      </c>
      <c r="AB91" s="21" t="s">
        <v>121</v>
      </c>
      <c r="AC91" s="21"/>
      <c r="AE91" s="90" t="s">
        <v>377</v>
      </c>
      <c r="AF91" s="82"/>
      <c r="CP91" s="19" t="str">
        <f t="shared" si="43"/>
        <v>Heiniger Christoph</v>
      </c>
      <c r="CR91" s="19">
        <f t="shared" si="44"/>
        <v>23</v>
      </c>
      <c r="CT91" s="154">
        <v>4346</v>
      </c>
      <c r="CU91" s="19" t="str">
        <f t="shared" si="45"/>
        <v>D</v>
      </c>
      <c r="CV91" s="125">
        <v>741</v>
      </c>
      <c r="CW91" s="33">
        <f t="shared" si="55"/>
        <v>7</v>
      </c>
      <c r="CX91" s="83" t="str">
        <f t="shared" si="56"/>
        <v>Konstrukteur 4 / Fachplaner 4 / Gruppenchef 2</v>
      </c>
      <c r="CY91" s="125">
        <v>741</v>
      </c>
      <c r="CZ91" s="33">
        <f t="shared" si="41"/>
        <v>7</v>
      </c>
      <c r="DA91" s="83" t="str">
        <f t="shared" si="42"/>
        <v>Konstrukteur 4 / Fachplaner 4 / Gruppenchef 2</v>
      </c>
      <c r="DB91" s="125">
        <v>741</v>
      </c>
      <c r="DC91" s="33">
        <f t="shared" si="49"/>
        <v>7</v>
      </c>
      <c r="DD91" s="83" t="str">
        <f t="shared" si="50"/>
        <v>Konstrukteur 4 / Fachplaner 4 / Gruppenchef 2</v>
      </c>
      <c r="DE91" s="125">
        <v>741</v>
      </c>
      <c r="DF91" s="33">
        <f t="shared" si="51"/>
        <v>7</v>
      </c>
      <c r="DG91" s="83" t="str">
        <f t="shared" si="52"/>
        <v>Konstrukteur 4 / Fachplaner 4 / Gruppenchef 2</v>
      </c>
      <c r="DH91" s="20"/>
      <c r="DI91" s="125">
        <v>742</v>
      </c>
      <c r="DJ91" s="33">
        <f t="shared" si="53"/>
        <v>8</v>
      </c>
      <c r="DK91" s="83" t="str">
        <f t="shared" si="54"/>
        <v>Konstrukteur 5  / Fachplaner 5 / Gruppenchef 3</v>
      </c>
      <c r="DP91" s="19">
        <f t="shared" si="46"/>
        <v>4346</v>
      </c>
      <c r="DQ91" s="153">
        <v>6</v>
      </c>
      <c r="DR91" s="19">
        <v>0</v>
      </c>
      <c r="DS91" s="19" t="s">
        <v>965</v>
      </c>
    </row>
    <row r="92" spans="1:123" s="19" customFormat="1" x14ac:dyDescent="0.2">
      <c r="A92" s="53">
        <v>0</v>
      </c>
      <c r="B92" s="53"/>
      <c r="C92" s="53">
        <f t="shared" si="47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360</v>
      </c>
      <c r="P92" s="15" t="s">
        <v>493</v>
      </c>
      <c r="Q92" s="15">
        <v>88</v>
      </c>
      <c r="R92" s="16"/>
      <c r="S92" s="20" t="s">
        <v>294</v>
      </c>
      <c r="T92" s="21">
        <v>1976</v>
      </c>
      <c r="U92" s="28" t="s">
        <v>126</v>
      </c>
      <c r="V92" s="21">
        <v>1998</v>
      </c>
      <c r="W92" s="25"/>
      <c r="X92" s="21"/>
      <c r="Y92" s="28"/>
      <c r="Z92" s="21">
        <f t="shared" si="48"/>
        <v>18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43"/>
        <v>Humbel Sven</v>
      </c>
      <c r="CR92" s="19">
        <f t="shared" si="44"/>
        <v>18</v>
      </c>
      <c r="CT92" s="154">
        <v>9654</v>
      </c>
      <c r="CU92" s="19" t="str">
        <f t="shared" si="45"/>
        <v>D</v>
      </c>
      <c r="CV92" s="125">
        <v>741</v>
      </c>
      <c r="CW92" s="33">
        <f t="shared" si="55"/>
        <v>7</v>
      </c>
      <c r="CX92" s="83" t="str">
        <f t="shared" si="56"/>
        <v>Konstrukteur 4 / Fachplaner 4 / Gruppenchef 2</v>
      </c>
      <c r="CY92" s="125">
        <v>741</v>
      </c>
      <c r="CZ92" s="33">
        <f t="shared" si="41"/>
        <v>7</v>
      </c>
      <c r="DA92" s="83" t="str">
        <f t="shared" si="42"/>
        <v>Konstrukteur 4 / Fachplaner 4 / Gruppenchef 2</v>
      </c>
      <c r="DB92" s="125">
        <v>741</v>
      </c>
      <c r="DC92" s="33">
        <f t="shared" si="49"/>
        <v>7</v>
      </c>
      <c r="DD92" s="83" t="str">
        <f t="shared" si="50"/>
        <v>Konstrukteur 4 / Fachplaner 4 / Gruppenchef 2</v>
      </c>
      <c r="DE92" s="125">
        <v>741</v>
      </c>
      <c r="DF92" s="33">
        <f t="shared" si="51"/>
        <v>7</v>
      </c>
      <c r="DG92" s="83" t="str">
        <f t="shared" si="52"/>
        <v>Konstrukteur 4 / Fachplaner 4 / Gruppenchef 2</v>
      </c>
      <c r="DH92" s="20"/>
      <c r="DI92" s="125">
        <v>742</v>
      </c>
      <c r="DJ92" s="33">
        <f t="shared" si="53"/>
        <v>8</v>
      </c>
      <c r="DK92" s="83" t="str">
        <f t="shared" si="54"/>
        <v>Konstrukteur 5  / Fachplaner 5 / Gruppenchef 3</v>
      </c>
      <c r="DP92" s="19">
        <f t="shared" si="46"/>
        <v>9654</v>
      </c>
      <c r="DQ92" s="153">
        <v>6</v>
      </c>
      <c r="DR92" s="19">
        <v>0</v>
      </c>
      <c r="DS92" s="19" t="s">
        <v>965</v>
      </c>
    </row>
    <row r="93" spans="1:123" s="19" customFormat="1" x14ac:dyDescent="0.2">
      <c r="A93" s="53">
        <v>0</v>
      </c>
      <c r="B93" s="53"/>
      <c r="C93" s="53">
        <f t="shared" si="47"/>
        <v>1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361</v>
      </c>
      <c r="P93" s="15" t="s">
        <v>497</v>
      </c>
      <c r="Q93" s="15">
        <v>89</v>
      </c>
      <c r="R93" s="16"/>
      <c r="S93" s="20" t="s">
        <v>179</v>
      </c>
      <c r="T93" s="21">
        <v>1982</v>
      </c>
      <c r="U93" s="28" t="s">
        <v>235</v>
      </c>
      <c r="V93" s="21">
        <v>2002</v>
      </c>
      <c r="W93" s="25"/>
      <c r="X93" s="21"/>
      <c r="Y93" s="25"/>
      <c r="Z93" s="21">
        <f t="shared" si="48"/>
        <v>14</v>
      </c>
      <c r="AA93" s="25" t="s">
        <v>129</v>
      </c>
      <c r="AB93" s="21" t="s">
        <v>121</v>
      </c>
      <c r="AC93" s="21"/>
      <c r="AE93" s="187" t="s">
        <v>894</v>
      </c>
      <c r="AF93" s="82"/>
      <c r="CP93" s="19" t="str">
        <f t="shared" si="43"/>
        <v>Delmas Marc</v>
      </c>
      <c r="CR93" s="19">
        <f t="shared" si="44"/>
        <v>14</v>
      </c>
      <c r="CT93" s="154">
        <v>9660</v>
      </c>
      <c r="CU93" s="19" t="str">
        <f t="shared" si="45"/>
        <v>D</v>
      </c>
      <c r="CV93" s="125">
        <v>742</v>
      </c>
      <c r="CW93" s="33">
        <f t="shared" si="55"/>
        <v>8</v>
      </c>
      <c r="CX93" s="83" t="str">
        <f t="shared" si="56"/>
        <v>Konstrukteur 5  / Fachplaner 5 / Gruppenchef 3</v>
      </c>
      <c r="CY93" s="125">
        <v>742</v>
      </c>
      <c r="CZ93" s="33">
        <f t="shared" si="41"/>
        <v>8</v>
      </c>
      <c r="DA93" s="83" t="str">
        <f t="shared" si="42"/>
        <v>Konstrukteur 5  / Fachplaner 5 / Gruppenchef 3</v>
      </c>
      <c r="DB93" s="125">
        <v>741</v>
      </c>
      <c r="DC93" s="33">
        <f t="shared" si="49"/>
        <v>7</v>
      </c>
      <c r="DD93" s="83" t="str">
        <f t="shared" si="50"/>
        <v>Konstrukteur 4 / Fachplaner 4 / Gruppenchef 2</v>
      </c>
      <c r="DE93" s="125">
        <v>733</v>
      </c>
      <c r="DF93" s="33">
        <f t="shared" si="51"/>
        <v>6</v>
      </c>
      <c r="DG93" s="83" t="str">
        <f t="shared" si="52"/>
        <v>Konstrukteur 3 / -planer 3 / Gruppenchef 1</v>
      </c>
      <c r="DH93" s="20"/>
      <c r="DI93" s="125">
        <v>733</v>
      </c>
      <c r="DJ93" s="125">
        <f t="shared" si="53"/>
        <v>6</v>
      </c>
      <c r="DK93" s="83" t="str">
        <f t="shared" si="54"/>
        <v>Konstrukteur 3 / -planer 3 / Gruppenchef 1</v>
      </c>
      <c r="DP93" s="19">
        <f t="shared" si="46"/>
        <v>9660</v>
      </c>
      <c r="DQ93" s="153">
        <v>6</v>
      </c>
      <c r="DR93" s="19">
        <v>0</v>
      </c>
      <c r="DS93" s="19" t="s">
        <v>965</v>
      </c>
    </row>
    <row r="94" spans="1:123" s="19" customFormat="1" x14ac:dyDescent="0.2">
      <c r="A94" s="53">
        <v>0</v>
      </c>
      <c r="B94" s="53"/>
      <c r="C94" s="53">
        <f t="shared" si="47"/>
        <v>1</v>
      </c>
      <c r="D94" s="55"/>
      <c r="E94" s="55"/>
      <c r="F94" s="56"/>
      <c r="G94" s="54"/>
      <c r="H94" s="54"/>
      <c r="I94" s="56">
        <v>1</v>
      </c>
      <c r="J94" s="54"/>
      <c r="K94" s="56"/>
      <c r="L94" s="56"/>
      <c r="M94" s="56"/>
      <c r="N94" s="58"/>
      <c r="O94" s="52" t="s">
        <v>361</v>
      </c>
      <c r="P94" s="15" t="s">
        <v>491</v>
      </c>
      <c r="Q94" s="15">
        <v>90</v>
      </c>
      <c r="R94" s="16"/>
      <c r="S94" s="20" t="s">
        <v>140</v>
      </c>
      <c r="T94" s="21">
        <v>1955</v>
      </c>
      <c r="U94" s="28" t="s">
        <v>126</v>
      </c>
      <c r="V94" s="21">
        <v>1973</v>
      </c>
      <c r="W94" s="25"/>
      <c r="X94" s="21"/>
      <c r="Y94" s="28"/>
      <c r="Z94" s="21">
        <f t="shared" si="48"/>
        <v>43</v>
      </c>
      <c r="AA94" s="25" t="s">
        <v>129</v>
      </c>
      <c r="AB94" s="21" t="s">
        <v>1042</v>
      </c>
      <c r="AC94" s="21"/>
      <c r="AE94" s="187" t="s">
        <v>377</v>
      </c>
      <c r="AF94" s="82"/>
      <c r="CP94" s="19" t="str">
        <f t="shared" si="43"/>
        <v>Wespiser Charles</v>
      </c>
      <c r="CR94" s="19">
        <f t="shared" si="44"/>
        <v>43</v>
      </c>
      <c r="CT94" s="154">
        <v>5545</v>
      </c>
      <c r="CU94" s="19" t="str">
        <f t="shared" si="45"/>
        <v xml:space="preserve"> E/D </v>
      </c>
      <c r="CV94" s="125">
        <v>741</v>
      </c>
      <c r="CW94" s="33">
        <f t="shared" si="55"/>
        <v>7</v>
      </c>
      <c r="CX94" s="83" t="str">
        <f t="shared" si="56"/>
        <v>Konstrukteur 4 / Fachplaner 4 / Gruppenchef 2</v>
      </c>
      <c r="CY94" s="125">
        <v>741</v>
      </c>
      <c r="CZ94" s="33">
        <f t="shared" si="41"/>
        <v>7</v>
      </c>
      <c r="DA94" s="83" t="str">
        <f t="shared" si="42"/>
        <v>Konstrukteur 4 / Fachplaner 4 / Gruppenchef 2</v>
      </c>
      <c r="DB94" s="125">
        <v>741</v>
      </c>
      <c r="DC94" s="33">
        <f t="shared" si="49"/>
        <v>7</v>
      </c>
      <c r="DD94" s="83" t="str">
        <f t="shared" si="50"/>
        <v>Konstrukteur 4 / Fachplaner 4 / Gruppenchef 2</v>
      </c>
      <c r="DE94" s="125">
        <v>741</v>
      </c>
      <c r="DF94" s="33">
        <f t="shared" si="51"/>
        <v>7</v>
      </c>
      <c r="DG94" s="83" t="str">
        <f t="shared" si="52"/>
        <v>Konstrukteur 4 / Fachplaner 4 / Gruppenchef 2</v>
      </c>
      <c r="DH94" s="20"/>
      <c r="DI94" s="125">
        <v>741</v>
      </c>
      <c r="DJ94" s="33">
        <f t="shared" si="53"/>
        <v>7</v>
      </c>
      <c r="DK94" s="83" t="str">
        <f t="shared" si="54"/>
        <v>Konstrukteur 4 / Fachplaner 4 / Gruppenchef 2</v>
      </c>
      <c r="DP94" s="19">
        <f t="shared" si="46"/>
        <v>5545</v>
      </c>
      <c r="DQ94" s="153">
        <v>6</v>
      </c>
      <c r="DR94" s="19">
        <v>0</v>
      </c>
      <c r="DS94" s="19" t="s">
        <v>965</v>
      </c>
    </row>
    <row r="95" spans="1:123" s="19" customFormat="1" x14ac:dyDescent="0.2">
      <c r="A95" s="53">
        <v>0</v>
      </c>
      <c r="B95" s="53">
        <v>1</v>
      </c>
      <c r="C95" s="53">
        <f t="shared" si="47"/>
        <v>1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361</v>
      </c>
      <c r="P95" s="15" t="s">
        <v>492</v>
      </c>
      <c r="Q95" s="15">
        <v>91</v>
      </c>
      <c r="R95" s="16"/>
      <c r="S95" s="20" t="s">
        <v>143</v>
      </c>
      <c r="T95" s="21">
        <v>1968</v>
      </c>
      <c r="U95" s="28" t="s">
        <v>128</v>
      </c>
      <c r="V95" s="21">
        <v>1989</v>
      </c>
      <c r="W95" s="25"/>
      <c r="X95" s="21"/>
      <c r="Y95" s="28"/>
      <c r="Z95" s="21">
        <f t="shared" si="48"/>
        <v>27</v>
      </c>
      <c r="AA95" s="25" t="s">
        <v>710</v>
      </c>
      <c r="AB95" s="21" t="s">
        <v>1042</v>
      </c>
      <c r="AC95" s="21"/>
      <c r="AE95" s="187" t="s">
        <v>377</v>
      </c>
      <c r="AF95" s="82"/>
      <c r="CP95" s="19" t="str">
        <f t="shared" si="43"/>
        <v>Nicolosi Lucia</v>
      </c>
      <c r="CR95" s="19">
        <f t="shared" si="44"/>
        <v>27</v>
      </c>
      <c r="CT95" s="154">
        <v>7637</v>
      </c>
      <c r="CU95" s="19" t="str">
        <f t="shared" si="45"/>
        <v xml:space="preserve"> E/D </v>
      </c>
      <c r="CV95" s="125">
        <v>741</v>
      </c>
      <c r="CW95" s="33">
        <f t="shared" si="55"/>
        <v>7</v>
      </c>
      <c r="CX95" s="83" t="str">
        <f t="shared" si="56"/>
        <v>Konstrukteur 4 / Fachplaner 4 / Gruppenchef 2</v>
      </c>
      <c r="CY95" s="125">
        <v>741</v>
      </c>
      <c r="CZ95" s="33">
        <f t="shared" ref="CZ95:CZ128" si="57">VLOOKUP($CY95,Funktionsbezeichnungen,3,0)</f>
        <v>7</v>
      </c>
      <c r="DA95" s="83" t="str">
        <f t="shared" ref="DA95:DA128" si="58">VLOOKUP($CY95,Funktionsbezeichnungen,2,0)</f>
        <v>Konstrukteur 4 / Fachplaner 4 / Gruppenchef 2</v>
      </c>
      <c r="DB95" s="125">
        <v>741</v>
      </c>
      <c r="DC95" s="33">
        <f t="shared" si="49"/>
        <v>7</v>
      </c>
      <c r="DD95" s="83" t="str">
        <f t="shared" si="50"/>
        <v>Konstrukteur 4 / Fachplaner 4 / Gruppenchef 2</v>
      </c>
      <c r="DE95" s="125">
        <v>741</v>
      </c>
      <c r="DF95" s="33">
        <f t="shared" si="51"/>
        <v>7</v>
      </c>
      <c r="DG95" s="83" t="str">
        <f t="shared" si="52"/>
        <v>Konstrukteur 4 / Fachplaner 4 / Gruppenchef 2</v>
      </c>
      <c r="DH95" s="20"/>
      <c r="DI95" s="125">
        <v>741</v>
      </c>
      <c r="DJ95" s="33">
        <f t="shared" si="53"/>
        <v>7</v>
      </c>
      <c r="DK95" s="83" t="str">
        <f t="shared" si="54"/>
        <v>Konstrukteur 4 / Fachplaner 4 / Gruppenchef 2</v>
      </c>
      <c r="DP95" s="19">
        <f t="shared" si="46"/>
        <v>7637</v>
      </c>
      <c r="DQ95" s="153">
        <v>6</v>
      </c>
      <c r="DR95" s="19">
        <v>0</v>
      </c>
      <c r="DS95" s="19" t="s">
        <v>965</v>
      </c>
    </row>
    <row r="96" spans="1:123" s="19" customFormat="1" x14ac:dyDescent="0.2">
      <c r="A96" s="53">
        <v>0</v>
      </c>
      <c r="B96" s="53"/>
      <c r="C96" s="53">
        <f t="shared" si="47"/>
        <v>1</v>
      </c>
      <c r="D96" s="55"/>
      <c r="E96" s="55"/>
      <c r="F96" s="56"/>
      <c r="G96" s="54"/>
      <c r="H96" s="54"/>
      <c r="I96" s="56">
        <v>1</v>
      </c>
      <c r="J96" s="54"/>
      <c r="K96" s="56"/>
      <c r="L96" s="56"/>
      <c r="M96" s="56"/>
      <c r="N96" s="58"/>
      <c r="O96" s="52" t="s">
        <v>358</v>
      </c>
      <c r="P96" s="15" t="s">
        <v>652</v>
      </c>
      <c r="Q96" s="15">
        <v>92</v>
      </c>
      <c r="R96" s="16"/>
      <c r="S96" s="20" t="s">
        <v>651</v>
      </c>
      <c r="T96" s="21">
        <v>1967</v>
      </c>
      <c r="U96" s="28" t="s">
        <v>653</v>
      </c>
      <c r="V96" s="21">
        <v>1988</v>
      </c>
      <c r="W96" s="25"/>
      <c r="X96" s="21"/>
      <c r="Y96" s="28"/>
      <c r="Z96" s="21">
        <f t="shared" si="48"/>
        <v>28</v>
      </c>
      <c r="AA96" s="25" t="s">
        <v>653</v>
      </c>
      <c r="AB96" s="21" t="s">
        <v>142</v>
      </c>
      <c r="AC96" s="21"/>
      <c r="AE96" s="187" t="s">
        <v>378</v>
      </c>
      <c r="AF96" s="82"/>
      <c r="CP96" s="19" t="str">
        <f t="shared" si="43"/>
        <v>Dettwiler Markus</v>
      </c>
      <c r="CR96" s="19">
        <f t="shared" si="44"/>
        <v>28</v>
      </c>
      <c r="CT96" s="154">
        <v>5639</v>
      </c>
      <c r="CU96" s="19" t="str">
        <f t="shared" si="45"/>
        <v>E</v>
      </c>
      <c r="CV96" s="125">
        <v>741</v>
      </c>
      <c r="CW96" s="33">
        <f t="shared" si="55"/>
        <v>7</v>
      </c>
      <c r="CX96" s="83" t="str">
        <f t="shared" si="56"/>
        <v>Konstrukteur 4 / Fachplaner 4 / Gruppenchef 2</v>
      </c>
      <c r="CY96" s="125">
        <v>741</v>
      </c>
      <c r="CZ96" s="33">
        <f t="shared" si="57"/>
        <v>7</v>
      </c>
      <c r="DA96" s="83" t="str">
        <f t="shared" si="58"/>
        <v>Konstrukteur 4 / Fachplaner 4 / Gruppenchef 2</v>
      </c>
      <c r="DB96" s="125">
        <v>741</v>
      </c>
      <c r="DC96" s="33">
        <f t="shared" si="49"/>
        <v>7</v>
      </c>
      <c r="DD96" s="83" t="str">
        <f t="shared" si="50"/>
        <v>Konstrukteur 4 / Fachplaner 4 / Gruppenchef 2</v>
      </c>
      <c r="DE96" s="125">
        <v>741</v>
      </c>
      <c r="DF96" s="33">
        <f t="shared" si="51"/>
        <v>7</v>
      </c>
      <c r="DG96" s="83" t="str">
        <f t="shared" si="52"/>
        <v>Konstrukteur 4 / Fachplaner 4 / Gruppenchef 2</v>
      </c>
      <c r="DH96" s="20"/>
      <c r="DI96" s="125">
        <v>741</v>
      </c>
      <c r="DJ96" s="33">
        <f t="shared" si="53"/>
        <v>7</v>
      </c>
      <c r="DK96" s="83" t="str">
        <f t="shared" si="54"/>
        <v>Konstrukteur 4 / Fachplaner 4 / Gruppenchef 2</v>
      </c>
      <c r="DP96" s="19">
        <f t="shared" si="46"/>
        <v>5639</v>
      </c>
      <c r="DQ96" s="153">
        <v>6</v>
      </c>
      <c r="DR96" s="19">
        <v>0</v>
      </c>
      <c r="DS96" s="19" t="s">
        <v>965</v>
      </c>
    </row>
    <row r="97" spans="1:123" s="19" customFormat="1" x14ac:dyDescent="0.2">
      <c r="A97" s="53">
        <v>0</v>
      </c>
      <c r="B97" s="53"/>
      <c r="C97" s="53">
        <f t="shared" si="47"/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358</v>
      </c>
      <c r="P97" s="15" t="s">
        <v>558</v>
      </c>
      <c r="Q97" s="15">
        <v>93</v>
      </c>
      <c r="R97" s="16"/>
      <c r="S97" s="20" t="s">
        <v>559</v>
      </c>
      <c r="T97" s="21">
        <v>1973</v>
      </c>
      <c r="U97" s="28" t="s">
        <v>560</v>
      </c>
      <c r="V97" s="21">
        <v>1994</v>
      </c>
      <c r="W97" s="25"/>
      <c r="X97" s="21"/>
      <c r="Y97" s="28"/>
      <c r="Z97" s="21">
        <f t="shared" si="48"/>
        <v>22</v>
      </c>
      <c r="AA97" s="25" t="s">
        <v>235</v>
      </c>
      <c r="AB97" s="21" t="s">
        <v>142</v>
      </c>
      <c r="AC97" s="21"/>
      <c r="AE97" s="187" t="s">
        <v>378</v>
      </c>
      <c r="AF97" s="82"/>
      <c r="CP97" s="19" t="str">
        <f t="shared" si="43"/>
        <v>Enderlen Francois</v>
      </c>
      <c r="CR97" s="19">
        <f t="shared" si="44"/>
        <v>22</v>
      </c>
      <c r="CT97" s="154">
        <v>5636</v>
      </c>
      <c r="CU97" s="19" t="str">
        <f t="shared" si="45"/>
        <v>E</v>
      </c>
      <c r="CV97" s="125">
        <v>741</v>
      </c>
      <c r="CW97" s="33">
        <f t="shared" si="55"/>
        <v>7</v>
      </c>
      <c r="CX97" s="83" t="str">
        <f t="shared" si="56"/>
        <v>Konstrukteur 4 / Fachplaner 4 / Gruppenchef 2</v>
      </c>
      <c r="CY97" s="125">
        <v>741</v>
      </c>
      <c r="CZ97" s="33">
        <f t="shared" si="57"/>
        <v>7</v>
      </c>
      <c r="DA97" s="83" t="str">
        <f t="shared" si="58"/>
        <v>Konstrukteur 4 / Fachplaner 4 / Gruppenchef 2</v>
      </c>
      <c r="DB97" s="125">
        <v>741</v>
      </c>
      <c r="DC97" s="33">
        <f t="shared" si="49"/>
        <v>7</v>
      </c>
      <c r="DD97" s="83" t="str">
        <f t="shared" si="50"/>
        <v>Konstrukteur 4 / Fachplaner 4 / Gruppenchef 2</v>
      </c>
      <c r="DE97" s="125">
        <v>741</v>
      </c>
      <c r="DF97" s="33">
        <f t="shared" si="51"/>
        <v>7</v>
      </c>
      <c r="DG97" s="83" t="str">
        <f t="shared" si="52"/>
        <v>Konstrukteur 4 / Fachplaner 4 / Gruppenchef 2</v>
      </c>
      <c r="DH97" s="20"/>
      <c r="DI97" s="125">
        <v>741</v>
      </c>
      <c r="DJ97" s="33">
        <f t="shared" si="53"/>
        <v>7</v>
      </c>
      <c r="DK97" s="83" t="str">
        <f t="shared" si="54"/>
        <v>Konstrukteur 4 / Fachplaner 4 / Gruppenchef 2</v>
      </c>
      <c r="DP97" s="19">
        <f t="shared" si="46"/>
        <v>5636</v>
      </c>
      <c r="DQ97" s="153">
        <v>6</v>
      </c>
      <c r="DR97" s="19">
        <v>0</v>
      </c>
      <c r="DS97" s="19" t="s">
        <v>965</v>
      </c>
    </row>
    <row r="98" spans="1:123" s="19" customFormat="1" x14ac:dyDescent="0.2">
      <c r="A98" s="53">
        <v>0</v>
      </c>
      <c r="B98" s="53">
        <v>1</v>
      </c>
      <c r="C98" s="53">
        <f>IF(Z98&gt;=10,1,0)</f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358</v>
      </c>
      <c r="P98" s="15" t="s">
        <v>1116</v>
      </c>
      <c r="Q98" s="15">
        <v>94</v>
      </c>
      <c r="R98" s="16"/>
      <c r="S98" s="20" t="s">
        <v>1117</v>
      </c>
      <c r="T98" s="21">
        <v>1981</v>
      </c>
      <c r="U98" s="28" t="s">
        <v>239</v>
      </c>
      <c r="V98" s="21">
        <v>2002</v>
      </c>
      <c r="W98" s="25"/>
      <c r="X98" s="21"/>
      <c r="Y98" s="28"/>
      <c r="Z98" s="21">
        <f>$AD$3-V98</f>
        <v>14</v>
      </c>
      <c r="AA98" s="25" t="s">
        <v>239</v>
      </c>
      <c r="AB98" s="21" t="s">
        <v>142</v>
      </c>
      <c r="AC98" s="21"/>
      <c r="AE98" s="187" t="s">
        <v>378</v>
      </c>
      <c r="AF98" s="82"/>
      <c r="CP98" s="19" t="str">
        <f t="shared" si="43"/>
        <v>Iten Vanessa</v>
      </c>
      <c r="CR98" s="19">
        <f t="shared" si="44"/>
        <v>14</v>
      </c>
      <c r="CT98" s="154">
        <v>9661</v>
      </c>
      <c r="CU98" s="19" t="str">
        <f t="shared" si="45"/>
        <v>E</v>
      </c>
      <c r="CV98" s="125">
        <v>733</v>
      </c>
      <c r="CW98" s="33">
        <f t="shared" si="55"/>
        <v>6</v>
      </c>
      <c r="CX98" s="83" t="str">
        <f t="shared" si="56"/>
        <v>Konstrukteur 3 / -planer 3 / Gruppenchef 1</v>
      </c>
      <c r="CY98" s="125"/>
      <c r="CZ98" s="33"/>
      <c r="DA98" s="83"/>
      <c r="DB98" s="125"/>
      <c r="DC98" s="33"/>
      <c r="DD98" s="83"/>
      <c r="DE98" s="125"/>
      <c r="DF98" s="33"/>
      <c r="DG98" s="83"/>
      <c r="DH98" s="20"/>
      <c r="DI98" s="125"/>
      <c r="DJ98" s="33"/>
      <c r="DK98" s="83"/>
      <c r="DP98" s="19">
        <f t="shared" si="46"/>
        <v>9661</v>
      </c>
      <c r="DQ98" s="153">
        <v>6</v>
      </c>
      <c r="DR98" s="19">
        <v>0</v>
      </c>
      <c r="DS98" s="19" t="s">
        <v>965</v>
      </c>
    </row>
    <row r="99" spans="1:123" s="19" customFormat="1" x14ac:dyDescent="0.2">
      <c r="A99" s="53">
        <v>0</v>
      </c>
      <c r="B99" s="53">
        <v>1</v>
      </c>
      <c r="C99" s="53">
        <f>IF(Z99&gt;=10,1,0)</f>
        <v>0</v>
      </c>
      <c r="D99" s="55"/>
      <c r="E99" s="55">
        <v>1</v>
      </c>
      <c r="F99" s="56"/>
      <c r="G99" s="54"/>
      <c r="H99" s="54"/>
      <c r="I99" s="56"/>
      <c r="J99" s="54"/>
      <c r="K99" s="56"/>
      <c r="L99" s="56"/>
      <c r="M99" s="56"/>
      <c r="N99" s="58"/>
      <c r="O99" s="52" t="s">
        <v>359</v>
      </c>
      <c r="P99" s="15" t="s">
        <v>1183</v>
      </c>
      <c r="Q99" s="15">
        <v>95</v>
      </c>
      <c r="R99" s="16"/>
      <c r="S99" s="20" t="s">
        <v>1184</v>
      </c>
      <c r="T99" s="21">
        <v>1982</v>
      </c>
      <c r="U99" s="28" t="s">
        <v>239</v>
      </c>
      <c r="V99" s="21">
        <v>2007</v>
      </c>
      <c r="W99" s="25" t="s">
        <v>1185</v>
      </c>
      <c r="X99" s="21">
        <v>2012</v>
      </c>
      <c r="Y99" s="28"/>
      <c r="Z99" s="21">
        <f>$AD$3-V99</f>
        <v>9</v>
      </c>
      <c r="AA99" s="25" t="s">
        <v>1186</v>
      </c>
      <c r="AB99" s="21" t="s">
        <v>142</v>
      </c>
      <c r="AC99" s="21"/>
      <c r="AE99" s="187" t="s">
        <v>378</v>
      </c>
      <c r="AF99" s="82"/>
      <c r="CP99" s="19" t="str">
        <f t="shared" si="43"/>
        <v>Schaub Anja</v>
      </c>
      <c r="CR99" s="19">
        <f t="shared" si="44"/>
        <v>9</v>
      </c>
      <c r="CT99" s="154">
        <v>9664</v>
      </c>
      <c r="CU99" s="19" t="str">
        <f t="shared" si="45"/>
        <v>E</v>
      </c>
      <c r="CV99" s="125">
        <v>733</v>
      </c>
      <c r="CW99" s="33">
        <f t="shared" si="55"/>
        <v>6</v>
      </c>
      <c r="CX99" s="83" t="str">
        <f t="shared" si="56"/>
        <v>Konstrukteur 3 / -planer 3 / Gruppenchef 1</v>
      </c>
      <c r="CY99" s="125"/>
      <c r="CZ99" s="33"/>
      <c r="DA99" s="83"/>
      <c r="DB99" s="125"/>
      <c r="DC99" s="33"/>
      <c r="DD99" s="83"/>
      <c r="DE99" s="125"/>
      <c r="DF99" s="33"/>
      <c r="DG99" s="83"/>
      <c r="DH99" s="20"/>
      <c r="DI99" s="125"/>
      <c r="DJ99" s="33"/>
      <c r="DK99" s="83"/>
      <c r="DP99" s="19">
        <f t="shared" si="46"/>
        <v>9664</v>
      </c>
      <c r="DQ99" s="153">
        <v>6</v>
      </c>
      <c r="DR99" s="19">
        <v>0</v>
      </c>
      <c r="DS99" s="19" t="s">
        <v>965</v>
      </c>
    </row>
    <row r="100" spans="1:123" s="19" customFormat="1" x14ac:dyDescent="0.2">
      <c r="A100" s="53">
        <v>0</v>
      </c>
      <c r="B100" s="53"/>
      <c r="C100" s="53">
        <f t="shared" si="47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358</v>
      </c>
      <c r="P100" s="15" t="s">
        <v>498</v>
      </c>
      <c r="Q100" s="15">
        <v>96</v>
      </c>
      <c r="R100" s="42"/>
      <c r="S100" s="27" t="s">
        <v>251</v>
      </c>
      <c r="T100" s="21">
        <v>1988</v>
      </c>
      <c r="U100" s="28" t="s">
        <v>235</v>
      </c>
      <c r="V100" s="21">
        <v>2007</v>
      </c>
      <c r="W100" s="25"/>
      <c r="X100" s="21"/>
      <c r="Y100" s="25"/>
      <c r="Z100" s="21">
        <f t="shared" si="48"/>
        <v>9</v>
      </c>
      <c r="AA100" s="25" t="s">
        <v>235</v>
      </c>
      <c r="AB100" s="21" t="s">
        <v>142</v>
      </c>
      <c r="AC100" s="21"/>
      <c r="AE100" s="187" t="s">
        <v>1101</v>
      </c>
      <c r="AF100" s="82"/>
      <c r="CP100" s="19" t="str">
        <f t="shared" si="43"/>
        <v>Will Cédric</v>
      </c>
      <c r="CR100" s="19">
        <f t="shared" si="44"/>
        <v>9</v>
      </c>
      <c r="CT100" s="154">
        <v>9688</v>
      </c>
      <c r="CU100" s="19" t="str">
        <f t="shared" si="45"/>
        <v>E</v>
      </c>
      <c r="CV100" s="125">
        <v>733</v>
      </c>
      <c r="CW100" s="33">
        <f t="shared" si="55"/>
        <v>6</v>
      </c>
      <c r="CX100" s="83" t="str">
        <f t="shared" si="56"/>
        <v>Konstrukteur 3 / -planer 3 / Gruppenchef 1</v>
      </c>
      <c r="CY100" s="125">
        <v>733</v>
      </c>
      <c r="CZ100" s="33">
        <f t="shared" si="57"/>
        <v>6</v>
      </c>
      <c r="DA100" s="83" t="str">
        <f t="shared" si="58"/>
        <v>Konstrukteur 3 / -planer 3 / Gruppenchef 1</v>
      </c>
      <c r="DB100" s="125">
        <v>732</v>
      </c>
      <c r="DC100" s="33">
        <f t="shared" ref="DC100:DC124" si="59">VLOOKUP($DB100,Funktionsbezeichnungen,3,0)</f>
        <v>5</v>
      </c>
      <c r="DD100" s="83" t="str">
        <f t="shared" ref="DD100:DD124" si="60">VLOOKUP($DB100,Funktionsbezeichnungen,2,0)</f>
        <v>Konstrukteur 2 / -planer 2</v>
      </c>
      <c r="DE100" s="125">
        <v>732</v>
      </c>
      <c r="DF100" s="33">
        <f t="shared" si="51"/>
        <v>5</v>
      </c>
      <c r="DG100" s="83" t="str">
        <f t="shared" si="52"/>
        <v>Konstrukteur 2 / -planer 2</v>
      </c>
      <c r="DH100" s="20"/>
      <c r="DI100" s="33">
        <v>732</v>
      </c>
      <c r="DJ100" s="33">
        <f t="shared" ref="DJ100:DJ124" si="61">VLOOKUP($DI100,Funktionsbezeichnungen,3,0)</f>
        <v>5</v>
      </c>
      <c r="DK100" s="83" t="str">
        <f t="shared" ref="DK100:DK124" si="62">VLOOKUP($DI100,Funktionsbezeichnungen,2,0)</f>
        <v>Konstrukteur 2 / -planer 2</v>
      </c>
      <c r="DP100" s="19">
        <f t="shared" si="46"/>
        <v>9688</v>
      </c>
      <c r="DQ100" s="153">
        <v>6</v>
      </c>
      <c r="DR100" s="19">
        <v>0</v>
      </c>
      <c r="DS100" s="19" t="s">
        <v>964</v>
      </c>
    </row>
    <row r="101" spans="1:123" s="19" customFormat="1" x14ac:dyDescent="0.2">
      <c r="A101" s="53">
        <v>0</v>
      </c>
      <c r="B101" s="53"/>
      <c r="C101" s="53">
        <f t="shared" si="47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358</v>
      </c>
      <c r="P101" s="15" t="s">
        <v>499</v>
      </c>
      <c r="Q101" s="15">
        <v>97</v>
      </c>
      <c r="R101" s="42"/>
      <c r="S101" s="27" t="s">
        <v>250</v>
      </c>
      <c r="T101" s="21">
        <v>1987</v>
      </c>
      <c r="U101" s="28" t="s">
        <v>235</v>
      </c>
      <c r="V101" s="21">
        <v>2007</v>
      </c>
      <c r="W101" s="25"/>
      <c r="X101" s="21"/>
      <c r="Y101" s="25"/>
      <c r="Z101" s="21">
        <f t="shared" si="48"/>
        <v>9</v>
      </c>
      <c r="AA101" s="25" t="s">
        <v>235</v>
      </c>
      <c r="AB101" s="21" t="s">
        <v>142</v>
      </c>
      <c r="AC101" s="21"/>
      <c r="AE101" s="90" t="s">
        <v>378</v>
      </c>
      <c r="AF101" s="82"/>
      <c r="CP101" s="19" t="str">
        <f t="shared" si="43"/>
        <v>Wernli Sebastian</v>
      </c>
      <c r="CR101" s="19">
        <f t="shared" si="44"/>
        <v>9</v>
      </c>
      <c r="CT101" s="154">
        <v>9687</v>
      </c>
      <c r="CU101" s="19" t="str">
        <f t="shared" ref="CU101:CU135" si="63">+AB101</f>
        <v>E</v>
      </c>
      <c r="CV101" s="125">
        <v>733</v>
      </c>
      <c r="CW101" s="33">
        <f t="shared" si="55"/>
        <v>6</v>
      </c>
      <c r="CX101" s="83" t="str">
        <f t="shared" si="56"/>
        <v>Konstrukteur 3 / -planer 3 / Gruppenchef 1</v>
      </c>
      <c r="CY101" s="125">
        <v>733</v>
      </c>
      <c r="CZ101" s="33">
        <f t="shared" si="57"/>
        <v>6</v>
      </c>
      <c r="DA101" s="83" t="str">
        <f t="shared" si="58"/>
        <v>Konstrukteur 3 / -planer 3 / Gruppenchef 1</v>
      </c>
      <c r="DB101" s="125">
        <v>732</v>
      </c>
      <c r="DC101" s="33">
        <f t="shared" si="59"/>
        <v>5</v>
      </c>
      <c r="DD101" s="83" t="str">
        <f t="shared" si="60"/>
        <v>Konstrukteur 2 / -planer 2</v>
      </c>
      <c r="DE101" s="125">
        <v>732</v>
      </c>
      <c r="DF101" s="33">
        <f t="shared" si="51"/>
        <v>5</v>
      </c>
      <c r="DG101" s="83" t="str">
        <f t="shared" si="52"/>
        <v>Konstrukteur 2 / -planer 2</v>
      </c>
      <c r="DH101" s="20"/>
      <c r="DI101" s="33">
        <v>732</v>
      </c>
      <c r="DJ101" s="33">
        <f t="shared" si="61"/>
        <v>5</v>
      </c>
      <c r="DK101" s="83" t="str">
        <f t="shared" si="62"/>
        <v>Konstrukteur 2 / -planer 2</v>
      </c>
      <c r="DP101" s="19">
        <f t="shared" si="46"/>
        <v>9687</v>
      </c>
      <c r="DQ101" s="153">
        <v>6</v>
      </c>
      <c r="DR101" s="19">
        <v>0</v>
      </c>
      <c r="DS101" s="19" t="s">
        <v>964</v>
      </c>
    </row>
    <row r="102" spans="1:123" s="19" customFormat="1" x14ac:dyDescent="0.2">
      <c r="A102" s="53">
        <v>0</v>
      </c>
      <c r="B102" s="53"/>
      <c r="C102" s="53">
        <f t="shared" si="47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358</v>
      </c>
      <c r="P102" s="15" t="s">
        <v>556</v>
      </c>
      <c r="Q102" s="15">
        <v>98</v>
      </c>
      <c r="R102" s="42"/>
      <c r="S102" s="27" t="s">
        <v>557</v>
      </c>
      <c r="T102" s="21">
        <v>1987</v>
      </c>
      <c r="U102" s="28" t="s">
        <v>235</v>
      </c>
      <c r="V102" s="21">
        <v>2008</v>
      </c>
      <c r="W102" s="25"/>
      <c r="X102" s="21"/>
      <c r="Y102" s="25"/>
      <c r="Z102" s="21">
        <f t="shared" si="48"/>
        <v>8</v>
      </c>
      <c r="AA102" s="25" t="s">
        <v>235</v>
      </c>
      <c r="AB102" s="21" t="s">
        <v>142</v>
      </c>
      <c r="AC102" s="21"/>
      <c r="AE102" s="90" t="s">
        <v>378</v>
      </c>
      <c r="AF102" s="82"/>
      <c r="CP102" s="19" t="str">
        <f t="shared" si="43"/>
        <v>Breiter Michael</v>
      </c>
      <c r="CR102" s="19">
        <f t="shared" si="44"/>
        <v>8</v>
      </c>
      <c r="CT102" s="154">
        <v>7702</v>
      </c>
      <c r="CU102" s="19" t="str">
        <f t="shared" si="63"/>
        <v>E</v>
      </c>
      <c r="CV102" s="125">
        <v>733</v>
      </c>
      <c r="CW102" s="33">
        <f t="shared" si="55"/>
        <v>6</v>
      </c>
      <c r="CX102" s="83" t="str">
        <f t="shared" si="56"/>
        <v>Konstrukteur 3 / -planer 3 / Gruppenchef 1</v>
      </c>
      <c r="CY102" s="125"/>
      <c r="CZ102" s="33"/>
      <c r="DA102" s="83"/>
      <c r="DB102" s="125">
        <v>732</v>
      </c>
      <c r="DC102" s="33">
        <f>VLOOKUP($DB102,Funktionsbezeichnungen,3,0)</f>
        <v>5</v>
      </c>
      <c r="DD102" s="83" t="str">
        <f>VLOOKUP($DB102,Funktionsbezeichnungen,2,0)</f>
        <v>Konstrukteur 2 / -planer 2</v>
      </c>
      <c r="DE102" s="33">
        <v>732</v>
      </c>
      <c r="DF102" s="33">
        <f>VLOOKUP($DE102,Funktionsbezeichnungen,3,0)</f>
        <v>5</v>
      </c>
      <c r="DG102" s="83" t="str">
        <f>VLOOKUP($DE102,Funktionsbezeichnungen,2,0)</f>
        <v>Konstrukteur 2 / -planer 2</v>
      </c>
      <c r="DI102" s="33">
        <v>732</v>
      </c>
      <c r="DJ102" s="33">
        <f t="shared" si="61"/>
        <v>5</v>
      </c>
      <c r="DK102" s="83" t="str">
        <f t="shared" si="62"/>
        <v>Konstrukteur 2 / -planer 2</v>
      </c>
      <c r="DP102" s="19">
        <f t="shared" si="46"/>
        <v>7702</v>
      </c>
      <c r="DQ102" s="153">
        <v>6</v>
      </c>
      <c r="DR102" s="19">
        <v>0</v>
      </c>
      <c r="DS102" s="19" t="s">
        <v>964</v>
      </c>
    </row>
    <row r="103" spans="1:123" s="19" customFormat="1" ht="27" x14ac:dyDescent="0.2">
      <c r="A103" s="218">
        <v>0</v>
      </c>
      <c r="B103" s="218"/>
      <c r="C103" s="218">
        <f>IF(Z103&gt;=10,1,0)</f>
        <v>0</v>
      </c>
      <c r="D103" s="219"/>
      <c r="E103" s="219">
        <v>1</v>
      </c>
      <c r="F103" s="220"/>
      <c r="G103" s="221"/>
      <c r="H103" s="221"/>
      <c r="I103" s="220"/>
      <c r="J103" s="221">
        <v>1</v>
      </c>
      <c r="K103" s="220"/>
      <c r="L103" s="220"/>
      <c r="M103" s="220"/>
      <c r="N103" s="211"/>
      <c r="O103" s="215" t="s">
        <v>358</v>
      </c>
      <c r="P103" s="212" t="s">
        <v>1200</v>
      </c>
      <c r="Q103" s="15">
        <v>99</v>
      </c>
      <c r="R103" s="213"/>
      <c r="S103" s="216" t="s">
        <v>1201</v>
      </c>
      <c r="T103" s="118">
        <v>1985</v>
      </c>
      <c r="U103" s="120" t="s">
        <v>1202</v>
      </c>
      <c r="V103" s="118">
        <v>2009</v>
      </c>
      <c r="W103" s="214"/>
      <c r="X103" s="118"/>
      <c r="Y103" s="214"/>
      <c r="Z103" s="118">
        <f>$AD$3-V103</f>
        <v>7</v>
      </c>
      <c r="AA103" s="120" t="s">
        <v>129</v>
      </c>
      <c r="AB103" s="118" t="s">
        <v>142</v>
      </c>
      <c r="AC103" s="118"/>
      <c r="AD103" s="210"/>
      <c r="AE103" s="217" t="s">
        <v>377</v>
      </c>
      <c r="AF103" s="82"/>
      <c r="CP103" s="192" t="str">
        <f>+S103</f>
        <v>Grabherr Mathieu</v>
      </c>
      <c r="CR103" s="19">
        <f>+Z103</f>
        <v>7</v>
      </c>
      <c r="CT103" s="222">
        <v>5641</v>
      </c>
      <c r="CU103" s="19" t="str">
        <f t="shared" si="63"/>
        <v>E</v>
      </c>
      <c r="CV103" s="125">
        <v>733</v>
      </c>
      <c r="CW103" s="33">
        <f t="shared" si="55"/>
        <v>6</v>
      </c>
      <c r="CX103" s="83" t="str">
        <f t="shared" si="56"/>
        <v>Konstrukteur 3 / -planer 3 / Gruppenchef 1</v>
      </c>
      <c r="CY103" s="125"/>
      <c r="CZ103" s="33"/>
      <c r="DA103" s="83"/>
      <c r="DB103" s="125"/>
      <c r="DC103" s="33"/>
      <c r="DD103" s="83"/>
      <c r="DE103" s="33"/>
      <c r="DF103" s="33"/>
      <c r="DG103" s="83"/>
      <c r="DI103" s="33"/>
      <c r="DJ103" s="33"/>
      <c r="DK103" s="83"/>
      <c r="DP103" s="19">
        <f>+CT103</f>
        <v>5641</v>
      </c>
      <c r="DQ103" s="153">
        <v>6</v>
      </c>
      <c r="DR103" s="19">
        <v>0</v>
      </c>
      <c r="DS103" s="19" t="s">
        <v>965</v>
      </c>
    </row>
    <row r="104" spans="1:123" s="19" customFormat="1" x14ac:dyDescent="0.2">
      <c r="A104" s="53">
        <v>0</v>
      </c>
      <c r="B104" s="53"/>
      <c r="C104" s="53">
        <f t="shared" si="47"/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360</v>
      </c>
      <c r="P104" s="15" t="s">
        <v>524</v>
      </c>
      <c r="Q104" s="15">
        <v>100</v>
      </c>
      <c r="R104" s="42"/>
      <c r="S104" s="27" t="s">
        <v>283</v>
      </c>
      <c r="T104" s="21">
        <v>1988</v>
      </c>
      <c r="U104" s="28" t="s">
        <v>235</v>
      </c>
      <c r="V104" s="21">
        <v>2010</v>
      </c>
      <c r="W104" s="25"/>
      <c r="X104" s="21"/>
      <c r="Y104" s="25"/>
      <c r="Z104" s="21">
        <f t="shared" si="48"/>
        <v>6</v>
      </c>
      <c r="AA104" s="25" t="s">
        <v>235</v>
      </c>
      <c r="AB104" s="21" t="s">
        <v>142</v>
      </c>
      <c r="AC104" s="21"/>
      <c r="AE104" s="90" t="s">
        <v>378</v>
      </c>
      <c r="AF104" s="82"/>
      <c r="CP104" s="19" t="str">
        <f t="shared" si="43"/>
        <v>Niederberger Benjamin</v>
      </c>
      <c r="CR104" s="19">
        <f t="shared" si="44"/>
        <v>6</v>
      </c>
      <c r="CT104" s="154">
        <v>9701</v>
      </c>
      <c r="CU104" s="19" t="str">
        <f t="shared" si="63"/>
        <v>E</v>
      </c>
      <c r="CV104" s="125">
        <v>733</v>
      </c>
      <c r="CW104" s="33">
        <f t="shared" si="55"/>
        <v>6</v>
      </c>
      <c r="CX104" s="83" t="str">
        <f t="shared" si="56"/>
        <v>Konstrukteur 3 / -planer 3 / Gruppenchef 1</v>
      </c>
      <c r="CY104" s="125">
        <v>732</v>
      </c>
      <c r="CZ104" s="33">
        <f t="shared" si="57"/>
        <v>5</v>
      </c>
      <c r="DA104" s="83" t="str">
        <f t="shared" si="58"/>
        <v>Konstrukteur 2 / -planer 2</v>
      </c>
      <c r="DB104" s="125">
        <v>731</v>
      </c>
      <c r="DC104" s="33">
        <f t="shared" si="59"/>
        <v>4</v>
      </c>
      <c r="DD104" s="83" t="str">
        <f t="shared" si="60"/>
        <v>Konstrukteur 1 / -planer 1</v>
      </c>
      <c r="DE104" s="125">
        <v>731</v>
      </c>
      <c r="DF104" s="33">
        <f t="shared" si="51"/>
        <v>4</v>
      </c>
      <c r="DG104" s="83" t="str">
        <f t="shared" si="52"/>
        <v>Konstrukteur 1 / -planer 1</v>
      </c>
      <c r="DH104" s="20"/>
      <c r="DI104" s="33">
        <v>731</v>
      </c>
      <c r="DJ104" s="33">
        <f t="shared" si="61"/>
        <v>4</v>
      </c>
      <c r="DK104" s="83" t="str">
        <f t="shared" si="62"/>
        <v>Konstrukteur 1 / -planer 1</v>
      </c>
      <c r="DP104" s="19">
        <f t="shared" si="46"/>
        <v>9701</v>
      </c>
      <c r="DQ104" s="153">
        <v>6</v>
      </c>
      <c r="DR104" s="19">
        <v>0</v>
      </c>
      <c r="DS104" s="19" t="s">
        <v>964</v>
      </c>
    </row>
    <row r="105" spans="1:123" s="19" customFormat="1" x14ac:dyDescent="0.2">
      <c r="A105" s="53">
        <v>0</v>
      </c>
      <c r="B105" s="53">
        <v>1</v>
      </c>
      <c r="C105" s="53">
        <f t="shared" si="47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358</v>
      </c>
      <c r="P105" s="15" t="s">
        <v>905</v>
      </c>
      <c r="Q105" s="15">
        <v>101</v>
      </c>
      <c r="R105" s="42"/>
      <c r="S105" s="27" t="s">
        <v>906</v>
      </c>
      <c r="T105" s="21">
        <v>1990</v>
      </c>
      <c r="U105" s="28" t="s">
        <v>239</v>
      </c>
      <c r="V105" s="21">
        <v>2012</v>
      </c>
      <c r="W105" s="25" t="s">
        <v>1169</v>
      </c>
      <c r="X105" s="21">
        <v>2016</v>
      </c>
      <c r="Y105" s="25"/>
      <c r="Z105" s="21">
        <f t="shared" si="48"/>
        <v>4</v>
      </c>
      <c r="AA105" s="25" t="s">
        <v>239</v>
      </c>
      <c r="AB105" s="21" t="s">
        <v>147</v>
      </c>
      <c r="AC105" s="21"/>
      <c r="AE105" s="90" t="s">
        <v>1211</v>
      </c>
      <c r="AF105" s="82"/>
      <c r="CP105" s="19" t="str">
        <f t="shared" si="43"/>
        <v>Zymeri Shaha</v>
      </c>
      <c r="CR105" s="19">
        <f t="shared" si="44"/>
        <v>4</v>
      </c>
      <c r="CT105" s="154">
        <v>9733</v>
      </c>
      <c r="CU105" s="19" t="str">
        <f t="shared" si="63"/>
        <v>F</v>
      </c>
      <c r="CV105" s="125">
        <v>732</v>
      </c>
      <c r="CW105" s="33">
        <f t="shared" si="55"/>
        <v>5</v>
      </c>
      <c r="CX105" s="83" t="str">
        <f t="shared" si="56"/>
        <v>Konstrukteur 2 / -planer 2</v>
      </c>
      <c r="CY105" s="125">
        <v>731</v>
      </c>
      <c r="CZ105" s="33">
        <f t="shared" si="57"/>
        <v>4</v>
      </c>
      <c r="DA105" s="83" t="str">
        <f t="shared" si="58"/>
        <v>Konstrukteur 1 / -planer 1</v>
      </c>
      <c r="DB105" s="125"/>
      <c r="DC105" s="33"/>
      <c r="DD105" s="83"/>
      <c r="DE105" s="125"/>
      <c r="DF105" s="33"/>
      <c r="DG105" s="83"/>
      <c r="DH105" s="20"/>
      <c r="DI105" s="33">
        <v>731</v>
      </c>
      <c r="DJ105" s="33">
        <f t="shared" si="61"/>
        <v>4</v>
      </c>
      <c r="DK105" s="83" t="str">
        <f t="shared" si="62"/>
        <v>Konstrukteur 1 / -planer 1</v>
      </c>
      <c r="DP105" s="19">
        <f t="shared" si="46"/>
        <v>9733</v>
      </c>
      <c r="DQ105" s="153">
        <v>7</v>
      </c>
      <c r="DR105" s="19">
        <v>0</v>
      </c>
      <c r="DS105" s="19" t="s">
        <v>964</v>
      </c>
    </row>
    <row r="106" spans="1:123" s="19" customFormat="1" x14ac:dyDescent="0.2">
      <c r="A106" s="53">
        <v>0</v>
      </c>
      <c r="B106" s="53"/>
      <c r="C106" s="53">
        <f t="shared" si="47"/>
        <v>0</v>
      </c>
      <c r="D106" s="55"/>
      <c r="E106" s="55"/>
      <c r="F106" s="55"/>
      <c r="G106" s="53"/>
      <c r="H106" s="53"/>
      <c r="I106" s="55">
        <v>1</v>
      </c>
      <c r="J106" s="53"/>
      <c r="K106" s="55"/>
      <c r="L106" s="55"/>
      <c r="M106" s="55"/>
      <c r="N106" s="59"/>
      <c r="O106" s="19" t="s">
        <v>359</v>
      </c>
      <c r="P106" s="15" t="s">
        <v>594</v>
      </c>
      <c r="Q106" s="15">
        <v>102</v>
      </c>
      <c r="R106" s="42"/>
      <c r="S106" s="27" t="s">
        <v>595</v>
      </c>
      <c r="T106" s="21">
        <v>1992</v>
      </c>
      <c r="U106" s="28" t="s">
        <v>235</v>
      </c>
      <c r="V106" s="21">
        <v>2013</v>
      </c>
      <c r="W106" s="25"/>
      <c r="X106" s="21"/>
      <c r="Y106" s="25"/>
      <c r="Z106" s="21">
        <f t="shared" si="48"/>
        <v>3</v>
      </c>
      <c r="AA106" s="25" t="s">
        <v>235</v>
      </c>
      <c r="AB106" s="21" t="s">
        <v>147</v>
      </c>
      <c r="AC106" s="21"/>
      <c r="AE106" s="90" t="s">
        <v>378</v>
      </c>
      <c r="AF106" s="82"/>
      <c r="CP106" s="19" t="str">
        <f t="shared" si="43"/>
        <v>Schär Cedric</v>
      </c>
      <c r="CR106" s="19">
        <f t="shared" si="44"/>
        <v>3</v>
      </c>
      <c r="CT106" s="154">
        <v>9715</v>
      </c>
      <c r="CU106" s="19" t="str">
        <f t="shared" si="63"/>
        <v>F</v>
      </c>
      <c r="CV106" s="125">
        <v>732</v>
      </c>
      <c r="CW106" s="33">
        <f t="shared" si="55"/>
        <v>5</v>
      </c>
      <c r="CX106" s="83" t="str">
        <f t="shared" si="56"/>
        <v>Konstrukteur 2 / -planer 2</v>
      </c>
      <c r="CY106" s="125">
        <v>731</v>
      </c>
      <c r="CZ106" s="33">
        <f t="shared" si="57"/>
        <v>4</v>
      </c>
      <c r="DA106" s="83" t="str">
        <f t="shared" si="58"/>
        <v>Konstrukteur 1 / -planer 1</v>
      </c>
      <c r="DB106" s="125"/>
      <c r="DC106" s="33"/>
      <c r="DD106" s="83"/>
      <c r="DE106" s="125"/>
      <c r="DF106" s="33"/>
      <c r="DG106" s="83"/>
      <c r="DH106" s="20"/>
      <c r="DI106" s="33">
        <v>731</v>
      </c>
      <c r="DJ106" s="33">
        <f t="shared" si="61"/>
        <v>4</v>
      </c>
      <c r="DK106" s="83" t="str">
        <f t="shared" si="62"/>
        <v>Konstrukteur 1 / -planer 1</v>
      </c>
      <c r="DP106" s="19">
        <f t="shared" si="46"/>
        <v>9715</v>
      </c>
      <c r="DQ106" s="153">
        <v>6</v>
      </c>
      <c r="DR106" s="19">
        <v>0</v>
      </c>
      <c r="DS106" s="19" t="s">
        <v>964</v>
      </c>
    </row>
    <row r="107" spans="1:123" s="19" customFormat="1" x14ac:dyDescent="0.2">
      <c r="A107" s="53">
        <v>0</v>
      </c>
      <c r="B107" s="53"/>
      <c r="C107" s="53">
        <f>IF(Z107&gt;=10,1,0)</f>
        <v>0</v>
      </c>
      <c r="D107" s="55"/>
      <c r="E107" s="55"/>
      <c r="F107" s="55"/>
      <c r="G107" s="53"/>
      <c r="H107" s="53"/>
      <c r="I107" s="55">
        <v>1</v>
      </c>
      <c r="J107" s="53"/>
      <c r="K107" s="55"/>
      <c r="L107" s="55"/>
      <c r="M107" s="55"/>
      <c r="N107" s="59"/>
      <c r="O107" s="19" t="s">
        <v>361</v>
      </c>
      <c r="P107" s="15" t="s">
        <v>627</v>
      </c>
      <c r="Q107" s="15">
        <v>103</v>
      </c>
      <c r="R107" s="42"/>
      <c r="S107" s="27" t="s">
        <v>626</v>
      </c>
      <c r="T107" s="21">
        <v>1995</v>
      </c>
      <c r="U107" s="28" t="s">
        <v>235</v>
      </c>
      <c r="V107" s="21">
        <v>2014</v>
      </c>
      <c r="W107" s="25"/>
      <c r="X107" s="21"/>
      <c r="Y107" s="25"/>
      <c r="Z107" s="21">
        <f>$AD$3-V107</f>
        <v>2</v>
      </c>
      <c r="AA107" s="25" t="s">
        <v>235</v>
      </c>
      <c r="AB107" s="21" t="s">
        <v>147</v>
      </c>
      <c r="AC107" s="21"/>
      <c r="AE107" s="90" t="s">
        <v>378</v>
      </c>
      <c r="AF107" s="82"/>
      <c r="CP107" s="19" t="str">
        <f>+S107</f>
        <v>Leubin Marco</v>
      </c>
      <c r="CR107" s="19">
        <f>+Z107</f>
        <v>2</v>
      </c>
      <c r="CT107" s="154">
        <v>9726</v>
      </c>
      <c r="CU107" s="19" t="str">
        <f t="shared" si="63"/>
        <v>F</v>
      </c>
      <c r="CV107" s="125">
        <v>731</v>
      </c>
      <c r="CW107" s="33">
        <f t="shared" ref="CW107:CW135" si="64">VLOOKUP($CV107,Funktionsbezeichnungen,3,0)</f>
        <v>4</v>
      </c>
      <c r="CX107" s="83" t="str">
        <f t="shared" ref="CX107:CX135" si="65">VLOOKUP($CV107,Funktionsbezeichnungen,2,0)</f>
        <v>Konstrukteur 1 / -planer 1</v>
      </c>
      <c r="CY107" s="125"/>
      <c r="CZ107" s="33"/>
      <c r="DA107" s="83"/>
      <c r="DB107" s="125"/>
      <c r="DC107" s="33"/>
      <c r="DD107" s="83"/>
      <c r="DE107" s="125"/>
      <c r="DF107" s="33"/>
      <c r="DG107" s="83"/>
      <c r="DH107" s="20"/>
      <c r="DI107" s="33"/>
      <c r="DJ107" s="33"/>
      <c r="DK107" s="83"/>
      <c r="DP107" s="19">
        <f>+CT107</f>
        <v>9726</v>
      </c>
      <c r="DQ107" s="153">
        <v>8</v>
      </c>
      <c r="DR107" s="19">
        <v>0</v>
      </c>
      <c r="DS107" s="185" t="s">
        <v>976</v>
      </c>
    </row>
    <row r="108" spans="1:123" s="19" customFormat="1" x14ac:dyDescent="0.2">
      <c r="A108" s="53">
        <v>0</v>
      </c>
      <c r="B108" s="53"/>
      <c r="C108" s="53">
        <f t="shared" si="47"/>
        <v>0</v>
      </c>
      <c r="D108" s="55"/>
      <c r="E108" s="55"/>
      <c r="F108" s="55"/>
      <c r="G108" s="53"/>
      <c r="H108" s="53"/>
      <c r="I108" s="55">
        <v>1</v>
      </c>
      <c r="J108" s="53"/>
      <c r="K108" s="55"/>
      <c r="L108" s="55"/>
      <c r="M108" s="55"/>
      <c r="N108" s="59"/>
      <c r="O108" s="19" t="s">
        <v>359</v>
      </c>
      <c r="P108" s="15" t="s">
        <v>903</v>
      </c>
      <c r="Q108" s="15">
        <v>104</v>
      </c>
      <c r="R108" s="42"/>
      <c r="S108" s="27" t="s">
        <v>900</v>
      </c>
      <c r="T108" s="21">
        <v>1996</v>
      </c>
      <c r="U108" s="28" t="s">
        <v>235</v>
      </c>
      <c r="V108" s="21">
        <v>2016</v>
      </c>
      <c r="W108" s="25"/>
      <c r="X108" s="21"/>
      <c r="Y108" s="25"/>
      <c r="Z108" s="21">
        <f t="shared" si="48"/>
        <v>0</v>
      </c>
      <c r="AA108" s="25" t="s">
        <v>235</v>
      </c>
      <c r="AB108" s="21" t="s">
        <v>149</v>
      </c>
      <c r="AC108" s="21"/>
      <c r="AE108" s="90" t="s">
        <v>378</v>
      </c>
      <c r="AF108" s="82"/>
      <c r="CP108" s="192" t="str">
        <f t="shared" si="43"/>
        <v>Boschung Jan</v>
      </c>
      <c r="CR108" s="19">
        <f t="shared" si="44"/>
        <v>0</v>
      </c>
      <c r="CT108" s="222">
        <v>9740</v>
      </c>
      <c r="CU108" s="19" t="str">
        <f t="shared" si="63"/>
        <v>G</v>
      </c>
      <c r="CV108" s="125">
        <v>731</v>
      </c>
      <c r="CW108" s="33">
        <f t="shared" si="64"/>
        <v>4</v>
      </c>
      <c r="CX108" s="83" t="str">
        <f t="shared" si="65"/>
        <v>Konstrukteur 1 / -planer 1</v>
      </c>
      <c r="CY108" s="125"/>
      <c r="CZ108" s="33"/>
      <c r="DA108" s="83"/>
      <c r="DB108" s="125"/>
      <c r="DC108" s="33"/>
      <c r="DD108" s="83"/>
      <c r="DE108" s="125"/>
      <c r="DF108" s="33"/>
      <c r="DG108" s="83"/>
      <c r="DH108" s="20"/>
      <c r="DI108" s="33"/>
      <c r="DJ108" s="33"/>
      <c r="DK108" s="83"/>
      <c r="DP108" s="19">
        <f t="shared" si="46"/>
        <v>9740</v>
      </c>
      <c r="DQ108" s="153">
        <v>8</v>
      </c>
      <c r="DR108" s="19">
        <v>0</v>
      </c>
      <c r="DS108" s="185" t="s">
        <v>976</v>
      </c>
    </row>
    <row r="109" spans="1:123" s="19" customFormat="1" ht="40.5" x14ac:dyDescent="0.2">
      <c r="A109" s="53">
        <v>0</v>
      </c>
      <c r="B109" s="53"/>
      <c r="C109" s="53">
        <f t="shared" si="47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357</v>
      </c>
      <c r="P109" s="15" t="s">
        <v>504</v>
      </c>
      <c r="Q109" s="15">
        <v>105</v>
      </c>
      <c r="R109" s="42" t="s">
        <v>343</v>
      </c>
      <c r="S109" s="20" t="s">
        <v>157</v>
      </c>
      <c r="T109" s="21">
        <v>1976</v>
      </c>
      <c r="U109" s="28" t="s">
        <v>320</v>
      </c>
      <c r="V109" s="21">
        <v>2002</v>
      </c>
      <c r="W109" s="25" t="s">
        <v>321</v>
      </c>
      <c r="X109" s="21">
        <v>2005</v>
      </c>
      <c r="Y109" s="28"/>
      <c r="Z109" s="118">
        <f t="shared" si="48"/>
        <v>14</v>
      </c>
      <c r="AA109" s="25" t="s">
        <v>694</v>
      </c>
      <c r="AB109" s="21" t="s">
        <v>105</v>
      </c>
      <c r="AC109" s="21"/>
      <c r="AE109" s="90" t="s">
        <v>455</v>
      </c>
      <c r="AF109" s="82"/>
      <c r="CP109" s="19" t="str">
        <f t="shared" si="43"/>
        <v>Kiefer Patrick</v>
      </c>
      <c r="CR109" s="19">
        <f t="shared" si="44"/>
        <v>14</v>
      </c>
      <c r="CT109" s="154">
        <v>6753</v>
      </c>
      <c r="CU109" s="19" t="str">
        <f t="shared" si="63"/>
        <v>C</v>
      </c>
      <c r="CV109" s="125">
        <v>223</v>
      </c>
      <c r="CW109" s="33">
        <f t="shared" si="64"/>
        <v>10</v>
      </c>
      <c r="CX109" s="83" t="str">
        <f t="shared" si="65"/>
        <v>Finanz-Fachspezialist / Controller 3</v>
      </c>
      <c r="CY109" s="125">
        <v>223</v>
      </c>
      <c r="CZ109" s="33">
        <f>VLOOKUP($CY109,Funktionsbezeichnungen,3,0)</f>
        <v>10</v>
      </c>
      <c r="DA109" s="83" t="str">
        <f>VLOOKUP($CY109,Funktionsbezeichnungen,2,0)</f>
        <v>Finanz-Fachspezialist / Controller 3</v>
      </c>
      <c r="DB109" s="125">
        <v>223</v>
      </c>
      <c r="DC109" s="33">
        <f>VLOOKUP($DB109,Funktionsbezeichnungen,3,0)</f>
        <v>10</v>
      </c>
      <c r="DD109" s="83" t="str">
        <f>VLOOKUP($DB109,Funktionsbezeichnungen,2,0)</f>
        <v>Finanz-Fachspezialist / Controller 3</v>
      </c>
      <c r="DE109" s="125">
        <v>223</v>
      </c>
      <c r="DF109" s="33">
        <f>VLOOKUP($DE109,Funktionsbezeichnungen,3,0)</f>
        <v>10</v>
      </c>
      <c r="DG109" s="83" t="str">
        <f>VLOOKUP($DE109,Funktionsbezeichnungen,2,0)</f>
        <v>Finanz-Fachspezialist / Controller 3</v>
      </c>
      <c r="DH109" s="20"/>
      <c r="DI109" s="125">
        <v>223</v>
      </c>
      <c r="DJ109" s="33">
        <f>VLOOKUP($DI109,Funktionsbezeichnungen,3,0)</f>
        <v>10</v>
      </c>
      <c r="DK109" s="83" t="str">
        <f>VLOOKUP($DI109,Funktionsbezeichnungen,2,0)</f>
        <v>Finanz-Fachspezialist / Controller 3</v>
      </c>
      <c r="DP109" s="19">
        <f t="shared" si="46"/>
        <v>6753</v>
      </c>
      <c r="DQ109" s="153">
        <v>3</v>
      </c>
      <c r="DR109" s="19">
        <v>0</v>
      </c>
      <c r="DS109" s="185" t="s">
        <v>972</v>
      </c>
    </row>
    <row r="110" spans="1:123" s="19" customFormat="1" x14ac:dyDescent="0.2">
      <c r="A110" s="53">
        <v>0</v>
      </c>
      <c r="B110" s="53">
        <v>1</v>
      </c>
      <c r="C110" s="53">
        <f t="shared" si="47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359</v>
      </c>
      <c r="P110" s="15" t="s">
        <v>500</v>
      </c>
      <c r="Q110" s="15">
        <v>106</v>
      </c>
      <c r="R110" s="42"/>
      <c r="S110" s="27" t="s">
        <v>152</v>
      </c>
      <c r="T110" s="21">
        <v>1952</v>
      </c>
      <c r="U110" s="28" t="s">
        <v>151</v>
      </c>
      <c r="V110" s="21">
        <v>1971</v>
      </c>
      <c r="W110" s="25"/>
      <c r="X110" s="21"/>
      <c r="Y110" s="25"/>
      <c r="Z110" s="21">
        <f t="shared" si="48"/>
        <v>45</v>
      </c>
      <c r="AA110" s="25" t="s">
        <v>696</v>
      </c>
      <c r="AB110" s="21" t="s">
        <v>121</v>
      </c>
      <c r="AC110" s="21"/>
      <c r="AE110" s="90" t="s">
        <v>425</v>
      </c>
      <c r="AF110" s="82"/>
      <c r="CP110" s="19" t="str">
        <f t="shared" si="43"/>
        <v>Meister Christine</v>
      </c>
      <c r="CR110" s="19">
        <f t="shared" si="44"/>
        <v>45</v>
      </c>
      <c r="CT110" s="154">
        <v>4245</v>
      </c>
      <c r="CU110" s="19" t="str">
        <f t="shared" si="63"/>
        <v>D</v>
      </c>
      <c r="CV110" s="125">
        <v>134</v>
      </c>
      <c r="CW110" s="33">
        <f t="shared" si="64"/>
        <v>7</v>
      </c>
      <c r="CX110" s="83" t="str">
        <f t="shared" si="65"/>
        <v>Kaufmännischer Mitarbeiter 4 / Gruppenchef 2</v>
      </c>
      <c r="CY110" s="125">
        <v>134</v>
      </c>
      <c r="CZ110" s="33">
        <f t="shared" si="57"/>
        <v>7</v>
      </c>
      <c r="DA110" s="83" t="str">
        <f t="shared" si="58"/>
        <v>Kaufmännischer Mitarbeiter 4 / Gruppenchef 2</v>
      </c>
      <c r="DB110" s="125">
        <v>134</v>
      </c>
      <c r="DC110" s="33">
        <f t="shared" si="59"/>
        <v>7</v>
      </c>
      <c r="DD110" s="83" t="str">
        <f t="shared" si="60"/>
        <v>Kaufmännischer Mitarbeiter 4 / Gruppenchef 2</v>
      </c>
      <c r="DE110" s="125">
        <v>134</v>
      </c>
      <c r="DF110" s="33">
        <f t="shared" ref="DF110:DF124" si="66">VLOOKUP($DE110,Funktionsbezeichnungen,3,0)</f>
        <v>7</v>
      </c>
      <c r="DG110" s="83" t="str">
        <f t="shared" ref="DG110:DG124" si="67">VLOOKUP($DE110,Funktionsbezeichnungen,2,0)</f>
        <v>Kaufmännischer Mitarbeiter 4 / Gruppenchef 2</v>
      </c>
      <c r="DH110" s="20"/>
      <c r="DI110" s="125">
        <v>134</v>
      </c>
      <c r="DJ110" s="33">
        <f t="shared" si="61"/>
        <v>7</v>
      </c>
      <c r="DK110" s="83" t="str">
        <f t="shared" si="62"/>
        <v>Kaufmännischer Mitarbeiter 4 / Gruppenchef 2</v>
      </c>
      <c r="DP110" s="19">
        <f t="shared" si="46"/>
        <v>4245</v>
      </c>
      <c r="DQ110" s="153">
        <v>6</v>
      </c>
      <c r="DR110" s="19">
        <v>0</v>
      </c>
      <c r="DS110" s="19" t="s">
        <v>955</v>
      </c>
    </row>
    <row r="111" spans="1:123" s="19" customFormat="1" ht="27" x14ac:dyDescent="0.2">
      <c r="A111" s="53">
        <v>0</v>
      </c>
      <c r="B111" s="53">
        <v>1</v>
      </c>
      <c r="C111" s="53">
        <f t="shared" si="47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357</v>
      </c>
      <c r="P111" s="15" t="s">
        <v>501</v>
      </c>
      <c r="Q111" s="15">
        <v>107</v>
      </c>
      <c r="R111" s="42"/>
      <c r="S111" s="20" t="s">
        <v>207</v>
      </c>
      <c r="T111" s="17">
        <v>1954</v>
      </c>
      <c r="U111" s="169" t="s">
        <v>210</v>
      </c>
      <c r="V111" s="118">
        <v>1971</v>
      </c>
      <c r="W111" s="120"/>
      <c r="X111" s="118"/>
      <c r="Y111" s="169"/>
      <c r="Z111" s="118">
        <f t="shared" si="48"/>
        <v>45</v>
      </c>
      <c r="AA111" s="25" t="s">
        <v>209</v>
      </c>
      <c r="AB111" s="21" t="s">
        <v>121</v>
      </c>
      <c r="AC111" s="21"/>
      <c r="AE111" s="90" t="s">
        <v>453</v>
      </c>
      <c r="AF111" s="82"/>
      <c r="CP111" s="19" t="str">
        <f t="shared" si="43"/>
        <v>Derezynski Françoise</v>
      </c>
      <c r="CR111" s="19">
        <f t="shared" si="44"/>
        <v>45</v>
      </c>
      <c r="CT111" s="154">
        <v>4266</v>
      </c>
      <c r="CU111" s="19" t="str">
        <f t="shared" si="63"/>
        <v>D</v>
      </c>
      <c r="CV111" s="125">
        <v>141</v>
      </c>
      <c r="CW111" s="33">
        <f t="shared" si="64"/>
        <v>8</v>
      </c>
      <c r="CX111" s="83" t="str">
        <f t="shared" si="65"/>
        <v>Kaufmännischer Fachspezialist 1</v>
      </c>
      <c r="CY111" s="125">
        <v>141</v>
      </c>
      <c r="CZ111" s="33">
        <f>VLOOKUP($CY111,Funktionsbezeichnungen,3,0)</f>
        <v>8</v>
      </c>
      <c r="DA111" s="83" t="str">
        <f>VLOOKUP($CY111,Funktionsbezeichnungen,2,0)</f>
        <v>Kaufmännischer Fachspezialist 1</v>
      </c>
      <c r="DB111" s="125">
        <v>134</v>
      </c>
      <c r="DC111" s="33">
        <f>VLOOKUP($DB111,Funktionsbezeichnungen,3,0)</f>
        <v>7</v>
      </c>
      <c r="DD111" s="83" t="str">
        <f>VLOOKUP($DB111,Funktionsbezeichnungen,2,0)</f>
        <v>Kaufmännischer Mitarbeiter 4 / Gruppenchef 2</v>
      </c>
      <c r="DE111" s="125">
        <v>134</v>
      </c>
      <c r="DF111" s="33">
        <f>VLOOKUP($DE111,Funktionsbezeichnungen,3,0)</f>
        <v>7</v>
      </c>
      <c r="DG111" s="83" t="str">
        <f>VLOOKUP($DE111,Funktionsbezeichnungen,2,0)</f>
        <v>Kaufmännischer Mitarbeiter 4 / Gruppenchef 2</v>
      </c>
      <c r="DH111" s="20"/>
      <c r="DI111" s="125">
        <v>134</v>
      </c>
      <c r="DJ111" s="33">
        <f>VLOOKUP($DI111,Funktionsbezeichnungen,3,0)</f>
        <v>7</v>
      </c>
      <c r="DK111" s="83" t="str">
        <f>VLOOKUP($DI111,Funktionsbezeichnungen,2,0)</f>
        <v>Kaufmännischer Mitarbeiter 4 / Gruppenchef 2</v>
      </c>
      <c r="DP111" s="19">
        <f t="shared" si="46"/>
        <v>4266</v>
      </c>
      <c r="DQ111" s="153">
        <v>6</v>
      </c>
      <c r="DR111" s="19">
        <v>0</v>
      </c>
      <c r="DS111" s="19" t="s">
        <v>955</v>
      </c>
    </row>
    <row r="112" spans="1:123" s="19" customFormat="1" x14ac:dyDescent="0.2">
      <c r="A112" s="53">
        <v>0</v>
      </c>
      <c r="B112" s="53">
        <v>1</v>
      </c>
      <c r="C112" s="53">
        <f t="shared" si="47"/>
        <v>1</v>
      </c>
      <c r="D112" s="55"/>
      <c r="E112" s="55"/>
      <c r="F112" s="56"/>
      <c r="G112" s="54"/>
      <c r="H112" s="54"/>
      <c r="I112" s="56"/>
      <c r="J112" s="54"/>
      <c r="K112" s="56"/>
      <c r="L112" s="56">
        <v>1</v>
      </c>
      <c r="M112" s="56"/>
      <c r="N112" s="58"/>
      <c r="O112" s="52" t="s">
        <v>357</v>
      </c>
      <c r="P112" s="15" t="s">
        <v>502</v>
      </c>
      <c r="Q112" s="15">
        <v>108</v>
      </c>
      <c r="R112" s="16"/>
      <c r="S112" s="20" t="s">
        <v>153</v>
      </c>
      <c r="T112" s="21">
        <v>1953</v>
      </c>
      <c r="U112" s="28" t="s">
        <v>215</v>
      </c>
      <c r="V112" s="21">
        <v>1977</v>
      </c>
      <c r="W112" s="25" t="s">
        <v>318</v>
      </c>
      <c r="X112" s="21">
        <v>2000</v>
      </c>
      <c r="Y112" s="28" t="s">
        <v>319</v>
      </c>
      <c r="Z112" s="21">
        <f t="shared" si="48"/>
        <v>39</v>
      </c>
      <c r="AA112" s="25" t="s">
        <v>695</v>
      </c>
      <c r="AB112" s="21" t="s">
        <v>121</v>
      </c>
      <c r="AC112" s="21"/>
      <c r="AE112" s="90" t="s">
        <v>456</v>
      </c>
      <c r="AF112" s="82"/>
      <c r="CP112" s="19" t="str">
        <f t="shared" si="43"/>
        <v>Szirt Madeleine</v>
      </c>
      <c r="CR112" s="19">
        <f t="shared" si="44"/>
        <v>39</v>
      </c>
      <c r="CT112" s="154">
        <v>4216</v>
      </c>
      <c r="CU112" s="19" t="str">
        <f t="shared" si="63"/>
        <v>D</v>
      </c>
      <c r="CV112" s="125">
        <v>162</v>
      </c>
      <c r="CW112" s="33">
        <f t="shared" si="64"/>
        <v>9</v>
      </c>
      <c r="CX112" s="83" t="str">
        <f t="shared" si="65"/>
        <v>Personal-Fachspezialist 2</v>
      </c>
      <c r="CY112" s="125">
        <v>162</v>
      </c>
      <c r="CZ112" s="33">
        <f>VLOOKUP($CY112,Funktionsbezeichnungen,3,0)</f>
        <v>9</v>
      </c>
      <c r="DA112" s="83" t="str">
        <f>VLOOKUP($CY112,Funktionsbezeichnungen,2,0)</f>
        <v>Personal-Fachspezialist 2</v>
      </c>
      <c r="DB112" s="125">
        <v>162</v>
      </c>
      <c r="DC112" s="33">
        <f>VLOOKUP($DB112,Funktionsbezeichnungen,3,0)</f>
        <v>9</v>
      </c>
      <c r="DD112" s="83" t="str">
        <f>VLOOKUP($DB112,Funktionsbezeichnungen,2,0)</f>
        <v>Personal-Fachspezialist 2</v>
      </c>
      <c r="DE112" s="125">
        <v>162</v>
      </c>
      <c r="DF112" s="33">
        <f>VLOOKUP($DE112,Funktionsbezeichnungen,3,0)</f>
        <v>9</v>
      </c>
      <c r="DG112" s="83" t="str">
        <f>VLOOKUP($DE112,Funktionsbezeichnungen,2,0)</f>
        <v>Personal-Fachspezialist 2</v>
      </c>
      <c r="DH112" s="20"/>
      <c r="DI112" s="125">
        <v>162</v>
      </c>
      <c r="DJ112" s="33">
        <f>VLOOKUP($DI112,Funktionsbezeichnungen,3,0)</f>
        <v>9</v>
      </c>
      <c r="DK112" s="83" t="str">
        <f>VLOOKUP($DI112,Funktionsbezeichnungen,2,0)</f>
        <v>Personal-Fachspezialist 2</v>
      </c>
      <c r="DP112" s="19">
        <f t="shared" si="46"/>
        <v>4216</v>
      </c>
      <c r="DQ112" s="153">
        <v>3</v>
      </c>
      <c r="DR112" s="19">
        <v>0</v>
      </c>
      <c r="DS112" s="185" t="s">
        <v>971</v>
      </c>
    </row>
    <row r="113" spans="1:123" s="19" customFormat="1" x14ac:dyDescent="0.2">
      <c r="A113" s="53">
        <v>0</v>
      </c>
      <c r="B113" s="53">
        <v>1</v>
      </c>
      <c r="C113" s="53">
        <f t="shared" si="47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359</v>
      </c>
      <c r="P113" s="15" t="s">
        <v>1155</v>
      </c>
      <c r="Q113" s="15">
        <v>109</v>
      </c>
      <c r="R113" s="42"/>
      <c r="S113" s="27" t="s">
        <v>1156</v>
      </c>
      <c r="T113" s="21">
        <v>1959</v>
      </c>
      <c r="U113" s="28" t="s">
        <v>151</v>
      </c>
      <c r="V113" s="21">
        <v>1977</v>
      </c>
      <c r="W113" s="25"/>
      <c r="X113" s="21"/>
      <c r="Y113" s="25"/>
      <c r="Z113" s="21">
        <f t="shared" si="48"/>
        <v>39</v>
      </c>
      <c r="AA113" s="25" t="s">
        <v>1157</v>
      </c>
      <c r="AB113" s="21" t="s">
        <v>121</v>
      </c>
      <c r="AC113" s="21"/>
      <c r="AE113" s="90" t="s">
        <v>1158</v>
      </c>
      <c r="AF113" s="82"/>
      <c r="CP113" s="19" t="str">
        <f t="shared" si="43"/>
        <v>Canetti Rosemarie</v>
      </c>
      <c r="CR113" s="19">
        <f t="shared" si="44"/>
        <v>39</v>
      </c>
      <c r="CT113" s="154">
        <v>4320</v>
      </c>
      <c r="CU113" s="19" t="str">
        <f t="shared" si="63"/>
        <v>D</v>
      </c>
      <c r="CV113" s="125">
        <v>134</v>
      </c>
      <c r="CW113" s="33">
        <f t="shared" si="64"/>
        <v>7</v>
      </c>
      <c r="CX113" s="83" t="str">
        <f t="shared" si="65"/>
        <v>Kaufmännischer Mitarbeiter 4 / Gruppenchef 2</v>
      </c>
      <c r="CY113" s="125"/>
      <c r="CZ113" s="33"/>
      <c r="DA113" s="83"/>
      <c r="DB113" s="125">
        <v>134</v>
      </c>
      <c r="DC113" s="33">
        <f t="shared" si="59"/>
        <v>7</v>
      </c>
      <c r="DD113" s="83" t="str">
        <f t="shared" si="60"/>
        <v>Kaufmännischer Mitarbeiter 4 / Gruppenchef 2</v>
      </c>
      <c r="DE113" s="125">
        <v>134</v>
      </c>
      <c r="DF113" s="33">
        <f t="shared" si="66"/>
        <v>7</v>
      </c>
      <c r="DG113" s="83" t="str">
        <f t="shared" si="67"/>
        <v>Kaufmännischer Mitarbeiter 4 / Gruppenchef 2</v>
      </c>
      <c r="DH113" s="20"/>
      <c r="DI113" s="125">
        <v>134</v>
      </c>
      <c r="DJ113" s="33">
        <f t="shared" si="61"/>
        <v>7</v>
      </c>
      <c r="DK113" s="83" t="str">
        <f t="shared" si="62"/>
        <v>Kaufmännischer Mitarbeiter 4 / Gruppenchef 2</v>
      </c>
      <c r="DP113" s="19">
        <f t="shared" si="46"/>
        <v>4320</v>
      </c>
      <c r="DQ113" s="153">
        <v>6</v>
      </c>
      <c r="DR113" s="19">
        <v>0</v>
      </c>
      <c r="DS113" s="19" t="s">
        <v>955</v>
      </c>
    </row>
    <row r="114" spans="1:123" s="19" customFormat="1" x14ac:dyDescent="0.2">
      <c r="A114" s="53">
        <v>0</v>
      </c>
      <c r="B114" s="53">
        <v>1</v>
      </c>
      <c r="C114" s="53">
        <f t="shared" si="47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359</v>
      </c>
      <c r="P114" s="15" t="s">
        <v>1168</v>
      </c>
      <c r="Q114" s="15">
        <v>110</v>
      </c>
      <c r="R114" s="42"/>
      <c r="S114" s="27" t="s">
        <v>650</v>
      </c>
      <c r="T114" s="21">
        <v>1961</v>
      </c>
      <c r="U114" s="28" t="s">
        <v>155</v>
      </c>
      <c r="V114" s="21">
        <v>1982</v>
      </c>
      <c r="W114" s="25"/>
      <c r="X114" s="21"/>
      <c r="Y114" s="25" t="s">
        <v>323</v>
      </c>
      <c r="Z114" s="21">
        <f t="shared" si="48"/>
        <v>34</v>
      </c>
      <c r="AA114" s="25" t="s">
        <v>696</v>
      </c>
      <c r="AB114" s="21" t="s">
        <v>121</v>
      </c>
      <c r="AC114" s="21"/>
      <c r="AE114" s="90" t="s">
        <v>425</v>
      </c>
      <c r="AF114" s="82"/>
      <c r="CP114" s="19" t="str">
        <f t="shared" si="43"/>
        <v>Peier Doris</v>
      </c>
      <c r="CR114" s="19">
        <f t="shared" si="44"/>
        <v>34</v>
      </c>
      <c r="CT114" s="154">
        <v>5581</v>
      </c>
      <c r="CU114" s="19" t="str">
        <f t="shared" si="63"/>
        <v>D</v>
      </c>
      <c r="CV114" s="125">
        <v>134</v>
      </c>
      <c r="CW114" s="33">
        <f t="shared" si="64"/>
        <v>7</v>
      </c>
      <c r="CX114" s="83" t="str">
        <f t="shared" si="65"/>
        <v>Kaufmännischer Mitarbeiter 4 / Gruppenchef 2</v>
      </c>
      <c r="CY114" s="125">
        <v>134</v>
      </c>
      <c r="CZ114" s="33">
        <f t="shared" si="57"/>
        <v>7</v>
      </c>
      <c r="DA114" s="83" t="str">
        <f t="shared" si="58"/>
        <v>Kaufmännischer Mitarbeiter 4 / Gruppenchef 2</v>
      </c>
      <c r="DB114" s="125">
        <v>134</v>
      </c>
      <c r="DC114" s="33">
        <f t="shared" si="59"/>
        <v>7</v>
      </c>
      <c r="DD114" s="83" t="str">
        <f t="shared" si="60"/>
        <v>Kaufmännischer Mitarbeiter 4 / Gruppenchef 2</v>
      </c>
      <c r="DE114" s="125">
        <v>134</v>
      </c>
      <c r="DF114" s="33">
        <f t="shared" si="66"/>
        <v>7</v>
      </c>
      <c r="DG114" s="83" t="str">
        <f t="shared" si="67"/>
        <v>Kaufmännischer Mitarbeiter 4 / Gruppenchef 2</v>
      </c>
      <c r="DH114" s="20"/>
      <c r="DI114" s="125">
        <v>134</v>
      </c>
      <c r="DJ114" s="33">
        <f t="shared" si="61"/>
        <v>7</v>
      </c>
      <c r="DK114" s="83" t="str">
        <f t="shared" si="62"/>
        <v>Kaufmännischer Mitarbeiter 4 / Gruppenchef 2</v>
      </c>
      <c r="DP114" s="19">
        <f t="shared" si="46"/>
        <v>5581</v>
      </c>
      <c r="DQ114" s="153">
        <v>6</v>
      </c>
      <c r="DR114" s="19">
        <v>0</v>
      </c>
      <c r="DS114" s="19" t="s">
        <v>955</v>
      </c>
    </row>
    <row r="115" spans="1:123" s="19" customFormat="1" x14ac:dyDescent="0.2">
      <c r="A115" s="53">
        <v>0</v>
      </c>
      <c r="B115" s="53">
        <v>1</v>
      </c>
      <c r="C115" s="53">
        <f t="shared" si="47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359</v>
      </c>
      <c r="P115" s="15" t="s">
        <v>607</v>
      </c>
      <c r="Q115" s="15">
        <v>111</v>
      </c>
      <c r="R115" s="42"/>
      <c r="S115" s="27" t="s">
        <v>608</v>
      </c>
      <c r="T115" s="21">
        <v>1966</v>
      </c>
      <c r="U115" s="28" t="s">
        <v>151</v>
      </c>
      <c r="V115" s="21">
        <v>1985</v>
      </c>
      <c r="W115" s="25"/>
      <c r="X115" s="21"/>
      <c r="Y115" s="25"/>
      <c r="Z115" s="21">
        <f t="shared" si="48"/>
        <v>31</v>
      </c>
      <c r="AA115" s="25" t="s">
        <v>696</v>
      </c>
      <c r="AB115" s="21" t="s">
        <v>121</v>
      </c>
      <c r="AC115" s="21"/>
      <c r="AE115" s="90" t="s">
        <v>425</v>
      </c>
      <c r="AF115" s="82"/>
      <c r="CP115" s="19" t="str">
        <f t="shared" si="43"/>
        <v>Beuret Agnès</v>
      </c>
      <c r="CR115" s="19">
        <f t="shared" si="44"/>
        <v>31</v>
      </c>
      <c r="CT115" s="154">
        <v>4352</v>
      </c>
      <c r="CU115" s="19" t="str">
        <f t="shared" si="63"/>
        <v>D</v>
      </c>
      <c r="CV115" s="125">
        <v>134</v>
      </c>
      <c r="CW115" s="33">
        <f t="shared" si="64"/>
        <v>7</v>
      </c>
      <c r="CX115" s="83" t="str">
        <f t="shared" si="65"/>
        <v>Kaufmännischer Mitarbeiter 4 / Gruppenchef 2</v>
      </c>
      <c r="CY115" s="125">
        <v>134</v>
      </c>
      <c r="CZ115" s="33">
        <f t="shared" si="57"/>
        <v>7</v>
      </c>
      <c r="DA115" s="83" t="str">
        <f t="shared" si="58"/>
        <v>Kaufmännischer Mitarbeiter 4 / Gruppenchef 2</v>
      </c>
      <c r="DB115" s="125">
        <v>134</v>
      </c>
      <c r="DC115" s="33">
        <f t="shared" si="59"/>
        <v>7</v>
      </c>
      <c r="DD115" s="83" t="str">
        <f t="shared" si="60"/>
        <v>Kaufmännischer Mitarbeiter 4 / Gruppenchef 2</v>
      </c>
      <c r="DE115" s="125">
        <v>134</v>
      </c>
      <c r="DF115" s="33">
        <f t="shared" si="66"/>
        <v>7</v>
      </c>
      <c r="DG115" s="83" t="str">
        <f t="shared" si="67"/>
        <v>Kaufmännischer Mitarbeiter 4 / Gruppenchef 2</v>
      </c>
      <c r="DH115" s="20"/>
      <c r="DI115" s="125">
        <v>134</v>
      </c>
      <c r="DJ115" s="33">
        <f t="shared" si="61"/>
        <v>7</v>
      </c>
      <c r="DK115" s="83" t="str">
        <f t="shared" si="62"/>
        <v>Kaufmännischer Mitarbeiter 4 / Gruppenchef 2</v>
      </c>
      <c r="DP115" s="19">
        <f t="shared" si="46"/>
        <v>4352</v>
      </c>
      <c r="DQ115" s="153">
        <v>6</v>
      </c>
      <c r="DR115" s="19">
        <v>0</v>
      </c>
      <c r="DS115" s="19" t="s">
        <v>955</v>
      </c>
    </row>
    <row r="116" spans="1:123" s="19" customFormat="1" x14ac:dyDescent="0.2">
      <c r="A116" s="53">
        <v>0</v>
      </c>
      <c r="B116" s="53">
        <v>1</v>
      </c>
      <c r="C116" s="53">
        <f t="shared" si="47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359</v>
      </c>
      <c r="P116" s="15" t="s">
        <v>508</v>
      </c>
      <c r="Q116" s="15">
        <v>112</v>
      </c>
      <c r="R116" s="42"/>
      <c r="S116" s="27" t="s">
        <v>164</v>
      </c>
      <c r="T116" s="21">
        <v>1970</v>
      </c>
      <c r="U116" s="28" t="s">
        <v>165</v>
      </c>
      <c r="V116" s="21">
        <v>1990</v>
      </c>
      <c r="W116" s="25"/>
      <c r="X116" s="21"/>
      <c r="Y116" s="25"/>
      <c r="Z116" s="21">
        <f t="shared" si="48"/>
        <v>26</v>
      </c>
      <c r="AA116" s="25" t="s">
        <v>696</v>
      </c>
      <c r="AB116" s="21" t="s">
        <v>121</v>
      </c>
      <c r="AC116" s="21"/>
      <c r="AE116" s="90" t="s">
        <v>425</v>
      </c>
      <c r="AF116" s="82"/>
      <c r="CP116" s="19" t="str">
        <f t="shared" si="43"/>
        <v>Weider Noelle</v>
      </c>
      <c r="CR116" s="19">
        <f t="shared" si="44"/>
        <v>26</v>
      </c>
      <c r="CT116" s="154">
        <v>5604</v>
      </c>
      <c r="CU116" s="19" t="str">
        <f t="shared" si="63"/>
        <v>D</v>
      </c>
      <c r="CV116" s="125">
        <v>134</v>
      </c>
      <c r="CW116" s="33">
        <f t="shared" si="64"/>
        <v>7</v>
      </c>
      <c r="CX116" s="83" t="str">
        <f t="shared" si="65"/>
        <v>Kaufmännischer Mitarbeiter 4 / Gruppenchef 2</v>
      </c>
      <c r="CY116" s="125">
        <v>134</v>
      </c>
      <c r="CZ116" s="33">
        <f t="shared" si="57"/>
        <v>7</v>
      </c>
      <c r="DA116" s="83" t="str">
        <f t="shared" si="58"/>
        <v>Kaufmännischer Mitarbeiter 4 / Gruppenchef 2</v>
      </c>
      <c r="DB116" s="125">
        <v>134</v>
      </c>
      <c r="DC116" s="33">
        <f t="shared" si="59"/>
        <v>7</v>
      </c>
      <c r="DD116" s="83" t="str">
        <f t="shared" si="60"/>
        <v>Kaufmännischer Mitarbeiter 4 / Gruppenchef 2</v>
      </c>
      <c r="DE116" s="125">
        <v>134</v>
      </c>
      <c r="DF116" s="33">
        <f t="shared" si="66"/>
        <v>7</v>
      </c>
      <c r="DG116" s="83" t="str">
        <f t="shared" si="67"/>
        <v>Kaufmännischer Mitarbeiter 4 / Gruppenchef 2</v>
      </c>
      <c r="DH116" s="20"/>
      <c r="DI116" s="125">
        <v>134</v>
      </c>
      <c r="DJ116" s="33">
        <f t="shared" si="61"/>
        <v>7</v>
      </c>
      <c r="DK116" s="83" t="str">
        <f t="shared" si="62"/>
        <v>Kaufmännischer Mitarbeiter 4 / Gruppenchef 2</v>
      </c>
      <c r="DP116" s="19">
        <f t="shared" si="46"/>
        <v>5604</v>
      </c>
      <c r="DQ116" s="153">
        <v>6</v>
      </c>
      <c r="DR116" s="19">
        <v>0</v>
      </c>
      <c r="DS116" s="19" t="s">
        <v>955</v>
      </c>
    </row>
    <row r="117" spans="1:123" s="19" customFormat="1" ht="27" x14ac:dyDescent="0.2">
      <c r="A117" s="53">
        <v>0</v>
      </c>
      <c r="B117" s="53"/>
      <c r="C117" s="53">
        <f t="shared" si="47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509</v>
      </c>
      <c r="Q117" s="15">
        <v>113</v>
      </c>
      <c r="R117" s="42"/>
      <c r="S117" s="20" t="s">
        <v>244</v>
      </c>
      <c r="T117" s="21">
        <v>1976</v>
      </c>
      <c r="U117" s="28" t="s">
        <v>243</v>
      </c>
      <c r="V117" s="21">
        <v>2002</v>
      </c>
      <c r="W117" s="25"/>
      <c r="X117" s="21"/>
      <c r="Y117" s="28" t="s">
        <v>327</v>
      </c>
      <c r="Z117" s="118">
        <f t="shared" si="48"/>
        <v>14</v>
      </c>
      <c r="AA117" s="25" t="s">
        <v>326</v>
      </c>
      <c r="AB117" s="21" t="s">
        <v>121</v>
      </c>
      <c r="AC117" s="21"/>
      <c r="AE117" s="90" t="s">
        <v>375</v>
      </c>
      <c r="AF117" s="82"/>
      <c r="CP117" s="19" t="str">
        <f t="shared" si="43"/>
        <v>Fischer Michel</v>
      </c>
      <c r="CR117" s="19">
        <f t="shared" si="44"/>
        <v>14</v>
      </c>
      <c r="CT117" s="154">
        <v>8655</v>
      </c>
      <c r="CU117" s="19" t="str">
        <f t="shared" si="63"/>
        <v>D</v>
      </c>
      <c r="CV117" s="125">
        <v>542</v>
      </c>
      <c r="CW117" s="33">
        <f t="shared" si="64"/>
        <v>7</v>
      </c>
      <c r="CX117" s="83" t="str">
        <f t="shared" si="65"/>
        <v>Technischer Sachbearbeiter 2</v>
      </c>
      <c r="CY117" s="125">
        <v>542</v>
      </c>
      <c r="CZ117" s="33">
        <f t="shared" si="57"/>
        <v>7</v>
      </c>
      <c r="DA117" s="83" t="str">
        <f t="shared" si="58"/>
        <v>Technischer Sachbearbeiter 2</v>
      </c>
      <c r="DB117" s="125">
        <v>542</v>
      </c>
      <c r="DC117" s="33">
        <f t="shared" si="59"/>
        <v>7</v>
      </c>
      <c r="DD117" s="83" t="str">
        <f t="shared" si="60"/>
        <v>Technischer Sachbearbeiter 2</v>
      </c>
      <c r="DE117" s="125">
        <v>541</v>
      </c>
      <c r="DF117" s="33">
        <f t="shared" si="66"/>
        <v>6</v>
      </c>
      <c r="DG117" s="83" t="str">
        <f t="shared" si="67"/>
        <v>Technischer Sachbearbeiter 1</v>
      </c>
      <c r="DH117" s="20"/>
      <c r="DI117" s="125">
        <v>351</v>
      </c>
      <c r="DJ117" s="33">
        <f t="shared" si="61"/>
        <v>7</v>
      </c>
      <c r="DK117" s="83" t="str">
        <f t="shared" si="62"/>
        <v>Marketing - / Product - Manager 1</v>
      </c>
      <c r="DP117" s="19">
        <f t="shared" si="46"/>
        <v>8655</v>
      </c>
      <c r="DQ117" s="153">
        <v>6</v>
      </c>
      <c r="DR117" s="19">
        <v>0</v>
      </c>
      <c r="DS117" s="19" t="s">
        <v>967</v>
      </c>
    </row>
    <row r="118" spans="1:123" s="19" customFormat="1" x14ac:dyDescent="0.2">
      <c r="A118" s="53">
        <v>0</v>
      </c>
      <c r="B118" s="53">
        <v>1</v>
      </c>
      <c r="C118" s="53">
        <f t="shared" si="47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360</v>
      </c>
      <c r="P118" s="15" t="s">
        <v>582</v>
      </c>
      <c r="Q118" s="15">
        <v>114</v>
      </c>
      <c r="R118" s="42"/>
      <c r="S118" s="27" t="s">
        <v>583</v>
      </c>
      <c r="T118" s="21">
        <v>1959</v>
      </c>
      <c r="U118" s="28" t="s">
        <v>397</v>
      </c>
      <c r="V118" s="21">
        <v>1976</v>
      </c>
      <c r="W118" s="25"/>
      <c r="X118" s="21"/>
      <c r="Y118" s="25"/>
      <c r="Z118" s="21">
        <f t="shared" si="48"/>
        <v>40</v>
      </c>
      <c r="AA118" s="25" t="s">
        <v>584</v>
      </c>
      <c r="AB118" s="21" t="s">
        <v>142</v>
      </c>
      <c r="AC118" s="21"/>
      <c r="AE118" s="90" t="s">
        <v>585</v>
      </c>
      <c r="AF118" s="82"/>
      <c r="CP118" s="19" t="str">
        <f t="shared" si="43"/>
        <v>Willig Martine</v>
      </c>
      <c r="CR118" s="19">
        <f t="shared" si="44"/>
        <v>40</v>
      </c>
      <c r="CT118" s="154">
        <v>5637</v>
      </c>
      <c r="CU118" s="19" t="str">
        <f t="shared" si="63"/>
        <v>E</v>
      </c>
      <c r="CV118" s="125">
        <v>133</v>
      </c>
      <c r="CW118" s="33">
        <f t="shared" si="64"/>
        <v>6</v>
      </c>
      <c r="CX118" s="83" t="str">
        <f t="shared" si="65"/>
        <v>Kaufmännischer Mitarbeiter 3 / Gruppenchef 1</v>
      </c>
      <c r="CY118" s="125">
        <v>133</v>
      </c>
      <c r="CZ118" s="33">
        <f t="shared" si="57"/>
        <v>6</v>
      </c>
      <c r="DA118" s="83" t="str">
        <f t="shared" si="58"/>
        <v>Kaufmännischer Mitarbeiter 3 / Gruppenchef 1</v>
      </c>
      <c r="DB118" s="125">
        <v>133</v>
      </c>
      <c r="DC118" s="33">
        <f t="shared" si="59"/>
        <v>6</v>
      </c>
      <c r="DD118" s="83" t="str">
        <f t="shared" si="60"/>
        <v>Kaufmännischer Mitarbeiter 3 / Gruppenchef 1</v>
      </c>
      <c r="DE118" s="125">
        <v>133</v>
      </c>
      <c r="DF118" s="33">
        <f t="shared" si="66"/>
        <v>6</v>
      </c>
      <c r="DG118" s="83" t="str">
        <f t="shared" si="67"/>
        <v>Kaufmännischer Mitarbeiter 3 / Gruppenchef 1</v>
      </c>
      <c r="DH118" s="20"/>
      <c r="DI118" s="125">
        <v>133</v>
      </c>
      <c r="DJ118" s="33">
        <f t="shared" si="61"/>
        <v>6</v>
      </c>
      <c r="DK118" s="83" t="str">
        <f t="shared" si="62"/>
        <v>Kaufmännischer Mitarbeiter 3 / Gruppenchef 1</v>
      </c>
      <c r="DP118" s="19">
        <f t="shared" si="46"/>
        <v>5637</v>
      </c>
      <c r="DQ118" s="153">
        <v>6</v>
      </c>
      <c r="DR118" s="19">
        <v>0</v>
      </c>
      <c r="DS118" s="185" t="s">
        <v>973</v>
      </c>
    </row>
    <row r="119" spans="1:123" s="19" customFormat="1" x14ac:dyDescent="0.2">
      <c r="A119" s="53">
        <v>0</v>
      </c>
      <c r="B119" s="53">
        <v>1</v>
      </c>
      <c r="C119" s="53">
        <f t="shared" si="47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357</v>
      </c>
      <c r="P119" s="15" t="s">
        <v>507</v>
      </c>
      <c r="Q119" s="15">
        <v>115</v>
      </c>
      <c r="R119" s="42"/>
      <c r="S119" s="27" t="s">
        <v>259</v>
      </c>
      <c r="T119" s="21">
        <v>1957</v>
      </c>
      <c r="U119" s="28" t="s">
        <v>151</v>
      </c>
      <c r="V119" s="21">
        <v>1977</v>
      </c>
      <c r="W119" s="25"/>
      <c r="X119" s="21"/>
      <c r="Y119" s="25"/>
      <c r="Z119" s="21">
        <f t="shared" si="48"/>
        <v>39</v>
      </c>
      <c r="AA119" s="25" t="s">
        <v>156</v>
      </c>
      <c r="AB119" s="21" t="s">
        <v>142</v>
      </c>
      <c r="AC119" s="21"/>
      <c r="AE119" s="90" t="s">
        <v>457</v>
      </c>
      <c r="AF119" s="82"/>
      <c r="CP119" s="19" t="str">
        <f t="shared" si="43"/>
        <v>Meichtry Anna</v>
      </c>
      <c r="CR119" s="19">
        <f t="shared" si="44"/>
        <v>39</v>
      </c>
      <c r="CT119" s="154">
        <v>5629</v>
      </c>
      <c r="CU119" s="19" t="str">
        <f t="shared" si="63"/>
        <v>E</v>
      </c>
      <c r="CV119" s="125">
        <v>133</v>
      </c>
      <c r="CW119" s="33">
        <f t="shared" si="64"/>
        <v>6</v>
      </c>
      <c r="CX119" s="83" t="str">
        <f t="shared" si="65"/>
        <v>Kaufmännischer Mitarbeiter 3 / Gruppenchef 1</v>
      </c>
      <c r="CY119" s="125">
        <v>133</v>
      </c>
      <c r="CZ119" s="33">
        <f t="shared" si="57"/>
        <v>6</v>
      </c>
      <c r="DA119" s="83" t="str">
        <f t="shared" si="58"/>
        <v>Kaufmännischer Mitarbeiter 3 / Gruppenchef 1</v>
      </c>
      <c r="DB119" s="125">
        <v>133</v>
      </c>
      <c r="DC119" s="33">
        <f t="shared" si="59"/>
        <v>6</v>
      </c>
      <c r="DD119" s="83" t="str">
        <f t="shared" si="60"/>
        <v>Kaufmännischer Mitarbeiter 3 / Gruppenchef 1</v>
      </c>
      <c r="DE119" s="125">
        <v>133</v>
      </c>
      <c r="DF119" s="33">
        <f t="shared" si="66"/>
        <v>6</v>
      </c>
      <c r="DG119" s="83" t="str">
        <f t="shared" si="67"/>
        <v>Kaufmännischer Mitarbeiter 3 / Gruppenchef 1</v>
      </c>
      <c r="DH119" s="20"/>
      <c r="DI119" s="125">
        <v>133</v>
      </c>
      <c r="DJ119" s="33">
        <f t="shared" si="61"/>
        <v>6</v>
      </c>
      <c r="DK119" s="83" t="str">
        <f t="shared" si="62"/>
        <v>Kaufmännischer Mitarbeiter 3 / Gruppenchef 1</v>
      </c>
      <c r="DP119" s="19">
        <f t="shared" si="46"/>
        <v>5629</v>
      </c>
      <c r="DQ119" s="153">
        <v>6</v>
      </c>
      <c r="DR119" s="19">
        <v>0</v>
      </c>
      <c r="DS119" s="19" t="s">
        <v>955</v>
      </c>
    </row>
    <row r="120" spans="1:123" s="19" customFormat="1" x14ac:dyDescent="0.2">
      <c r="A120" s="53">
        <v>0</v>
      </c>
      <c r="B120" s="53">
        <v>1</v>
      </c>
      <c r="C120" s="53">
        <f t="shared" si="47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357</v>
      </c>
      <c r="P120" s="15" t="s">
        <v>1167</v>
      </c>
      <c r="Q120" s="15">
        <v>116</v>
      </c>
      <c r="R120" s="42"/>
      <c r="S120" s="27" t="s">
        <v>1005</v>
      </c>
      <c r="T120" s="21">
        <v>1967</v>
      </c>
      <c r="U120" s="28" t="s">
        <v>151</v>
      </c>
      <c r="V120" s="21">
        <v>1987</v>
      </c>
      <c r="W120" s="25"/>
      <c r="X120" s="21"/>
      <c r="Y120" s="25"/>
      <c r="Z120" s="21">
        <f t="shared" si="48"/>
        <v>29</v>
      </c>
      <c r="AA120" s="25" t="s">
        <v>691</v>
      </c>
      <c r="AB120" s="21" t="s">
        <v>142</v>
      </c>
      <c r="AC120" s="21"/>
      <c r="AE120" s="90" t="s">
        <v>457</v>
      </c>
      <c r="AF120" s="82"/>
      <c r="CP120" s="19" t="str">
        <f t="shared" si="43"/>
        <v>Meier Jacqueline</v>
      </c>
      <c r="CR120" s="19">
        <f t="shared" si="44"/>
        <v>29</v>
      </c>
      <c r="CT120" s="154">
        <v>7700</v>
      </c>
      <c r="CU120" s="19" t="str">
        <f t="shared" si="63"/>
        <v>E</v>
      </c>
      <c r="CV120" s="125">
        <v>212</v>
      </c>
      <c r="CW120" s="33">
        <f t="shared" si="64"/>
        <v>5</v>
      </c>
      <c r="CX120" s="83" t="str">
        <f t="shared" si="65"/>
        <v>Buchhalter 2</v>
      </c>
      <c r="CY120" s="125">
        <v>212</v>
      </c>
      <c r="CZ120" s="33">
        <f t="shared" si="57"/>
        <v>5</v>
      </c>
      <c r="DA120" s="83" t="str">
        <f t="shared" si="58"/>
        <v>Buchhalter 2</v>
      </c>
      <c r="DB120" s="125">
        <v>212</v>
      </c>
      <c r="DC120" s="33">
        <f t="shared" si="59"/>
        <v>5</v>
      </c>
      <c r="DD120" s="83" t="str">
        <f t="shared" si="60"/>
        <v>Buchhalter 2</v>
      </c>
      <c r="DE120" s="125">
        <v>212</v>
      </c>
      <c r="DF120" s="33">
        <f t="shared" si="66"/>
        <v>5</v>
      </c>
      <c r="DG120" s="83" t="str">
        <f t="shared" si="67"/>
        <v>Buchhalter 2</v>
      </c>
      <c r="DH120" s="20"/>
      <c r="DI120" s="125">
        <v>212</v>
      </c>
      <c r="DJ120" s="33">
        <f t="shared" si="61"/>
        <v>5</v>
      </c>
      <c r="DK120" s="83" t="str">
        <f t="shared" si="62"/>
        <v>Buchhalter 2</v>
      </c>
      <c r="DP120" s="19">
        <f t="shared" si="46"/>
        <v>7700</v>
      </c>
      <c r="DQ120" s="153">
        <v>6</v>
      </c>
      <c r="DR120" s="19">
        <v>0</v>
      </c>
      <c r="DS120" s="19" t="s">
        <v>958</v>
      </c>
    </row>
    <row r="121" spans="1:123" s="19" customFormat="1" x14ac:dyDescent="0.2">
      <c r="A121" s="53">
        <v>0</v>
      </c>
      <c r="B121" s="53">
        <v>1</v>
      </c>
      <c r="C121" s="53">
        <f t="shared" si="47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357</v>
      </c>
      <c r="P121" s="15" t="s">
        <v>510</v>
      </c>
      <c r="Q121" s="15">
        <v>117</v>
      </c>
      <c r="R121" s="42"/>
      <c r="S121" s="27" t="s">
        <v>278</v>
      </c>
      <c r="T121" s="21">
        <v>1985</v>
      </c>
      <c r="U121" s="28" t="s">
        <v>279</v>
      </c>
      <c r="V121" s="21">
        <v>2005</v>
      </c>
      <c r="W121" s="25"/>
      <c r="X121" s="21"/>
      <c r="Y121" s="25"/>
      <c r="Z121" s="21">
        <f t="shared" si="48"/>
        <v>11</v>
      </c>
      <c r="AA121" s="25" t="s">
        <v>691</v>
      </c>
      <c r="AB121" s="21" t="s">
        <v>142</v>
      </c>
      <c r="AC121" s="21"/>
      <c r="AE121" s="90" t="s">
        <v>457</v>
      </c>
      <c r="AF121" s="82"/>
      <c r="CP121" s="19" t="str">
        <f t="shared" si="43"/>
        <v>Oruk Makbule</v>
      </c>
      <c r="CR121" s="19">
        <f t="shared" si="44"/>
        <v>11</v>
      </c>
      <c r="CT121" s="154">
        <v>6762</v>
      </c>
      <c r="CU121" s="19" t="str">
        <f t="shared" si="63"/>
        <v>E</v>
      </c>
      <c r="CV121" s="125">
        <v>212</v>
      </c>
      <c r="CW121" s="33">
        <f t="shared" si="64"/>
        <v>5</v>
      </c>
      <c r="CX121" s="83" t="str">
        <f t="shared" si="65"/>
        <v>Buchhalter 2</v>
      </c>
      <c r="CY121" s="125">
        <v>212</v>
      </c>
      <c r="CZ121" s="33">
        <f t="shared" si="57"/>
        <v>5</v>
      </c>
      <c r="DA121" s="83" t="str">
        <f t="shared" si="58"/>
        <v>Buchhalter 2</v>
      </c>
      <c r="DB121" s="125">
        <v>212</v>
      </c>
      <c r="DC121" s="33">
        <f t="shared" si="59"/>
        <v>5</v>
      </c>
      <c r="DD121" s="83" t="str">
        <f t="shared" si="60"/>
        <v>Buchhalter 2</v>
      </c>
      <c r="DE121" s="125">
        <v>212</v>
      </c>
      <c r="DF121" s="33">
        <f t="shared" si="66"/>
        <v>5</v>
      </c>
      <c r="DG121" s="83" t="str">
        <f t="shared" si="67"/>
        <v>Buchhalter 2</v>
      </c>
      <c r="DH121" s="20"/>
      <c r="DI121" s="125">
        <v>212</v>
      </c>
      <c r="DJ121" s="33">
        <f t="shared" si="61"/>
        <v>5</v>
      </c>
      <c r="DK121" s="83" t="str">
        <f t="shared" si="62"/>
        <v>Buchhalter 2</v>
      </c>
      <c r="DP121" s="19">
        <f t="shared" si="46"/>
        <v>6762</v>
      </c>
      <c r="DQ121" s="153">
        <v>6</v>
      </c>
      <c r="DR121" s="19">
        <v>0</v>
      </c>
      <c r="DS121" s="19" t="s">
        <v>958</v>
      </c>
    </row>
    <row r="122" spans="1:123" s="19" customFormat="1" x14ac:dyDescent="0.2">
      <c r="A122" s="53">
        <v>0</v>
      </c>
      <c r="B122" s="53"/>
      <c r="C122" s="53">
        <f t="shared" si="47"/>
        <v>1</v>
      </c>
      <c r="D122" s="55"/>
      <c r="E122" s="55"/>
      <c r="F122" s="55"/>
      <c r="G122" s="53"/>
      <c r="H122" s="53"/>
      <c r="I122" s="55"/>
      <c r="J122" s="53"/>
      <c r="K122" s="55"/>
      <c r="L122" s="55"/>
      <c r="M122" s="55">
        <v>1</v>
      </c>
      <c r="N122" s="59"/>
      <c r="O122" s="19" t="s">
        <v>361</v>
      </c>
      <c r="P122" s="15" t="s">
        <v>511</v>
      </c>
      <c r="Q122" s="15">
        <v>118</v>
      </c>
      <c r="R122" s="42" t="s">
        <v>341</v>
      </c>
      <c r="S122" s="27" t="s">
        <v>159</v>
      </c>
      <c r="T122" s="21">
        <v>1959</v>
      </c>
      <c r="U122" s="28" t="s">
        <v>126</v>
      </c>
      <c r="V122" s="21">
        <v>1979</v>
      </c>
      <c r="W122" s="25"/>
      <c r="X122" s="21"/>
      <c r="Y122" s="25" t="s">
        <v>340</v>
      </c>
      <c r="Z122" s="21">
        <f t="shared" si="48"/>
        <v>37</v>
      </c>
      <c r="AA122" s="25" t="s">
        <v>160</v>
      </c>
      <c r="AB122" s="21" t="s">
        <v>105</v>
      </c>
      <c r="AC122" s="21"/>
      <c r="AE122" s="90" t="s">
        <v>426</v>
      </c>
      <c r="AF122" s="82"/>
      <c r="CP122" s="19" t="str">
        <f t="shared" si="43"/>
        <v>Steg Günther</v>
      </c>
      <c r="CR122" s="19">
        <f t="shared" si="44"/>
        <v>37</v>
      </c>
      <c r="CT122" s="154">
        <v>4226</v>
      </c>
      <c r="CU122" s="19" t="str">
        <f t="shared" si="63"/>
        <v>C</v>
      </c>
      <c r="CV122" s="125">
        <v>413</v>
      </c>
      <c r="CW122" s="33">
        <f t="shared" si="64"/>
        <v>8</v>
      </c>
      <c r="CX122" s="83" t="str">
        <f t="shared" si="65"/>
        <v>Senior System-Controller</v>
      </c>
      <c r="CY122" s="125">
        <v>413</v>
      </c>
      <c r="CZ122" s="33">
        <f t="shared" si="57"/>
        <v>8</v>
      </c>
      <c r="DA122" s="83" t="str">
        <f t="shared" si="58"/>
        <v>Senior System-Controller</v>
      </c>
      <c r="DB122" s="125">
        <v>413</v>
      </c>
      <c r="DC122" s="33">
        <f t="shared" si="59"/>
        <v>8</v>
      </c>
      <c r="DD122" s="83" t="str">
        <f t="shared" si="60"/>
        <v>Senior System-Controller</v>
      </c>
      <c r="DE122" s="125">
        <v>413</v>
      </c>
      <c r="DF122" s="33">
        <f t="shared" si="66"/>
        <v>8</v>
      </c>
      <c r="DG122" s="83" t="str">
        <f t="shared" si="67"/>
        <v>Senior System-Controller</v>
      </c>
      <c r="DH122" s="20"/>
      <c r="DI122" s="125">
        <v>413</v>
      </c>
      <c r="DJ122" s="33">
        <f t="shared" si="61"/>
        <v>8</v>
      </c>
      <c r="DK122" s="83" t="str">
        <f t="shared" si="62"/>
        <v>Senior System-Controller</v>
      </c>
      <c r="DP122" s="19">
        <f t="shared" si="46"/>
        <v>4226</v>
      </c>
      <c r="DQ122" s="153">
        <v>6</v>
      </c>
      <c r="DR122" s="19">
        <v>0</v>
      </c>
      <c r="DS122" s="19" t="s">
        <v>961</v>
      </c>
    </row>
    <row r="123" spans="1:123" s="19" customFormat="1" ht="27" x14ac:dyDescent="0.2">
      <c r="A123" s="53">
        <v>0</v>
      </c>
      <c r="B123" s="53"/>
      <c r="C123" s="53">
        <f t="shared" si="47"/>
        <v>1</v>
      </c>
      <c r="D123" s="55"/>
      <c r="E123" s="55"/>
      <c r="F123" s="55"/>
      <c r="G123" s="53">
        <v>1</v>
      </c>
      <c r="H123" s="53"/>
      <c r="I123" s="55"/>
      <c r="J123" s="53"/>
      <c r="K123" s="55"/>
      <c r="L123" s="55"/>
      <c r="M123" s="55">
        <v>1</v>
      </c>
      <c r="N123" s="59"/>
      <c r="O123" s="19" t="s">
        <v>361</v>
      </c>
      <c r="P123" s="15" t="s">
        <v>533</v>
      </c>
      <c r="Q123" s="15">
        <v>119</v>
      </c>
      <c r="R123" s="42"/>
      <c r="S123" s="20" t="s">
        <v>532</v>
      </c>
      <c r="T123" s="21">
        <v>1966</v>
      </c>
      <c r="U123" s="28" t="s">
        <v>534</v>
      </c>
      <c r="V123" s="21">
        <v>1992</v>
      </c>
      <c r="W123" s="25" t="s">
        <v>535</v>
      </c>
      <c r="X123" s="21">
        <v>1995</v>
      </c>
      <c r="Y123" s="28" t="s">
        <v>211</v>
      </c>
      <c r="Z123" s="118">
        <f t="shared" si="48"/>
        <v>24</v>
      </c>
      <c r="AA123" s="25" t="s">
        <v>692</v>
      </c>
      <c r="AB123" s="21" t="s">
        <v>105</v>
      </c>
      <c r="AC123" s="21"/>
      <c r="AE123" s="90" t="s">
        <v>537</v>
      </c>
      <c r="AF123" s="82"/>
      <c r="CP123" s="19" t="str">
        <f t="shared" si="43"/>
        <v>Grimm Stephan</v>
      </c>
      <c r="CR123" s="19">
        <f t="shared" si="44"/>
        <v>24</v>
      </c>
      <c r="CT123" s="154">
        <v>3203</v>
      </c>
      <c r="CU123" s="19" t="str">
        <f t="shared" si="63"/>
        <v>C</v>
      </c>
      <c r="CV123" s="125">
        <v>443</v>
      </c>
      <c r="CW123" s="33">
        <f t="shared" si="64"/>
        <v>9</v>
      </c>
      <c r="CX123" s="83" t="str">
        <f t="shared" si="65"/>
        <v>System-Spezialist 3</v>
      </c>
      <c r="CY123" s="125">
        <v>443</v>
      </c>
      <c r="CZ123" s="33">
        <f t="shared" si="57"/>
        <v>9</v>
      </c>
      <c r="DA123" s="83" t="str">
        <f t="shared" si="58"/>
        <v>System-Spezialist 3</v>
      </c>
      <c r="DB123" s="125">
        <v>443</v>
      </c>
      <c r="DC123" s="33">
        <f t="shared" si="59"/>
        <v>9</v>
      </c>
      <c r="DD123" s="83" t="str">
        <f t="shared" si="60"/>
        <v>System-Spezialist 3</v>
      </c>
      <c r="DE123" s="125">
        <v>443</v>
      </c>
      <c r="DF123" s="33">
        <f t="shared" si="66"/>
        <v>9</v>
      </c>
      <c r="DG123" s="83" t="str">
        <f t="shared" si="67"/>
        <v>System-Spezialist 3</v>
      </c>
      <c r="DH123" s="20"/>
      <c r="DI123" s="125">
        <v>413</v>
      </c>
      <c r="DJ123" s="33">
        <f t="shared" si="61"/>
        <v>8</v>
      </c>
      <c r="DK123" s="83" t="str">
        <f t="shared" si="62"/>
        <v>Senior System-Controller</v>
      </c>
      <c r="DP123" s="19">
        <f t="shared" si="46"/>
        <v>3203</v>
      </c>
      <c r="DQ123" s="153">
        <v>3</v>
      </c>
      <c r="DR123" s="19">
        <v>0</v>
      </c>
      <c r="DS123" s="19" t="s">
        <v>962</v>
      </c>
    </row>
    <row r="124" spans="1:123" s="19" customFormat="1" x14ac:dyDescent="0.2">
      <c r="A124" s="53">
        <v>0</v>
      </c>
      <c r="B124" s="53"/>
      <c r="C124" s="53">
        <f t="shared" si="47"/>
        <v>1</v>
      </c>
      <c r="D124" s="55"/>
      <c r="E124" s="55"/>
      <c r="F124" s="55"/>
      <c r="G124" s="53"/>
      <c r="H124" s="53"/>
      <c r="I124" s="55"/>
      <c r="J124" s="53"/>
      <c r="K124" s="55"/>
      <c r="L124" s="55"/>
      <c r="M124" s="55">
        <v>1</v>
      </c>
      <c r="N124" s="59"/>
      <c r="O124" s="19" t="s">
        <v>361</v>
      </c>
      <c r="P124" s="15" t="s">
        <v>512</v>
      </c>
      <c r="Q124" s="15">
        <v>120</v>
      </c>
      <c r="R124" s="42"/>
      <c r="S124" s="27" t="s">
        <v>204</v>
      </c>
      <c r="T124" s="21">
        <v>1978</v>
      </c>
      <c r="U124" s="28" t="s">
        <v>277</v>
      </c>
      <c r="V124" s="21">
        <v>1999</v>
      </c>
      <c r="W124" s="25"/>
      <c r="X124" s="21"/>
      <c r="Y124" s="25" t="s">
        <v>316</v>
      </c>
      <c r="Z124" s="21">
        <f t="shared" si="48"/>
        <v>17</v>
      </c>
      <c r="AA124" s="25" t="s">
        <v>205</v>
      </c>
      <c r="AB124" s="21" t="s">
        <v>121</v>
      </c>
      <c r="AC124" s="21"/>
      <c r="AE124" s="90" t="s">
        <v>427</v>
      </c>
      <c r="AF124" s="82"/>
      <c r="CP124" s="19" t="str">
        <f t="shared" si="43"/>
        <v>Hänni Alexander</v>
      </c>
      <c r="CR124" s="19">
        <f t="shared" si="44"/>
        <v>17</v>
      </c>
      <c r="CT124" s="154">
        <v>6755</v>
      </c>
      <c r="CU124" s="19" t="str">
        <f t="shared" si="63"/>
        <v>D</v>
      </c>
      <c r="CV124" s="125">
        <v>423</v>
      </c>
      <c r="CW124" s="33">
        <f t="shared" si="64"/>
        <v>7</v>
      </c>
      <c r="CX124" s="83" t="str">
        <f t="shared" si="65"/>
        <v>IC-Berater / -Techniker 3 / LAN-Supporter</v>
      </c>
      <c r="CY124" s="125">
        <v>423</v>
      </c>
      <c r="CZ124" s="33">
        <f t="shared" si="57"/>
        <v>7</v>
      </c>
      <c r="DA124" s="83" t="str">
        <f t="shared" si="58"/>
        <v>IC-Berater / -Techniker 3 / LAN-Supporter</v>
      </c>
      <c r="DB124" s="125">
        <v>423</v>
      </c>
      <c r="DC124" s="33">
        <f t="shared" si="59"/>
        <v>7</v>
      </c>
      <c r="DD124" s="83" t="str">
        <f t="shared" si="60"/>
        <v>IC-Berater / -Techniker 3 / LAN-Supporter</v>
      </c>
      <c r="DE124" s="125">
        <v>422</v>
      </c>
      <c r="DF124" s="33">
        <f t="shared" si="66"/>
        <v>6</v>
      </c>
      <c r="DG124" s="83" t="str">
        <f t="shared" si="67"/>
        <v>IC-Berater / -Techniker 2 / LAN-Grundstufe</v>
      </c>
      <c r="DH124" s="20"/>
      <c r="DI124" s="125">
        <v>422</v>
      </c>
      <c r="DJ124" s="33">
        <f t="shared" si="61"/>
        <v>6</v>
      </c>
      <c r="DK124" s="83" t="str">
        <f t="shared" si="62"/>
        <v>IC-Berater / -Techniker 2 / LAN-Grundstufe</v>
      </c>
      <c r="DP124" s="19">
        <f t="shared" si="46"/>
        <v>6755</v>
      </c>
      <c r="DQ124" s="153">
        <v>6</v>
      </c>
      <c r="DR124" s="19">
        <v>0</v>
      </c>
      <c r="DS124" s="19" t="s">
        <v>960</v>
      </c>
    </row>
    <row r="125" spans="1:123" s="19" customFormat="1" x14ac:dyDescent="0.2">
      <c r="A125" s="53">
        <v>0</v>
      </c>
      <c r="B125" s="53"/>
      <c r="C125" s="53">
        <f t="shared" si="47"/>
        <v>0</v>
      </c>
      <c r="D125" s="55"/>
      <c r="E125" s="55"/>
      <c r="F125" s="55"/>
      <c r="G125" s="53">
        <v>1</v>
      </c>
      <c r="H125" s="53"/>
      <c r="I125" s="55"/>
      <c r="J125" s="53"/>
      <c r="K125" s="55"/>
      <c r="L125" s="55"/>
      <c r="M125" s="55">
        <v>1</v>
      </c>
      <c r="N125" s="59"/>
      <c r="O125" s="19" t="s">
        <v>361</v>
      </c>
      <c r="P125" s="15" t="s">
        <v>1054</v>
      </c>
      <c r="Q125" s="15">
        <v>121</v>
      </c>
      <c r="R125" s="42"/>
      <c r="S125" s="27" t="s">
        <v>1055</v>
      </c>
      <c r="T125" s="21">
        <v>1985</v>
      </c>
      <c r="U125" s="28" t="s">
        <v>1056</v>
      </c>
      <c r="V125" s="21">
        <v>2007</v>
      </c>
      <c r="W125" s="25" t="s">
        <v>1057</v>
      </c>
      <c r="X125" s="21">
        <v>2015</v>
      </c>
      <c r="Y125" s="25" t="s">
        <v>316</v>
      </c>
      <c r="Z125" s="21">
        <f t="shared" si="48"/>
        <v>9</v>
      </c>
      <c r="AA125" s="25" t="s">
        <v>205</v>
      </c>
      <c r="AB125" s="21" t="s">
        <v>142</v>
      </c>
      <c r="AC125" s="21"/>
      <c r="AE125" s="90" t="s">
        <v>427</v>
      </c>
      <c r="AF125" s="82"/>
      <c r="CP125" s="19" t="str">
        <f t="shared" si="43"/>
        <v>Saliu Bekim</v>
      </c>
      <c r="CR125" s="19">
        <f t="shared" si="44"/>
        <v>9</v>
      </c>
      <c r="CT125" s="154">
        <v>7708</v>
      </c>
      <c r="CU125" s="19" t="str">
        <f t="shared" si="63"/>
        <v>E</v>
      </c>
      <c r="CV125" s="125">
        <v>422</v>
      </c>
      <c r="CW125" s="33">
        <f t="shared" si="64"/>
        <v>6</v>
      </c>
      <c r="CX125" s="83" t="str">
        <f t="shared" si="65"/>
        <v>IC-Berater / -Techniker 2 / LAN-Grundstufe</v>
      </c>
      <c r="CY125" s="125">
        <v>422</v>
      </c>
      <c r="CZ125" s="33">
        <f t="shared" si="57"/>
        <v>6</v>
      </c>
      <c r="DA125" s="83" t="str">
        <f t="shared" si="58"/>
        <v>IC-Berater / -Techniker 2 / LAN-Grundstufe</v>
      </c>
      <c r="DB125" s="125"/>
      <c r="DC125" s="33"/>
      <c r="DD125" s="83"/>
      <c r="DE125" s="125"/>
      <c r="DF125" s="33"/>
      <c r="DG125" s="83"/>
      <c r="DH125" s="20"/>
      <c r="DI125" s="125"/>
      <c r="DJ125" s="33"/>
      <c r="DK125" s="83"/>
      <c r="DP125" s="19">
        <f t="shared" si="46"/>
        <v>7708</v>
      </c>
      <c r="DQ125" s="153">
        <v>6</v>
      </c>
      <c r="DR125" s="19">
        <v>0</v>
      </c>
      <c r="DS125" s="19" t="s">
        <v>960</v>
      </c>
    </row>
    <row r="126" spans="1:123" s="19" customFormat="1" x14ac:dyDescent="0.2">
      <c r="A126" s="53">
        <v>0</v>
      </c>
      <c r="B126" s="53">
        <v>1</v>
      </c>
      <c r="C126" s="53">
        <f>IF(Z126&gt;=10,1,0)</f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358</v>
      </c>
      <c r="P126" s="15" t="s">
        <v>514</v>
      </c>
      <c r="Q126" s="15">
        <v>122</v>
      </c>
      <c r="R126" s="42" t="s">
        <v>344</v>
      </c>
      <c r="S126" s="27" t="s">
        <v>230</v>
      </c>
      <c r="T126" s="21">
        <v>1965</v>
      </c>
      <c r="U126" s="28" t="s">
        <v>151</v>
      </c>
      <c r="V126" s="21">
        <v>1984</v>
      </c>
      <c r="W126" s="25"/>
      <c r="X126" s="21"/>
      <c r="Y126" s="25"/>
      <c r="Z126" s="21">
        <f>$AD$3-V126</f>
        <v>32</v>
      </c>
      <c r="AA126" s="25" t="s">
        <v>339</v>
      </c>
      <c r="AB126" s="21" t="s">
        <v>121</v>
      </c>
      <c r="AC126" s="21"/>
      <c r="AE126" s="90" t="s">
        <v>425</v>
      </c>
      <c r="AF126" s="82"/>
      <c r="CP126" s="19" t="str">
        <f t="shared" si="43"/>
        <v>Eichenberger Sylvia</v>
      </c>
      <c r="CR126" s="19">
        <f t="shared" si="44"/>
        <v>32</v>
      </c>
      <c r="CT126" s="154">
        <v>5626</v>
      </c>
      <c r="CU126" s="19" t="str">
        <f t="shared" si="63"/>
        <v>D</v>
      </c>
      <c r="CV126" s="125">
        <v>134</v>
      </c>
      <c r="CW126" s="33">
        <f t="shared" si="64"/>
        <v>7</v>
      </c>
      <c r="CX126" s="83" t="str">
        <f t="shared" si="65"/>
        <v>Kaufmännischer Mitarbeiter 4 / Gruppenchef 2</v>
      </c>
      <c r="CY126" s="125">
        <v>134</v>
      </c>
      <c r="CZ126" s="33">
        <f t="shared" si="57"/>
        <v>7</v>
      </c>
      <c r="DA126" s="83" t="str">
        <f t="shared" si="58"/>
        <v>Kaufmännischer Mitarbeiter 4 / Gruppenchef 2</v>
      </c>
      <c r="DB126" s="125">
        <v>134</v>
      </c>
      <c r="DC126" s="33">
        <f t="shared" ref="DC126:DC135" si="68">VLOOKUP($DB126,Funktionsbezeichnungen,3,0)</f>
        <v>7</v>
      </c>
      <c r="DD126" s="83" t="str">
        <f t="shared" ref="DD126:DD135" si="69">VLOOKUP($DB126,Funktionsbezeichnungen,2,0)</f>
        <v>Kaufmännischer Mitarbeiter 4 / Gruppenchef 2</v>
      </c>
      <c r="DE126" s="125">
        <v>134</v>
      </c>
      <c r="DF126" s="33">
        <f t="shared" ref="DF126:DF135" si="70">VLOOKUP($DE126,Funktionsbezeichnungen,3,0)</f>
        <v>7</v>
      </c>
      <c r="DG126" s="83" t="str">
        <f t="shared" ref="DG126:DG135" si="71">VLOOKUP($DE126,Funktionsbezeichnungen,2,0)</f>
        <v>Kaufmännischer Mitarbeiter 4 / Gruppenchef 2</v>
      </c>
      <c r="DH126" s="20"/>
      <c r="DI126" s="125">
        <v>134</v>
      </c>
      <c r="DJ126" s="33">
        <f t="shared" ref="DJ126:DJ135" si="72">VLOOKUP($DI126,Funktionsbezeichnungen,3,0)</f>
        <v>7</v>
      </c>
      <c r="DK126" s="83" t="str">
        <f t="shared" ref="DK126:DK135" si="73">VLOOKUP($DI126,Funktionsbezeichnungen,2,0)</f>
        <v>Kaufmännischer Mitarbeiter 4 / Gruppenchef 2</v>
      </c>
      <c r="DP126" s="19">
        <f t="shared" si="46"/>
        <v>5626</v>
      </c>
      <c r="DQ126" s="153">
        <v>6</v>
      </c>
      <c r="DR126" s="19">
        <v>0</v>
      </c>
      <c r="DS126" s="19" t="s">
        <v>955</v>
      </c>
    </row>
    <row r="127" spans="1:123" s="19" customFormat="1" x14ac:dyDescent="0.2">
      <c r="A127" s="53">
        <v>0</v>
      </c>
      <c r="B127" s="53">
        <v>1</v>
      </c>
      <c r="C127" s="53">
        <f>IF(Z127&gt;=10,1,0)</f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360</v>
      </c>
      <c r="P127" s="15" t="s">
        <v>505</v>
      </c>
      <c r="Q127" s="15">
        <v>123</v>
      </c>
      <c r="R127" s="42"/>
      <c r="S127" s="27" t="s">
        <v>396</v>
      </c>
      <c r="T127" s="21">
        <v>1965</v>
      </c>
      <c r="U127" s="28" t="s">
        <v>397</v>
      </c>
      <c r="V127" s="21">
        <v>1985</v>
      </c>
      <c r="W127" s="25"/>
      <c r="X127" s="21"/>
      <c r="Y127" s="25"/>
      <c r="Z127" s="21">
        <f>$AD$3-V127</f>
        <v>31</v>
      </c>
      <c r="AA127" s="25" t="s">
        <v>339</v>
      </c>
      <c r="AB127" s="21" t="s">
        <v>121</v>
      </c>
      <c r="AC127" s="21"/>
      <c r="AE127" s="90" t="s">
        <v>425</v>
      </c>
      <c r="AF127" s="82"/>
      <c r="CP127" s="19" t="str">
        <f t="shared" si="43"/>
        <v>Ehret-Kreutz Elke</v>
      </c>
      <c r="CR127" s="19">
        <f t="shared" si="44"/>
        <v>31</v>
      </c>
      <c r="CT127" s="154">
        <v>5633</v>
      </c>
      <c r="CU127" s="19" t="str">
        <f t="shared" si="63"/>
        <v>D</v>
      </c>
      <c r="CV127" s="125">
        <v>134</v>
      </c>
      <c r="CW127" s="33">
        <f t="shared" si="64"/>
        <v>7</v>
      </c>
      <c r="CX127" s="83" t="str">
        <f t="shared" si="65"/>
        <v>Kaufmännischer Mitarbeiter 4 / Gruppenchef 2</v>
      </c>
      <c r="CY127" s="125">
        <v>134</v>
      </c>
      <c r="CZ127" s="33">
        <f>VLOOKUP($CY127,Funktionsbezeichnungen,3,0)</f>
        <v>7</v>
      </c>
      <c r="DA127" s="83" t="str">
        <f>VLOOKUP($CY127,Funktionsbezeichnungen,2,0)</f>
        <v>Kaufmännischer Mitarbeiter 4 / Gruppenchef 2</v>
      </c>
      <c r="DB127" s="125">
        <v>134</v>
      </c>
      <c r="DC127" s="33">
        <f>VLOOKUP($DB127,Funktionsbezeichnungen,3,0)</f>
        <v>7</v>
      </c>
      <c r="DD127" s="83" t="str">
        <f>VLOOKUP($DB127,Funktionsbezeichnungen,2,0)</f>
        <v>Kaufmännischer Mitarbeiter 4 / Gruppenchef 2</v>
      </c>
      <c r="DE127" s="125">
        <v>134</v>
      </c>
      <c r="DF127" s="33">
        <f>VLOOKUP($DE127,Funktionsbezeichnungen,3,0)</f>
        <v>7</v>
      </c>
      <c r="DG127" s="83" t="str">
        <f>VLOOKUP($DE127,Funktionsbezeichnungen,2,0)</f>
        <v>Kaufmännischer Mitarbeiter 4 / Gruppenchef 2</v>
      </c>
      <c r="DH127" s="20"/>
      <c r="DI127" s="125">
        <v>134</v>
      </c>
      <c r="DJ127" s="33">
        <f>VLOOKUP($DI127,Funktionsbezeichnungen,3,0)</f>
        <v>7</v>
      </c>
      <c r="DK127" s="83" t="str">
        <f>VLOOKUP($DI127,Funktionsbezeichnungen,2,0)</f>
        <v>Kaufmännischer Mitarbeiter 4 / Gruppenchef 2</v>
      </c>
      <c r="DP127" s="19">
        <f t="shared" si="46"/>
        <v>5633</v>
      </c>
      <c r="DQ127" s="153">
        <v>6</v>
      </c>
      <c r="DR127" s="19">
        <v>0</v>
      </c>
      <c r="DS127" s="19" t="s">
        <v>955</v>
      </c>
    </row>
    <row r="128" spans="1:123" s="19" customFormat="1" x14ac:dyDescent="0.2">
      <c r="A128" s="53">
        <v>0</v>
      </c>
      <c r="B128" s="53">
        <v>1</v>
      </c>
      <c r="C128" s="53">
        <f>IF(Z128&gt;=10,1,0)</f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513</v>
      </c>
      <c r="Q128" s="15">
        <v>124</v>
      </c>
      <c r="R128" s="42"/>
      <c r="S128" s="27" t="s">
        <v>272</v>
      </c>
      <c r="T128" s="21">
        <v>1967</v>
      </c>
      <c r="U128" s="28" t="s">
        <v>274</v>
      </c>
      <c r="V128" s="21">
        <v>1986</v>
      </c>
      <c r="W128" s="25" t="s">
        <v>1220</v>
      </c>
      <c r="X128" s="21">
        <v>2016</v>
      </c>
      <c r="Y128" s="25"/>
      <c r="Z128" s="21">
        <f>$AD$3-V128</f>
        <v>30</v>
      </c>
      <c r="AA128" s="25" t="s">
        <v>693</v>
      </c>
      <c r="AB128" s="21" t="s">
        <v>121</v>
      </c>
      <c r="AC128" s="21"/>
      <c r="AE128" s="90" t="s">
        <v>454</v>
      </c>
      <c r="AF128" s="82"/>
      <c r="CP128" s="19" t="str">
        <f t="shared" si="43"/>
        <v>Gerber Beatrice</v>
      </c>
      <c r="CR128" s="19">
        <f t="shared" si="44"/>
        <v>30</v>
      </c>
      <c r="CT128" s="154">
        <v>4289</v>
      </c>
      <c r="CU128" s="19" t="str">
        <f t="shared" si="63"/>
        <v>D</v>
      </c>
      <c r="CV128" s="125">
        <v>141</v>
      </c>
      <c r="CW128" s="33">
        <f t="shared" si="64"/>
        <v>8</v>
      </c>
      <c r="CX128" s="83" t="str">
        <f t="shared" si="65"/>
        <v>Kaufmännischer Fachspezialist 1</v>
      </c>
      <c r="CY128" s="125">
        <v>141</v>
      </c>
      <c r="CZ128" s="33">
        <f t="shared" si="57"/>
        <v>8</v>
      </c>
      <c r="DA128" s="83" t="str">
        <f t="shared" si="58"/>
        <v>Kaufmännischer Fachspezialist 1</v>
      </c>
      <c r="DB128" s="125">
        <v>141</v>
      </c>
      <c r="DC128" s="33">
        <f t="shared" si="68"/>
        <v>8</v>
      </c>
      <c r="DD128" s="83" t="str">
        <f t="shared" si="69"/>
        <v>Kaufmännischer Fachspezialist 1</v>
      </c>
      <c r="DE128" s="125">
        <v>141</v>
      </c>
      <c r="DF128" s="33">
        <f t="shared" si="70"/>
        <v>8</v>
      </c>
      <c r="DG128" s="83" t="str">
        <f t="shared" si="71"/>
        <v>Kaufmännischer Fachspezialist 1</v>
      </c>
      <c r="DH128" s="20"/>
      <c r="DI128" s="125">
        <v>141</v>
      </c>
      <c r="DJ128" s="33">
        <f t="shared" si="72"/>
        <v>8</v>
      </c>
      <c r="DK128" s="83" t="str">
        <f t="shared" si="73"/>
        <v>Kaufmännischer Fachspezialist 1</v>
      </c>
      <c r="DP128" s="19">
        <f t="shared" si="46"/>
        <v>4289</v>
      </c>
      <c r="DQ128" s="153">
        <v>6</v>
      </c>
      <c r="DR128" s="19">
        <v>0</v>
      </c>
      <c r="DS128" s="19" t="s">
        <v>956</v>
      </c>
    </row>
    <row r="129" spans="1:142" s="19" customFormat="1" x14ac:dyDescent="0.2">
      <c r="A129" s="53">
        <v>0</v>
      </c>
      <c r="B129" s="53">
        <v>1</v>
      </c>
      <c r="C129" s="53">
        <f t="shared" ref="C129:C142" si="74">IF(Z129&gt;=10,1,0)</f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579</v>
      </c>
      <c r="Q129" s="15">
        <v>125</v>
      </c>
      <c r="R129" s="42"/>
      <c r="S129" s="27" t="s">
        <v>580</v>
      </c>
      <c r="T129" s="21">
        <v>1965</v>
      </c>
      <c r="U129" s="28" t="s">
        <v>581</v>
      </c>
      <c r="V129" s="21">
        <v>1985</v>
      </c>
      <c r="W129" s="28" t="s">
        <v>1051</v>
      </c>
      <c r="X129" s="21">
        <v>2014</v>
      </c>
      <c r="Y129" s="25"/>
      <c r="Z129" s="21">
        <f t="shared" si="48"/>
        <v>31</v>
      </c>
      <c r="AA129" s="25" t="s">
        <v>414</v>
      </c>
      <c r="AB129" s="21" t="s">
        <v>142</v>
      </c>
      <c r="AC129" s="21"/>
      <c r="AE129" s="90" t="s">
        <v>428</v>
      </c>
      <c r="AF129" s="82"/>
      <c r="CP129" s="19" t="str">
        <f t="shared" si="43"/>
        <v>Boschung Brigitte</v>
      </c>
      <c r="CR129" s="19">
        <f t="shared" si="44"/>
        <v>31</v>
      </c>
      <c r="CT129" s="154">
        <v>7703</v>
      </c>
      <c r="CU129" s="19" t="str">
        <f t="shared" si="63"/>
        <v>E</v>
      </c>
      <c r="CV129" s="125">
        <v>112</v>
      </c>
      <c r="CW129" s="33">
        <f t="shared" si="64"/>
        <v>5</v>
      </c>
      <c r="CX129" s="83" t="str">
        <f t="shared" si="65"/>
        <v>Réceptionist / Telefonist / Service-Disponent 2</v>
      </c>
      <c r="CY129" s="125">
        <v>112</v>
      </c>
      <c r="CZ129" s="33">
        <f t="shared" ref="CZ129:CZ135" si="75">VLOOKUP($CY129,Funktionsbezeichnungen,3,0)</f>
        <v>5</v>
      </c>
      <c r="DA129" s="83" t="str">
        <f t="shared" ref="DA129:DA135" si="76">VLOOKUP($CY129,Funktionsbezeichnungen,2,0)</f>
        <v>Réceptionist / Telefonist / Service-Disponent 2</v>
      </c>
      <c r="DB129" s="125">
        <v>112</v>
      </c>
      <c r="DC129" s="33">
        <f t="shared" si="68"/>
        <v>5</v>
      </c>
      <c r="DD129" s="83" t="str">
        <f t="shared" si="69"/>
        <v>Réceptionist / Telefonist / Service-Disponent 2</v>
      </c>
      <c r="DE129" s="125">
        <v>112</v>
      </c>
      <c r="DF129" s="33">
        <f t="shared" si="70"/>
        <v>5</v>
      </c>
      <c r="DG129" s="83" t="str">
        <f t="shared" si="71"/>
        <v>Réceptionist / Telefonist / Service-Disponent 2</v>
      </c>
      <c r="DH129" s="20"/>
      <c r="DI129" s="125">
        <v>112</v>
      </c>
      <c r="DJ129" s="33">
        <f t="shared" si="72"/>
        <v>5</v>
      </c>
      <c r="DK129" s="83" t="str">
        <f t="shared" si="73"/>
        <v>Réceptionist / Telefonist / Service-Disponent 2</v>
      </c>
      <c r="DP129" s="19">
        <f t="shared" si="46"/>
        <v>7703</v>
      </c>
      <c r="DQ129" s="153">
        <v>6</v>
      </c>
      <c r="DR129" s="19">
        <v>0</v>
      </c>
      <c r="DS129" s="19" t="s">
        <v>953</v>
      </c>
    </row>
    <row r="130" spans="1:142" s="19" customFormat="1" x14ac:dyDescent="0.2">
      <c r="A130" s="53">
        <v>0</v>
      </c>
      <c r="B130" s="53">
        <v>1</v>
      </c>
      <c r="C130" s="53">
        <f t="shared" si="74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357</v>
      </c>
      <c r="P130" s="15" t="s">
        <v>884</v>
      </c>
      <c r="Q130" s="15">
        <v>126</v>
      </c>
      <c r="R130" s="42"/>
      <c r="S130" s="27" t="s">
        <v>883</v>
      </c>
      <c r="T130" s="21">
        <v>1970</v>
      </c>
      <c r="U130" s="28" t="s">
        <v>264</v>
      </c>
      <c r="V130" s="21">
        <v>1987</v>
      </c>
      <c r="W130" s="25"/>
      <c r="X130" s="21"/>
      <c r="Y130" s="25"/>
      <c r="Z130" s="21">
        <f t="shared" si="48"/>
        <v>29</v>
      </c>
      <c r="AA130" s="25" t="s">
        <v>414</v>
      </c>
      <c r="AB130" s="21" t="s">
        <v>142</v>
      </c>
      <c r="AC130" s="21"/>
      <c r="AE130" s="90" t="s">
        <v>428</v>
      </c>
      <c r="AF130" s="82"/>
      <c r="CP130" s="19" t="str">
        <f t="shared" si="43"/>
        <v>Wirtz Christine</v>
      </c>
      <c r="CR130" s="19">
        <f t="shared" si="44"/>
        <v>29</v>
      </c>
      <c r="CT130" s="154">
        <v>5627</v>
      </c>
      <c r="CU130" s="19" t="str">
        <f t="shared" si="63"/>
        <v>E</v>
      </c>
      <c r="CV130" s="125">
        <v>112</v>
      </c>
      <c r="CW130" s="33">
        <f t="shared" si="64"/>
        <v>5</v>
      </c>
      <c r="CX130" s="83" t="str">
        <f t="shared" si="65"/>
        <v>Réceptionist / Telefonist / Service-Disponent 2</v>
      </c>
      <c r="CY130" s="125">
        <v>112</v>
      </c>
      <c r="CZ130" s="33">
        <f t="shared" si="75"/>
        <v>5</v>
      </c>
      <c r="DA130" s="83" t="str">
        <f t="shared" si="76"/>
        <v>Réceptionist / Telefonist / Service-Disponent 2</v>
      </c>
      <c r="DB130" s="125">
        <v>112</v>
      </c>
      <c r="DC130" s="33">
        <f t="shared" si="68"/>
        <v>5</v>
      </c>
      <c r="DD130" s="83" t="str">
        <f t="shared" si="69"/>
        <v>Réceptionist / Telefonist / Service-Disponent 2</v>
      </c>
      <c r="DE130" s="125">
        <v>112</v>
      </c>
      <c r="DF130" s="33">
        <f t="shared" si="70"/>
        <v>5</v>
      </c>
      <c r="DG130" s="83" t="str">
        <f t="shared" si="71"/>
        <v>Réceptionist / Telefonist / Service-Disponent 2</v>
      </c>
      <c r="DH130" s="20"/>
      <c r="DI130" s="125">
        <v>112</v>
      </c>
      <c r="DJ130" s="33">
        <f t="shared" si="72"/>
        <v>5</v>
      </c>
      <c r="DK130" s="83" t="str">
        <f t="shared" si="73"/>
        <v>Réceptionist / Telefonist / Service-Disponent 2</v>
      </c>
      <c r="DP130" s="19">
        <f t="shared" si="46"/>
        <v>5627</v>
      </c>
      <c r="DQ130" s="153">
        <v>6</v>
      </c>
      <c r="DR130" s="19">
        <v>0</v>
      </c>
      <c r="DS130" s="19" t="s">
        <v>953</v>
      </c>
    </row>
    <row r="131" spans="1:142" s="19" customFormat="1" x14ac:dyDescent="0.2">
      <c r="A131" s="53">
        <v>0</v>
      </c>
      <c r="B131" s="53">
        <v>1</v>
      </c>
      <c r="C131" s="53">
        <f t="shared" si="74"/>
        <v>1</v>
      </c>
      <c r="D131" s="55"/>
      <c r="E131" s="55"/>
      <c r="F131" s="55"/>
      <c r="G131" s="53"/>
      <c r="H131" s="53"/>
      <c r="I131" s="55"/>
      <c r="J131" s="53"/>
      <c r="K131" s="55"/>
      <c r="L131" s="55">
        <v>1</v>
      </c>
      <c r="M131" s="55"/>
      <c r="N131" s="59"/>
      <c r="O131" s="19" t="s">
        <v>358</v>
      </c>
      <c r="P131" s="15" t="s">
        <v>515</v>
      </c>
      <c r="Q131" s="15">
        <v>127</v>
      </c>
      <c r="R131" s="42"/>
      <c r="S131" s="27" t="s">
        <v>163</v>
      </c>
      <c r="T131" s="21">
        <v>1956</v>
      </c>
      <c r="U131" s="28"/>
      <c r="V131" s="21">
        <v>1989</v>
      </c>
      <c r="W131" s="25"/>
      <c r="X131" s="21"/>
      <c r="Y131" s="25"/>
      <c r="Z131" s="21">
        <f t="shared" si="48"/>
        <v>27</v>
      </c>
      <c r="AA131" s="25" t="s">
        <v>339</v>
      </c>
      <c r="AB131" s="21" t="s">
        <v>142</v>
      </c>
      <c r="AC131" s="21"/>
      <c r="AE131" s="90" t="s">
        <v>425</v>
      </c>
      <c r="AF131" s="82"/>
      <c r="CP131" s="19" t="str">
        <f t="shared" si="43"/>
        <v>Körkel Agnes</v>
      </c>
      <c r="CR131" s="19">
        <f>+Z131</f>
        <v>27</v>
      </c>
      <c r="CT131" s="154">
        <v>5605</v>
      </c>
      <c r="CU131" s="19" t="str">
        <f t="shared" si="63"/>
        <v>E</v>
      </c>
      <c r="CV131" s="125">
        <v>132</v>
      </c>
      <c r="CW131" s="33">
        <f t="shared" si="64"/>
        <v>5</v>
      </c>
      <c r="CX131" s="83" t="str">
        <f t="shared" si="65"/>
        <v>Kaufmännischer Mitarbeiter 2</v>
      </c>
      <c r="CY131" s="125">
        <v>132</v>
      </c>
      <c r="CZ131" s="33">
        <f t="shared" si="75"/>
        <v>5</v>
      </c>
      <c r="DA131" s="83" t="str">
        <f t="shared" si="76"/>
        <v>Kaufmännischer Mitarbeiter 2</v>
      </c>
      <c r="DB131" s="125">
        <v>132</v>
      </c>
      <c r="DC131" s="33">
        <f t="shared" si="68"/>
        <v>5</v>
      </c>
      <c r="DD131" s="83" t="str">
        <f t="shared" si="69"/>
        <v>Kaufmännischer Mitarbeiter 2</v>
      </c>
      <c r="DE131" s="125">
        <v>132</v>
      </c>
      <c r="DF131" s="33">
        <f t="shared" si="70"/>
        <v>5</v>
      </c>
      <c r="DG131" s="83" t="str">
        <f t="shared" si="71"/>
        <v>Kaufmännischer Mitarbeiter 2</v>
      </c>
      <c r="DH131" s="20"/>
      <c r="DI131" s="125">
        <v>132</v>
      </c>
      <c r="DJ131" s="33">
        <f t="shared" si="72"/>
        <v>5</v>
      </c>
      <c r="DK131" s="83" t="str">
        <f t="shared" si="73"/>
        <v>Kaufmännischer Mitarbeiter 2</v>
      </c>
      <c r="DP131" s="19">
        <f t="shared" si="46"/>
        <v>5605</v>
      </c>
      <c r="DQ131" s="153">
        <v>7</v>
      </c>
      <c r="DR131" s="19">
        <v>0</v>
      </c>
      <c r="DS131" s="19" t="s">
        <v>955</v>
      </c>
    </row>
    <row r="132" spans="1:142" s="19" customFormat="1" x14ac:dyDescent="0.2">
      <c r="A132" s="53">
        <v>0</v>
      </c>
      <c r="B132" s="53">
        <v>1</v>
      </c>
      <c r="C132" s="53">
        <f t="shared" si="74"/>
        <v>1</v>
      </c>
      <c r="D132" s="55"/>
      <c r="E132" s="55"/>
      <c r="F132" s="55"/>
      <c r="G132" s="53"/>
      <c r="H132" s="53"/>
      <c r="I132" s="55"/>
      <c r="J132" s="53"/>
      <c r="K132" s="55"/>
      <c r="L132" s="55">
        <v>1</v>
      </c>
      <c r="M132" s="55"/>
      <c r="N132" s="59"/>
      <c r="O132" s="19" t="s">
        <v>361</v>
      </c>
      <c r="P132" s="15" t="s">
        <v>518</v>
      </c>
      <c r="Q132" s="15">
        <v>128</v>
      </c>
      <c r="R132" s="42"/>
      <c r="S132" s="27" t="s">
        <v>257</v>
      </c>
      <c r="T132" s="21">
        <v>1953</v>
      </c>
      <c r="U132" s="28" t="s">
        <v>256</v>
      </c>
      <c r="V132" s="21">
        <v>2004</v>
      </c>
      <c r="W132" s="25"/>
      <c r="X132" s="21"/>
      <c r="Y132" s="25"/>
      <c r="Z132" s="21">
        <f>$AD$3-V132</f>
        <v>12</v>
      </c>
      <c r="AA132" s="25" t="s">
        <v>339</v>
      </c>
      <c r="AB132" s="21" t="s">
        <v>142</v>
      </c>
      <c r="AC132" s="21"/>
      <c r="AE132" s="90" t="s">
        <v>425</v>
      </c>
      <c r="AF132" s="82"/>
      <c r="CP132" s="19" t="str">
        <f t="shared" si="43"/>
        <v>Kalt Susanne</v>
      </c>
      <c r="CR132" s="19">
        <f>+Z132</f>
        <v>12</v>
      </c>
      <c r="CT132" s="154">
        <v>6758</v>
      </c>
      <c r="CU132" s="19" t="str">
        <f t="shared" si="63"/>
        <v>E</v>
      </c>
      <c r="CV132" s="125">
        <v>133</v>
      </c>
      <c r="CW132" s="33">
        <f t="shared" si="64"/>
        <v>6</v>
      </c>
      <c r="CX132" s="83" t="str">
        <f t="shared" si="65"/>
        <v>Kaufmännischer Mitarbeiter 3 / Gruppenchef 1</v>
      </c>
      <c r="CY132" s="125">
        <v>133</v>
      </c>
      <c r="CZ132" s="33">
        <f t="shared" si="75"/>
        <v>6</v>
      </c>
      <c r="DA132" s="83" t="str">
        <f t="shared" si="76"/>
        <v>Kaufmännischer Mitarbeiter 3 / Gruppenchef 1</v>
      </c>
      <c r="DB132" s="125">
        <v>133</v>
      </c>
      <c r="DC132" s="33">
        <f t="shared" si="68"/>
        <v>6</v>
      </c>
      <c r="DD132" s="83" t="str">
        <f t="shared" si="69"/>
        <v>Kaufmännischer Mitarbeiter 3 / Gruppenchef 1</v>
      </c>
      <c r="DE132" s="125">
        <v>133</v>
      </c>
      <c r="DF132" s="33">
        <f t="shared" si="70"/>
        <v>6</v>
      </c>
      <c r="DG132" s="83" t="str">
        <f t="shared" si="71"/>
        <v>Kaufmännischer Mitarbeiter 3 / Gruppenchef 1</v>
      </c>
      <c r="DH132" s="20"/>
      <c r="DI132" s="125">
        <v>133</v>
      </c>
      <c r="DJ132" s="33">
        <f t="shared" si="72"/>
        <v>6</v>
      </c>
      <c r="DK132" s="83" t="str">
        <f t="shared" si="73"/>
        <v>Kaufmännischer Mitarbeiter 3 / Gruppenchef 1</v>
      </c>
      <c r="DP132" s="19">
        <f t="shared" si="46"/>
        <v>6758</v>
      </c>
      <c r="DQ132" s="153">
        <v>6</v>
      </c>
      <c r="DR132" s="19">
        <v>0</v>
      </c>
      <c r="DS132" s="19" t="s">
        <v>955</v>
      </c>
    </row>
    <row r="133" spans="1:142" s="19" customFormat="1" x14ac:dyDescent="0.2">
      <c r="A133" s="53">
        <v>0</v>
      </c>
      <c r="B133" s="53">
        <v>1</v>
      </c>
      <c r="C133" s="53">
        <f t="shared" si="74"/>
        <v>1</v>
      </c>
      <c r="D133" s="55"/>
      <c r="E133" s="55"/>
      <c r="F133" s="55"/>
      <c r="G133" s="53"/>
      <c r="H133" s="53"/>
      <c r="I133" s="55"/>
      <c r="J133" s="53"/>
      <c r="K133" s="55"/>
      <c r="L133" s="55"/>
      <c r="M133" s="55">
        <v>1</v>
      </c>
      <c r="N133" s="59"/>
      <c r="O133" s="19" t="s">
        <v>361</v>
      </c>
      <c r="P133" s="15" t="s">
        <v>521</v>
      </c>
      <c r="Q133" s="15">
        <v>129</v>
      </c>
      <c r="R133" s="42" t="s">
        <v>345</v>
      </c>
      <c r="S133" s="27" t="s">
        <v>170</v>
      </c>
      <c r="T133" s="21">
        <v>1961</v>
      </c>
      <c r="U133" s="28" t="s">
        <v>169</v>
      </c>
      <c r="V133" s="21">
        <v>1980</v>
      </c>
      <c r="W133" s="25"/>
      <c r="X133" s="21"/>
      <c r="Y133" s="25"/>
      <c r="Z133" s="21">
        <f>$AD$3-V133</f>
        <v>36</v>
      </c>
      <c r="AA133" s="25" t="s">
        <v>169</v>
      </c>
      <c r="AB133" s="21" t="s">
        <v>142</v>
      </c>
      <c r="AC133" s="21"/>
      <c r="AE133" s="90" t="s">
        <v>429</v>
      </c>
      <c r="AF133" s="82"/>
      <c r="CP133" s="19" t="str">
        <f t="shared" ref="CP133:CP147" si="77">+S133</f>
        <v>Eilers Brigitte</v>
      </c>
      <c r="CR133" s="19">
        <f>+Z133</f>
        <v>36</v>
      </c>
      <c r="CT133" s="154">
        <v>6740</v>
      </c>
      <c r="CU133" s="19" t="str">
        <f t="shared" si="63"/>
        <v>E</v>
      </c>
      <c r="CV133" s="125">
        <v>133</v>
      </c>
      <c r="CW133" s="33">
        <f t="shared" si="64"/>
        <v>6</v>
      </c>
      <c r="CX133" s="83" t="str">
        <f t="shared" si="65"/>
        <v>Kaufmännischer Mitarbeiter 3 / Gruppenchef 1</v>
      </c>
      <c r="CY133" s="125">
        <v>133</v>
      </c>
      <c r="CZ133" s="33">
        <f t="shared" si="75"/>
        <v>6</v>
      </c>
      <c r="DA133" s="83" t="str">
        <f t="shared" si="76"/>
        <v>Kaufmännischer Mitarbeiter 3 / Gruppenchef 1</v>
      </c>
      <c r="DB133" s="125">
        <v>133</v>
      </c>
      <c r="DC133" s="33">
        <f t="shared" si="68"/>
        <v>6</v>
      </c>
      <c r="DD133" s="83" t="str">
        <f t="shared" si="69"/>
        <v>Kaufmännischer Mitarbeiter 3 / Gruppenchef 1</v>
      </c>
      <c r="DE133" s="125">
        <v>133</v>
      </c>
      <c r="DF133" s="33">
        <f t="shared" si="70"/>
        <v>6</v>
      </c>
      <c r="DG133" s="83" t="str">
        <f t="shared" si="71"/>
        <v>Kaufmännischer Mitarbeiter 3 / Gruppenchef 1</v>
      </c>
      <c r="DH133" s="20"/>
      <c r="DI133" s="125">
        <v>133</v>
      </c>
      <c r="DJ133" s="33">
        <f t="shared" si="72"/>
        <v>6</v>
      </c>
      <c r="DK133" s="83" t="str">
        <f t="shared" si="73"/>
        <v>Kaufmännischer Mitarbeiter 3 / Gruppenchef 1</v>
      </c>
      <c r="DP133" s="19">
        <f t="shared" ref="DP133:DP138" si="78">+CT133</f>
        <v>6740</v>
      </c>
      <c r="DQ133" s="153">
        <v>6</v>
      </c>
      <c r="DR133" s="19">
        <v>0</v>
      </c>
      <c r="DS133" s="185" t="s">
        <v>977</v>
      </c>
    </row>
    <row r="134" spans="1:142" s="19" customFormat="1" x14ac:dyDescent="0.2">
      <c r="A134" s="53">
        <v>0</v>
      </c>
      <c r="B134" s="53">
        <v>1</v>
      </c>
      <c r="C134" s="53">
        <f t="shared" si="74"/>
        <v>1</v>
      </c>
      <c r="D134" s="55"/>
      <c r="E134" s="55"/>
      <c r="F134" s="55"/>
      <c r="G134" s="53"/>
      <c r="H134" s="53"/>
      <c r="I134" s="55"/>
      <c r="J134" s="53"/>
      <c r="K134" s="55"/>
      <c r="L134" s="55"/>
      <c r="M134" s="55">
        <v>1</v>
      </c>
      <c r="N134" s="59"/>
      <c r="O134" s="19" t="s">
        <v>361</v>
      </c>
      <c r="P134" s="15" t="s">
        <v>519</v>
      </c>
      <c r="Q134" s="15">
        <v>130</v>
      </c>
      <c r="R134" s="42"/>
      <c r="S134" s="27" t="s">
        <v>911</v>
      </c>
      <c r="T134" s="21">
        <v>1969</v>
      </c>
      <c r="U134" s="28" t="s">
        <v>245</v>
      </c>
      <c r="V134" s="21">
        <v>1988</v>
      </c>
      <c r="W134" s="25"/>
      <c r="X134" s="21"/>
      <c r="Y134" s="25"/>
      <c r="Z134" s="21">
        <f>$AD$3-V134</f>
        <v>28</v>
      </c>
      <c r="AA134" s="25" t="s">
        <v>169</v>
      </c>
      <c r="AB134" s="21" t="s">
        <v>142</v>
      </c>
      <c r="AC134" s="21"/>
      <c r="AE134" s="90" t="s">
        <v>429</v>
      </c>
      <c r="AF134" s="82"/>
      <c r="CP134" s="19" t="str">
        <f t="shared" si="77"/>
        <v>Barth Sandra</v>
      </c>
      <c r="CR134" s="19">
        <f>+Z134</f>
        <v>28</v>
      </c>
      <c r="CT134" s="154">
        <v>7701</v>
      </c>
      <c r="CU134" s="19" t="str">
        <f t="shared" si="63"/>
        <v>E</v>
      </c>
      <c r="CV134" s="125">
        <v>132</v>
      </c>
      <c r="CW134" s="33">
        <f t="shared" si="64"/>
        <v>5</v>
      </c>
      <c r="CX134" s="83" t="str">
        <f t="shared" si="65"/>
        <v>Kaufmännischer Mitarbeiter 2</v>
      </c>
      <c r="CY134" s="125">
        <v>132</v>
      </c>
      <c r="CZ134" s="33">
        <f t="shared" si="75"/>
        <v>5</v>
      </c>
      <c r="DA134" s="83" t="str">
        <f t="shared" si="76"/>
        <v>Kaufmännischer Mitarbeiter 2</v>
      </c>
      <c r="DB134" s="125">
        <v>132</v>
      </c>
      <c r="DC134" s="33">
        <f t="shared" si="68"/>
        <v>5</v>
      </c>
      <c r="DD134" s="83" t="str">
        <f t="shared" si="69"/>
        <v>Kaufmännischer Mitarbeiter 2</v>
      </c>
      <c r="DE134" s="125">
        <v>132</v>
      </c>
      <c r="DF134" s="33">
        <f t="shared" si="70"/>
        <v>5</v>
      </c>
      <c r="DG134" s="83" t="str">
        <f t="shared" si="71"/>
        <v>Kaufmännischer Mitarbeiter 2</v>
      </c>
      <c r="DH134" s="20"/>
      <c r="DI134" s="125">
        <v>132</v>
      </c>
      <c r="DJ134" s="33">
        <f t="shared" si="72"/>
        <v>5</v>
      </c>
      <c r="DK134" s="83" t="str">
        <f t="shared" si="73"/>
        <v>Kaufmännischer Mitarbeiter 2</v>
      </c>
      <c r="DP134" s="19">
        <f t="shared" si="78"/>
        <v>7701</v>
      </c>
      <c r="DQ134" s="153">
        <v>7</v>
      </c>
      <c r="DR134" s="19">
        <v>0</v>
      </c>
      <c r="DS134" s="185" t="s">
        <v>977</v>
      </c>
    </row>
    <row r="135" spans="1:142" s="19" customFormat="1" x14ac:dyDescent="0.2">
      <c r="A135" s="53">
        <v>0</v>
      </c>
      <c r="B135" s="53"/>
      <c r="C135" s="53">
        <f t="shared" si="74"/>
        <v>1</v>
      </c>
      <c r="D135" s="55"/>
      <c r="E135" s="55"/>
      <c r="F135" s="55"/>
      <c r="G135" s="53"/>
      <c r="H135" s="53"/>
      <c r="I135" s="55"/>
      <c r="J135" s="53"/>
      <c r="K135" s="55"/>
      <c r="L135" s="55"/>
      <c r="M135" s="55">
        <v>1</v>
      </c>
      <c r="N135" s="59"/>
      <c r="O135" s="19" t="s">
        <v>359</v>
      </c>
      <c r="P135" s="15" t="s">
        <v>522</v>
      </c>
      <c r="Q135" s="15">
        <v>131</v>
      </c>
      <c r="R135" s="161"/>
      <c r="S135" s="27" t="s">
        <v>171</v>
      </c>
      <c r="T135" s="21">
        <v>1960</v>
      </c>
      <c r="U135" s="28"/>
      <c r="V135" s="21">
        <v>1984</v>
      </c>
      <c r="W135" s="25"/>
      <c r="X135" s="21"/>
      <c r="Y135" s="25"/>
      <c r="Z135" s="21">
        <f>$AD$3-V135</f>
        <v>32</v>
      </c>
      <c r="AA135" s="25" t="s">
        <v>172</v>
      </c>
      <c r="AB135" s="21" t="s">
        <v>147</v>
      </c>
      <c r="AC135" s="21"/>
      <c r="AE135" s="90" t="s">
        <v>430</v>
      </c>
      <c r="AF135" s="82"/>
      <c r="CP135" s="19" t="str">
        <f t="shared" si="77"/>
        <v>Schurrer Gabriel</v>
      </c>
      <c r="CR135" s="19">
        <f>+Z135</f>
        <v>32</v>
      </c>
      <c r="CT135" s="154">
        <v>7654</v>
      </c>
      <c r="CU135" s="19" t="str">
        <f t="shared" si="63"/>
        <v>F</v>
      </c>
      <c r="CV135" s="125">
        <v>614</v>
      </c>
      <c r="CW135" s="33">
        <f t="shared" si="64"/>
        <v>4</v>
      </c>
      <c r="CX135" s="83" t="str">
        <f t="shared" si="65"/>
        <v>Laborassistenz 2</v>
      </c>
      <c r="CY135" s="125">
        <v>614</v>
      </c>
      <c r="CZ135" s="33">
        <f t="shared" si="75"/>
        <v>4</v>
      </c>
      <c r="DA135" s="83" t="str">
        <f t="shared" si="76"/>
        <v>Laborassistenz 2</v>
      </c>
      <c r="DB135" s="125">
        <v>614</v>
      </c>
      <c r="DC135" s="33">
        <f t="shared" si="68"/>
        <v>4</v>
      </c>
      <c r="DD135" s="83" t="str">
        <f t="shared" si="69"/>
        <v>Laborassistenz 2</v>
      </c>
      <c r="DE135" s="125">
        <v>614</v>
      </c>
      <c r="DF135" s="33">
        <f t="shared" si="70"/>
        <v>4</v>
      </c>
      <c r="DG135" s="83" t="str">
        <f t="shared" si="71"/>
        <v>Laborassistenz 2</v>
      </c>
      <c r="DH135" s="20"/>
      <c r="DI135" s="125">
        <v>614</v>
      </c>
      <c r="DJ135" s="33">
        <f t="shared" si="72"/>
        <v>4</v>
      </c>
      <c r="DK135" s="83" t="str">
        <f t="shared" si="73"/>
        <v>Laborassistenz 2</v>
      </c>
      <c r="DP135" s="19">
        <f t="shared" si="78"/>
        <v>7654</v>
      </c>
      <c r="DQ135" s="153">
        <v>7</v>
      </c>
      <c r="DR135" s="19">
        <v>0</v>
      </c>
      <c r="DS135" s="19" t="s">
        <v>963</v>
      </c>
    </row>
    <row r="136" spans="1:142" s="19" customFormat="1" x14ac:dyDescent="0.2">
      <c r="A136" s="53">
        <v>0</v>
      </c>
      <c r="B136" s="53"/>
      <c r="C136" s="53">
        <f t="shared" si="74"/>
        <v>0</v>
      </c>
      <c r="D136" s="55"/>
      <c r="E136" s="55"/>
      <c r="F136" s="55"/>
      <c r="G136" s="53"/>
      <c r="H136" s="53"/>
      <c r="I136" s="55"/>
      <c r="J136" s="53"/>
      <c r="K136" s="55"/>
      <c r="L136" s="55"/>
      <c r="M136" s="55"/>
      <c r="N136" s="59">
        <v>1</v>
      </c>
      <c r="O136" s="19" t="s">
        <v>360</v>
      </c>
      <c r="P136" s="15" t="s">
        <v>1199</v>
      </c>
      <c r="Q136" s="15">
        <v>132</v>
      </c>
      <c r="R136" s="161" t="s">
        <v>365</v>
      </c>
      <c r="S136" s="27" t="s">
        <v>1221</v>
      </c>
      <c r="T136" s="21">
        <v>1993</v>
      </c>
      <c r="U136" s="28" t="s">
        <v>1198</v>
      </c>
      <c r="V136" s="21"/>
      <c r="W136" s="25"/>
      <c r="X136" s="21"/>
      <c r="Y136" s="25"/>
      <c r="Z136" s="21"/>
      <c r="AA136" s="25" t="s">
        <v>265</v>
      </c>
      <c r="AB136" s="21" t="s">
        <v>149</v>
      </c>
      <c r="AC136" s="21"/>
      <c r="AE136" s="90" t="s">
        <v>1096</v>
      </c>
      <c r="AF136" s="82"/>
      <c r="CP136" s="19" t="str">
        <f t="shared" si="77"/>
        <v>Signer David</v>
      </c>
      <c r="CT136" s="154">
        <v>9765</v>
      </c>
      <c r="CV136" s="125"/>
      <c r="CW136" s="33"/>
      <c r="CX136" s="83"/>
      <c r="CY136" s="125"/>
      <c r="CZ136" s="33"/>
      <c r="DA136" s="83"/>
      <c r="DB136" s="125"/>
      <c r="DC136" s="33"/>
      <c r="DD136" s="83"/>
      <c r="DE136" s="125"/>
      <c r="DF136" s="33"/>
      <c r="DG136" s="83"/>
      <c r="DH136" s="20"/>
      <c r="DI136" s="33"/>
      <c r="DJ136" s="33"/>
      <c r="DK136" s="83"/>
      <c r="DP136" s="19">
        <f t="shared" si="78"/>
        <v>9765</v>
      </c>
      <c r="DQ136" s="153">
        <v>8</v>
      </c>
      <c r="DR136" s="19">
        <v>0</v>
      </c>
      <c r="DS136" s="185" t="s">
        <v>976</v>
      </c>
    </row>
    <row r="137" spans="1:142" s="19" customFormat="1" x14ac:dyDescent="0.2">
      <c r="A137" s="53">
        <v>0</v>
      </c>
      <c r="B137" s="53"/>
      <c r="C137" s="53">
        <f t="shared" si="74"/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360</v>
      </c>
      <c r="P137" s="15" t="s">
        <v>1012</v>
      </c>
      <c r="Q137" s="15">
        <v>133</v>
      </c>
      <c r="R137" s="161"/>
      <c r="S137" s="27" t="s">
        <v>1085</v>
      </c>
      <c r="T137" s="21">
        <v>1997</v>
      </c>
      <c r="U137" s="28" t="s">
        <v>628</v>
      </c>
      <c r="V137" s="21"/>
      <c r="W137" s="25"/>
      <c r="X137" s="21"/>
      <c r="Y137" s="25" t="s">
        <v>173</v>
      </c>
      <c r="Z137" s="21"/>
      <c r="AA137" s="25" t="s">
        <v>174</v>
      </c>
      <c r="AB137" s="21" t="s">
        <v>175</v>
      </c>
      <c r="AC137" s="21"/>
      <c r="AE137" s="90" t="s">
        <v>381</v>
      </c>
      <c r="AF137" s="82"/>
      <c r="CP137" s="19" t="str">
        <f t="shared" si="77"/>
        <v>Stucki Tizian</v>
      </c>
      <c r="CT137" s="154">
        <v>9740</v>
      </c>
      <c r="CV137" s="125"/>
      <c r="CW137" s="33"/>
      <c r="CX137" s="83"/>
      <c r="CY137" s="125"/>
      <c r="CZ137" s="33"/>
      <c r="DA137" s="83"/>
      <c r="DB137" s="125"/>
      <c r="DC137" s="33"/>
      <c r="DD137" s="83"/>
      <c r="DE137" s="125"/>
      <c r="DF137" s="33"/>
      <c r="DG137" s="83"/>
      <c r="DH137" s="20"/>
      <c r="DI137" s="33"/>
      <c r="DJ137" s="33"/>
      <c r="DK137" s="83"/>
      <c r="DP137" s="19">
        <f>+CT137</f>
        <v>9740</v>
      </c>
      <c r="DQ137" s="153">
        <v>8</v>
      </c>
      <c r="DR137" s="19">
        <v>0</v>
      </c>
      <c r="DS137" s="185" t="s">
        <v>976</v>
      </c>
    </row>
    <row r="138" spans="1:142" s="19" customFormat="1" x14ac:dyDescent="0.2">
      <c r="A138" s="53">
        <v>0</v>
      </c>
      <c r="B138" s="53"/>
      <c r="C138" s="53">
        <f t="shared" si="74"/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360</v>
      </c>
      <c r="P138" s="15" t="s">
        <v>1013</v>
      </c>
      <c r="Q138" s="15">
        <v>134</v>
      </c>
      <c r="R138" s="161"/>
      <c r="S138" s="27" t="s">
        <v>1086</v>
      </c>
      <c r="T138" s="21">
        <v>1998</v>
      </c>
      <c r="U138" s="28" t="s">
        <v>628</v>
      </c>
      <c r="V138" s="21"/>
      <c r="W138" s="25"/>
      <c r="X138" s="21"/>
      <c r="Y138" s="25" t="s">
        <v>173</v>
      </c>
      <c r="Z138" s="21"/>
      <c r="AA138" s="25" t="s">
        <v>174</v>
      </c>
      <c r="AB138" s="21" t="s">
        <v>175</v>
      </c>
      <c r="AC138" s="21"/>
      <c r="AE138" s="90" t="s">
        <v>381</v>
      </c>
      <c r="AF138" s="82"/>
      <c r="CP138" s="19" t="str">
        <f t="shared" si="77"/>
        <v>Kipfer Cedric</v>
      </c>
      <c r="CT138" s="154">
        <v>9739</v>
      </c>
      <c r="CV138" s="125"/>
      <c r="CW138" s="33"/>
      <c r="CX138" s="83"/>
      <c r="CY138" s="125"/>
      <c r="CZ138" s="33"/>
      <c r="DA138" s="83"/>
      <c r="DB138" s="125"/>
      <c r="DC138" s="33"/>
      <c r="DD138" s="83"/>
      <c r="DE138" s="125"/>
      <c r="DF138" s="33"/>
      <c r="DG138" s="83"/>
      <c r="DH138" s="20"/>
      <c r="DI138" s="33"/>
      <c r="DJ138" s="33"/>
      <c r="DK138" s="83"/>
      <c r="DP138" s="19">
        <f t="shared" si="78"/>
        <v>9739</v>
      </c>
      <c r="DQ138" s="153">
        <v>8</v>
      </c>
      <c r="DR138" s="19">
        <v>0</v>
      </c>
      <c r="DS138" s="185" t="s">
        <v>976</v>
      </c>
    </row>
    <row r="139" spans="1:142" x14ac:dyDescent="0.25">
      <c r="A139" s="53">
        <v>0</v>
      </c>
      <c r="B139" s="53"/>
      <c r="C139" s="53">
        <f t="shared" si="74"/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361</v>
      </c>
      <c r="P139" s="15" t="s">
        <v>1087</v>
      </c>
      <c r="Q139" s="15">
        <v>135</v>
      </c>
      <c r="R139" s="42"/>
      <c r="S139" s="27" t="s">
        <v>1088</v>
      </c>
      <c r="T139" s="21">
        <v>1997</v>
      </c>
      <c r="U139" s="28" t="s">
        <v>628</v>
      </c>
      <c r="V139" s="21"/>
      <c r="W139" s="25"/>
      <c r="X139" s="21"/>
      <c r="Y139" s="25" t="s">
        <v>176</v>
      </c>
      <c r="Z139" s="21"/>
      <c r="AA139" s="25" t="s">
        <v>174</v>
      </c>
      <c r="AB139" s="21" t="s">
        <v>175</v>
      </c>
      <c r="AC139" s="21"/>
      <c r="AD139" s="19"/>
      <c r="AE139" s="90" t="s">
        <v>381</v>
      </c>
      <c r="AF139" s="82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19"/>
      <c r="BU139" s="19"/>
      <c r="BV139" s="19"/>
      <c r="BW139" s="19"/>
      <c r="BX139" s="19"/>
      <c r="BY139" s="19"/>
      <c r="BZ139" s="19"/>
      <c r="CA139" s="19"/>
      <c r="CB139" s="19"/>
      <c r="CC139" s="19"/>
      <c r="CD139" s="19"/>
      <c r="CE139" s="19"/>
      <c r="CF139" s="19"/>
      <c r="CG139" s="19"/>
      <c r="CH139" s="19"/>
      <c r="CI139" s="19"/>
      <c r="CJ139" s="19"/>
      <c r="CK139" s="19"/>
      <c r="CL139" s="19"/>
      <c r="CM139" s="19"/>
      <c r="CN139" s="19"/>
      <c r="CO139" s="19"/>
      <c r="CP139" s="19" t="str">
        <f t="shared" si="77"/>
        <v>Berger Noah</v>
      </c>
      <c r="CQ139" s="19"/>
      <c r="CT139" s="154">
        <v>9740</v>
      </c>
      <c r="CV139" s="125"/>
      <c r="CW139" s="33"/>
      <c r="CX139" s="83"/>
      <c r="CY139" s="125"/>
      <c r="CZ139" s="33"/>
      <c r="DA139" s="83"/>
      <c r="DB139" s="125"/>
      <c r="DC139" s="33"/>
      <c r="DD139" s="83"/>
      <c r="DE139" s="125"/>
      <c r="DF139" s="33"/>
      <c r="DG139" s="83"/>
      <c r="DH139" s="20"/>
      <c r="DI139" s="33"/>
      <c r="DJ139" s="33"/>
      <c r="DK139" s="83"/>
    </row>
    <row r="140" spans="1:142" s="19" customFormat="1" x14ac:dyDescent="0.2">
      <c r="A140" s="53">
        <v>0</v>
      </c>
      <c r="B140" s="53"/>
      <c r="C140" s="53">
        <f t="shared" si="74"/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358</v>
      </c>
      <c r="P140" s="15" t="s">
        <v>1091</v>
      </c>
      <c r="Q140" s="15">
        <v>136</v>
      </c>
      <c r="R140" s="42"/>
      <c r="S140" s="27" t="s">
        <v>1089</v>
      </c>
      <c r="T140" s="21">
        <v>1998</v>
      </c>
      <c r="U140" s="28" t="s">
        <v>628</v>
      </c>
      <c r="V140" s="21"/>
      <c r="W140" s="25"/>
      <c r="X140" s="21"/>
      <c r="Y140" s="25" t="s">
        <v>176</v>
      </c>
      <c r="Z140" s="21"/>
      <c r="AA140" s="25" t="s">
        <v>174</v>
      </c>
      <c r="AB140" s="21" t="s">
        <v>175</v>
      </c>
      <c r="AC140" s="21"/>
      <c r="AE140" s="90" t="s">
        <v>381</v>
      </c>
      <c r="AF140" s="82"/>
      <c r="CP140" s="19" t="str">
        <f t="shared" si="77"/>
        <v>Pertoldi Noeh</v>
      </c>
      <c r="CT140" s="154">
        <v>9742</v>
      </c>
      <c r="CV140" s="125"/>
      <c r="CW140" s="33"/>
      <c r="CX140" s="83"/>
      <c r="CY140" s="125"/>
      <c r="CZ140" s="33"/>
      <c r="DA140" s="83"/>
      <c r="DB140" s="125"/>
      <c r="DC140" s="33"/>
      <c r="DD140" s="83"/>
      <c r="DE140" s="125"/>
      <c r="DF140" s="33"/>
      <c r="DG140" s="83"/>
      <c r="DH140" s="20"/>
      <c r="DI140" s="33"/>
      <c r="DJ140" s="33"/>
      <c r="DK140" s="83"/>
      <c r="DP140" s="19">
        <f t="shared" ref="DP140:DP147" si="79">+CT140</f>
        <v>9742</v>
      </c>
      <c r="DQ140" s="153">
        <v>8</v>
      </c>
      <c r="DR140" s="19">
        <v>0</v>
      </c>
      <c r="DS140" s="185" t="s">
        <v>976</v>
      </c>
    </row>
    <row r="141" spans="1:142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358</v>
      </c>
      <c r="P141" s="15" t="s">
        <v>1092</v>
      </c>
      <c r="Q141" s="15">
        <v>137</v>
      </c>
      <c r="R141" s="42"/>
      <c r="S141" s="27" t="s">
        <v>1090</v>
      </c>
      <c r="T141" s="21">
        <v>1998</v>
      </c>
      <c r="U141" s="28" t="s">
        <v>628</v>
      </c>
      <c r="V141" s="21"/>
      <c r="W141" s="25"/>
      <c r="X141" s="21"/>
      <c r="Y141" s="25" t="s">
        <v>176</v>
      </c>
      <c r="Z141" s="21"/>
      <c r="AA141" s="25" t="s">
        <v>174</v>
      </c>
      <c r="AB141" s="21" t="s">
        <v>175</v>
      </c>
      <c r="AC141" s="21"/>
      <c r="AE141" s="90" t="s">
        <v>381</v>
      </c>
      <c r="AF141" s="82"/>
      <c r="CP141" s="19" t="str">
        <f t="shared" si="77"/>
        <v>Thahiri Florian</v>
      </c>
      <c r="CT141" s="154">
        <v>9740</v>
      </c>
      <c r="CV141" s="125"/>
      <c r="CW141" s="33"/>
      <c r="CX141" s="83"/>
      <c r="CY141" s="125"/>
      <c r="CZ141" s="33"/>
      <c r="DA141" s="83"/>
      <c r="DB141" s="125"/>
      <c r="DC141" s="33"/>
      <c r="DD141" s="83"/>
      <c r="DE141" s="125"/>
      <c r="DF141" s="33"/>
      <c r="DG141" s="83"/>
      <c r="DH141" s="20"/>
      <c r="DI141" s="33"/>
      <c r="DJ141" s="33"/>
      <c r="DK141" s="83"/>
      <c r="DP141" s="19">
        <f>+CT141</f>
        <v>9740</v>
      </c>
      <c r="DQ141" s="153">
        <v>8</v>
      </c>
      <c r="DR141" s="19">
        <v>0</v>
      </c>
      <c r="DS141" s="185" t="s">
        <v>976</v>
      </c>
    </row>
    <row r="142" spans="1:142" s="19" customFormat="1" x14ac:dyDescent="0.2">
      <c r="A142" s="53">
        <v>0</v>
      </c>
      <c r="B142" s="53"/>
      <c r="C142" s="53">
        <f t="shared" si="74"/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361</v>
      </c>
      <c r="P142" s="15" t="s">
        <v>1162</v>
      </c>
      <c r="Q142" s="15">
        <v>138</v>
      </c>
      <c r="R142" s="42"/>
      <c r="S142" s="27" t="s">
        <v>1160</v>
      </c>
      <c r="T142" s="21">
        <v>1999</v>
      </c>
      <c r="U142" s="28" t="s">
        <v>628</v>
      </c>
      <c r="V142" s="21"/>
      <c r="W142" s="25"/>
      <c r="X142" s="21"/>
      <c r="Y142" s="25" t="s">
        <v>180</v>
      </c>
      <c r="Z142" s="21"/>
      <c r="AA142" s="25" t="s">
        <v>174</v>
      </c>
      <c r="AB142" s="21" t="s">
        <v>177</v>
      </c>
      <c r="AC142" s="21"/>
      <c r="AE142" s="90" t="s">
        <v>381</v>
      </c>
      <c r="AF142" s="82"/>
      <c r="CP142" s="19" t="str">
        <f t="shared" si="77"/>
        <v>Hirsbrunner Nico</v>
      </c>
      <c r="CT142" s="154">
        <v>9740</v>
      </c>
      <c r="CV142" s="125"/>
      <c r="CW142" s="33"/>
      <c r="CX142" s="83"/>
      <c r="CY142" s="125"/>
      <c r="CZ142" s="33"/>
      <c r="DA142" s="83"/>
      <c r="DB142" s="125"/>
      <c r="DC142" s="33"/>
      <c r="DD142" s="83"/>
      <c r="DE142" s="125"/>
      <c r="DF142" s="33"/>
      <c r="DG142" s="83"/>
      <c r="DH142" s="20"/>
      <c r="DI142" s="33"/>
      <c r="DJ142" s="33"/>
      <c r="DK142" s="83"/>
      <c r="DP142" s="19">
        <f t="shared" si="79"/>
        <v>9740</v>
      </c>
      <c r="DQ142" s="153">
        <v>8</v>
      </c>
      <c r="DR142" s="19">
        <v>0</v>
      </c>
      <c r="DS142" s="185" t="s">
        <v>976</v>
      </c>
    </row>
    <row r="143" spans="1:142" s="19" customFormat="1" x14ac:dyDescent="0.2">
      <c r="A143" s="53">
        <v>0</v>
      </c>
      <c r="B143" s="53"/>
      <c r="C143" s="53">
        <f>IF(Z143&gt;=10,1,0)</f>
        <v>0</v>
      </c>
      <c r="D143" s="55"/>
      <c r="E143" s="55"/>
      <c r="F143" s="55"/>
      <c r="G143" s="53"/>
      <c r="H143" s="53"/>
      <c r="I143" s="55"/>
      <c r="J143" s="53"/>
      <c r="K143" s="55">
        <v>1</v>
      </c>
      <c r="L143" s="55"/>
      <c r="M143" s="55"/>
      <c r="N143" s="59"/>
      <c r="O143" s="19" t="s">
        <v>359</v>
      </c>
      <c r="P143" s="15" t="s">
        <v>1161</v>
      </c>
      <c r="Q143" s="15">
        <v>139</v>
      </c>
      <c r="R143" s="42"/>
      <c r="S143" s="27" t="s">
        <v>1159</v>
      </c>
      <c r="T143" s="21">
        <v>1998</v>
      </c>
      <c r="U143" s="28" t="s">
        <v>628</v>
      </c>
      <c r="V143" s="21"/>
      <c r="W143" s="25"/>
      <c r="X143" s="21"/>
      <c r="Y143" s="25" t="s">
        <v>180</v>
      </c>
      <c r="Z143" s="21"/>
      <c r="AA143" s="25" t="s">
        <v>174</v>
      </c>
      <c r="AB143" s="21" t="s">
        <v>177</v>
      </c>
      <c r="AC143" s="21"/>
      <c r="AE143" s="90" t="s">
        <v>381</v>
      </c>
      <c r="AF143" s="82"/>
      <c r="CP143" s="19" t="str">
        <f t="shared" si="77"/>
        <v>Christ Florian</v>
      </c>
      <c r="CT143" s="154">
        <v>9739</v>
      </c>
      <c r="CV143" s="125"/>
      <c r="CW143" s="33"/>
      <c r="CX143" s="83"/>
      <c r="CY143" s="125"/>
      <c r="CZ143" s="33"/>
      <c r="DA143" s="83"/>
      <c r="DB143" s="125"/>
      <c r="DC143" s="33"/>
      <c r="DD143" s="83"/>
      <c r="DE143" s="125"/>
      <c r="DF143" s="33"/>
      <c r="DG143" s="83"/>
      <c r="DH143" s="20"/>
      <c r="DI143" s="33"/>
      <c r="DJ143" s="33"/>
      <c r="DK143" s="83"/>
      <c r="DP143" s="19">
        <f t="shared" si="79"/>
        <v>9739</v>
      </c>
      <c r="DQ143" s="153">
        <v>8</v>
      </c>
      <c r="DR143" s="19">
        <v>0</v>
      </c>
      <c r="DS143" s="185" t="s">
        <v>976</v>
      </c>
      <c r="EL143"/>
    </row>
    <row r="144" spans="1:142" s="19" customFormat="1" x14ac:dyDescent="0.2">
      <c r="A144" s="53">
        <v>0</v>
      </c>
      <c r="B144" s="53"/>
      <c r="C144" s="53">
        <f>IF(Z144&gt;=10,1,0)</f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358</v>
      </c>
      <c r="P144" s="15" t="s">
        <v>1163</v>
      </c>
      <c r="Q144" s="15">
        <v>140</v>
      </c>
      <c r="R144" s="42"/>
      <c r="S144" s="27" t="s">
        <v>1164</v>
      </c>
      <c r="T144" s="21">
        <v>1997</v>
      </c>
      <c r="U144" s="28" t="s">
        <v>628</v>
      </c>
      <c r="V144" s="21"/>
      <c r="W144" s="25"/>
      <c r="X144" s="21"/>
      <c r="Y144" s="25" t="s">
        <v>180</v>
      </c>
      <c r="Z144" s="21"/>
      <c r="AA144" s="25" t="s">
        <v>174</v>
      </c>
      <c r="AB144" s="21" t="s">
        <v>177</v>
      </c>
      <c r="AC144" s="21"/>
      <c r="AE144" s="90" t="s">
        <v>381</v>
      </c>
      <c r="AF144" s="82"/>
      <c r="CP144" s="19" t="str">
        <f t="shared" si="77"/>
        <v>Sivasundaram Aschveni</v>
      </c>
      <c r="CT144" s="154">
        <v>9751</v>
      </c>
      <c r="CV144" s="125"/>
      <c r="CW144" s="33"/>
      <c r="CX144" s="83"/>
      <c r="CY144" s="125"/>
      <c r="CZ144" s="33"/>
      <c r="DA144" s="83"/>
      <c r="DB144" s="125"/>
      <c r="DC144" s="33"/>
      <c r="DD144" s="83"/>
      <c r="DE144" s="125"/>
      <c r="DF144" s="33"/>
      <c r="DG144" s="83"/>
      <c r="DH144" s="20"/>
      <c r="DI144" s="33"/>
      <c r="DJ144" s="33"/>
      <c r="DK144" s="83"/>
      <c r="DP144" s="19">
        <f>+CT144</f>
        <v>9751</v>
      </c>
      <c r="DQ144" s="153">
        <v>8</v>
      </c>
      <c r="DR144" s="19">
        <v>0</v>
      </c>
      <c r="DS144" s="185" t="s">
        <v>976</v>
      </c>
      <c r="EL144"/>
    </row>
    <row r="145" spans="1:142" s="19" customFormat="1" x14ac:dyDescent="0.2">
      <c r="A145" s="53">
        <v>0</v>
      </c>
      <c r="B145" s="53"/>
      <c r="C145" s="53">
        <f>IF(Z145&gt;=10,1,0)</f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361</v>
      </c>
      <c r="P145" s="15" t="s">
        <v>1208</v>
      </c>
      <c r="Q145" s="15">
        <v>141</v>
      </c>
      <c r="R145" s="42"/>
      <c r="S145" s="27" t="s">
        <v>1205</v>
      </c>
      <c r="T145" s="21">
        <v>1996</v>
      </c>
      <c r="U145" s="28" t="s">
        <v>628</v>
      </c>
      <c r="V145" s="21"/>
      <c r="W145" s="25"/>
      <c r="X145" s="21"/>
      <c r="Y145" s="25" t="s">
        <v>182</v>
      </c>
      <c r="Z145" s="21"/>
      <c r="AA145" s="25" t="s">
        <v>174</v>
      </c>
      <c r="AB145" s="21" t="s">
        <v>177</v>
      </c>
      <c r="AC145" s="21"/>
      <c r="AE145" s="90" t="s">
        <v>381</v>
      </c>
      <c r="AF145" s="82"/>
      <c r="CP145" s="19" t="str">
        <f>+S145</f>
        <v>Leuch Georges</v>
      </c>
      <c r="CT145" s="154">
        <v>9750</v>
      </c>
      <c r="CV145" s="125"/>
      <c r="CW145" s="33"/>
      <c r="CX145" s="83"/>
      <c r="CY145" s="125"/>
      <c r="CZ145" s="33"/>
      <c r="DA145" s="83"/>
      <c r="DB145" s="125"/>
      <c r="DC145" s="33"/>
      <c r="DD145" s="83"/>
      <c r="DE145" s="125"/>
      <c r="DF145" s="33"/>
      <c r="DG145" s="83"/>
      <c r="DH145" s="20"/>
      <c r="DI145" s="33"/>
      <c r="DJ145" s="33"/>
      <c r="DK145" s="83"/>
      <c r="DP145" s="19">
        <f>+CT145</f>
        <v>9750</v>
      </c>
      <c r="DQ145" s="153">
        <v>8</v>
      </c>
      <c r="DR145" s="19">
        <v>0</v>
      </c>
      <c r="DS145" s="185" t="s">
        <v>976</v>
      </c>
      <c r="EL145"/>
    </row>
    <row r="146" spans="1:142" s="19" customFormat="1" x14ac:dyDescent="0.2">
      <c r="A146" s="53">
        <v>0</v>
      </c>
      <c r="B146" s="53"/>
      <c r="C146" s="53">
        <f>IF(Z146&gt;=10,1,0)</f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361</v>
      </c>
      <c r="P146" s="15" t="s">
        <v>1209</v>
      </c>
      <c r="Q146" s="15">
        <v>142</v>
      </c>
      <c r="R146" s="42"/>
      <c r="S146" s="27" t="s">
        <v>1206</v>
      </c>
      <c r="T146" s="21">
        <v>2000</v>
      </c>
      <c r="U146" s="28" t="s">
        <v>628</v>
      </c>
      <c r="V146" s="21"/>
      <c r="W146" s="25"/>
      <c r="X146" s="21"/>
      <c r="Y146" s="25" t="s">
        <v>182</v>
      </c>
      <c r="Z146" s="21"/>
      <c r="AA146" s="25" t="s">
        <v>174</v>
      </c>
      <c r="AB146" s="21" t="s">
        <v>177</v>
      </c>
      <c r="AC146" s="21"/>
      <c r="AE146" s="90" t="s">
        <v>381</v>
      </c>
      <c r="AF146" s="82"/>
      <c r="CP146" s="19" t="str">
        <f t="shared" si="77"/>
        <v>Boser Florian</v>
      </c>
      <c r="CT146" s="154">
        <v>9750</v>
      </c>
      <c r="CV146" s="125"/>
      <c r="CW146" s="33"/>
      <c r="CX146" s="83"/>
      <c r="CY146" s="125"/>
      <c r="CZ146" s="33"/>
      <c r="DA146" s="83"/>
      <c r="DB146" s="125"/>
      <c r="DC146" s="33"/>
      <c r="DD146" s="83"/>
      <c r="DE146" s="125"/>
      <c r="DF146" s="33"/>
      <c r="DG146" s="83"/>
      <c r="DH146" s="20"/>
      <c r="DI146" s="33"/>
      <c r="DJ146" s="33"/>
      <c r="DK146" s="83"/>
      <c r="DP146" s="19">
        <f t="shared" si="79"/>
        <v>9750</v>
      </c>
      <c r="DQ146" s="153">
        <v>8</v>
      </c>
      <c r="DR146" s="19">
        <v>0</v>
      </c>
      <c r="DS146" s="185" t="s">
        <v>976</v>
      </c>
      <c r="EL146"/>
    </row>
    <row r="147" spans="1:142" s="19" customFormat="1" x14ac:dyDescent="0.2">
      <c r="A147" s="53">
        <v>0</v>
      </c>
      <c r="B147" s="53"/>
      <c r="C147" s="53">
        <f>IF(Z147&gt;=10,1,0)</f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361</v>
      </c>
      <c r="P147" s="15" t="s">
        <v>1210</v>
      </c>
      <c r="Q147" s="15">
        <v>143</v>
      </c>
      <c r="R147" s="42"/>
      <c r="S147" s="27" t="s">
        <v>1207</v>
      </c>
      <c r="T147" s="21">
        <v>1999</v>
      </c>
      <c r="U147" s="28" t="s">
        <v>628</v>
      </c>
      <c r="V147" s="21"/>
      <c r="W147" s="25"/>
      <c r="X147" s="21"/>
      <c r="Y147" s="25" t="s">
        <v>182</v>
      </c>
      <c r="Z147" s="21"/>
      <c r="AA147" s="25" t="s">
        <v>174</v>
      </c>
      <c r="AB147" s="21" t="s">
        <v>177</v>
      </c>
      <c r="AC147" s="21"/>
      <c r="AE147" s="90" t="s">
        <v>381</v>
      </c>
      <c r="AF147" s="82"/>
      <c r="CP147" s="19" t="str">
        <f t="shared" si="77"/>
        <v>Kaupp Nicolas</v>
      </c>
      <c r="CT147" s="154">
        <v>9752</v>
      </c>
      <c r="CV147" s="125"/>
      <c r="CW147" s="33"/>
      <c r="CX147" s="83"/>
      <c r="CY147" s="125"/>
      <c r="CZ147" s="33"/>
      <c r="DA147" s="83"/>
      <c r="DB147" s="125"/>
      <c r="DC147" s="33"/>
      <c r="DD147" s="83"/>
      <c r="DE147" s="125"/>
      <c r="DF147" s="33"/>
      <c r="DG147" s="83"/>
      <c r="DH147" s="20"/>
      <c r="DI147" s="33"/>
      <c r="DJ147" s="33"/>
      <c r="DK147" s="83"/>
      <c r="DP147" s="19">
        <f t="shared" si="79"/>
        <v>9752</v>
      </c>
      <c r="DQ147" s="153">
        <v>8</v>
      </c>
      <c r="DR147" s="19">
        <v>0</v>
      </c>
      <c r="DS147" s="185" t="s">
        <v>976</v>
      </c>
      <c r="EL147"/>
    </row>
    <row r="148" spans="1:142" s="19" customFormat="1" x14ac:dyDescent="0.25">
      <c r="A148" s="66"/>
      <c r="B148" s="66"/>
      <c r="C148" s="66"/>
      <c r="D148" s="66"/>
      <c r="E148" s="66"/>
      <c r="F148" s="60"/>
      <c r="G148" s="60"/>
      <c r="H148" s="60"/>
      <c r="I148" s="60"/>
      <c r="J148" s="60"/>
      <c r="K148" s="60"/>
      <c r="L148" s="60"/>
      <c r="M148" s="60"/>
      <c r="N148" s="60"/>
      <c r="O148" s="67"/>
      <c r="P148" s="68"/>
      <c r="Q148" s="68"/>
      <c r="R148" s="44"/>
      <c r="S148" s="30" t="s">
        <v>183</v>
      </c>
      <c r="T148" s="31">
        <f>+Q147</f>
        <v>143</v>
      </c>
      <c r="U148" s="65" t="s">
        <v>700</v>
      </c>
      <c r="V148" s="32"/>
      <c r="W148" s="34"/>
      <c r="X148" s="32"/>
      <c r="Y148" s="40"/>
      <c r="Z148" s="33"/>
      <c r="AA148" s="34"/>
      <c r="AB148" s="33"/>
      <c r="AC148" s="35"/>
      <c r="AE148" s="84"/>
      <c r="AF148" s="83"/>
      <c r="CT148" s="126"/>
      <c r="CV148" s="141"/>
      <c r="CW148" s="141"/>
      <c r="CX148" s="126"/>
      <c r="CY148" s="141"/>
      <c r="CZ148" s="141"/>
      <c r="DA148" s="126"/>
      <c r="DB148" s="141"/>
      <c r="DC148" s="141"/>
      <c r="DD148" s="126"/>
      <c r="DE148" s="141"/>
      <c r="DF148" s="141"/>
      <c r="DG148" s="126"/>
      <c r="DH148" s="126"/>
      <c r="DI148" s="138"/>
      <c r="DJ148" s="138"/>
      <c r="EL148"/>
    </row>
    <row r="149" spans="1:142" customFormat="1" x14ac:dyDescent="0.25">
      <c r="A149" s="48">
        <f t="shared" ref="A149:N149" si="80">SUM(A5:A147)</f>
        <v>9</v>
      </c>
      <c r="B149" s="48">
        <f t="shared" si="80"/>
        <v>36</v>
      </c>
      <c r="C149" s="48">
        <f t="shared" si="80"/>
        <v>97</v>
      </c>
      <c r="D149" s="48">
        <f t="shared" si="80"/>
        <v>27</v>
      </c>
      <c r="E149" s="48">
        <f t="shared" si="80"/>
        <v>44</v>
      </c>
      <c r="F149" s="48">
        <f t="shared" si="80"/>
        <v>1</v>
      </c>
      <c r="G149" s="48">
        <f t="shared" si="80"/>
        <v>2</v>
      </c>
      <c r="H149" s="48">
        <f t="shared" si="80"/>
        <v>33</v>
      </c>
      <c r="I149" s="48">
        <f t="shared" si="80"/>
        <v>32</v>
      </c>
      <c r="J149" s="48">
        <f t="shared" si="80"/>
        <v>11</v>
      </c>
      <c r="K149" s="48">
        <f t="shared" si="80"/>
        <v>11</v>
      </c>
      <c r="L149" s="48">
        <f t="shared" si="80"/>
        <v>20</v>
      </c>
      <c r="M149" s="48">
        <f t="shared" si="80"/>
        <v>7</v>
      </c>
      <c r="N149" s="48">
        <f t="shared" si="80"/>
        <v>1</v>
      </c>
      <c r="O149" s="64">
        <f>SUM(D149+E149+F149+I149+K149+L149+M149)</f>
        <v>142</v>
      </c>
      <c r="P149" s="12"/>
      <c r="Q149" s="12" t="s">
        <v>224</v>
      </c>
      <c r="R149" s="45" t="s">
        <v>342</v>
      </c>
      <c r="S149" s="11" t="s">
        <v>88</v>
      </c>
      <c r="T149" s="13"/>
      <c r="U149" s="37"/>
      <c r="V149" s="13"/>
      <c r="W149" s="123"/>
      <c r="X149" s="13"/>
      <c r="Y149" s="37"/>
      <c r="Z149" s="13"/>
      <c r="AA149" s="14" t="s">
        <v>1036</v>
      </c>
      <c r="AB149" s="13"/>
      <c r="AC149" s="13"/>
      <c r="AD149" s="11"/>
      <c r="AE149" s="87" t="s">
        <v>382</v>
      </c>
      <c r="AF149" s="88" t="s">
        <v>385</v>
      </c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9"/>
      <c r="CO149" s="19"/>
      <c r="CP149" s="11"/>
      <c r="CQ149" s="11"/>
      <c r="CR149" s="11"/>
      <c r="CT149" s="11"/>
      <c r="CU149" s="11"/>
      <c r="CV149" s="49"/>
      <c r="CW149" s="49"/>
      <c r="CX149" s="11"/>
      <c r="CY149" s="49"/>
      <c r="CZ149" s="49"/>
      <c r="DA149" s="11"/>
      <c r="DB149" s="49"/>
      <c r="DC149" s="49"/>
      <c r="DD149" s="11"/>
      <c r="DE149" s="49"/>
      <c r="DF149" s="49"/>
      <c r="DG149" s="11"/>
      <c r="DH149" s="115"/>
      <c r="DI149" s="13"/>
      <c r="DJ149" s="13"/>
      <c r="DK149" s="11"/>
      <c r="DN149" s="11"/>
      <c r="DO149" s="11"/>
      <c r="DP149" s="11"/>
      <c r="DW149" s="19"/>
    </row>
    <row r="150" spans="1:142" customFormat="1" x14ac:dyDescent="0.25">
      <c r="A150" s="11">
        <f t="shared" ref="A150:N150" si="81">SUBTOTAL(9,A5:A147)</f>
        <v>9</v>
      </c>
      <c r="B150" s="11">
        <f t="shared" si="81"/>
        <v>36</v>
      </c>
      <c r="C150" s="11">
        <f t="shared" si="81"/>
        <v>97</v>
      </c>
      <c r="D150" s="11">
        <f t="shared" si="81"/>
        <v>27</v>
      </c>
      <c r="E150" s="11">
        <f t="shared" si="81"/>
        <v>44</v>
      </c>
      <c r="F150" s="11">
        <f t="shared" si="81"/>
        <v>1</v>
      </c>
      <c r="G150" s="11">
        <f t="shared" si="81"/>
        <v>2</v>
      </c>
      <c r="H150" s="11">
        <f t="shared" si="81"/>
        <v>33</v>
      </c>
      <c r="I150" s="11">
        <f t="shared" si="81"/>
        <v>32</v>
      </c>
      <c r="J150" s="11">
        <f t="shared" si="81"/>
        <v>11</v>
      </c>
      <c r="K150" s="11">
        <f t="shared" si="81"/>
        <v>11</v>
      </c>
      <c r="L150" s="11">
        <f t="shared" si="81"/>
        <v>20</v>
      </c>
      <c r="M150" s="11">
        <f t="shared" si="81"/>
        <v>7</v>
      </c>
      <c r="N150" s="11">
        <f t="shared" si="81"/>
        <v>1</v>
      </c>
      <c r="O150" s="64">
        <f>SUM(D150+E150+F150+I150+K150+L150+M150)</f>
        <v>142</v>
      </c>
      <c r="P150" s="12"/>
      <c r="Q150" s="12" t="s">
        <v>224</v>
      </c>
      <c r="R150" s="45" t="s">
        <v>370</v>
      </c>
      <c r="S150" s="11" t="s">
        <v>371</v>
      </c>
      <c r="T150" s="13"/>
      <c r="U150" s="37"/>
      <c r="V150" s="13"/>
      <c r="W150" s="123"/>
      <c r="X150" s="13"/>
      <c r="Y150" s="37"/>
      <c r="Z150" s="13" t="s">
        <v>185</v>
      </c>
      <c r="AA150" s="14" t="s">
        <v>886</v>
      </c>
      <c r="AB150" s="13"/>
      <c r="AC150" s="13"/>
      <c r="AD150" s="11"/>
      <c r="AE150" s="87" t="s">
        <v>373</v>
      </c>
      <c r="AF150" s="88" t="s">
        <v>97</v>
      </c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9"/>
      <c r="CO150" s="19"/>
      <c r="CP150" s="11"/>
      <c r="CQ150" s="11"/>
      <c r="CR150" s="11"/>
      <c r="CT150" s="11"/>
      <c r="CU150" s="11"/>
      <c r="CV150" s="49"/>
      <c r="CW150" s="49"/>
      <c r="CX150" s="11"/>
      <c r="CY150" s="49"/>
      <c r="CZ150" s="49"/>
      <c r="DA150" s="11"/>
      <c r="DB150" s="49"/>
      <c r="DC150" s="49"/>
      <c r="DD150" s="11"/>
      <c r="DE150" s="49"/>
      <c r="DF150" s="49"/>
      <c r="DG150" s="11"/>
      <c r="DH150" s="115"/>
      <c r="DI150" s="13"/>
      <c r="DJ150" s="13"/>
      <c r="DK150" s="11"/>
      <c r="DN150" s="11"/>
      <c r="DO150" s="11"/>
      <c r="DP150" s="11"/>
      <c r="DQ150" s="45" t="s">
        <v>980</v>
      </c>
      <c r="DW150" s="19"/>
    </row>
    <row r="151" spans="1:142" customFormat="1" x14ac:dyDescent="0.25">
      <c r="A151" s="11"/>
      <c r="B151" s="11"/>
      <c r="C151" s="11"/>
      <c r="D151" s="49"/>
      <c r="E151" s="49"/>
      <c r="F151" s="50"/>
      <c r="G151" s="51"/>
      <c r="H151" s="51"/>
      <c r="I151" s="50"/>
      <c r="J151" s="51"/>
      <c r="K151" s="50"/>
      <c r="L151" s="50"/>
      <c r="M151" s="50"/>
      <c r="N151" s="50"/>
      <c r="O151" s="48"/>
      <c r="P151" s="12"/>
      <c r="Q151" s="12"/>
      <c r="R151" s="45" t="s">
        <v>369</v>
      </c>
      <c r="S151" s="11" t="s">
        <v>150</v>
      </c>
      <c r="T151" s="13"/>
      <c r="U151" s="37"/>
      <c r="V151" s="13"/>
      <c r="W151" s="123"/>
      <c r="X151" s="13"/>
      <c r="Y151" s="37"/>
      <c r="Z151" s="13" t="s">
        <v>186</v>
      </c>
      <c r="AA151" s="14" t="s">
        <v>187</v>
      </c>
      <c r="AB151" s="13"/>
      <c r="AC151" s="13"/>
      <c r="AD151" s="11"/>
      <c r="AE151" s="87" t="s">
        <v>375</v>
      </c>
      <c r="AF151" s="88" t="s">
        <v>386</v>
      </c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9"/>
      <c r="CO151" s="19"/>
      <c r="CP151" s="11"/>
      <c r="CQ151" s="11"/>
      <c r="CR151" s="11"/>
      <c r="CT151" s="11"/>
      <c r="CU151" s="11"/>
      <c r="CV151" s="49"/>
      <c r="CW151" s="49"/>
      <c r="CX151" s="11"/>
      <c r="CY151" s="49"/>
      <c r="CZ151" s="49"/>
      <c r="DA151" s="11"/>
      <c r="DB151" s="49"/>
      <c r="DC151" s="49"/>
      <c r="DD151" s="11"/>
      <c r="DE151" s="49"/>
      <c r="DF151" s="49"/>
      <c r="DG151" s="11"/>
      <c r="DH151" s="115"/>
      <c r="DI151" s="13"/>
      <c r="DJ151" s="13"/>
      <c r="DK151" s="11"/>
      <c r="DN151" s="11"/>
      <c r="DO151" s="11"/>
      <c r="DP151" s="11"/>
      <c r="DQ151" s="11" t="s">
        <v>986</v>
      </c>
      <c r="DW151" s="19"/>
      <c r="EL151" s="11"/>
    </row>
    <row r="152" spans="1:142" customFormat="1" x14ac:dyDescent="0.25">
      <c r="A152" s="11"/>
      <c r="B152" s="11"/>
      <c r="C152" s="11"/>
      <c r="D152" s="49"/>
      <c r="E152" s="49"/>
      <c r="F152" s="50"/>
      <c r="G152" s="51"/>
      <c r="H152" s="51"/>
      <c r="I152" s="50"/>
      <c r="J152" s="11"/>
      <c r="K152" s="50"/>
      <c r="L152" s="50"/>
      <c r="M152" s="50"/>
      <c r="N152" s="50"/>
      <c r="O152" s="48"/>
      <c r="P152" s="69" t="s">
        <v>366</v>
      </c>
      <c r="Q152" s="69" t="s">
        <v>366</v>
      </c>
      <c r="R152" s="45" t="s">
        <v>341</v>
      </c>
      <c r="S152" s="11" t="s">
        <v>158</v>
      </c>
      <c r="T152" s="13"/>
      <c r="U152" s="37"/>
      <c r="V152" s="13"/>
      <c r="W152" s="123"/>
      <c r="X152" s="13"/>
      <c r="Y152" s="37"/>
      <c r="Z152" s="13" t="s">
        <v>189</v>
      </c>
      <c r="AA152" s="14" t="s">
        <v>888</v>
      </c>
      <c r="AB152" s="13"/>
      <c r="AC152" s="13"/>
      <c r="AD152" s="11"/>
      <c r="AE152" s="87" t="s">
        <v>376</v>
      </c>
      <c r="AF152" s="88" t="s">
        <v>110</v>
      </c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9"/>
      <c r="CO152" s="19"/>
      <c r="CP152" s="11"/>
      <c r="CQ152" s="11"/>
      <c r="CR152" s="11"/>
      <c r="CT152" s="11"/>
      <c r="CU152" s="11"/>
      <c r="CV152" s="49"/>
      <c r="CW152" s="49"/>
      <c r="CX152" s="11"/>
      <c r="CY152" s="49"/>
      <c r="CZ152" s="49"/>
      <c r="DA152" s="11"/>
      <c r="DB152" s="49"/>
      <c r="DC152" s="49"/>
      <c r="DD152" s="11"/>
      <c r="DE152" s="49"/>
      <c r="DF152" s="49"/>
      <c r="DG152" s="11"/>
      <c r="DH152" s="115"/>
      <c r="DI152" s="13"/>
      <c r="DJ152" s="13"/>
      <c r="DK152" s="11"/>
      <c r="DN152" s="11"/>
      <c r="DO152" s="11"/>
      <c r="DP152" s="11"/>
      <c r="DQ152" s="11" t="s">
        <v>987</v>
      </c>
      <c r="DW152" s="19"/>
      <c r="EL152" s="11"/>
    </row>
    <row r="153" spans="1:142" customFormat="1" x14ac:dyDescent="0.25">
      <c r="A153" s="11"/>
      <c r="B153" s="11"/>
      <c r="C153" s="11"/>
      <c r="D153" s="49"/>
      <c r="E153" s="49"/>
      <c r="F153" s="50"/>
      <c r="G153" s="51"/>
      <c r="H153" s="51"/>
      <c r="I153" s="50"/>
      <c r="J153" s="11"/>
      <c r="K153" s="50"/>
      <c r="L153" s="50"/>
      <c r="M153" s="50"/>
      <c r="N153" s="50"/>
      <c r="O153" s="48"/>
      <c r="P153" s="12"/>
      <c r="Q153" s="12"/>
      <c r="R153" s="45" t="s">
        <v>368</v>
      </c>
      <c r="S153" s="11" t="s">
        <v>161</v>
      </c>
      <c r="T153" s="13"/>
      <c r="U153" s="37"/>
      <c r="V153" s="13"/>
      <c r="W153" s="123"/>
      <c r="X153" s="13"/>
      <c r="Y153" s="37"/>
      <c r="Z153" s="13" t="s">
        <v>876</v>
      </c>
      <c r="AA153" s="14" t="s">
        <v>877</v>
      </c>
      <c r="AB153" s="13"/>
      <c r="AC153" s="13"/>
      <c r="AD153" s="11"/>
      <c r="AE153" s="87" t="s">
        <v>379</v>
      </c>
      <c r="AF153" s="88" t="s">
        <v>387</v>
      </c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9"/>
      <c r="CO153" s="19"/>
      <c r="CP153" s="11"/>
      <c r="CQ153" s="11"/>
      <c r="CR153" s="11"/>
      <c r="CT153" s="11"/>
      <c r="CU153" s="11"/>
      <c r="CV153" s="49"/>
      <c r="CW153" s="49"/>
      <c r="CX153" s="11"/>
      <c r="CY153" s="49"/>
      <c r="CZ153" s="49"/>
      <c r="DA153" s="11"/>
      <c r="DB153" s="49"/>
      <c r="DC153" s="49"/>
      <c r="DD153" s="11"/>
      <c r="DE153" s="49"/>
      <c r="DF153" s="49"/>
      <c r="DG153" s="11"/>
      <c r="DH153" s="115"/>
      <c r="DI153" s="13"/>
      <c r="DJ153" s="13"/>
      <c r="DK153" s="11"/>
      <c r="DN153" s="11"/>
      <c r="DO153" s="11"/>
      <c r="DP153" s="11"/>
      <c r="DQ153" s="11" t="s">
        <v>988</v>
      </c>
      <c r="DW153" s="19"/>
      <c r="EL153" s="11"/>
    </row>
    <row r="154" spans="1:142" x14ac:dyDescent="0.25">
      <c r="R154" s="45" t="s">
        <v>367</v>
      </c>
      <c r="S154" s="11" t="s">
        <v>166</v>
      </c>
      <c r="AE154" s="87" t="s">
        <v>394</v>
      </c>
      <c r="AF154" s="88" t="s">
        <v>395</v>
      </c>
      <c r="CN154" s="19"/>
      <c r="CO154" s="19"/>
      <c r="DQ154" s="11" t="s">
        <v>981</v>
      </c>
      <c r="DW154" s="19"/>
    </row>
    <row r="155" spans="1:142" x14ac:dyDescent="0.25">
      <c r="R155" s="45" t="s">
        <v>365</v>
      </c>
      <c r="S155" s="11" t="s">
        <v>249</v>
      </c>
      <c r="AE155" s="87" t="s">
        <v>383</v>
      </c>
      <c r="AF155" s="88" t="s">
        <v>388</v>
      </c>
      <c r="CN155" s="19"/>
      <c r="CO155" s="19"/>
      <c r="DQ155" s="11" t="s">
        <v>982</v>
      </c>
      <c r="DW155" s="19"/>
    </row>
    <row r="156" spans="1:142" x14ac:dyDescent="0.25">
      <c r="AE156" s="91" t="s">
        <v>365</v>
      </c>
      <c r="AF156" s="89" t="s">
        <v>249</v>
      </c>
      <c r="CN156" s="19"/>
      <c r="CO156" s="19"/>
      <c r="DQ156" s="11" t="s">
        <v>989</v>
      </c>
      <c r="DW156" s="19"/>
    </row>
    <row r="157" spans="1:142" x14ac:dyDescent="0.25">
      <c r="AE157" s="80"/>
      <c r="DQ157" s="11" t="s">
        <v>990</v>
      </c>
    </row>
    <row r="158" spans="1:142" x14ac:dyDescent="0.25">
      <c r="AE158" s="80" t="s">
        <v>408</v>
      </c>
      <c r="DQ158" s="11" t="s">
        <v>991</v>
      </c>
    </row>
    <row r="159" spans="1:142" x14ac:dyDescent="0.25">
      <c r="O159" s="109"/>
      <c r="P159" s="110"/>
      <c r="Q159" s="111"/>
      <c r="R159" s="112"/>
      <c r="S159" s="113"/>
      <c r="AE159" s="80" t="s">
        <v>410</v>
      </c>
      <c r="DQ159" s="11" t="s">
        <v>983</v>
      </c>
    </row>
    <row r="160" spans="1:142" x14ac:dyDescent="0.25">
      <c r="O160" s="109"/>
      <c r="P160" s="110"/>
      <c r="Q160" s="111"/>
      <c r="R160" s="112"/>
      <c r="S160" s="113"/>
      <c r="AE160" s="80" t="s">
        <v>409</v>
      </c>
      <c r="DQ160" s="11" t="s">
        <v>984</v>
      </c>
    </row>
    <row r="161" spans="15:125" x14ac:dyDescent="0.25">
      <c r="O161" s="109"/>
      <c r="P161" s="110"/>
      <c r="Q161" s="111"/>
      <c r="R161" s="112"/>
      <c r="S161" s="113"/>
      <c r="AE161" s="80"/>
      <c r="DQ161" s="11" t="s">
        <v>992</v>
      </c>
    </row>
    <row r="162" spans="15:125" x14ac:dyDescent="0.25">
      <c r="O162" s="114"/>
      <c r="P162" s="111"/>
      <c r="Q162" s="111"/>
      <c r="R162" s="112"/>
      <c r="S162" s="115"/>
      <c r="AE162" s="80" t="s">
        <v>411</v>
      </c>
      <c r="DQ162" s="11" t="s">
        <v>985</v>
      </c>
    </row>
    <row r="163" spans="15:125" x14ac:dyDescent="0.25">
      <c r="AE163" s="80" t="s">
        <v>413</v>
      </c>
    </row>
    <row r="164" spans="15:125" x14ac:dyDescent="0.25">
      <c r="AE164" s="80" t="s">
        <v>412</v>
      </c>
      <c r="DR164" s="45" t="s">
        <v>993</v>
      </c>
    </row>
    <row r="165" spans="15:125" x14ac:dyDescent="0.25">
      <c r="AE165" s="80"/>
      <c r="DR165" s="11" t="s">
        <v>994</v>
      </c>
    </row>
    <row r="166" spans="15:125" x14ac:dyDescent="0.25">
      <c r="AE166" s="80"/>
      <c r="DR166" s="11" t="s">
        <v>995</v>
      </c>
    </row>
    <row r="167" spans="15:125" x14ac:dyDescent="0.25">
      <c r="AE167" s="80"/>
      <c r="DR167" s="11" t="s">
        <v>996</v>
      </c>
    </row>
    <row r="168" spans="15:125" x14ac:dyDescent="0.25">
      <c r="AE168" s="80"/>
      <c r="DR168" s="11" t="s">
        <v>997</v>
      </c>
    </row>
    <row r="169" spans="15:125" x14ac:dyDescent="0.25">
      <c r="AE169" s="80"/>
    </row>
    <row r="170" spans="15:125" x14ac:dyDescent="0.25">
      <c r="AE170" s="80"/>
    </row>
    <row r="171" spans="15:125" x14ac:dyDescent="0.25">
      <c r="AE171" s="80"/>
    </row>
    <row r="172" spans="15:125" x14ac:dyDescent="0.25">
      <c r="AE172" s="80"/>
    </row>
    <row r="173" spans="15:125" x14ac:dyDescent="0.25">
      <c r="AE173" s="80"/>
      <c r="DU173" s="11" t="s">
        <v>998</v>
      </c>
    </row>
    <row r="174" spans="15:125" x14ac:dyDescent="0.25">
      <c r="AE174" s="80"/>
    </row>
    <row r="175" spans="15:125" x14ac:dyDescent="0.25">
      <c r="AE175" s="80"/>
    </row>
    <row r="176" spans="15:125" x14ac:dyDescent="0.25">
      <c r="AE176" s="80"/>
      <c r="DN176" s="856" t="s">
        <v>78</v>
      </c>
      <c r="DO176" s="857"/>
      <c r="DP176" s="858"/>
      <c r="DQ176" s="173" t="s">
        <v>950</v>
      </c>
    </row>
    <row r="177" spans="31:121" x14ac:dyDescent="0.25">
      <c r="AE177" s="80"/>
      <c r="DN177" s="174" t="s">
        <v>76</v>
      </c>
      <c r="DO177" s="175" t="s">
        <v>77</v>
      </c>
      <c r="DP177" s="176" t="s">
        <v>701</v>
      </c>
      <c r="DQ177" s="171"/>
    </row>
    <row r="178" spans="31:121" x14ac:dyDescent="0.25">
      <c r="AE178" s="80"/>
      <c r="DN178" s="177">
        <v>101</v>
      </c>
      <c r="DO178" s="178" t="s">
        <v>712</v>
      </c>
      <c r="DP178" s="179">
        <v>2</v>
      </c>
      <c r="DQ178" s="171"/>
    </row>
    <row r="179" spans="31:121" x14ac:dyDescent="0.25">
      <c r="AE179" s="80"/>
      <c r="DN179" s="177">
        <v>102</v>
      </c>
      <c r="DO179" s="178" t="s">
        <v>713</v>
      </c>
      <c r="DP179" s="179">
        <v>3</v>
      </c>
      <c r="DQ179" s="171"/>
    </row>
    <row r="180" spans="31:121" x14ac:dyDescent="0.25">
      <c r="AE180" s="80"/>
      <c r="DN180" s="177">
        <v>103</v>
      </c>
      <c r="DO180" s="178" t="s">
        <v>714</v>
      </c>
      <c r="DP180" s="179">
        <v>4</v>
      </c>
      <c r="DQ180" s="171"/>
    </row>
    <row r="181" spans="31:121" x14ac:dyDescent="0.25">
      <c r="AE181" s="80"/>
      <c r="DN181" s="177">
        <v>104</v>
      </c>
      <c r="DO181" s="178" t="s">
        <v>715</v>
      </c>
      <c r="DP181" s="179">
        <v>5</v>
      </c>
      <c r="DQ181" s="171"/>
    </row>
    <row r="182" spans="31:121" x14ac:dyDescent="0.25">
      <c r="AE182" s="80"/>
      <c r="DN182" s="177">
        <v>111</v>
      </c>
      <c r="DO182" s="178" t="s">
        <v>716</v>
      </c>
      <c r="DP182" s="179">
        <v>4</v>
      </c>
      <c r="DQ182" s="171" t="s">
        <v>953</v>
      </c>
    </row>
    <row r="183" spans="31:121" x14ac:dyDescent="0.25">
      <c r="AE183" s="80"/>
      <c r="DN183" s="177">
        <v>112</v>
      </c>
      <c r="DO183" s="178" t="s">
        <v>717</v>
      </c>
      <c r="DP183" s="179">
        <v>5</v>
      </c>
      <c r="DQ183" s="171" t="s">
        <v>953</v>
      </c>
    </row>
    <row r="184" spans="31:121" x14ac:dyDescent="0.25">
      <c r="AE184" s="80"/>
      <c r="DN184" s="177">
        <v>121</v>
      </c>
      <c r="DO184" s="178" t="s">
        <v>718</v>
      </c>
      <c r="DP184" s="179">
        <v>4</v>
      </c>
      <c r="DQ184" s="171" t="s">
        <v>954</v>
      </c>
    </row>
    <row r="185" spans="31:121" x14ac:dyDescent="0.25">
      <c r="AE185" s="80"/>
      <c r="DN185" s="177">
        <v>122</v>
      </c>
      <c r="DO185" s="178" t="s">
        <v>719</v>
      </c>
      <c r="DP185" s="179">
        <v>5</v>
      </c>
      <c r="DQ185" s="171" t="s">
        <v>954</v>
      </c>
    </row>
    <row r="186" spans="31:121" x14ac:dyDescent="0.25">
      <c r="DN186" s="177">
        <v>123</v>
      </c>
      <c r="DO186" s="178" t="s">
        <v>720</v>
      </c>
      <c r="DP186" s="179">
        <v>6</v>
      </c>
      <c r="DQ186" s="171" t="s">
        <v>954</v>
      </c>
    </row>
    <row r="187" spans="31:121" x14ac:dyDescent="0.25">
      <c r="DN187" s="177">
        <v>124</v>
      </c>
      <c r="DO187" s="178" t="s">
        <v>721</v>
      </c>
      <c r="DP187" s="179">
        <v>7</v>
      </c>
      <c r="DQ187" s="171" t="s">
        <v>954</v>
      </c>
    </row>
    <row r="188" spans="31:121" x14ac:dyDescent="0.25">
      <c r="DN188" s="177">
        <v>131</v>
      </c>
      <c r="DO188" s="178" t="s">
        <v>722</v>
      </c>
      <c r="DP188" s="179">
        <v>4</v>
      </c>
      <c r="DQ188" s="171" t="s">
        <v>955</v>
      </c>
    </row>
    <row r="189" spans="31:121" x14ac:dyDescent="0.25">
      <c r="DN189" s="177">
        <v>132</v>
      </c>
      <c r="DO189" s="178" t="s">
        <v>723</v>
      </c>
      <c r="DP189" s="179">
        <v>5</v>
      </c>
      <c r="DQ189" s="171" t="s">
        <v>955</v>
      </c>
    </row>
    <row r="190" spans="31:121" x14ac:dyDescent="0.25">
      <c r="DN190" s="177">
        <v>133</v>
      </c>
      <c r="DO190" s="178" t="s">
        <v>724</v>
      </c>
      <c r="DP190" s="179">
        <v>6</v>
      </c>
      <c r="DQ190" s="171" t="s">
        <v>955</v>
      </c>
    </row>
    <row r="191" spans="31:121" x14ac:dyDescent="0.25">
      <c r="DN191" s="177">
        <v>134</v>
      </c>
      <c r="DO191" s="178" t="s">
        <v>725</v>
      </c>
      <c r="DP191" s="179">
        <v>7</v>
      </c>
      <c r="DQ191" s="171" t="s">
        <v>955</v>
      </c>
    </row>
    <row r="192" spans="31:121" x14ac:dyDescent="0.25">
      <c r="DN192" s="177">
        <v>138</v>
      </c>
      <c r="DO192" s="178" t="s">
        <v>726</v>
      </c>
      <c r="DP192" s="179">
        <v>6</v>
      </c>
      <c r="DQ192" s="171"/>
    </row>
    <row r="193" spans="118:121" x14ac:dyDescent="0.25">
      <c r="DN193" s="177">
        <v>139</v>
      </c>
      <c r="DO193" s="178" t="s">
        <v>727</v>
      </c>
      <c r="DP193" s="179">
        <v>7</v>
      </c>
      <c r="DQ193" s="171"/>
    </row>
    <row r="194" spans="118:121" x14ac:dyDescent="0.25">
      <c r="DN194" s="177">
        <v>141</v>
      </c>
      <c r="DO194" s="178" t="s">
        <v>728</v>
      </c>
      <c r="DP194" s="179">
        <v>8</v>
      </c>
      <c r="DQ194" s="171" t="s">
        <v>956</v>
      </c>
    </row>
    <row r="195" spans="118:121" x14ac:dyDescent="0.25">
      <c r="DN195" s="177">
        <v>142</v>
      </c>
      <c r="DO195" s="178" t="s">
        <v>729</v>
      </c>
      <c r="DP195" s="179">
        <v>9</v>
      </c>
      <c r="DQ195" s="171" t="s">
        <v>956</v>
      </c>
    </row>
    <row r="196" spans="118:121" x14ac:dyDescent="0.25">
      <c r="DN196" s="177">
        <v>143</v>
      </c>
      <c r="DO196" s="178" t="s">
        <v>730</v>
      </c>
      <c r="DP196" s="179">
        <v>10</v>
      </c>
      <c r="DQ196" s="171" t="s">
        <v>956</v>
      </c>
    </row>
    <row r="197" spans="118:121" x14ac:dyDescent="0.25">
      <c r="DN197" s="177">
        <v>144</v>
      </c>
      <c r="DO197" s="178" t="s">
        <v>731</v>
      </c>
      <c r="DP197" s="179">
        <v>11</v>
      </c>
      <c r="DQ197" s="171" t="s">
        <v>956</v>
      </c>
    </row>
    <row r="198" spans="118:121" x14ac:dyDescent="0.25">
      <c r="DN198" s="177">
        <v>150</v>
      </c>
      <c r="DO198" s="178" t="s">
        <v>732</v>
      </c>
      <c r="DP198" s="179">
        <v>8</v>
      </c>
      <c r="DQ198" s="171"/>
    </row>
    <row r="199" spans="118:121" x14ac:dyDescent="0.25">
      <c r="DN199" s="177">
        <v>151</v>
      </c>
      <c r="DO199" s="178" t="s">
        <v>733</v>
      </c>
      <c r="DP199" s="179">
        <v>9</v>
      </c>
      <c r="DQ199" s="171"/>
    </row>
    <row r="200" spans="118:121" x14ac:dyDescent="0.25">
      <c r="DN200" s="177">
        <v>152</v>
      </c>
      <c r="DO200" s="178" t="s">
        <v>734</v>
      </c>
      <c r="DP200" s="179">
        <v>10</v>
      </c>
      <c r="DQ200" s="171"/>
    </row>
    <row r="201" spans="118:121" x14ac:dyDescent="0.25">
      <c r="DN201" s="177">
        <v>153</v>
      </c>
      <c r="DO201" s="178" t="s">
        <v>735</v>
      </c>
      <c r="DP201" s="179">
        <v>11</v>
      </c>
      <c r="DQ201" s="171"/>
    </row>
    <row r="202" spans="118:121" x14ac:dyDescent="0.25">
      <c r="DN202" s="177">
        <v>154</v>
      </c>
      <c r="DO202" s="178" t="s">
        <v>736</v>
      </c>
      <c r="DP202" s="179">
        <v>12</v>
      </c>
      <c r="DQ202" s="171"/>
    </row>
    <row r="203" spans="118:121" x14ac:dyDescent="0.25">
      <c r="DN203" s="177">
        <v>161</v>
      </c>
      <c r="DO203" s="178" t="s">
        <v>737</v>
      </c>
      <c r="DP203" s="179">
        <v>8</v>
      </c>
      <c r="DQ203" s="171" t="s">
        <v>957</v>
      </c>
    </row>
    <row r="204" spans="118:121" x14ac:dyDescent="0.25">
      <c r="DN204" s="177">
        <v>162</v>
      </c>
      <c r="DO204" s="178" t="s">
        <v>738</v>
      </c>
      <c r="DP204" s="179">
        <v>9</v>
      </c>
      <c r="DQ204" s="171" t="s">
        <v>957</v>
      </c>
    </row>
    <row r="205" spans="118:121" x14ac:dyDescent="0.25">
      <c r="DN205" s="177">
        <v>163</v>
      </c>
      <c r="DO205" s="178" t="s">
        <v>739</v>
      </c>
      <c r="DP205" s="179">
        <v>10</v>
      </c>
      <c r="DQ205" s="171"/>
    </row>
    <row r="206" spans="118:121" x14ac:dyDescent="0.25">
      <c r="DN206" s="177">
        <v>164</v>
      </c>
      <c r="DO206" s="178" t="s">
        <v>740</v>
      </c>
      <c r="DP206" s="179">
        <v>11</v>
      </c>
      <c r="DQ206" s="171"/>
    </row>
    <row r="207" spans="118:121" x14ac:dyDescent="0.25">
      <c r="DN207" s="177">
        <v>171</v>
      </c>
      <c r="DO207" s="178" t="s">
        <v>741</v>
      </c>
      <c r="DP207" s="179">
        <v>9</v>
      </c>
      <c r="DQ207" s="171"/>
    </row>
    <row r="208" spans="118:121" x14ac:dyDescent="0.25">
      <c r="DN208" s="177">
        <v>172</v>
      </c>
      <c r="DO208" s="178" t="s">
        <v>742</v>
      </c>
      <c r="DP208" s="179">
        <v>10</v>
      </c>
      <c r="DQ208" s="171"/>
    </row>
    <row r="209" spans="118:121" x14ac:dyDescent="0.25">
      <c r="DN209" s="177">
        <v>173</v>
      </c>
      <c r="DO209" s="178" t="s">
        <v>743</v>
      </c>
      <c r="DP209" s="179">
        <v>11</v>
      </c>
      <c r="DQ209" s="171"/>
    </row>
    <row r="210" spans="118:121" x14ac:dyDescent="0.25">
      <c r="DN210" s="177">
        <v>174</v>
      </c>
      <c r="DO210" s="178" t="s">
        <v>744</v>
      </c>
      <c r="DP210" s="179">
        <v>12</v>
      </c>
      <c r="DQ210" s="171"/>
    </row>
    <row r="211" spans="118:121" x14ac:dyDescent="0.25">
      <c r="DN211" s="177">
        <v>181</v>
      </c>
      <c r="DO211" s="178" t="s">
        <v>745</v>
      </c>
      <c r="DP211" s="179">
        <v>10</v>
      </c>
      <c r="DQ211" s="171"/>
    </row>
    <row r="212" spans="118:121" x14ac:dyDescent="0.25">
      <c r="DN212" s="177">
        <v>183</v>
      </c>
      <c r="DO212" s="178" t="s">
        <v>746</v>
      </c>
      <c r="DP212" s="179">
        <v>12</v>
      </c>
      <c r="DQ212" s="171"/>
    </row>
    <row r="213" spans="118:121" x14ac:dyDescent="0.25">
      <c r="DN213" s="177">
        <v>191</v>
      </c>
      <c r="DO213" s="178" t="s">
        <v>747</v>
      </c>
      <c r="DP213" s="179">
        <v>7</v>
      </c>
      <c r="DQ213" s="171"/>
    </row>
    <row r="214" spans="118:121" x14ac:dyDescent="0.25">
      <c r="DN214" s="177">
        <v>192</v>
      </c>
      <c r="DO214" s="178" t="s">
        <v>748</v>
      </c>
      <c r="DP214" s="179">
        <v>8</v>
      </c>
      <c r="DQ214" s="171"/>
    </row>
    <row r="215" spans="118:121" x14ac:dyDescent="0.25">
      <c r="DN215" s="177">
        <v>193</v>
      </c>
      <c r="DO215" s="178" t="s">
        <v>749</v>
      </c>
      <c r="DP215" s="179">
        <v>9</v>
      </c>
      <c r="DQ215" s="171"/>
    </row>
    <row r="216" spans="118:121" x14ac:dyDescent="0.25">
      <c r="DN216" s="177">
        <v>201</v>
      </c>
      <c r="DO216" s="178" t="s">
        <v>750</v>
      </c>
      <c r="DP216" s="179">
        <v>2</v>
      </c>
      <c r="DQ216" s="171"/>
    </row>
    <row r="217" spans="118:121" x14ac:dyDescent="0.25">
      <c r="DN217" s="177">
        <v>202</v>
      </c>
      <c r="DO217" s="178" t="s">
        <v>751</v>
      </c>
      <c r="DP217" s="179">
        <v>3</v>
      </c>
      <c r="DQ217" s="171"/>
    </row>
    <row r="218" spans="118:121" x14ac:dyDescent="0.25">
      <c r="DN218" s="177">
        <v>211</v>
      </c>
      <c r="DO218" s="178" t="s">
        <v>752</v>
      </c>
      <c r="DP218" s="179">
        <v>4</v>
      </c>
      <c r="DQ218" s="171" t="s">
        <v>958</v>
      </c>
    </row>
    <row r="219" spans="118:121" x14ac:dyDescent="0.25">
      <c r="DN219" s="177">
        <v>212</v>
      </c>
      <c r="DO219" s="178" t="s">
        <v>753</v>
      </c>
      <c r="DP219" s="179">
        <v>5</v>
      </c>
      <c r="DQ219" s="171" t="s">
        <v>958</v>
      </c>
    </row>
    <row r="220" spans="118:121" x14ac:dyDescent="0.25">
      <c r="DN220" s="177">
        <v>213</v>
      </c>
      <c r="DO220" s="178" t="s">
        <v>754</v>
      </c>
      <c r="DP220" s="179">
        <v>6</v>
      </c>
      <c r="DQ220" s="171" t="s">
        <v>958</v>
      </c>
    </row>
    <row r="221" spans="118:121" x14ac:dyDescent="0.25">
      <c r="DN221" s="177">
        <v>214</v>
      </c>
      <c r="DO221" s="178" t="s">
        <v>755</v>
      </c>
      <c r="DP221" s="179">
        <v>7</v>
      </c>
      <c r="DQ221" s="171" t="s">
        <v>958</v>
      </c>
    </row>
    <row r="222" spans="118:121" x14ac:dyDescent="0.25">
      <c r="DN222" s="177">
        <v>221</v>
      </c>
      <c r="DO222" s="178" t="s">
        <v>756</v>
      </c>
      <c r="DP222" s="179">
        <v>8</v>
      </c>
      <c r="DQ222" s="171" t="s">
        <v>959</v>
      </c>
    </row>
    <row r="223" spans="118:121" x14ac:dyDescent="0.25">
      <c r="DN223" s="177">
        <v>222</v>
      </c>
      <c r="DO223" s="178" t="s">
        <v>757</v>
      </c>
      <c r="DP223" s="179">
        <v>9</v>
      </c>
      <c r="DQ223" s="171" t="s">
        <v>959</v>
      </c>
    </row>
    <row r="224" spans="118:121" x14ac:dyDescent="0.25">
      <c r="DN224" s="177">
        <v>223</v>
      </c>
      <c r="DO224" s="178" t="s">
        <v>758</v>
      </c>
      <c r="DP224" s="179">
        <v>10</v>
      </c>
      <c r="DQ224" s="171" t="s">
        <v>959</v>
      </c>
    </row>
    <row r="225" spans="118:121" x14ac:dyDescent="0.25">
      <c r="DN225" s="177">
        <v>224</v>
      </c>
      <c r="DO225" s="178" t="s">
        <v>759</v>
      </c>
      <c r="DP225" s="179">
        <v>11</v>
      </c>
      <c r="DQ225" s="171" t="s">
        <v>959</v>
      </c>
    </row>
    <row r="226" spans="118:121" x14ac:dyDescent="0.25">
      <c r="DN226" s="177">
        <v>241</v>
      </c>
      <c r="DO226" s="178" t="s">
        <v>760</v>
      </c>
      <c r="DP226" s="179">
        <v>8</v>
      </c>
      <c r="DQ226" s="171"/>
    </row>
    <row r="227" spans="118:121" x14ac:dyDescent="0.25">
      <c r="DN227" s="177">
        <v>242</v>
      </c>
      <c r="DO227" s="178" t="s">
        <v>761</v>
      </c>
      <c r="DP227" s="179">
        <v>9</v>
      </c>
      <c r="DQ227" s="171"/>
    </row>
    <row r="228" spans="118:121" x14ac:dyDescent="0.25">
      <c r="DN228" s="177">
        <v>243</v>
      </c>
      <c r="DO228" s="178" t="s">
        <v>762</v>
      </c>
      <c r="DP228" s="179">
        <v>10</v>
      </c>
      <c r="DQ228" s="171"/>
    </row>
    <row r="229" spans="118:121" x14ac:dyDescent="0.25">
      <c r="DN229" s="177">
        <v>244</v>
      </c>
      <c r="DO229" s="178" t="s">
        <v>763</v>
      </c>
      <c r="DP229" s="179">
        <v>11</v>
      </c>
      <c r="DQ229" s="171"/>
    </row>
    <row r="230" spans="118:121" x14ac:dyDescent="0.25">
      <c r="DN230" s="177">
        <v>250</v>
      </c>
      <c r="DO230" s="178" t="s">
        <v>764</v>
      </c>
      <c r="DP230" s="179">
        <v>8</v>
      </c>
      <c r="DQ230" s="171"/>
    </row>
    <row r="231" spans="118:121" x14ac:dyDescent="0.25">
      <c r="DN231" s="177">
        <v>251</v>
      </c>
      <c r="DO231" s="178" t="s">
        <v>765</v>
      </c>
      <c r="DP231" s="179">
        <v>9</v>
      </c>
      <c r="DQ231" s="171"/>
    </row>
    <row r="232" spans="118:121" x14ac:dyDescent="0.25">
      <c r="DN232" s="177">
        <v>252</v>
      </c>
      <c r="DO232" s="178" t="s">
        <v>766</v>
      </c>
      <c r="DP232" s="179">
        <v>10</v>
      </c>
      <c r="DQ232" s="171"/>
    </row>
    <row r="233" spans="118:121" x14ac:dyDescent="0.25">
      <c r="DN233" s="177">
        <v>253</v>
      </c>
      <c r="DO233" s="178" t="s">
        <v>767</v>
      </c>
      <c r="DP233" s="179">
        <v>11</v>
      </c>
      <c r="DQ233" s="171"/>
    </row>
    <row r="234" spans="118:121" x14ac:dyDescent="0.25">
      <c r="DN234" s="177">
        <v>254</v>
      </c>
      <c r="DO234" s="178" t="s">
        <v>768</v>
      </c>
      <c r="DP234" s="179">
        <v>12</v>
      </c>
      <c r="DQ234" s="171"/>
    </row>
    <row r="235" spans="118:121" x14ac:dyDescent="0.25">
      <c r="DN235" s="177">
        <v>351</v>
      </c>
      <c r="DO235" s="178" t="s">
        <v>769</v>
      </c>
      <c r="DP235" s="179">
        <v>7</v>
      </c>
      <c r="DQ235" s="171"/>
    </row>
    <row r="236" spans="118:121" x14ac:dyDescent="0.25">
      <c r="DN236" s="177">
        <v>352</v>
      </c>
      <c r="DO236" s="178" t="s">
        <v>770</v>
      </c>
      <c r="DP236" s="179">
        <v>8</v>
      </c>
      <c r="DQ236" s="171"/>
    </row>
    <row r="237" spans="118:121" x14ac:dyDescent="0.25">
      <c r="DN237" s="177">
        <v>353</v>
      </c>
      <c r="DO237" s="178" t="s">
        <v>771</v>
      </c>
      <c r="DP237" s="179">
        <v>9</v>
      </c>
      <c r="DQ237" s="171"/>
    </row>
    <row r="238" spans="118:121" x14ac:dyDescent="0.25">
      <c r="DN238" s="177">
        <v>354</v>
      </c>
      <c r="DO238" s="178" t="s">
        <v>772</v>
      </c>
      <c r="DP238" s="179">
        <v>10</v>
      </c>
      <c r="DQ238" s="171"/>
    </row>
    <row r="239" spans="118:121" x14ac:dyDescent="0.25">
      <c r="DN239" s="177">
        <v>355</v>
      </c>
      <c r="DO239" s="178" t="s">
        <v>773</v>
      </c>
      <c r="DP239" s="179">
        <v>11</v>
      </c>
      <c r="DQ239" s="171"/>
    </row>
    <row r="240" spans="118:121" x14ac:dyDescent="0.25">
      <c r="DN240" s="177">
        <v>356</v>
      </c>
      <c r="DO240" s="178" t="s">
        <v>774</v>
      </c>
      <c r="DP240" s="179">
        <v>12</v>
      </c>
      <c r="DQ240" s="171"/>
    </row>
    <row r="241" spans="118:121" x14ac:dyDescent="0.25">
      <c r="DN241" s="177">
        <v>361</v>
      </c>
      <c r="DO241" s="178" t="s">
        <v>775</v>
      </c>
      <c r="DP241" s="179">
        <v>6</v>
      </c>
      <c r="DQ241" s="171"/>
    </row>
    <row r="242" spans="118:121" x14ac:dyDescent="0.25">
      <c r="DN242" s="177">
        <v>362</v>
      </c>
      <c r="DO242" s="178" t="s">
        <v>776</v>
      </c>
      <c r="DP242" s="179">
        <v>7</v>
      </c>
      <c r="DQ242" s="171"/>
    </row>
    <row r="243" spans="118:121" x14ac:dyDescent="0.25">
      <c r="DN243" s="177">
        <v>363</v>
      </c>
      <c r="DO243" s="178" t="s">
        <v>777</v>
      </c>
      <c r="DP243" s="179">
        <v>8</v>
      </c>
      <c r="DQ243" s="171"/>
    </row>
    <row r="244" spans="118:121" x14ac:dyDescent="0.25">
      <c r="DN244" s="177">
        <v>364</v>
      </c>
      <c r="DO244" s="178" t="s">
        <v>778</v>
      </c>
      <c r="DP244" s="179">
        <v>9</v>
      </c>
      <c r="DQ244" s="171"/>
    </row>
    <row r="245" spans="118:121" x14ac:dyDescent="0.25">
      <c r="DN245" s="177">
        <v>366</v>
      </c>
      <c r="DO245" s="178" t="s">
        <v>779</v>
      </c>
      <c r="DP245" s="179">
        <v>8</v>
      </c>
      <c r="DQ245" s="171"/>
    </row>
    <row r="246" spans="118:121" x14ac:dyDescent="0.25">
      <c r="DN246" s="177">
        <v>367</v>
      </c>
      <c r="DO246" s="178" t="s">
        <v>780</v>
      </c>
      <c r="DP246" s="179">
        <v>9</v>
      </c>
      <c r="DQ246" s="171"/>
    </row>
    <row r="247" spans="118:121" x14ac:dyDescent="0.25">
      <c r="DN247" s="177">
        <v>368</v>
      </c>
      <c r="DO247" s="178" t="s">
        <v>781</v>
      </c>
      <c r="DP247" s="179">
        <v>10</v>
      </c>
      <c r="DQ247" s="171"/>
    </row>
    <row r="248" spans="118:121" x14ac:dyDescent="0.25">
      <c r="DN248" s="177">
        <v>371</v>
      </c>
      <c r="DO248" s="178" t="s">
        <v>782</v>
      </c>
      <c r="DP248" s="179">
        <v>7</v>
      </c>
      <c r="DQ248" s="171"/>
    </row>
    <row r="249" spans="118:121" x14ac:dyDescent="0.25">
      <c r="DN249" s="177">
        <v>372</v>
      </c>
      <c r="DO249" s="178" t="s">
        <v>783</v>
      </c>
      <c r="DP249" s="179">
        <v>8</v>
      </c>
      <c r="DQ249" s="171"/>
    </row>
    <row r="250" spans="118:121" x14ac:dyDescent="0.25">
      <c r="DN250" s="177">
        <v>373</v>
      </c>
      <c r="DO250" s="178" t="s">
        <v>784</v>
      </c>
      <c r="DP250" s="179">
        <v>9</v>
      </c>
      <c r="DQ250" s="171"/>
    </row>
    <row r="251" spans="118:121" x14ac:dyDescent="0.25">
      <c r="DN251" s="177">
        <v>374</v>
      </c>
      <c r="DO251" s="178" t="s">
        <v>785</v>
      </c>
      <c r="DP251" s="179">
        <v>10</v>
      </c>
      <c r="DQ251" s="171"/>
    </row>
    <row r="252" spans="118:121" x14ac:dyDescent="0.25">
      <c r="DN252" s="177">
        <v>375</v>
      </c>
      <c r="DO252" s="178" t="s">
        <v>786</v>
      </c>
      <c r="DP252" s="179">
        <v>11</v>
      </c>
      <c r="DQ252" s="171"/>
    </row>
    <row r="253" spans="118:121" x14ac:dyDescent="0.25">
      <c r="DN253" s="177">
        <v>376</v>
      </c>
      <c r="DO253" s="178" t="s">
        <v>787</v>
      </c>
      <c r="DP253" s="179">
        <v>8</v>
      </c>
      <c r="DQ253" s="171"/>
    </row>
    <row r="254" spans="118:121" x14ac:dyDescent="0.25">
      <c r="DN254" s="177">
        <v>377</v>
      </c>
      <c r="DO254" s="178" t="s">
        <v>788</v>
      </c>
      <c r="DP254" s="179">
        <v>9</v>
      </c>
      <c r="DQ254" s="171"/>
    </row>
    <row r="255" spans="118:121" x14ac:dyDescent="0.25">
      <c r="DN255" s="177">
        <v>378</v>
      </c>
      <c r="DO255" s="178" t="s">
        <v>789</v>
      </c>
      <c r="DP255" s="179">
        <v>11</v>
      </c>
      <c r="DQ255" s="171"/>
    </row>
    <row r="256" spans="118:121" x14ac:dyDescent="0.25">
      <c r="DN256" s="177">
        <v>381</v>
      </c>
      <c r="DO256" s="178" t="s">
        <v>732</v>
      </c>
      <c r="DP256" s="179">
        <v>10</v>
      </c>
      <c r="DQ256" s="171"/>
    </row>
    <row r="257" spans="118:121" x14ac:dyDescent="0.25">
      <c r="DN257" s="177">
        <v>382</v>
      </c>
      <c r="DO257" s="178" t="s">
        <v>733</v>
      </c>
      <c r="DP257" s="179">
        <v>11</v>
      </c>
      <c r="DQ257" s="171"/>
    </row>
    <row r="258" spans="118:121" x14ac:dyDescent="0.25">
      <c r="DN258" s="177">
        <v>383</v>
      </c>
      <c r="DO258" s="178" t="s">
        <v>734</v>
      </c>
      <c r="DP258" s="179">
        <v>12</v>
      </c>
      <c r="DQ258" s="171"/>
    </row>
    <row r="259" spans="118:121" x14ac:dyDescent="0.25">
      <c r="DN259" s="177">
        <v>410</v>
      </c>
      <c r="DO259" s="178" t="s">
        <v>790</v>
      </c>
      <c r="DP259" s="179">
        <v>5</v>
      </c>
      <c r="DQ259" s="171"/>
    </row>
    <row r="260" spans="118:121" x14ac:dyDescent="0.25">
      <c r="DN260" s="177">
        <v>411</v>
      </c>
      <c r="DO260" s="178" t="s">
        <v>791</v>
      </c>
      <c r="DP260" s="179">
        <v>6</v>
      </c>
      <c r="DQ260" s="171" t="s">
        <v>961</v>
      </c>
    </row>
    <row r="261" spans="118:121" x14ac:dyDescent="0.25">
      <c r="DN261" s="177">
        <v>412</v>
      </c>
      <c r="DO261" s="178" t="s">
        <v>792</v>
      </c>
      <c r="DP261" s="179">
        <v>7</v>
      </c>
      <c r="DQ261" s="171" t="s">
        <v>961</v>
      </c>
    </row>
    <row r="262" spans="118:121" x14ac:dyDescent="0.25">
      <c r="DN262" s="177">
        <v>413</v>
      </c>
      <c r="DO262" s="178" t="s">
        <v>793</v>
      </c>
      <c r="DP262" s="179">
        <v>8</v>
      </c>
      <c r="DQ262" s="171" t="s">
        <v>961</v>
      </c>
    </row>
    <row r="263" spans="118:121" x14ac:dyDescent="0.25">
      <c r="DN263" s="177">
        <v>420</v>
      </c>
      <c r="DO263" s="178" t="s">
        <v>794</v>
      </c>
      <c r="DP263" s="179">
        <v>4</v>
      </c>
      <c r="DQ263" s="171" t="s">
        <v>960</v>
      </c>
    </row>
    <row r="264" spans="118:121" x14ac:dyDescent="0.25">
      <c r="DN264" s="177">
        <v>421</v>
      </c>
      <c r="DO264" s="178" t="s">
        <v>795</v>
      </c>
      <c r="DP264" s="179">
        <v>5</v>
      </c>
      <c r="DQ264" s="171" t="s">
        <v>960</v>
      </c>
    </row>
    <row r="265" spans="118:121" x14ac:dyDescent="0.25">
      <c r="DN265" s="177">
        <v>422</v>
      </c>
      <c r="DO265" s="178" t="s">
        <v>796</v>
      </c>
      <c r="DP265" s="179">
        <v>6</v>
      </c>
      <c r="DQ265" s="171" t="s">
        <v>960</v>
      </c>
    </row>
    <row r="266" spans="118:121" x14ac:dyDescent="0.25">
      <c r="DN266" s="177">
        <v>423</v>
      </c>
      <c r="DO266" s="178" t="s">
        <v>797</v>
      </c>
      <c r="DP266" s="179">
        <v>7</v>
      </c>
      <c r="DQ266" s="171" t="s">
        <v>960</v>
      </c>
    </row>
    <row r="267" spans="118:121" x14ac:dyDescent="0.25">
      <c r="DN267" s="177">
        <v>424</v>
      </c>
      <c r="DO267" s="178" t="s">
        <v>798</v>
      </c>
      <c r="DP267" s="179">
        <v>8</v>
      </c>
      <c r="DQ267" s="171" t="s">
        <v>960</v>
      </c>
    </row>
    <row r="268" spans="118:121" x14ac:dyDescent="0.25">
      <c r="DN268" s="177">
        <v>430</v>
      </c>
      <c r="DO268" s="178" t="s">
        <v>799</v>
      </c>
      <c r="DP268" s="179">
        <v>6</v>
      </c>
      <c r="DQ268" s="171"/>
    </row>
    <row r="269" spans="118:121" x14ac:dyDescent="0.25">
      <c r="DN269" s="177">
        <v>431</v>
      </c>
      <c r="DO269" s="178" t="s">
        <v>800</v>
      </c>
      <c r="DP269" s="179">
        <v>7</v>
      </c>
      <c r="DQ269" s="171"/>
    </row>
    <row r="270" spans="118:121" x14ac:dyDescent="0.25">
      <c r="DN270" s="177">
        <v>432</v>
      </c>
      <c r="DO270" s="178" t="s">
        <v>801</v>
      </c>
      <c r="DP270" s="179">
        <v>8</v>
      </c>
      <c r="DQ270" s="171"/>
    </row>
    <row r="271" spans="118:121" x14ac:dyDescent="0.25">
      <c r="DN271" s="177">
        <v>433</v>
      </c>
      <c r="DO271" s="178" t="s">
        <v>802</v>
      </c>
      <c r="DP271" s="179">
        <v>9</v>
      </c>
      <c r="DQ271" s="171"/>
    </row>
    <row r="272" spans="118:121" x14ac:dyDescent="0.25">
      <c r="DN272" s="177">
        <v>434</v>
      </c>
      <c r="DO272" s="178" t="s">
        <v>803</v>
      </c>
      <c r="DP272" s="179">
        <v>10</v>
      </c>
      <c r="DQ272" s="171"/>
    </row>
    <row r="273" spans="118:121" x14ac:dyDescent="0.25">
      <c r="DN273" s="177">
        <v>441</v>
      </c>
      <c r="DO273" s="178" t="s">
        <v>804</v>
      </c>
      <c r="DP273" s="179">
        <v>7</v>
      </c>
      <c r="DQ273" s="171" t="s">
        <v>962</v>
      </c>
    </row>
    <row r="274" spans="118:121" x14ac:dyDescent="0.25">
      <c r="DN274" s="177">
        <v>442</v>
      </c>
      <c r="DO274" s="178" t="s">
        <v>805</v>
      </c>
      <c r="DP274" s="179">
        <v>8</v>
      </c>
      <c r="DQ274" s="171" t="s">
        <v>962</v>
      </c>
    </row>
    <row r="275" spans="118:121" x14ac:dyDescent="0.25">
      <c r="DN275" s="177">
        <v>443</v>
      </c>
      <c r="DO275" s="178" t="s">
        <v>806</v>
      </c>
      <c r="DP275" s="179">
        <v>9</v>
      </c>
      <c r="DQ275" s="171" t="s">
        <v>962</v>
      </c>
    </row>
    <row r="276" spans="118:121" x14ac:dyDescent="0.25">
      <c r="DN276" s="177">
        <v>444</v>
      </c>
      <c r="DO276" s="178" t="s">
        <v>807</v>
      </c>
      <c r="DP276" s="179">
        <v>10</v>
      </c>
      <c r="DQ276" s="171" t="s">
        <v>962</v>
      </c>
    </row>
    <row r="277" spans="118:121" x14ac:dyDescent="0.25">
      <c r="DN277" s="177">
        <v>451</v>
      </c>
      <c r="DO277" s="178" t="s">
        <v>808</v>
      </c>
      <c r="DP277" s="179">
        <v>7</v>
      </c>
      <c r="DQ277" s="171"/>
    </row>
    <row r="278" spans="118:121" x14ac:dyDescent="0.25">
      <c r="DN278" s="177">
        <v>452</v>
      </c>
      <c r="DO278" s="178" t="s">
        <v>809</v>
      </c>
      <c r="DP278" s="179">
        <v>8</v>
      </c>
      <c r="DQ278" s="171"/>
    </row>
    <row r="279" spans="118:121" x14ac:dyDescent="0.25">
      <c r="DN279" s="177">
        <v>453</v>
      </c>
      <c r="DO279" s="178" t="s">
        <v>810</v>
      </c>
      <c r="DP279" s="179">
        <v>9</v>
      </c>
      <c r="DQ279" s="171"/>
    </row>
    <row r="280" spans="118:121" x14ac:dyDescent="0.25">
      <c r="DN280" s="177">
        <v>454</v>
      </c>
      <c r="DO280" s="178" t="s">
        <v>811</v>
      </c>
      <c r="DP280" s="179">
        <v>10</v>
      </c>
      <c r="DQ280" s="171"/>
    </row>
    <row r="281" spans="118:121" x14ac:dyDescent="0.25">
      <c r="DN281" s="177">
        <v>460</v>
      </c>
      <c r="DO281" s="178" t="s">
        <v>812</v>
      </c>
      <c r="DP281" s="179">
        <v>6</v>
      </c>
      <c r="DQ281" s="171"/>
    </row>
    <row r="282" spans="118:121" x14ac:dyDescent="0.25">
      <c r="DN282" s="177">
        <v>461</v>
      </c>
      <c r="DO282" s="178" t="s">
        <v>813</v>
      </c>
      <c r="DP282" s="179">
        <v>7</v>
      </c>
      <c r="DQ282" s="171"/>
    </row>
    <row r="283" spans="118:121" x14ac:dyDescent="0.25">
      <c r="DN283" s="177">
        <v>462</v>
      </c>
      <c r="DO283" s="178" t="s">
        <v>814</v>
      </c>
      <c r="DP283" s="179">
        <v>8</v>
      </c>
      <c r="DQ283" s="171"/>
    </row>
    <row r="284" spans="118:121" x14ac:dyDescent="0.25">
      <c r="DN284" s="177">
        <v>463</v>
      </c>
      <c r="DO284" s="178" t="s">
        <v>815</v>
      </c>
      <c r="DP284" s="179">
        <v>9</v>
      </c>
      <c r="DQ284" s="171"/>
    </row>
    <row r="285" spans="118:121" x14ac:dyDescent="0.25">
      <c r="DN285" s="177">
        <v>464</v>
      </c>
      <c r="DO285" s="178" t="s">
        <v>816</v>
      </c>
      <c r="DP285" s="179">
        <v>10</v>
      </c>
      <c r="DQ285" s="171"/>
    </row>
    <row r="286" spans="118:121" x14ac:dyDescent="0.25">
      <c r="DN286" s="177">
        <v>490</v>
      </c>
      <c r="DO286" s="178" t="s">
        <v>732</v>
      </c>
      <c r="DP286" s="179">
        <v>8</v>
      </c>
      <c r="DQ286" s="171"/>
    </row>
    <row r="287" spans="118:121" x14ac:dyDescent="0.25">
      <c r="DN287" s="177">
        <v>491</v>
      </c>
      <c r="DO287" s="178" t="s">
        <v>733</v>
      </c>
      <c r="DP287" s="179">
        <v>9</v>
      </c>
      <c r="DQ287" s="171"/>
    </row>
    <row r="288" spans="118:121" x14ac:dyDescent="0.25">
      <c r="DN288" s="177">
        <v>492</v>
      </c>
      <c r="DO288" s="178" t="s">
        <v>734</v>
      </c>
      <c r="DP288" s="179">
        <v>10</v>
      </c>
      <c r="DQ288" s="171"/>
    </row>
    <row r="289" spans="118:121" x14ac:dyDescent="0.25">
      <c r="DN289" s="177">
        <v>493</v>
      </c>
      <c r="DO289" s="178" t="s">
        <v>817</v>
      </c>
      <c r="DP289" s="179">
        <v>11</v>
      </c>
      <c r="DQ289" s="171"/>
    </row>
    <row r="290" spans="118:121" x14ac:dyDescent="0.25">
      <c r="DN290" s="177">
        <v>494</v>
      </c>
      <c r="DO290" s="178" t="s">
        <v>736</v>
      </c>
      <c r="DP290" s="179">
        <v>12</v>
      </c>
      <c r="DQ290" s="171"/>
    </row>
    <row r="291" spans="118:121" x14ac:dyDescent="0.25">
      <c r="DN291" s="177">
        <v>501</v>
      </c>
      <c r="DO291" s="178" t="s">
        <v>818</v>
      </c>
      <c r="DP291" s="179">
        <v>1</v>
      </c>
      <c r="DQ291" s="171"/>
    </row>
    <row r="292" spans="118:121" x14ac:dyDescent="0.25">
      <c r="DN292" s="177">
        <v>502</v>
      </c>
      <c r="DO292" s="178" t="s">
        <v>819</v>
      </c>
      <c r="DP292" s="179">
        <v>2</v>
      </c>
      <c r="DQ292" s="171"/>
    </row>
    <row r="293" spans="118:121" x14ac:dyDescent="0.25">
      <c r="DN293" s="177">
        <v>504</v>
      </c>
      <c r="DO293" s="178" t="s">
        <v>821</v>
      </c>
      <c r="DP293" s="179">
        <v>4</v>
      </c>
      <c r="DQ293" s="171"/>
    </row>
    <row r="294" spans="118:121" x14ac:dyDescent="0.25">
      <c r="DN294" s="177">
        <v>506</v>
      </c>
      <c r="DO294" s="178" t="s">
        <v>822</v>
      </c>
      <c r="DP294" s="179">
        <v>3</v>
      </c>
      <c r="DQ294" s="171"/>
    </row>
    <row r="295" spans="118:121" x14ac:dyDescent="0.25">
      <c r="DN295" s="177">
        <v>507</v>
      </c>
      <c r="DO295" s="178" t="s">
        <v>823</v>
      </c>
      <c r="DP295" s="179">
        <v>4</v>
      </c>
      <c r="DQ295" s="171"/>
    </row>
    <row r="296" spans="118:121" x14ac:dyDescent="0.25">
      <c r="DN296" s="177">
        <v>503</v>
      </c>
      <c r="DO296" s="178" t="s">
        <v>820</v>
      </c>
      <c r="DP296" s="179">
        <v>3</v>
      </c>
      <c r="DQ296" s="171"/>
    </row>
    <row r="297" spans="118:121" x14ac:dyDescent="0.25">
      <c r="DN297" s="177">
        <v>508</v>
      </c>
      <c r="DO297" s="178" t="s">
        <v>824</v>
      </c>
      <c r="DP297" s="179">
        <v>5</v>
      </c>
      <c r="DQ297" s="171"/>
    </row>
    <row r="298" spans="118:121" x14ac:dyDescent="0.25">
      <c r="DN298" s="177">
        <v>509</v>
      </c>
      <c r="DO298" s="178" t="s">
        <v>825</v>
      </c>
      <c r="DP298" s="179">
        <v>6</v>
      </c>
      <c r="DQ298" s="171"/>
    </row>
    <row r="299" spans="118:121" x14ac:dyDescent="0.25">
      <c r="DN299" s="177">
        <v>511</v>
      </c>
      <c r="DO299" s="178" t="s">
        <v>826</v>
      </c>
      <c r="DP299" s="179">
        <v>4</v>
      </c>
      <c r="DQ299" s="171"/>
    </row>
    <row r="300" spans="118:121" x14ac:dyDescent="0.25">
      <c r="DN300" s="177">
        <v>512</v>
      </c>
      <c r="DO300" s="178" t="s">
        <v>827</v>
      </c>
      <c r="DP300" s="179">
        <v>5</v>
      </c>
      <c r="DQ300" s="171"/>
    </row>
    <row r="301" spans="118:121" x14ac:dyDescent="0.25">
      <c r="DN301" s="177">
        <v>513</v>
      </c>
      <c r="DO301" s="178" t="s">
        <v>828</v>
      </c>
      <c r="DP301" s="179">
        <v>6</v>
      </c>
      <c r="DQ301" s="171"/>
    </row>
    <row r="302" spans="118:121" x14ac:dyDescent="0.25">
      <c r="DN302" s="177">
        <v>514</v>
      </c>
      <c r="DO302" s="178" t="s">
        <v>829</v>
      </c>
      <c r="DP302" s="179">
        <v>7</v>
      </c>
      <c r="DQ302" s="171"/>
    </row>
    <row r="303" spans="118:121" x14ac:dyDescent="0.25">
      <c r="DN303" s="177">
        <v>516</v>
      </c>
      <c r="DO303" s="178" t="s">
        <v>830</v>
      </c>
      <c r="DP303" s="179">
        <v>4</v>
      </c>
      <c r="DQ303" s="171"/>
    </row>
    <row r="304" spans="118:121" x14ac:dyDescent="0.25">
      <c r="DN304" s="177">
        <v>517</v>
      </c>
      <c r="DO304" s="178" t="s">
        <v>831</v>
      </c>
      <c r="DP304" s="179">
        <v>5</v>
      </c>
      <c r="DQ304" s="171"/>
    </row>
    <row r="305" spans="118:121" x14ac:dyDescent="0.25">
      <c r="DN305" s="177">
        <v>518</v>
      </c>
      <c r="DO305" s="178" t="s">
        <v>832</v>
      </c>
      <c r="DP305" s="179">
        <v>6</v>
      </c>
      <c r="DQ305" s="171"/>
    </row>
    <row r="306" spans="118:121" x14ac:dyDescent="0.25">
      <c r="DN306" s="177">
        <v>521</v>
      </c>
      <c r="DO306" s="178" t="s">
        <v>833</v>
      </c>
      <c r="DP306" s="179">
        <v>4</v>
      </c>
      <c r="DQ306" s="171"/>
    </row>
    <row r="307" spans="118:121" x14ac:dyDescent="0.25">
      <c r="DN307" s="177">
        <v>522</v>
      </c>
      <c r="DO307" s="178" t="s">
        <v>834</v>
      </c>
      <c r="DP307" s="179">
        <v>5</v>
      </c>
      <c r="DQ307" s="171"/>
    </row>
    <row r="308" spans="118:121" x14ac:dyDescent="0.25">
      <c r="DN308" s="177">
        <v>523</v>
      </c>
      <c r="DO308" s="178" t="s">
        <v>835</v>
      </c>
      <c r="DP308" s="179">
        <v>6</v>
      </c>
      <c r="DQ308" s="171"/>
    </row>
    <row r="309" spans="118:121" x14ac:dyDescent="0.25">
      <c r="DN309" s="177">
        <v>524</v>
      </c>
      <c r="DO309" s="178" t="s">
        <v>836</v>
      </c>
      <c r="DP309" s="179">
        <v>7</v>
      </c>
      <c r="DQ309" s="171"/>
    </row>
    <row r="310" spans="118:121" x14ac:dyDescent="0.25">
      <c r="DN310" s="177">
        <v>531</v>
      </c>
      <c r="DO310" s="178" t="s">
        <v>837</v>
      </c>
      <c r="DP310" s="179">
        <v>5</v>
      </c>
      <c r="DQ310" s="171"/>
    </row>
    <row r="311" spans="118:121" x14ac:dyDescent="0.25">
      <c r="DN311" s="177">
        <v>532</v>
      </c>
      <c r="DO311" s="178" t="s">
        <v>838</v>
      </c>
      <c r="DP311" s="179">
        <v>6</v>
      </c>
      <c r="DQ311" s="171"/>
    </row>
    <row r="312" spans="118:121" x14ac:dyDescent="0.25">
      <c r="DN312" s="177">
        <v>533</v>
      </c>
      <c r="DO312" s="178" t="s">
        <v>839</v>
      </c>
      <c r="DP312" s="179">
        <v>6</v>
      </c>
      <c r="DQ312" s="171"/>
    </row>
    <row r="313" spans="118:121" x14ac:dyDescent="0.25">
      <c r="DN313" s="177">
        <v>534</v>
      </c>
      <c r="DO313" s="178" t="s">
        <v>840</v>
      </c>
      <c r="DP313" s="179">
        <v>7</v>
      </c>
      <c r="DQ313" s="171"/>
    </row>
    <row r="314" spans="118:121" x14ac:dyDescent="0.25">
      <c r="DN314" s="177">
        <v>541</v>
      </c>
      <c r="DO314" s="178" t="s">
        <v>841</v>
      </c>
      <c r="DP314" s="179">
        <v>6</v>
      </c>
      <c r="DQ314" s="171"/>
    </row>
    <row r="315" spans="118:121" x14ac:dyDescent="0.25">
      <c r="DN315" s="177">
        <v>542</v>
      </c>
      <c r="DO315" s="178" t="s">
        <v>842</v>
      </c>
      <c r="DP315" s="179">
        <v>7</v>
      </c>
      <c r="DQ315" s="171" t="s">
        <v>967</v>
      </c>
    </row>
    <row r="316" spans="118:121" x14ac:dyDescent="0.25">
      <c r="DN316" s="177">
        <v>543</v>
      </c>
      <c r="DO316" s="178" t="s">
        <v>843</v>
      </c>
      <c r="DP316" s="179">
        <v>8</v>
      </c>
      <c r="DQ316" s="171"/>
    </row>
    <row r="317" spans="118:121" x14ac:dyDescent="0.25">
      <c r="DN317" s="177">
        <v>544</v>
      </c>
      <c r="DO317" s="178" t="s">
        <v>844</v>
      </c>
      <c r="DP317" s="179">
        <v>9</v>
      </c>
      <c r="DQ317" s="171"/>
    </row>
    <row r="318" spans="118:121" x14ac:dyDescent="0.25">
      <c r="DN318" s="177">
        <v>545</v>
      </c>
      <c r="DO318" s="178" t="s">
        <v>845</v>
      </c>
      <c r="DP318" s="179">
        <v>10</v>
      </c>
      <c r="DQ318" s="171"/>
    </row>
    <row r="319" spans="118:121" x14ac:dyDescent="0.25">
      <c r="DN319" s="177">
        <v>550</v>
      </c>
      <c r="DO319" s="178" t="s">
        <v>846</v>
      </c>
      <c r="DP319" s="179">
        <v>7</v>
      </c>
      <c r="DQ319" s="171"/>
    </row>
    <row r="320" spans="118:121" x14ac:dyDescent="0.25">
      <c r="DN320" s="177">
        <v>551</v>
      </c>
      <c r="DO320" s="178" t="s">
        <v>732</v>
      </c>
      <c r="DP320" s="179">
        <v>8</v>
      </c>
      <c r="DQ320" s="171"/>
    </row>
    <row r="321" spans="118:121" x14ac:dyDescent="0.25">
      <c r="DN321" s="177">
        <v>552</v>
      </c>
      <c r="DO321" s="178" t="s">
        <v>733</v>
      </c>
      <c r="DP321" s="179">
        <v>9</v>
      </c>
      <c r="DQ321" s="171"/>
    </row>
    <row r="322" spans="118:121" x14ac:dyDescent="0.25">
      <c r="DN322" s="177">
        <v>553</v>
      </c>
      <c r="DO322" s="178" t="s">
        <v>734</v>
      </c>
      <c r="DP322" s="179">
        <v>10</v>
      </c>
      <c r="DQ322" s="171"/>
    </row>
    <row r="323" spans="118:121" x14ac:dyDescent="0.25">
      <c r="DN323" s="177">
        <v>554</v>
      </c>
      <c r="DO323" s="178" t="s">
        <v>817</v>
      </c>
      <c r="DP323" s="179">
        <v>11</v>
      </c>
      <c r="DQ323" s="171"/>
    </row>
    <row r="324" spans="118:121" x14ac:dyDescent="0.25">
      <c r="DN324" s="177">
        <v>555</v>
      </c>
      <c r="DO324" s="180" t="s">
        <v>736</v>
      </c>
      <c r="DP324" s="179">
        <v>12</v>
      </c>
      <c r="DQ324" s="171"/>
    </row>
    <row r="325" spans="118:121" x14ac:dyDescent="0.25">
      <c r="DN325" s="177">
        <v>561</v>
      </c>
      <c r="DO325" s="178" t="s">
        <v>847</v>
      </c>
      <c r="DP325" s="179">
        <v>3</v>
      </c>
      <c r="DQ325" s="171"/>
    </row>
    <row r="326" spans="118:121" x14ac:dyDescent="0.25">
      <c r="DN326" s="177">
        <v>562</v>
      </c>
      <c r="DO326" s="178" t="s">
        <v>848</v>
      </c>
      <c r="DP326" s="179">
        <v>4</v>
      </c>
      <c r="DQ326" s="171"/>
    </row>
    <row r="327" spans="118:121" x14ac:dyDescent="0.25">
      <c r="DN327" s="177">
        <v>563</v>
      </c>
      <c r="DO327" s="178" t="s">
        <v>849</v>
      </c>
      <c r="DP327" s="179">
        <v>5</v>
      </c>
      <c r="DQ327" s="171"/>
    </row>
    <row r="328" spans="118:121" x14ac:dyDescent="0.25">
      <c r="DN328" s="177">
        <v>564</v>
      </c>
      <c r="DO328" s="178" t="s">
        <v>850</v>
      </c>
      <c r="DP328" s="179">
        <v>6</v>
      </c>
      <c r="DQ328" s="171"/>
    </row>
    <row r="329" spans="118:121" x14ac:dyDescent="0.25">
      <c r="DN329" s="177">
        <v>565</v>
      </c>
      <c r="DO329" s="178" t="s">
        <v>851</v>
      </c>
      <c r="DP329" s="179">
        <v>7</v>
      </c>
      <c r="DQ329" s="171"/>
    </row>
    <row r="330" spans="118:121" x14ac:dyDescent="0.25">
      <c r="DN330" s="177">
        <v>566</v>
      </c>
      <c r="DO330" s="178" t="s">
        <v>0</v>
      </c>
      <c r="DP330" s="179">
        <v>8</v>
      </c>
      <c r="DQ330" s="171"/>
    </row>
    <row r="331" spans="118:121" x14ac:dyDescent="0.25">
      <c r="DN331" s="177">
        <v>571</v>
      </c>
      <c r="DO331" s="178" t="s">
        <v>1</v>
      </c>
      <c r="DP331" s="179">
        <v>3</v>
      </c>
      <c r="DQ331" s="171"/>
    </row>
    <row r="332" spans="118:121" x14ac:dyDescent="0.25">
      <c r="DN332" s="177">
        <v>572</v>
      </c>
      <c r="DO332" s="178" t="s">
        <v>2</v>
      </c>
      <c r="DP332" s="179">
        <v>4</v>
      </c>
      <c r="DQ332" s="171"/>
    </row>
    <row r="333" spans="118:121" x14ac:dyDescent="0.25">
      <c r="DN333" s="177">
        <v>573</v>
      </c>
      <c r="DO333" s="178" t="s">
        <v>3</v>
      </c>
      <c r="DP333" s="179">
        <v>5</v>
      </c>
      <c r="DQ333" s="171"/>
    </row>
    <row r="334" spans="118:121" x14ac:dyDescent="0.25">
      <c r="DN334" s="177">
        <v>574</v>
      </c>
      <c r="DO334" s="178" t="s">
        <v>4</v>
      </c>
      <c r="DP334" s="179">
        <v>6</v>
      </c>
      <c r="DQ334" s="171"/>
    </row>
    <row r="335" spans="118:121" x14ac:dyDescent="0.25">
      <c r="DN335" s="177">
        <v>575</v>
      </c>
      <c r="DO335" s="178" t="s">
        <v>5</v>
      </c>
      <c r="DP335" s="179">
        <v>7</v>
      </c>
      <c r="DQ335" s="171"/>
    </row>
    <row r="336" spans="118:121" x14ac:dyDescent="0.25">
      <c r="DN336" s="177">
        <v>576</v>
      </c>
      <c r="DO336" s="178" t="s">
        <v>6</v>
      </c>
      <c r="DP336" s="179">
        <v>8</v>
      </c>
      <c r="DQ336" s="171"/>
    </row>
    <row r="337" spans="118:121" x14ac:dyDescent="0.25">
      <c r="DN337" s="177">
        <v>577</v>
      </c>
      <c r="DO337" s="178" t="s">
        <v>7</v>
      </c>
      <c r="DP337" s="181"/>
      <c r="DQ337" s="171"/>
    </row>
    <row r="338" spans="118:121" x14ac:dyDescent="0.25">
      <c r="DN338" s="177">
        <v>578</v>
      </c>
      <c r="DO338" s="178" t="s">
        <v>8</v>
      </c>
      <c r="DP338" s="179">
        <v>7</v>
      </c>
      <c r="DQ338" s="171"/>
    </row>
    <row r="339" spans="118:121" x14ac:dyDescent="0.25">
      <c r="DN339" s="177">
        <v>580</v>
      </c>
      <c r="DO339" s="178" t="s">
        <v>9</v>
      </c>
      <c r="DP339" s="179">
        <v>2</v>
      </c>
      <c r="DQ339" s="171"/>
    </row>
    <row r="340" spans="118:121" x14ac:dyDescent="0.25">
      <c r="DN340" s="177">
        <v>581</v>
      </c>
      <c r="DO340" s="178" t="s">
        <v>10</v>
      </c>
      <c r="DP340" s="179">
        <v>3</v>
      </c>
      <c r="DQ340" s="171"/>
    </row>
    <row r="341" spans="118:121" x14ac:dyDescent="0.25">
      <c r="DN341" s="177">
        <v>582</v>
      </c>
      <c r="DO341" s="178" t="s">
        <v>11</v>
      </c>
      <c r="DP341" s="179">
        <v>4</v>
      </c>
      <c r="DQ341" s="171"/>
    </row>
    <row r="342" spans="118:121" x14ac:dyDescent="0.25">
      <c r="DN342" s="177">
        <v>583</v>
      </c>
      <c r="DO342" s="178" t="s">
        <v>12</v>
      </c>
      <c r="DP342" s="179">
        <v>4</v>
      </c>
      <c r="DQ342" s="171"/>
    </row>
    <row r="343" spans="118:121" x14ac:dyDescent="0.25">
      <c r="DN343" s="177">
        <v>584</v>
      </c>
      <c r="DO343" s="178" t="s">
        <v>13</v>
      </c>
      <c r="DP343" s="179">
        <v>5</v>
      </c>
      <c r="DQ343" s="171"/>
    </row>
    <row r="344" spans="118:121" x14ac:dyDescent="0.25">
      <c r="DN344" s="177">
        <v>585</v>
      </c>
      <c r="DO344" s="178" t="s">
        <v>14</v>
      </c>
      <c r="DP344" s="179">
        <v>6</v>
      </c>
      <c r="DQ344" s="171"/>
    </row>
    <row r="345" spans="118:121" x14ac:dyDescent="0.25">
      <c r="DN345" s="177">
        <v>586</v>
      </c>
      <c r="DO345" s="178" t="s">
        <v>15</v>
      </c>
      <c r="DP345" s="179">
        <v>7</v>
      </c>
      <c r="DQ345" s="171"/>
    </row>
    <row r="346" spans="118:121" x14ac:dyDescent="0.25">
      <c r="DN346" s="177">
        <v>587</v>
      </c>
      <c r="DO346" s="178" t="s">
        <v>16</v>
      </c>
      <c r="DP346" s="179">
        <v>8</v>
      </c>
      <c r="DQ346" s="171"/>
    </row>
    <row r="347" spans="118:121" x14ac:dyDescent="0.25">
      <c r="DN347" s="177">
        <v>590</v>
      </c>
      <c r="DO347" s="178" t="s">
        <v>846</v>
      </c>
      <c r="DP347" s="179">
        <v>7</v>
      </c>
      <c r="DQ347" s="171"/>
    </row>
    <row r="348" spans="118:121" x14ac:dyDescent="0.25">
      <c r="DN348" s="177">
        <v>591</v>
      </c>
      <c r="DO348" s="178" t="s">
        <v>17</v>
      </c>
      <c r="DP348" s="179">
        <v>8</v>
      </c>
      <c r="DQ348" s="171"/>
    </row>
    <row r="349" spans="118:121" x14ac:dyDescent="0.25">
      <c r="DN349" s="177">
        <v>592</v>
      </c>
      <c r="DO349" s="178" t="s">
        <v>18</v>
      </c>
      <c r="DP349" s="179">
        <v>9</v>
      </c>
      <c r="DQ349" s="171"/>
    </row>
    <row r="350" spans="118:121" x14ac:dyDescent="0.25">
      <c r="DN350" s="177">
        <v>593</v>
      </c>
      <c r="DO350" s="178" t="s">
        <v>19</v>
      </c>
      <c r="DP350" s="179">
        <v>10</v>
      </c>
      <c r="DQ350" s="171"/>
    </row>
    <row r="351" spans="118:121" x14ac:dyDescent="0.25">
      <c r="DN351" s="177">
        <v>594</v>
      </c>
      <c r="DO351" s="178" t="s">
        <v>20</v>
      </c>
      <c r="DP351" s="179">
        <v>11</v>
      </c>
      <c r="DQ351" s="171"/>
    </row>
    <row r="352" spans="118:121" x14ac:dyDescent="0.25">
      <c r="DN352" s="177">
        <v>601</v>
      </c>
      <c r="DO352" s="178" t="s">
        <v>21</v>
      </c>
      <c r="DP352" s="179">
        <v>4</v>
      </c>
      <c r="DQ352" s="171"/>
    </row>
    <row r="353" spans="118:121" x14ac:dyDescent="0.25">
      <c r="DN353" s="177">
        <v>602</v>
      </c>
      <c r="DO353" s="178" t="s">
        <v>22</v>
      </c>
      <c r="DP353" s="179">
        <v>5</v>
      </c>
      <c r="DQ353" s="171"/>
    </row>
    <row r="354" spans="118:121" x14ac:dyDescent="0.25">
      <c r="DN354" s="177">
        <v>603</v>
      </c>
      <c r="DO354" s="178" t="s">
        <v>23</v>
      </c>
      <c r="DP354" s="179">
        <v>6</v>
      </c>
      <c r="DQ354" s="171"/>
    </row>
    <row r="355" spans="118:121" x14ac:dyDescent="0.25">
      <c r="DN355" s="177">
        <v>604</v>
      </c>
      <c r="DO355" s="178" t="s">
        <v>24</v>
      </c>
      <c r="DP355" s="179">
        <v>7</v>
      </c>
      <c r="DQ355" s="171"/>
    </row>
    <row r="356" spans="118:121" x14ac:dyDescent="0.25">
      <c r="DN356" s="177">
        <v>611</v>
      </c>
      <c r="DO356" s="178" t="s">
        <v>25</v>
      </c>
      <c r="DP356" s="179">
        <v>1</v>
      </c>
      <c r="DQ356" s="171"/>
    </row>
    <row r="357" spans="118:121" x14ac:dyDescent="0.25">
      <c r="DN357" s="177">
        <v>612</v>
      </c>
      <c r="DO357" s="178" t="s">
        <v>26</v>
      </c>
      <c r="DP357" s="179">
        <v>2</v>
      </c>
      <c r="DQ357" s="171"/>
    </row>
    <row r="358" spans="118:121" x14ac:dyDescent="0.25">
      <c r="DN358" s="177">
        <v>613</v>
      </c>
      <c r="DO358" s="178" t="s">
        <v>27</v>
      </c>
      <c r="DP358" s="179">
        <v>3</v>
      </c>
      <c r="DQ358" s="171" t="s">
        <v>963</v>
      </c>
    </row>
    <row r="359" spans="118:121" x14ac:dyDescent="0.25">
      <c r="DN359" s="177">
        <v>614</v>
      </c>
      <c r="DO359" s="178" t="s">
        <v>28</v>
      </c>
      <c r="DP359" s="179">
        <v>4</v>
      </c>
      <c r="DQ359" s="171" t="s">
        <v>963</v>
      </c>
    </row>
    <row r="360" spans="118:121" x14ac:dyDescent="0.25">
      <c r="DN360" s="177">
        <v>631</v>
      </c>
      <c r="DO360" s="178" t="s">
        <v>29</v>
      </c>
      <c r="DP360" s="179">
        <v>8</v>
      </c>
      <c r="DQ360" s="171"/>
    </row>
    <row r="361" spans="118:121" x14ac:dyDescent="0.25">
      <c r="DN361" s="177">
        <v>632</v>
      </c>
      <c r="DO361" s="178" t="s">
        <v>30</v>
      </c>
      <c r="DP361" s="179">
        <v>9</v>
      </c>
      <c r="DQ361" s="171"/>
    </row>
    <row r="362" spans="118:121" x14ac:dyDescent="0.25">
      <c r="DN362" s="177">
        <v>633</v>
      </c>
      <c r="DO362" s="178" t="s">
        <v>31</v>
      </c>
      <c r="DP362" s="179">
        <v>10</v>
      </c>
      <c r="DQ362" s="171"/>
    </row>
    <row r="363" spans="118:121" x14ac:dyDescent="0.25">
      <c r="DN363" s="177">
        <v>634</v>
      </c>
      <c r="DO363" s="178" t="s">
        <v>32</v>
      </c>
      <c r="DP363" s="179">
        <v>11</v>
      </c>
      <c r="DQ363" s="171"/>
    </row>
    <row r="364" spans="118:121" x14ac:dyDescent="0.25">
      <c r="DN364" s="177">
        <v>690</v>
      </c>
      <c r="DO364" s="178" t="s">
        <v>732</v>
      </c>
      <c r="DP364" s="179">
        <v>8</v>
      </c>
      <c r="DQ364" s="171"/>
    </row>
    <row r="365" spans="118:121" x14ac:dyDescent="0.25">
      <c r="DN365" s="177">
        <v>691</v>
      </c>
      <c r="DO365" s="178" t="s">
        <v>733</v>
      </c>
      <c r="DP365" s="179">
        <v>9</v>
      </c>
      <c r="DQ365" s="171"/>
    </row>
    <row r="366" spans="118:121" x14ac:dyDescent="0.25">
      <c r="DN366" s="177">
        <v>692</v>
      </c>
      <c r="DO366" s="178" t="s">
        <v>734</v>
      </c>
      <c r="DP366" s="179">
        <v>10</v>
      </c>
      <c r="DQ366" s="171"/>
    </row>
    <row r="367" spans="118:121" x14ac:dyDescent="0.25">
      <c r="DN367" s="177">
        <v>693</v>
      </c>
      <c r="DO367" s="178" t="s">
        <v>817</v>
      </c>
      <c r="DP367" s="179">
        <v>11</v>
      </c>
      <c r="DQ367" s="171"/>
    </row>
    <row r="368" spans="118:121" x14ac:dyDescent="0.25">
      <c r="DN368" s="177">
        <v>694</v>
      </c>
      <c r="DO368" s="178" t="s">
        <v>736</v>
      </c>
      <c r="DP368" s="179">
        <v>12</v>
      </c>
      <c r="DQ368" s="171"/>
    </row>
    <row r="369" spans="118:121" x14ac:dyDescent="0.25">
      <c r="DN369" s="177">
        <v>706</v>
      </c>
      <c r="DO369" s="178" t="s">
        <v>33</v>
      </c>
      <c r="DP369" s="179">
        <v>4</v>
      </c>
      <c r="DQ369" s="171"/>
    </row>
    <row r="370" spans="118:121" x14ac:dyDescent="0.25">
      <c r="DN370" s="177">
        <v>707</v>
      </c>
      <c r="DO370" s="178" t="s">
        <v>34</v>
      </c>
      <c r="DP370" s="179">
        <v>5</v>
      </c>
      <c r="DQ370" s="171"/>
    </row>
    <row r="371" spans="118:121" x14ac:dyDescent="0.25">
      <c r="DN371" s="177">
        <v>708</v>
      </c>
      <c r="DO371" s="178" t="s">
        <v>35</v>
      </c>
      <c r="DP371" s="179">
        <v>6</v>
      </c>
      <c r="DQ371" s="171"/>
    </row>
    <row r="372" spans="118:121" x14ac:dyDescent="0.25">
      <c r="DN372" s="177">
        <v>709</v>
      </c>
      <c r="DO372" s="178" t="s">
        <v>36</v>
      </c>
      <c r="DP372" s="179">
        <v>7</v>
      </c>
      <c r="DQ372" s="171"/>
    </row>
    <row r="373" spans="118:121" x14ac:dyDescent="0.25">
      <c r="DN373" s="177">
        <v>710</v>
      </c>
      <c r="DO373" s="178" t="s">
        <v>37</v>
      </c>
      <c r="DP373" s="179">
        <v>6</v>
      </c>
      <c r="DQ373" s="171"/>
    </row>
    <row r="374" spans="118:121" x14ac:dyDescent="0.25">
      <c r="DN374" s="177">
        <v>711</v>
      </c>
      <c r="DO374" s="178" t="s">
        <v>38</v>
      </c>
      <c r="DP374" s="179">
        <v>7</v>
      </c>
      <c r="DQ374" s="171"/>
    </row>
    <row r="375" spans="118:121" x14ac:dyDescent="0.25">
      <c r="DN375" s="177">
        <v>712</v>
      </c>
      <c r="DO375" s="178" t="s">
        <v>39</v>
      </c>
      <c r="DP375" s="179">
        <v>8</v>
      </c>
      <c r="DQ375" s="171"/>
    </row>
    <row r="376" spans="118:121" x14ac:dyDescent="0.25">
      <c r="DN376" s="177">
        <v>713</v>
      </c>
      <c r="DO376" s="178" t="s">
        <v>40</v>
      </c>
      <c r="DP376" s="179">
        <v>9</v>
      </c>
      <c r="DQ376" s="171"/>
    </row>
    <row r="377" spans="118:121" x14ac:dyDescent="0.25">
      <c r="DN377" s="177">
        <v>714</v>
      </c>
      <c r="DO377" s="178" t="s">
        <v>41</v>
      </c>
      <c r="DP377" s="179">
        <v>10</v>
      </c>
      <c r="DQ377" s="171"/>
    </row>
    <row r="378" spans="118:121" x14ac:dyDescent="0.25">
      <c r="DN378" s="177">
        <v>720</v>
      </c>
      <c r="DO378" s="178" t="s">
        <v>42</v>
      </c>
      <c r="DP378" s="179">
        <v>6</v>
      </c>
      <c r="DQ378" s="171"/>
    </row>
    <row r="379" spans="118:121" x14ac:dyDescent="0.25">
      <c r="DN379" s="177">
        <v>721</v>
      </c>
      <c r="DO379" s="178" t="s">
        <v>43</v>
      </c>
      <c r="DP379" s="179">
        <v>7</v>
      </c>
      <c r="DQ379" s="171"/>
    </row>
    <row r="380" spans="118:121" x14ac:dyDescent="0.25">
      <c r="DN380" s="177">
        <v>722</v>
      </c>
      <c r="DO380" s="178" t="s">
        <v>44</v>
      </c>
      <c r="DP380" s="179">
        <v>8</v>
      </c>
      <c r="DQ380" s="171"/>
    </row>
    <row r="381" spans="118:121" x14ac:dyDescent="0.25">
      <c r="DN381" s="177">
        <v>723</v>
      </c>
      <c r="DO381" s="178" t="s">
        <v>45</v>
      </c>
      <c r="DP381" s="179">
        <v>9</v>
      </c>
      <c r="DQ381" s="171"/>
    </row>
    <row r="382" spans="118:121" x14ac:dyDescent="0.25">
      <c r="DN382" s="177">
        <v>724</v>
      </c>
      <c r="DO382" s="178" t="s">
        <v>46</v>
      </c>
      <c r="DP382" s="179">
        <v>10</v>
      </c>
      <c r="DQ382" s="171"/>
    </row>
    <row r="383" spans="118:121" x14ac:dyDescent="0.25">
      <c r="DN383" s="177">
        <v>731</v>
      </c>
      <c r="DO383" s="178" t="s">
        <v>47</v>
      </c>
      <c r="DP383" s="179">
        <v>4</v>
      </c>
      <c r="DQ383" s="171" t="s">
        <v>964</v>
      </c>
    </row>
    <row r="384" spans="118:121" x14ac:dyDescent="0.25">
      <c r="DN384" s="177">
        <v>732</v>
      </c>
      <c r="DO384" s="178" t="s">
        <v>48</v>
      </c>
      <c r="DP384" s="179">
        <v>5</v>
      </c>
      <c r="DQ384" s="171" t="s">
        <v>964</v>
      </c>
    </row>
    <row r="385" spans="118:121" x14ac:dyDescent="0.25">
      <c r="DN385" s="177">
        <v>733</v>
      </c>
      <c r="DO385" s="178" t="s">
        <v>49</v>
      </c>
      <c r="DP385" s="179">
        <v>6</v>
      </c>
      <c r="DQ385" s="171" t="s">
        <v>964</v>
      </c>
    </row>
    <row r="386" spans="118:121" x14ac:dyDescent="0.25">
      <c r="DN386" s="177">
        <v>741</v>
      </c>
      <c r="DO386" s="178" t="s">
        <v>50</v>
      </c>
      <c r="DP386" s="179">
        <v>7</v>
      </c>
      <c r="DQ386" s="171" t="s">
        <v>965</v>
      </c>
    </row>
    <row r="387" spans="118:121" x14ac:dyDescent="0.25">
      <c r="DN387" s="177">
        <v>742</v>
      </c>
      <c r="DO387" s="178" t="s">
        <v>51</v>
      </c>
      <c r="DP387" s="179">
        <v>8</v>
      </c>
      <c r="DQ387" s="171" t="s">
        <v>966</v>
      </c>
    </row>
    <row r="388" spans="118:121" x14ac:dyDescent="0.25">
      <c r="DN388" s="177">
        <v>743</v>
      </c>
      <c r="DO388" s="178" t="s">
        <v>52</v>
      </c>
      <c r="DP388" s="179">
        <v>9</v>
      </c>
      <c r="DQ388" s="171"/>
    </row>
    <row r="389" spans="118:121" x14ac:dyDescent="0.25">
      <c r="DN389" s="177">
        <v>750</v>
      </c>
      <c r="DO389" s="178" t="s">
        <v>732</v>
      </c>
      <c r="DP389" s="179">
        <v>9</v>
      </c>
      <c r="DQ389" s="171" t="s">
        <v>951</v>
      </c>
    </row>
    <row r="390" spans="118:121" x14ac:dyDescent="0.25">
      <c r="DN390" s="177">
        <v>751</v>
      </c>
      <c r="DO390" s="178" t="s">
        <v>733</v>
      </c>
      <c r="DP390" s="179">
        <v>10</v>
      </c>
      <c r="DQ390" s="171" t="s">
        <v>951</v>
      </c>
    </row>
    <row r="391" spans="118:121" x14ac:dyDescent="0.25">
      <c r="DN391" s="177">
        <v>752</v>
      </c>
      <c r="DO391" s="178" t="s">
        <v>734</v>
      </c>
      <c r="DP391" s="179">
        <v>11</v>
      </c>
      <c r="DQ391" s="171" t="s">
        <v>951</v>
      </c>
    </row>
    <row r="392" spans="118:121" x14ac:dyDescent="0.25">
      <c r="DN392" s="177">
        <v>753</v>
      </c>
      <c r="DO392" s="178" t="s">
        <v>735</v>
      </c>
      <c r="DP392" s="179">
        <v>12</v>
      </c>
      <c r="DQ392" s="171" t="s">
        <v>951</v>
      </c>
    </row>
    <row r="393" spans="118:121" x14ac:dyDescent="0.25">
      <c r="DN393" s="177">
        <v>760</v>
      </c>
      <c r="DO393" s="178" t="s">
        <v>53</v>
      </c>
      <c r="DP393" s="179">
        <v>6</v>
      </c>
      <c r="DQ393" s="171"/>
    </row>
    <row r="394" spans="118:121" x14ac:dyDescent="0.25">
      <c r="DN394" s="177">
        <v>761</v>
      </c>
      <c r="DO394" s="178" t="s">
        <v>54</v>
      </c>
      <c r="DP394" s="179">
        <v>7</v>
      </c>
      <c r="DQ394" s="171"/>
    </row>
    <row r="395" spans="118:121" x14ac:dyDescent="0.25">
      <c r="DN395" s="177">
        <v>762</v>
      </c>
      <c r="DO395" s="178" t="s">
        <v>55</v>
      </c>
      <c r="DP395" s="179">
        <v>8</v>
      </c>
      <c r="DQ395" s="171"/>
    </row>
    <row r="396" spans="118:121" x14ac:dyDescent="0.25">
      <c r="DN396" s="177">
        <v>763</v>
      </c>
      <c r="DO396" s="178" t="s">
        <v>56</v>
      </c>
      <c r="DP396" s="179">
        <v>9</v>
      </c>
      <c r="DQ396" s="171"/>
    </row>
    <row r="397" spans="118:121" x14ac:dyDescent="0.25">
      <c r="DN397" s="177">
        <v>764</v>
      </c>
      <c r="DO397" s="178" t="s">
        <v>57</v>
      </c>
      <c r="DP397" s="179">
        <v>10</v>
      </c>
      <c r="DQ397" s="171"/>
    </row>
    <row r="398" spans="118:121" x14ac:dyDescent="0.25">
      <c r="DN398" s="177">
        <v>770</v>
      </c>
      <c r="DO398" s="178" t="s">
        <v>53</v>
      </c>
      <c r="DP398" s="179">
        <v>6</v>
      </c>
      <c r="DQ398" s="171"/>
    </row>
    <row r="399" spans="118:121" x14ac:dyDescent="0.25">
      <c r="DN399" s="177">
        <v>771</v>
      </c>
      <c r="DO399" s="178" t="s">
        <v>54</v>
      </c>
      <c r="DP399" s="179">
        <v>7</v>
      </c>
      <c r="DQ399" s="171" t="s">
        <v>951</v>
      </c>
    </row>
    <row r="400" spans="118:121" x14ac:dyDescent="0.25">
      <c r="DN400" s="177">
        <v>772</v>
      </c>
      <c r="DO400" s="178" t="s">
        <v>55</v>
      </c>
      <c r="DP400" s="179">
        <v>8</v>
      </c>
      <c r="DQ400" s="171" t="s">
        <v>951</v>
      </c>
    </row>
    <row r="401" spans="118:121" x14ac:dyDescent="0.25">
      <c r="DN401" s="177">
        <v>773</v>
      </c>
      <c r="DO401" s="178" t="s">
        <v>56</v>
      </c>
      <c r="DP401" s="179">
        <v>9</v>
      </c>
      <c r="DQ401" s="171" t="s">
        <v>951</v>
      </c>
    </row>
    <row r="402" spans="118:121" x14ac:dyDescent="0.25">
      <c r="DN402" s="177">
        <v>774</v>
      </c>
      <c r="DO402" s="178" t="s">
        <v>57</v>
      </c>
      <c r="DP402" s="179">
        <v>10</v>
      </c>
      <c r="DQ402" s="171" t="s">
        <v>951</v>
      </c>
    </row>
    <row r="403" spans="118:121" x14ac:dyDescent="0.25">
      <c r="DN403" s="177">
        <v>780</v>
      </c>
      <c r="DO403" s="178" t="s">
        <v>53</v>
      </c>
      <c r="DP403" s="179">
        <v>6</v>
      </c>
      <c r="DQ403" s="171"/>
    </row>
    <row r="404" spans="118:121" x14ac:dyDescent="0.25">
      <c r="DN404" s="177">
        <v>780</v>
      </c>
      <c r="DO404" s="178" t="s">
        <v>53</v>
      </c>
      <c r="DP404" s="179">
        <v>6</v>
      </c>
      <c r="DQ404" s="171"/>
    </row>
    <row r="405" spans="118:121" x14ac:dyDescent="0.25">
      <c r="DN405" s="177">
        <v>781</v>
      </c>
      <c r="DO405" s="178" t="s">
        <v>54</v>
      </c>
      <c r="DP405" s="179">
        <v>7</v>
      </c>
      <c r="DQ405" s="171" t="s">
        <v>952</v>
      </c>
    </row>
    <row r="406" spans="118:121" x14ac:dyDescent="0.25">
      <c r="DN406" s="177">
        <v>781</v>
      </c>
      <c r="DO406" s="178" t="s">
        <v>54</v>
      </c>
      <c r="DP406" s="179">
        <v>7</v>
      </c>
      <c r="DQ406" s="171" t="s">
        <v>952</v>
      </c>
    </row>
    <row r="407" spans="118:121" x14ac:dyDescent="0.25">
      <c r="DN407" s="177">
        <v>782</v>
      </c>
      <c r="DO407" s="178" t="s">
        <v>55</v>
      </c>
      <c r="DP407" s="179">
        <v>8</v>
      </c>
      <c r="DQ407" s="171" t="s">
        <v>952</v>
      </c>
    </row>
    <row r="408" spans="118:121" x14ac:dyDescent="0.25">
      <c r="DN408" s="177">
        <v>782</v>
      </c>
      <c r="DO408" s="178" t="s">
        <v>55</v>
      </c>
      <c r="DP408" s="179">
        <v>8</v>
      </c>
      <c r="DQ408" s="171" t="s">
        <v>952</v>
      </c>
    </row>
    <row r="409" spans="118:121" x14ac:dyDescent="0.25">
      <c r="DN409" s="177">
        <v>783</v>
      </c>
      <c r="DO409" s="178" t="s">
        <v>56</v>
      </c>
      <c r="DP409" s="179">
        <v>9</v>
      </c>
      <c r="DQ409" s="171" t="s">
        <v>952</v>
      </c>
    </row>
    <row r="410" spans="118:121" x14ac:dyDescent="0.25">
      <c r="DN410" s="177">
        <v>783</v>
      </c>
      <c r="DO410" s="178" t="s">
        <v>56</v>
      </c>
      <c r="DP410" s="179">
        <v>9</v>
      </c>
      <c r="DQ410" s="171" t="s">
        <v>952</v>
      </c>
    </row>
    <row r="411" spans="118:121" x14ac:dyDescent="0.25">
      <c r="DN411" s="177">
        <v>784</v>
      </c>
      <c r="DO411" s="178" t="s">
        <v>57</v>
      </c>
      <c r="DP411" s="179">
        <v>10</v>
      </c>
      <c r="DQ411" s="171" t="s">
        <v>952</v>
      </c>
    </row>
    <row r="412" spans="118:121" x14ac:dyDescent="0.25">
      <c r="DN412" s="177">
        <v>784</v>
      </c>
      <c r="DO412" s="178" t="s">
        <v>57</v>
      </c>
      <c r="DP412" s="179">
        <v>10</v>
      </c>
      <c r="DQ412" s="171" t="s">
        <v>952</v>
      </c>
    </row>
    <row r="413" spans="118:121" x14ac:dyDescent="0.25">
      <c r="DN413" s="177">
        <v>811</v>
      </c>
      <c r="DO413" s="178" t="s">
        <v>58</v>
      </c>
      <c r="DP413" s="179">
        <v>4</v>
      </c>
      <c r="DQ413" s="171"/>
    </row>
    <row r="414" spans="118:121" x14ac:dyDescent="0.25">
      <c r="DN414" s="177">
        <v>812</v>
      </c>
      <c r="DO414" s="178" t="s">
        <v>59</v>
      </c>
      <c r="DP414" s="179">
        <v>5</v>
      </c>
      <c r="DQ414" s="171"/>
    </row>
    <row r="415" spans="118:121" x14ac:dyDescent="0.25">
      <c r="DN415" s="177">
        <v>813</v>
      </c>
      <c r="DO415" s="178" t="s">
        <v>60</v>
      </c>
      <c r="DP415" s="179">
        <v>6</v>
      </c>
      <c r="DQ415" s="171"/>
    </row>
    <row r="416" spans="118:121" x14ac:dyDescent="0.25">
      <c r="DN416" s="177">
        <v>814</v>
      </c>
      <c r="DO416" s="178" t="s">
        <v>61</v>
      </c>
      <c r="DP416" s="179">
        <v>7</v>
      </c>
      <c r="DQ416" s="171"/>
    </row>
    <row r="417" spans="118:121" x14ac:dyDescent="0.25">
      <c r="DN417" s="177">
        <v>821</v>
      </c>
      <c r="DO417" s="178" t="s">
        <v>62</v>
      </c>
      <c r="DP417" s="179">
        <v>7</v>
      </c>
      <c r="DQ417" s="171"/>
    </row>
    <row r="418" spans="118:121" x14ac:dyDescent="0.25">
      <c r="DN418" s="177">
        <v>822</v>
      </c>
      <c r="DO418" s="178" t="s">
        <v>63</v>
      </c>
      <c r="DP418" s="179">
        <v>8</v>
      </c>
      <c r="DQ418" s="171"/>
    </row>
    <row r="419" spans="118:121" x14ac:dyDescent="0.25">
      <c r="DN419" s="177">
        <v>823</v>
      </c>
      <c r="DO419" s="178" t="s">
        <v>64</v>
      </c>
      <c r="DP419" s="179">
        <v>9</v>
      </c>
      <c r="DQ419" s="171"/>
    </row>
    <row r="420" spans="118:121" x14ac:dyDescent="0.25">
      <c r="DN420" s="177">
        <v>824</v>
      </c>
      <c r="DO420" s="178" t="s">
        <v>65</v>
      </c>
      <c r="DP420" s="179">
        <v>10</v>
      </c>
      <c r="DQ420" s="171"/>
    </row>
    <row r="421" spans="118:121" x14ac:dyDescent="0.25">
      <c r="DN421" s="177">
        <v>850</v>
      </c>
      <c r="DO421" s="178" t="s">
        <v>732</v>
      </c>
      <c r="DP421" s="179">
        <v>8</v>
      </c>
      <c r="DQ421" s="171"/>
    </row>
    <row r="422" spans="118:121" x14ac:dyDescent="0.25">
      <c r="DN422" s="177">
        <v>851</v>
      </c>
      <c r="DO422" s="178" t="s">
        <v>733</v>
      </c>
      <c r="DP422" s="179">
        <v>9</v>
      </c>
      <c r="DQ422" s="171"/>
    </row>
    <row r="423" spans="118:121" x14ac:dyDescent="0.25">
      <c r="DN423" s="177">
        <v>852</v>
      </c>
      <c r="DO423" s="178" t="s">
        <v>734</v>
      </c>
      <c r="DP423" s="179">
        <v>10</v>
      </c>
      <c r="DQ423" s="171"/>
    </row>
    <row r="424" spans="118:121" x14ac:dyDescent="0.25">
      <c r="DN424" s="177">
        <v>853</v>
      </c>
      <c r="DO424" s="178" t="s">
        <v>735</v>
      </c>
      <c r="DP424" s="179">
        <v>11</v>
      </c>
      <c r="DQ424" s="171"/>
    </row>
    <row r="425" spans="118:121" x14ac:dyDescent="0.25">
      <c r="DN425" s="177">
        <v>951</v>
      </c>
      <c r="DO425" s="178" t="s">
        <v>66</v>
      </c>
      <c r="DP425" s="179">
        <v>6</v>
      </c>
      <c r="DQ425" s="171"/>
    </row>
    <row r="426" spans="118:121" x14ac:dyDescent="0.25">
      <c r="DN426" s="177">
        <v>952</v>
      </c>
      <c r="DO426" s="178" t="s">
        <v>67</v>
      </c>
      <c r="DP426" s="179">
        <v>7</v>
      </c>
      <c r="DQ426" s="171"/>
    </row>
    <row r="427" spans="118:121" x14ac:dyDescent="0.25">
      <c r="DN427" s="177">
        <v>953</v>
      </c>
      <c r="DO427" s="178" t="s">
        <v>68</v>
      </c>
      <c r="DP427" s="179">
        <v>8</v>
      </c>
      <c r="DQ427" s="171"/>
    </row>
    <row r="428" spans="118:121" x14ac:dyDescent="0.25">
      <c r="DN428" s="177">
        <v>954</v>
      </c>
      <c r="DO428" s="178" t="s">
        <v>69</v>
      </c>
      <c r="DP428" s="179">
        <v>8</v>
      </c>
      <c r="DQ428" s="171"/>
    </row>
    <row r="429" spans="118:121" x14ac:dyDescent="0.25">
      <c r="DN429" s="177">
        <v>955</v>
      </c>
      <c r="DO429" s="178" t="s">
        <v>70</v>
      </c>
      <c r="DP429" s="179">
        <v>9</v>
      </c>
      <c r="DQ429" s="171"/>
    </row>
    <row r="430" spans="118:121" x14ac:dyDescent="0.25">
      <c r="DN430" s="177">
        <v>961</v>
      </c>
      <c r="DO430" s="178" t="s">
        <v>71</v>
      </c>
      <c r="DP430" s="179">
        <v>6</v>
      </c>
      <c r="DQ430" s="171"/>
    </row>
    <row r="431" spans="118:121" x14ac:dyDescent="0.25">
      <c r="DN431" s="177">
        <v>962</v>
      </c>
      <c r="DO431" s="178" t="s">
        <v>72</v>
      </c>
      <c r="DP431" s="179">
        <v>7</v>
      </c>
      <c r="DQ431" s="171"/>
    </row>
    <row r="432" spans="118:121" x14ac:dyDescent="0.25">
      <c r="DN432" s="177">
        <v>963</v>
      </c>
      <c r="DO432" s="178" t="s">
        <v>73</v>
      </c>
      <c r="DP432" s="179">
        <v>8</v>
      </c>
      <c r="DQ432" s="171"/>
    </row>
    <row r="433" spans="118:121" x14ac:dyDescent="0.25">
      <c r="DN433" s="177">
        <v>971</v>
      </c>
      <c r="DO433" s="178" t="s">
        <v>74</v>
      </c>
      <c r="DP433" s="179">
        <v>6</v>
      </c>
      <c r="DQ433" s="171"/>
    </row>
    <row r="434" spans="118:121" x14ac:dyDescent="0.25">
      <c r="DN434" s="182">
        <v>972</v>
      </c>
      <c r="DO434" s="183" t="s">
        <v>75</v>
      </c>
      <c r="DP434" s="184">
        <v>7</v>
      </c>
      <c r="DQ434" s="172"/>
    </row>
  </sheetData>
  <autoFilter ref="A4:EM156"/>
  <mergeCells count="18">
    <mergeCell ref="DN176:DP176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DB11 DE10:DE16 DB140 DE127 DE129:DE135 DE111:DE112 DE114:DE124 DE18:DE28 DE70 DE140:DE144 DE100:DE101 DE104 DE77:DE98 DE109 DB108 DE31:DE44 DE72:DE73 DE138 DB138 DE146:DE147 DE46:DE63 DB142:DB147">
    <cfRule type="cellIs" dxfId="568" priority="90" stopIfTrue="1" operator="notEqual">
      <formula>$DI10</formula>
    </cfRule>
  </conditionalFormatting>
  <conditionalFormatting sqref="DB10 DB13:DB16 DB127 DB129:DB135 DB111:DB112 DB114:DB124 DB109 DB18:DB28 DB70 DB100:DB102 DB104 DB77:DB98 DB30:DB44 DB72:DB73 DB46:DB63">
    <cfRule type="cellIs" dxfId="567" priority="91" stopIfTrue="1" operator="notEqual">
      <formula>$DE10</formula>
    </cfRule>
  </conditionalFormatting>
  <conditionalFormatting sqref="DE105">
    <cfRule type="cellIs" dxfId="566" priority="88" stopIfTrue="1" operator="notEqual">
      <formula>$DI105</formula>
    </cfRule>
  </conditionalFormatting>
  <conditionalFormatting sqref="DB105">
    <cfRule type="cellIs" dxfId="565" priority="89" stopIfTrue="1" operator="notEqual">
      <formula>$DE105</formula>
    </cfRule>
  </conditionalFormatting>
  <conditionalFormatting sqref="DE66">
    <cfRule type="cellIs" dxfId="564" priority="86" stopIfTrue="1" operator="notEqual">
      <formula>$DI66</formula>
    </cfRule>
  </conditionalFormatting>
  <conditionalFormatting sqref="DB66">
    <cfRule type="cellIs" dxfId="563" priority="87" stopIfTrue="1" operator="notEqual">
      <formula>$DE66</formula>
    </cfRule>
  </conditionalFormatting>
  <conditionalFormatting sqref="DE67">
    <cfRule type="cellIs" dxfId="562" priority="84" stopIfTrue="1" operator="notEqual">
      <formula>$DI67</formula>
    </cfRule>
  </conditionalFormatting>
  <conditionalFormatting sqref="DB67">
    <cfRule type="cellIs" dxfId="561" priority="85" stopIfTrue="1" operator="notEqual">
      <formula>$DE67</formula>
    </cfRule>
  </conditionalFormatting>
  <conditionalFormatting sqref="DE29">
    <cfRule type="cellIs" dxfId="560" priority="82" stopIfTrue="1" operator="notEqual">
      <formula>$DI29</formula>
    </cfRule>
  </conditionalFormatting>
  <conditionalFormatting sqref="DB29">
    <cfRule type="cellIs" dxfId="559" priority="83" stopIfTrue="1" operator="notEqual">
      <formula>$DE29</formula>
    </cfRule>
  </conditionalFormatting>
  <conditionalFormatting sqref="DE65">
    <cfRule type="cellIs" dxfId="558" priority="80" stopIfTrue="1" operator="notEqual">
      <formula>$DI65</formula>
    </cfRule>
  </conditionalFormatting>
  <conditionalFormatting sqref="DB65">
    <cfRule type="cellIs" dxfId="557" priority="81" stopIfTrue="1" operator="notEqual">
      <formula>$DE65</formula>
    </cfRule>
  </conditionalFormatting>
  <conditionalFormatting sqref="DE68">
    <cfRule type="cellIs" dxfId="556" priority="78" stopIfTrue="1" operator="notEqual">
      <formula>$DI68</formula>
    </cfRule>
  </conditionalFormatting>
  <conditionalFormatting sqref="DB68">
    <cfRule type="cellIs" dxfId="555" priority="79" stopIfTrue="1" operator="notEqual">
      <formula>$DE68</formula>
    </cfRule>
  </conditionalFormatting>
  <conditionalFormatting sqref="DE125">
    <cfRule type="cellIs" dxfId="554" priority="76" stopIfTrue="1" operator="notEqual">
      <formula>$DI125</formula>
    </cfRule>
  </conditionalFormatting>
  <conditionalFormatting sqref="DB125">
    <cfRule type="cellIs" dxfId="553" priority="77" stopIfTrue="1" operator="notEqual">
      <formula>$DE125</formula>
    </cfRule>
  </conditionalFormatting>
  <conditionalFormatting sqref="CV5 CY5:CY44 CY108:CY135 CY104:CY106 CY46:CY102">
    <cfRule type="cellIs" dxfId="552" priority="75" operator="notEqual">
      <formula>$CY5</formula>
    </cfRule>
  </conditionalFormatting>
  <conditionalFormatting sqref="CY140 CV142:CV144 CY138 CV138 CV146:CV147 CY142:CY147">
    <cfRule type="cellIs" dxfId="551" priority="74" stopIfTrue="1" operator="notEqual">
      <formula>$DB138</formula>
    </cfRule>
  </conditionalFormatting>
  <conditionalFormatting sqref="DB12">
    <cfRule type="cellIs" dxfId="550" priority="73" stopIfTrue="1" operator="notEqual">
      <formula>$DI12</formula>
    </cfRule>
  </conditionalFormatting>
  <conditionalFormatting sqref="DE71">
    <cfRule type="cellIs" dxfId="549" priority="71" stopIfTrue="1" operator="notEqual">
      <formula>$DI71</formula>
    </cfRule>
  </conditionalFormatting>
  <conditionalFormatting sqref="DB71">
    <cfRule type="cellIs" dxfId="548" priority="72" stopIfTrue="1" operator="notEqual">
      <formula>$DE71</formula>
    </cfRule>
  </conditionalFormatting>
  <conditionalFormatting sqref="DB143">
    <cfRule type="cellIs" dxfId="547" priority="70" stopIfTrue="1" operator="notEqual">
      <formula>$DI143</formula>
    </cfRule>
  </conditionalFormatting>
  <conditionalFormatting sqref="DE106">
    <cfRule type="cellIs" dxfId="546" priority="68" stopIfTrue="1" operator="notEqual">
      <formula>$DI106</formula>
    </cfRule>
  </conditionalFormatting>
  <conditionalFormatting sqref="DB106">
    <cfRule type="cellIs" dxfId="545" priority="69" stopIfTrue="1" operator="notEqual">
      <formula>$DE106</formula>
    </cfRule>
  </conditionalFormatting>
  <conditionalFormatting sqref="DE139">
    <cfRule type="cellIs" dxfId="544" priority="67" stopIfTrue="1" operator="notEqual">
      <formula>$DI139</formula>
    </cfRule>
  </conditionalFormatting>
  <conditionalFormatting sqref="DB139">
    <cfRule type="cellIs" dxfId="543" priority="66" stopIfTrue="1" operator="notEqual">
      <formula>$DI139</formula>
    </cfRule>
  </conditionalFormatting>
  <conditionalFormatting sqref="CY139">
    <cfRule type="cellIs" dxfId="542" priority="65" stopIfTrue="1" operator="notEqual">
      <formula>$DB139</formula>
    </cfRule>
  </conditionalFormatting>
  <conditionalFormatting sqref="DE64">
    <cfRule type="cellIs" dxfId="541" priority="63" stopIfTrue="1" operator="notEqual">
      <formula>$DI64</formula>
    </cfRule>
  </conditionalFormatting>
  <conditionalFormatting sqref="DB64">
    <cfRule type="cellIs" dxfId="540" priority="64" stopIfTrue="1" operator="notEqual">
      <formula>$DE64</formula>
    </cfRule>
  </conditionalFormatting>
  <conditionalFormatting sqref="DE76">
    <cfRule type="cellIs" dxfId="539" priority="61" stopIfTrue="1" operator="notEqual">
      <formula>$DI76</formula>
    </cfRule>
  </conditionalFormatting>
  <conditionalFormatting sqref="DB76">
    <cfRule type="cellIs" dxfId="538" priority="62" stopIfTrue="1" operator="notEqual">
      <formula>$DE76</formula>
    </cfRule>
  </conditionalFormatting>
  <conditionalFormatting sqref="DE75">
    <cfRule type="cellIs" dxfId="537" priority="59" stopIfTrue="1" operator="notEqual">
      <formula>$DI75</formula>
    </cfRule>
  </conditionalFormatting>
  <conditionalFormatting sqref="DB75">
    <cfRule type="cellIs" dxfId="536" priority="60" stopIfTrue="1" operator="notEqual">
      <formula>$DE75</formula>
    </cfRule>
  </conditionalFormatting>
  <conditionalFormatting sqref="DE70">
    <cfRule type="cellIs" dxfId="535" priority="57" stopIfTrue="1" operator="notEqual">
      <formula>$DI70</formula>
    </cfRule>
  </conditionalFormatting>
  <conditionalFormatting sqref="DB70">
    <cfRule type="cellIs" dxfId="534" priority="58" stopIfTrue="1" operator="notEqual">
      <formula>$DE70</formula>
    </cfRule>
  </conditionalFormatting>
  <conditionalFormatting sqref="DE71">
    <cfRule type="cellIs" dxfId="533" priority="55" stopIfTrue="1" operator="notEqual">
      <formula>$DI71</formula>
    </cfRule>
  </conditionalFormatting>
  <conditionalFormatting sqref="DB71">
    <cfRule type="cellIs" dxfId="532" priority="56" stopIfTrue="1" operator="notEqual">
      <formula>$DE71</formula>
    </cfRule>
  </conditionalFormatting>
  <conditionalFormatting sqref="DE108">
    <cfRule type="cellIs" dxfId="531" priority="54" stopIfTrue="1" operator="notEqual">
      <formula>$DI108</formula>
    </cfRule>
  </conditionalFormatting>
  <conditionalFormatting sqref="DE113">
    <cfRule type="cellIs" dxfId="530" priority="52" stopIfTrue="1" operator="notEqual">
      <formula>$DI113</formula>
    </cfRule>
  </conditionalFormatting>
  <conditionalFormatting sqref="DB113">
    <cfRule type="cellIs" dxfId="529" priority="53" stopIfTrue="1" operator="notEqual">
      <formula>$DE113</formula>
    </cfRule>
  </conditionalFormatting>
  <conditionalFormatting sqref="DE136">
    <cfRule type="cellIs" dxfId="528" priority="51" stopIfTrue="1" operator="notEqual">
      <formula>$DI136</formula>
    </cfRule>
  </conditionalFormatting>
  <conditionalFormatting sqref="DB136">
    <cfRule type="cellIs" dxfId="527" priority="50" stopIfTrue="1" operator="notEqual">
      <formula>$DI136</formula>
    </cfRule>
  </conditionalFormatting>
  <conditionalFormatting sqref="CY136">
    <cfRule type="cellIs" dxfId="526" priority="49" stopIfTrue="1" operator="notEqual">
      <formula>$DB136</formula>
    </cfRule>
  </conditionalFormatting>
  <conditionalFormatting sqref="DB141">
    <cfRule type="cellIs" dxfId="525" priority="48" stopIfTrue="1" operator="notEqual">
      <formula>$DI141</formula>
    </cfRule>
  </conditionalFormatting>
  <conditionalFormatting sqref="CY141">
    <cfRule type="cellIs" dxfId="524" priority="47" stopIfTrue="1" operator="notEqual">
      <formula>$DB141</formula>
    </cfRule>
  </conditionalFormatting>
  <conditionalFormatting sqref="DE128">
    <cfRule type="cellIs" dxfId="523" priority="45" stopIfTrue="1" operator="notEqual">
      <formula>$DI128</formula>
    </cfRule>
  </conditionalFormatting>
  <conditionalFormatting sqref="DB128">
    <cfRule type="cellIs" dxfId="522" priority="46" stopIfTrue="1" operator="notEqual">
      <formula>$DE128</formula>
    </cfRule>
  </conditionalFormatting>
  <conditionalFormatting sqref="DE126">
    <cfRule type="cellIs" dxfId="521" priority="43" stopIfTrue="1" operator="notEqual">
      <formula>$DI126</formula>
    </cfRule>
  </conditionalFormatting>
  <conditionalFormatting sqref="DB126">
    <cfRule type="cellIs" dxfId="520" priority="44" stopIfTrue="1" operator="notEqual">
      <formula>$DE126</formula>
    </cfRule>
  </conditionalFormatting>
  <conditionalFormatting sqref="DE73">
    <cfRule type="cellIs" dxfId="519" priority="41" stopIfTrue="1" operator="notEqual">
      <formula>$DI73</formula>
    </cfRule>
  </conditionalFormatting>
  <conditionalFormatting sqref="DB73">
    <cfRule type="cellIs" dxfId="518" priority="42" stopIfTrue="1" operator="notEqual">
      <formula>$DE73</formula>
    </cfRule>
  </conditionalFormatting>
  <conditionalFormatting sqref="DE73">
    <cfRule type="cellIs" dxfId="517" priority="39" stopIfTrue="1" operator="notEqual">
      <formula>$DI73</formula>
    </cfRule>
  </conditionalFormatting>
  <conditionalFormatting sqref="DB73">
    <cfRule type="cellIs" dxfId="516" priority="40" stopIfTrue="1" operator="notEqual">
      <formula>$DE73</formula>
    </cfRule>
  </conditionalFormatting>
  <conditionalFormatting sqref="DE74">
    <cfRule type="cellIs" dxfId="515" priority="37" stopIfTrue="1" operator="notEqual">
      <formula>$DI74</formula>
    </cfRule>
  </conditionalFormatting>
  <conditionalFormatting sqref="DB74">
    <cfRule type="cellIs" dxfId="514" priority="38" stopIfTrue="1" operator="notEqual">
      <formula>$DE74</formula>
    </cfRule>
  </conditionalFormatting>
  <conditionalFormatting sqref="DE99">
    <cfRule type="cellIs" dxfId="513" priority="35" stopIfTrue="1" operator="notEqual">
      <formula>$DI99</formula>
    </cfRule>
  </conditionalFormatting>
  <conditionalFormatting sqref="DB99">
    <cfRule type="cellIs" dxfId="512" priority="36" stopIfTrue="1" operator="notEqual">
      <formula>$DE99</formula>
    </cfRule>
  </conditionalFormatting>
  <conditionalFormatting sqref="DE69">
    <cfRule type="cellIs" dxfId="511" priority="33" stopIfTrue="1" operator="notEqual">
      <formula>$DI69</formula>
    </cfRule>
  </conditionalFormatting>
  <conditionalFormatting sqref="DB69">
    <cfRule type="cellIs" dxfId="510" priority="34" stopIfTrue="1" operator="notEqual">
      <formula>$DE69</formula>
    </cfRule>
  </conditionalFormatting>
  <conditionalFormatting sqref="DE69">
    <cfRule type="cellIs" dxfId="509" priority="31" stopIfTrue="1" operator="notEqual">
      <formula>$DI69</formula>
    </cfRule>
  </conditionalFormatting>
  <conditionalFormatting sqref="DB69">
    <cfRule type="cellIs" dxfId="508" priority="32" stopIfTrue="1" operator="notEqual">
      <formula>$DE69</formula>
    </cfRule>
  </conditionalFormatting>
  <conditionalFormatting sqref="DE110">
    <cfRule type="cellIs" dxfId="507" priority="29" stopIfTrue="1" operator="notEqual">
      <formula>$DI110</formula>
    </cfRule>
  </conditionalFormatting>
  <conditionalFormatting sqref="DB110">
    <cfRule type="cellIs" dxfId="506" priority="30" stopIfTrue="1" operator="notEqual">
      <formula>$DE110</formula>
    </cfRule>
  </conditionalFormatting>
  <conditionalFormatting sqref="DE17">
    <cfRule type="cellIs" dxfId="505" priority="27" stopIfTrue="1" operator="notEqual">
      <formula>$DI17</formula>
    </cfRule>
  </conditionalFormatting>
  <conditionalFormatting sqref="DB17">
    <cfRule type="cellIs" dxfId="504" priority="28" stopIfTrue="1" operator="notEqual">
      <formula>$DE17</formula>
    </cfRule>
  </conditionalFormatting>
  <conditionalFormatting sqref="DE137">
    <cfRule type="cellIs" dxfId="503" priority="26" stopIfTrue="1" operator="notEqual">
      <formula>$DI137</formula>
    </cfRule>
  </conditionalFormatting>
  <conditionalFormatting sqref="DB137">
    <cfRule type="cellIs" dxfId="502" priority="25" stopIfTrue="1" operator="notEqual">
      <formula>$DI137</formula>
    </cfRule>
  </conditionalFormatting>
  <conditionalFormatting sqref="CY137">
    <cfRule type="cellIs" dxfId="501" priority="24" stopIfTrue="1" operator="notEqual">
      <formula>$DB137</formula>
    </cfRule>
  </conditionalFormatting>
  <conditionalFormatting sqref="CV140">
    <cfRule type="cellIs" dxfId="500" priority="23" stopIfTrue="1" operator="notEqual">
      <formula>$DB140</formula>
    </cfRule>
  </conditionalFormatting>
  <conditionalFormatting sqref="CV139">
    <cfRule type="cellIs" dxfId="499" priority="22" stopIfTrue="1" operator="notEqual">
      <formula>$DB139</formula>
    </cfRule>
  </conditionalFormatting>
  <conditionalFormatting sqref="CV136">
    <cfRule type="cellIs" dxfId="498" priority="21" stopIfTrue="1" operator="notEqual">
      <formula>$DB136</formula>
    </cfRule>
  </conditionalFormatting>
  <conditionalFormatting sqref="CV141">
    <cfRule type="cellIs" dxfId="497" priority="20" stopIfTrue="1" operator="notEqual">
      <formula>$DB141</formula>
    </cfRule>
  </conditionalFormatting>
  <conditionalFormatting sqref="CV137">
    <cfRule type="cellIs" dxfId="496" priority="19" stopIfTrue="1" operator="notEqual">
      <formula>$DB137</formula>
    </cfRule>
  </conditionalFormatting>
  <conditionalFormatting sqref="CV6:CV44 CV108:CV135 CV104:CV106 CV46:CV102">
    <cfRule type="expression" dxfId="495" priority="17" stopIfTrue="1">
      <formula>$CY6=""</formula>
    </cfRule>
    <cfRule type="cellIs" dxfId="494" priority="18" stopIfTrue="1" operator="notEqual">
      <formula>$CY6</formula>
    </cfRule>
  </conditionalFormatting>
  <conditionalFormatting sqref="DB103">
    <cfRule type="cellIs" dxfId="493" priority="16" stopIfTrue="1" operator="notEqual">
      <formula>$DE103</formula>
    </cfRule>
  </conditionalFormatting>
  <conditionalFormatting sqref="CV103">
    <cfRule type="expression" dxfId="492" priority="14" stopIfTrue="1">
      <formula>$CY103=""</formula>
    </cfRule>
    <cfRule type="cellIs" dxfId="491" priority="15" stopIfTrue="1" operator="notEqual">
      <formula>$CY103</formula>
    </cfRule>
  </conditionalFormatting>
  <conditionalFormatting sqref="CY103">
    <cfRule type="cellIs" dxfId="490" priority="13" operator="notEqual">
      <formula>$CY103</formula>
    </cfRule>
  </conditionalFormatting>
  <conditionalFormatting sqref="DB107">
    <cfRule type="cellIs" dxfId="489" priority="12" stopIfTrue="1" operator="notEqual">
      <formula>$DI107</formula>
    </cfRule>
  </conditionalFormatting>
  <conditionalFormatting sqref="CY107">
    <cfRule type="cellIs" dxfId="488" priority="11" operator="notEqual">
      <formula>$CY107</formula>
    </cfRule>
  </conditionalFormatting>
  <conditionalFormatting sqref="DE107">
    <cfRule type="cellIs" dxfId="487" priority="10" stopIfTrue="1" operator="notEqual">
      <formula>$DI107</formula>
    </cfRule>
  </conditionalFormatting>
  <conditionalFormatting sqref="CV107">
    <cfRule type="expression" dxfId="486" priority="8" stopIfTrue="1">
      <formula>$CY107=""</formula>
    </cfRule>
    <cfRule type="cellIs" dxfId="485" priority="9" stopIfTrue="1" operator="notEqual">
      <formula>$CY107</formula>
    </cfRule>
  </conditionalFormatting>
  <conditionalFormatting sqref="DE145">
    <cfRule type="cellIs" dxfId="484" priority="7" stopIfTrue="1" operator="notEqual">
      <formula>$DI145</formula>
    </cfRule>
  </conditionalFormatting>
  <conditionalFormatting sqref="CV145">
    <cfRule type="cellIs" dxfId="483" priority="6" stopIfTrue="1" operator="notEqual">
      <formula>$DB145</formula>
    </cfRule>
  </conditionalFormatting>
  <conditionalFormatting sqref="DE45">
    <cfRule type="cellIs" dxfId="482" priority="4" stopIfTrue="1" operator="notEqual">
      <formula>$DI45</formula>
    </cfRule>
  </conditionalFormatting>
  <conditionalFormatting sqref="DB45">
    <cfRule type="cellIs" dxfId="481" priority="5" stopIfTrue="1" operator="notEqual">
      <formula>$DE45</formula>
    </cfRule>
  </conditionalFormatting>
  <conditionalFormatting sqref="CY45">
    <cfRule type="cellIs" dxfId="480" priority="3" operator="notEqual">
      <formula>$CY45</formula>
    </cfRule>
  </conditionalFormatting>
  <conditionalFormatting sqref="CV45">
    <cfRule type="expression" dxfId="479" priority="1" stopIfTrue="1">
      <formula>$CY45=""</formula>
    </cfRule>
    <cfRule type="cellIs" dxfId="478" priority="2" stopIfTrue="1" operator="notEqual">
      <formula>$CY45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72.0 / Gültig ab: 01.11.16 / Seite &amp;P (&amp;N)</oddFooter>
  </headerFooter>
  <drawing r:id="rId2"/>
  <legacyDrawingHF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437"/>
  <sheetViews>
    <sheetView topLeftCell="A72" zoomScaleNormal="100" zoomScaleSheetLayoutView="75" workbookViewId="0">
      <selection activeCell="A108" sqref="A108:XFD108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9.28515625" style="49" customWidth="1"/>
    <col min="107" max="107" width="4.7109375" style="49" customWidth="1"/>
    <col min="108" max="108" width="29.85546875" style="11" customWidth="1"/>
    <col min="109" max="109" width="1.5703125" style="115" customWidth="1"/>
    <col min="110" max="110" width="9.28515625" style="13" customWidth="1"/>
    <col min="111" max="111" width="4.7109375" style="13" customWidth="1"/>
    <col min="112" max="112" width="29.85546875" style="11" customWidth="1"/>
    <col min="113" max="114" width="11.42578125" customWidth="1"/>
    <col min="115" max="115" width="3.7109375" style="11" customWidth="1"/>
    <col min="116" max="116" width="34.7109375" style="11" customWidth="1"/>
    <col min="117" max="117" width="18.42578125" style="11" customWidth="1"/>
    <col min="118" max="118" width="14.28515625" style="11" customWidth="1"/>
    <col min="119" max="119" width="11.42578125" style="11" bestFit="1" customWidth="1"/>
    <col min="120" max="120" width="15.42578125" style="11" customWidth="1"/>
    <col min="121" max="16384" width="3.7109375" style="11"/>
  </cols>
  <sheetData>
    <row r="1" spans="1:140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3" t="s">
        <v>1053</v>
      </c>
      <c r="CW1" s="143"/>
      <c r="CX1" s="144"/>
      <c r="CY1" s="143" t="s">
        <v>890</v>
      </c>
      <c r="CZ1" s="143"/>
      <c r="DA1" s="144"/>
      <c r="DB1" s="142" t="s">
        <v>889</v>
      </c>
      <c r="DC1" s="143"/>
      <c r="DD1" s="144"/>
      <c r="DF1" s="142" t="s">
        <v>857</v>
      </c>
      <c r="DG1" s="143"/>
      <c r="DH1" s="144"/>
      <c r="DK1" s="186" t="s">
        <v>979</v>
      </c>
      <c r="DL1" s="186"/>
      <c r="DN1" s="11" t="s">
        <v>947</v>
      </c>
    </row>
    <row r="2" spans="1:140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1179</v>
      </c>
      <c r="AC2" s="196"/>
      <c r="CU2" s="145"/>
      <c r="CV2" s="140"/>
      <c r="CW2" s="140"/>
      <c r="CY2" s="140"/>
      <c r="CZ2" s="140"/>
      <c r="DB2" s="140"/>
      <c r="DC2" s="140"/>
      <c r="DE2" s="145"/>
      <c r="DF2" s="2"/>
      <c r="DG2" s="2"/>
      <c r="EI2" s="19"/>
      <c r="EJ2" s="19"/>
    </row>
    <row r="3" spans="1:140" s="19" customFormat="1" ht="15.75" x14ac:dyDescent="0.2">
      <c r="A3" s="880" t="s">
        <v>346</v>
      </c>
      <c r="B3" s="880" t="s">
        <v>347</v>
      </c>
      <c r="C3" s="880" t="s">
        <v>348</v>
      </c>
      <c r="D3" s="879" t="s">
        <v>349</v>
      </c>
      <c r="E3" s="879" t="s">
        <v>350</v>
      </c>
      <c r="F3" s="879" t="s">
        <v>351</v>
      </c>
      <c r="G3" s="880" t="s">
        <v>352</v>
      </c>
      <c r="H3" s="880" t="s">
        <v>110</v>
      </c>
      <c r="I3" s="879" t="s">
        <v>141</v>
      </c>
      <c r="J3" s="880" t="s">
        <v>353</v>
      </c>
      <c r="K3" s="881" t="s">
        <v>354</v>
      </c>
      <c r="L3" s="881" t="s">
        <v>355</v>
      </c>
      <c r="M3" s="881" t="s">
        <v>356</v>
      </c>
      <c r="N3" s="882" t="s">
        <v>265</v>
      </c>
      <c r="O3" s="880" t="s">
        <v>363</v>
      </c>
      <c r="P3" s="880" t="s">
        <v>431</v>
      </c>
      <c r="Q3" s="880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2016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146"/>
      <c r="DF3" s="33" t="s">
        <v>702</v>
      </c>
      <c r="DG3" s="33" t="s">
        <v>701</v>
      </c>
      <c r="DH3" s="139" t="s">
        <v>78</v>
      </c>
    </row>
    <row r="4" spans="1:140" s="19" customFormat="1" ht="39.200000000000003" customHeight="1" x14ac:dyDescent="0.2">
      <c r="A4" s="880"/>
      <c r="B4" s="880"/>
      <c r="C4" s="880"/>
      <c r="D4" s="879"/>
      <c r="E4" s="879"/>
      <c r="F4" s="879"/>
      <c r="G4" s="880"/>
      <c r="H4" s="880"/>
      <c r="I4" s="879"/>
      <c r="J4" s="880"/>
      <c r="K4" s="881"/>
      <c r="L4" s="881"/>
      <c r="M4" s="881"/>
      <c r="N4" s="882"/>
      <c r="O4" s="880"/>
      <c r="P4" s="880"/>
      <c r="Q4" s="880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125"/>
      <c r="DC4" s="125"/>
      <c r="DD4" s="83"/>
      <c r="DE4" s="20"/>
      <c r="DF4" s="33"/>
      <c r="DG4" s="33"/>
      <c r="DH4" s="83"/>
      <c r="DM4" s="19" t="s">
        <v>978</v>
      </c>
      <c r="DN4" s="19" t="s">
        <v>948</v>
      </c>
      <c r="DO4" s="19" t="s">
        <v>949</v>
      </c>
      <c r="DP4" s="19" t="s">
        <v>950</v>
      </c>
    </row>
    <row r="5" spans="1:140" s="19" customFormat="1" ht="27" x14ac:dyDescent="0.2">
      <c r="A5" s="53">
        <v>1</v>
      </c>
      <c r="B5" s="53"/>
      <c r="C5" s="53">
        <f t="shared" ref="C5:C47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36" si="1">$AD$3-V5</f>
        <v>39</v>
      </c>
      <c r="AA5" s="25" t="s">
        <v>1103</v>
      </c>
      <c r="AB5" s="21" t="s">
        <v>89</v>
      </c>
      <c r="AC5" s="21"/>
      <c r="AE5" s="193" t="s">
        <v>1078</v>
      </c>
      <c r="AF5" s="82"/>
      <c r="CP5" s="19" t="str">
        <f t="shared" ref="CP5:CP36" si="2">+S5</f>
        <v>Giger Hans</v>
      </c>
      <c r="CR5" s="19">
        <f t="shared" ref="CR5:CR36" si="3">+Z5</f>
        <v>39</v>
      </c>
      <c r="CS5" s="19" t="str">
        <f t="shared" ref="CS5:CS36" si="4">+AB5</f>
        <v>A</v>
      </c>
      <c r="CT5" s="154">
        <v>2139</v>
      </c>
      <c r="CU5" s="126"/>
      <c r="CV5" s="125">
        <v>753</v>
      </c>
      <c r="CW5" s="33">
        <f t="shared" ref="CW5:CW10" si="5">VLOOKUP($CV5,Funktionsbezeichnungen,3,0)</f>
        <v>12</v>
      </c>
      <c r="CX5" s="83" t="str">
        <f t="shared" ref="CX5:CX10" si="6">VLOOKUP($CV5,Funktionsbezeichnungen,2,0)</f>
        <v>Vorgesetzter  -  4 . Stufe</v>
      </c>
      <c r="CY5" s="125">
        <v>753</v>
      </c>
      <c r="CZ5" s="33">
        <f t="shared" ref="CZ5:CZ10" si="7">VLOOKUP($CY5,Funktionsbezeichnungen,3,0)</f>
        <v>12</v>
      </c>
      <c r="DA5" s="83" t="str">
        <f t="shared" ref="DA5:DA10" si="8">VLOOKUP($CY5,Funktionsbezeichnungen,2,0)</f>
        <v>Vorgesetzter  -  4 . Stufe</v>
      </c>
      <c r="DB5" s="124">
        <v>753</v>
      </c>
      <c r="DC5" s="33">
        <f t="shared" ref="DC5:DC10" si="9">VLOOKUP($DB5,Funktionsbezeichnungen,3,0)</f>
        <v>12</v>
      </c>
      <c r="DD5" s="83" t="str">
        <f t="shared" ref="DD5:DD10" si="10">VLOOKUP($DB5,Funktionsbezeichnungen,2,0)</f>
        <v>Vorgesetzter  -  4 . Stufe</v>
      </c>
      <c r="DE5" s="20"/>
      <c r="DF5" s="124">
        <v>753</v>
      </c>
      <c r="DG5" s="33">
        <f t="shared" ref="DG5:DG10" si="11">VLOOKUP($DF5,Funktionsbezeichnungen,3,0)</f>
        <v>12</v>
      </c>
      <c r="DH5" s="83" t="str">
        <f t="shared" ref="DH5:DH10" si="12">VLOOKUP($DF5,Funktionsbezeichnungen,2,0)</f>
        <v>Vorgesetzter  -  4 . Stufe</v>
      </c>
      <c r="DM5" s="19">
        <f t="shared" ref="DM5:DM36" si="13">+CT5</f>
        <v>2139</v>
      </c>
      <c r="DN5" s="153">
        <v>1</v>
      </c>
      <c r="DO5" s="19">
        <v>2</v>
      </c>
      <c r="DP5" s="19" t="s">
        <v>951</v>
      </c>
    </row>
    <row r="6" spans="1:140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34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34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 t="shared" si="5"/>
        <v>12</v>
      </c>
      <c r="CX6" s="83" t="str">
        <f t="shared" si="6"/>
        <v>Vorgesetzter  -  4 . Stufe</v>
      </c>
      <c r="CY6" s="125">
        <v>753</v>
      </c>
      <c r="CZ6" s="33">
        <f t="shared" si="7"/>
        <v>12</v>
      </c>
      <c r="DA6" s="83" t="str">
        <f t="shared" si="8"/>
        <v>Vorgesetzter  -  4 . Stufe</v>
      </c>
      <c r="DB6" s="124">
        <v>753</v>
      </c>
      <c r="DC6" s="33">
        <f t="shared" si="9"/>
        <v>12</v>
      </c>
      <c r="DD6" s="83" t="str">
        <f t="shared" si="10"/>
        <v>Vorgesetzter  -  4 . Stufe</v>
      </c>
      <c r="DE6" s="20"/>
      <c r="DF6" s="124">
        <v>753</v>
      </c>
      <c r="DG6" s="33">
        <f t="shared" si="11"/>
        <v>12</v>
      </c>
      <c r="DH6" s="83" t="str">
        <f t="shared" si="12"/>
        <v>Vorgesetzter  -  4 . Stufe</v>
      </c>
      <c r="DM6" s="19">
        <f t="shared" si="13"/>
        <v>5558</v>
      </c>
      <c r="DN6" s="153">
        <v>1</v>
      </c>
      <c r="DO6" s="19">
        <v>2</v>
      </c>
      <c r="DP6" s="19" t="s">
        <v>951</v>
      </c>
    </row>
    <row r="7" spans="1:140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33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33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 t="shared" si="5"/>
        <v>12</v>
      </c>
      <c r="CX7" s="83" t="str">
        <f t="shared" si="6"/>
        <v>Vorgesetzter  -  4 . Stufe</v>
      </c>
      <c r="CY7" s="125">
        <v>753</v>
      </c>
      <c r="CZ7" s="33">
        <f t="shared" si="7"/>
        <v>12</v>
      </c>
      <c r="DA7" s="83" t="str">
        <f t="shared" si="8"/>
        <v>Vorgesetzter  -  4 . Stufe</v>
      </c>
      <c r="DB7" s="124">
        <v>753</v>
      </c>
      <c r="DC7" s="33">
        <f t="shared" si="9"/>
        <v>12</v>
      </c>
      <c r="DD7" s="83" t="str">
        <f t="shared" si="10"/>
        <v>Vorgesetzter  -  4 . Stufe</v>
      </c>
      <c r="DE7" s="20"/>
      <c r="DF7" s="124">
        <v>753</v>
      </c>
      <c r="DG7" s="33">
        <f t="shared" si="11"/>
        <v>12</v>
      </c>
      <c r="DH7" s="83" t="str">
        <f t="shared" si="12"/>
        <v>Vorgesetzter  -  4 . Stufe</v>
      </c>
      <c r="DM7" s="19">
        <f t="shared" si="13"/>
        <v>4155</v>
      </c>
      <c r="DN7" s="153">
        <v>1</v>
      </c>
      <c r="DO7" s="19">
        <v>2</v>
      </c>
      <c r="DP7" s="19" t="s">
        <v>951</v>
      </c>
    </row>
    <row r="8" spans="1:140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207" t="s">
        <v>1140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29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29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 t="shared" si="5"/>
        <v>12</v>
      </c>
      <c r="CX8" s="83" t="str">
        <f t="shared" si="6"/>
        <v>Vorgesetzter  -  4 . Stufe</v>
      </c>
      <c r="CY8" s="125">
        <v>753</v>
      </c>
      <c r="CZ8" s="33">
        <f t="shared" si="7"/>
        <v>12</v>
      </c>
      <c r="DA8" s="83" t="str">
        <f t="shared" si="8"/>
        <v>Vorgesetzter  -  4 . Stufe</v>
      </c>
      <c r="DB8" s="124">
        <v>753</v>
      </c>
      <c r="DC8" s="33">
        <f t="shared" si="9"/>
        <v>12</v>
      </c>
      <c r="DD8" s="83" t="str">
        <f t="shared" si="10"/>
        <v>Vorgesetzter  -  4 . Stufe</v>
      </c>
      <c r="DE8" s="20"/>
      <c r="DF8" s="124">
        <v>753</v>
      </c>
      <c r="DG8" s="33">
        <f t="shared" si="11"/>
        <v>12</v>
      </c>
      <c r="DH8" s="83" t="str">
        <f t="shared" si="12"/>
        <v>Vorgesetzter  -  4 . Stufe</v>
      </c>
      <c r="DM8" s="19">
        <f t="shared" si="13"/>
        <v>5574</v>
      </c>
      <c r="DN8" s="153">
        <v>1</v>
      </c>
      <c r="DO8" s="19">
        <v>2</v>
      </c>
      <c r="DP8" s="19" t="s">
        <v>951</v>
      </c>
    </row>
    <row r="9" spans="1:140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29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29</v>
      </c>
      <c r="CS9" s="19" t="str">
        <f t="shared" si="4"/>
        <v xml:space="preserve"> A</v>
      </c>
      <c r="CT9" s="154">
        <v>4182</v>
      </c>
      <c r="CU9" s="126"/>
      <c r="CV9" s="125">
        <v>753</v>
      </c>
      <c r="CW9" s="33">
        <f t="shared" si="5"/>
        <v>12</v>
      </c>
      <c r="CX9" s="83" t="str">
        <f t="shared" si="6"/>
        <v>Vorgesetzter  -  4 . Stufe</v>
      </c>
      <c r="CY9" s="125">
        <v>753</v>
      </c>
      <c r="CZ9" s="33">
        <f t="shared" si="7"/>
        <v>12</v>
      </c>
      <c r="DA9" s="83" t="str">
        <f t="shared" si="8"/>
        <v>Vorgesetzter  -  4 . Stufe</v>
      </c>
      <c r="DB9" s="124">
        <v>753</v>
      </c>
      <c r="DC9" s="33">
        <f t="shared" si="9"/>
        <v>12</v>
      </c>
      <c r="DD9" s="83" t="str">
        <f t="shared" si="10"/>
        <v>Vorgesetzter  -  4 . Stufe</v>
      </c>
      <c r="DE9" s="20"/>
      <c r="DF9" s="124">
        <v>753</v>
      </c>
      <c r="DG9" s="33">
        <f t="shared" si="11"/>
        <v>12</v>
      </c>
      <c r="DH9" s="83" t="str">
        <f t="shared" si="12"/>
        <v>Vorgesetzter  -  4 . Stufe</v>
      </c>
      <c r="DM9" s="19">
        <f t="shared" si="13"/>
        <v>4182</v>
      </c>
      <c r="DN9" s="153">
        <v>1</v>
      </c>
      <c r="DO9" s="19">
        <v>2</v>
      </c>
      <c r="DP9" s="19" t="s">
        <v>951</v>
      </c>
    </row>
    <row r="10" spans="1:140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360</v>
      </c>
      <c r="P10" s="15" t="s">
        <v>443</v>
      </c>
      <c r="Q10" s="15">
        <v>6</v>
      </c>
      <c r="R10" s="42"/>
      <c r="S10" s="20" t="s">
        <v>253</v>
      </c>
      <c r="T10" s="21">
        <v>1967</v>
      </c>
      <c r="U10" s="28" t="s">
        <v>194</v>
      </c>
      <c r="V10" s="21">
        <v>1992</v>
      </c>
      <c r="W10" s="25" t="s">
        <v>314</v>
      </c>
      <c r="X10" s="21">
        <v>1999</v>
      </c>
      <c r="Y10" s="28" t="s">
        <v>315</v>
      </c>
      <c r="Z10" s="21">
        <f t="shared" si="1"/>
        <v>24</v>
      </c>
      <c r="AA10" s="25" t="s">
        <v>1128</v>
      </c>
      <c r="AB10" s="21" t="s">
        <v>89</v>
      </c>
      <c r="AC10" s="21"/>
      <c r="AE10" s="90" t="s">
        <v>1100</v>
      </c>
      <c r="AF10" s="82"/>
      <c r="CP10" s="19" t="str">
        <f t="shared" si="2"/>
        <v>Suter Thomas</v>
      </c>
      <c r="CR10" s="19">
        <f t="shared" si="3"/>
        <v>24</v>
      </c>
      <c r="CS10" s="19" t="str">
        <f t="shared" si="4"/>
        <v>A</v>
      </c>
      <c r="CT10" s="154">
        <v>3201</v>
      </c>
      <c r="CU10" s="126"/>
      <c r="CV10" s="125">
        <v>774</v>
      </c>
      <c r="CW10" s="33">
        <f t="shared" si="5"/>
        <v>10</v>
      </c>
      <c r="CX10" s="83" t="str">
        <f t="shared" si="6"/>
        <v>Senior Projektingenieur</v>
      </c>
      <c r="CY10" s="125">
        <v>774</v>
      </c>
      <c r="CZ10" s="33">
        <f t="shared" si="7"/>
        <v>10</v>
      </c>
      <c r="DA10" s="83" t="str">
        <f t="shared" si="8"/>
        <v>Senior Projektingenieur</v>
      </c>
      <c r="DB10" s="125">
        <v>774</v>
      </c>
      <c r="DC10" s="33">
        <f t="shared" si="9"/>
        <v>10</v>
      </c>
      <c r="DD10" s="83" t="str">
        <f t="shared" si="10"/>
        <v>Senior Projektingenieur</v>
      </c>
      <c r="DE10" s="20"/>
      <c r="DF10" s="33">
        <v>773</v>
      </c>
      <c r="DG10" s="33">
        <f t="shared" si="11"/>
        <v>9</v>
      </c>
      <c r="DH10" s="83" t="str">
        <f t="shared" si="12"/>
        <v>Projektingenieur 3</v>
      </c>
      <c r="DM10" s="19">
        <f t="shared" si="13"/>
        <v>3201</v>
      </c>
      <c r="DN10" s="153">
        <v>1</v>
      </c>
      <c r="DO10" s="19">
        <v>2</v>
      </c>
      <c r="DP10" s="19" t="s">
        <v>951</v>
      </c>
    </row>
    <row r="11" spans="1:140" s="19" customFormat="1" ht="15.75" x14ac:dyDescent="0.2">
      <c r="A11" s="53">
        <v>1</v>
      </c>
      <c r="B11" s="53"/>
      <c r="C11" s="53">
        <f t="shared" si="0"/>
        <v>1</v>
      </c>
      <c r="D11" s="55">
        <v>1</v>
      </c>
      <c r="E11" s="55"/>
      <c r="F11" s="56"/>
      <c r="G11" s="54"/>
      <c r="H11" s="54"/>
      <c r="I11" s="56"/>
      <c r="J11" s="54"/>
      <c r="K11" s="56"/>
      <c r="L11" s="56"/>
      <c r="M11" s="56"/>
      <c r="N11" s="58"/>
      <c r="O11" s="52" t="s">
        <v>360</v>
      </c>
      <c r="P11" s="15" t="s">
        <v>437</v>
      </c>
      <c r="Q11" s="15">
        <v>7</v>
      </c>
      <c r="R11" s="16"/>
      <c r="S11" s="20" t="s">
        <v>96</v>
      </c>
      <c r="T11" s="21">
        <v>1944</v>
      </c>
      <c r="U11" s="28" t="s">
        <v>196</v>
      </c>
      <c r="V11" s="21">
        <v>1969</v>
      </c>
      <c r="W11" s="25"/>
      <c r="X11" s="21"/>
      <c r="Y11" s="26" t="s">
        <v>91</v>
      </c>
      <c r="Z11" s="21">
        <f t="shared" si="1"/>
        <v>47</v>
      </c>
      <c r="AA11" s="25" t="s">
        <v>659</v>
      </c>
      <c r="AB11" s="21" t="s">
        <v>1037</v>
      </c>
      <c r="AC11" s="21"/>
      <c r="AE11" s="193" t="s">
        <v>1078</v>
      </c>
      <c r="AF11" s="82"/>
      <c r="CP11" s="19" t="str">
        <f t="shared" si="2"/>
        <v>Kalak Josef</v>
      </c>
      <c r="CR11" s="19">
        <f t="shared" si="3"/>
        <v>47</v>
      </c>
      <c r="CS11" s="19" t="str">
        <f t="shared" si="4"/>
        <v>B/A 1)</v>
      </c>
      <c r="CT11" s="154">
        <v>3136</v>
      </c>
      <c r="CU11" s="126"/>
      <c r="CV11" s="125" t="s">
        <v>711</v>
      </c>
      <c r="CW11" s="33"/>
      <c r="CX11" s="83"/>
      <c r="CY11" s="125" t="s">
        <v>711</v>
      </c>
      <c r="CZ11" s="33"/>
      <c r="DA11" s="83"/>
      <c r="DB11" s="125" t="s">
        <v>711</v>
      </c>
      <c r="DC11" s="33"/>
      <c r="DD11" s="83"/>
      <c r="DE11" s="20"/>
      <c r="DF11" s="125" t="s">
        <v>711</v>
      </c>
      <c r="DG11" s="125" t="s">
        <v>711</v>
      </c>
      <c r="DH11" s="83"/>
      <c r="DM11" s="19">
        <f t="shared" si="13"/>
        <v>3136</v>
      </c>
      <c r="DN11" s="153">
        <v>1</v>
      </c>
      <c r="DO11" s="19">
        <v>2</v>
      </c>
      <c r="DP11" s="185" t="s">
        <v>951</v>
      </c>
    </row>
    <row r="12" spans="1:140" s="19" customFormat="1" x14ac:dyDescent="0.2">
      <c r="A12" s="53">
        <v>0</v>
      </c>
      <c r="B12" s="53"/>
      <c r="C12" s="53">
        <f t="shared" si="0"/>
        <v>1</v>
      </c>
      <c r="D12" s="55"/>
      <c r="E12" s="55">
        <v>1</v>
      </c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438</v>
      </c>
      <c r="Q12" s="15">
        <v>8</v>
      </c>
      <c r="R12" s="16"/>
      <c r="S12" s="20" t="s">
        <v>98</v>
      </c>
      <c r="T12" s="21">
        <v>1948</v>
      </c>
      <c r="U12" s="28" t="s">
        <v>195</v>
      </c>
      <c r="V12" s="21">
        <v>1974</v>
      </c>
      <c r="W12" s="25"/>
      <c r="X12" s="21"/>
      <c r="Y12" s="26" t="s">
        <v>668</v>
      </c>
      <c r="Z12" s="206">
        <f t="shared" si="1"/>
        <v>42</v>
      </c>
      <c r="AA12" s="25" t="s">
        <v>97</v>
      </c>
      <c r="AB12" s="21" t="s">
        <v>95</v>
      </c>
      <c r="AC12" s="21"/>
      <c r="AE12" s="193" t="s">
        <v>1078</v>
      </c>
      <c r="AF12" s="82"/>
      <c r="CP12" s="19" t="str">
        <f t="shared" si="2"/>
        <v>Hausammann Erich</v>
      </c>
      <c r="CR12" s="19">
        <f t="shared" si="3"/>
        <v>42</v>
      </c>
      <c r="CS12" s="19" t="str">
        <f t="shared" si="4"/>
        <v>B</v>
      </c>
      <c r="CT12" s="154">
        <v>3148</v>
      </c>
      <c r="CU12" s="126"/>
      <c r="CV12" s="125" t="s">
        <v>711</v>
      </c>
      <c r="CW12" s="33"/>
      <c r="CX12" s="83"/>
      <c r="CY12" s="125" t="s">
        <v>711</v>
      </c>
      <c r="CZ12" s="33"/>
      <c r="DA12" s="83"/>
      <c r="DB12" s="125">
        <v>774</v>
      </c>
      <c r="DC12" s="33">
        <f t="shared" ref="DC12:DC27" si="14">VLOOKUP($DB12,Funktionsbezeichnungen,3,0)</f>
        <v>10</v>
      </c>
      <c r="DD12" s="83" t="str">
        <f t="shared" ref="DD12:DD27" si="15">VLOOKUP($DB12,Funktionsbezeichnungen,2,0)</f>
        <v>Senior Projektingenieur</v>
      </c>
      <c r="DE12" s="20"/>
      <c r="DF12" s="125">
        <v>773</v>
      </c>
      <c r="DG12" s="33">
        <f t="shared" ref="DG12:DG27" si="16">VLOOKUP($DF12,Funktionsbezeichnungen,3,0)</f>
        <v>9</v>
      </c>
      <c r="DH12" s="83" t="str">
        <f t="shared" ref="DH12:DH27" si="17">VLOOKUP($DF12,Funktionsbezeichnungen,2,0)</f>
        <v>Projektingenieur 3</v>
      </c>
      <c r="DM12" s="19">
        <f t="shared" si="13"/>
        <v>3148</v>
      </c>
      <c r="DN12" s="153">
        <v>2</v>
      </c>
      <c r="DO12" s="19">
        <v>3</v>
      </c>
      <c r="DP12" s="185" t="s">
        <v>951</v>
      </c>
    </row>
    <row r="13" spans="1:140" s="19" customFormat="1" x14ac:dyDescent="0.2">
      <c r="A13" s="53">
        <v>0</v>
      </c>
      <c r="B13" s="53"/>
      <c r="C13" s="53">
        <f>IF(Z13&gt;=10,1,0)</f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574</v>
      </c>
      <c r="Q13" s="15">
        <v>9</v>
      </c>
      <c r="R13" s="16"/>
      <c r="S13" s="20" t="s">
        <v>571</v>
      </c>
      <c r="T13" s="21">
        <v>1953</v>
      </c>
      <c r="U13" s="28" t="s">
        <v>572</v>
      </c>
      <c r="V13" s="21">
        <v>1978</v>
      </c>
      <c r="W13" s="25"/>
      <c r="X13" s="21"/>
      <c r="Y13" s="28" t="s">
        <v>573</v>
      </c>
      <c r="Z13" s="21">
        <f t="shared" si="1"/>
        <v>38</v>
      </c>
      <c r="AA13" s="25" t="s">
        <v>97</v>
      </c>
      <c r="AB13" s="21" t="s">
        <v>95</v>
      </c>
      <c r="AC13" s="21"/>
      <c r="AE13" s="90" t="s">
        <v>373</v>
      </c>
      <c r="AF13" s="82"/>
      <c r="CP13" s="19" t="str">
        <f t="shared" si="2"/>
        <v>Bosshard Heinz</v>
      </c>
      <c r="CR13" s="19">
        <f t="shared" si="3"/>
        <v>38</v>
      </c>
      <c r="CS13" s="19" t="str">
        <f t="shared" si="4"/>
        <v>B</v>
      </c>
      <c r="CT13" s="154">
        <v>3205</v>
      </c>
      <c r="CU13" s="126"/>
      <c r="CV13" s="125">
        <v>773</v>
      </c>
      <c r="CW13" s="33">
        <f>VLOOKUP($CV13,Funktionsbezeichnungen,3,0)</f>
        <v>9</v>
      </c>
      <c r="CX13" s="83" t="str">
        <f>VLOOKUP($CV13,Funktionsbezeichnungen,2,0)</f>
        <v>Projektingenieur 3</v>
      </c>
      <c r="CY13" s="125">
        <v>773</v>
      </c>
      <c r="CZ13" s="33">
        <f>VLOOKUP($CY13,Funktionsbezeichnungen,3,0)</f>
        <v>9</v>
      </c>
      <c r="DA13" s="83" t="str">
        <f>VLOOKUP($CY13,Funktionsbezeichnungen,2,0)</f>
        <v>Projektingenieur 3</v>
      </c>
      <c r="DB13" s="125">
        <v>773</v>
      </c>
      <c r="DC13" s="33">
        <f t="shared" si="14"/>
        <v>9</v>
      </c>
      <c r="DD13" s="83" t="str">
        <f t="shared" si="15"/>
        <v>Projektingenieur 3</v>
      </c>
      <c r="DE13" s="20"/>
      <c r="DF13" s="33">
        <v>772</v>
      </c>
      <c r="DG13" s="33">
        <f t="shared" si="16"/>
        <v>8</v>
      </c>
      <c r="DH13" s="83" t="str">
        <f t="shared" si="17"/>
        <v>Projektingenieur 2</v>
      </c>
      <c r="DM13" s="19">
        <f t="shared" si="13"/>
        <v>3205</v>
      </c>
      <c r="DN13" s="153">
        <v>1</v>
      </c>
      <c r="DO13" s="19">
        <v>2</v>
      </c>
      <c r="DP13" s="19" t="s">
        <v>951</v>
      </c>
    </row>
    <row r="14" spans="1:140" s="19" customFormat="1" ht="27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441</v>
      </c>
      <c r="Q14" s="15">
        <v>10</v>
      </c>
      <c r="R14" s="16"/>
      <c r="S14" s="20" t="s">
        <v>113</v>
      </c>
      <c r="T14" s="21">
        <v>1958</v>
      </c>
      <c r="U14" s="28" t="s">
        <v>195</v>
      </c>
      <c r="V14" s="21">
        <v>1981</v>
      </c>
      <c r="W14" s="25"/>
      <c r="X14" s="21"/>
      <c r="Y14" s="28" t="s">
        <v>222</v>
      </c>
      <c r="Z14" s="21">
        <f t="shared" si="1"/>
        <v>35</v>
      </c>
      <c r="AA14" s="25" t="s">
        <v>1129</v>
      </c>
      <c r="AB14" s="21" t="s">
        <v>95</v>
      </c>
      <c r="AC14" s="21"/>
      <c r="AE14" s="90" t="s">
        <v>402</v>
      </c>
      <c r="AF14" s="82"/>
      <c r="CP14" s="19" t="str">
        <f t="shared" si="2"/>
        <v>Schär Robert</v>
      </c>
      <c r="CR14" s="19">
        <f t="shared" si="3"/>
        <v>35</v>
      </c>
      <c r="CS14" s="19" t="str">
        <f t="shared" si="4"/>
        <v>B</v>
      </c>
      <c r="CT14" s="154">
        <v>5557</v>
      </c>
      <c r="CU14" s="126"/>
      <c r="CV14" s="125">
        <v>773</v>
      </c>
      <c r="CW14" s="33">
        <f>VLOOKUP($CV14,Funktionsbezeichnungen,3,0)</f>
        <v>9</v>
      </c>
      <c r="CX14" s="83" t="str">
        <f>VLOOKUP($CV14,Funktionsbezeichnungen,2,0)</f>
        <v>Projektingenieur 3</v>
      </c>
      <c r="CY14" s="125">
        <v>773</v>
      </c>
      <c r="CZ14" s="33">
        <f>VLOOKUP($CY14,Funktionsbezeichnungen,3,0)</f>
        <v>9</v>
      </c>
      <c r="DA14" s="83" t="str">
        <f>VLOOKUP($CY14,Funktionsbezeichnungen,2,0)</f>
        <v>Projektingenieur 3</v>
      </c>
      <c r="DB14" s="125">
        <v>773</v>
      </c>
      <c r="DC14" s="33">
        <f t="shared" si="14"/>
        <v>9</v>
      </c>
      <c r="DD14" s="83" t="str">
        <f t="shared" si="15"/>
        <v>Projektingenieur 3</v>
      </c>
      <c r="DE14" s="20"/>
      <c r="DF14" s="33">
        <v>773</v>
      </c>
      <c r="DG14" s="33">
        <f t="shared" si="16"/>
        <v>9</v>
      </c>
      <c r="DH14" s="83" t="str">
        <f t="shared" si="17"/>
        <v>Projektingenieur 3</v>
      </c>
      <c r="DM14" s="19">
        <f t="shared" si="13"/>
        <v>5557</v>
      </c>
      <c r="DN14" s="153">
        <v>2</v>
      </c>
      <c r="DO14" s="19">
        <v>3</v>
      </c>
      <c r="DP14" s="19" t="s">
        <v>951</v>
      </c>
    </row>
    <row r="15" spans="1:140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359</v>
      </c>
      <c r="P15" s="15" t="s">
        <v>449</v>
      </c>
      <c r="Q15" s="15">
        <v>11</v>
      </c>
      <c r="R15" s="16"/>
      <c r="S15" s="20" t="s">
        <v>114</v>
      </c>
      <c r="T15" s="21">
        <v>1957</v>
      </c>
      <c r="U15" s="28" t="s">
        <v>195</v>
      </c>
      <c r="V15" s="21">
        <v>1984</v>
      </c>
      <c r="W15" s="25"/>
      <c r="X15" s="21"/>
      <c r="Y15" s="28" t="s">
        <v>90</v>
      </c>
      <c r="Z15" s="21">
        <f t="shared" si="1"/>
        <v>32</v>
      </c>
      <c r="AA15" s="25" t="s">
        <v>663</v>
      </c>
      <c r="AB15" s="21" t="s">
        <v>95</v>
      </c>
      <c r="AC15" s="21"/>
      <c r="AE15" s="90" t="s">
        <v>390</v>
      </c>
      <c r="AF15" s="82"/>
      <c r="CP15" s="19" t="str">
        <f t="shared" si="2"/>
        <v xml:space="preserve">Spieler Daniel </v>
      </c>
      <c r="CR15" s="19">
        <f t="shared" si="3"/>
        <v>32</v>
      </c>
      <c r="CS15" s="19" t="str">
        <f t="shared" si="4"/>
        <v>B</v>
      </c>
      <c r="CT15" s="154">
        <v>4209</v>
      </c>
      <c r="CU15" s="126"/>
      <c r="CV15" s="125">
        <v>773</v>
      </c>
      <c r="CW15" s="33">
        <f>VLOOKUP($CV15,Funktionsbezeichnungen,3,0)</f>
        <v>9</v>
      </c>
      <c r="CX15" s="83" t="str">
        <f>VLOOKUP($CV15,Funktionsbezeichnungen,2,0)</f>
        <v>Projektingenieur 3</v>
      </c>
      <c r="CY15" s="125">
        <v>773</v>
      </c>
      <c r="CZ15" s="33">
        <f>VLOOKUP($CY15,Funktionsbezeichnungen,3,0)</f>
        <v>9</v>
      </c>
      <c r="DA15" s="83" t="str">
        <f>VLOOKUP($CY15,Funktionsbezeichnungen,2,0)</f>
        <v>Projektingenieur 3</v>
      </c>
      <c r="DB15" s="125">
        <v>773</v>
      </c>
      <c r="DC15" s="33">
        <f t="shared" si="14"/>
        <v>9</v>
      </c>
      <c r="DD15" s="83" t="str">
        <f t="shared" si="15"/>
        <v>Projektingenieur 3</v>
      </c>
      <c r="DE15" s="20"/>
      <c r="DF15" s="33">
        <v>773</v>
      </c>
      <c r="DG15" s="33">
        <f t="shared" si="16"/>
        <v>9</v>
      </c>
      <c r="DH15" s="83" t="str">
        <f t="shared" si="17"/>
        <v>Projektingenieur 3</v>
      </c>
      <c r="DM15" s="19">
        <f t="shared" si="13"/>
        <v>4209</v>
      </c>
      <c r="DN15" s="153">
        <v>2</v>
      </c>
      <c r="DO15" s="19">
        <v>3</v>
      </c>
      <c r="DP15" s="19" t="s">
        <v>951</v>
      </c>
    </row>
    <row r="16" spans="1:140" s="19" customFormat="1" ht="27" x14ac:dyDescent="0.2">
      <c r="A16" s="53">
        <v>0</v>
      </c>
      <c r="B16" s="53"/>
      <c r="C16" s="53">
        <f t="shared" si="0"/>
        <v>1</v>
      </c>
      <c r="D16" s="55">
        <v>1</v>
      </c>
      <c r="E16" s="55"/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361</v>
      </c>
      <c r="P16" s="15" t="s">
        <v>439</v>
      </c>
      <c r="Q16" s="15">
        <v>12</v>
      </c>
      <c r="R16" s="16"/>
      <c r="S16" s="20" t="s">
        <v>115</v>
      </c>
      <c r="T16" s="21">
        <v>1959</v>
      </c>
      <c r="U16" s="28" t="s">
        <v>100</v>
      </c>
      <c r="V16" s="21">
        <v>1985</v>
      </c>
      <c r="W16" s="25"/>
      <c r="X16" s="21"/>
      <c r="Y16" s="28" t="s">
        <v>335</v>
      </c>
      <c r="Z16" s="118">
        <f t="shared" si="1"/>
        <v>31</v>
      </c>
      <c r="AA16" s="25" t="s">
        <v>946</v>
      </c>
      <c r="AB16" s="21" t="s">
        <v>95</v>
      </c>
      <c r="AC16" s="21"/>
      <c r="AE16" s="90" t="s">
        <v>373</v>
      </c>
      <c r="AF16" s="82"/>
      <c r="CP16" s="19" t="str">
        <f t="shared" si="2"/>
        <v>Gysin Daniel</v>
      </c>
      <c r="CR16" s="19">
        <f t="shared" si="3"/>
        <v>31</v>
      </c>
      <c r="CS16" s="19" t="str">
        <f t="shared" si="4"/>
        <v>B</v>
      </c>
      <c r="CT16" s="154">
        <v>5625</v>
      </c>
      <c r="CU16" s="126"/>
      <c r="CV16" s="125">
        <v>784</v>
      </c>
      <c r="CW16" s="33">
        <f t="shared" ref="CW16:CW22" si="18">VLOOKUP($CV16,Funktionsbezeichnungen,3,0)</f>
        <v>10</v>
      </c>
      <c r="CX16" s="83" t="str">
        <f t="shared" ref="CX16:CX22" si="19">VLOOKUP($CV16,Funktionsbezeichnungen,2,0)</f>
        <v>Senior Projektingenieur</v>
      </c>
      <c r="CY16" s="125">
        <v>784</v>
      </c>
      <c r="CZ16" s="33">
        <f t="shared" ref="CZ16:CZ26" si="20">VLOOKUP($CY16,Funktionsbezeichnungen,3,0)</f>
        <v>10</v>
      </c>
      <c r="DA16" s="83" t="str">
        <f t="shared" ref="DA16:DA26" si="21">VLOOKUP($CY16,Funktionsbezeichnungen,2,0)</f>
        <v>Senior Projektingenieur</v>
      </c>
      <c r="DB16" s="125">
        <v>784</v>
      </c>
      <c r="DC16" s="33">
        <f t="shared" si="14"/>
        <v>10</v>
      </c>
      <c r="DD16" s="83" t="str">
        <f t="shared" si="15"/>
        <v>Senior Projektingenieur</v>
      </c>
      <c r="DE16" s="20"/>
      <c r="DF16" s="33">
        <v>783</v>
      </c>
      <c r="DG16" s="33">
        <f t="shared" si="16"/>
        <v>9</v>
      </c>
      <c r="DH16" s="83" t="str">
        <f t="shared" si="17"/>
        <v>Projektingenieur 3</v>
      </c>
      <c r="DM16" s="19">
        <f t="shared" si="13"/>
        <v>5625</v>
      </c>
      <c r="DN16" s="153">
        <v>1</v>
      </c>
      <c r="DO16" s="19">
        <v>2</v>
      </c>
      <c r="DP16" s="19" t="s">
        <v>952</v>
      </c>
    </row>
    <row r="17" spans="1:120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1061</v>
      </c>
      <c r="V17" s="21">
        <v>1987</v>
      </c>
      <c r="W17" s="25"/>
      <c r="X17" s="21"/>
      <c r="Y17" s="28" t="s">
        <v>222</v>
      </c>
      <c r="Z17" s="21">
        <f t="shared" si="1"/>
        <v>29</v>
      </c>
      <c r="AA17" s="25" t="s">
        <v>664</v>
      </c>
      <c r="AB17" s="21" t="s">
        <v>95</v>
      </c>
      <c r="AC17" s="21"/>
      <c r="AE17" s="90" t="s">
        <v>373</v>
      </c>
      <c r="AF17" s="82"/>
      <c r="CP17" s="19" t="str">
        <f t="shared" si="2"/>
        <v>Wecke Jürgen</v>
      </c>
      <c r="CR17" s="19">
        <f t="shared" si="3"/>
        <v>29</v>
      </c>
      <c r="CS17" s="19" t="str">
        <f t="shared" si="4"/>
        <v>B</v>
      </c>
      <c r="CT17" s="154">
        <v>4187</v>
      </c>
      <c r="CU17" s="126"/>
      <c r="CV17" s="125">
        <v>774</v>
      </c>
      <c r="CW17" s="33">
        <f>VLOOKUP($CV17,Funktionsbezeichnungen,3,0)</f>
        <v>10</v>
      </c>
      <c r="CX17" s="83" t="str">
        <f>VLOOKUP($CV17,Funktionsbezeichnungen,2,0)</f>
        <v>Senior Projektingenieur</v>
      </c>
      <c r="CY17" s="125">
        <v>774</v>
      </c>
      <c r="CZ17" s="33">
        <f>VLOOKUP($CY17,Funktionsbezeichnungen,3,0)</f>
        <v>10</v>
      </c>
      <c r="DA17" s="83" t="str">
        <f>VLOOKUP($CY17,Funktionsbezeichnungen,2,0)</f>
        <v>Senior Projektingenieur</v>
      </c>
      <c r="DB17" s="125">
        <v>773</v>
      </c>
      <c r="DC17" s="33">
        <f t="shared" si="14"/>
        <v>9</v>
      </c>
      <c r="DD17" s="83" t="str">
        <f t="shared" si="15"/>
        <v>Projektingenieur 3</v>
      </c>
      <c r="DE17" s="20"/>
      <c r="DF17" s="33">
        <v>773</v>
      </c>
      <c r="DG17" s="33">
        <f t="shared" si="16"/>
        <v>9</v>
      </c>
      <c r="DH17" s="83" t="str">
        <f t="shared" si="17"/>
        <v>Projektingenieur 3</v>
      </c>
      <c r="DM17" s="19">
        <f t="shared" si="13"/>
        <v>4187</v>
      </c>
      <c r="DN17" s="153">
        <v>2</v>
      </c>
      <c r="DO17" s="19">
        <v>3</v>
      </c>
      <c r="DP17" s="19" t="s">
        <v>951</v>
      </c>
    </row>
    <row r="18" spans="1:120" s="19" customFormat="1" ht="27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445</v>
      </c>
      <c r="Q18" s="15">
        <v>14</v>
      </c>
      <c r="R18" s="16"/>
      <c r="S18" s="20" t="s">
        <v>118</v>
      </c>
      <c r="T18" s="21">
        <v>1962</v>
      </c>
      <c r="U18" s="28" t="s">
        <v>1069</v>
      </c>
      <c r="V18" s="21">
        <v>1987</v>
      </c>
      <c r="W18" s="25"/>
      <c r="X18" s="21"/>
      <c r="Y18" s="28" t="s">
        <v>223</v>
      </c>
      <c r="Z18" s="118">
        <f t="shared" si="1"/>
        <v>29</v>
      </c>
      <c r="AA18" s="25" t="s">
        <v>704</v>
      </c>
      <c r="AB18" s="21" t="s">
        <v>95</v>
      </c>
      <c r="AC18" s="21"/>
      <c r="AE18" s="90" t="s">
        <v>373</v>
      </c>
      <c r="AF18" s="82"/>
      <c r="CP18" s="19" t="str">
        <f t="shared" si="2"/>
        <v>Bäumle Michael</v>
      </c>
      <c r="CR18" s="19">
        <f t="shared" si="3"/>
        <v>29</v>
      </c>
      <c r="CS18" s="19" t="str">
        <f t="shared" si="4"/>
        <v>B</v>
      </c>
      <c r="CT18" s="154">
        <v>4179</v>
      </c>
      <c r="CU18" s="126"/>
      <c r="CV18" s="125">
        <v>773</v>
      </c>
      <c r="CW18" s="33">
        <f>VLOOKUP($CV18,Funktionsbezeichnungen,3,0)</f>
        <v>9</v>
      </c>
      <c r="CX18" s="83" t="str">
        <f>VLOOKUP($CV18,Funktionsbezeichnungen,2,0)</f>
        <v>Projektingenieur 3</v>
      </c>
      <c r="CY18" s="125">
        <v>773</v>
      </c>
      <c r="CZ18" s="33">
        <f>VLOOKUP($CY18,Funktionsbezeichnungen,3,0)</f>
        <v>9</v>
      </c>
      <c r="DA18" s="83" t="str">
        <f>VLOOKUP($CY18,Funktionsbezeichnungen,2,0)</f>
        <v>Projektingenieur 3</v>
      </c>
      <c r="DB18" s="125">
        <v>773</v>
      </c>
      <c r="DC18" s="33">
        <f t="shared" si="14"/>
        <v>9</v>
      </c>
      <c r="DD18" s="83" t="str">
        <f t="shared" si="15"/>
        <v>Projektingenieur 3</v>
      </c>
      <c r="DE18" s="20"/>
      <c r="DF18" s="33">
        <v>772</v>
      </c>
      <c r="DG18" s="33">
        <f t="shared" si="16"/>
        <v>8</v>
      </c>
      <c r="DH18" s="83" t="str">
        <f t="shared" si="17"/>
        <v>Projektingenieur 2</v>
      </c>
      <c r="DM18" s="19">
        <f t="shared" si="13"/>
        <v>4179</v>
      </c>
      <c r="DN18" s="153">
        <v>2</v>
      </c>
      <c r="DO18" s="19">
        <v>3</v>
      </c>
      <c r="DP18" s="19" t="s">
        <v>951</v>
      </c>
    </row>
    <row r="19" spans="1:120" s="19" customFormat="1" ht="27" x14ac:dyDescent="0.2">
      <c r="A19" s="53">
        <v>1</v>
      </c>
      <c r="B19" s="53"/>
      <c r="C19" s="53">
        <f t="shared" si="0"/>
        <v>1</v>
      </c>
      <c r="D19" s="55">
        <v>1</v>
      </c>
      <c r="E19" s="55"/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361</v>
      </c>
      <c r="P19" s="15" t="s">
        <v>440</v>
      </c>
      <c r="Q19" s="15">
        <v>15</v>
      </c>
      <c r="R19" s="16"/>
      <c r="S19" s="20" t="s">
        <v>119</v>
      </c>
      <c r="T19" s="21">
        <v>1960</v>
      </c>
      <c r="U19" s="28" t="s">
        <v>197</v>
      </c>
      <c r="V19" s="21">
        <v>1988</v>
      </c>
      <c r="W19" s="25"/>
      <c r="X19" s="21"/>
      <c r="Y19" s="28" t="s">
        <v>238</v>
      </c>
      <c r="Z19" s="118">
        <f t="shared" si="1"/>
        <v>28</v>
      </c>
      <c r="AA19" s="25" t="s">
        <v>1130</v>
      </c>
      <c r="AB19" s="21" t="s">
        <v>95</v>
      </c>
      <c r="AC19" s="21"/>
      <c r="AE19" s="90" t="s">
        <v>418</v>
      </c>
      <c r="AF19" s="82"/>
      <c r="CP19" s="19" t="str">
        <f t="shared" si="2"/>
        <v>Riecke Heino</v>
      </c>
      <c r="CR19" s="19">
        <f t="shared" si="3"/>
        <v>28</v>
      </c>
      <c r="CS19" s="19" t="str">
        <f t="shared" si="4"/>
        <v>B</v>
      </c>
      <c r="CT19" s="154">
        <v>4168</v>
      </c>
      <c r="CU19" s="126"/>
      <c r="CV19" s="125">
        <v>774</v>
      </c>
      <c r="CW19" s="33">
        <f t="shared" si="18"/>
        <v>10</v>
      </c>
      <c r="CX19" s="83" t="str">
        <f t="shared" si="19"/>
        <v>Senior Projektingenieur</v>
      </c>
      <c r="CY19" s="125">
        <v>774</v>
      </c>
      <c r="CZ19" s="33">
        <f t="shared" si="20"/>
        <v>10</v>
      </c>
      <c r="DA19" s="83" t="str">
        <f t="shared" si="21"/>
        <v>Senior Projektingenieur</v>
      </c>
      <c r="DB19" s="125">
        <v>774</v>
      </c>
      <c r="DC19" s="33">
        <f t="shared" si="14"/>
        <v>10</v>
      </c>
      <c r="DD19" s="83" t="str">
        <f t="shared" si="15"/>
        <v>Senior Projektingenieur</v>
      </c>
      <c r="DE19" s="20"/>
      <c r="DF19" s="33">
        <v>773</v>
      </c>
      <c r="DG19" s="33">
        <f t="shared" si="16"/>
        <v>9</v>
      </c>
      <c r="DH19" s="83" t="str">
        <f t="shared" si="17"/>
        <v>Projektingenieur 3</v>
      </c>
      <c r="DM19" s="19">
        <f t="shared" si="13"/>
        <v>4168</v>
      </c>
      <c r="DN19" s="153">
        <v>1</v>
      </c>
      <c r="DO19" s="19">
        <v>2</v>
      </c>
      <c r="DP19" s="19" t="s">
        <v>951</v>
      </c>
    </row>
    <row r="20" spans="1:120" s="19" customFormat="1" x14ac:dyDescent="0.2">
      <c r="A20" s="53">
        <v>0</v>
      </c>
      <c r="B20" s="53">
        <v>1</v>
      </c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360</v>
      </c>
      <c r="P20" s="15" t="s">
        <v>451</v>
      </c>
      <c r="Q20" s="15">
        <v>16</v>
      </c>
      <c r="R20" s="16"/>
      <c r="S20" s="20" t="s">
        <v>120</v>
      </c>
      <c r="T20" s="21">
        <v>1961</v>
      </c>
      <c r="U20" s="28" t="s">
        <v>197</v>
      </c>
      <c r="V20" s="21">
        <v>1988</v>
      </c>
      <c r="W20" s="25"/>
      <c r="X20" s="21"/>
      <c r="Y20" s="28" t="s">
        <v>91</v>
      </c>
      <c r="Z20" s="21">
        <f t="shared" si="1"/>
        <v>28</v>
      </c>
      <c r="AA20" s="25" t="s">
        <v>669</v>
      </c>
      <c r="AB20" s="21" t="s">
        <v>95</v>
      </c>
      <c r="AC20" s="21"/>
      <c r="AE20" s="90" t="s">
        <v>373</v>
      </c>
      <c r="AF20" s="82"/>
      <c r="CP20" s="19" t="str">
        <f t="shared" si="2"/>
        <v>Thomas Anette</v>
      </c>
      <c r="CR20" s="19">
        <f t="shared" si="3"/>
        <v>28</v>
      </c>
      <c r="CS20" s="19" t="str">
        <f t="shared" si="4"/>
        <v>B</v>
      </c>
      <c r="CT20" s="154">
        <v>4176</v>
      </c>
      <c r="CU20" s="126"/>
      <c r="CV20" s="125">
        <v>774</v>
      </c>
      <c r="CW20" s="33">
        <f t="shared" si="18"/>
        <v>10</v>
      </c>
      <c r="CX20" s="83" t="str">
        <f t="shared" si="19"/>
        <v>Senior Projektingenieur</v>
      </c>
      <c r="CY20" s="125">
        <v>774</v>
      </c>
      <c r="CZ20" s="33">
        <f t="shared" si="20"/>
        <v>10</v>
      </c>
      <c r="DA20" s="83" t="str">
        <f t="shared" si="21"/>
        <v>Senior Projektingenieur</v>
      </c>
      <c r="DB20" s="125">
        <v>773</v>
      </c>
      <c r="DC20" s="33">
        <f t="shared" si="14"/>
        <v>9</v>
      </c>
      <c r="DD20" s="83" t="str">
        <f t="shared" si="15"/>
        <v>Projektingenieur 3</v>
      </c>
      <c r="DE20" s="20"/>
      <c r="DF20" s="33">
        <v>773</v>
      </c>
      <c r="DG20" s="33">
        <f t="shared" si="16"/>
        <v>9</v>
      </c>
      <c r="DH20" s="83" t="str">
        <f t="shared" si="17"/>
        <v>Projektingenieur 3</v>
      </c>
      <c r="DM20" s="19">
        <f t="shared" si="13"/>
        <v>4176</v>
      </c>
      <c r="DN20" s="153">
        <v>1</v>
      </c>
      <c r="DO20" s="19">
        <v>2</v>
      </c>
      <c r="DP20" s="19" t="s">
        <v>951</v>
      </c>
    </row>
    <row r="21" spans="1:120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461</v>
      </c>
      <c r="Q21" s="15">
        <v>17</v>
      </c>
      <c r="R21" s="42"/>
      <c r="S21" s="20" t="s">
        <v>234</v>
      </c>
      <c r="T21" s="21">
        <v>1972</v>
      </c>
      <c r="U21" s="28" t="s">
        <v>195</v>
      </c>
      <c r="V21" s="21">
        <v>1996</v>
      </c>
      <c r="W21" s="25" t="s">
        <v>314</v>
      </c>
      <c r="X21" s="21">
        <v>2002</v>
      </c>
      <c r="Y21" s="28" t="s">
        <v>547</v>
      </c>
      <c r="Z21" s="118">
        <f t="shared" si="1"/>
        <v>20</v>
      </c>
      <c r="AA21" s="25" t="s">
        <v>676</v>
      </c>
      <c r="AB21" s="21" t="s">
        <v>95</v>
      </c>
      <c r="AC21" s="21"/>
      <c r="AE21" s="90" t="s">
        <v>373</v>
      </c>
      <c r="AF21" s="82"/>
      <c r="CP21" s="19" t="str">
        <f t="shared" si="2"/>
        <v>Müller Thomas</v>
      </c>
      <c r="CR21" s="19">
        <f t="shared" si="3"/>
        <v>20</v>
      </c>
      <c r="CS21" s="19" t="str">
        <f t="shared" si="4"/>
        <v>B</v>
      </c>
      <c r="CT21" s="154">
        <v>4276</v>
      </c>
      <c r="CU21" s="126"/>
      <c r="CV21" s="125">
        <v>773</v>
      </c>
      <c r="CW21" s="33">
        <f>VLOOKUP($CV21,Funktionsbezeichnungen,3,0)</f>
        <v>9</v>
      </c>
      <c r="CX21" s="83" t="str">
        <f>VLOOKUP($CV21,Funktionsbezeichnungen,2,0)</f>
        <v>Projektingenieur 3</v>
      </c>
      <c r="CY21" s="125">
        <v>773</v>
      </c>
      <c r="CZ21" s="33">
        <f>VLOOKUP($CY21,Funktionsbezeichnungen,3,0)</f>
        <v>9</v>
      </c>
      <c r="DA21" s="83" t="str">
        <f>VLOOKUP($CY21,Funktionsbezeichnungen,2,0)</f>
        <v>Projektingenieur 3</v>
      </c>
      <c r="DB21" s="125">
        <v>773</v>
      </c>
      <c r="DC21" s="33">
        <f t="shared" si="14"/>
        <v>9</v>
      </c>
      <c r="DD21" s="83" t="str">
        <f t="shared" si="15"/>
        <v>Projektingenieur 3</v>
      </c>
      <c r="DE21" s="20"/>
      <c r="DF21" s="33">
        <v>772</v>
      </c>
      <c r="DG21" s="33">
        <f t="shared" si="16"/>
        <v>8</v>
      </c>
      <c r="DH21" s="83" t="str">
        <f t="shared" si="17"/>
        <v>Projektingenieur 2</v>
      </c>
      <c r="DM21" s="19">
        <f t="shared" si="13"/>
        <v>4276</v>
      </c>
      <c r="DN21" s="153">
        <v>2</v>
      </c>
      <c r="DO21" s="19">
        <v>3</v>
      </c>
      <c r="DP21" s="19" t="s">
        <v>951</v>
      </c>
    </row>
    <row r="22" spans="1:120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207" t="s">
        <v>1140</v>
      </c>
      <c r="P22" s="52" t="s">
        <v>467</v>
      </c>
      <c r="Q22" s="15">
        <v>18</v>
      </c>
      <c r="R22" s="16"/>
      <c r="S22" s="20" t="s">
        <v>124</v>
      </c>
      <c r="T22" s="21">
        <v>1971</v>
      </c>
      <c r="U22" s="28" t="s">
        <v>197</v>
      </c>
      <c r="V22" s="21">
        <v>1997</v>
      </c>
      <c r="W22" s="25" t="s">
        <v>324</v>
      </c>
      <c r="X22" s="21">
        <v>2007</v>
      </c>
      <c r="Y22" s="28" t="s">
        <v>317</v>
      </c>
      <c r="Z22" s="170">
        <f t="shared" si="1"/>
        <v>19</v>
      </c>
      <c r="AA22" s="25" t="s">
        <v>705</v>
      </c>
      <c r="AB22" s="21" t="s">
        <v>95</v>
      </c>
      <c r="AC22" s="21"/>
      <c r="AE22" s="90" t="s">
        <v>373</v>
      </c>
      <c r="AF22" s="82" t="s">
        <v>1083</v>
      </c>
      <c r="CP22" s="19" t="str">
        <f t="shared" si="2"/>
        <v>Brunkhorst Marc</v>
      </c>
      <c r="CR22" s="19">
        <f t="shared" si="3"/>
        <v>19</v>
      </c>
      <c r="CS22" s="19" t="str">
        <f t="shared" si="4"/>
        <v>B</v>
      </c>
      <c r="CT22" s="154">
        <v>7679</v>
      </c>
      <c r="CU22" s="126"/>
      <c r="CV22" s="125">
        <v>774</v>
      </c>
      <c r="CW22" s="33">
        <f t="shared" si="18"/>
        <v>10</v>
      </c>
      <c r="CX22" s="83" t="str">
        <f t="shared" si="19"/>
        <v>Senior Projektingenieur</v>
      </c>
      <c r="CY22" s="125">
        <v>773</v>
      </c>
      <c r="CZ22" s="33">
        <f t="shared" si="20"/>
        <v>9</v>
      </c>
      <c r="DA22" s="83" t="str">
        <f t="shared" si="21"/>
        <v>Projektingenieur 3</v>
      </c>
      <c r="DB22" s="125">
        <v>773</v>
      </c>
      <c r="DC22" s="33">
        <f t="shared" si="14"/>
        <v>9</v>
      </c>
      <c r="DD22" s="83" t="str">
        <f t="shared" si="15"/>
        <v>Projektingenieur 3</v>
      </c>
      <c r="DE22" s="20"/>
      <c r="DF22" s="33">
        <v>772</v>
      </c>
      <c r="DG22" s="33">
        <f t="shared" si="16"/>
        <v>8</v>
      </c>
      <c r="DH22" s="83" t="str">
        <f t="shared" si="17"/>
        <v>Projektingenieur 2</v>
      </c>
      <c r="DM22" s="19">
        <f t="shared" si="13"/>
        <v>7679</v>
      </c>
      <c r="DN22" s="153">
        <v>1</v>
      </c>
      <c r="DO22" s="19">
        <v>2</v>
      </c>
      <c r="DP22" s="19" t="s">
        <v>951</v>
      </c>
    </row>
    <row r="23" spans="1:120" s="19" customFormat="1" ht="27" x14ac:dyDescent="0.2">
      <c r="A23" s="53">
        <v>0</v>
      </c>
      <c r="B23" s="53"/>
      <c r="C23" s="53">
        <f>IF(Z23&gt;=10,1,0)</f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462</v>
      </c>
      <c r="Q23" s="15">
        <v>19</v>
      </c>
      <c r="R23" s="42"/>
      <c r="S23" s="20" t="s">
        <v>125</v>
      </c>
      <c r="T23" s="21">
        <v>1969</v>
      </c>
      <c r="U23" s="28" t="s">
        <v>194</v>
      </c>
      <c r="V23" s="21">
        <v>1997</v>
      </c>
      <c r="W23" s="25"/>
      <c r="X23" s="21"/>
      <c r="Y23" s="28" t="s">
        <v>336</v>
      </c>
      <c r="Z23" s="118">
        <f t="shared" si="1"/>
        <v>19</v>
      </c>
      <c r="AA23" s="25" t="s">
        <v>677</v>
      </c>
      <c r="AB23" s="21" t="s">
        <v>95</v>
      </c>
      <c r="AC23" s="21"/>
      <c r="AE23" s="90" t="s">
        <v>373</v>
      </c>
      <c r="AF23" s="82"/>
      <c r="CP23" s="19" t="str">
        <f t="shared" si="2"/>
        <v>Rauchfleisch Alexander</v>
      </c>
      <c r="CR23" s="19">
        <f t="shared" si="3"/>
        <v>19</v>
      </c>
      <c r="CS23" s="19" t="str">
        <f t="shared" si="4"/>
        <v>B</v>
      </c>
      <c r="CT23" s="154">
        <v>4254</v>
      </c>
      <c r="CU23" s="126"/>
      <c r="CV23" s="125">
        <v>773</v>
      </c>
      <c r="CW23" s="33">
        <f>VLOOKUP($CV23,Funktionsbezeichnungen,3,0)</f>
        <v>9</v>
      </c>
      <c r="CX23" s="83" t="str">
        <f>VLOOKUP($CV23,Funktionsbezeichnungen,2,0)</f>
        <v>Projektingenieur 3</v>
      </c>
      <c r="CY23" s="125">
        <v>773</v>
      </c>
      <c r="CZ23" s="33">
        <f>VLOOKUP($CY23,Funktionsbezeichnungen,3,0)</f>
        <v>9</v>
      </c>
      <c r="DA23" s="83" t="str">
        <f>VLOOKUP($CY23,Funktionsbezeichnungen,2,0)</f>
        <v>Projektingenieur 3</v>
      </c>
      <c r="DB23" s="125">
        <v>773</v>
      </c>
      <c r="DC23" s="33">
        <f t="shared" si="14"/>
        <v>9</v>
      </c>
      <c r="DD23" s="83" t="str">
        <f t="shared" si="15"/>
        <v>Projektingenieur 3</v>
      </c>
      <c r="DE23" s="20"/>
      <c r="DF23" s="33">
        <v>772</v>
      </c>
      <c r="DG23" s="33">
        <f t="shared" si="16"/>
        <v>8</v>
      </c>
      <c r="DH23" s="83" t="str">
        <f t="shared" si="17"/>
        <v>Projektingenieur 2</v>
      </c>
      <c r="DM23" s="19">
        <f t="shared" si="13"/>
        <v>4254</v>
      </c>
      <c r="DN23" s="153">
        <v>1</v>
      </c>
      <c r="DO23" s="19">
        <v>2</v>
      </c>
      <c r="DP23" s="19" t="s">
        <v>951</v>
      </c>
    </row>
    <row r="24" spans="1:120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463</v>
      </c>
      <c r="Q24" s="15">
        <v>20</v>
      </c>
      <c r="R24" s="42"/>
      <c r="S24" s="20" t="s">
        <v>190</v>
      </c>
      <c r="T24" s="21">
        <v>1972</v>
      </c>
      <c r="U24" s="28" t="s">
        <v>194</v>
      </c>
      <c r="V24" s="21">
        <v>1997</v>
      </c>
      <c r="W24" s="25"/>
      <c r="X24" s="21"/>
      <c r="Y24" s="28" t="s">
        <v>1021</v>
      </c>
      <c r="Z24" s="118">
        <f t="shared" si="1"/>
        <v>19</v>
      </c>
      <c r="AA24" s="25" t="s">
        <v>1132</v>
      </c>
      <c r="AB24" s="21" t="s">
        <v>95</v>
      </c>
      <c r="AC24" s="21"/>
      <c r="AE24" s="90" t="s">
        <v>402</v>
      </c>
      <c r="AF24" s="82"/>
      <c r="CP24" s="19" t="str">
        <f t="shared" si="2"/>
        <v>Stoffel Patric</v>
      </c>
      <c r="CR24" s="19">
        <f t="shared" si="3"/>
        <v>19</v>
      </c>
      <c r="CS24" s="19" t="str">
        <f t="shared" si="4"/>
        <v>B</v>
      </c>
      <c r="CT24" s="154">
        <v>4258</v>
      </c>
      <c r="CU24" s="126"/>
      <c r="CV24" s="125">
        <v>773</v>
      </c>
      <c r="CW24" s="33">
        <f>VLOOKUP($CV24,Funktionsbezeichnungen,3,0)</f>
        <v>9</v>
      </c>
      <c r="CX24" s="83" t="str">
        <f>VLOOKUP($CV24,Funktionsbezeichnungen,2,0)</f>
        <v>Projektingenieur 3</v>
      </c>
      <c r="CY24" s="125">
        <v>773</v>
      </c>
      <c r="CZ24" s="33">
        <f>VLOOKUP($CY24,Funktionsbezeichnungen,3,0)</f>
        <v>9</v>
      </c>
      <c r="DA24" s="83" t="str">
        <f>VLOOKUP($CY24,Funktionsbezeichnungen,2,0)</f>
        <v>Projektingenieur 3</v>
      </c>
      <c r="DB24" s="125">
        <v>773</v>
      </c>
      <c r="DC24" s="33">
        <f t="shared" si="14"/>
        <v>9</v>
      </c>
      <c r="DD24" s="83" t="str">
        <f t="shared" si="15"/>
        <v>Projektingenieur 3</v>
      </c>
      <c r="DE24" s="20"/>
      <c r="DF24" s="33">
        <v>772</v>
      </c>
      <c r="DG24" s="33">
        <f t="shared" si="16"/>
        <v>8</v>
      </c>
      <c r="DH24" s="83" t="str">
        <f t="shared" si="17"/>
        <v>Projektingenieur 2</v>
      </c>
      <c r="DM24" s="19">
        <f t="shared" si="13"/>
        <v>4258</v>
      </c>
      <c r="DN24" s="153">
        <v>1</v>
      </c>
      <c r="DO24" s="19">
        <v>2</v>
      </c>
      <c r="DP24" s="19" t="s">
        <v>951</v>
      </c>
    </row>
    <row r="25" spans="1:120" s="19" customFormat="1" ht="27" x14ac:dyDescent="0.2">
      <c r="A25" s="53">
        <v>0</v>
      </c>
      <c r="B25" s="53">
        <v>1</v>
      </c>
      <c r="C25" s="53">
        <f>IF(Z25&gt;=10,1,0)</f>
        <v>1</v>
      </c>
      <c r="D25" s="55"/>
      <c r="E25" s="55">
        <v>1</v>
      </c>
      <c r="F25" s="56"/>
      <c r="G25" s="54"/>
      <c r="H25" s="54"/>
      <c r="I25" s="56"/>
      <c r="J25" s="54"/>
      <c r="K25" s="56"/>
      <c r="L25" s="56"/>
      <c r="M25" s="56"/>
      <c r="N25" s="58"/>
      <c r="O25" s="52" t="s">
        <v>361</v>
      </c>
      <c r="P25" s="15" t="s">
        <v>465</v>
      </c>
      <c r="Q25" s="15">
        <v>21</v>
      </c>
      <c r="R25" s="42"/>
      <c r="S25" s="20" t="s">
        <v>262</v>
      </c>
      <c r="T25" s="21">
        <v>1969</v>
      </c>
      <c r="U25" s="28" t="s">
        <v>1072</v>
      </c>
      <c r="V25" s="21">
        <v>1998</v>
      </c>
      <c r="W25" s="25"/>
      <c r="X25" s="21"/>
      <c r="Y25" s="28" t="s">
        <v>335</v>
      </c>
      <c r="Z25" s="21">
        <f t="shared" si="1"/>
        <v>18</v>
      </c>
      <c r="AA25" s="25" t="s">
        <v>680</v>
      </c>
      <c r="AB25" s="21" t="s">
        <v>95</v>
      </c>
      <c r="AC25" s="21"/>
      <c r="AE25" s="90" t="s">
        <v>373</v>
      </c>
      <c r="AF25" s="82"/>
      <c r="CP25" s="19" t="str">
        <f t="shared" si="2"/>
        <v>Haas Gabi</v>
      </c>
      <c r="CR25" s="19">
        <f t="shared" si="3"/>
        <v>18</v>
      </c>
      <c r="CS25" s="19" t="str">
        <f t="shared" si="4"/>
        <v>B</v>
      </c>
      <c r="CT25" s="154">
        <v>4288</v>
      </c>
      <c r="CU25" s="126"/>
      <c r="CV25" s="125">
        <v>783</v>
      </c>
      <c r="CW25" s="33">
        <f>VLOOKUP($CV25,Funktionsbezeichnungen,3,0)</f>
        <v>9</v>
      </c>
      <c r="CX25" s="83" t="str">
        <f>VLOOKUP($CV25,Funktionsbezeichnungen,2,0)</f>
        <v>Projektingenieur 3</v>
      </c>
      <c r="CY25" s="125">
        <v>772</v>
      </c>
      <c r="CZ25" s="33">
        <f>VLOOKUP($CY25,Funktionsbezeichnungen,3,0)</f>
        <v>8</v>
      </c>
      <c r="DA25" s="83" t="str">
        <f>VLOOKUP($CY25,Funktionsbezeichnungen,2,0)</f>
        <v>Projektingenieur 2</v>
      </c>
      <c r="DB25" s="125">
        <v>772</v>
      </c>
      <c r="DC25" s="33">
        <f t="shared" si="14"/>
        <v>8</v>
      </c>
      <c r="DD25" s="83" t="str">
        <f t="shared" si="15"/>
        <v>Projektingenieur 2</v>
      </c>
      <c r="DE25" s="20"/>
      <c r="DF25" s="33">
        <v>772</v>
      </c>
      <c r="DG25" s="33">
        <f t="shared" si="16"/>
        <v>8</v>
      </c>
      <c r="DH25" s="83" t="str">
        <f t="shared" si="17"/>
        <v>Projektingenieur 2</v>
      </c>
      <c r="DM25" s="19">
        <f t="shared" si="13"/>
        <v>4288</v>
      </c>
      <c r="DN25" s="153">
        <v>2</v>
      </c>
      <c r="DO25" s="19">
        <v>3</v>
      </c>
      <c r="DP25" s="19" t="s">
        <v>951</v>
      </c>
    </row>
    <row r="26" spans="1:120" s="19" customFormat="1" ht="27" x14ac:dyDescent="0.2">
      <c r="A26" s="53">
        <v>0</v>
      </c>
      <c r="B26" s="53"/>
      <c r="C26" s="53">
        <f t="shared" si="0"/>
        <v>1</v>
      </c>
      <c r="D26" s="55">
        <v>1</v>
      </c>
      <c r="E26" s="55"/>
      <c r="F26" s="56"/>
      <c r="G26" s="54"/>
      <c r="H26" s="54"/>
      <c r="I26" s="56"/>
      <c r="J26" s="54"/>
      <c r="K26" s="56"/>
      <c r="L26" s="56"/>
      <c r="M26" s="56"/>
      <c r="N26" s="58"/>
      <c r="O26" s="52" t="s">
        <v>359</v>
      </c>
      <c r="P26" s="15" t="s">
        <v>464</v>
      </c>
      <c r="Q26" s="15">
        <v>22</v>
      </c>
      <c r="R26" s="42"/>
      <c r="S26" s="20" t="s">
        <v>206</v>
      </c>
      <c r="T26" s="21">
        <v>1969</v>
      </c>
      <c r="U26" s="28" t="s">
        <v>221</v>
      </c>
      <c r="V26" s="21">
        <v>1998</v>
      </c>
      <c r="W26" s="25"/>
      <c r="X26" s="21"/>
      <c r="Y26" s="28" t="s">
        <v>548</v>
      </c>
      <c r="Z26" s="118">
        <f t="shared" si="1"/>
        <v>18</v>
      </c>
      <c r="AA26" s="25" t="s">
        <v>1131</v>
      </c>
      <c r="AB26" s="21" t="s">
        <v>95</v>
      </c>
      <c r="AC26" s="21"/>
      <c r="AE26" s="90" t="s">
        <v>402</v>
      </c>
      <c r="AF26" s="82"/>
      <c r="CP26" s="19" t="str">
        <f t="shared" si="2"/>
        <v>Fuchs Christian</v>
      </c>
      <c r="CR26" s="19">
        <f t="shared" si="3"/>
        <v>18</v>
      </c>
      <c r="CS26" s="19" t="str">
        <f t="shared" si="4"/>
        <v>B</v>
      </c>
      <c r="CT26" s="154">
        <v>4263</v>
      </c>
      <c r="CU26" s="126"/>
      <c r="CV26" s="125">
        <v>773</v>
      </c>
      <c r="CW26" s="33">
        <f>VLOOKUP($CV26,Funktionsbezeichnungen,3,0)</f>
        <v>9</v>
      </c>
      <c r="CX26" s="83" t="str">
        <f>VLOOKUP($CV26,Funktionsbezeichnungen,2,0)</f>
        <v>Projektingenieur 3</v>
      </c>
      <c r="CY26" s="125">
        <v>773</v>
      </c>
      <c r="CZ26" s="33">
        <f t="shared" si="20"/>
        <v>9</v>
      </c>
      <c r="DA26" s="83" t="str">
        <f t="shared" si="21"/>
        <v>Projektingenieur 3</v>
      </c>
      <c r="DB26" s="125">
        <v>773</v>
      </c>
      <c r="DC26" s="33">
        <f t="shared" si="14"/>
        <v>9</v>
      </c>
      <c r="DD26" s="83" t="str">
        <f t="shared" si="15"/>
        <v>Projektingenieur 3</v>
      </c>
      <c r="DE26" s="20"/>
      <c r="DF26" s="33">
        <v>772</v>
      </c>
      <c r="DG26" s="33">
        <f t="shared" si="16"/>
        <v>8</v>
      </c>
      <c r="DH26" s="83" t="str">
        <f t="shared" si="17"/>
        <v>Projektingenieur 2</v>
      </c>
      <c r="DM26" s="19">
        <f t="shared" si="13"/>
        <v>4263</v>
      </c>
      <c r="DN26" s="153">
        <v>1</v>
      </c>
      <c r="DO26" s="19">
        <v>2</v>
      </c>
      <c r="DP26" s="19" t="s">
        <v>951</v>
      </c>
    </row>
    <row r="27" spans="1:120" s="19" customFormat="1" x14ac:dyDescent="0.2">
      <c r="A27" s="53">
        <v>0</v>
      </c>
      <c r="B27" s="53"/>
      <c r="C27" s="53">
        <f>IF(Z27&gt;=10,1,0)</f>
        <v>1</v>
      </c>
      <c r="D27" s="55">
        <v>1</v>
      </c>
      <c r="E27" s="55"/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358</v>
      </c>
      <c r="P27" s="15" t="s">
        <v>602</v>
      </c>
      <c r="Q27" s="15">
        <v>23</v>
      </c>
      <c r="R27" s="42"/>
      <c r="S27" s="20" t="s">
        <v>599</v>
      </c>
      <c r="T27" s="21">
        <v>1977</v>
      </c>
      <c r="U27" s="28" t="s">
        <v>1111</v>
      </c>
      <c r="V27" s="21">
        <v>2000</v>
      </c>
      <c r="W27" s="25"/>
      <c r="X27" s="21"/>
      <c r="Y27" s="28" t="s">
        <v>601</v>
      </c>
      <c r="Z27" s="21">
        <f t="shared" si="1"/>
        <v>16</v>
      </c>
      <c r="AA27" s="25" t="s">
        <v>1134</v>
      </c>
      <c r="AB27" s="21" t="s">
        <v>95</v>
      </c>
      <c r="AC27" s="21"/>
      <c r="AE27" s="90" t="s">
        <v>620</v>
      </c>
      <c r="AF27" s="82"/>
      <c r="CP27" s="19" t="str">
        <f t="shared" si="2"/>
        <v>Trouillet Jean-Georges</v>
      </c>
      <c r="CR27" s="19">
        <f t="shared" si="3"/>
        <v>16</v>
      </c>
      <c r="CS27" s="19" t="str">
        <f t="shared" si="4"/>
        <v>B</v>
      </c>
      <c r="CT27" s="154">
        <v>3206</v>
      </c>
      <c r="CU27" s="126"/>
      <c r="CV27" s="125">
        <v>772</v>
      </c>
      <c r="CW27" s="33">
        <f>VLOOKUP($CV27,Funktionsbezeichnungen,3,0)</f>
        <v>8</v>
      </c>
      <c r="CX27" s="83" t="str">
        <f>VLOOKUP($CV27,Funktionsbezeichnungen,2,0)</f>
        <v>Projektingenieur 2</v>
      </c>
      <c r="CY27" s="125">
        <v>772</v>
      </c>
      <c r="CZ27" s="33">
        <f>VLOOKUP($CY27,Funktionsbezeichnungen,3,0)</f>
        <v>8</v>
      </c>
      <c r="DA27" s="83" t="str">
        <f>VLOOKUP($CY27,Funktionsbezeichnungen,2,0)</f>
        <v>Projektingenieur 2</v>
      </c>
      <c r="DB27" s="125">
        <v>772</v>
      </c>
      <c r="DC27" s="33">
        <f t="shared" si="14"/>
        <v>8</v>
      </c>
      <c r="DD27" s="83" t="str">
        <f t="shared" si="15"/>
        <v>Projektingenieur 2</v>
      </c>
      <c r="DE27" s="20"/>
      <c r="DF27" s="33">
        <v>772</v>
      </c>
      <c r="DG27" s="33">
        <f t="shared" si="16"/>
        <v>8</v>
      </c>
      <c r="DH27" s="83" t="str">
        <f t="shared" si="17"/>
        <v>Projektingenieur 2</v>
      </c>
      <c r="DM27" s="19">
        <f t="shared" si="13"/>
        <v>3206</v>
      </c>
      <c r="DN27" s="153">
        <v>1</v>
      </c>
      <c r="DO27" s="19">
        <v>2</v>
      </c>
      <c r="DP27" s="19" t="s">
        <v>951</v>
      </c>
    </row>
    <row r="28" spans="1:120" s="19" customFormat="1" ht="15.75" x14ac:dyDescent="0.2">
      <c r="A28" s="53">
        <v>0</v>
      </c>
      <c r="B28" s="53"/>
      <c r="C28" s="53">
        <f t="shared" si="0"/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360</v>
      </c>
      <c r="P28" s="15" t="s">
        <v>446</v>
      </c>
      <c r="Q28" s="15">
        <v>24</v>
      </c>
      <c r="R28" s="16"/>
      <c r="S28" s="20" t="s">
        <v>109</v>
      </c>
      <c r="T28" s="21">
        <v>1947</v>
      </c>
      <c r="U28" s="28" t="s">
        <v>1069</v>
      </c>
      <c r="V28" s="21">
        <v>1971</v>
      </c>
      <c r="W28" s="25"/>
      <c r="X28" s="21"/>
      <c r="Y28" s="28" t="s">
        <v>1020</v>
      </c>
      <c r="Z28" s="21">
        <f t="shared" si="1"/>
        <v>45</v>
      </c>
      <c r="AA28" s="25" t="s">
        <v>938</v>
      </c>
      <c r="AB28" s="21" t="s">
        <v>309</v>
      </c>
      <c r="AC28" s="21"/>
      <c r="AE28" s="193" t="s">
        <v>1078</v>
      </c>
      <c r="AF28" s="82"/>
      <c r="CP28" s="19" t="str">
        <f t="shared" si="2"/>
        <v>Yelman Mahir</v>
      </c>
      <c r="CR28" s="19">
        <f t="shared" si="3"/>
        <v>45</v>
      </c>
      <c r="CS28" s="153" t="str">
        <f t="shared" si="4"/>
        <v xml:space="preserve"> C/B 3)</v>
      </c>
      <c r="CT28" s="154">
        <v>4162</v>
      </c>
      <c r="CU28" s="126"/>
      <c r="CV28" s="125" t="s">
        <v>711</v>
      </c>
      <c r="CW28" s="33"/>
      <c r="CX28" s="83"/>
      <c r="CY28" s="125" t="s">
        <v>711</v>
      </c>
      <c r="CZ28" s="33"/>
      <c r="DA28" s="83"/>
      <c r="DB28" s="125" t="s">
        <v>711</v>
      </c>
      <c r="DC28" s="33"/>
      <c r="DD28" s="83"/>
      <c r="DE28" s="20"/>
      <c r="DF28" s="33" t="s">
        <v>711</v>
      </c>
      <c r="DG28" s="33" t="s">
        <v>711</v>
      </c>
      <c r="DH28" s="83"/>
      <c r="DM28" s="19">
        <f t="shared" si="13"/>
        <v>4162</v>
      </c>
      <c r="DN28" s="153">
        <v>2</v>
      </c>
      <c r="DO28" s="19">
        <v>3</v>
      </c>
      <c r="DP28" s="185" t="s">
        <v>951</v>
      </c>
    </row>
    <row r="29" spans="1:120" s="19" customFormat="1" ht="15.75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358</v>
      </c>
      <c r="P29" s="15" t="s">
        <v>444</v>
      </c>
      <c r="Q29" s="15">
        <v>25</v>
      </c>
      <c r="R29" s="16"/>
      <c r="S29" s="20" t="s">
        <v>103</v>
      </c>
      <c r="T29" s="21">
        <v>1953</v>
      </c>
      <c r="U29" s="28" t="s">
        <v>195</v>
      </c>
      <c r="V29" s="21">
        <v>1976</v>
      </c>
      <c r="W29" s="25"/>
      <c r="X29" s="21"/>
      <c r="Y29" s="28" t="s">
        <v>104</v>
      </c>
      <c r="Z29" s="21">
        <f t="shared" si="1"/>
        <v>40</v>
      </c>
      <c r="AA29" s="25" t="s">
        <v>666</v>
      </c>
      <c r="AB29" s="21" t="s">
        <v>1039</v>
      </c>
      <c r="AC29" s="21"/>
      <c r="AE29" s="90" t="s">
        <v>373</v>
      </c>
      <c r="AF29" s="82"/>
      <c r="CP29" s="19" t="str">
        <f t="shared" si="2"/>
        <v>Freiermuth Fritz</v>
      </c>
      <c r="CR29" s="19">
        <f t="shared" si="3"/>
        <v>40</v>
      </c>
      <c r="CS29" s="19" t="str">
        <f t="shared" si="4"/>
        <v xml:space="preserve"> C/B 2)</v>
      </c>
      <c r="CT29" s="154">
        <v>2143</v>
      </c>
      <c r="CU29" s="126"/>
      <c r="CV29" s="125">
        <v>751</v>
      </c>
      <c r="CW29" s="33">
        <f t="shared" ref="CW29:CW47" si="22">VLOOKUP($CV29,Funktionsbezeichnungen,3,0)</f>
        <v>10</v>
      </c>
      <c r="CX29" s="83" t="str">
        <f t="shared" ref="CX29:CX47" si="23">VLOOKUP($CV29,Funktionsbezeichnungen,2,0)</f>
        <v>Vorgesetzter  -  2. Stufe</v>
      </c>
      <c r="CY29" s="125">
        <v>751</v>
      </c>
      <c r="CZ29" s="33">
        <f t="shared" ref="CZ29:CZ45" si="24">VLOOKUP($CY29,Funktionsbezeichnungen,3,0)</f>
        <v>10</v>
      </c>
      <c r="DA29" s="83" t="str">
        <f t="shared" ref="DA29:DA45" si="25">VLOOKUP($CY29,Funktionsbezeichnungen,2,0)</f>
        <v>Vorgesetzter  -  2. Stufe</v>
      </c>
      <c r="DB29" s="124">
        <v>751</v>
      </c>
      <c r="DC29" s="33">
        <f>VLOOKUP($DB29,Funktionsbezeichnungen,3,0)</f>
        <v>10</v>
      </c>
      <c r="DD29" s="83" t="str">
        <f>VLOOKUP($DB29,Funktionsbezeichnungen,2,0)</f>
        <v>Vorgesetzter  -  2. Stufe</v>
      </c>
      <c r="DE29" s="20"/>
      <c r="DF29" s="124">
        <v>751</v>
      </c>
      <c r="DG29" s="33">
        <f t="shared" ref="DG29:DG45" si="26">VLOOKUP($DF29,Funktionsbezeichnungen,3,0)</f>
        <v>10</v>
      </c>
      <c r="DH29" s="83" t="str">
        <f t="shared" ref="DH29:DH45" si="27">VLOOKUP($DF29,Funktionsbezeichnungen,2,0)</f>
        <v>Vorgesetzter  -  2. Stufe</v>
      </c>
      <c r="DM29" s="19">
        <f t="shared" si="13"/>
        <v>2143</v>
      </c>
      <c r="DN29" s="153">
        <v>2</v>
      </c>
      <c r="DO29" s="19">
        <v>3</v>
      </c>
      <c r="DP29" s="19" t="s">
        <v>951</v>
      </c>
    </row>
    <row r="30" spans="1:120" s="19" customFormat="1" ht="15.75" x14ac:dyDescent="0.2">
      <c r="A30" s="53">
        <v>0</v>
      </c>
      <c r="B30" s="53"/>
      <c r="C30" s="53">
        <f t="shared" ref="C30:C36" si="28"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359</v>
      </c>
      <c r="P30" s="15" t="s">
        <v>450</v>
      </c>
      <c r="Q30" s="15">
        <v>26</v>
      </c>
      <c r="R30" s="16"/>
      <c r="S30" s="20" t="s">
        <v>214</v>
      </c>
      <c r="T30" s="21">
        <v>1960</v>
      </c>
      <c r="U30" s="28" t="s">
        <v>237</v>
      </c>
      <c r="V30" s="21">
        <v>1986</v>
      </c>
      <c r="W30" s="25"/>
      <c r="X30" s="21"/>
      <c r="Y30" s="28" t="s">
        <v>228</v>
      </c>
      <c r="Z30" s="21">
        <f t="shared" si="1"/>
        <v>30</v>
      </c>
      <c r="AA30" s="25" t="s">
        <v>672</v>
      </c>
      <c r="AB30" s="162" t="s">
        <v>1043</v>
      </c>
      <c r="AC30" s="21"/>
      <c r="AE30" s="90" t="s">
        <v>373</v>
      </c>
      <c r="AF30" s="82"/>
      <c r="CP30" s="19" t="str">
        <f t="shared" si="2"/>
        <v>Beck Peter</v>
      </c>
      <c r="CR30" s="19">
        <f t="shared" si="3"/>
        <v>30</v>
      </c>
      <c r="CS30" s="19" t="str">
        <f t="shared" si="4"/>
        <v xml:space="preserve"> C/B 2)</v>
      </c>
      <c r="CT30" s="154">
        <v>4269</v>
      </c>
      <c r="CU30" s="126"/>
      <c r="CV30" s="125">
        <v>773</v>
      </c>
      <c r="CW30" s="33">
        <f t="shared" ref="CW30:CW36" si="29">VLOOKUP($CV30,Funktionsbezeichnungen,3,0)</f>
        <v>9</v>
      </c>
      <c r="CX30" s="83" t="str">
        <f t="shared" ref="CX30:CX36" si="30">VLOOKUP($CV30,Funktionsbezeichnungen,2,0)</f>
        <v>Projektingenieur 3</v>
      </c>
      <c r="CY30" s="125">
        <v>773</v>
      </c>
      <c r="CZ30" s="33">
        <f>VLOOKUP($CY30,Funktionsbezeichnungen,3,0)</f>
        <v>9</v>
      </c>
      <c r="DA30" s="83" t="str">
        <f>VLOOKUP($CY30,Funktionsbezeichnungen,2,0)</f>
        <v>Projektingenieur 3</v>
      </c>
      <c r="DB30" s="125">
        <v>772</v>
      </c>
      <c r="DC30" s="33">
        <f>VLOOKUP($DB30,Funktionsbezeichnungen,3,0)</f>
        <v>8</v>
      </c>
      <c r="DD30" s="83" t="str">
        <f>VLOOKUP($DB30,Funktionsbezeichnungen,2,0)</f>
        <v>Projektingenieur 2</v>
      </c>
      <c r="DE30" s="20"/>
      <c r="DF30" s="33">
        <v>772</v>
      </c>
      <c r="DG30" s="33">
        <f>VLOOKUP($DF30,Funktionsbezeichnungen,3,0)</f>
        <v>8</v>
      </c>
      <c r="DH30" s="83" t="str">
        <f>VLOOKUP($DF30,Funktionsbezeichnungen,2,0)</f>
        <v>Projektingenieur 2</v>
      </c>
      <c r="DM30" s="19">
        <f t="shared" si="13"/>
        <v>4269</v>
      </c>
      <c r="DN30" s="153">
        <v>2</v>
      </c>
      <c r="DO30" s="19">
        <v>3</v>
      </c>
      <c r="DP30" s="19" t="s">
        <v>951</v>
      </c>
    </row>
    <row r="31" spans="1:120" s="19" customFormat="1" ht="15.75" x14ac:dyDescent="0.2">
      <c r="A31" s="53">
        <v>1</v>
      </c>
      <c r="B31" s="53"/>
      <c r="C31" s="53">
        <f t="shared" si="28"/>
        <v>1</v>
      </c>
      <c r="D31" s="55">
        <v>1</v>
      </c>
      <c r="E31" s="55"/>
      <c r="F31" s="56"/>
      <c r="G31" s="54"/>
      <c r="H31" s="54">
        <v>1</v>
      </c>
      <c r="I31" s="56"/>
      <c r="J31" s="54"/>
      <c r="K31" s="56"/>
      <c r="L31" s="56"/>
      <c r="M31" s="56"/>
      <c r="N31" s="58"/>
      <c r="O31" s="52" t="s">
        <v>359</v>
      </c>
      <c r="P31" s="15" t="s">
        <v>452</v>
      </c>
      <c r="Q31" s="15">
        <v>27</v>
      </c>
      <c r="R31" s="42"/>
      <c r="S31" s="27" t="s">
        <v>122</v>
      </c>
      <c r="T31" s="21">
        <v>1968</v>
      </c>
      <c r="U31" s="28" t="s">
        <v>201</v>
      </c>
      <c r="V31" s="21">
        <v>1994</v>
      </c>
      <c r="W31" s="25"/>
      <c r="X31" s="21"/>
      <c r="Y31" s="26" t="s">
        <v>123</v>
      </c>
      <c r="Z31" s="21">
        <f t="shared" si="1"/>
        <v>22</v>
      </c>
      <c r="AA31" s="25" t="s">
        <v>673</v>
      </c>
      <c r="AB31" s="162" t="s">
        <v>1043</v>
      </c>
      <c r="AC31" s="21"/>
      <c r="AE31" s="90" t="s">
        <v>373</v>
      </c>
      <c r="AF31" s="82"/>
      <c r="CP31" s="19" t="str">
        <f t="shared" si="2"/>
        <v>Kern Etienne</v>
      </c>
      <c r="CR31" s="19">
        <f t="shared" si="3"/>
        <v>22</v>
      </c>
      <c r="CS31" s="19" t="str">
        <f t="shared" si="4"/>
        <v xml:space="preserve"> C/B 2)</v>
      </c>
      <c r="CT31" s="154">
        <v>4246</v>
      </c>
      <c r="CU31" s="126"/>
      <c r="CV31" s="125">
        <v>772</v>
      </c>
      <c r="CW31" s="33">
        <f t="shared" si="29"/>
        <v>8</v>
      </c>
      <c r="CX31" s="83" t="str">
        <f t="shared" si="30"/>
        <v>Projektingenieur 2</v>
      </c>
      <c r="CY31" s="125">
        <v>772</v>
      </c>
      <c r="CZ31" s="33">
        <f>VLOOKUP($CY31,Funktionsbezeichnungen,3,0)</f>
        <v>8</v>
      </c>
      <c r="DA31" s="83" t="str">
        <f>VLOOKUP($CY31,Funktionsbezeichnungen,2,0)</f>
        <v>Projektingenieur 2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2</v>
      </c>
      <c r="DE31" s="20"/>
      <c r="DF31" s="33">
        <v>772</v>
      </c>
      <c r="DG31" s="33">
        <f>VLOOKUP($DF31,Funktionsbezeichnungen,3,0)</f>
        <v>8</v>
      </c>
      <c r="DH31" s="83" t="str">
        <f>VLOOKUP($DF31,Funktionsbezeichnungen,2,0)</f>
        <v>Projektingenieur 2</v>
      </c>
      <c r="DM31" s="19">
        <f t="shared" si="13"/>
        <v>4246</v>
      </c>
      <c r="DN31" s="153">
        <v>1</v>
      </c>
      <c r="DO31" s="19">
        <v>2</v>
      </c>
      <c r="DP31" s="19" t="s">
        <v>951</v>
      </c>
    </row>
    <row r="32" spans="1:120" s="19" customFormat="1" ht="27" x14ac:dyDescent="0.2">
      <c r="A32" s="53">
        <v>0</v>
      </c>
      <c r="B32" s="53">
        <v>1</v>
      </c>
      <c r="C32" s="53">
        <f t="shared" si="28"/>
        <v>1</v>
      </c>
      <c r="D32" s="55"/>
      <c r="E32" s="55"/>
      <c r="F32" s="56">
        <v>1</v>
      </c>
      <c r="G32" s="54"/>
      <c r="H32" s="54"/>
      <c r="I32" s="56"/>
      <c r="J32" s="54"/>
      <c r="K32" s="56"/>
      <c r="L32" s="56"/>
      <c r="M32" s="56"/>
      <c r="N32" s="58"/>
      <c r="O32" s="166" t="s">
        <v>359</v>
      </c>
      <c r="P32" s="167" t="s">
        <v>460</v>
      </c>
      <c r="Q32" s="15">
        <v>28</v>
      </c>
      <c r="R32" s="168"/>
      <c r="S32" s="20" t="s">
        <v>231</v>
      </c>
      <c r="T32" s="21">
        <v>1967</v>
      </c>
      <c r="U32" s="28" t="s">
        <v>1065</v>
      </c>
      <c r="V32" s="21">
        <v>1996</v>
      </c>
      <c r="W32" s="25"/>
      <c r="X32" s="21"/>
      <c r="Y32" s="28" t="s">
        <v>233</v>
      </c>
      <c r="Z32" s="118">
        <f t="shared" si="1"/>
        <v>20</v>
      </c>
      <c r="AA32" s="25" t="s">
        <v>675</v>
      </c>
      <c r="AB32" s="162" t="s">
        <v>1043</v>
      </c>
      <c r="AC32" s="21"/>
      <c r="AE32" s="90" t="s">
        <v>373</v>
      </c>
      <c r="AF32" s="82"/>
      <c r="CP32" s="19" t="str">
        <f t="shared" si="2"/>
        <v>Ruff Ute</v>
      </c>
      <c r="CR32" s="19">
        <f t="shared" si="3"/>
        <v>20</v>
      </c>
      <c r="CS32" s="19" t="str">
        <f t="shared" si="4"/>
        <v xml:space="preserve"> C/B 2)</v>
      </c>
      <c r="CT32" s="154">
        <v>4277</v>
      </c>
      <c r="CU32" s="126"/>
      <c r="CV32" s="125">
        <v>782</v>
      </c>
      <c r="CW32" s="33">
        <f t="shared" si="29"/>
        <v>8</v>
      </c>
      <c r="CX32" s="83" t="str">
        <f t="shared" si="30"/>
        <v>Projektingenieur 2</v>
      </c>
      <c r="CY32" s="125">
        <v>782</v>
      </c>
      <c r="CZ32" s="33">
        <f>VLOOKUP($CY32,Funktionsbezeichnungen,3,0)</f>
        <v>8</v>
      </c>
      <c r="DA32" s="83" t="str">
        <f>VLOOKUP($CY32,Funktionsbezeichnungen,2,0)</f>
        <v>Projektingenieur 2</v>
      </c>
      <c r="DB32" s="125">
        <v>782</v>
      </c>
      <c r="DC32" s="33">
        <f>VLOOKUP($DB32,Funktionsbezeichnungen,3,0)</f>
        <v>8</v>
      </c>
      <c r="DD32" s="83" t="str">
        <f>VLOOKUP($DB32,Funktionsbezeichnungen,2,0)</f>
        <v>Projektingenieur 2</v>
      </c>
      <c r="DE32" s="20"/>
      <c r="DF32" s="33">
        <v>782</v>
      </c>
      <c r="DG32" s="33">
        <f>VLOOKUP($DF32,Funktionsbezeichnungen,3,0)</f>
        <v>8</v>
      </c>
      <c r="DH32" s="83" t="str">
        <f>VLOOKUP($DF32,Funktionsbezeichnungen,2,0)</f>
        <v>Projektingenieur 2</v>
      </c>
      <c r="DM32" s="19">
        <f t="shared" si="13"/>
        <v>4277</v>
      </c>
      <c r="DN32" s="153">
        <v>3</v>
      </c>
      <c r="DO32" s="19">
        <v>2</v>
      </c>
      <c r="DP32" s="19" t="s">
        <v>952</v>
      </c>
    </row>
    <row r="33" spans="1:120" s="19" customFormat="1" ht="15.75" x14ac:dyDescent="0.2">
      <c r="A33" s="53">
        <v>0</v>
      </c>
      <c r="B33" s="53"/>
      <c r="C33" s="53">
        <f t="shared" si="28"/>
        <v>1</v>
      </c>
      <c r="D33" s="55">
        <v>1</v>
      </c>
      <c r="E33" s="55"/>
      <c r="F33" s="56"/>
      <c r="G33" s="54"/>
      <c r="H33" s="54"/>
      <c r="I33" s="56"/>
      <c r="J33" s="54"/>
      <c r="K33" s="56"/>
      <c r="L33" s="56"/>
      <c r="M33" s="56"/>
      <c r="N33" s="58"/>
      <c r="O33" s="52" t="s">
        <v>360</v>
      </c>
      <c r="P33" s="15" t="s">
        <v>640</v>
      </c>
      <c r="Q33" s="15">
        <v>29</v>
      </c>
      <c r="R33" s="42"/>
      <c r="S33" s="20" t="s">
        <v>641</v>
      </c>
      <c r="T33" s="21">
        <v>1971</v>
      </c>
      <c r="U33" s="28" t="s">
        <v>709</v>
      </c>
      <c r="V33" s="21">
        <v>2000</v>
      </c>
      <c r="W33" s="25"/>
      <c r="X33" s="21"/>
      <c r="Y33" s="28" t="s">
        <v>643</v>
      </c>
      <c r="Z33" s="21">
        <f t="shared" si="1"/>
        <v>16</v>
      </c>
      <c r="AA33" s="25" t="s">
        <v>97</v>
      </c>
      <c r="AB33" s="21" t="s">
        <v>1039</v>
      </c>
      <c r="AC33" s="21"/>
      <c r="AE33" s="90" t="s">
        <v>373</v>
      </c>
      <c r="AF33" s="82"/>
      <c r="CP33" s="19" t="str">
        <f t="shared" si="2"/>
        <v>Albrecht Stefan</v>
      </c>
      <c r="CR33" s="19">
        <f t="shared" si="3"/>
        <v>16</v>
      </c>
      <c r="CS33" s="19" t="str">
        <f t="shared" si="4"/>
        <v xml:space="preserve"> C/B 2)</v>
      </c>
      <c r="CT33" s="154">
        <v>4900</v>
      </c>
      <c r="CU33" s="126"/>
      <c r="CV33" s="125">
        <v>772</v>
      </c>
      <c r="CW33" s="33">
        <f t="shared" si="29"/>
        <v>8</v>
      </c>
      <c r="CX33" s="83" t="str">
        <f t="shared" si="30"/>
        <v>Projektingenieur 2</v>
      </c>
      <c r="CY33" s="125">
        <v>772</v>
      </c>
      <c r="CZ33" s="33">
        <f>VLOOKUP($CY33,Funktionsbezeichnungen,3,0)</f>
        <v>8</v>
      </c>
      <c r="DA33" s="83" t="str">
        <f>VLOOKUP($CY33,Funktionsbezeichnungen,2,0)</f>
        <v>Projektingenieur 2</v>
      </c>
      <c r="DB33" s="125">
        <v>772</v>
      </c>
      <c r="DC33" s="33">
        <f>VLOOKUP($DB33,Funktionsbezeichnungen,3,0)</f>
        <v>8</v>
      </c>
      <c r="DD33" s="83" t="str">
        <f>VLOOKUP($DB33,Funktionsbezeichnungen,2,0)</f>
        <v>Projektingenieur 2</v>
      </c>
      <c r="DE33" s="20"/>
      <c r="DF33" s="33">
        <v>772</v>
      </c>
      <c r="DG33" s="33">
        <f>VLOOKUP($DF33,Funktionsbezeichnungen,3,0)</f>
        <v>8</v>
      </c>
      <c r="DH33" s="83" t="str">
        <f>VLOOKUP($DF33,Funktionsbezeichnungen,2,0)</f>
        <v>Projektingenieur 2</v>
      </c>
      <c r="DM33" s="19">
        <f t="shared" si="13"/>
        <v>4900</v>
      </c>
      <c r="DN33" s="153">
        <v>1</v>
      </c>
      <c r="DO33" s="19">
        <v>2</v>
      </c>
      <c r="DP33" s="19" t="s">
        <v>951</v>
      </c>
    </row>
    <row r="34" spans="1:120" s="19" customFormat="1" ht="15.75" x14ac:dyDescent="0.2">
      <c r="A34" s="53">
        <v>0</v>
      </c>
      <c r="B34" s="53"/>
      <c r="C34" s="53">
        <f t="shared" si="28"/>
        <v>1</v>
      </c>
      <c r="D34" s="55">
        <v>1</v>
      </c>
      <c r="E34" s="55"/>
      <c r="F34" s="56"/>
      <c r="G34" s="54"/>
      <c r="H34" s="54"/>
      <c r="I34" s="56"/>
      <c r="J34" s="54"/>
      <c r="K34" s="56"/>
      <c r="L34" s="56"/>
      <c r="M34" s="56"/>
      <c r="N34" s="58"/>
      <c r="O34" s="52" t="s">
        <v>360</v>
      </c>
      <c r="P34" s="15" t="s">
        <v>1145</v>
      </c>
      <c r="Q34" s="15">
        <v>30</v>
      </c>
      <c r="R34" s="42"/>
      <c r="S34" s="20" t="s">
        <v>1146</v>
      </c>
      <c r="T34" s="21">
        <v>1974</v>
      </c>
      <c r="U34" s="28" t="s">
        <v>194</v>
      </c>
      <c r="V34" s="21">
        <v>2001</v>
      </c>
      <c r="W34" s="25"/>
      <c r="X34" s="21"/>
      <c r="Y34" s="28" t="s">
        <v>1148</v>
      </c>
      <c r="Z34" s="21">
        <f t="shared" si="1"/>
        <v>15</v>
      </c>
      <c r="AA34" s="25" t="s">
        <v>1147</v>
      </c>
      <c r="AB34" s="162" t="s">
        <v>1043</v>
      </c>
      <c r="AC34" s="21"/>
      <c r="AE34" s="90" t="s">
        <v>373</v>
      </c>
      <c r="AF34" s="82"/>
      <c r="CP34" s="192" t="str">
        <f t="shared" si="2"/>
        <v>Häner David</v>
      </c>
      <c r="CR34" s="19">
        <f t="shared" si="3"/>
        <v>15</v>
      </c>
      <c r="CS34" s="19" t="str">
        <f t="shared" si="4"/>
        <v xml:space="preserve"> C/B 2)</v>
      </c>
      <c r="CT34" s="205">
        <v>4317</v>
      </c>
      <c r="CU34" s="126"/>
      <c r="CV34" s="125">
        <v>772</v>
      </c>
      <c r="CW34" s="33">
        <f t="shared" si="29"/>
        <v>8</v>
      </c>
      <c r="CX34" s="83" t="str">
        <f t="shared" si="30"/>
        <v>Projektingenieur 2</v>
      </c>
      <c r="CY34" s="125"/>
      <c r="CZ34" s="33"/>
      <c r="DA34" s="83"/>
      <c r="DB34" s="125"/>
      <c r="DC34" s="33"/>
      <c r="DD34" s="83"/>
      <c r="DE34" s="20"/>
      <c r="DF34" s="33"/>
      <c r="DG34" s="33"/>
      <c r="DH34" s="83"/>
      <c r="DM34" s="19">
        <f t="shared" si="13"/>
        <v>4317</v>
      </c>
      <c r="DN34" s="153">
        <v>2</v>
      </c>
      <c r="DO34" s="19">
        <v>3</v>
      </c>
      <c r="DP34" s="19" t="s">
        <v>951</v>
      </c>
    </row>
    <row r="35" spans="1:120" s="19" customFormat="1" ht="15.75" x14ac:dyDescent="0.2">
      <c r="A35" s="53">
        <v>0</v>
      </c>
      <c r="B35" s="53"/>
      <c r="C35" s="53">
        <f t="shared" si="28"/>
        <v>1</v>
      </c>
      <c r="D35" s="55">
        <v>1</v>
      </c>
      <c r="E35" s="55"/>
      <c r="F35" s="56"/>
      <c r="G35" s="54"/>
      <c r="H35" s="54"/>
      <c r="I35" s="56"/>
      <c r="J35" s="54"/>
      <c r="K35" s="56"/>
      <c r="L35" s="56"/>
      <c r="M35" s="56"/>
      <c r="N35" s="58"/>
      <c r="O35" s="52" t="s">
        <v>359</v>
      </c>
      <c r="P35" s="15" t="s">
        <v>471</v>
      </c>
      <c r="Q35" s="15">
        <v>31</v>
      </c>
      <c r="R35" s="42"/>
      <c r="S35" s="20" t="s">
        <v>229</v>
      </c>
      <c r="T35" s="21">
        <v>1976</v>
      </c>
      <c r="U35" s="28" t="s">
        <v>241</v>
      </c>
      <c r="V35" s="21">
        <v>2001</v>
      </c>
      <c r="W35" s="25"/>
      <c r="X35" s="21"/>
      <c r="Y35" s="28" t="s">
        <v>337</v>
      </c>
      <c r="Z35" s="21">
        <f t="shared" si="1"/>
        <v>15</v>
      </c>
      <c r="AA35" s="25" t="s">
        <v>683</v>
      </c>
      <c r="AB35" s="162" t="s">
        <v>1043</v>
      </c>
      <c r="AC35" s="21"/>
      <c r="AE35" s="90" t="s">
        <v>373</v>
      </c>
      <c r="AF35" s="82"/>
      <c r="CP35" s="19" t="str">
        <f t="shared" si="2"/>
        <v>Falzone Lorenzo</v>
      </c>
      <c r="CR35" s="19">
        <f t="shared" si="3"/>
        <v>15</v>
      </c>
      <c r="CS35" s="19" t="str">
        <f t="shared" si="4"/>
        <v xml:space="preserve"> C/B 2)</v>
      </c>
      <c r="CT35" s="154">
        <v>7695</v>
      </c>
      <c r="CU35" s="126"/>
      <c r="CV35" s="125">
        <v>772</v>
      </c>
      <c r="CW35" s="33">
        <f t="shared" si="29"/>
        <v>8</v>
      </c>
      <c r="CX35" s="83" t="str">
        <f t="shared" si="30"/>
        <v>Projektingenieur 2</v>
      </c>
      <c r="CY35" s="125">
        <v>772</v>
      </c>
      <c r="CZ35" s="33">
        <f>VLOOKUP($CY35,Funktionsbezeichnungen,3,0)</f>
        <v>8</v>
      </c>
      <c r="DA35" s="83" t="str">
        <f>VLOOKUP($CY35,Funktionsbezeichnungen,2,0)</f>
        <v>Projektingenieur 2</v>
      </c>
      <c r="DB35" s="125">
        <v>772</v>
      </c>
      <c r="DC35" s="33">
        <f>VLOOKUP($DB35,Funktionsbezeichnungen,3,0)</f>
        <v>8</v>
      </c>
      <c r="DD35" s="83" t="str">
        <f>VLOOKUP($DB35,Funktionsbezeichnungen,2,0)</f>
        <v>Projektingenieur 2</v>
      </c>
      <c r="DE35" s="20"/>
      <c r="DF35" s="33">
        <v>771</v>
      </c>
      <c r="DG35" s="33">
        <f>VLOOKUP($DF35,Funktionsbezeichnungen,3,0)</f>
        <v>7</v>
      </c>
      <c r="DH35" s="83" t="str">
        <f>VLOOKUP($DF35,Funktionsbezeichnungen,2,0)</f>
        <v>Projektingenieur 1</v>
      </c>
      <c r="DM35" s="19">
        <f t="shared" si="13"/>
        <v>7695</v>
      </c>
      <c r="DN35" s="153">
        <v>1</v>
      </c>
      <c r="DO35" s="19">
        <v>2</v>
      </c>
      <c r="DP35" s="19" t="s">
        <v>951</v>
      </c>
    </row>
    <row r="36" spans="1:120" s="19" customFormat="1" ht="15.75" x14ac:dyDescent="0.2">
      <c r="A36" s="53">
        <v>0</v>
      </c>
      <c r="B36" s="53">
        <v>1</v>
      </c>
      <c r="C36" s="53">
        <f t="shared" si="28"/>
        <v>1</v>
      </c>
      <c r="D36" s="55">
        <v>1</v>
      </c>
      <c r="E36" s="55"/>
      <c r="F36" s="56"/>
      <c r="G36" s="54"/>
      <c r="H36" s="54"/>
      <c r="I36" s="56"/>
      <c r="J36" s="54"/>
      <c r="K36" s="56"/>
      <c r="L36" s="56"/>
      <c r="M36" s="56"/>
      <c r="N36" s="58"/>
      <c r="O36" s="52" t="s">
        <v>360</v>
      </c>
      <c r="P36" s="15" t="s">
        <v>588</v>
      </c>
      <c r="Q36" s="15">
        <v>32</v>
      </c>
      <c r="R36" s="42"/>
      <c r="S36" s="20" t="s">
        <v>589</v>
      </c>
      <c r="T36" s="21">
        <v>1976</v>
      </c>
      <c r="U36" s="28" t="s">
        <v>194</v>
      </c>
      <c r="V36" s="21">
        <v>2001</v>
      </c>
      <c r="W36" s="25"/>
      <c r="X36" s="21"/>
      <c r="Y36" s="28" t="s">
        <v>1024</v>
      </c>
      <c r="Z36" s="21">
        <f t="shared" si="1"/>
        <v>15</v>
      </c>
      <c r="AA36" s="25" t="s">
        <v>684</v>
      </c>
      <c r="AB36" s="162" t="s">
        <v>1043</v>
      </c>
      <c r="AC36" s="21"/>
      <c r="AE36" s="90" t="s">
        <v>373</v>
      </c>
      <c r="AF36" s="82"/>
      <c r="CP36" s="19" t="str">
        <f t="shared" si="2"/>
        <v>Weber Madeleine</v>
      </c>
      <c r="CR36" s="19">
        <f t="shared" si="3"/>
        <v>15</v>
      </c>
      <c r="CS36" s="19" t="str">
        <f t="shared" si="4"/>
        <v xml:space="preserve"> C/B 2)</v>
      </c>
      <c r="CT36" s="154">
        <v>4350</v>
      </c>
      <c r="CU36" s="126"/>
      <c r="CV36" s="125">
        <v>772</v>
      </c>
      <c r="CW36" s="33">
        <f t="shared" si="29"/>
        <v>8</v>
      </c>
      <c r="CX36" s="83" t="str">
        <f t="shared" si="30"/>
        <v>Projektingenieur 2</v>
      </c>
      <c r="CY36" s="125">
        <v>772</v>
      </c>
      <c r="CZ36" s="33">
        <f>VLOOKUP($CY36,Funktionsbezeichnungen,3,0)</f>
        <v>8</v>
      </c>
      <c r="DA36" s="83" t="str">
        <f>VLOOKUP($CY36,Funktionsbezeichnungen,2,0)</f>
        <v>Projektingenieur 2</v>
      </c>
      <c r="DB36" s="125">
        <v>772</v>
      </c>
      <c r="DC36" s="33">
        <f>VLOOKUP($DB36,Funktionsbezeichnungen,3,0)</f>
        <v>8</v>
      </c>
      <c r="DD36" s="83" t="str">
        <f>VLOOKUP($DB36,Funktionsbezeichnungen,2,0)</f>
        <v>Projektingenieur 2</v>
      </c>
      <c r="DE36" s="20"/>
      <c r="DF36" s="33">
        <v>771</v>
      </c>
      <c r="DG36" s="33">
        <f>VLOOKUP($DF36,Funktionsbezeichnungen,3,0)</f>
        <v>7</v>
      </c>
      <c r="DH36" s="83" t="str">
        <f>VLOOKUP($DF36,Funktionsbezeichnungen,2,0)</f>
        <v>Projektingenieur 1</v>
      </c>
      <c r="DM36" s="19">
        <f t="shared" si="13"/>
        <v>4350</v>
      </c>
      <c r="DN36" s="153">
        <v>1</v>
      </c>
      <c r="DO36" s="19">
        <v>2</v>
      </c>
      <c r="DP36" s="19" t="s">
        <v>951</v>
      </c>
    </row>
    <row r="37" spans="1:120" s="19" customFormat="1" x14ac:dyDescent="0.2">
      <c r="A37" s="53">
        <v>0</v>
      </c>
      <c r="B37" s="53"/>
      <c r="C37" s="53">
        <f t="shared" si="0"/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361</v>
      </c>
      <c r="P37" s="15" t="s">
        <v>447</v>
      </c>
      <c r="Q37" s="15">
        <v>33</v>
      </c>
      <c r="R37" s="16"/>
      <c r="S37" s="20" t="s">
        <v>111</v>
      </c>
      <c r="T37" s="21">
        <v>1954</v>
      </c>
      <c r="U37" s="28" t="s">
        <v>195</v>
      </c>
      <c r="V37" s="21">
        <v>1976</v>
      </c>
      <c r="W37" s="25"/>
      <c r="X37" s="21"/>
      <c r="Y37" s="28" t="s">
        <v>547</v>
      </c>
      <c r="Z37" s="21">
        <f t="shared" ref="Z37:Z68" si="31">$AD$3-V37</f>
        <v>40</v>
      </c>
      <c r="AA37" s="25" t="s">
        <v>671</v>
      </c>
      <c r="AB37" s="21" t="s">
        <v>105</v>
      </c>
      <c r="AC37" s="21"/>
      <c r="AE37" s="90" t="s">
        <v>415</v>
      </c>
      <c r="AF37" s="82"/>
      <c r="CP37" s="19" t="str">
        <f t="shared" ref="CP37:CP70" si="32">+S37</f>
        <v>Buser Edi</v>
      </c>
      <c r="CR37" s="19">
        <f t="shared" ref="CR37:CR70" si="33">+Z37</f>
        <v>40</v>
      </c>
      <c r="CS37" s="19" t="str">
        <f t="shared" ref="CS37:CS70" si="34">+AB37</f>
        <v>C</v>
      </c>
      <c r="CT37" s="154">
        <v>3160</v>
      </c>
      <c r="CU37" s="126"/>
      <c r="CV37" s="125">
        <v>772</v>
      </c>
      <c r="CW37" s="33">
        <f t="shared" si="22"/>
        <v>8</v>
      </c>
      <c r="CX37" s="83" t="str">
        <f t="shared" si="23"/>
        <v>Projektingenieur 2</v>
      </c>
      <c r="CY37" s="125">
        <v>772</v>
      </c>
      <c r="CZ37" s="33">
        <f t="shared" si="24"/>
        <v>8</v>
      </c>
      <c r="DA37" s="83" t="str">
        <f t="shared" si="25"/>
        <v>Projektingenieur 2</v>
      </c>
      <c r="DB37" s="125">
        <v>772</v>
      </c>
      <c r="DC37" s="33">
        <f>VLOOKUP($DB37,Funktionsbezeichnungen,3,0)</f>
        <v>8</v>
      </c>
      <c r="DD37" s="83" t="str">
        <f>VLOOKUP($DB37,Funktionsbezeichnungen,2,0)</f>
        <v>Projektingenieur 2</v>
      </c>
      <c r="DE37" s="20"/>
      <c r="DF37" s="33">
        <v>772</v>
      </c>
      <c r="DG37" s="33">
        <f t="shared" si="26"/>
        <v>8</v>
      </c>
      <c r="DH37" s="83" t="str">
        <f t="shared" si="27"/>
        <v>Projektingenieur 2</v>
      </c>
      <c r="DM37" s="19">
        <f t="shared" ref="DM37:DM70" si="35">+CT37</f>
        <v>3160</v>
      </c>
      <c r="DN37" s="153">
        <v>2</v>
      </c>
      <c r="DO37" s="19">
        <v>3</v>
      </c>
      <c r="DP37" s="19" t="s">
        <v>951</v>
      </c>
    </row>
    <row r="38" spans="1:120" s="19" customFormat="1" x14ac:dyDescent="0.2">
      <c r="A38" s="53">
        <v>0</v>
      </c>
      <c r="B38" s="53"/>
      <c r="C38" s="53">
        <f t="shared" si="0"/>
        <v>1</v>
      </c>
      <c r="D38" s="55">
        <v>1</v>
      </c>
      <c r="E38" s="55"/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359</v>
      </c>
      <c r="P38" s="15" t="s">
        <v>448</v>
      </c>
      <c r="Q38" s="15">
        <v>34</v>
      </c>
      <c r="R38" s="16"/>
      <c r="S38" s="20" t="s">
        <v>112</v>
      </c>
      <c r="T38" s="21">
        <v>1956</v>
      </c>
      <c r="U38" s="26" t="s">
        <v>854</v>
      </c>
      <c r="V38" s="21">
        <v>1981</v>
      </c>
      <c r="W38" s="25" t="s">
        <v>855</v>
      </c>
      <c r="X38" s="21">
        <v>1990</v>
      </c>
      <c r="Y38" s="28" t="s">
        <v>329</v>
      </c>
      <c r="Z38" s="21">
        <f t="shared" si="31"/>
        <v>35</v>
      </c>
      <c r="AA38" s="25" t="s">
        <v>671</v>
      </c>
      <c r="AB38" s="21" t="s">
        <v>105</v>
      </c>
      <c r="AC38" s="21"/>
      <c r="AE38" s="90" t="s">
        <v>389</v>
      </c>
      <c r="AF38" s="82"/>
      <c r="CP38" s="19" t="str">
        <f t="shared" si="32"/>
        <v>Bergmann Georg</v>
      </c>
      <c r="CR38" s="19">
        <f t="shared" si="33"/>
        <v>35</v>
      </c>
      <c r="CS38" s="19" t="str">
        <f t="shared" si="34"/>
        <v>C</v>
      </c>
      <c r="CT38" s="154">
        <v>4185</v>
      </c>
      <c r="CU38" s="126"/>
      <c r="CV38" s="125">
        <v>772</v>
      </c>
      <c r="CW38" s="33">
        <f t="shared" si="22"/>
        <v>8</v>
      </c>
      <c r="CX38" s="83" t="str">
        <f t="shared" si="23"/>
        <v>Projektingenieur 2</v>
      </c>
      <c r="CY38" s="125">
        <v>772</v>
      </c>
      <c r="CZ38" s="33">
        <f t="shared" si="24"/>
        <v>8</v>
      </c>
      <c r="DA38" s="83" t="str">
        <f t="shared" si="25"/>
        <v>Projektingenieur 2</v>
      </c>
      <c r="DB38" s="125">
        <v>772</v>
      </c>
      <c r="DC38" s="33">
        <f>VLOOKUP($DB38,Funktionsbezeichnungen,3,0)</f>
        <v>8</v>
      </c>
      <c r="DD38" s="83" t="str">
        <f>VLOOKUP($DB38,Funktionsbezeichnungen,2,0)</f>
        <v>Projektingenieur 2</v>
      </c>
      <c r="DE38" s="20"/>
      <c r="DF38" s="33">
        <v>772</v>
      </c>
      <c r="DG38" s="33">
        <f t="shared" si="26"/>
        <v>8</v>
      </c>
      <c r="DH38" s="83" t="str">
        <f t="shared" si="27"/>
        <v>Projektingenieur 2</v>
      </c>
      <c r="DM38" s="19">
        <f t="shared" si="35"/>
        <v>4185</v>
      </c>
      <c r="DN38" s="153">
        <v>1</v>
      </c>
      <c r="DO38" s="19">
        <v>2</v>
      </c>
      <c r="DP38" s="19" t="s">
        <v>951</v>
      </c>
    </row>
    <row r="39" spans="1:120" s="19" customFormat="1" ht="27" x14ac:dyDescent="0.2">
      <c r="A39" s="53">
        <v>0</v>
      </c>
      <c r="B39" s="53"/>
      <c r="C39" s="53">
        <f t="shared" si="0"/>
        <v>1</v>
      </c>
      <c r="D39" s="55"/>
      <c r="E39" s="55">
        <v>1</v>
      </c>
      <c r="F39" s="56"/>
      <c r="G39" s="54"/>
      <c r="H39" s="54">
        <v>1</v>
      </c>
      <c r="I39" s="56"/>
      <c r="J39" s="54"/>
      <c r="K39" s="56"/>
      <c r="L39" s="56"/>
      <c r="M39" s="56"/>
      <c r="N39" s="58"/>
      <c r="O39" s="207" t="s">
        <v>1140</v>
      </c>
      <c r="P39" s="15" t="s">
        <v>873</v>
      </c>
      <c r="Q39" s="15">
        <v>35</v>
      </c>
      <c r="R39" s="16"/>
      <c r="S39" s="20" t="s">
        <v>874</v>
      </c>
      <c r="T39" s="21">
        <v>1959</v>
      </c>
      <c r="U39" s="26" t="s">
        <v>1070</v>
      </c>
      <c r="V39" s="21">
        <v>1990</v>
      </c>
      <c r="W39" s="25"/>
      <c r="X39" s="21"/>
      <c r="Y39" s="28" t="s">
        <v>1141</v>
      </c>
      <c r="Z39" s="21">
        <f t="shared" si="31"/>
        <v>26</v>
      </c>
      <c r="AA39" s="25" t="s">
        <v>1142</v>
      </c>
      <c r="AB39" s="21" t="s">
        <v>105</v>
      </c>
      <c r="AC39" s="21"/>
      <c r="AE39" s="90" t="s">
        <v>389</v>
      </c>
      <c r="AF39" s="82" t="s">
        <v>1083</v>
      </c>
      <c r="CP39" s="19" t="str">
        <f t="shared" si="32"/>
        <v>Wick Bernd</v>
      </c>
      <c r="CR39" s="19">
        <f t="shared" si="33"/>
        <v>26</v>
      </c>
      <c r="CS39" s="19" t="str">
        <f t="shared" si="34"/>
        <v>C</v>
      </c>
      <c r="CT39" s="154">
        <v>3208</v>
      </c>
      <c r="CU39" s="126"/>
      <c r="CV39" s="125">
        <v>772</v>
      </c>
      <c r="CW39" s="33">
        <f t="shared" si="22"/>
        <v>8</v>
      </c>
      <c r="CX39" s="83" t="str">
        <f t="shared" si="23"/>
        <v>Projektingenieur 2</v>
      </c>
      <c r="CY39" s="125">
        <v>772</v>
      </c>
      <c r="CZ39" s="33">
        <f t="shared" si="24"/>
        <v>8</v>
      </c>
      <c r="DA39" s="83" t="str">
        <f t="shared" si="25"/>
        <v>Projektingenieur 2</v>
      </c>
      <c r="DB39" s="125"/>
      <c r="DC39" s="33"/>
      <c r="DD39" s="83"/>
      <c r="DE39" s="20"/>
      <c r="DF39" s="33">
        <v>772</v>
      </c>
      <c r="DG39" s="33">
        <f t="shared" si="26"/>
        <v>8</v>
      </c>
      <c r="DH39" s="83" t="str">
        <f t="shared" si="27"/>
        <v>Projektingenieur 2</v>
      </c>
      <c r="DM39" s="19">
        <f t="shared" si="35"/>
        <v>3208</v>
      </c>
      <c r="DN39" s="153">
        <v>2</v>
      </c>
      <c r="DO39" s="19">
        <v>3</v>
      </c>
      <c r="DP39" s="19" t="s">
        <v>951</v>
      </c>
    </row>
    <row r="40" spans="1:120" s="19" customFormat="1" x14ac:dyDescent="0.2">
      <c r="A40" s="53">
        <v>0</v>
      </c>
      <c r="B40" s="53">
        <v>1</v>
      </c>
      <c r="C40" s="53"/>
      <c r="D40" s="55">
        <v>1</v>
      </c>
      <c r="E40" s="55"/>
      <c r="F40" s="56"/>
      <c r="G40" s="54"/>
      <c r="H40" s="54"/>
      <c r="I40" s="56"/>
      <c r="J40" s="54"/>
      <c r="K40" s="56"/>
      <c r="L40" s="56"/>
      <c r="M40" s="56"/>
      <c r="N40" s="58"/>
      <c r="O40" s="52" t="s">
        <v>361</v>
      </c>
      <c r="P40" s="15" t="s">
        <v>918</v>
      </c>
      <c r="Q40" s="15">
        <v>36</v>
      </c>
      <c r="R40" s="42"/>
      <c r="S40" s="20" t="s">
        <v>919</v>
      </c>
      <c r="T40" s="21">
        <v>1962</v>
      </c>
      <c r="U40" s="28" t="s">
        <v>1058</v>
      </c>
      <c r="V40" s="21">
        <v>1992</v>
      </c>
      <c r="W40" s="25" t="s">
        <v>921</v>
      </c>
      <c r="X40" s="21">
        <v>2002</v>
      </c>
      <c r="Y40" s="28" t="s">
        <v>922</v>
      </c>
      <c r="Z40" s="118">
        <f t="shared" si="31"/>
        <v>24</v>
      </c>
      <c r="AA40" s="169" t="s">
        <v>1190</v>
      </c>
      <c r="AB40" s="118" t="s">
        <v>105</v>
      </c>
      <c r="AC40" s="21"/>
      <c r="AE40" s="90" t="s">
        <v>373</v>
      </c>
      <c r="AF40" s="82"/>
      <c r="CP40" s="19" t="str">
        <f t="shared" si="32"/>
        <v>Niedermeyer Friederike</v>
      </c>
      <c r="CR40" s="19">
        <f t="shared" si="33"/>
        <v>24</v>
      </c>
      <c r="CS40" s="19" t="str">
        <f t="shared" si="34"/>
        <v>C</v>
      </c>
      <c r="CT40" s="154">
        <v>4307</v>
      </c>
      <c r="CU40" s="126"/>
      <c r="CV40" s="125">
        <v>782</v>
      </c>
      <c r="CW40" s="33">
        <f>VLOOKUP($CV40,Funktionsbezeichnungen,3,0)</f>
        <v>8</v>
      </c>
      <c r="CX40" s="83" t="str">
        <f>VLOOKUP($CV40,Funktionsbezeichnungen,2,0)</f>
        <v>Projektingenieur 2</v>
      </c>
      <c r="CY40" s="125"/>
      <c r="CZ40" s="33"/>
      <c r="DA40" s="83"/>
      <c r="DB40" s="125"/>
      <c r="DC40" s="33"/>
      <c r="DD40" s="83"/>
      <c r="DE40" s="20"/>
      <c r="DF40" s="33"/>
      <c r="DG40" s="33"/>
      <c r="DH40" s="83"/>
      <c r="DM40" s="19">
        <f t="shared" si="35"/>
        <v>4307</v>
      </c>
      <c r="DN40" s="153">
        <v>1</v>
      </c>
      <c r="DO40" s="19">
        <v>2</v>
      </c>
      <c r="DP40" s="19" t="s">
        <v>952</v>
      </c>
    </row>
    <row r="41" spans="1:120" s="19" customFormat="1" x14ac:dyDescent="0.2">
      <c r="A41" s="53">
        <v>0</v>
      </c>
      <c r="B41" s="53"/>
      <c r="C41" s="53">
        <f t="shared" si="0"/>
        <v>1</v>
      </c>
      <c r="D41" s="55">
        <v>1</v>
      </c>
      <c r="E41" s="55"/>
      <c r="F41" s="56"/>
      <c r="G41" s="54"/>
      <c r="H41" s="54">
        <v>1</v>
      </c>
      <c r="I41" s="56"/>
      <c r="J41" s="54"/>
      <c r="K41" s="56"/>
      <c r="L41" s="56"/>
      <c r="M41" s="56"/>
      <c r="N41" s="58"/>
      <c r="O41" s="52" t="s">
        <v>360</v>
      </c>
      <c r="P41" s="15" t="s">
        <v>458</v>
      </c>
      <c r="Q41" s="15">
        <v>37</v>
      </c>
      <c r="R41" s="16"/>
      <c r="S41" s="20" t="s">
        <v>275</v>
      </c>
      <c r="T41" s="21">
        <v>1969</v>
      </c>
      <c r="U41" s="28" t="s">
        <v>299</v>
      </c>
      <c r="V41" s="21">
        <v>1996</v>
      </c>
      <c r="W41" s="25"/>
      <c r="X41" s="21"/>
      <c r="Y41" s="25" t="s">
        <v>276</v>
      </c>
      <c r="Z41" s="21">
        <f t="shared" si="31"/>
        <v>20</v>
      </c>
      <c r="AA41" s="25" t="s">
        <v>110</v>
      </c>
      <c r="AB41" s="21" t="s">
        <v>105</v>
      </c>
      <c r="AC41" s="21"/>
      <c r="AE41" s="90" t="s">
        <v>376</v>
      </c>
      <c r="AF41" s="82"/>
      <c r="CP41" s="19" t="str">
        <f t="shared" si="32"/>
        <v>Knoll Bernd</v>
      </c>
      <c r="CR41" s="19">
        <f t="shared" si="33"/>
        <v>20</v>
      </c>
      <c r="CS41" s="19" t="str">
        <f t="shared" si="34"/>
        <v>C</v>
      </c>
      <c r="CT41" s="154">
        <v>4291</v>
      </c>
      <c r="CU41" s="126"/>
      <c r="CV41" s="125">
        <v>772</v>
      </c>
      <c r="CW41" s="33">
        <f t="shared" si="22"/>
        <v>8</v>
      </c>
      <c r="CX41" s="83" t="str">
        <f t="shared" si="23"/>
        <v>Projektingenieur 2</v>
      </c>
      <c r="CY41" s="125">
        <v>772</v>
      </c>
      <c r="CZ41" s="33">
        <f t="shared" si="24"/>
        <v>8</v>
      </c>
      <c r="DA41" s="83" t="str">
        <f t="shared" si="25"/>
        <v>Projektingenieur 2</v>
      </c>
      <c r="DB41" s="125">
        <v>772</v>
      </c>
      <c r="DC41" s="33">
        <f t="shared" ref="DC41:DC46" si="36">VLOOKUP($DB41,Funktionsbezeichnungen,3,0)</f>
        <v>8</v>
      </c>
      <c r="DD41" s="83" t="str">
        <f t="shared" ref="DD41:DD46" si="37">VLOOKUP($DB41,Funktionsbezeichnungen,2,0)</f>
        <v>Projektingenieur 2</v>
      </c>
      <c r="DE41" s="20"/>
      <c r="DF41" s="33">
        <v>772</v>
      </c>
      <c r="DG41" s="33">
        <f t="shared" si="26"/>
        <v>8</v>
      </c>
      <c r="DH41" s="83" t="str">
        <f t="shared" si="27"/>
        <v>Projektingenieur 2</v>
      </c>
      <c r="DM41" s="19">
        <f t="shared" si="35"/>
        <v>4291</v>
      </c>
      <c r="DN41" s="153">
        <v>1</v>
      </c>
      <c r="DO41" s="19">
        <v>2</v>
      </c>
      <c r="DP41" s="185" t="s">
        <v>968</v>
      </c>
    </row>
    <row r="42" spans="1:120" s="19" customFormat="1" x14ac:dyDescent="0.2">
      <c r="A42" s="53">
        <v>0</v>
      </c>
      <c r="B42" s="53"/>
      <c r="C42" s="53">
        <f t="shared" si="0"/>
        <v>1</v>
      </c>
      <c r="D42" s="55"/>
      <c r="E42" s="55">
        <v>1</v>
      </c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359</v>
      </c>
      <c r="P42" s="15" t="s">
        <v>466</v>
      </c>
      <c r="Q42" s="15">
        <v>38</v>
      </c>
      <c r="R42" s="42"/>
      <c r="S42" s="20" t="s">
        <v>246</v>
      </c>
      <c r="T42" s="21">
        <v>1972</v>
      </c>
      <c r="U42" s="28" t="s">
        <v>1064</v>
      </c>
      <c r="V42" s="21">
        <v>1998</v>
      </c>
      <c r="W42" s="25"/>
      <c r="X42" s="21"/>
      <c r="Y42" s="28" t="s">
        <v>247</v>
      </c>
      <c r="Z42" s="21">
        <f t="shared" si="31"/>
        <v>18</v>
      </c>
      <c r="AA42" s="25" t="s">
        <v>392</v>
      </c>
      <c r="AB42" s="21" t="s">
        <v>105</v>
      </c>
      <c r="AC42" s="21"/>
      <c r="AE42" s="90" t="s">
        <v>404</v>
      </c>
      <c r="AF42" s="82"/>
      <c r="CP42" s="19" t="str">
        <f t="shared" si="32"/>
        <v>Martin Dirk</v>
      </c>
      <c r="CR42" s="19">
        <f t="shared" si="33"/>
        <v>18</v>
      </c>
      <c r="CS42" s="19" t="str">
        <f t="shared" si="34"/>
        <v>C</v>
      </c>
      <c r="CT42" s="154">
        <v>7696</v>
      </c>
      <c r="CU42" s="126"/>
      <c r="CV42" s="125">
        <v>772</v>
      </c>
      <c r="CW42" s="33">
        <f t="shared" si="22"/>
        <v>8</v>
      </c>
      <c r="CX42" s="83" t="str">
        <f t="shared" si="23"/>
        <v>Projektingenieur 2</v>
      </c>
      <c r="CY42" s="125">
        <v>772</v>
      </c>
      <c r="CZ42" s="33">
        <f t="shared" si="24"/>
        <v>8</v>
      </c>
      <c r="DA42" s="83" t="str">
        <f t="shared" si="25"/>
        <v>Projektingenieur 2</v>
      </c>
      <c r="DB42" s="125">
        <v>772</v>
      </c>
      <c r="DC42" s="33">
        <f t="shared" si="36"/>
        <v>8</v>
      </c>
      <c r="DD42" s="83" t="str">
        <f t="shared" si="37"/>
        <v>Projektingenieur 2</v>
      </c>
      <c r="DE42" s="20"/>
      <c r="DF42" s="33">
        <v>772</v>
      </c>
      <c r="DG42" s="33">
        <f t="shared" si="26"/>
        <v>8</v>
      </c>
      <c r="DH42" s="83" t="str">
        <f t="shared" si="27"/>
        <v>Projektingenieur 2</v>
      </c>
      <c r="DM42" s="19">
        <f t="shared" si="35"/>
        <v>7696</v>
      </c>
      <c r="DN42" s="153">
        <v>2</v>
      </c>
      <c r="DO42" s="19">
        <v>3</v>
      </c>
      <c r="DP42" s="19" t="s">
        <v>951</v>
      </c>
    </row>
    <row r="43" spans="1:120" s="19" customFormat="1" ht="38.25" x14ac:dyDescent="0.2">
      <c r="A43" s="53">
        <v>0</v>
      </c>
      <c r="B43" s="53"/>
      <c r="C43" s="53">
        <f>IF(Z43&gt;=10,1,0)</f>
        <v>1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361</v>
      </c>
      <c r="P43" s="15" t="s">
        <v>865</v>
      </c>
      <c r="Q43" s="15">
        <v>39</v>
      </c>
      <c r="R43" s="42"/>
      <c r="S43" s="20" t="s">
        <v>866</v>
      </c>
      <c r="T43" s="21">
        <v>1969</v>
      </c>
      <c r="U43" s="28" t="s">
        <v>943</v>
      </c>
      <c r="V43" s="21">
        <v>1999</v>
      </c>
      <c r="W43" s="191" t="s">
        <v>1047</v>
      </c>
      <c r="X43" s="21">
        <v>2011</v>
      </c>
      <c r="Y43" s="28" t="s">
        <v>944</v>
      </c>
      <c r="Z43" s="118">
        <f t="shared" si="31"/>
        <v>17</v>
      </c>
      <c r="AA43" s="169" t="s">
        <v>565</v>
      </c>
      <c r="AB43" s="118" t="s">
        <v>105</v>
      </c>
      <c r="AC43" s="21"/>
      <c r="AE43" s="90" t="s">
        <v>373</v>
      </c>
      <c r="AF43" s="82"/>
      <c r="CP43" s="19" t="str">
        <f t="shared" si="32"/>
        <v>Betzold Alexander</v>
      </c>
      <c r="CR43" s="19">
        <f t="shared" si="33"/>
        <v>17</v>
      </c>
      <c r="CS43" s="19" t="str">
        <f t="shared" si="34"/>
        <v>C</v>
      </c>
      <c r="CT43" s="154">
        <v>4306</v>
      </c>
      <c r="CU43" s="126"/>
      <c r="CV43" s="125">
        <v>782</v>
      </c>
      <c r="CW43" s="33">
        <f>VLOOKUP($CV43,Funktionsbezeichnungen,3,0)</f>
        <v>8</v>
      </c>
      <c r="CX43" s="83" t="str">
        <f>VLOOKUP($CV43,Funktionsbezeichnungen,2,0)</f>
        <v>Projektingenieur 2</v>
      </c>
      <c r="CY43" s="125">
        <v>782</v>
      </c>
      <c r="CZ43" s="33">
        <f>VLOOKUP($CY43,Funktionsbezeichnungen,3,0)</f>
        <v>8</v>
      </c>
      <c r="DA43" s="83" t="str">
        <f>VLOOKUP($CY43,Funktionsbezeichnungen,2,0)</f>
        <v>Projektingenieur 2</v>
      </c>
      <c r="DB43" s="125">
        <v>782</v>
      </c>
      <c r="DC43" s="33">
        <f t="shared" si="36"/>
        <v>8</v>
      </c>
      <c r="DD43" s="83" t="str">
        <f t="shared" si="37"/>
        <v>Projektingenieur 2</v>
      </c>
      <c r="DE43" s="20"/>
      <c r="DF43" s="33">
        <v>781</v>
      </c>
      <c r="DG43" s="33">
        <f>VLOOKUP($DF43,Funktionsbezeichnungen,3,0)</f>
        <v>7</v>
      </c>
      <c r="DH43" s="83" t="str">
        <f>VLOOKUP($DF43,Funktionsbezeichnungen,2,0)</f>
        <v>Projektingenieur 1</v>
      </c>
      <c r="DM43" s="19">
        <f t="shared" si="35"/>
        <v>4306</v>
      </c>
      <c r="DN43" s="153">
        <v>2</v>
      </c>
      <c r="DO43" s="19">
        <v>2</v>
      </c>
      <c r="DP43" s="19" t="s">
        <v>952</v>
      </c>
    </row>
    <row r="44" spans="1:120" s="19" customFormat="1" ht="27" x14ac:dyDescent="0.2">
      <c r="A44" s="53">
        <v>0</v>
      </c>
      <c r="B44" s="53">
        <v>1</v>
      </c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359</v>
      </c>
      <c r="P44" s="15" t="s">
        <v>470</v>
      </c>
      <c r="Q44" s="15">
        <v>40</v>
      </c>
      <c r="R44" s="42"/>
      <c r="S44" s="20" t="s">
        <v>227</v>
      </c>
      <c r="T44" s="21">
        <v>1976</v>
      </c>
      <c r="U44" s="28" t="s">
        <v>1048</v>
      </c>
      <c r="V44" s="21">
        <v>2001</v>
      </c>
      <c r="W44" s="25" t="s">
        <v>1049</v>
      </c>
      <c r="X44" s="21">
        <v>2009</v>
      </c>
      <c r="Y44" s="28" t="s">
        <v>106</v>
      </c>
      <c r="Z44" s="21">
        <f t="shared" si="31"/>
        <v>15</v>
      </c>
      <c r="AA44" s="25" t="s">
        <v>605</v>
      </c>
      <c r="AB44" s="21" t="s">
        <v>105</v>
      </c>
      <c r="AC44" s="21"/>
      <c r="AE44" s="90" t="s">
        <v>1097</v>
      </c>
      <c r="AF44" s="82"/>
      <c r="CP44" s="19" t="str">
        <f t="shared" si="32"/>
        <v>Chroust Steffi</v>
      </c>
      <c r="CR44" s="19">
        <f t="shared" si="33"/>
        <v>15</v>
      </c>
      <c r="CS44" s="19" t="str">
        <f t="shared" si="34"/>
        <v>C</v>
      </c>
      <c r="CT44" s="154">
        <v>4275</v>
      </c>
      <c r="CU44" s="126"/>
      <c r="CV44" s="125">
        <v>782</v>
      </c>
      <c r="CW44" s="33">
        <f t="shared" si="22"/>
        <v>8</v>
      </c>
      <c r="CX44" s="83" t="str">
        <f t="shared" si="23"/>
        <v>Projektingenieur 2</v>
      </c>
      <c r="CY44" s="125">
        <v>782</v>
      </c>
      <c r="CZ44" s="33">
        <f t="shared" si="24"/>
        <v>8</v>
      </c>
      <c r="DA44" s="83" t="str">
        <f t="shared" si="25"/>
        <v>Projektingenieur 2</v>
      </c>
      <c r="DB44" s="125">
        <v>782</v>
      </c>
      <c r="DC44" s="33">
        <f t="shared" si="36"/>
        <v>8</v>
      </c>
      <c r="DD44" s="83" t="str">
        <f t="shared" si="37"/>
        <v>Projektingenieur 2</v>
      </c>
      <c r="DE44" s="20"/>
      <c r="DF44" s="33">
        <v>781</v>
      </c>
      <c r="DG44" s="33">
        <f t="shared" si="26"/>
        <v>7</v>
      </c>
      <c r="DH44" s="83" t="str">
        <f t="shared" si="27"/>
        <v>Projektingenieur 1</v>
      </c>
      <c r="DM44" s="19">
        <f t="shared" si="35"/>
        <v>4275</v>
      </c>
      <c r="DN44" s="153">
        <v>2</v>
      </c>
      <c r="DO44" s="19">
        <v>3</v>
      </c>
      <c r="DP44" s="19" t="s">
        <v>952</v>
      </c>
    </row>
    <row r="45" spans="1:120" s="19" customFormat="1" ht="27" x14ac:dyDescent="0.2">
      <c r="A45" s="53">
        <v>0</v>
      </c>
      <c r="B45" s="53"/>
      <c r="C45" s="53">
        <f t="shared" si="0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361</v>
      </c>
      <c r="P45" s="15" t="s">
        <v>469</v>
      </c>
      <c r="Q45" s="15">
        <v>41</v>
      </c>
      <c r="R45" s="42"/>
      <c r="S45" s="20" t="s">
        <v>301</v>
      </c>
      <c r="T45" s="21">
        <v>1975</v>
      </c>
      <c r="U45" s="28" t="s">
        <v>302</v>
      </c>
      <c r="V45" s="21">
        <v>2001</v>
      </c>
      <c r="W45" s="25"/>
      <c r="X45" s="21"/>
      <c r="Y45" s="28" t="s">
        <v>303</v>
      </c>
      <c r="Z45" s="118">
        <f t="shared" si="31"/>
        <v>15</v>
      </c>
      <c r="AA45" s="169" t="s">
        <v>682</v>
      </c>
      <c r="AB45" s="118" t="s">
        <v>105</v>
      </c>
      <c r="AC45" s="21"/>
      <c r="AE45" s="90" t="s">
        <v>373</v>
      </c>
      <c r="AF45" s="82"/>
      <c r="CP45" s="19" t="str">
        <f t="shared" si="32"/>
        <v>Rey Lionel</v>
      </c>
      <c r="CR45" s="19">
        <f t="shared" si="33"/>
        <v>15</v>
      </c>
      <c r="CS45" s="19" t="str">
        <f t="shared" si="34"/>
        <v>C</v>
      </c>
      <c r="CT45" s="154">
        <v>4299</v>
      </c>
      <c r="CU45" s="126"/>
      <c r="CV45" s="125">
        <v>782</v>
      </c>
      <c r="CW45" s="33">
        <f t="shared" si="22"/>
        <v>8</v>
      </c>
      <c r="CX45" s="83" t="str">
        <f t="shared" si="23"/>
        <v>Projektingenieur 2</v>
      </c>
      <c r="CY45" s="125">
        <v>782</v>
      </c>
      <c r="CZ45" s="33">
        <f t="shared" si="24"/>
        <v>8</v>
      </c>
      <c r="DA45" s="83" t="str">
        <f t="shared" si="25"/>
        <v>Projektingenieur 2</v>
      </c>
      <c r="DB45" s="125">
        <v>782</v>
      </c>
      <c r="DC45" s="33">
        <f t="shared" si="36"/>
        <v>8</v>
      </c>
      <c r="DD45" s="83" t="str">
        <f t="shared" si="37"/>
        <v>Projektingenieur 2</v>
      </c>
      <c r="DE45" s="20"/>
      <c r="DF45" s="33">
        <v>782</v>
      </c>
      <c r="DG45" s="33">
        <f t="shared" si="26"/>
        <v>8</v>
      </c>
      <c r="DH45" s="83" t="str">
        <f t="shared" si="27"/>
        <v>Projektingenieur 2</v>
      </c>
      <c r="DM45" s="19">
        <f t="shared" si="35"/>
        <v>4299</v>
      </c>
      <c r="DN45" s="153">
        <v>2</v>
      </c>
      <c r="DO45" s="19">
        <v>3</v>
      </c>
      <c r="DP45" s="19" t="s">
        <v>952</v>
      </c>
    </row>
    <row r="46" spans="1:120" s="19" customFormat="1" ht="27" x14ac:dyDescent="0.2">
      <c r="A46" s="53">
        <v>0</v>
      </c>
      <c r="B46" s="53"/>
      <c r="C46" s="53">
        <f>IF(Z46&gt;=10,1,0)</f>
        <v>1</v>
      </c>
      <c r="D46" s="55">
        <v>1</v>
      </c>
      <c r="E46" s="55"/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52" t="s">
        <v>566</v>
      </c>
      <c r="Q46" s="15">
        <v>42</v>
      </c>
      <c r="R46" s="42"/>
      <c r="S46" s="16" t="s">
        <v>561</v>
      </c>
      <c r="T46" s="21">
        <v>1975</v>
      </c>
      <c r="U46" s="28" t="s">
        <v>562</v>
      </c>
      <c r="V46" s="21">
        <v>2004</v>
      </c>
      <c r="W46" s="25"/>
      <c r="X46" s="21"/>
      <c r="Y46" s="28" t="s">
        <v>564</v>
      </c>
      <c r="Z46" s="118">
        <f t="shared" si="31"/>
        <v>12</v>
      </c>
      <c r="AA46" s="169" t="s">
        <v>565</v>
      </c>
      <c r="AB46" s="21" t="s">
        <v>105</v>
      </c>
      <c r="AC46" s="21"/>
      <c r="AE46" s="90" t="s">
        <v>1084</v>
      </c>
      <c r="AF46" s="82"/>
      <c r="CP46" s="19" t="str">
        <f t="shared" si="32"/>
        <v>That Pueng</v>
      </c>
      <c r="CR46" s="19">
        <f t="shared" si="33"/>
        <v>12</v>
      </c>
      <c r="CS46" s="19" t="str">
        <f t="shared" si="34"/>
        <v>C</v>
      </c>
      <c r="CT46" s="154">
        <v>4345</v>
      </c>
      <c r="CU46" s="126"/>
      <c r="CV46" s="125">
        <v>782</v>
      </c>
      <c r="CW46" s="33">
        <f>VLOOKUP($CV46,Funktionsbezeichnungen,3,0)</f>
        <v>8</v>
      </c>
      <c r="CX46" s="83" t="str">
        <f>VLOOKUP($CV46,Funktionsbezeichnungen,2,0)</f>
        <v>Projektingenieur 2</v>
      </c>
      <c r="CY46" s="125">
        <v>782</v>
      </c>
      <c r="CZ46" s="33">
        <f>VLOOKUP($CY46,Funktionsbezeichnungen,3,0)</f>
        <v>8</v>
      </c>
      <c r="DA46" s="83" t="str">
        <f>VLOOKUP($CY46,Funktionsbezeichnungen,2,0)</f>
        <v>Projektingenieur 2</v>
      </c>
      <c r="DB46" s="125">
        <v>782</v>
      </c>
      <c r="DC46" s="33">
        <f t="shared" si="36"/>
        <v>8</v>
      </c>
      <c r="DD46" s="83" t="str">
        <f t="shared" si="37"/>
        <v>Projektingenieur 2</v>
      </c>
      <c r="DE46" s="20"/>
      <c r="DF46" s="33">
        <v>781</v>
      </c>
      <c r="DG46" s="33">
        <f>VLOOKUP($DF46,Funktionsbezeichnungen,3,0)</f>
        <v>7</v>
      </c>
      <c r="DH46" s="83" t="str">
        <f>VLOOKUP($DF46,Funktionsbezeichnungen,2,0)</f>
        <v>Projektingenieur 1</v>
      </c>
      <c r="DM46" s="19">
        <f t="shared" si="35"/>
        <v>4345</v>
      </c>
      <c r="DN46" s="153">
        <v>1</v>
      </c>
      <c r="DO46" s="19">
        <v>2</v>
      </c>
      <c r="DP46" s="19" t="s">
        <v>952</v>
      </c>
    </row>
    <row r="47" spans="1:120" s="19" customFormat="1" ht="27" x14ac:dyDescent="0.2">
      <c r="A47" s="53">
        <v>0</v>
      </c>
      <c r="B47" s="53"/>
      <c r="C47" s="53">
        <f t="shared" si="0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207" t="s">
        <v>1140</v>
      </c>
      <c r="P47" s="15" t="s">
        <v>934</v>
      </c>
      <c r="Q47" s="15">
        <v>43</v>
      </c>
      <c r="R47" s="42"/>
      <c r="S47" s="20" t="s">
        <v>935</v>
      </c>
      <c r="T47" s="21">
        <v>1976</v>
      </c>
      <c r="U47" s="28" t="s">
        <v>936</v>
      </c>
      <c r="V47" s="21">
        <v>2004</v>
      </c>
      <c r="W47" s="25" t="s">
        <v>324</v>
      </c>
      <c r="X47" s="21">
        <v>2014</v>
      </c>
      <c r="Y47" s="28" t="s">
        <v>1143</v>
      </c>
      <c r="Z47" s="118">
        <f t="shared" si="31"/>
        <v>12</v>
      </c>
      <c r="AA47" s="169" t="s">
        <v>1144</v>
      </c>
      <c r="AB47" s="118" t="s">
        <v>105</v>
      </c>
      <c r="AC47" s="21"/>
      <c r="AE47" s="90" t="s">
        <v>373</v>
      </c>
      <c r="AF47" s="82" t="s">
        <v>1083</v>
      </c>
      <c r="CP47" s="19" t="str">
        <f t="shared" si="32"/>
        <v>Becksmann Thomas J.</v>
      </c>
      <c r="CR47" s="19">
        <f t="shared" si="33"/>
        <v>12</v>
      </c>
      <c r="CS47" s="19" t="str">
        <f t="shared" si="34"/>
        <v>C</v>
      </c>
      <c r="CT47" s="154">
        <v>3210</v>
      </c>
      <c r="CU47" s="126"/>
      <c r="CV47" s="125">
        <v>772</v>
      </c>
      <c r="CW47" s="33">
        <f t="shared" si="22"/>
        <v>8</v>
      </c>
      <c r="CX47" s="83" t="str">
        <f t="shared" si="23"/>
        <v>Projektingenieur 2</v>
      </c>
      <c r="CY47" s="125"/>
      <c r="CZ47" s="33"/>
      <c r="DA47" s="83"/>
      <c r="DB47" s="125"/>
      <c r="DC47" s="33"/>
      <c r="DD47" s="83"/>
      <c r="DE47" s="20"/>
      <c r="DF47" s="33"/>
      <c r="DG47" s="33"/>
      <c r="DH47" s="83"/>
      <c r="DM47" s="19">
        <f t="shared" si="35"/>
        <v>3210</v>
      </c>
      <c r="DN47" s="153">
        <v>2</v>
      </c>
      <c r="DO47" s="19">
        <v>3</v>
      </c>
      <c r="DP47" s="19" t="s">
        <v>951</v>
      </c>
    </row>
    <row r="48" spans="1:120" s="19" customFormat="1" x14ac:dyDescent="0.2">
      <c r="A48" s="53">
        <v>0</v>
      </c>
      <c r="B48" s="53"/>
      <c r="C48" s="53">
        <f t="shared" ref="C48:C65" si="38">IF(Z48&gt;=10,1,0)</f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358</v>
      </c>
      <c r="P48" s="15" t="s">
        <v>852</v>
      </c>
      <c r="Q48" s="15">
        <v>44</v>
      </c>
      <c r="R48" s="42"/>
      <c r="S48" s="20" t="s">
        <v>870</v>
      </c>
      <c r="T48" s="21">
        <v>1978</v>
      </c>
      <c r="U48" s="28" t="s">
        <v>198</v>
      </c>
      <c r="V48" s="21">
        <v>2004</v>
      </c>
      <c r="W48" s="25"/>
      <c r="X48" s="21"/>
      <c r="Y48" s="28" t="s">
        <v>853</v>
      </c>
      <c r="Z48" s="21">
        <f t="shared" si="31"/>
        <v>12</v>
      </c>
      <c r="AA48" s="25" t="s">
        <v>671</v>
      </c>
      <c r="AB48" s="21" t="s">
        <v>105</v>
      </c>
      <c r="AC48" s="21"/>
      <c r="AE48" s="90" t="s">
        <v>373</v>
      </c>
      <c r="AF48" s="82"/>
      <c r="CP48" s="19" t="str">
        <f t="shared" si="32"/>
        <v>Hausammann Cédric</v>
      </c>
      <c r="CR48" s="19">
        <f t="shared" si="33"/>
        <v>12</v>
      </c>
      <c r="CS48" s="19" t="str">
        <f t="shared" si="34"/>
        <v>C</v>
      </c>
      <c r="CT48" s="154">
        <v>9648</v>
      </c>
      <c r="CU48" s="126"/>
      <c r="CV48" s="125">
        <v>772</v>
      </c>
      <c r="CW48" s="33">
        <f t="shared" ref="CW48:CW64" si="39">VLOOKUP($CV48,Funktionsbezeichnungen,3,0)</f>
        <v>8</v>
      </c>
      <c r="CX48" s="83" t="str">
        <f t="shared" ref="CX48:CX64" si="40">VLOOKUP($CV48,Funktionsbezeichnungen,2,0)</f>
        <v>Projektingenieur 2</v>
      </c>
      <c r="CY48" s="125">
        <v>772</v>
      </c>
      <c r="CZ48" s="33">
        <f>VLOOKUP($CY48,Funktionsbezeichnungen,3,0)</f>
        <v>8</v>
      </c>
      <c r="DA48" s="83" t="str">
        <f>VLOOKUP($CY48,Funktionsbezeichnungen,2,0)</f>
        <v>Projektingenieur 2</v>
      </c>
      <c r="DB48" s="125">
        <v>772</v>
      </c>
      <c r="DC48" s="33">
        <f>VLOOKUP($DB48,Funktionsbezeichnungen,3,0)</f>
        <v>8</v>
      </c>
      <c r="DD48" s="83" t="str">
        <f>VLOOKUP($DB48,Funktionsbezeichnungen,2,0)</f>
        <v>Projektingenieur 2</v>
      </c>
      <c r="DE48" s="20"/>
      <c r="DF48" s="33">
        <v>771</v>
      </c>
      <c r="DG48" s="33">
        <f>VLOOKUP($DF48,Funktionsbezeichnungen,3,0)</f>
        <v>7</v>
      </c>
      <c r="DH48" s="83" t="str">
        <f>VLOOKUP($DF48,Funktionsbezeichnungen,2,0)</f>
        <v>Projektingenieur 1</v>
      </c>
      <c r="DM48" s="19">
        <f t="shared" si="35"/>
        <v>9648</v>
      </c>
      <c r="DN48" s="153">
        <v>2</v>
      </c>
      <c r="DO48" s="19">
        <v>3</v>
      </c>
      <c r="DP48" s="19" t="s">
        <v>951</v>
      </c>
    </row>
    <row r="49" spans="1:120" s="19" customFormat="1" x14ac:dyDescent="0.2">
      <c r="A49" s="53">
        <v>0</v>
      </c>
      <c r="B49" s="53"/>
      <c r="C49" s="53">
        <f t="shared" si="38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358</v>
      </c>
      <c r="P49" s="15" t="s">
        <v>1149</v>
      </c>
      <c r="Q49" s="15">
        <v>45</v>
      </c>
      <c r="R49" s="42"/>
      <c r="S49" s="20" t="s">
        <v>1150</v>
      </c>
      <c r="T49" s="21">
        <v>1976</v>
      </c>
      <c r="U49" s="28" t="s">
        <v>1069</v>
      </c>
      <c r="V49" s="21">
        <v>2004</v>
      </c>
      <c r="W49" s="25" t="s">
        <v>1151</v>
      </c>
      <c r="X49" s="21">
        <v>2011</v>
      </c>
      <c r="Y49" s="28" t="s">
        <v>1152</v>
      </c>
      <c r="Z49" s="21">
        <f t="shared" si="31"/>
        <v>12</v>
      </c>
      <c r="AA49" s="25" t="s">
        <v>698</v>
      </c>
      <c r="AB49" s="118" t="s">
        <v>105</v>
      </c>
      <c r="AC49" s="21"/>
      <c r="AE49" s="90" t="s">
        <v>375</v>
      </c>
      <c r="AF49" s="82"/>
      <c r="CP49" s="192" t="str">
        <f t="shared" si="32"/>
        <v>Titz Markus</v>
      </c>
      <c r="CR49" s="153">
        <f t="shared" si="33"/>
        <v>12</v>
      </c>
      <c r="CS49" s="19" t="str">
        <f t="shared" si="34"/>
        <v>C</v>
      </c>
      <c r="CT49" s="205">
        <v>4912</v>
      </c>
      <c r="CU49" s="126"/>
      <c r="CV49" s="125">
        <v>772</v>
      </c>
      <c r="CW49" s="33">
        <f t="shared" si="39"/>
        <v>8</v>
      </c>
      <c r="CX49" s="83" t="str">
        <f t="shared" si="40"/>
        <v>Projektingenieur 2</v>
      </c>
      <c r="CY49" s="125"/>
      <c r="CZ49" s="33"/>
      <c r="DA49" s="83"/>
      <c r="DB49" s="125"/>
      <c r="DC49" s="33"/>
      <c r="DD49" s="83"/>
      <c r="DE49" s="20"/>
      <c r="DF49" s="33"/>
      <c r="DG49" s="33"/>
      <c r="DH49" s="83"/>
      <c r="DM49" s="19">
        <f t="shared" si="35"/>
        <v>4912</v>
      </c>
      <c r="DN49" s="153">
        <v>2</v>
      </c>
      <c r="DO49" s="19">
        <v>3</v>
      </c>
      <c r="DP49" s="19" t="s">
        <v>951</v>
      </c>
    </row>
    <row r="50" spans="1:120" s="19" customFormat="1" ht="27" x14ac:dyDescent="0.2">
      <c r="A50" s="53">
        <v>0</v>
      </c>
      <c r="B50" s="53"/>
      <c r="C50" s="53">
        <f t="shared" si="38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207" t="s">
        <v>1140</v>
      </c>
      <c r="P50" s="15" t="s">
        <v>1120</v>
      </c>
      <c r="Q50" s="15">
        <v>46</v>
      </c>
      <c r="R50" s="42"/>
      <c r="S50" s="20" t="s">
        <v>1118</v>
      </c>
      <c r="T50" s="21">
        <v>1976</v>
      </c>
      <c r="U50" s="28" t="s">
        <v>1119</v>
      </c>
      <c r="V50" s="21">
        <v>2005</v>
      </c>
      <c r="W50" s="25"/>
      <c r="X50" s="21"/>
      <c r="Y50" s="28"/>
      <c r="Z50" s="118">
        <f t="shared" si="31"/>
        <v>11</v>
      </c>
      <c r="AA50" s="169" t="s">
        <v>1144</v>
      </c>
      <c r="AB50" s="118" t="s">
        <v>105</v>
      </c>
      <c r="AC50" s="21"/>
      <c r="AE50" s="90" t="s">
        <v>373</v>
      </c>
      <c r="AF50" s="82"/>
      <c r="CP50" s="19" t="str">
        <f t="shared" si="32"/>
        <v>Dick David</v>
      </c>
      <c r="CR50" s="19">
        <f t="shared" si="33"/>
        <v>11</v>
      </c>
      <c r="CS50" s="19" t="str">
        <f t="shared" si="34"/>
        <v>C</v>
      </c>
      <c r="CT50" s="205">
        <v>4909</v>
      </c>
      <c r="CU50" s="126"/>
      <c r="CV50" s="125">
        <v>772</v>
      </c>
      <c r="CW50" s="33">
        <f t="shared" si="39"/>
        <v>8</v>
      </c>
      <c r="CX50" s="83" t="str">
        <f t="shared" si="40"/>
        <v>Projektingenieur 2</v>
      </c>
      <c r="CY50" s="125"/>
      <c r="CZ50" s="33"/>
      <c r="DA50" s="83"/>
      <c r="DB50" s="125"/>
      <c r="DC50" s="33"/>
      <c r="DD50" s="83"/>
      <c r="DE50" s="20"/>
      <c r="DF50" s="33"/>
      <c r="DG50" s="33"/>
      <c r="DH50" s="83"/>
      <c r="DM50" s="19">
        <f t="shared" si="35"/>
        <v>4909</v>
      </c>
      <c r="DN50" s="153">
        <v>2</v>
      </c>
      <c r="DO50" s="19">
        <v>3</v>
      </c>
      <c r="DP50" s="19" t="s">
        <v>952</v>
      </c>
    </row>
    <row r="51" spans="1:120" s="19" customFormat="1" x14ac:dyDescent="0.2">
      <c r="A51" s="53">
        <v>0</v>
      </c>
      <c r="B51" s="53">
        <v>1</v>
      </c>
      <c r="C51" s="53">
        <f t="shared" si="38"/>
        <v>1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1068</v>
      </c>
      <c r="V51" s="21">
        <v>2005</v>
      </c>
      <c r="W51" s="25"/>
      <c r="X51" s="21"/>
      <c r="Y51" s="28"/>
      <c r="Z51" s="21">
        <f t="shared" si="31"/>
        <v>11</v>
      </c>
      <c r="AA51" s="25" t="s">
        <v>685</v>
      </c>
      <c r="AB51" s="118" t="s">
        <v>105</v>
      </c>
      <c r="AC51" s="21"/>
      <c r="AE51" s="90" t="s">
        <v>376</v>
      </c>
      <c r="AF51" s="82"/>
      <c r="CP51" s="19" t="str">
        <f t="shared" si="32"/>
        <v>Penning Rebecca</v>
      </c>
      <c r="CR51" s="19">
        <f t="shared" si="33"/>
        <v>11</v>
      </c>
      <c r="CS51" s="19" t="str">
        <f t="shared" si="34"/>
        <v>C</v>
      </c>
      <c r="CT51" s="154">
        <v>4353</v>
      </c>
      <c r="CU51" s="126"/>
      <c r="CV51" s="125">
        <v>772</v>
      </c>
      <c r="CW51" s="33">
        <f t="shared" si="39"/>
        <v>8</v>
      </c>
      <c r="CX51" s="83" t="str">
        <f t="shared" si="40"/>
        <v>Projektingenieur 2</v>
      </c>
      <c r="CY51" s="125">
        <v>772</v>
      </c>
      <c r="CZ51" s="33">
        <f>VLOOKUP($CY51,Funktionsbezeichnungen,3,0)</f>
        <v>8</v>
      </c>
      <c r="DA51" s="83" t="str">
        <f>VLOOKUP($CY51,Funktionsbezeichnungen,2,0)</f>
        <v>Projektingenieur 2</v>
      </c>
      <c r="DB51" s="125">
        <v>771</v>
      </c>
      <c r="DC51" s="33">
        <f>VLOOKUP($DB51,Funktionsbezeichnungen,3,0)</f>
        <v>7</v>
      </c>
      <c r="DD51" s="83" t="str">
        <f>VLOOKUP($DB51,Funktionsbezeichnungen,2,0)</f>
        <v>Projektingenieur 1</v>
      </c>
      <c r="DE51" s="20"/>
      <c r="DF51" s="33">
        <v>771</v>
      </c>
      <c r="DG51" s="33">
        <f>VLOOKUP($DF51,Funktionsbezeichnungen,3,0)</f>
        <v>7</v>
      </c>
      <c r="DH51" s="83" t="str">
        <f>VLOOKUP($DF51,Funktionsbezeichnungen,2,0)</f>
        <v>Projektingenieur 1</v>
      </c>
      <c r="DM51" s="19">
        <f t="shared" si="35"/>
        <v>4353</v>
      </c>
      <c r="DN51" s="153">
        <v>2</v>
      </c>
      <c r="DO51" s="19">
        <v>3</v>
      </c>
      <c r="DP51" s="185" t="s">
        <v>968</v>
      </c>
    </row>
    <row r="52" spans="1:120" s="19" customFormat="1" x14ac:dyDescent="0.2">
      <c r="A52" s="53">
        <v>0</v>
      </c>
      <c r="B52" s="53"/>
      <c r="C52" s="53">
        <f t="shared" si="38"/>
        <v>1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1063</v>
      </c>
      <c r="V52" s="21">
        <v>2006</v>
      </c>
      <c r="W52" s="25"/>
      <c r="X52" s="21"/>
      <c r="Y52" s="28"/>
      <c r="Z52" s="21">
        <f t="shared" si="31"/>
        <v>10</v>
      </c>
      <c r="AA52" s="25" t="s">
        <v>108</v>
      </c>
      <c r="AB52" s="118" t="s">
        <v>105</v>
      </c>
      <c r="AC52" s="21"/>
      <c r="AE52" s="90" t="s">
        <v>373</v>
      </c>
      <c r="AF52" s="82"/>
      <c r="CP52" s="19" t="str">
        <f t="shared" si="32"/>
        <v>Akdeniz Veysel</v>
      </c>
      <c r="CR52" s="153">
        <f t="shared" si="33"/>
        <v>10</v>
      </c>
      <c r="CS52" s="19" t="str">
        <f t="shared" si="34"/>
        <v>C</v>
      </c>
      <c r="CT52" s="154">
        <v>4293</v>
      </c>
      <c r="CU52" s="126"/>
      <c r="CV52" s="125">
        <v>772</v>
      </c>
      <c r="CW52" s="33">
        <f t="shared" si="39"/>
        <v>8</v>
      </c>
      <c r="CX52" s="83" t="str">
        <f t="shared" si="40"/>
        <v>Projektingenieur 2</v>
      </c>
      <c r="CY52" s="125">
        <v>772</v>
      </c>
      <c r="CZ52" s="33">
        <f>VLOOKUP($CY52,Funktionsbezeichnungen,3,0)</f>
        <v>8</v>
      </c>
      <c r="DA52" s="83" t="str">
        <f>VLOOKUP($CY52,Funktionsbezeichnungen,2,0)</f>
        <v>Projektingenieur 2</v>
      </c>
      <c r="DB52" s="125">
        <v>772</v>
      </c>
      <c r="DC52" s="33">
        <f>VLOOKUP($DB52,Funktionsbezeichnungen,3,0)</f>
        <v>8</v>
      </c>
      <c r="DD52" s="83" t="str">
        <f>VLOOKUP($DB52,Funktionsbezeichnungen,2,0)</f>
        <v>Projektingenieur 2</v>
      </c>
      <c r="DE52" s="20"/>
      <c r="DF52" s="33">
        <v>771</v>
      </c>
      <c r="DG52" s="33">
        <f>VLOOKUP($DF52,Funktionsbezeichnungen,3,0)</f>
        <v>7</v>
      </c>
      <c r="DH52" s="83" t="str">
        <f>VLOOKUP($DF52,Funktionsbezeichnungen,2,0)</f>
        <v>Projektingenieur 1</v>
      </c>
      <c r="DM52" s="19">
        <f t="shared" si="35"/>
        <v>4293</v>
      </c>
      <c r="DN52" s="153">
        <v>2</v>
      </c>
      <c r="DO52" s="19">
        <v>3</v>
      </c>
      <c r="DP52" s="19" t="s">
        <v>951</v>
      </c>
    </row>
    <row r="53" spans="1:120" s="19" customFormat="1" x14ac:dyDescent="0.2">
      <c r="A53" s="53">
        <v>0</v>
      </c>
      <c r="B53" s="53"/>
      <c r="C53" s="53">
        <f t="shared" si="38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932</v>
      </c>
      <c r="Q53" s="15">
        <v>49</v>
      </c>
      <c r="R53" s="42"/>
      <c r="S53" s="20" t="s">
        <v>933</v>
      </c>
      <c r="T53" s="21">
        <v>1983</v>
      </c>
      <c r="U53" s="28" t="s">
        <v>1063</v>
      </c>
      <c r="V53" s="21">
        <v>2007</v>
      </c>
      <c r="W53" s="25" t="s">
        <v>1060</v>
      </c>
      <c r="X53" s="21">
        <v>2008</v>
      </c>
      <c r="Y53" s="28"/>
      <c r="Z53" s="21">
        <f t="shared" si="31"/>
        <v>9</v>
      </c>
      <c r="AA53" s="25" t="s">
        <v>1079</v>
      </c>
      <c r="AB53" s="118" t="s">
        <v>105</v>
      </c>
      <c r="AC53" s="21"/>
      <c r="AE53" s="90" t="s">
        <v>373</v>
      </c>
      <c r="AF53" s="82"/>
      <c r="CP53" s="19" t="str">
        <f t="shared" si="32"/>
        <v>Noordam Philipp</v>
      </c>
      <c r="CR53" s="153">
        <f t="shared" si="33"/>
        <v>9</v>
      </c>
      <c r="CS53" s="19" t="str">
        <f t="shared" si="34"/>
        <v>C</v>
      </c>
      <c r="CT53" s="154">
        <v>4312</v>
      </c>
      <c r="CU53" s="126"/>
      <c r="CV53" s="125">
        <v>772</v>
      </c>
      <c r="CW53" s="33">
        <f t="shared" si="39"/>
        <v>8</v>
      </c>
      <c r="CX53" s="83" t="str">
        <f t="shared" si="40"/>
        <v>Projektingenieur 2</v>
      </c>
      <c r="CY53" s="125"/>
      <c r="CZ53" s="33"/>
      <c r="DA53" s="83"/>
      <c r="DB53" s="125"/>
      <c r="DC53" s="33"/>
      <c r="DD53" s="83"/>
      <c r="DE53" s="20"/>
      <c r="DF53" s="33"/>
      <c r="DG53" s="33"/>
      <c r="DH53" s="83"/>
      <c r="DM53" s="19">
        <f t="shared" si="35"/>
        <v>4312</v>
      </c>
      <c r="DN53" s="153">
        <v>2</v>
      </c>
      <c r="DO53" s="19">
        <v>2</v>
      </c>
      <c r="DP53" s="19" t="s">
        <v>951</v>
      </c>
    </row>
    <row r="54" spans="1:120" s="19" customFormat="1" x14ac:dyDescent="0.2">
      <c r="A54" s="53">
        <v>0</v>
      </c>
      <c r="B54" s="53"/>
      <c r="C54" s="53">
        <f t="shared" si="38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586</v>
      </c>
      <c r="Q54" s="15">
        <v>50</v>
      </c>
      <c r="R54" s="42"/>
      <c r="S54" s="20" t="s">
        <v>587</v>
      </c>
      <c r="T54" s="21">
        <v>1981</v>
      </c>
      <c r="U54" s="28" t="s">
        <v>1076</v>
      </c>
      <c r="V54" s="21">
        <v>2008</v>
      </c>
      <c r="W54" s="25" t="s">
        <v>1060</v>
      </c>
      <c r="X54" s="21">
        <v>2009</v>
      </c>
      <c r="Y54" s="28"/>
      <c r="Z54" s="21">
        <f t="shared" si="31"/>
        <v>8</v>
      </c>
      <c r="AA54" s="25" t="s">
        <v>108</v>
      </c>
      <c r="AB54" s="118" t="s">
        <v>105</v>
      </c>
      <c r="AC54" s="21"/>
      <c r="AE54" s="90" t="s">
        <v>375</v>
      </c>
      <c r="AF54" s="82"/>
      <c r="CP54" s="19" t="str">
        <f t="shared" si="32"/>
        <v>Fuhl Waldemar</v>
      </c>
      <c r="CR54" s="153">
        <f t="shared" si="33"/>
        <v>8</v>
      </c>
      <c r="CS54" s="19" t="str">
        <f t="shared" si="34"/>
        <v>C</v>
      </c>
      <c r="CT54" s="154">
        <v>4349</v>
      </c>
      <c r="CU54" s="126"/>
      <c r="CV54" s="125">
        <v>772</v>
      </c>
      <c r="CW54" s="33">
        <f t="shared" si="39"/>
        <v>8</v>
      </c>
      <c r="CX54" s="83" t="str">
        <f t="shared" si="40"/>
        <v>Projektingenieur 2</v>
      </c>
      <c r="CY54" s="125">
        <v>772</v>
      </c>
      <c r="CZ54" s="33">
        <f>VLOOKUP($CY54,Funktionsbezeichnungen,3,0)</f>
        <v>8</v>
      </c>
      <c r="DA54" s="83" t="str">
        <f>VLOOKUP($CY54,Funktionsbezeichnungen,2,0)</f>
        <v>Projektingenieur 2</v>
      </c>
      <c r="DB54" s="125">
        <v>771</v>
      </c>
      <c r="DC54" s="33">
        <f>VLOOKUP($DB54,Funktionsbezeichnungen,3,0)</f>
        <v>7</v>
      </c>
      <c r="DD54" s="83" t="str">
        <f>VLOOKUP($DB54,Funktionsbezeichnungen,2,0)</f>
        <v>Projektingenieur 1</v>
      </c>
      <c r="DE54" s="20"/>
      <c r="DF54" s="33">
        <v>771</v>
      </c>
      <c r="DG54" s="33">
        <f>VLOOKUP($DF54,Funktionsbezeichnungen,3,0)</f>
        <v>7</v>
      </c>
      <c r="DH54" s="83" t="str">
        <f>VLOOKUP($DF54,Funktionsbezeichnungen,2,0)</f>
        <v>Projektingenieur 1</v>
      </c>
      <c r="DM54" s="19">
        <f t="shared" si="35"/>
        <v>4349</v>
      </c>
      <c r="DN54" s="153">
        <v>2</v>
      </c>
      <c r="DO54" s="19">
        <v>2</v>
      </c>
      <c r="DP54" s="19" t="s">
        <v>951</v>
      </c>
    </row>
    <row r="55" spans="1:120" s="19" customFormat="1" x14ac:dyDescent="0.2">
      <c r="A55" s="53">
        <v>0</v>
      </c>
      <c r="B55" s="53"/>
      <c r="C55" s="53">
        <f t="shared" si="38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360</v>
      </c>
      <c r="P55" s="15" t="s">
        <v>567</v>
      </c>
      <c r="Q55" s="15">
        <v>51</v>
      </c>
      <c r="R55" s="42"/>
      <c r="S55" s="20" t="s">
        <v>213</v>
      </c>
      <c r="T55" s="21">
        <v>1985</v>
      </c>
      <c r="U55" s="209" t="s">
        <v>1006</v>
      </c>
      <c r="V55" s="21">
        <v>2008</v>
      </c>
      <c r="W55" s="25" t="s">
        <v>1181</v>
      </c>
      <c r="X55" s="21">
        <v>2013</v>
      </c>
      <c r="Y55" s="28" t="s">
        <v>1023</v>
      </c>
      <c r="Z55" s="118">
        <f t="shared" si="31"/>
        <v>8</v>
      </c>
      <c r="AA55" s="25" t="s">
        <v>108</v>
      </c>
      <c r="AB55" s="118" t="s">
        <v>105</v>
      </c>
      <c r="AC55" s="21"/>
      <c r="AE55" s="90" t="s">
        <v>375</v>
      </c>
      <c r="AF55" s="82"/>
      <c r="CP55" s="19" t="str">
        <f t="shared" si="32"/>
        <v>Imesch Reto</v>
      </c>
      <c r="CR55" s="153">
        <f t="shared" si="33"/>
        <v>8</v>
      </c>
      <c r="CS55" s="19" t="str">
        <f t="shared" si="34"/>
        <v>C</v>
      </c>
      <c r="CT55" s="154">
        <v>9677</v>
      </c>
      <c r="CU55" s="126"/>
      <c r="CV55" s="125">
        <v>772</v>
      </c>
      <c r="CW55" s="33">
        <f t="shared" si="39"/>
        <v>8</v>
      </c>
      <c r="CX55" s="83" t="str">
        <f t="shared" si="40"/>
        <v>Projektingenieur 2</v>
      </c>
      <c r="CY55" s="125">
        <v>772</v>
      </c>
      <c r="CZ55" s="33">
        <f>VLOOKUP($CY55,Funktionsbezeichnungen,3,0)</f>
        <v>8</v>
      </c>
      <c r="DA55" s="83" t="str">
        <f>VLOOKUP($CY55,Funktionsbezeichnungen,2,0)</f>
        <v>Projektingenieur 2</v>
      </c>
      <c r="DB55" s="125">
        <v>771</v>
      </c>
      <c r="DC55" s="33">
        <f>VLOOKUP($DB55,Funktionsbezeichnungen,3,0)</f>
        <v>7</v>
      </c>
      <c r="DD55" s="83" t="str">
        <f>VLOOKUP($DB55,Funktionsbezeichnungen,2,0)</f>
        <v>Projektingenieur 1</v>
      </c>
      <c r="DE55" s="20"/>
      <c r="DF55" s="33">
        <v>771</v>
      </c>
      <c r="DG55" s="33">
        <f>VLOOKUP($DF55,Funktionsbezeichnungen,3,0)</f>
        <v>7</v>
      </c>
      <c r="DH55" s="83" t="str">
        <f>VLOOKUP($DF55,Funktionsbezeichnungen,2,0)</f>
        <v>Projektingenieur 1</v>
      </c>
      <c r="DM55" s="19">
        <f t="shared" si="35"/>
        <v>9677</v>
      </c>
      <c r="DN55" s="153">
        <v>2</v>
      </c>
      <c r="DO55" s="19">
        <v>3</v>
      </c>
      <c r="DP55" s="19" t="s">
        <v>951</v>
      </c>
    </row>
    <row r="56" spans="1:120" s="19" customFormat="1" x14ac:dyDescent="0.2">
      <c r="A56" s="53">
        <v>0</v>
      </c>
      <c r="B56" s="53"/>
      <c r="C56" s="53">
        <f t="shared" si="38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360</v>
      </c>
      <c r="P56" s="15" t="s">
        <v>598</v>
      </c>
      <c r="Q56" s="15">
        <v>52</v>
      </c>
      <c r="R56" s="42"/>
      <c r="S56" s="20" t="s">
        <v>281</v>
      </c>
      <c r="T56" s="21">
        <v>1983</v>
      </c>
      <c r="U56" s="28" t="s">
        <v>1076</v>
      </c>
      <c r="V56" s="21">
        <v>2008</v>
      </c>
      <c r="W56" s="25" t="s">
        <v>1060</v>
      </c>
      <c r="X56" s="21">
        <v>2009</v>
      </c>
      <c r="Y56" s="28" t="s">
        <v>1023</v>
      </c>
      <c r="Z56" s="21">
        <f t="shared" si="31"/>
        <v>8</v>
      </c>
      <c r="AA56" s="25" t="s">
        <v>1133</v>
      </c>
      <c r="AB56" s="118" t="s">
        <v>105</v>
      </c>
      <c r="AC56" s="21"/>
      <c r="AE56" s="90" t="s">
        <v>1102</v>
      </c>
      <c r="AF56" s="82"/>
      <c r="CP56" s="19" t="str">
        <f t="shared" si="32"/>
        <v>Wieland Manuel</v>
      </c>
      <c r="CR56" s="153">
        <f t="shared" si="33"/>
        <v>8</v>
      </c>
      <c r="CS56" s="19" t="str">
        <f t="shared" si="34"/>
        <v>C</v>
      </c>
      <c r="CT56" s="154">
        <v>9698</v>
      </c>
      <c r="CU56" s="126"/>
      <c r="CV56" s="125">
        <v>772</v>
      </c>
      <c r="CW56" s="33">
        <f t="shared" si="39"/>
        <v>8</v>
      </c>
      <c r="CX56" s="83" t="str">
        <f t="shared" si="40"/>
        <v>Projektingenieur 2</v>
      </c>
      <c r="CY56" s="125">
        <v>771</v>
      </c>
      <c r="CZ56" s="33">
        <f>VLOOKUP($CY56,Funktionsbezeichnungen,3,0)</f>
        <v>7</v>
      </c>
      <c r="DA56" s="83" t="str">
        <f>VLOOKUP($CY56,Funktionsbezeichnungen,2,0)</f>
        <v>Projektingenieur 1</v>
      </c>
      <c r="DB56" s="125">
        <v>771</v>
      </c>
      <c r="DC56" s="33">
        <f>VLOOKUP($DB56,Funktionsbezeichnungen,3,0)</f>
        <v>7</v>
      </c>
      <c r="DD56" s="83" t="str">
        <f>VLOOKUP($DB56,Funktionsbezeichnungen,2,0)</f>
        <v>Projektingenieur 1</v>
      </c>
      <c r="DE56" s="20"/>
      <c r="DF56" s="33">
        <v>771</v>
      </c>
      <c r="DG56" s="33">
        <f>VLOOKUP($DF56,Funktionsbezeichnungen,3,0)</f>
        <v>7</v>
      </c>
      <c r="DH56" s="83" t="str">
        <f>VLOOKUP($DF56,Funktionsbezeichnungen,2,0)</f>
        <v>Projektingenieur 1</v>
      </c>
      <c r="DM56" s="19">
        <f t="shared" si="35"/>
        <v>9698</v>
      </c>
      <c r="DN56" s="153">
        <v>2</v>
      </c>
      <c r="DO56" s="19">
        <v>2</v>
      </c>
      <c r="DP56" s="19" t="s">
        <v>951</v>
      </c>
    </row>
    <row r="57" spans="1:120" s="19" customFormat="1" ht="27" x14ac:dyDescent="0.2">
      <c r="A57" s="53">
        <v>0</v>
      </c>
      <c r="B57" s="53"/>
      <c r="C57" s="53">
        <f t="shared" si="38"/>
        <v>0</v>
      </c>
      <c r="D57" s="55">
        <v>1</v>
      </c>
      <c r="E57" s="55"/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361</v>
      </c>
      <c r="P57" s="15" t="s">
        <v>1046</v>
      </c>
      <c r="Q57" s="15">
        <v>53</v>
      </c>
      <c r="R57" s="42"/>
      <c r="S57" s="20" t="s">
        <v>930</v>
      </c>
      <c r="T57" s="21">
        <v>1972</v>
      </c>
      <c r="U57" s="28" t="s">
        <v>1007</v>
      </c>
      <c r="V57" s="21">
        <v>2009</v>
      </c>
      <c r="W57" s="25" t="s">
        <v>1066</v>
      </c>
      <c r="X57" s="21">
        <v>2012</v>
      </c>
      <c r="Y57" s="28" t="s">
        <v>1180</v>
      </c>
      <c r="Z57" s="118">
        <f t="shared" si="31"/>
        <v>7</v>
      </c>
      <c r="AA57" s="119" t="s">
        <v>931</v>
      </c>
      <c r="AB57" s="118" t="s">
        <v>105</v>
      </c>
      <c r="AC57" s="21"/>
      <c r="AE57" s="90" t="s">
        <v>373</v>
      </c>
      <c r="AF57" s="82"/>
      <c r="CP57" s="19" t="str">
        <f t="shared" si="32"/>
        <v>Baschong Clemens</v>
      </c>
      <c r="CR57" s="153">
        <f t="shared" si="33"/>
        <v>7</v>
      </c>
      <c r="CS57" s="19" t="str">
        <f t="shared" si="34"/>
        <v>C</v>
      </c>
      <c r="CT57" s="154">
        <v>4311</v>
      </c>
      <c r="CU57" s="126"/>
      <c r="CV57" s="125">
        <v>782</v>
      </c>
      <c r="CW57" s="33">
        <f t="shared" si="39"/>
        <v>8</v>
      </c>
      <c r="CX57" s="83" t="str">
        <f t="shared" si="40"/>
        <v>Projektingenieur 2</v>
      </c>
      <c r="CY57" s="125"/>
      <c r="CZ57" s="33"/>
      <c r="DA57" s="83"/>
      <c r="DB57" s="125"/>
      <c r="DC57" s="33"/>
      <c r="DD57" s="83"/>
      <c r="DE57" s="20"/>
      <c r="DF57" s="33"/>
      <c r="DG57" s="33"/>
      <c r="DH57" s="83"/>
      <c r="DM57" s="19">
        <f t="shared" si="35"/>
        <v>4311</v>
      </c>
      <c r="DN57" s="153">
        <v>2</v>
      </c>
      <c r="DO57" s="19">
        <v>2</v>
      </c>
      <c r="DP57" s="19" t="s">
        <v>952</v>
      </c>
    </row>
    <row r="58" spans="1:120" s="19" customFormat="1" x14ac:dyDescent="0.2">
      <c r="A58" s="53">
        <v>0</v>
      </c>
      <c r="B58" s="53"/>
      <c r="C58" s="53">
        <f t="shared" si="38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358</v>
      </c>
      <c r="P58" s="15" t="s">
        <v>528</v>
      </c>
      <c r="Q58" s="15">
        <v>54</v>
      </c>
      <c r="R58" s="42"/>
      <c r="S58" s="20" t="s">
        <v>529</v>
      </c>
      <c r="T58" s="21">
        <v>1984</v>
      </c>
      <c r="U58" s="28" t="s">
        <v>1006</v>
      </c>
      <c r="V58" s="21">
        <v>2009</v>
      </c>
      <c r="W58" s="25"/>
      <c r="X58" s="21"/>
      <c r="Y58" s="28"/>
      <c r="Z58" s="118">
        <f t="shared" si="31"/>
        <v>7</v>
      </c>
      <c r="AA58" s="25" t="s">
        <v>1079</v>
      </c>
      <c r="AB58" s="118" t="s">
        <v>105</v>
      </c>
      <c r="AC58" s="21"/>
      <c r="AE58" s="90" t="s">
        <v>373</v>
      </c>
      <c r="AF58" s="82"/>
      <c r="CP58" s="19" t="str">
        <f t="shared" si="32"/>
        <v>Jung Roman</v>
      </c>
      <c r="CR58" s="153">
        <f t="shared" si="33"/>
        <v>7</v>
      </c>
      <c r="CS58" s="19" t="str">
        <f t="shared" si="34"/>
        <v>C</v>
      </c>
      <c r="CT58" s="154">
        <v>8565</v>
      </c>
      <c r="CU58" s="126"/>
      <c r="CV58" s="125">
        <v>772</v>
      </c>
      <c r="CW58" s="33">
        <f t="shared" si="39"/>
        <v>8</v>
      </c>
      <c r="CX58" s="83" t="str">
        <f t="shared" si="40"/>
        <v>Projektingenieur 2</v>
      </c>
      <c r="CY58" s="125">
        <v>771</v>
      </c>
      <c r="CZ58" s="33">
        <f>VLOOKUP($CY58,Funktionsbezeichnungen,3,0)</f>
        <v>7</v>
      </c>
      <c r="DA58" s="83" t="str">
        <f>VLOOKUP($CY58,Funktionsbezeichnungen,2,0)</f>
        <v>Projektingenieur 1</v>
      </c>
      <c r="DB58" s="125">
        <v>771</v>
      </c>
      <c r="DC58" s="33">
        <f>VLOOKUP($DB58,Funktionsbezeichnungen,3,0)</f>
        <v>7</v>
      </c>
      <c r="DD58" s="83" t="str">
        <f>VLOOKUP($DB58,Funktionsbezeichnungen,2,0)</f>
        <v>Projektingenieur 1</v>
      </c>
      <c r="DE58" s="20"/>
      <c r="DF58" s="33">
        <v>771</v>
      </c>
      <c r="DG58" s="33">
        <f>VLOOKUP($DF58,Funktionsbezeichnungen,3,0)</f>
        <v>7</v>
      </c>
      <c r="DH58" s="83" t="str">
        <f>VLOOKUP($DF58,Funktionsbezeichnungen,2,0)</f>
        <v>Projektingenieur 1</v>
      </c>
      <c r="DM58" s="19">
        <f t="shared" si="35"/>
        <v>8565</v>
      </c>
      <c r="DN58" s="153">
        <v>2</v>
      </c>
      <c r="DO58" s="19">
        <v>3</v>
      </c>
      <c r="DP58" s="19" t="s">
        <v>951</v>
      </c>
    </row>
    <row r="59" spans="1:120" s="19" customFormat="1" x14ac:dyDescent="0.2">
      <c r="A59" s="53">
        <v>0</v>
      </c>
      <c r="B59" s="53"/>
      <c r="C59" s="53">
        <f t="shared" si="38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546</v>
      </c>
      <c r="Q59" s="15">
        <v>55</v>
      </c>
      <c r="R59" s="42"/>
      <c r="S59" s="20" t="s">
        <v>295</v>
      </c>
      <c r="T59" s="21">
        <v>1987</v>
      </c>
      <c r="U59" s="28" t="s">
        <v>1006</v>
      </c>
      <c r="V59" s="21">
        <v>2009</v>
      </c>
      <c r="W59" s="25"/>
      <c r="X59" s="21"/>
      <c r="Y59" s="28"/>
      <c r="Z59" s="21">
        <f t="shared" si="31"/>
        <v>7</v>
      </c>
      <c r="AA59" s="25" t="s">
        <v>1082</v>
      </c>
      <c r="AB59" s="118" t="s">
        <v>105</v>
      </c>
      <c r="AC59" s="21"/>
      <c r="AE59" s="90" t="s">
        <v>373</v>
      </c>
      <c r="AF59" s="82"/>
      <c r="CP59" s="19" t="str">
        <f t="shared" si="32"/>
        <v>Schoeffel Daniel</v>
      </c>
      <c r="CR59" s="153">
        <f t="shared" si="33"/>
        <v>7</v>
      </c>
      <c r="CS59" s="19" t="str">
        <f t="shared" si="34"/>
        <v>C</v>
      </c>
      <c r="CT59" s="154">
        <v>8569</v>
      </c>
      <c r="CU59" s="126"/>
      <c r="CV59" s="125">
        <v>772</v>
      </c>
      <c r="CW59" s="33">
        <f t="shared" si="39"/>
        <v>8</v>
      </c>
      <c r="CX59" s="83" t="str">
        <f t="shared" si="40"/>
        <v>Projektingenieur 2</v>
      </c>
      <c r="CY59" s="125">
        <v>771</v>
      </c>
      <c r="CZ59" s="33">
        <f>VLOOKUP($CY59,Funktionsbezeichnungen,3,0)</f>
        <v>7</v>
      </c>
      <c r="DA59" s="83" t="str">
        <f>VLOOKUP($CY59,Funktionsbezeichnungen,2,0)</f>
        <v>Projektingenieur 1</v>
      </c>
      <c r="DB59" s="125">
        <v>771</v>
      </c>
      <c r="DC59" s="33">
        <f>VLOOKUP($DB59,Funktionsbezeichnungen,3,0)</f>
        <v>7</v>
      </c>
      <c r="DD59" s="83" t="str">
        <f>VLOOKUP($DB59,Funktionsbezeichnungen,2,0)</f>
        <v>Projektingenieur 1</v>
      </c>
      <c r="DE59" s="20"/>
      <c r="DF59" s="33">
        <v>771</v>
      </c>
      <c r="DG59" s="33">
        <f>VLOOKUP($DF59,Funktionsbezeichnungen,3,0)</f>
        <v>7</v>
      </c>
      <c r="DH59" s="83" t="str">
        <f>VLOOKUP($DF59,Funktionsbezeichnungen,2,0)</f>
        <v>Projektingenieur 1</v>
      </c>
      <c r="DM59" s="19">
        <f t="shared" si="35"/>
        <v>8569</v>
      </c>
      <c r="DN59" s="153">
        <v>2</v>
      </c>
      <c r="DO59" s="19">
        <v>3</v>
      </c>
      <c r="DP59" s="19" t="s">
        <v>951</v>
      </c>
    </row>
    <row r="60" spans="1:120" s="19" customFormat="1" x14ac:dyDescent="0.2">
      <c r="A60" s="53">
        <v>0</v>
      </c>
      <c r="B60" s="53">
        <v>1</v>
      </c>
      <c r="C60" s="53">
        <f t="shared" si="38"/>
        <v>0</v>
      </c>
      <c r="D60" s="55">
        <v>1</v>
      </c>
      <c r="E60" s="55"/>
      <c r="F60" s="56"/>
      <c r="G60" s="54"/>
      <c r="H60" s="54"/>
      <c r="I60" s="56"/>
      <c r="J60" s="54"/>
      <c r="K60" s="56"/>
      <c r="L60" s="56"/>
      <c r="M60" s="56"/>
      <c r="N60" s="58"/>
      <c r="O60" s="52" t="s">
        <v>360</v>
      </c>
      <c r="P60" s="15" t="s">
        <v>1003</v>
      </c>
      <c r="Q60" s="15">
        <v>56</v>
      </c>
      <c r="R60" s="42"/>
      <c r="S60" s="20" t="s">
        <v>1004</v>
      </c>
      <c r="T60" s="21">
        <v>1984</v>
      </c>
      <c r="U60" s="28" t="s">
        <v>194</v>
      </c>
      <c r="V60" s="21">
        <v>2009</v>
      </c>
      <c r="W60" s="25"/>
      <c r="X60" s="21"/>
      <c r="Y60" s="28" t="s">
        <v>91</v>
      </c>
      <c r="Z60" s="21">
        <f t="shared" si="31"/>
        <v>7</v>
      </c>
      <c r="AA60" s="25" t="s">
        <v>269</v>
      </c>
      <c r="AB60" s="118" t="s">
        <v>105</v>
      </c>
      <c r="AC60" s="21"/>
      <c r="AE60" s="90" t="s">
        <v>375</v>
      </c>
      <c r="AF60" s="82"/>
      <c r="CP60" s="19" t="str">
        <f t="shared" si="32"/>
        <v>Vecchi Sandra</v>
      </c>
      <c r="CR60" s="153">
        <f t="shared" si="33"/>
        <v>7</v>
      </c>
      <c r="CS60" s="19" t="str">
        <f t="shared" si="34"/>
        <v>C</v>
      </c>
      <c r="CT60" s="154">
        <v>4906</v>
      </c>
      <c r="CU60" s="126"/>
      <c r="CV60" s="125">
        <v>772</v>
      </c>
      <c r="CW60" s="33">
        <f t="shared" si="39"/>
        <v>8</v>
      </c>
      <c r="CX60" s="83" t="str">
        <f t="shared" si="40"/>
        <v>Projektingenieur 2</v>
      </c>
      <c r="CY60" s="125"/>
      <c r="CZ60" s="33"/>
      <c r="DA60" s="83"/>
      <c r="DB60" s="125"/>
      <c r="DC60" s="33"/>
      <c r="DD60" s="83"/>
      <c r="DE60" s="20"/>
      <c r="DF60" s="33"/>
      <c r="DG60" s="33"/>
      <c r="DH60" s="83"/>
      <c r="DM60" s="19">
        <f t="shared" si="35"/>
        <v>4906</v>
      </c>
      <c r="DN60" s="153">
        <v>2</v>
      </c>
      <c r="DO60" s="19">
        <v>1</v>
      </c>
      <c r="DP60" s="19" t="s">
        <v>951</v>
      </c>
    </row>
    <row r="61" spans="1:120" s="19" customFormat="1" x14ac:dyDescent="0.2">
      <c r="A61" s="53">
        <v>0</v>
      </c>
      <c r="B61" s="53"/>
      <c r="C61" s="53">
        <f t="shared" si="38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358</v>
      </c>
      <c r="P61" s="15" t="s">
        <v>1135</v>
      </c>
      <c r="Q61" s="15">
        <v>57</v>
      </c>
      <c r="R61" s="42"/>
      <c r="S61" s="20" t="s">
        <v>1136</v>
      </c>
      <c r="T61" s="21">
        <v>1986</v>
      </c>
      <c r="U61" s="28" t="s">
        <v>1191</v>
      </c>
      <c r="V61" s="21">
        <v>2010</v>
      </c>
      <c r="W61" s="25"/>
      <c r="X61" s="21"/>
      <c r="Y61" s="28"/>
      <c r="Z61" s="21">
        <f t="shared" si="31"/>
        <v>6</v>
      </c>
      <c r="AA61" s="25" t="s">
        <v>698</v>
      </c>
      <c r="AB61" s="118" t="s">
        <v>105</v>
      </c>
      <c r="AC61" s="21"/>
      <c r="AE61" s="90" t="s">
        <v>375</v>
      </c>
      <c r="AF61" s="82"/>
      <c r="CP61" s="192" t="str">
        <f t="shared" si="32"/>
        <v>Berzi Patrick</v>
      </c>
      <c r="CR61" s="153">
        <f t="shared" si="33"/>
        <v>6</v>
      </c>
      <c r="CS61" s="153" t="str">
        <f t="shared" si="34"/>
        <v>C</v>
      </c>
      <c r="CT61" s="205">
        <v>4911</v>
      </c>
      <c r="CU61" s="126"/>
      <c r="CV61" s="125">
        <v>772</v>
      </c>
      <c r="CW61" s="33">
        <f t="shared" si="39"/>
        <v>8</v>
      </c>
      <c r="CX61" s="83" t="str">
        <f t="shared" si="40"/>
        <v>Projektingenieur 2</v>
      </c>
      <c r="CY61" s="125"/>
      <c r="CZ61" s="33"/>
      <c r="DA61" s="83"/>
      <c r="DB61" s="125"/>
      <c r="DC61" s="33"/>
      <c r="DD61" s="83"/>
      <c r="DE61" s="20"/>
      <c r="DF61" s="33"/>
      <c r="DG61" s="33"/>
      <c r="DH61" s="83"/>
      <c r="DM61" s="19">
        <f t="shared" si="35"/>
        <v>4911</v>
      </c>
      <c r="DN61" s="153">
        <v>2</v>
      </c>
      <c r="DO61" s="19">
        <v>3</v>
      </c>
      <c r="DP61" s="19" t="s">
        <v>951</v>
      </c>
    </row>
    <row r="62" spans="1:120" s="19" customFormat="1" x14ac:dyDescent="0.2">
      <c r="A62" s="53">
        <v>0</v>
      </c>
      <c r="B62" s="53">
        <v>1</v>
      </c>
      <c r="C62" s="53">
        <f t="shared" si="38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360</v>
      </c>
      <c r="P62" s="15" t="s">
        <v>635</v>
      </c>
      <c r="Q62" s="15">
        <v>58</v>
      </c>
      <c r="R62" s="42"/>
      <c r="S62" s="20" t="s">
        <v>636</v>
      </c>
      <c r="T62" s="21">
        <v>1986</v>
      </c>
      <c r="U62" s="28" t="s">
        <v>1006</v>
      </c>
      <c r="V62" s="21">
        <v>2010</v>
      </c>
      <c r="W62" s="25"/>
      <c r="X62" s="21"/>
      <c r="Y62" s="28"/>
      <c r="Z62" s="118">
        <f t="shared" si="31"/>
        <v>6</v>
      </c>
      <c r="AA62" s="25" t="s">
        <v>916</v>
      </c>
      <c r="AB62" s="118" t="s">
        <v>105</v>
      </c>
      <c r="AC62" s="21"/>
      <c r="AE62" s="90" t="s">
        <v>375</v>
      </c>
      <c r="AF62" s="82"/>
      <c r="CP62" s="19" t="str">
        <f t="shared" si="32"/>
        <v>Bianchi Emmanuelle</v>
      </c>
      <c r="CR62" s="153">
        <f t="shared" si="33"/>
        <v>6</v>
      </c>
      <c r="CS62" s="153" t="str">
        <f t="shared" si="34"/>
        <v>C</v>
      </c>
      <c r="CT62" s="154">
        <v>7706</v>
      </c>
      <c r="CU62" s="126"/>
      <c r="CV62" s="125">
        <v>772</v>
      </c>
      <c r="CW62" s="33">
        <f t="shared" si="39"/>
        <v>8</v>
      </c>
      <c r="CX62" s="83" t="str">
        <f t="shared" si="40"/>
        <v>Projektingenieur 2</v>
      </c>
      <c r="CY62" s="125">
        <v>771</v>
      </c>
      <c r="CZ62" s="33">
        <f>VLOOKUP($CY62,Funktionsbezeichnungen,3,0)</f>
        <v>7</v>
      </c>
      <c r="DA62" s="83" t="str">
        <f>VLOOKUP($CY62,Funktionsbezeichnungen,2,0)</f>
        <v>Projektingenieur 1</v>
      </c>
      <c r="DB62" s="125">
        <v>770</v>
      </c>
      <c r="DC62" s="33">
        <f>VLOOKUP($DB62,Funktionsbezeichnungen,3,0)</f>
        <v>6</v>
      </c>
      <c r="DD62" s="83" t="str">
        <f>VLOOKUP($DB62,Funktionsbezeichnungen,2,0)</f>
        <v>Vorstufe Projektingenieur</v>
      </c>
      <c r="DE62" s="20"/>
      <c r="DF62" s="33">
        <v>771</v>
      </c>
      <c r="DG62" s="33">
        <f>VLOOKUP($DF62,Funktionsbezeichnungen,3,0)</f>
        <v>7</v>
      </c>
      <c r="DH62" s="83" t="str">
        <f>VLOOKUP($DF62,Funktionsbezeichnungen,2,0)</f>
        <v>Projektingenieur 1</v>
      </c>
      <c r="DM62" s="19">
        <f t="shared" si="35"/>
        <v>7706</v>
      </c>
      <c r="DN62" s="153">
        <v>2</v>
      </c>
      <c r="DO62" s="19">
        <v>3</v>
      </c>
      <c r="DP62" s="19" t="s">
        <v>951</v>
      </c>
    </row>
    <row r="63" spans="1:120" s="19" customFormat="1" x14ac:dyDescent="0.2">
      <c r="A63" s="53">
        <v>0</v>
      </c>
      <c r="B63" s="53"/>
      <c r="C63" s="53">
        <f t="shared" si="38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358</v>
      </c>
      <c r="P63" s="15" t="s">
        <v>699</v>
      </c>
      <c r="Q63" s="15">
        <v>59</v>
      </c>
      <c r="R63" s="42"/>
      <c r="S63" s="20" t="s">
        <v>697</v>
      </c>
      <c r="T63" s="21">
        <v>1984</v>
      </c>
      <c r="U63" s="28" t="s">
        <v>1006</v>
      </c>
      <c r="V63" s="21">
        <v>2010</v>
      </c>
      <c r="W63" s="25"/>
      <c r="X63" s="21"/>
      <c r="Y63" s="28"/>
      <c r="Z63" s="21">
        <f t="shared" si="31"/>
        <v>6</v>
      </c>
      <c r="AA63" s="25" t="s">
        <v>698</v>
      </c>
      <c r="AB63" s="118" t="s">
        <v>105</v>
      </c>
      <c r="AC63" s="21"/>
      <c r="AE63" s="90" t="s">
        <v>375</v>
      </c>
      <c r="AF63" s="82"/>
      <c r="CP63" s="19" t="str">
        <f t="shared" si="32"/>
        <v>Indermitte Martin</v>
      </c>
      <c r="CR63" s="153">
        <f t="shared" si="33"/>
        <v>6</v>
      </c>
      <c r="CS63" s="153" t="str">
        <f t="shared" si="34"/>
        <v>C</v>
      </c>
      <c r="CT63" s="154">
        <v>4901</v>
      </c>
      <c r="CU63" s="126"/>
      <c r="CV63" s="125">
        <v>772</v>
      </c>
      <c r="CW63" s="33">
        <f t="shared" si="39"/>
        <v>8</v>
      </c>
      <c r="CX63" s="83" t="str">
        <f t="shared" si="40"/>
        <v>Projektingenieur 2</v>
      </c>
      <c r="CY63" s="125">
        <v>771</v>
      </c>
      <c r="CZ63" s="33">
        <f>VLOOKUP($CY63,Funktionsbezeichnungen,3,0)</f>
        <v>7</v>
      </c>
      <c r="DA63" s="83" t="str">
        <f>VLOOKUP($CY63,Funktionsbezeichnungen,2,0)</f>
        <v>Projektingenieur 1</v>
      </c>
      <c r="DB63" s="125">
        <v>770</v>
      </c>
      <c r="DC63" s="33">
        <f>VLOOKUP($DB63,Funktionsbezeichnungen,3,0)</f>
        <v>6</v>
      </c>
      <c r="DD63" s="83" t="str">
        <f>VLOOKUP($DB63,Funktionsbezeichnungen,2,0)</f>
        <v>Vorstufe Projektingenieur</v>
      </c>
      <c r="DE63" s="20"/>
      <c r="DF63" s="33">
        <v>771</v>
      </c>
      <c r="DG63" s="33">
        <f>VLOOKUP($DF63,Funktionsbezeichnungen,3,0)</f>
        <v>7</v>
      </c>
      <c r="DH63" s="83" t="str">
        <f>VLOOKUP($DF63,Funktionsbezeichnungen,2,0)</f>
        <v>Projektingenieur 1</v>
      </c>
      <c r="DM63" s="19">
        <f t="shared" si="35"/>
        <v>4901</v>
      </c>
      <c r="DN63" s="153">
        <v>2</v>
      </c>
      <c r="DO63" s="19">
        <v>3</v>
      </c>
      <c r="DP63" s="19" t="s">
        <v>951</v>
      </c>
    </row>
    <row r="64" spans="1:120" s="19" customFormat="1" x14ac:dyDescent="0.2">
      <c r="A64" s="53">
        <v>0</v>
      </c>
      <c r="B64" s="53">
        <v>1</v>
      </c>
      <c r="C64" s="53">
        <f t="shared" si="38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360</v>
      </c>
      <c r="P64" s="15" t="s">
        <v>1138</v>
      </c>
      <c r="Q64" s="15">
        <v>60</v>
      </c>
      <c r="R64" s="42"/>
      <c r="S64" s="20" t="s">
        <v>1139</v>
      </c>
      <c r="T64" s="21">
        <v>1981</v>
      </c>
      <c r="U64" s="28" t="s">
        <v>1006</v>
      </c>
      <c r="V64" s="21">
        <v>2010</v>
      </c>
      <c r="W64" s="25"/>
      <c r="X64" s="21"/>
      <c r="Y64" s="28"/>
      <c r="Z64" s="118">
        <f t="shared" si="31"/>
        <v>6</v>
      </c>
      <c r="AA64" s="25" t="s">
        <v>916</v>
      </c>
      <c r="AB64" s="118" t="s">
        <v>105</v>
      </c>
      <c r="AC64" s="21"/>
      <c r="AE64" s="90" t="s">
        <v>375</v>
      </c>
      <c r="AF64" s="82"/>
      <c r="CP64" s="192" t="str">
        <f t="shared" si="32"/>
        <v>Kanagasabai Manoja</v>
      </c>
      <c r="CR64" s="153">
        <f t="shared" si="33"/>
        <v>6</v>
      </c>
      <c r="CS64" s="153" t="str">
        <f t="shared" si="34"/>
        <v>C</v>
      </c>
      <c r="CT64" s="205">
        <v>4910</v>
      </c>
      <c r="CU64" s="126"/>
      <c r="CV64" s="125">
        <v>772</v>
      </c>
      <c r="CW64" s="33">
        <f t="shared" si="39"/>
        <v>8</v>
      </c>
      <c r="CX64" s="83" t="str">
        <f t="shared" si="40"/>
        <v>Projektingenieur 2</v>
      </c>
      <c r="CY64" s="125">
        <v>771</v>
      </c>
      <c r="CZ64" s="33">
        <f>VLOOKUP($CY64,Funktionsbezeichnungen,3,0)</f>
        <v>7</v>
      </c>
      <c r="DA64" s="83" t="str">
        <f>VLOOKUP($CY64,Funktionsbezeichnungen,2,0)</f>
        <v>Projektingenieur 1</v>
      </c>
      <c r="DB64" s="125">
        <v>770</v>
      </c>
      <c r="DC64" s="33">
        <f>VLOOKUP($DB64,Funktionsbezeichnungen,3,0)</f>
        <v>6</v>
      </c>
      <c r="DD64" s="83" t="str">
        <f>VLOOKUP($DB64,Funktionsbezeichnungen,2,0)</f>
        <v>Vorstufe Projektingenieur</v>
      </c>
      <c r="DE64" s="20"/>
      <c r="DF64" s="33">
        <v>771</v>
      </c>
      <c r="DG64" s="33">
        <f>VLOOKUP($DF64,Funktionsbezeichnungen,3,0)</f>
        <v>7</v>
      </c>
      <c r="DH64" s="83" t="str">
        <f>VLOOKUP($DF64,Funktionsbezeichnungen,2,0)</f>
        <v>Projektingenieur 1</v>
      </c>
      <c r="DM64" s="19">
        <f t="shared" si="35"/>
        <v>4910</v>
      </c>
      <c r="DN64" s="153">
        <v>2</v>
      </c>
      <c r="DO64" s="19">
        <v>3</v>
      </c>
      <c r="DP64" s="19" t="s">
        <v>951</v>
      </c>
    </row>
    <row r="65" spans="1:120" s="19" customFormat="1" x14ac:dyDescent="0.2">
      <c r="A65" s="53">
        <v>0</v>
      </c>
      <c r="B65" s="53"/>
      <c r="C65" s="53">
        <f t="shared" si="38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1094</v>
      </c>
      <c r="Q65" s="15">
        <v>61</v>
      </c>
      <c r="R65" s="42"/>
      <c r="S65" s="20" t="s">
        <v>1095</v>
      </c>
      <c r="T65" s="21">
        <v>1985</v>
      </c>
      <c r="U65" s="28" t="s">
        <v>1006</v>
      </c>
      <c r="V65" s="21">
        <v>2011</v>
      </c>
      <c r="W65" s="25"/>
      <c r="X65" s="21"/>
      <c r="Y65" s="28"/>
      <c r="Z65" s="118">
        <f t="shared" si="31"/>
        <v>5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 t="shared" si="32"/>
        <v>Brem Jakob</v>
      </c>
      <c r="CR65" s="153">
        <f t="shared" si="33"/>
        <v>5</v>
      </c>
      <c r="CS65" s="153" t="str">
        <f t="shared" si="34"/>
        <v>D</v>
      </c>
      <c r="CT65" s="154">
        <v>4356</v>
      </c>
      <c r="CU65" s="126"/>
      <c r="CV65" s="125">
        <v>771</v>
      </c>
      <c r="CW65" s="33">
        <f t="shared" ref="CW65:CW97" si="41">VLOOKUP($CV65,Funktionsbezeichnungen,3,0)</f>
        <v>7</v>
      </c>
      <c r="CX65" s="83" t="str">
        <f t="shared" ref="CX65:CX97" si="42">VLOOKUP($CV65,Funktionsbezeichnungen,2,0)</f>
        <v>Projektingenieur 1</v>
      </c>
      <c r="CY65" s="125"/>
      <c r="CZ65" s="33"/>
      <c r="DA65" s="83"/>
      <c r="DB65" s="125"/>
      <c r="DC65" s="33"/>
      <c r="DD65" s="83"/>
      <c r="DE65" s="20"/>
      <c r="DF65" s="33"/>
      <c r="DG65" s="33"/>
      <c r="DH65" s="83"/>
      <c r="DM65" s="19">
        <f t="shared" si="35"/>
        <v>4356</v>
      </c>
      <c r="DN65" s="153">
        <v>2</v>
      </c>
      <c r="DO65" s="19">
        <v>3</v>
      </c>
      <c r="DP65" s="19" t="s">
        <v>951</v>
      </c>
    </row>
    <row r="66" spans="1:120" s="19" customFormat="1" x14ac:dyDescent="0.2">
      <c r="A66" s="53">
        <v>0</v>
      </c>
      <c r="B66" s="53"/>
      <c r="C66" s="53">
        <f t="shared" ref="C66:C120" si="43">IF(Z66&gt;=10,1,0)</f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1008</v>
      </c>
      <c r="Q66" s="15">
        <v>62</v>
      </c>
      <c r="R66" s="42"/>
      <c r="S66" s="20" t="s">
        <v>1009</v>
      </c>
      <c r="T66" s="21">
        <v>1987</v>
      </c>
      <c r="U66" s="28" t="s">
        <v>1006</v>
      </c>
      <c r="V66" s="21">
        <v>2011</v>
      </c>
      <c r="W66" s="25"/>
      <c r="X66" s="21"/>
      <c r="Y66" s="28"/>
      <c r="Z66" s="118">
        <f t="shared" si="31"/>
        <v>5</v>
      </c>
      <c r="AA66" s="25" t="s">
        <v>698</v>
      </c>
      <c r="AB66" s="21" t="s">
        <v>121</v>
      </c>
      <c r="AC66" s="21"/>
      <c r="AE66" s="90" t="s">
        <v>375</v>
      </c>
      <c r="AF66" s="82"/>
      <c r="CP66" s="19" t="str">
        <f t="shared" si="32"/>
        <v>Bürgin Johannes</v>
      </c>
      <c r="CR66" s="153">
        <f t="shared" si="33"/>
        <v>5</v>
      </c>
      <c r="CS66" s="153" t="str">
        <f t="shared" si="34"/>
        <v>D</v>
      </c>
      <c r="CT66" s="154">
        <v>4907</v>
      </c>
      <c r="CU66" s="126"/>
      <c r="CV66" s="125">
        <v>771</v>
      </c>
      <c r="CW66" s="33">
        <f t="shared" si="41"/>
        <v>7</v>
      </c>
      <c r="CX66" s="83" t="str">
        <f t="shared" si="42"/>
        <v>Projektingenieur 1</v>
      </c>
      <c r="CY66" s="125"/>
      <c r="CZ66" s="33"/>
      <c r="DA66" s="83"/>
      <c r="DB66" s="125"/>
      <c r="DC66" s="33"/>
      <c r="DD66" s="83"/>
      <c r="DE66" s="20"/>
      <c r="DF66" s="33"/>
      <c r="DG66" s="33"/>
      <c r="DH66" s="83"/>
      <c r="DM66" s="19">
        <f t="shared" si="35"/>
        <v>4907</v>
      </c>
      <c r="DN66" s="153">
        <v>2</v>
      </c>
      <c r="DO66" s="19">
        <v>3</v>
      </c>
      <c r="DP66" s="19" t="s">
        <v>951</v>
      </c>
    </row>
    <row r="67" spans="1:120" s="19" customFormat="1" x14ac:dyDescent="0.2">
      <c r="A67" s="53">
        <v>0</v>
      </c>
      <c r="B67" s="53"/>
      <c r="C67" s="53">
        <f t="shared" si="43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909</v>
      </c>
      <c r="Q67" s="15">
        <v>63</v>
      </c>
      <c r="R67" s="42"/>
      <c r="S67" s="20" t="s">
        <v>910</v>
      </c>
      <c r="T67" s="21">
        <v>1987</v>
      </c>
      <c r="U67" s="28" t="s">
        <v>1006</v>
      </c>
      <c r="V67" s="21">
        <v>2012</v>
      </c>
      <c r="W67" s="25"/>
      <c r="X67" s="21"/>
      <c r="Y67" s="28"/>
      <c r="Z67" s="118">
        <f t="shared" si="31"/>
        <v>4</v>
      </c>
      <c r="AA67" s="25" t="s">
        <v>698</v>
      </c>
      <c r="AB67" s="21" t="s">
        <v>121</v>
      </c>
      <c r="AC67" s="21"/>
      <c r="AE67" s="90" t="s">
        <v>375</v>
      </c>
      <c r="AF67" s="82"/>
      <c r="CP67" s="19" t="str">
        <f t="shared" si="32"/>
        <v>Frei Lukas</v>
      </c>
      <c r="CR67" s="153">
        <f t="shared" si="33"/>
        <v>4</v>
      </c>
      <c r="CS67" s="153" t="str">
        <f t="shared" si="34"/>
        <v>D</v>
      </c>
      <c r="CT67" s="154">
        <v>4308</v>
      </c>
      <c r="CU67" s="126"/>
      <c r="CV67" s="125">
        <v>771</v>
      </c>
      <c r="CW67" s="33">
        <f t="shared" si="41"/>
        <v>7</v>
      </c>
      <c r="CX67" s="83" t="str">
        <f t="shared" si="42"/>
        <v>Projektingenieur 1</v>
      </c>
      <c r="CY67" s="125"/>
      <c r="CZ67" s="33"/>
      <c r="DA67" s="83"/>
      <c r="DB67" s="125"/>
      <c r="DC67" s="33"/>
      <c r="DD67" s="83"/>
      <c r="DE67" s="20"/>
      <c r="DF67" s="33"/>
      <c r="DG67" s="33"/>
      <c r="DH67" s="83"/>
      <c r="DM67" s="19">
        <f t="shared" si="35"/>
        <v>4308</v>
      </c>
      <c r="DN67" s="153">
        <v>2</v>
      </c>
      <c r="DO67" s="19">
        <v>3</v>
      </c>
      <c r="DP67" s="19" t="s">
        <v>951</v>
      </c>
    </row>
    <row r="68" spans="1:120" s="19" customFormat="1" x14ac:dyDescent="0.2">
      <c r="A68" s="53">
        <v>0</v>
      </c>
      <c r="B68" s="53"/>
      <c r="C68" s="53">
        <f t="shared" si="43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360</v>
      </c>
      <c r="P68" s="15" t="s">
        <v>912</v>
      </c>
      <c r="Q68" s="15">
        <v>64</v>
      </c>
      <c r="R68" s="42"/>
      <c r="S68" s="20" t="s">
        <v>913</v>
      </c>
      <c r="T68" s="21">
        <v>1987</v>
      </c>
      <c r="U68" s="28" t="s">
        <v>1006</v>
      </c>
      <c r="V68" s="21">
        <v>2012</v>
      </c>
      <c r="W68" s="25" t="s">
        <v>1182</v>
      </c>
      <c r="X68" s="21">
        <v>2015</v>
      </c>
      <c r="Y68" s="28" t="s">
        <v>91</v>
      </c>
      <c r="Z68" s="118">
        <f t="shared" si="31"/>
        <v>4</v>
      </c>
      <c r="AA68" s="25" t="s">
        <v>108</v>
      </c>
      <c r="AB68" s="21" t="s">
        <v>121</v>
      </c>
      <c r="AC68" s="21"/>
      <c r="AE68" s="90" t="s">
        <v>375</v>
      </c>
      <c r="AF68" s="82"/>
      <c r="CP68" s="19" t="str">
        <f t="shared" si="32"/>
        <v>D'Arco Marcel</v>
      </c>
      <c r="CR68" s="153">
        <f t="shared" si="33"/>
        <v>4</v>
      </c>
      <c r="CS68" s="153" t="str">
        <f t="shared" si="34"/>
        <v>D</v>
      </c>
      <c r="CT68" s="154">
        <v>4310</v>
      </c>
      <c r="CU68" s="126"/>
      <c r="CV68" s="125">
        <v>771</v>
      </c>
      <c r="CW68" s="33">
        <f t="shared" si="41"/>
        <v>7</v>
      </c>
      <c r="CX68" s="83" t="str">
        <f t="shared" si="42"/>
        <v>Projektingenieur 1</v>
      </c>
      <c r="CY68" s="125"/>
      <c r="CZ68" s="33"/>
      <c r="DA68" s="83"/>
      <c r="DB68" s="125"/>
      <c r="DC68" s="33"/>
      <c r="DD68" s="83"/>
      <c r="DE68" s="20"/>
      <c r="DF68" s="33"/>
      <c r="DG68" s="33"/>
      <c r="DH68" s="83"/>
      <c r="DM68" s="19">
        <f t="shared" si="35"/>
        <v>4310</v>
      </c>
      <c r="DN68" s="153">
        <v>2</v>
      </c>
      <c r="DO68" s="19">
        <v>3</v>
      </c>
      <c r="DP68" s="19" t="s">
        <v>951</v>
      </c>
    </row>
    <row r="69" spans="1:120" s="19" customFormat="1" ht="27" x14ac:dyDescent="0.2">
      <c r="A69" s="53">
        <v>0</v>
      </c>
      <c r="B69" s="53">
        <v>1</v>
      </c>
      <c r="C69" s="53">
        <f t="shared" si="43"/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1014</v>
      </c>
      <c r="Q69" s="15">
        <v>65</v>
      </c>
      <c r="R69" s="42"/>
      <c r="S69" s="20" t="s">
        <v>1015</v>
      </c>
      <c r="T69" s="21">
        <v>1980</v>
      </c>
      <c r="U69" s="28" t="s">
        <v>1050</v>
      </c>
      <c r="V69" s="21">
        <v>2002</v>
      </c>
      <c r="W69" s="28" t="s">
        <v>1006</v>
      </c>
      <c r="X69" s="21">
        <v>2013</v>
      </c>
      <c r="Y69" s="28"/>
      <c r="Z69" s="118">
        <f>$AD$3-X69</f>
        <v>3</v>
      </c>
      <c r="AA69" s="25" t="s">
        <v>916</v>
      </c>
      <c r="AB69" s="21" t="s">
        <v>121</v>
      </c>
      <c r="AC69" s="21"/>
      <c r="AE69" s="90" t="s">
        <v>375</v>
      </c>
      <c r="AF69" s="82"/>
      <c r="CP69" s="19" t="str">
        <f t="shared" si="32"/>
        <v>Hochuli Antonina</v>
      </c>
      <c r="CR69" s="153">
        <f t="shared" si="33"/>
        <v>3</v>
      </c>
      <c r="CS69" s="153" t="str">
        <f t="shared" si="34"/>
        <v>D</v>
      </c>
      <c r="CT69" s="154">
        <v>8579</v>
      </c>
      <c r="CU69" s="126"/>
      <c r="CV69" s="125">
        <v>770</v>
      </c>
      <c r="CW69" s="33">
        <f t="shared" si="41"/>
        <v>6</v>
      </c>
      <c r="CX69" s="83" t="str">
        <f t="shared" si="42"/>
        <v>Vorstufe Projektingenieur</v>
      </c>
      <c r="CY69" s="125"/>
      <c r="CZ69" s="33"/>
      <c r="DA69" s="83"/>
      <c r="DB69" s="125"/>
      <c r="DC69" s="33"/>
      <c r="DD69" s="83"/>
      <c r="DE69" s="20"/>
      <c r="DF69" s="33"/>
      <c r="DG69" s="33"/>
      <c r="DH69" s="83"/>
      <c r="DM69" s="19">
        <f t="shared" si="35"/>
        <v>8579</v>
      </c>
      <c r="DN69" s="153">
        <v>2</v>
      </c>
      <c r="DO69" s="19">
        <v>3</v>
      </c>
      <c r="DP69" s="19" t="s">
        <v>951</v>
      </c>
    </row>
    <row r="70" spans="1:120" s="19" customFormat="1" x14ac:dyDescent="0.2">
      <c r="A70" s="53">
        <v>0</v>
      </c>
      <c r="B70" s="53"/>
      <c r="C70" s="53">
        <f>IF(Z70&gt;=10,1,0)</f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358</v>
      </c>
      <c r="P70" s="15" t="s">
        <v>1187</v>
      </c>
      <c r="Q70" s="15">
        <v>66</v>
      </c>
      <c r="R70" s="42"/>
      <c r="S70" s="20" t="s">
        <v>1188</v>
      </c>
      <c r="T70" s="21">
        <v>1983</v>
      </c>
      <c r="U70" s="28" t="s">
        <v>1189</v>
      </c>
      <c r="V70" s="21">
        <v>2008</v>
      </c>
      <c r="W70" s="25"/>
      <c r="X70" s="21"/>
      <c r="Y70" s="28"/>
      <c r="Z70" s="118">
        <f>$AD$3-V70</f>
        <v>8</v>
      </c>
      <c r="AA70" s="25" t="s">
        <v>698</v>
      </c>
      <c r="AB70" s="21" t="s">
        <v>121</v>
      </c>
      <c r="AC70" s="21"/>
      <c r="AE70" s="90" t="s">
        <v>375</v>
      </c>
      <c r="AF70" s="82"/>
      <c r="CP70" s="19" t="str">
        <f t="shared" si="32"/>
        <v>Skucek Axel</v>
      </c>
      <c r="CR70" s="153">
        <f t="shared" si="33"/>
        <v>8</v>
      </c>
      <c r="CS70" s="153" t="str">
        <f t="shared" si="34"/>
        <v>D</v>
      </c>
      <c r="CT70" s="154">
        <v>4315</v>
      </c>
      <c r="CU70" s="126"/>
      <c r="CV70" s="125">
        <v>770</v>
      </c>
      <c r="CW70" s="33">
        <f t="shared" si="41"/>
        <v>6</v>
      </c>
      <c r="CX70" s="83" t="str">
        <f t="shared" si="42"/>
        <v>Vorstufe Projektingenieur</v>
      </c>
      <c r="CY70" s="125"/>
      <c r="CZ70" s="33"/>
      <c r="DA70" s="83"/>
      <c r="DB70" s="125"/>
      <c r="DC70" s="33"/>
      <c r="DD70" s="83"/>
      <c r="DE70" s="20"/>
      <c r="DF70" s="33"/>
      <c r="DG70" s="33"/>
      <c r="DH70" s="83"/>
      <c r="DM70" s="19">
        <f t="shared" si="35"/>
        <v>4315</v>
      </c>
      <c r="DN70" s="153">
        <v>2</v>
      </c>
      <c r="DO70" s="19">
        <v>3</v>
      </c>
      <c r="DP70" s="19" t="s">
        <v>951</v>
      </c>
    </row>
    <row r="71" spans="1:120" s="19" customFormat="1" x14ac:dyDescent="0.2">
      <c r="A71" s="53">
        <v>0</v>
      </c>
      <c r="B71" s="53"/>
      <c r="C71" s="53">
        <f t="shared" si="43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358</v>
      </c>
      <c r="P71" s="15" t="s">
        <v>1074</v>
      </c>
      <c r="Q71" s="15">
        <v>67</v>
      </c>
      <c r="R71" s="42"/>
      <c r="S71" s="20" t="s">
        <v>1075</v>
      </c>
      <c r="T71" s="21">
        <v>1987</v>
      </c>
      <c r="U71" s="28" t="s">
        <v>1061</v>
      </c>
      <c r="V71" s="21">
        <v>2013</v>
      </c>
      <c r="W71" s="25"/>
      <c r="X71" s="21"/>
      <c r="Y71" s="28"/>
      <c r="Z71" s="118">
        <f t="shared" ref="Z71:Z135" si="44">$AD$3-V71</f>
        <v>3</v>
      </c>
      <c r="AA71" s="25" t="s">
        <v>698</v>
      </c>
      <c r="AB71" s="21" t="s">
        <v>121</v>
      </c>
      <c r="AC71" s="21"/>
      <c r="AE71" s="90" t="s">
        <v>375</v>
      </c>
      <c r="AF71" s="82"/>
      <c r="CP71" s="19" t="str">
        <f t="shared" ref="CP71:CP135" si="45">+S71</f>
        <v>Meisch Raoul</v>
      </c>
      <c r="CR71" s="153">
        <f t="shared" ref="CR71:CR135" si="46">+Z71</f>
        <v>3</v>
      </c>
      <c r="CS71" s="153" t="str">
        <f t="shared" ref="CS71:CS135" si="47">+AB71</f>
        <v>D</v>
      </c>
      <c r="CT71" s="154">
        <v>4315</v>
      </c>
      <c r="CU71" s="126"/>
      <c r="CV71" s="125">
        <v>770</v>
      </c>
      <c r="CW71" s="33">
        <f t="shared" si="41"/>
        <v>6</v>
      </c>
      <c r="CX71" s="83" t="str">
        <f t="shared" si="42"/>
        <v>Vorstufe Projektingenieur</v>
      </c>
      <c r="CY71" s="125"/>
      <c r="CZ71" s="33"/>
      <c r="DA71" s="83"/>
      <c r="DB71" s="125"/>
      <c r="DC71" s="33"/>
      <c r="DD71" s="83"/>
      <c r="DE71" s="20"/>
      <c r="DF71" s="33"/>
      <c r="DG71" s="33"/>
      <c r="DH71" s="83"/>
      <c r="DM71" s="19">
        <f t="shared" ref="DM71:DM135" si="48">+CT71</f>
        <v>4315</v>
      </c>
      <c r="DN71" s="153">
        <v>2</v>
      </c>
      <c r="DO71" s="19">
        <v>3</v>
      </c>
      <c r="DP71" s="19" t="s">
        <v>951</v>
      </c>
    </row>
    <row r="72" spans="1:120" s="19" customFormat="1" x14ac:dyDescent="0.2">
      <c r="A72" s="53">
        <v>0</v>
      </c>
      <c r="B72" s="53">
        <v>1</v>
      </c>
      <c r="C72" s="53">
        <f t="shared" si="43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359</v>
      </c>
      <c r="P72" s="15" t="s">
        <v>1029</v>
      </c>
      <c r="Q72" s="15">
        <v>68</v>
      </c>
      <c r="R72" s="42"/>
      <c r="S72" s="20" t="s">
        <v>1030</v>
      </c>
      <c r="T72" s="21">
        <v>1989</v>
      </c>
      <c r="U72" s="28" t="s">
        <v>1006</v>
      </c>
      <c r="V72" s="21">
        <v>2013</v>
      </c>
      <c r="W72" s="25"/>
      <c r="X72" s="21"/>
      <c r="Y72" s="28"/>
      <c r="Z72" s="118">
        <f t="shared" si="44"/>
        <v>3</v>
      </c>
      <c r="AA72" s="25" t="s">
        <v>916</v>
      </c>
      <c r="AB72" s="21" t="s">
        <v>121</v>
      </c>
      <c r="AC72" s="21"/>
      <c r="AE72" s="90" t="s">
        <v>375</v>
      </c>
      <c r="AF72" s="82"/>
      <c r="CP72" s="19" t="str">
        <f t="shared" si="45"/>
        <v>Stöhr Jessica</v>
      </c>
      <c r="CR72" s="153">
        <f t="shared" si="46"/>
        <v>3</v>
      </c>
      <c r="CS72" s="153" t="str">
        <f t="shared" si="47"/>
        <v>D</v>
      </c>
      <c r="CT72" s="154">
        <v>4313</v>
      </c>
      <c r="CU72" s="126"/>
      <c r="CV72" s="125">
        <v>770</v>
      </c>
      <c r="CW72" s="33">
        <f t="shared" si="41"/>
        <v>6</v>
      </c>
      <c r="CX72" s="83" t="str">
        <f t="shared" si="42"/>
        <v>Vorstufe Projektingenieur</v>
      </c>
      <c r="CY72" s="125"/>
      <c r="CZ72" s="33"/>
      <c r="DA72" s="83"/>
      <c r="DB72" s="125"/>
      <c r="DC72" s="33"/>
      <c r="DD72" s="83"/>
      <c r="DE72" s="20"/>
      <c r="DF72" s="33"/>
      <c r="DG72" s="33"/>
      <c r="DH72" s="83"/>
      <c r="DM72" s="19">
        <f t="shared" si="48"/>
        <v>4313</v>
      </c>
      <c r="DN72" s="153">
        <v>2</v>
      </c>
      <c r="DO72" s="19">
        <v>3</v>
      </c>
      <c r="DP72" s="19" t="s">
        <v>951</v>
      </c>
    </row>
    <row r="73" spans="1:120" s="19" customFormat="1" x14ac:dyDescent="0.2">
      <c r="A73" s="53">
        <v>0</v>
      </c>
      <c r="B73" s="53"/>
      <c r="C73" s="53">
        <f t="shared" si="43"/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361</v>
      </c>
      <c r="P73" s="15" t="s">
        <v>1153</v>
      </c>
      <c r="Q73" s="15">
        <v>69</v>
      </c>
      <c r="R73" s="42"/>
      <c r="S73" s="20" t="s">
        <v>1154</v>
      </c>
      <c r="T73" s="21">
        <v>1984</v>
      </c>
      <c r="U73" s="28" t="s">
        <v>1061</v>
      </c>
      <c r="V73" s="21">
        <v>2014</v>
      </c>
      <c r="W73" s="25"/>
      <c r="X73" s="21"/>
      <c r="Y73" s="28"/>
      <c r="Z73" s="118">
        <f t="shared" si="44"/>
        <v>2</v>
      </c>
      <c r="AA73" s="25" t="s">
        <v>698</v>
      </c>
      <c r="AB73" s="21" t="s">
        <v>121</v>
      </c>
      <c r="AC73" s="21"/>
      <c r="AE73" s="90" t="s">
        <v>375</v>
      </c>
      <c r="AF73" s="82"/>
      <c r="CP73" s="192" t="str">
        <f t="shared" si="45"/>
        <v>Vitt Bernhard</v>
      </c>
      <c r="CR73" s="153">
        <f t="shared" si="46"/>
        <v>2</v>
      </c>
      <c r="CS73" s="153" t="str">
        <f t="shared" si="47"/>
        <v>D</v>
      </c>
      <c r="CT73" s="205">
        <v>4318</v>
      </c>
      <c r="CU73" s="126"/>
      <c r="CV73" s="125">
        <v>770</v>
      </c>
      <c r="CW73" s="33">
        <f t="shared" si="41"/>
        <v>6</v>
      </c>
      <c r="CX73" s="83" t="str">
        <f t="shared" si="42"/>
        <v>Vorstufe Projektingenieur</v>
      </c>
      <c r="CY73" s="125"/>
      <c r="CZ73" s="33"/>
      <c r="DA73" s="83"/>
      <c r="DB73" s="125"/>
      <c r="DC73" s="33"/>
      <c r="DD73" s="83"/>
      <c r="DE73" s="20"/>
      <c r="DF73" s="33"/>
      <c r="DG73" s="33"/>
      <c r="DH73" s="83"/>
      <c r="DM73" s="19">
        <f t="shared" si="48"/>
        <v>4318</v>
      </c>
      <c r="DN73" s="153">
        <v>2</v>
      </c>
      <c r="DO73" s="19">
        <v>3</v>
      </c>
      <c r="DP73" s="19" t="s">
        <v>951</v>
      </c>
    </row>
    <row r="74" spans="1:120" s="19" customFormat="1" x14ac:dyDescent="0.2">
      <c r="A74" s="53">
        <v>0</v>
      </c>
      <c r="B74" s="53"/>
      <c r="C74" s="53">
        <f>IF(Z74&gt;=10,1,0)</f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359</v>
      </c>
      <c r="P74" s="15" t="s">
        <v>1175</v>
      </c>
      <c r="Q74" s="15">
        <v>70</v>
      </c>
      <c r="R74" s="42"/>
      <c r="S74" s="20" t="s">
        <v>1174</v>
      </c>
      <c r="T74" s="21">
        <v>1987</v>
      </c>
      <c r="U74" s="28" t="s">
        <v>1006</v>
      </c>
      <c r="V74" s="21">
        <v>2014</v>
      </c>
      <c r="W74" s="25"/>
      <c r="X74" s="21"/>
      <c r="Y74" s="28"/>
      <c r="Z74" s="118">
        <f t="shared" si="44"/>
        <v>2</v>
      </c>
      <c r="AA74" s="25" t="s">
        <v>698</v>
      </c>
      <c r="AB74" s="21" t="s">
        <v>121</v>
      </c>
      <c r="AC74" s="21"/>
      <c r="AE74" s="90" t="s">
        <v>375</v>
      </c>
      <c r="AF74" s="82"/>
      <c r="CP74" s="192" t="str">
        <f t="shared" si="45"/>
        <v>Seehöfer Patrick</v>
      </c>
      <c r="CR74" s="153">
        <f t="shared" si="46"/>
        <v>2</v>
      </c>
      <c r="CS74" s="153" t="str">
        <f t="shared" si="47"/>
        <v>D</v>
      </c>
      <c r="CT74" s="205">
        <v>4321</v>
      </c>
      <c r="CU74" s="126"/>
      <c r="CV74" s="125">
        <v>770</v>
      </c>
      <c r="CW74" s="33">
        <f>VLOOKUP($CV74,Funktionsbezeichnungen,3,0)</f>
        <v>6</v>
      </c>
      <c r="CX74" s="83" t="str">
        <f>VLOOKUP($CV74,Funktionsbezeichnungen,2,0)</f>
        <v>Vorstufe Projektingenieur</v>
      </c>
      <c r="CY74" s="125"/>
      <c r="CZ74" s="33"/>
      <c r="DA74" s="83"/>
      <c r="DB74" s="125"/>
      <c r="DC74" s="33"/>
      <c r="DD74" s="83"/>
      <c r="DE74" s="20"/>
      <c r="DF74" s="33"/>
      <c r="DG74" s="33"/>
      <c r="DH74" s="83"/>
      <c r="DM74" s="19">
        <f t="shared" si="48"/>
        <v>4321</v>
      </c>
      <c r="DN74" s="153">
        <v>2</v>
      </c>
      <c r="DO74" s="19">
        <v>3</v>
      </c>
      <c r="DP74" s="19" t="s">
        <v>951</v>
      </c>
    </row>
    <row r="75" spans="1:120" s="19" customFormat="1" ht="27" x14ac:dyDescent="0.2">
      <c r="A75" s="53">
        <v>0</v>
      </c>
      <c r="B75" s="53"/>
      <c r="C75" s="53">
        <f>IF(Z75&gt;=10,1,0)</f>
        <v>0</v>
      </c>
      <c r="D75" s="55"/>
      <c r="E75" s="55">
        <v>1</v>
      </c>
      <c r="F75" s="56"/>
      <c r="G75" s="54"/>
      <c r="H75" s="54">
        <v>1</v>
      </c>
      <c r="I75" s="56"/>
      <c r="J75" s="54"/>
      <c r="K75" s="56"/>
      <c r="L75" s="56"/>
      <c r="M75" s="56"/>
      <c r="N75" s="58"/>
      <c r="O75" s="52" t="s">
        <v>358</v>
      </c>
      <c r="P75" s="15" t="s">
        <v>1173</v>
      </c>
      <c r="Q75" s="15">
        <v>71</v>
      </c>
      <c r="R75" s="42"/>
      <c r="S75" s="20" t="s">
        <v>1172</v>
      </c>
      <c r="T75" s="21">
        <v>1986</v>
      </c>
      <c r="U75" s="208" t="s">
        <v>1192</v>
      </c>
      <c r="V75" s="21">
        <v>2011</v>
      </c>
      <c r="W75" s="28" t="s">
        <v>1006</v>
      </c>
      <c r="X75" s="21">
        <v>2015</v>
      </c>
      <c r="Y75" s="28"/>
      <c r="Z75" s="118">
        <f t="shared" si="44"/>
        <v>5</v>
      </c>
      <c r="AA75" s="25" t="s">
        <v>1176</v>
      </c>
      <c r="AB75" s="21" t="s">
        <v>121</v>
      </c>
      <c r="AC75" s="21"/>
      <c r="AE75" s="90" t="s">
        <v>375</v>
      </c>
      <c r="AF75" s="82"/>
      <c r="CP75" s="192" t="str">
        <f t="shared" si="45"/>
        <v>Völlmin Daniel</v>
      </c>
      <c r="CR75" s="153">
        <f t="shared" si="46"/>
        <v>5</v>
      </c>
      <c r="CS75" s="153" t="str">
        <f t="shared" si="47"/>
        <v>D</v>
      </c>
      <c r="CT75" s="205">
        <v>4319</v>
      </c>
      <c r="CU75" s="126"/>
      <c r="CV75" s="125">
        <v>770</v>
      </c>
      <c r="CW75" s="33">
        <f t="shared" si="41"/>
        <v>6</v>
      </c>
      <c r="CX75" s="83" t="str">
        <f t="shared" si="42"/>
        <v>Vorstufe Projektingenieur</v>
      </c>
      <c r="CY75" s="125"/>
      <c r="CZ75" s="33"/>
      <c r="DA75" s="83"/>
      <c r="DB75" s="125"/>
      <c r="DC75" s="33"/>
      <c r="DD75" s="83"/>
      <c r="DE75" s="20"/>
      <c r="DF75" s="33"/>
      <c r="DG75" s="33"/>
      <c r="DH75" s="83"/>
      <c r="DM75" s="19">
        <f t="shared" si="48"/>
        <v>4319</v>
      </c>
      <c r="DN75" s="153">
        <v>2</v>
      </c>
      <c r="DO75" s="19">
        <v>3</v>
      </c>
      <c r="DP75" s="19" t="s">
        <v>951</v>
      </c>
    </row>
    <row r="76" spans="1:120" s="19" customFormat="1" x14ac:dyDescent="0.2">
      <c r="A76" s="53">
        <v>0</v>
      </c>
      <c r="B76" s="53"/>
      <c r="C76" s="53">
        <f t="shared" si="43"/>
        <v>0</v>
      </c>
      <c r="D76" s="55">
        <v>1</v>
      </c>
      <c r="E76" s="55"/>
      <c r="F76" s="56"/>
      <c r="G76" s="54"/>
      <c r="H76" s="54"/>
      <c r="I76" s="56"/>
      <c r="J76" s="54"/>
      <c r="K76" s="56"/>
      <c r="L76" s="56"/>
      <c r="M76" s="56"/>
      <c r="N76" s="58"/>
      <c r="O76" s="52" t="s">
        <v>360</v>
      </c>
      <c r="P76" s="15" t="s">
        <v>1016</v>
      </c>
      <c r="Q76" s="15">
        <v>72</v>
      </c>
      <c r="R76" s="164"/>
      <c r="S76" s="20" t="s">
        <v>1017</v>
      </c>
      <c r="T76" s="21">
        <v>1988</v>
      </c>
      <c r="U76" s="28" t="s">
        <v>1177</v>
      </c>
      <c r="V76" s="21">
        <v>2016</v>
      </c>
      <c r="W76" s="25"/>
      <c r="X76" s="21"/>
      <c r="Y76" s="28"/>
      <c r="Z76" s="118">
        <f t="shared" si="44"/>
        <v>0</v>
      </c>
      <c r="AA76" s="25" t="s">
        <v>698</v>
      </c>
      <c r="AB76" s="21" t="s">
        <v>121</v>
      </c>
      <c r="AC76" s="21"/>
      <c r="AE76" s="90" t="s">
        <v>375</v>
      </c>
      <c r="AF76" s="82"/>
      <c r="CP76" s="192" t="str">
        <f t="shared" si="45"/>
        <v>Burger Stefan</v>
      </c>
      <c r="CR76" s="19">
        <f t="shared" si="46"/>
        <v>0</v>
      </c>
      <c r="CS76" s="19" t="str">
        <f t="shared" si="47"/>
        <v>D</v>
      </c>
      <c r="CT76" s="205">
        <v>9748</v>
      </c>
      <c r="CU76" s="126"/>
      <c r="CV76" s="125">
        <v>770</v>
      </c>
      <c r="CW76" s="33">
        <f t="shared" si="41"/>
        <v>6</v>
      </c>
      <c r="CX76" s="83" t="str">
        <f t="shared" si="42"/>
        <v>Vorstufe Projektingenieur</v>
      </c>
      <c r="CY76" s="125"/>
      <c r="CZ76" s="33"/>
      <c r="DA76" s="83"/>
      <c r="DB76" s="125"/>
      <c r="DC76" s="33"/>
      <c r="DD76" s="83"/>
      <c r="DE76" s="20"/>
      <c r="DF76" s="125"/>
      <c r="DG76" s="33"/>
      <c r="DH76" s="83"/>
      <c r="DM76" s="19">
        <f t="shared" si="48"/>
        <v>9748</v>
      </c>
      <c r="DN76" s="153">
        <v>2</v>
      </c>
      <c r="DO76" s="19">
        <v>3</v>
      </c>
      <c r="DP76" s="185" t="s">
        <v>951</v>
      </c>
    </row>
    <row r="77" spans="1:120" s="19" customFormat="1" x14ac:dyDescent="0.2">
      <c r="A77" s="53">
        <v>0</v>
      </c>
      <c r="B77" s="53"/>
      <c r="C77" s="53">
        <f t="shared" si="43"/>
        <v>1</v>
      </c>
      <c r="D77" s="55"/>
      <c r="E77" s="55"/>
      <c r="F77" s="56"/>
      <c r="G77" s="54"/>
      <c r="H77" s="54">
        <v>1</v>
      </c>
      <c r="I77" s="56">
        <v>1</v>
      </c>
      <c r="J77" s="54"/>
      <c r="K77" s="56"/>
      <c r="L77" s="56"/>
      <c r="M77" s="56"/>
      <c r="N77" s="58"/>
      <c r="O77" s="52" t="s">
        <v>358</v>
      </c>
      <c r="P77" s="15" t="s">
        <v>1125</v>
      </c>
      <c r="Q77" s="15">
        <v>73</v>
      </c>
      <c r="R77" s="164" t="s">
        <v>928</v>
      </c>
      <c r="S77" s="20" t="s">
        <v>1126</v>
      </c>
      <c r="T77" s="21">
        <v>1954</v>
      </c>
      <c r="U77" s="28" t="s">
        <v>126</v>
      </c>
      <c r="V77" s="21">
        <v>1973</v>
      </c>
      <c r="W77" s="25" t="s">
        <v>1127</v>
      </c>
      <c r="X77" s="21">
        <v>1979</v>
      </c>
      <c r="Y77" s="28"/>
      <c r="Z77" s="21">
        <f t="shared" si="44"/>
        <v>43</v>
      </c>
      <c r="AA77" s="25" t="s">
        <v>110</v>
      </c>
      <c r="AB77" s="21" t="s">
        <v>105</v>
      </c>
      <c r="AC77" s="21"/>
      <c r="AE77" s="90" t="s">
        <v>376</v>
      </c>
      <c r="AF77" s="82"/>
      <c r="CP77" s="192" t="str">
        <f t="shared" si="45"/>
        <v>Reber Erich</v>
      </c>
      <c r="CR77" s="19">
        <f t="shared" si="46"/>
        <v>43</v>
      </c>
      <c r="CS77" s="19" t="str">
        <f t="shared" si="47"/>
        <v>C</v>
      </c>
      <c r="CT77" s="205">
        <v>3211</v>
      </c>
      <c r="CU77" s="126"/>
      <c r="CV77" s="125">
        <v>772</v>
      </c>
      <c r="CW77" s="33">
        <f>VLOOKUP($CV77,Funktionsbezeichnungen,3,0)</f>
        <v>8</v>
      </c>
      <c r="CX77" s="83" t="str">
        <f>VLOOKUP($CV77,Funktionsbezeichnungen,2,0)</f>
        <v>Projektingenieur 2</v>
      </c>
      <c r="CY77" s="125"/>
      <c r="CZ77" s="33"/>
      <c r="DA77" s="83"/>
      <c r="DB77" s="125"/>
      <c r="DC77" s="33"/>
      <c r="DD77" s="83"/>
      <c r="DE77" s="20"/>
      <c r="DF77" s="125"/>
      <c r="DG77" s="33"/>
      <c r="DH77" s="83"/>
      <c r="DM77" s="19">
        <f t="shared" si="48"/>
        <v>3211</v>
      </c>
      <c r="DN77" s="153">
        <v>6</v>
      </c>
      <c r="DO77" s="19">
        <v>0</v>
      </c>
      <c r="DP77" s="185" t="s">
        <v>968</v>
      </c>
    </row>
    <row r="78" spans="1:120" s="19" customFormat="1" x14ac:dyDescent="0.2">
      <c r="A78" s="53">
        <v>0</v>
      </c>
      <c r="B78" s="53"/>
      <c r="C78" s="53">
        <f t="shared" si="43"/>
        <v>1</v>
      </c>
      <c r="D78" s="55"/>
      <c r="E78" s="55"/>
      <c r="F78" s="56"/>
      <c r="G78" s="54"/>
      <c r="H78" s="54"/>
      <c r="I78" s="56">
        <v>1</v>
      </c>
      <c r="J78" s="54"/>
      <c r="K78" s="56"/>
      <c r="L78" s="56"/>
      <c r="M78" s="56"/>
      <c r="N78" s="58"/>
      <c r="O78" s="52" t="s">
        <v>361</v>
      </c>
      <c r="P78" s="15" t="s">
        <v>476</v>
      </c>
      <c r="Q78" s="15">
        <v>74</v>
      </c>
      <c r="R78" s="164"/>
      <c r="S78" s="29" t="s">
        <v>127</v>
      </c>
      <c r="T78" s="21">
        <v>1956</v>
      </c>
      <c r="U78" s="28" t="s">
        <v>126</v>
      </c>
      <c r="V78" s="21">
        <v>1976</v>
      </c>
      <c r="W78" s="25"/>
      <c r="X78" s="21"/>
      <c r="Y78" s="28" t="s">
        <v>242</v>
      </c>
      <c r="Z78" s="21">
        <f>$AD$3-V78</f>
        <v>40</v>
      </c>
      <c r="AA78" s="25" t="s">
        <v>686</v>
      </c>
      <c r="AB78" s="21" t="s">
        <v>105</v>
      </c>
      <c r="AC78" s="21"/>
      <c r="AE78" s="90" t="s">
        <v>423</v>
      </c>
      <c r="AF78" s="82"/>
      <c r="CP78" s="19" t="str">
        <f>+S78</f>
        <v>Aebi Roger</v>
      </c>
      <c r="CR78" s="19">
        <f>+Z78</f>
        <v>40</v>
      </c>
      <c r="CS78" s="19" t="str">
        <f>+AB78</f>
        <v>C</v>
      </c>
      <c r="CT78" s="154">
        <v>6622</v>
      </c>
      <c r="CU78" s="126"/>
      <c r="CV78" s="125">
        <v>772</v>
      </c>
      <c r="CW78" s="33">
        <f t="shared" si="41"/>
        <v>8</v>
      </c>
      <c r="CX78" s="83" t="str">
        <f t="shared" si="42"/>
        <v>Projektingenieur 2</v>
      </c>
      <c r="CY78" s="125">
        <v>772</v>
      </c>
      <c r="CZ78" s="33">
        <f t="shared" ref="CZ78:CZ100" si="49">VLOOKUP($CY78,Funktionsbezeichnungen,3,0)</f>
        <v>8</v>
      </c>
      <c r="DA78" s="83" t="str">
        <f t="shared" ref="DA78:DA100" si="50">VLOOKUP($CY78,Funktionsbezeichnungen,2,0)</f>
        <v>Projektingenieur 2</v>
      </c>
      <c r="DB78" s="125">
        <v>772</v>
      </c>
      <c r="DC78" s="33">
        <f t="shared" ref="DC78:DC106" si="51">VLOOKUP($DB78,Funktionsbezeichnungen,3,0)</f>
        <v>8</v>
      </c>
      <c r="DD78" s="83" t="str">
        <f t="shared" ref="DD78:DD106" si="52">VLOOKUP($DB78,Funktionsbezeichnungen,2,0)</f>
        <v>Projektingenieur 2</v>
      </c>
      <c r="DE78" s="20"/>
      <c r="DF78" s="33">
        <v>772</v>
      </c>
      <c r="DG78" s="33">
        <f t="shared" ref="DG78:DG100" si="53">VLOOKUP($DF78,Funktionsbezeichnungen,3,0)</f>
        <v>8</v>
      </c>
      <c r="DH78" s="83" t="str">
        <f t="shared" ref="DH78:DH100" si="54">VLOOKUP($DF78,Funktionsbezeichnungen,2,0)</f>
        <v>Projektingenieur 2</v>
      </c>
      <c r="DM78" s="19">
        <f>+CT78</f>
        <v>6622</v>
      </c>
      <c r="DN78" s="153">
        <v>6</v>
      </c>
      <c r="DO78" s="19">
        <v>0</v>
      </c>
      <c r="DP78" s="185" t="s">
        <v>969</v>
      </c>
    </row>
    <row r="79" spans="1:120" s="19" customFormat="1" x14ac:dyDescent="0.2">
      <c r="A79" s="53">
        <v>0</v>
      </c>
      <c r="B79" s="53"/>
      <c r="C79" s="53">
        <f t="shared" si="43"/>
        <v>1</v>
      </c>
      <c r="D79" s="55"/>
      <c r="E79" s="55"/>
      <c r="F79" s="56"/>
      <c r="G79" s="54"/>
      <c r="H79" s="54">
        <v>1</v>
      </c>
      <c r="I79" s="56">
        <v>1</v>
      </c>
      <c r="J79" s="54"/>
      <c r="K79" s="56"/>
      <c r="L79" s="56"/>
      <c r="M79" s="56"/>
      <c r="N79" s="58"/>
      <c r="O79" s="52" t="s">
        <v>358</v>
      </c>
      <c r="P79" s="15" t="s">
        <v>486</v>
      </c>
      <c r="Q79" s="15">
        <v>75</v>
      </c>
      <c r="R79" s="16"/>
      <c r="S79" s="20" t="s">
        <v>138</v>
      </c>
      <c r="T79" s="21">
        <v>1964</v>
      </c>
      <c r="U79" s="28" t="s">
        <v>126</v>
      </c>
      <c r="V79" s="21">
        <v>1985</v>
      </c>
      <c r="W79" s="25"/>
      <c r="X79" s="21"/>
      <c r="Y79" s="28" t="s">
        <v>203</v>
      </c>
      <c r="Z79" s="21">
        <f t="shared" si="44"/>
        <v>31</v>
      </c>
      <c r="AA79" s="25" t="s">
        <v>110</v>
      </c>
      <c r="AB79" s="21" t="s">
        <v>105</v>
      </c>
      <c r="AC79" s="21"/>
      <c r="AE79" s="90" t="s">
        <v>376</v>
      </c>
      <c r="AF79" s="82"/>
      <c r="CP79" s="19" t="str">
        <f t="shared" si="45"/>
        <v>Oehen Beat</v>
      </c>
      <c r="CR79" s="19">
        <f t="shared" si="46"/>
        <v>31</v>
      </c>
      <c r="CS79" s="19" t="str">
        <f t="shared" si="47"/>
        <v>C</v>
      </c>
      <c r="CT79" s="154">
        <v>7622</v>
      </c>
      <c r="CU79" s="126"/>
      <c r="CV79" s="125">
        <v>772</v>
      </c>
      <c r="CW79" s="33">
        <f t="shared" si="41"/>
        <v>8</v>
      </c>
      <c r="CX79" s="83" t="str">
        <f t="shared" si="42"/>
        <v>Projektingenieur 2</v>
      </c>
      <c r="CY79" s="125">
        <v>772</v>
      </c>
      <c r="CZ79" s="33">
        <f t="shared" si="49"/>
        <v>8</v>
      </c>
      <c r="DA79" s="83" t="str">
        <f t="shared" si="50"/>
        <v>Projektingenieur 2</v>
      </c>
      <c r="DB79" s="125">
        <v>772</v>
      </c>
      <c r="DC79" s="33">
        <f t="shared" si="51"/>
        <v>8</v>
      </c>
      <c r="DD79" s="83" t="str">
        <f t="shared" si="52"/>
        <v>Projektingenieur 2</v>
      </c>
      <c r="DE79" s="20"/>
      <c r="DF79" s="125">
        <v>772</v>
      </c>
      <c r="DG79" s="33">
        <f t="shared" si="53"/>
        <v>8</v>
      </c>
      <c r="DH79" s="83" t="str">
        <f t="shared" si="54"/>
        <v>Projektingenieur 2</v>
      </c>
      <c r="DM79" s="19">
        <f t="shared" si="48"/>
        <v>7622</v>
      </c>
      <c r="DN79" s="153">
        <v>6</v>
      </c>
      <c r="DO79" s="19">
        <v>0</v>
      </c>
      <c r="DP79" s="185" t="s">
        <v>968</v>
      </c>
    </row>
    <row r="80" spans="1:120" s="19" customFormat="1" x14ac:dyDescent="0.2">
      <c r="A80" s="53">
        <v>0</v>
      </c>
      <c r="B80" s="53"/>
      <c r="C80" s="53">
        <f>IF(Z80&gt;=10,1,0)</f>
        <v>1</v>
      </c>
      <c r="D80" s="55"/>
      <c r="E80" s="55"/>
      <c r="F80" s="56"/>
      <c r="G80" s="54"/>
      <c r="H80" s="54">
        <v>1</v>
      </c>
      <c r="I80" s="56">
        <v>1</v>
      </c>
      <c r="J80" s="54"/>
      <c r="K80" s="56"/>
      <c r="L80" s="56"/>
      <c r="M80" s="56"/>
      <c r="N80" s="58"/>
      <c r="O80" s="52" t="s">
        <v>361</v>
      </c>
      <c r="P80" s="15" t="s">
        <v>494</v>
      </c>
      <c r="Q80" s="15">
        <v>76</v>
      </c>
      <c r="R80" s="42"/>
      <c r="S80" s="27" t="s">
        <v>178</v>
      </c>
      <c r="T80" s="21">
        <v>1978</v>
      </c>
      <c r="U80" s="28" t="s">
        <v>235</v>
      </c>
      <c r="V80" s="21">
        <v>2001</v>
      </c>
      <c r="W80" s="25"/>
      <c r="X80" s="21"/>
      <c r="Y80" s="25" t="s">
        <v>289</v>
      </c>
      <c r="Z80" s="21">
        <f>$AD$3-V80</f>
        <v>15</v>
      </c>
      <c r="AA80" s="25" t="s">
        <v>110</v>
      </c>
      <c r="AB80" s="21" t="s">
        <v>105</v>
      </c>
      <c r="AC80" s="21"/>
      <c r="AE80" s="90" t="s">
        <v>376</v>
      </c>
      <c r="AF80" s="82"/>
      <c r="CP80" s="19" t="str">
        <f>+S80</f>
        <v>Thalmann Patric</v>
      </c>
      <c r="CR80" s="19">
        <f>+Z80</f>
        <v>15</v>
      </c>
      <c r="CS80" s="19" t="str">
        <f>+AB80</f>
        <v>C</v>
      </c>
      <c r="CT80" s="154">
        <v>9658</v>
      </c>
      <c r="CU80" s="126"/>
      <c r="CV80" s="125">
        <v>772</v>
      </c>
      <c r="CW80" s="33">
        <f>VLOOKUP($CV80,Funktionsbezeichnungen,3,0)</f>
        <v>8</v>
      </c>
      <c r="CX80" s="83" t="str">
        <f>VLOOKUP($CV80,Funktionsbezeichnungen,2,0)</f>
        <v>Projektingenieur 2</v>
      </c>
      <c r="CY80" s="125">
        <v>771</v>
      </c>
      <c r="CZ80" s="33">
        <f>VLOOKUP($CY80,Funktionsbezeichnungen,3,0)</f>
        <v>7</v>
      </c>
      <c r="DA80" s="83" t="str">
        <f>VLOOKUP($CY80,Funktionsbezeichnungen,2,0)</f>
        <v>Projektingenieur 1</v>
      </c>
      <c r="DB80" s="125">
        <v>771</v>
      </c>
      <c r="DC80" s="33">
        <f>VLOOKUP($DB80,Funktionsbezeichnungen,3,0)</f>
        <v>7</v>
      </c>
      <c r="DD80" s="83" t="str">
        <f>VLOOKUP($DB80,Funktionsbezeichnungen,2,0)</f>
        <v>Projektingenieur 1</v>
      </c>
      <c r="DE80" s="20"/>
      <c r="DF80" s="125">
        <v>771</v>
      </c>
      <c r="DG80" s="33">
        <f>VLOOKUP($DF80,Funktionsbezeichnungen,3,0)</f>
        <v>7</v>
      </c>
      <c r="DH80" s="83" t="str">
        <f>VLOOKUP($DF80,Funktionsbezeichnungen,2,0)</f>
        <v>Projektingenieur 1</v>
      </c>
      <c r="DM80" s="19">
        <f>+CT80</f>
        <v>9658</v>
      </c>
      <c r="DN80" s="153">
        <v>6</v>
      </c>
      <c r="DO80" s="19">
        <v>0</v>
      </c>
      <c r="DP80" s="185" t="s">
        <v>968</v>
      </c>
    </row>
    <row r="81" spans="1:120" s="19" customFormat="1" ht="15.75" x14ac:dyDescent="0.2">
      <c r="A81" s="53">
        <v>0</v>
      </c>
      <c r="B81" s="53"/>
      <c r="C81" s="53">
        <f t="shared" si="43"/>
        <v>1</v>
      </c>
      <c r="D81" s="55"/>
      <c r="E81" s="55"/>
      <c r="F81" s="56"/>
      <c r="G81" s="54"/>
      <c r="H81" s="54">
        <v>1</v>
      </c>
      <c r="I81" s="56">
        <v>1</v>
      </c>
      <c r="J81" s="54"/>
      <c r="K81" s="56"/>
      <c r="L81" s="56"/>
      <c r="M81" s="56"/>
      <c r="N81" s="58"/>
      <c r="O81" s="52" t="s">
        <v>358</v>
      </c>
      <c r="P81" s="15" t="s">
        <v>477</v>
      </c>
      <c r="Q81" s="15">
        <v>77</v>
      </c>
      <c r="R81" s="16"/>
      <c r="S81" s="20" t="s">
        <v>134</v>
      </c>
      <c r="T81" s="21">
        <v>1954</v>
      </c>
      <c r="U81" s="28" t="s">
        <v>126</v>
      </c>
      <c r="V81" s="21">
        <v>1974</v>
      </c>
      <c r="W81" s="25"/>
      <c r="X81" s="21"/>
      <c r="Y81" s="28" t="s">
        <v>135</v>
      </c>
      <c r="Z81" s="21">
        <f t="shared" si="44"/>
        <v>42</v>
      </c>
      <c r="AA81" s="25" t="s">
        <v>110</v>
      </c>
      <c r="AB81" s="21" t="s">
        <v>1040</v>
      </c>
      <c r="AC81" s="21"/>
      <c r="AE81" s="90" t="s">
        <v>404</v>
      </c>
      <c r="AF81" s="82"/>
      <c r="CP81" s="19" t="str">
        <f t="shared" si="45"/>
        <v>Imesch Robert</v>
      </c>
      <c r="CR81" s="19">
        <f t="shared" si="46"/>
        <v>42</v>
      </c>
      <c r="CS81" s="19" t="str">
        <f t="shared" si="47"/>
        <v xml:space="preserve"> D/C 2)</v>
      </c>
      <c r="CT81" s="154">
        <v>4249</v>
      </c>
      <c r="CU81" s="126"/>
      <c r="CV81" s="125">
        <v>772</v>
      </c>
      <c r="CW81" s="33">
        <f t="shared" si="41"/>
        <v>8</v>
      </c>
      <c r="CX81" s="83" t="str">
        <f t="shared" si="42"/>
        <v>Projektingenieur 2</v>
      </c>
      <c r="CY81" s="125">
        <v>772</v>
      </c>
      <c r="CZ81" s="33">
        <f t="shared" si="49"/>
        <v>8</v>
      </c>
      <c r="DA81" s="83" t="str">
        <f t="shared" si="50"/>
        <v>Projektingenieur 2</v>
      </c>
      <c r="DB81" s="125">
        <v>772</v>
      </c>
      <c r="DC81" s="33">
        <f t="shared" si="51"/>
        <v>8</v>
      </c>
      <c r="DD81" s="83" t="str">
        <f t="shared" si="52"/>
        <v>Projektingenieur 2</v>
      </c>
      <c r="DE81" s="20"/>
      <c r="DF81" s="33">
        <v>772</v>
      </c>
      <c r="DG81" s="33">
        <f t="shared" si="53"/>
        <v>8</v>
      </c>
      <c r="DH81" s="83" t="str">
        <f t="shared" si="54"/>
        <v>Projektingenieur 2</v>
      </c>
      <c r="DM81" s="19">
        <f t="shared" si="48"/>
        <v>4249</v>
      </c>
      <c r="DN81" s="153">
        <v>6</v>
      </c>
      <c r="DO81" s="19">
        <v>0</v>
      </c>
      <c r="DP81" s="185" t="s">
        <v>968</v>
      </c>
    </row>
    <row r="82" spans="1:120" s="19" customFormat="1" ht="15.75" x14ac:dyDescent="0.2">
      <c r="A82" s="53">
        <v>0</v>
      </c>
      <c r="B82" s="53"/>
      <c r="C82" s="53">
        <f t="shared" si="43"/>
        <v>1</v>
      </c>
      <c r="D82" s="55"/>
      <c r="E82" s="55"/>
      <c r="F82" s="56"/>
      <c r="G82" s="54"/>
      <c r="H82" s="54">
        <v>1</v>
      </c>
      <c r="I82" s="56">
        <v>1</v>
      </c>
      <c r="J82" s="54">
        <v>1</v>
      </c>
      <c r="K82" s="56"/>
      <c r="L82" s="56"/>
      <c r="M82" s="56"/>
      <c r="N82" s="58"/>
      <c r="O82" s="52" t="s">
        <v>358</v>
      </c>
      <c r="P82" s="15" t="s">
        <v>478</v>
      </c>
      <c r="Q82" s="15">
        <v>78</v>
      </c>
      <c r="R82" s="16"/>
      <c r="S82" s="20" t="s">
        <v>136</v>
      </c>
      <c r="T82" s="21">
        <v>1955</v>
      </c>
      <c r="U82" s="28" t="s">
        <v>126</v>
      </c>
      <c r="V82" s="21">
        <v>1975</v>
      </c>
      <c r="W82" s="25"/>
      <c r="X82" s="21"/>
      <c r="Y82" s="28" t="s">
        <v>135</v>
      </c>
      <c r="Z82" s="21">
        <f t="shared" si="44"/>
        <v>41</v>
      </c>
      <c r="AA82" s="25" t="s">
        <v>110</v>
      </c>
      <c r="AB82" s="21" t="s">
        <v>1040</v>
      </c>
      <c r="AC82" s="21"/>
      <c r="AE82" s="90" t="s">
        <v>404</v>
      </c>
      <c r="AF82" s="82"/>
      <c r="CP82" s="19" t="str">
        <f t="shared" si="45"/>
        <v>Flückiger Hans Peter</v>
      </c>
      <c r="CR82" s="19">
        <f t="shared" si="46"/>
        <v>41</v>
      </c>
      <c r="CS82" s="19" t="str">
        <f t="shared" si="47"/>
        <v xml:space="preserve"> D/C 2)</v>
      </c>
      <c r="CT82" s="154">
        <v>4250</v>
      </c>
      <c r="CU82" s="126"/>
      <c r="CV82" s="125">
        <v>772</v>
      </c>
      <c r="CW82" s="33">
        <f t="shared" si="41"/>
        <v>8</v>
      </c>
      <c r="CX82" s="83" t="str">
        <f t="shared" si="42"/>
        <v>Projektingenieur 2</v>
      </c>
      <c r="CY82" s="125">
        <v>772</v>
      </c>
      <c r="CZ82" s="33">
        <f t="shared" si="49"/>
        <v>8</v>
      </c>
      <c r="DA82" s="83" t="str">
        <f t="shared" si="50"/>
        <v>Projektingenieur 2</v>
      </c>
      <c r="DB82" s="125">
        <v>772</v>
      </c>
      <c r="DC82" s="33">
        <f t="shared" si="51"/>
        <v>8</v>
      </c>
      <c r="DD82" s="83" t="str">
        <f t="shared" si="52"/>
        <v>Projektingenieur 2</v>
      </c>
      <c r="DE82" s="20"/>
      <c r="DF82" s="33">
        <v>772</v>
      </c>
      <c r="DG82" s="33">
        <f t="shared" si="53"/>
        <v>8</v>
      </c>
      <c r="DH82" s="83" t="str">
        <f t="shared" si="54"/>
        <v>Projektingenieur 2</v>
      </c>
      <c r="DM82" s="19">
        <f t="shared" si="48"/>
        <v>4250</v>
      </c>
      <c r="DN82" s="153">
        <v>6</v>
      </c>
      <c r="DO82" s="19">
        <v>0</v>
      </c>
      <c r="DP82" s="185" t="s">
        <v>968</v>
      </c>
    </row>
    <row r="83" spans="1:120" s="19" customFormat="1" x14ac:dyDescent="0.2">
      <c r="A83" s="53">
        <v>0</v>
      </c>
      <c r="B83" s="53"/>
      <c r="C83" s="53">
        <f>IF(Z83&gt;=10,1,0)</f>
        <v>1</v>
      </c>
      <c r="D83" s="55"/>
      <c r="E83" s="55"/>
      <c r="F83" s="56"/>
      <c r="G83" s="54"/>
      <c r="H83" s="54"/>
      <c r="I83" s="56">
        <v>1</v>
      </c>
      <c r="J83" s="54"/>
      <c r="K83" s="56"/>
      <c r="L83" s="56"/>
      <c r="M83" s="56"/>
      <c r="N83" s="58"/>
      <c r="O83" s="52" t="s">
        <v>358</v>
      </c>
      <c r="P83" s="15" t="s">
        <v>617</v>
      </c>
      <c r="Q83" s="15">
        <v>79</v>
      </c>
      <c r="R83" s="42"/>
      <c r="S83" s="27" t="s">
        <v>618</v>
      </c>
      <c r="T83" s="21">
        <v>1985</v>
      </c>
      <c r="U83" s="28" t="s">
        <v>235</v>
      </c>
      <c r="V83" s="21">
        <v>2006</v>
      </c>
      <c r="W83" s="25" t="s">
        <v>1169</v>
      </c>
      <c r="X83" s="21">
        <v>2015</v>
      </c>
      <c r="Y83" s="25"/>
      <c r="Z83" s="21">
        <f>$AD$3-V83</f>
        <v>10</v>
      </c>
      <c r="AA83" s="25" t="s">
        <v>110</v>
      </c>
      <c r="AB83" s="21" t="s">
        <v>121</v>
      </c>
      <c r="AC83" s="21"/>
      <c r="AE83" s="187" t="s">
        <v>376</v>
      </c>
      <c r="AF83" s="82"/>
      <c r="CP83" s="19" t="str">
        <f>+S83</f>
        <v>Zeltner Viktor</v>
      </c>
      <c r="CR83" s="19">
        <f>+Z83</f>
        <v>10</v>
      </c>
      <c r="CS83" s="19" t="str">
        <f>+AB83</f>
        <v>D</v>
      </c>
      <c r="CT83" s="154">
        <v>6765</v>
      </c>
      <c r="CU83" s="126"/>
      <c r="CV83" s="125">
        <v>771</v>
      </c>
      <c r="CW83" s="33">
        <f>VLOOKUP($CV83,Funktionsbezeichnungen,3,0)</f>
        <v>7</v>
      </c>
      <c r="CX83" s="83" t="str">
        <f>VLOOKUP($CV83,Funktionsbezeichnungen,2,0)</f>
        <v>Projektingenieur 1</v>
      </c>
      <c r="CY83" s="125">
        <v>733</v>
      </c>
      <c r="CZ83" s="33">
        <f>VLOOKUP($CY83,Funktionsbezeichnungen,3,0)</f>
        <v>6</v>
      </c>
      <c r="DA83" s="83" t="str">
        <f>VLOOKUP($CY83,Funktionsbezeichnungen,2,0)</f>
        <v>Konstrukteur 3 / -planer 3 / Gruppenchef 1</v>
      </c>
      <c r="DB83" s="125">
        <v>732</v>
      </c>
      <c r="DC83" s="33">
        <f>VLOOKUP($DB83,Funktionsbezeichnungen,3,0)</f>
        <v>5</v>
      </c>
      <c r="DD83" s="83" t="str">
        <f>VLOOKUP($DB83,Funktionsbezeichnungen,2,0)</f>
        <v>Konstrukteur 2 / -planer 2</v>
      </c>
      <c r="DE83" s="20"/>
      <c r="DF83" s="33">
        <v>732</v>
      </c>
      <c r="DG83" s="33">
        <f>VLOOKUP($DF83,Funktionsbezeichnungen,3,0)</f>
        <v>5</v>
      </c>
      <c r="DH83" s="83" t="str">
        <f>VLOOKUP($DF83,Funktionsbezeichnungen,2,0)</f>
        <v>Konstrukteur 2 / -planer 2</v>
      </c>
      <c r="DM83" s="19">
        <f>+CT83</f>
        <v>6765</v>
      </c>
      <c r="DN83" s="153">
        <v>6</v>
      </c>
      <c r="DO83" s="19">
        <v>0</v>
      </c>
      <c r="DP83" s="19" t="s">
        <v>964</v>
      </c>
    </row>
    <row r="84" spans="1:120" s="19" customFormat="1" x14ac:dyDescent="0.2">
      <c r="A84" s="53">
        <v>0</v>
      </c>
      <c r="B84" s="53"/>
      <c r="C84" s="53">
        <f t="shared" si="43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358</v>
      </c>
      <c r="P84" s="15" t="s">
        <v>482</v>
      </c>
      <c r="Q84" s="15">
        <v>80</v>
      </c>
      <c r="R84" s="16"/>
      <c r="S84" s="20" t="s">
        <v>260</v>
      </c>
      <c r="T84" s="21">
        <v>1956</v>
      </c>
      <c r="U84" s="28" t="s">
        <v>126</v>
      </c>
      <c r="V84" s="21">
        <v>1973</v>
      </c>
      <c r="W84" s="25"/>
      <c r="X84" s="21"/>
      <c r="Y84" s="28"/>
      <c r="Z84" s="21">
        <f t="shared" si="44"/>
        <v>43</v>
      </c>
      <c r="AA84" s="25" t="s">
        <v>139</v>
      </c>
      <c r="AB84" s="21" t="s">
        <v>121</v>
      </c>
      <c r="AC84" s="21"/>
      <c r="AE84" s="90" t="s">
        <v>377</v>
      </c>
      <c r="AF84" s="82"/>
      <c r="CP84" s="19" t="str">
        <f t="shared" si="45"/>
        <v>Allemann  Bertrand</v>
      </c>
      <c r="CR84" s="19">
        <f t="shared" si="46"/>
        <v>43</v>
      </c>
      <c r="CS84" s="19" t="str">
        <f t="shared" si="47"/>
        <v>D</v>
      </c>
      <c r="CT84" s="154">
        <v>5631</v>
      </c>
      <c r="CU84" s="126"/>
      <c r="CV84" s="125">
        <v>741</v>
      </c>
      <c r="CW84" s="33">
        <f t="shared" si="41"/>
        <v>7</v>
      </c>
      <c r="CX84" s="83" t="str">
        <f t="shared" si="42"/>
        <v>Konstrukteur 4 / Fachplaner 4 / Gruppenchef 2</v>
      </c>
      <c r="CY84" s="125">
        <v>741</v>
      </c>
      <c r="CZ84" s="33">
        <f t="shared" si="49"/>
        <v>7</v>
      </c>
      <c r="DA84" s="83" t="str">
        <f t="shared" si="50"/>
        <v>Konstrukteur 4 / Fachplaner 4 / Gruppenchef 2</v>
      </c>
      <c r="DB84" s="125">
        <v>741</v>
      </c>
      <c r="DC84" s="33">
        <f t="shared" si="51"/>
        <v>7</v>
      </c>
      <c r="DD84" s="83" t="str">
        <f t="shared" si="52"/>
        <v>Konstrukteur 4 / Fachplaner 4 / Gruppenchef 2</v>
      </c>
      <c r="DE84" s="20"/>
      <c r="DF84" s="33">
        <v>742</v>
      </c>
      <c r="DG84" s="33">
        <f t="shared" si="53"/>
        <v>8</v>
      </c>
      <c r="DH84" s="83" t="str">
        <f t="shared" si="54"/>
        <v>Konstrukteur 5  / Fachplaner 5 / Gruppenchef 3</v>
      </c>
      <c r="DM84" s="19">
        <f t="shared" si="48"/>
        <v>5631</v>
      </c>
      <c r="DN84" s="153">
        <v>6</v>
      </c>
      <c r="DO84" s="19">
        <v>0</v>
      </c>
      <c r="DP84" s="19" t="s">
        <v>965</v>
      </c>
    </row>
    <row r="85" spans="1:120" s="19" customFormat="1" x14ac:dyDescent="0.2">
      <c r="A85" s="53">
        <v>0</v>
      </c>
      <c r="B85" s="53"/>
      <c r="C85" s="53">
        <f t="shared" si="43"/>
        <v>1</v>
      </c>
      <c r="D85" s="55"/>
      <c r="E85" s="55"/>
      <c r="F85" s="56"/>
      <c r="G85" s="54"/>
      <c r="H85" s="54"/>
      <c r="I85" s="56">
        <v>1</v>
      </c>
      <c r="J85" s="54">
        <v>1</v>
      </c>
      <c r="K85" s="56"/>
      <c r="L85" s="56"/>
      <c r="M85" s="56"/>
      <c r="N85" s="58"/>
      <c r="O85" s="52" t="s">
        <v>360</v>
      </c>
      <c r="P85" s="15" t="s">
        <v>483</v>
      </c>
      <c r="Q85" s="15">
        <v>81</v>
      </c>
      <c r="R85" s="16"/>
      <c r="S85" s="20" t="s">
        <v>137</v>
      </c>
      <c r="T85" s="21">
        <v>1958</v>
      </c>
      <c r="U85" s="28" t="s">
        <v>126</v>
      </c>
      <c r="V85" s="21">
        <v>1977</v>
      </c>
      <c r="W85" s="25"/>
      <c r="X85" s="21"/>
      <c r="Y85" s="28"/>
      <c r="Z85" s="21">
        <f t="shared" si="44"/>
        <v>39</v>
      </c>
      <c r="AA85" s="25" t="s">
        <v>129</v>
      </c>
      <c r="AB85" s="21" t="s">
        <v>121</v>
      </c>
      <c r="AC85" s="21"/>
      <c r="AE85" s="90" t="s">
        <v>377</v>
      </c>
      <c r="AF85" s="82"/>
      <c r="CP85" s="19" t="str">
        <f t="shared" si="45"/>
        <v>Lenherr Paul</v>
      </c>
      <c r="CR85" s="19">
        <f t="shared" si="46"/>
        <v>39</v>
      </c>
      <c r="CS85" s="19" t="str">
        <f t="shared" si="47"/>
        <v>D</v>
      </c>
      <c r="CT85" s="154">
        <v>6628</v>
      </c>
      <c r="CU85" s="126"/>
      <c r="CV85" s="125">
        <v>741</v>
      </c>
      <c r="CW85" s="33">
        <f t="shared" si="41"/>
        <v>7</v>
      </c>
      <c r="CX85" s="83" t="str">
        <f t="shared" si="42"/>
        <v>Konstrukteur 4 / Fachplaner 4 / Gruppenchef 2</v>
      </c>
      <c r="CY85" s="125">
        <v>741</v>
      </c>
      <c r="CZ85" s="33">
        <f t="shared" si="49"/>
        <v>7</v>
      </c>
      <c r="DA85" s="83" t="str">
        <f t="shared" si="50"/>
        <v>Konstrukteur 4 / Fachplaner 4 / Gruppenchef 2</v>
      </c>
      <c r="DB85" s="125">
        <v>741</v>
      </c>
      <c r="DC85" s="33">
        <f t="shared" si="51"/>
        <v>7</v>
      </c>
      <c r="DD85" s="83" t="str">
        <f t="shared" si="52"/>
        <v>Konstrukteur 4 / Fachplaner 4 / Gruppenchef 2</v>
      </c>
      <c r="DE85" s="20"/>
      <c r="DF85" s="33">
        <v>742</v>
      </c>
      <c r="DG85" s="33">
        <f t="shared" si="53"/>
        <v>8</v>
      </c>
      <c r="DH85" s="83" t="str">
        <f t="shared" si="54"/>
        <v>Konstrukteur 5  / Fachplaner 5 / Gruppenchef 3</v>
      </c>
      <c r="DM85" s="19">
        <f t="shared" si="48"/>
        <v>6628</v>
      </c>
      <c r="DN85" s="153">
        <v>6</v>
      </c>
      <c r="DO85" s="19">
        <v>0</v>
      </c>
      <c r="DP85" s="19" t="s">
        <v>965</v>
      </c>
    </row>
    <row r="86" spans="1:120" s="19" customFormat="1" x14ac:dyDescent="0.2">
      <c r="A86" s="53">
        <v>0</v>
      </c>
      <c r="B86" s="53"/>
      <c r="C86" s="53">
        <f t="shared" si="43"/>
        <v>1</v>
      </c>
      <c r="D86" s="55"/>
      <c r="E86" s="55"/>
      <c r="F86" s="56"/>
      <c r="G86" s="54"/>
      <c r="H86" s="54"/>
      <c r="I86" s="56">
        <v>1</v>
      </c>
      <c r="J86" s="54">
        <v>1</v>
      </c>
      <c r="K86" s="56"/>
      <c r="L86" s="56"/>
      <c r="M86" s="56"/>
      <c r="N86" s="58"/>
      <c r="O86" s="52" t="s">
        <v>358</v>
      </c>
      <c r="P86" s="15" t="s">
        <v>484</v>
      </c>
      <c r="Q86" s="15">
        <v>82</v>
      </c>
      <c r="R86" s="16"/>
      <c r="S86" s="20" t="s">
        <v>271</v>
      </c>
      <c r="T86" s="21">
        <v>1958</v>
      </c>
      <c r="U86" s="28" t="s">
        <v>126</v>
      </c>
      <c r="V86" s="21">
        <v>1978</v>
      </c>
      <c r="W86" s="25"/>
      <c r="X86" s="21"/>
      <c r="Y86" s="28"/>
      <c r="Z86" s="21">
        <f t="shared" si="44"/>
        <v>38</v>
      </c>
      <c r="AA86" s="25" t="s">
        <v>687</v>
      </c>
      <c r="AB86" s="21" t="s">
        <v>121</v>
      </c>
      <c r="AC86" s="21"/>
      <c r="AE86" s="90" t="s">
        <v>420</v>
      </c>
      <c r="AF86" s="82"/>
      <c r="CP86" s="19" t="str">
        <f t="shared" si="45"/>
        <v>von Schallen Urs</v>
      </c>
      <c r="CR86" s="19">
        <f t="shared" si="46"/>
        <v>38</v>
      </c>
      <c r="CS86" s="19" t="str">
        <f t="shared" si="47"/>
        <v>D</v>
      </c>
      <c r="CT86" s="154">
        <v>6659</v>
      </c>
      <c r="CU86" s="126"/>
      <c r="CV86" s="125">
        <v>742</v>
      </c>
      <c r="CW86" s="33">
        <f t="shared" si="41"/>
        <v>8</v>
      </c>
      <c r="CX86" s="83" t="str">
        <f t="shared" si="42"/>
        <v>Konstrukteur 5  / Fachplaner 5 / Gruppenchef 3</v>
      </c>
      <c r="CY86" s="125">
        <v>742</v>
      </c>
      <c r="CZ86" s="33">
        <f t="shared" si="49"/>
        <v>8</v>
      </c>
      <c r="DA86" s="83" t="str">
        <f t="shared" si="50"/>
        <v>Konstrukteur 5  / Fachplaner 5 / Gruppenchef 3</v>
      </c>
      <c r="DB86" s="125">
        <v>742</v>
      </c>
      <c r="DC86" s="33">
        <f t="shared" si="51"/>
        <v>8</v>
      </c>
      <c r="DD86" s="83" t="str">
        <f t="shared" si="52"/>
        <v>Konstrukteur 5  / Fachplaner 5 / Gruppenchef 3</v>
      </c>
      <c r="DE86" s="20"/>
      <c r="DF86" s="33">
        <v>742</v>
      </c>
      <c r="DG86" s="33">
        <f t="shared" si="53"/>
        <v>8</v>
      </c>
      <c r="DH86" s="83" t="str">
        <f t="shared" si="54"/>
        <v>Konstrukteur 5  / Fachplaner 5 / Gruppenchef 3</v>
      </c>
      <c r="DM86" s="19">
        <f t="shared" si="48"/>
        <v>6659</v>
      </c>
      <c r="DN86" s="153">
        <v>6</v>
      </c>
      <c r="DO86" s="19">
        <v>0</v>
      </c>
      <c r="DP86" s="19" t="s">
        <v>966</v>
      </c>
    </row>
    <row r="87" spans="1:120" s="19" customFormat="1" x14ac:dyDescent="0.2">
      <c r="A87" s="53">
        <v>0</v>
      </c>
      <c r="B87" s="53"/>
      <c r="C87" s="53">
        <f t="shared" si="43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359</v>
      </c>
      <c r="P87" s="15" t="s">
        <v>632</v>
      </c>
      <c r="Q87" s="15">
        <v>83</v>
      </c>
      <c r="R87" s="16"/>
      <c r="S87" s="20" t="s">
        <v>633</v>
      </c>
      <c r="T87" s="21">
        <v>1958</v>
      </c>
      <c r="U87" s="28" t="s">
        <v>634</v>
      </c>
      <c r="V87" s="21">
        <v>1980</v>
      </c>
      <c r="W87" s="25"/>
      <c r="X87" s="21"/>
      <c r="Y87" s="28"/>
      <c r="Z87" s="21">
        <f t="shared" si="44"/>
        <v>36</v>
      </c>
      <c r="AA87" s="25" t="s">
        <v>107</v>
      </c>
      <c r="AB87" s="21" t="s">
        <v>121</v>
      </c>
      <c r="AC87" s="21"/>
      <c r="AE87" s="187" t="s">
        <v>1098</v>
      </c>
      <c r="AF87" s="82"/>
      <c r="CP87" s="19" t="str">
        <f t="shared" si="45"/>
        <v>Schneider Martin</v>
      </c>
      <c r="CR87" s="19">
        <f t="shared" si="46"/>
        <v>36</v>
      </c>
      <c r="CS87" s="19" t="str">
        <f t="shared" si="47"/>
        <v>D</v>
      </c>
      <c r="CT87" s="154">
        <v>4354</v>
      </c>
      <c r="CU87" s="126"/>
      <c r="CV87" s="125">
        <v>741</v>
      </c>
      <c r="CW87" s="33">
        <f t="shared" si="41"/>
        <v>7</v>
      </c>
      <c r="CX87" s="83" t="str">
        <f t="shared" si="42"/>
        <v>Konstrukteur 4 / Fachplaner 4 / Gruppenchef 2</v>
      </c>
      <c r="CY87" s="125">
        <v>741</v>
      </c>
      <c r="CZ87" s="33">
        <f t="shared" si="49"/>
        <v>7</v>
      </c>
      <c r="DA87" s="83" t="str">
        <f t="shared" si="50"/>
        <v>Konstrukteur 4 / Fachplaner 4 / Gruppenchef 2</v>
      </c>
      <c r="DB87" s="125">
        <v>741</v>
      </c>
      <c r="DC87" s="33">
        <f t="shared" si="51"/>
        <v>7</v>
      </c>
      <c r="DD87" s="83" t="str">
        <f t="shared" si="52"/>
        <v>Konstrukteur 4 / Fachplaner 4 / Gruppenchef 2</v>
      </c>
      <c r="DE87" s="20"/>
      <c r="DF87" s="33">
        <v>742</v>
      </c>
      <c r="DG87" s="33">
        <f t="shared" si="53"/>
        <v>8</v>
      </c>
      <c r="DH87" s="83" t="str">
        <f t="shared" si="54"/>
        <v>Konstrukteur 5  / Fachplaner 5 / Gruppenchef 3</v>
      </c>
      <c r="DM87" s="19">
        <f t="shared" si="48"/>
        <v>4354</v>
      </c>
      <c r="DN87" s="153">
        <v>6</v>
      </c>
      <c r="DO87" s="19">
        <v>0</v>
      </c>
      <c r="DP87" s="185" t="s">
        <v>970</v>
      </c>
    </row>
    <row r="88" spans="1:120" s="19" customFormat="1" x14ac:dyDescent="0.2">
      <c r="A88" s="53">
        <v>0</v>
      </c>
      <c r="B88" s="53"/>
      <c r="C88" s="53">
        <f t="shared" si="43"/>
        <v>1</v>
      </c>
      <c r="D88" s="55"/>
      <c r="E88" s="55"/>
      <c r="F88" s="56"/>
      <c r="G88" s="54"/>
      <c r="H88" s="54">
        <v>1</v>
      </c>
      <c r="I88" s="56">
        <v>1</v>
      </c>
      <c r="J88" s="54">
        <v>1</v>
      </c>
      <c r="K88" s="56"/>
      <c r="L88" s="56"/>
      <c r="M88" s="56"/>
      <c r="N88" s="58"/>
      <c r="O88" s="52" t="s">
        <v>359</v>
      </c>
      <c r="P88" s="15" t="s">
        <v>485</v>
      </c>
      <c r="Q88" s="15">
        <v>84</v>
      </c>
      <c r="R88" s="16"/>
      <c r="S88" s="20" t="s">
        <v>261</v>
      </c>
      <c r="T88" s="21">
        <v>1959</v>
      </c>
      <c r="U88" s="28" t="s">
        <v>126</v>
      </c>
      <c r="V88" s="21">
        <v>1981</v>
      </c>
      <c r="W88" s="25"/>
      <c r="X88" s="21"/>
      <c r="Y88" s="28" t="s">
        <v>941</v>
      </c>
      <c r="Z88" s="21">
        <f t="shared" si="44"/>
        <v>35</v>
      </c>
      <c r="AA88" s="25" t="s">
        <v>1052</v>
      </c>
      <c r="AB88" s="21" t="s">
        <v>121</v>
      </c>
      <c r="AC88" s="21"/>
      <c r="AE88" s="187" t="s">
        <v>1099</v>
      </c>
      <c r="AF88" s="82"/>
      <c r="CP88" s="19" t="str">
        <f t="shared" si="45"/>
        <v>Ortlieb Hans-Rudi</v>
      </c>
      <c r="CR88" s="19">
        <f t="shared" si="46"/>
        <v>35</v>
      </c>
      <c r="CS88" s="19" t="str">
        <f t="shared" si="47"/>
        <v>D</v>
      </c>
      <c r="CT88" s="154">
        <v>5630</v>
      </c>
      <c r="CU88" s="126"/>
      <c r="CV88" s="125">
        <v>771</v>
      </c>
      <c r="CW88" s="33">
        <f t="shared" si="41"/>
        <v>7</v>
      </c>
      <c r="CX88" s="83" t="str">
        <f t="shared" si="42"/>
        <v>Projektingenieur 1</v>
      </c>
      <c r="CY88" s="125">
        <v>771</v>
      </c>
      <c r="CZ88" s="33">
        <f t="shared" si="49"/>
        <v>7</v>
      </c>
      <c r="DA88" s="83" t="str">
        <f t="shared" si="50"/>
        <v>Projektingenieur 1</v>
      </c>
      <c r="DB88" s="125">
        <v>741</v>
      </c>
      <c r="DC88" s="33">
        <f t="shared" si="51"/>
        <v>7</v>
      </c>
      <c r="DD88" s="83" t="str">
        <f t="shared" si="52"/>
        <v>Konstrukteur 4 / Fachplaner 4 / Gruppenchef 2</v>
      </c>
      <c r="DE88" s="20"/>
      <c r="DF88" s="33">
        <v>742</v>
      </c>
      <c r="DG88" s="33">
        <f t="shared" si="53"/>
        <v>8</v>
      </c>
      <c r="DH88" s="83" t="str">
        <f t="shared" si="54"/>
        <v>Konstrukteur 5  / Fachplaner 5 / Gruppenchef 3</v>
      </c>
      <c r="DM88" s="19">
        <f t="shared" si="48"/>
        <v>5630</v>
      </c>
      <c r="DN88" s="153">
        <v>6</v>
      </c>
      <c r="DO88" s="19">
        <v>0</v>
      </c>
      <c r="DP88" s="185" t="s">
        <v>968</v>
      </c>
    </row>
    <row r="89" spans="1:120" s="19" customFormat="1" x14ac:dyDescent="0.2">
      <c r="A89" s="53">
        <v>0</v>
      </c>
      <c r="B89" s="53">
        <v>1</v>
      </c>
      <c r="C89" s="53">
        <f t="shared" si="43"/>
        <v>1</v>
      </c>
      <c r="D89" s="55"/>
      <c r="E89" s="55"/>
      <c r="F89" s="56"/>
      <c r="G89" s="54"/>
      <c r="H89" s="54"/>
      <c r="I89" s="56">
        <v>1</v>
      </c>
      <c r="J89" s="54">
        <v>1</v>
      </c>
      <c r="K89" s="56"/>
      <c r="L89" s="56"/>
      <c r="M89" s="56"/>
      <c r="N89" s="58"/>
      <c r="O89" s="52" t="s">
        <v>358</v>
      </c>
      <c r="P89" s="15" t="s">
        <v>552</v>
      </c>
      <c r="Q89" s="15">
        <v>85</v>
      </c>
      <c r="R89" s="16"/>
      <c r="S89" s="20" t="s">
        <v>553</v>
      </c>
      <c r="T89" s="21">
        <v>1959</v>
      </c>
      <c r="U89" s="28" t="s">
        <v>239</v>
      </c>
      <c r="V89" s="21">
        <v>1983</v>
      </c>
      <c r="W89" s="25"/>
      <c r="X89" s="21"/>
      <c r="Y89" s="28" t="s">
        <v>555</v>
      </c>
      <c r="Z89" s="21">
        <f t="shared" si="44"/>
        <v>33</v>
      </c>
      <c r="AA89" s="25" t="s">
        <v>554</v>
      </c>
      <c r="AB89" s="21" t="s">
        <v>121</v>
      </c>
      <c r="AC89" s="21"/>
      <c r="AE89" s="90" t="s">
        <v>377</v>
      </c>
      <c r="AF89" s="82"/>
      <c r="CP89" s="19" t="str">
        <f t="shared" si="45"/>
        <v>Bollhalder Angelika</v>
      </c>
      <c r="CR89" s="19">
        <f t="shared" si="46"/>
        <v>33</v>
      </c>
      <c r="CS89" s="19" t="str">
        <f t="shared" si="47"/>
        <v>D</v>
      </c>
      <c r="CT89" s="154">
        <v>4344</v>
      </c>
      <c r="CU89" s="126"/>
      <c r="CV89" s="125">
        <v>741</v>
      </c>
      <c r="CW89" s="33">
        <f t="shared" si="41"/>
        <v>7</v>
      </c>
      <c r="CX89" s="83" t="str">
        <f t="shared" si="42"/>
        <v>Konstrukteur 4 / Fachplaner 4 / Gruppenchef 2</v>
      </c>
      <c r="CY89" s="125">
        <v>741</v>
      </c>
      <c r="CZ89" s="33">
        <f t="shared" si="49"/>
        <v>7</v>
      </c>
      <c r="DA89" s="83" t="str">
        <f t="shared" si="50"/>
        <v>Konstrukteur 4 / Fachplaner 4 / Gruppenchef 2</v>
      </c>
      <c r="DB89" s="125">
        <v>741</v>
      </c>
      <c r="DC89" s="33">
        <f t="shared" si="51"/>
        <v>7</v>
      </c>
      <c r="DD89" s="83" t="str">
        <f t="shared" si="52"/>
        <v>Konstrukteur 4 / Fachplaner 4 / Gruppenchef 2</v>
      </c>
      <c r="DE89" s="20"/>
      <c r="DF89" s="33">
        <v>742</v>
      </c>
      <c r="DG89" s="33">
        <f t="shared" si="53"/>
        <v>8</v>
      </c>
      <c r="DH89" s="83" t="str">
        <f t="shared" si="54"/>
        <v>Konstrukteur 5  / Fachplaner 5 / Gruppenchef 3</v>
      </c>
      <c r="DM89" s="19">
        <f t="shared" si="48"/>
        <v>4344</v>
      </c>
      <c r="DN89" s="153">
        <v>6</v>
      </c>
      <c r="DO89" s="19">
        <v>0</v>
      </c>
      <c r="DP89" s="19" t="s">
        <v>965</v>
      </c>
    </row>
    <row r="90" spans="1:120" s="19" customFormat="1" x14ac:dyDescent="0.2">
      <c r="A90" s="53">
        <v>0</v>
      </c>
      <c r="B90" s="53"/>
      <c r="C90" s="53">
        <f t="shared" si="43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360</v>
      </c>
      <c r="P90" s="15" t="s">
        <v>487</v>
      </c>
      <c r="Q90" s="15">
        <v>86</v>
      </c>
      <c r="R90" s="16"/>
      <c r="S90" s="20" t="s">
        <v>145</v>
      </c>
      <c r="T90" s="21">
        <v>1970</v>
      </c>
      <c r="U90" s="28" t="s">
        <v>126</v>
      </c>
      <c r="V90" s="21">
        <v>1988</v>
      </c>
      <c r="W90" s="25"/>
      <c r="X90" s="21"/>
      <c r="Y90" s="28"/>
      <c r="Z90" s="21">
        <f t="shared" si="44"/>
        <v>28</v>
      </c>
      <c r="AA90" s="25" t="s">
        <v>129</v>
      </c>
      <c r="AB90" s="21" t="s">
        <v>121</v>
      </c>
      <c r="AC90" s="21"/>
      <c r="AE90" s="90" t="s">
        <v>377</v>
      </c>
      <c r="AF90" s="82"/>
      <c r="CP90" s="19" t="str">
        <f t="shared" si="45"/>
        <v>Bucher Oliver</v>
      </c>
      <c r="CR90" s="19">
        <f t="shared" si="46"/>
        <v>28</v>
      </c>
      <c r="CS90" s="19" t="str">
        <f t="shared" si="47"/>
        <v>D</v>
      </c>
      <c r="CT90" s="154">
        <v>7641</v>
      </c>
      <c r="CU90" s="126"/>
      <c r="CV90" s="125">
        <v>741</v>
      </c>
      <c r="CW90" s="33">
        <f t="shared" si="41"/>
        <v>7</v>
      </c>
      <c r="CX90" s="83" t="str">
        <f t="shared" si="42"/>
        <v>Konstrukteur 4 / Fachplaner 4 / Gruppenchef 2</v>
      </c>
      <c r="CY90" s="125">
        <v>741</v>
      </c>
      <c r="CZ90" s="33">
        <f t="shared" si="49"/>
        <v>7</v>
      </c>
      <c r="DA90" s="83" t="str">
        <f t="shared" si="50"/>
        <v>Konstrukteur 4 / Fachplaner 4 / Gruppenchef 2</v>
      </c>
      <c r="DB90" s="125">
        <v>741</v>
      </c>
      <c r="DC90" s="33">
        <f t="shared" si="51"/>
        <v>7</v>
      </c>
      <c r="DD90" s="83" t="str">
        <f t="shared" si="52"/>
        <v>Konstrukteur 4 / Fachplaner 4 / Gruppenchef 2</v>
      </c>
      <c r="DE90" s="20"/>
      <c r="DF90" s="125">
        <v>742</v>
      </c>
      <c r="DG90" s="33">
        <f t="shared" si="53"/>
        <v>8</v>
      </c>
      <c r="DH90" s="83" t="str">
        <f t="shared" si="54"/>
        <v>Konstrukteur 5  / Fachplaner 5 / Gruppenchef 3</v>
      </c>
      <c r="DM90" s="19">
        <f t="shared" si="48"/>
        <v>7641</v>
      </c>
      <c r="DN90" s="153">
        <v>6</v>
      </c>
      <c r="DO90" s="19">
        <v>0</v>
      </c>
      <c r="DP90" s="19" t="s">
        <v>965</v>
      </c>
    </row>
    <row r="91" spans="1:120" s="19" customFormat="1" x14ac:dyDescent="0.2">
      <c r="A91" s="53">
        <v>0</v>
      </c>
      <c r="B91" s="53"/>
      <c r="C91" s="53">
        <f t="shared" si="43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488</v>
      </c>
      <c r="Q91" s="15">
        <v>87</v>
      </c>
      <c r="R91" s="16"/>
      <c r="S91" s="20" t="s">
        <v>144</v>
      </c>
      <c r="T91" s="21">
        <v>1968</v>
      </c>
      <c r="U91" s="28" t="s">
        <v>126</v>
      </c>
      <c r="V91" s="21">
        <v>1989</v>
      </c>
      <c r="W91" s="25"/>
      <c r="X91" s="21"/>
      <c r="Y91" s="28" t="s">
        <v>940</v>
      </c>
      <c r="Z91" s="21">
        <f t="shared" si="44"/>
        <v>27</v>
      </c>
      <c r="AA91" s="25" t="s">
        <v>939</v>
      </c>
      <c r="AB91" s="21" t="s">
        <v>121</v>
      </c>
      <c r="AC91" s="21"/>
      <c r="AE91" s="90" t="s">
        <v>375</v>
      </c>
      <c r="AF91" s="82"/>
      <c r="CP91" s="19" t="str">
        <f t="shared" si="45"/>
        <v>Hagen Stefan</v>
      </c>
      <c r="CR91" s="19">
        <f t="shared" si="46"/>
        <v>27</v>
      </c>
      <c r="CS91" s="19" t="str">
        <f t="shared" si="47"/>
        <v>D</v>
      </c>
      <c r="CT91" s="154">
        <v>6741</v>
      </c>
      <c r="CU91" s="126"/>
      <c r="CV91" s="125">
        <v>741</v>
      </c>
      <c r="CW91" s="33">
        <f t="shared" si="41"/>
        <v>7</v>
      </c>
      <c r="CX91" s="83" t="str">
        <f t="shared" si="42"/>
        <v>Konstrukteur 4 / Fachplaner 4 / Gruppenchef 2</v>
      </c>
      <c r="CY91" s="125">
        <v>741</v>
      </c>
      <c r="CZ91" s="33">
        <f t="shared" si="49"/>
        <v>7</v>
      </c>
      <c r="DA91" s="83" t="str">
        <f t="shared" si="50"/>
        <v>Konstrukteur 4 / Fachplaner 4 / Gruppenchef 2</v>
      </c>
      <c r="DB91" s="125">
        <v>741</v>
      </c>
      <c r="DC91" s="33">
        <f t="shared" si="51"/>
        <v>7</v>
      </c>
      <c r="DD91" s="83" t="str">
        <f t="shared" si="52"/>
        <v>Konstrukteur 4 / Fachplaner 4 / Gruppenchef 2</v>
      </c>
      <c r="DE91" s="20"/>
      <c r="DF91" s="125">
        <v>742</v>
      </c>
      <c r="DG91" s="33">
        <f t="shared" si="53"/>
        <v>8</v>
      </c>
      <c r="DH91" s="83" t="str">
        <f t="shared" si="54"/>
        <v>Konstrukteur 5  / Fachplaner 5 / Gruppenchef 3</v>
      </c>
      <c r="DM91" s="19">
        <f t="shared" si="48"/>
        <v>6741</v>
      </c>
      <c r="DN91" s="153">
        <v>6</v>
      </c>
      <c r="DO91" s="19">
        <v>0</v>
      </c>
      <c r="DP91" s="19" t="s">
        <v>965</v>
      </c>
    </row>
    <row r="92" spans="1:120" s="19" customFormat="1" x14ac:dyDescent="0.2">
      <c r="A92" s="53">
        <v>0</v>
      </c>
      <c r="B92" s="53"/>
      <c r="C92" s="53">
        <f t="shared" si="43"/>
        <v>1</v>
      </c>
      <c r="D92" s="55"/>
      <c r="E92" s="55"/>
      <c r="F92" s="56"/>
      <c r="G92" s="54"/>
      <c r="H92" s="54"/>
      <c r="I92" s="56">
        <v>1</v>
      </c>
      <c r="J92" s="54"/>
      <c r="K92" s="56"/>
      <c r="L92" s="56"/>
      <c r="M92" s="56"/>
      <c r="N92" s="58"/>
      <c r="O92" s="52" t="s">
        <v>359</v>
      </c>
      <c r="P92" s="15" t="s">
        <v>489</v>
      </c>
      <c r="Q92" s="15">
        <v>88</v>
      </c>
      <c r="R92" s="16"/>
      <c r="S92" s="20" t="s">
        <v>146</v>
      </c>
      <c r="T92" s="21">
        <v>1970</v>
      </c>
      <c r="U92" s="28" t="s">
        <v>126</v>
      </c>
      <c r="V92" s="21">
        <v>1991</v>
      </c>
      <c r="W92" s="25"/>
      <c r="X92" s="21"/>
      <c r="Y92" s="28"/>
      <c r="Z92" s="21">
        <f t="shared" si="44"/>
        <v>25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45"/>
        <v>Hardmeyer Christian</v>
      </c>
      <c r="CR92" s="19">
        <f t="shared" si="46"/>
        <v>25</v>
      </c>
      <c r="CS92" s="19" t="str">
        <f t="shared" si="47"/>
        <v>D</v>
      </c>
      <c r="CT92" s="154">
        <v>9618</v>
      </c>
      <c r="CU92" s="126"/>
      <c r="CV92" s="125">
        <v>741</v>
      </c>
      <c r="CW92" s="33">
        <f t="shared" si="41"/>
        <v>7</v>
      </c>
      <c r="CX92" s="83" t="str">
        <f t="shared" si="42"/>
        <v>Konstrukteur 4 / Fachplaner 4 / Gruppenchef 2</v>
      </c>
      <c r="CY92" s="125">
        <v>741</v>
      </c>
      <c r="CZ92" s="33">
        <f t="shared" si="49"/>
        <v>7</v>
      </c>
      <c r="DA92" s="83" t="str">
        <f t="shared" si="50"/>
        <v>Konstrukteur 4 / Fachplaner 4 / Gruppenchef 2</v>
      </c>
      <c r="DB92" s="125">
        <v>741</v>
      </c>
      <c r="DC92" s="33">
        <f t="shared" si="51"/>
        <v>7</v>
      </c>
      <c r="DD92" s="83" t="str">
        <f t="shared" si="52"/>
        <v>Konstrukteur 4 / Fachplaner 4 / Gruppenchef 2</v>
      </c>
      <c r="DE92" s="20"/>
      <c r="DF92" s="125">
        <v>742</v>
      </c>
      <c r="DG92" s="33">
        <f t="shared" si="53"/>
        <v>8</v>
      </c>
      <c r="DH92" s="83" t="str">
        <f t="shared" si="54"/>
        <v>Konstrukteur 5  / Fachplaner 5 / Gruppenchef 3</v>
      </c>
      <c r="DM92" s="19">
        <f t="shared" si="48"/>
        <v>9618</v>
      </c>
      <c r="DN92" s="153">
        <v>6</v>
      </c>
      <c r="DO92" s="19">
        <v>0</v>
      </c>
      <c r="DP92" s="19" t="s">
        <v>965</v>
      </c>
    </row>
    <row r="93" spans="1:120" s="19" customFormat="1" x14ac:dyDescent="0.2">
      <c r="A93" s="53">
        <v>0</v>
      </c>
      <c r="B93" s="53"/>
      <c r="C93" s="53">
        <f t="shared" si="43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360</v>
      </c>
      <c r="P93" s="15" t="s">
        <v>490</v>
      </c>
      <c r="Q93" s="15">
        <v>89</v>
      </c>
      <c r="R93" s="16"/>
      <c r="S93" s="20" t="s">
        <v>148</v>
      </c>
      <c r="T93" s="21">
        <v>1970</v>
      </c>
      <c r="U93" s="28" t="s">
        <v>126</v>
      </c>
      <c r="V93" s="21">
        <v>1992</v>
      </c>
      <c r="W93" s="25"/>
      <c r="X93" s="21"/>
      <c r="Y93" s="28"/>
      <c r="Z93" s="21">
        <f t="shared" si="44"/>
        <v>24</v>
      </c>
      <c r="AA93" s="25" t="s">
        <v>129</v>
      </c>
      <c r="AB93" s="21" t="s">
        <v>121</v>
      </c>
      <c r="AC93" s="21"/>
      <c r="AE93" s="90" t="s">
        <v>421</v>
      </c>
      <c r="AF93" s="82"/>
      <c r="CP93" s="19" t="str">
        <f t="shared" si="45"/>
        <v>Wira Stephane</v>
      </c>
      <c r="CR93" s="19">
        <f t="shared" si="46"/>
        <v>24</v>
      </c>
      <c r="CS93" s="19" t="str">
        <f t="shared" si="47"/>
        <v>D</v>
      </c>
      <c r="CT93" s="154">
        <v>9623</v>
      </c>
      <c r="CU93" s="126"/>
      <c r="CV93" s="125">
        <v>742</v>
      </c>
      <c r="CW93" s="33">
        <f t="shared" si="41"/>
        <v>8</v>
      </c>
      <c r="CX93" s="83" t="str">
        <f t="shared" si="42"/>
        <v>Konstrukteur 5  / Fachplaner 5 / Gruppenchef 3</v>
      </c>
      <c r="CY93" s="125">
        <v>742</v>
      </c>
      <c r="CZ93" s="33">
        <f t="shared" si="49"/>
        <v>8</v>
      </c>
      <c r="DA93" s="83" t="str">
        <f t="shared" si="50"/>
        <v>Konstrukteur 5  / Fachplaner 5 / Gruppenchef 3</v>
      </c>
      <c r="DB93" s="125">
        <v>742</v>
      </c>
      <c r="DC93" s="33">
        <f t="shared" si="51"/>
        <v>8</v>
      </c>
      <c r="DD93" s="83" t="str">
        <f t="shared" si="52"/>
        <v>Konstrukteur 5  / Fachplaner 5 / Gruppenchef 3</v>
      </c>
      <c r="DE93" s="20"/>
      <c r="DF93" s="125">
        <v>742</v>
      </c>
      <c r="DG93" s="33">
        <f t="shared" si="53"/>
        <v>8</v>
      </c>
      <c r="DH93" s="83" t="str">
        <f t="shared" si="54"/>
        <v>Konstrukteur 5  / Fachplaner 5 / Gruppenchef 3</v>
      </c>
      <c r="DM93" s="19">
        <f t="shared" si="48"/>
        <v>9623</v>
      </c>
      <c r="DN93" s="153">
        <v>6</v>
      </c>
      <c r="DO93" s="19">
        <v>0</v>
      </c>
      <c r="DP93" s="19" t="s">
        <v>975</v>
      </c>
    </row>
    <row r="94" spans="1:120" s="19" customFormat="1" x14ac:dyDescent="0.2">
      <c r="A94" s="53">
        <v>0</v>
      </c>
      <c r="B94" s="53"/>
      <c r="C94" s="53">
        <f t="shared" si="43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360</v>
      </c>
      <c r="P94" s="15" t="s">
        <v>568</v>
      </c>
      <c r="Q94" s="15">
        <v>90</v>
      </c>
      <c r="R94" s="16"/>
      <c r="S94" s="20" t="s">
        <v>569</v>
      </c>
      <c r="T94" s="21">
        <v>1973</v>
      </c>
      <c r="U94" s="28" t="s">
        <v>126</v>
      </c>
      <c r="V94" s="21">
        <v>1993</v>
      </c>
      <c r="W94" s="25"/>
      <c r="X94" s="21"/>
      <c r="Y94" s="28"/>
      <c r="Z94" s="21">
        <f t="shared" si="44"/>
        <v>23</v>
      </c>
      <c r="AA94" s="25" t="s">
        <v>129</v>
      </c>
      <c r="AB94" s="21" t="s">
        <v>121</v>
      </c>
      <c r="AC94" s="21"/>
      <c r="AE94" s="90" t="s">
        <v>377</v>
      </c>
      <c r="AF94" s="82"/>
      <c r="CP94" s="19" t="str">
        <f t="shared" si="45"/>
        <v>Heiniger Christoph</v>
      </c>
      <c r="CR94" s="19">
        <f t="shared" si="46"/>
        <v>23</v>
      </c>
      <c r="CS94" s="19" t="str">
        <f t="shared" si="47"/>
        <v>D</v>
      </c>
      <c r="CT94" s="154">
        <v>4346</v>
      </c>
      <c r="CU94" s="126"/>
      <c r="CV94" s="125">
        <v>741</v>
      </c>
      <c r="CW94" s="33">
        <f t="shared" si="41"/>
        <v>7</v>
      </c>
      <c r="CX94" s="83" t="str">
        <f t="shared" si="42"/>
        <v>Konstrukteur 4 / Fachplaner 4 / Gruppenchef 2</v>
      </c>
      <c r="CY94" s="125">
        <v>741</v>
      </c>
      <c r="CZ94" s="33">
        <f t="shared" si="49"/>
        <v>7</v>
      </c>
      <c r="DA94" s="83" t="str">
        <f t="shared" si="50"/>
        <v>Konstrukteur 4 / Fachplaner 4 / Gruppenchef 2</v>
      </c>
      <c r="DB94" s="125">
        <v>741</v>
      </c>
      <c r="DC94" s="33">
        <f t="shared" si="51"/>
        <v>7</v>
      </c>
      <c r="DD94" s="83" t="str">
        <f t="shared" si="52"/>
        <v>Konstrukteur 4 / Fachplaner 4 / Gruppenchef 2</v>
      </c>
      <c r="DE94" s="20"/>
      <c r="DF94" s="125">
        <v>742</v>
      </c>
      <c r="DG94" s="33">
        <f t="shared" si="53"/>
        <v>8</v>
      </c>
      <c r="DH94" s="83" t="str">
        <f t="shared" si="54"/>
        <v>Konstrukteur 5  / Fachplaner 5 / Gruppenchef 3</v>
      </c>
      <c r="DM94" s="19">
        <f t="shared" si="48"/>
        <v>4346</v>
      </c>
      <c r="DN94" s="153">
        <v>6</v>
      </c>
      <c r="DO94" s="19">
        <v>0</v>
      </c>
      <c r="DP94" s="19" t="s">
        <v>965</v>
      </c>
    </row>
    <row r="95" spans="1:120" s="19" customFormat="1" x14ac:dyDescent="0.2">
      <c r="A95" s="53">
        <v>0</v>
      </c>
      <c r="B95" s="53"/>
      <c r="C95" s="53">
        <f t="shared" si="43"/>
        <v>1</v>
      </c>
      <c r="D95" s="55"/>
      <c r="E95" s="55"/>
      <c r="F95" s="56"/>
      <c r="G95" s="54"/>
      <c r="H95" s="54"/>
      <c r="I95" s="56">
        <v>1</v>
      </c>
      <c r="J95" s="54">
        <v>1</v>
      </c>
      <c r="K95" s="56"/>
      <c r="L95" s="56"/>
      <c r="M95" s="56"/>
      <c r="N95" s="58"/>
      <c r="O95" s="52" t="s">
        <v>360</v>
      </c>
      <c r="P95" s="15" t="s">
        <v>493</v>
      </c>
      <c r="Q95" s="15">
        <v>91</v>
      </c>
      <c r="R95" s="16"/>
      <c r="S95" s="20" t="s">
        <v>294</v>
      </c>
      <c r="T95" s="21">
        <v>1976</v>
      </c>
      <c r="U95" s="28" t="s">
        <v>126</v>
      </c>
      <c r="V95" s="21">
        <v>1998</v>
      </c>
      <c r="W95" s="25"/>
      <c r="X95" s="21"/>
      <c r="Y95" s="28"/>
      <c r="Z95" s="21">
        <f t="shared" si="44"/>
        <v>18</v>
      </c>
      <c r="AA95" s="25" t="s">
        <v>129</v>
      </c>
      <c r="AB95" s="21" t="s">
        <v>121</v>
      </c>
      <c r="AC95" s="21"/>
      <c r="AE95" s="90" t="s">
        <v>377</v>
      </c>
      <c r="AF95" s="82"/>
      <c r="CP95" s="19" t="str">
        <f t="shared" si="45"/>
        <v>Humbel Sven</v>
      </c>
      <c r="CR95" s="19">
        <f t="shared" si="46"/>
        <v>18</v>
      </c>
      <c r="CS95" s="19" t="str">
        <f t="shared" si="47"/>
        <v>D</v>
      </c>
      <c r="CT95" s="154">
        <v>9654</v>
      </c>
      <c r="CU95" s="126"/>
      <c r="CV95" s="125">
        <v>741</v>
      </c>
      <c r="CW95" s="33">
        <f t="shared" si="41"/>
        <v>7</v>
      </c>
      <c r="CX95" s="83" t="str">
        <f t="shared" si="42"/>
        <v>Konstrukteur 4 / Fachplaner 4 / Gruppenchef 2</v>
      </c>
      <c r="CY95" s="125">
        <v>741</v>
      </c>
      <c r="CZ95" s="33">
        <f t="shared" si="49"/>
        <v>7</v>
      </c>
      <c r="DA95" s="83" t="str">
        <f t="shared" si="50"/>
        <v>Konstrukteur 4 / Fachplaner 4 / Gruppenchef 2</v>
      </c>
      <c r="DB95" s="125">
        <v>741</v>
      </c>
      <c r="DC95" s="33">
        <f t="shared" si="51"/>
        <v>7</v>
      </c>
      <c r="DD95" s="83" t="str">
        <f t="shared" si="52"/>
        <v>Konstrukteur 4 / Fachplaner 4 / Gruppenchef 2</v>
      </c>
      <c r="DE95" s="20"/>
      <c r="DF95" s="125">
        <v>742</v>
      </c>
      <c r="DG95" s="33">
        <f t="shared" si="53"/>
        <v>8</v>
      </c>
      <c r="DH95" s="83" t="str">
        <f t="shared" si="54"/>
        <v>Konstrukteur 5  / Fachplaner 5 / Gruppenchef 3</v>
      </c>
      <c r="DM95" s="19">
        <f t="shared" si="48"/>
        <v>9654</v>
      </c>
      <c r="DN95" s="153">
        <v>6</v>
      </c>
      <c r="DO95" s="19">
        <v>0</v>
      </c>
      <c r="DP95" s="19" t="s">
        <v>965</v>
      </c>
    </row>
    <row r="96" spans="1:120" s="19" customFormat="1" x14ac:dyDescent="0.2">
      <c r="A96" s="53">
        <v>0</v>
      </c>
      <c r="B96" s="53"/>
      <c r="C96" s="53">
        <f t="shared" si="43"/>
        <v>1</v>
      </c>
      <c r="D96" s="55"/>
      <c r="E96" s="55"/>
      <c r="F96" s="56"/>
      <c r="G96" s="54"/>
      <c r="H96" s="54"/>
      <c r="I96" s="56">
        <v>1</v>
      </c>
      <c r="J96" s="54"/>
      <c r="K96" s="56"/>
      <c r="L96" s="56"/>
      <c r="M96" s="56"/>
      <c r="N96" s="58"/>
      <c r="O96" s="52" t="s">
        <v>361</v>
      </c>
      <c r="P96" s="15" t="s">
        <v>497</v>
      </c>
      <c r="Q96" s="15">
        <v>92</v>
      </c>
      <c r="R96" s="16"/>
      <c r="S96" s="20" t="s">
        <v>179</v>
      </c>
      <c r="T96" s="21">
        <v>1982</v>
      </c>
      <c r="U96" s="28" t="s">
        <v>235</v>
      </c>
      <c r="V96" s="21">
        <v>2002</v>
      </c>
      <c r="W96" s="25"/>
      <c r="X96" s="21"/>
      <c r="Y96" s="25"/>
      <c r="Z96" s="21">
        <f t="shared" si="44"/>
        <v>14</v>
      </c>
      <c r="AA96" s="25" t="s">
        <v>129</v>
      </c>
      <c r="AB96" s="21" t="s">
        <v>121</v>
      </c>
      <c r="AC96" s="21"/>
      <c r="AE96" s="187" t="s">
        <v>894</v>
      </c>
      <c r="AF96" s="82"/>
      <c r="CP96" s="19" t="str">
        <f t="shared" si="45"/>
        <v>Delmas Marc</v>
      </c>
      <c r="CR96" s="19">
        <f t="shared" si="46"/>
        <v>14</v>
      </c>
      <c r="CS96" s="19" t="str">
        <f t="shared" si="47"/>
        <v>D</v>
      </c>
      <c r="CT96" s="154">
        <v>9660</v>
      </c>
      <c r="CU96" s="126"/>
      <c r="CV96" s="125">
        <v>742</v>
      </c>
      <c r="CW96" s="33">
        <f t="shared" si="41"/>
        <v>8</v>
      </c>
      <c r="CX96" s="83" t="str">
        <f t="shared" si="42"/>
        <v>Konstrukteur 5  / Fachplaner 5 / Gruppenchef 3</v>
      </c>
      <c r="CY96" s="125">
        <v>741</v>
      </c>
      <c r="CZ96" s="33">
        <f t="shared" si="49"/>
        <v>7</v>
      </c>
      <c r="DA96" s="83" t="str">
        <f t="shared" si="50"/>
        <v>Konstrukteur 4 / Fachplaner 4 / Gruppenchef 2</v>
      </c>
      <c r="DB96" s="125">
        <v>733</v>
      </c>
      <c r="DC96" s="33">
        <f t="shared" si="51"/>
        <v>6</v>
      </c>
      <c r="DD96" s="83" t="str">
        <f t="shared" si="52"/>
        <v>Konstrukteur 3 / -planer 3 / Gruppenchef 1</v>
      </c>
      <c r="DE96" s="20"/>
      <c r="DF96" s="125">
        <v>733</v>
      </c>
      <c r="DG96" s="125">
        <f t="shared" si="53"/>
        <v>6</v>
      </c>
      <c r="DH96" s="83" t="str">
        <f t="shared" si="54"/>
        <v>Konstrukteur 3 / -planer 3 / Gruppenchef 1</v>
      </c>
      <c r="DM96" s="19">
        <f t="shared" si="48"/>
        <v>9660</v>
      </c>
      <c r="DN96" s="153">
        <v>6</v>
      </c>
      <c r="DO96" s="19">
        <v>0</v>
      </c>
      <c r="DP96" s="19" t="s">
        <v>965</v>
      </c>
    </row>
    <row r="97" spans="1:120" s="19" customFormat="1" x14ac:dyDescent="0.2">
      <c r="A97" s="53">
        <v>0</v>
      </c>
      <c r="B97" s="53"/>
      <c r="C97" s="53">
        <f t="shared" si="43"/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361</v>
      </c>
      <c r="P97" s="15" t="s">
        <v>491</v>
      </c>
      <c r="Q97" s="15">
        <v>93</v>
      </c>
      <c r="R97" s="16"/>
      <c r="S97" s="20" t="s">
        <v>140</v>
      </c>
      <c r="T97" s="21">
        <v>1955</v>
      </c>
      <c r="U97" s="28" t="s">
        <v>126</v>
      </c>
      <c r="V97" s="21">
        <v>1973</v>
      </c>
      <c r="W97" s="25"/>
      <c r="X97" s="21"/>
      <c r="Y97" s="28"/>
      <c r="Z97" s="21">
        <f t="shared" si="44"/>
        <v>43</v>
      </c>
      <c r="AA97" s="25" t="s">
        <v>129</v>
      </c>
      <c r="AB97" s="21" t="s">
        <v>1042</v>
      </c>
      <c r="AC97" s="21"/>
      <c r="AE97" s="187" t="s">
        <v>377</v>
      </c>
      <c r="AF97" s="82"/>
      <c r="CP97" s="19" t="str">
        <f t="shared" si="45"/>
        <v>Wespiser Charles</v>
      </c>
      <c r="CR97" s="19">
        <f t="shared" si="46"/>
        <v>43</v>
      </c>
      <c r="CS97" s="19" t="str">
        <f t="shared" si="47"/>
        <v xml:space="preserve"> E/D </v>
      </c>
      <c r="CT97" s="154">
        <v>5545</v>
      </c>
      <c r="CU97" s="126"/>
      <c r="CV97" s="125">
        <v>741</v>
      </c>
      <c r="CW97" s="33">
        <f t="shared" si="41"/>
        <v>7</v>
      </c>
      <c r="CX97" s="83" t="str">
        <f t="shared" si="42"/>
        <v>Konstrukteur 4 / Fachplaner 4 / Gruppenchef 2</v>
      </c>
      <c r="CY97" s="125">
        <v>741</v>
      </c>
      <c r="CZ97" s="33">
        <f t="shared" si="49"/>
        <v>7</v>
      </c>
      <c r="DA97" s="83" t="str">
        <f t="shared" si="50"/>
        <v>Konstrukteur 4 / Fachplaner 4 / Gruppenchef 2</v>
      </c>
      <c r="DB97" s="125">
        <v>741</v>
      </c>
      <c r="DC97" s="33">
        <f t="shared" si="51"/>
        <v>7</v>
      </c>
      <c r="DD97" s="83" t="str">
        <f t="shared" si="52"/>
        <v>Konstrukteur 4 / Fachplaner 4 / Gruppenchef 2</v>
      </c>
      <c r="DE97" s="20"/>
      <c r="DF97" s="125">
        <v>741</v>
      </c>
      <c r="DG97" s="33">
        <f t="shared" si="53"/>
        <v>7</v>
      </c>
      <c r="DH97" s="83" t="str">
        <f t="shared" si="54"/>
        <v>Konstrukteur 4 / Fachplaner 4 / Gruppenchef 2</v>
      </c>
      <c r="DM97" s="19">
        <f t="shared" si="48"/>
        <v>5545</v>
      </c>
      <c r="DN97" s="153">
        <v>6</v>
      </c>
      <c r="DO97" s="19">
        <v>0</v>
      </c>
      <c r="DP97" s="19" t="s">
        <v>965</v>
      </c>
    </row>
    <row r="98" spans="1:120" s="19" customFormat="1" x14ac:dyDescent="0.2">
      <c r="A98" s="53">
        <v>0</v>
      </c>
      <c r="B98" s="53">
        <v>1</v>
      </c>
      <c r="C98" s="53">
        <f t="shared" si="43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361</v>
      </c>
      <c r="P98" s="15" t="s">
        <v>492</v>
      </c>
      <c r="Q98" s="15">
        <v>94</v>
      </c>
      <c r="R98" s="16"/>
      <c r="S98" s="20" t="s">
        <v>143</v>
      </c>
      <c r="T98" s="21">
        <v>1968</v>
      </c>
      <c r="U98" s="28" t="s">
        <v>128</v>
      </c>
      <c r="V98" s="21">
        <v>1989</v>
      </c>
      <c r="W98" s="25"/>
      <c r="X98" s="21"/>
      <c r="Y98" s="28"/>
      <c r="Z98" s="21">
        <f t="shared" si="44"/>
        <v>27</v>
      </c>
      <c r="AA98" s="25" t="s">
        <v>710</v>
      </c>
      <c r="AB98" s="21" t="s">
        <v>1042</v>
      </c>
      <c r="AC98" s="21"/>
      <c r="AE98" s="187" t="s">
        <v>377</v>
      </c>
      <c r="AF98" s="82"/>
      <c r="CP98" s="19" t="str">
        <f t="shared" si="45"/>
        <v>Nicolosi Lucia</v>
      </c>
      <c r="CR98" s="19">
        <f t="shared" si="46"/>
        <v>27</v>
      </c>
      <c r="CS98" s="19" t="str">
        <f t="shared" si="47"/>
        <v xml:space="preserve"> E/D </v>
      </c>
      <c r="CT98" s="154">
        <v>7637</v>
      </c>
      <c r="CU98" s="126"/>
      <c r="CV98" s="125">
        <v>741</v>
      </c>
      <c r="CW98" s="33">
        <f t="shared" ref="CW98:CW132" si="55">VLOOKUP($CV98,Funktionsbezeichnungen,3,0)</f>
        <v>7</v>
      </c>
      <c r="CX98" s="83" t="str">
        <f t="shared" ref="CX98:CX132" si="56">VLOOKUP($CV98,Funktionsbezeichnungen,2,0)</f>
        <v>Konstrukteur 4 / Fachplaner 4 / Gruppenchef 2</v>
      </c>
      <c r="CY98" s="125">
        <v>741</v>
      </c>
      <c r="CZ98" s="33">
        <f t="shared" si="49"/>
        <v>7</v>
      </c>
      <c r="DA98" s="83" t="str">
        <f t="shared" si="50"/>
        <v>Konstrukteur 4 / Fachplaner 4 / Gruppenchef 2</v>
      </c>
      <c r="DB98" s="125">
        <v>741</v>
      </c>
      <c r="DC98" s="33">
        <f t="shared" si="51"/>
        <v>7</v>
      </c>
      <c r="DD98" s="83" t="str">
        <f t="shared" si="52"/>
        <v>Konstrukteur 4 / Fachplaner 4 / Gruppenchef 2</v>
      </c>
      <c r="DE98" s="20"/>
      <c r="DF98" s="125">
        <v>741</v>
      </c>
      <c r="DG98" s="33">
        <f t="shared" si="53"/>
        <v>7</v>
      </c>
      <c r="DH98" s="83" t="str">
        <f t="shared" si="54"/>
        <v>Konstrukteur 4 / Fachplaner 4 / Gruppenchef 2</v>
      </c>
      <c r="DM98" s="19">
        <f t="shared" si="48"/>
        <v>7637</v>
      </c>
      <c r="DN98" s="153">
        <v>6</v>
      </c>
      <c r="DO98" s="19">
        <v>0</v>
      </c>
      <c r="DP98" s="19" t="s">
        <v>965</v>
      </c>
    </row>
    <row r="99" spans="1:120" s="19" customFormat="1" x14ac:dyDescent="0.2">
      <c r="A99" s="53">
        <v>0</v>
      </c>
      <c r="B99" s="53"/>
      <c r="C99" s="53">
        <f t="shared" si="43"/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358</v>
      </c>
      <c r="P99" s="15" t="s">
        <v>652</v>
      </c>
      <c r="Q99" s="15">
        <v>95</v>
      </c>
      <c r="R99" s="16"/>
      <c r="S99" s="20" t="s">
        <v>651</v>
      </c>
      <c r="T99" s="21">
        <v>1967</v>
      </c>
      <c r="U99" s="28" t="s">
        <v>653</v>
      </c>
      <c r="V99" s="21">
        <v>1988</v>
      </c>
      <c r="W99" s="25"/>
      <c r="X99" s="21"/>
      <c r="Y99" s="28"/>
      <c r="Z99" s="21">
        <f t="shared" si="44"/>
        <v>28</v>
      </c>
      <c r="AA99" s="25" t="s">
        <v>653</v>
      </c>
      <c r="AB99" s="21" t="s">
        <v>142</v>
      </c>
      <c r="AC99" s="21"/>
      <c r="AE99" s="187" t="s">
        <v>378</v>
      </c>
      <c r="AF99" s="82"/>
      <c r="CP99" s="19" t="str">
        <f t="shared" si="45"/>
        <v>Dettwiler Markus</v>
      </c>
      <c r="CR99" s="19">
        <f t="shared" si="46"/>
        <v>28</v>
      </c>
      <c r="CS99" s="19" t="str">
        <f t="shared" si="47"/>
        <v>E</v>
      </c>
      <c r="CT99" s="154">
        <v>5639</v>
      </c>
      <c r="CU99" s="126"/>
      <c r="CV99" s="125">
        <v>741</v>
      </c>
      <c r="CW99" s="33">
        <f t="shared" si="55"/>
        <v>7</v>
      </c>
      <c r="CX99" s="83" t="str">
        <f t="shared" si="56"/>
        <v>Konstrukteur 4 / Fachplaner 4 / Gruppenchef 2</v>
      </c>
      <c r="CY99" s="125">
        <v>741</v>
      </c>
      <c r="CZ99" s="33">
        <f t="shared" si="49"/>
        <v>7</v>
      </c>
      <c r="DA99" s="83" t="str">
        <f t="shared" si="50"/>
        <v>Konstrukteur 4 / Fachplaner 4 / Gruppenchef 2</v>
      </c>
      <c r="DB99" s="125">
        <v>741</v>
      </c>
      <c r="DC99" s="33">
        <f t="shared" si="51"/>
        <v>7</v>
      </c>
      <c r="DD99" s="83" t="str">
        <f t="shared" si="52"/>
        <v>Konstrukteur 4 / Fachplaner 4 / Gruppenchef 2</v>
      </c>
      <c r="DE99" s="20"/>
      <c r="DF99" s="125">
        <v>741</v>
      </c>
      <c r="DG99" s="33">
        <f t="shared" si="53"/>
        <v>7</v>
      </c>
      <c r="DH99" s="83" t="str">
        <f t="shared" si="54"/>
        <v>Konstrukteur 4 / Fachplaner 4 / Gruppenchef 2</v>
      </c>
      <c r="DM99" s="19">
        <f t="shared" si="48"/>
        <v>5639</v>
      </c>
      <c r="DN99" s="153">
        <v>6</v>
      </c>
      <c r="DO99" s="19">
        <v>0</v>
      </c>
      <c r="DP99" s="19" t="s">
        <v>965</v>
      </c>
    </row>
    <row r="100" spans="1:120" s="19" customFormat="1" x14ac:dyDescent="0.2">
      <c r="A100" s="53">
        <v>0</v>
      </c>
      <c r="B100" s="53"/>
      <c r="C100" s="53">
        <f t="shared" si="43"/>
        <v>1</v>
      </c>
      <c r="D100" s="55"/>
      <c r="E100" s="55"/>
      <c r="F100" s="56"/>
      <c r="G100" s="54"/>
      <c r="H100" s="54"/>
      <c r="I100" s="56">
        <v>1</v>
      </c>
      <c r="J100" s="54"/>
      <c r="K100" s="56"/>
      <c r="L100" s="56"/>
      <c r="M100" s="56"/>
      <c r="N100" s="58"/>
      <c r="O100" s="52" t="s">
        <v>358</v>
      </c>
      <c r="P100" s="15" t="s">
        <v>558</v>
      </c>
      <c r="Q100" s="15">
        <v>96</v>
      </c>
      <c r="R100" s="16"/>
      <c r="S100" s="20" t="s">
        <v>559</v>
      </c>
      <c r="T100" s="21">
        <v>1973</v>
      </c>
      <c r="U100" s="28" t="s">
        <v>560</v>
      </c>
      <c r="V100" s="21">
        <v>1994</v>
      </c>
      <c r="W100" s="25"/>
      <c r="X100" s="21"/>
      <c r="Y100" s="28"/>
      <c r="Z100" s="21">
        <f t="shared" si="44"/>
        <v>22</v>
      </c>
      <c r="AA100" s="25" t="s">
        <v>235</v>
      </c>
      <c r="AB100" s="21" t="s">
        <v>142</v>
      </c>
      <c r="AC100" s="21"/>
      <c r="AE100" s="187" t="s">
        <v>378</v>
      </c>
      <c r="AF100" s="82"/>
      <c r="CP100" s="19" t="str">
        <f t="shared" si="45"/>
        <v>Enderlen Francois</v>
      </c>
      <c r="CR100" s="19">
        <f t="shared" si="46"/>
        <v>22</v>
      </c>
      <c r="CS100" s="19" t="str">
        <f t="shared" si="47"/>
        <v>E</v>
      </c>
      <c r="CT100" s="154">
        <v>5636</v>
      </c>
      <c r="CU100" s="126"/>
      <c r="CV100" s="125">
        <v>741</v>
      </c>
      <c r="CW100" s="33">
        <f t="shared" si="55"/>
        <v>7</v>
      </c>
      <c r="CX100" s="83" t="str">
        <f t="shared" si="56"/>
        <v>Konstrukteur 4 / Fachplaner 4 / Gruppenchef 2</v>
      </c>
      <c r="CY100" s="125">
        <v>741</v>
      </c>
      <c r="CZ100" s="33">
        <f t="shared" si="49"/>
        <v>7</v>
      </c>
      <c r="DA100" s="83" t="str">
        <f t="shared" si="50"/>
        <v>Konstrukteur 4 / Fachplaner 4 / Gruppenchef 2</v>
      </c>
      <c r="DB100" s="125">
        <v>741</v>
      </c>
      <c r="DC100" s="33">
        <f t="shared" si="51"/>
        <v>7</v>
      </c>
      <c r="DD100" s="83" t="str">
        <f t="shared" si="52"/>
        <v>Konstrukteur 4 / Fachplaner 4 / Gruppenchef 2</v>
      </c>
      <c r="DE100" s="20"/>
      <c r="DF100" s="125">
        <v>741</v>
      </c>
      <c r="DG100" s="33">
        <f t="shared" si="53"/>
        <v>7</v>
      </c>
      <c r="DH100" s="83" t="str">
        <f t="shared" si="54"/>
        <v>Konstrukteur 4 / Fachplaner 4 / Gruppenchef 2</v>
      </c>
      <c r="DM100" s="19">
        <f t="shared" si="48"/>
        <v>5636</v>
      </c>
      <c r="DN100" s="153">
        <v>6</v>
      </c>
      <c r="DO100" s="19">
        <v>0</v>
      </c>
      <c r="DP100" s="19" t="s">
        <v>965</v>
      </c>
    </row>
    <row r="101" spans="1:120" s="19" customFormat="1" x14ac:dyDescent="0.2">
      <c r="A101" s="53">
        <v>0</v>
      </c>
      <c r="B101" s="53">
        <v>1</v>
      </c>
      <c r="C101" s="53">
        <f>IF(Z101&gt;=10,1,0)</f>
        <v>1</v>
      </c>
      <c r="D101" s="55"/>
      <c r="E101" s="55"/>
      <c r="F101" s="56"/>
      <c r="G101" s="54"/>
      <c r="H101" s="54"/>
      <c r="I101" s="56">
        <v>1</v>
      </c>
      <c r="J101" s="54"/>
      <c r="K101" s="56"/>
      <c r="L101" s="56"/>
      <c r="M101" s="56"/>
      <c r="N101" s="58"/>
      <c r="O101" s="52" t="s">
        <v>358</v>
      </c>
      <c r="P101" s="15" t="s">
        <v>1116</v>
      </c>
      <c r="Q101" s="15">
        <v>97</v>
      </c>
      <c r="R101" s="16"/>
      <c r="S101" s="20" t="s">
        <v>1117</v>
      </c>
      <c r="T101" s="21">
        <v>1981</v>
      </c>
      <c r="U101" s="28" t="s">
        <v>239</v>
      </c>
      <c r="V101" s="21">
        <v>2002</v>
      </c>
      <c r="W101" s="25"/>
      <c r="X101" s="21"/>
      <c r="Y101" s="28"/>
      <c r="Z101" s="21">
        <f>$AD$3-V101</f>
        <v>14</v>
      </c>
      <c r="AA101" s="25" t="s">
        <v>239</v>
      </c>
      <c r="AB101" s="21" t="s">
        <v>142</v>
      </c>
      <c r="AC101" s="21"/>
      <c r="AE101" s="187" t="s">
        <v>378</v>
      </c>
      <c r="AF101" s="82"/>
      <c r="CP101" s="192" t="str">
        <f>+S101</f>
        <v>Iten Vanessa</v>
      </c>
      <c r="CR101" s="19">
        <f>+Z101</f>
        <v>14</v>
      </c>
      <c r="CS101" s="19" t="str">
        <f>+AB101</f>
        <v>E</v>
      </c>
      <c r="CT101" s="205">
        <v>9661</v>
      </c>
      <c r="CU101" s="126"/>
      <c r="CV101" s="125">
        <v>741</v>
      </c>
      <c r="CW101" s="33">
        <f>VLOOKUP($CV101,Funktionsbezeichnungen,3,0)</f>
        <v>7</v>
      </c>
      <c r="CX101" s="83" t="str">
        <f>VLOOKUP($CV101,Funktionsbezeichnungen,2,0)</f>
        <v>Konstrukteur 4 / Fachplaner 4 / Gruppenchef 2</v>
      </c>
      <c r="CY101" s="125"/>
      <c r="CZ101" s="33"/>
      <c r="DA101" s="83"/>
      <c r="DB101" s="125"/>
      <c r="DC101" s="33"/>
      <c r="DD101" s="83"/>
      <c r="DE101" s="20"/>
      <c r="DF101" s="125"/>
      <c r="DG101" s="33"/>
      <c r="DH101" s="83"/>
      <c r="DM101" s="19">
        <f>+CT101</f>
        <v>9661</v>
      </c>
      <c r="DN101" s="153">
        <v>6</v>
      </c>
      <c r="DO101" s="19">
        <v>0</v>
      </c>
      <c r="DP101" s="19" t="s">
        <v>965</v>
      </c>
    </row>
    <row r="102" spans="1:120" s="19" customFormat="1" x14ac:dyDescent="0.2">
      <c r="A102" s="53">
        <v>0</v>
      </c>
      <c r="B102" s="53">
        <v>1</v>
      </c>
      <c r="C102" s="53">
        <f>IF(Z102&gt;=10,1,0)</f>
        <v>0</v>
      </c>
      <c r="D102" s="55"/>
      <c r="E102" s="55">
        <v>1</v>
      </c>
      <c r="F102" s="56"/>
      <c r="G102" s="54"/>
      <c r="H102" s="54"/>
      <c r="I102" s="56"/>
      <c r="J102" s="54"/>
      <c r="K102" s="56"/>
      <c r="L102" s="56"/>
      <c r="M102" s="56"/>
      <c r="N102" s="58"/>
      <c r="O102" s="52" t="s">
        <v>359</v>
      </c>
      <c r="P102" s="15" t="s">
        <v>1183</v>
      </c>
      <c r="Q102" s="15">
        <v>98</v>
      </c>
      <c r="R102" s="16"/>
      <c r="S102" s="20" t="s">
        <v>1184</v>
      </c>
      <c r="T102" s="21">
        <v>1982</v>
      </c>
      <c r="U102" s="28" t="s">
        <v>239</v>
      </c>
      <c r="V102" s="21">
        <v>2007</v>
      </c>
      <c r="W102" s="25" t="s">
        <v>1185</v>
      </c>
      <c r="X102" s="21">
        <v>2012</v>
      </c>
      <c r="Y102" s="28"/>
      <c r="Z102" s="21">
        <f>$AD$3-V102</f>
        <v>9</v>
      </c>
      <c r="AA102" s="25" t="s">
        <v>1186</v>
      </c>
      <c r="AB102" s="21" t="s">
        <v>142</v>
      </c>
      <c r="AC102" s="21"/>
      <c r="AE102" s="187" t="s">
        <v>378</v>
      </c>
      <c r="AF102" s="82"/>
      <c r="CP102" s="192" t="str">
        <f>+S102</f>
        <v>Schaub Anja</v>
      </c>
      <c r="CR102" s="19">
        <f>+Z102</f>
        <v>9</v>
      </c>
      <c r="CS102" s="19" t="str">
        <f>+AB102</f>
        <v>E</v>
      </c>
      <c r="CT102" s="205">
        <v>9661</v>
      </c>
      <c r="CU102" s="126"/>
      <c r="CV102" s="125">
        <v>741</v>
      </c>
      <c r="CW102" s="33">
        <f>VLOOKUP($CV102,Funktionsbezeichnungen,3,0)</f>
        <v>7</v>
      </c>
      <c r="CX102" s="83" t="str">
        <f>VLOOKUP($CV102,Funktionsbezeichnungen,2,0)</f>
        <v>Konstrukteur 4 / Fachplaner 4 / Gruppenchef 2</v>
      </c>
      <c r="CY102" s="125"/>
      <c r="CZ102" s="33"/>
      <c r="DA102" s="83"/>
      <c r="DB102" s="125"/>
      <c r="DC102" s="33"/>
      <c r="DD102" s="83"/>
      <c r="DE102" s="20"/>
      <c r="DF102" s="125"/>
      <c r="DG102" s="33"/>
      <c r="DH102" s="83"/>
      <c r="DM102" s="19">
        <f>+CT102</f>
        <v>9661</v>
      </c>
      <c r="DN102" s="153">
        <v>6</v>
      </c>
      <c r="DO102" s="19">
        <v>0</v>
      </c>
      <c r="DP102" s="19" t="s">
        <v>965</v>
      </c>
    </row>
    <row r="103" spans="1:120" s="19" customFormat="1" x14ac:dyDescent="0.2">
      <c r="A103" s="53">
        <v>0</v>
      </c>
      <c r="B103" s="53"/>
      <c r="C103" s="53">
        <f t="shared" si="43"/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358</v>
      </c>
      <c r="P103" s="15" t="s">
        <v>498</v>
      </c>
      <c r="Q103" s="15">
        <v>99</v>
      </c>
      <c r="R103" s="42"/>
      <c r="S103" s="27" t="s">
        <v>251</v>
      </c>
      <c r="T103" s="21">
        <v>1988</v>
      </c>
      <c r="U103" s="28" t="s">
        <v>235</v>
      </c>
      <c r="V103" s="21">
        <v>2007</v>
      </c>
      <c r="W103" s="25"/>
      <c r="X103" s="21"/>
      <c r="Y103" s="25"/>
      <c r="Z103" s="21">
        <f t="shared" si="44"/>
        <v>9</v>
      </c>
      <c r="AA103" s="25" t="s">
        <v>235</v>
      </c>
      <c r="AB103" s="21" t="s">
        <v>142</v>
      </c>
      <c r="AC103" s="21"/>
      <c r="AE103" s="187" t="s">
        <v>1101</v>
      </c>
      <c r="AF103" s="82"/>
      <c r="CP103" s="19" t="str">
        <f t="shared" si="45"/>
        <v>Will Cédric</v>
      </c>
      <c r="CR103" s="19">
        <f t="shared" si="46"/>
        <v>9</v>
      </c>
      <c r="CS103" s="19" t="str">
        <f t="shared" si="47"/>
        <v>E</v>
      </c>
      <c r="CT103" s="154">
        <v>9688</v>
      </c>
      <c r="CU103" s="126"/>
      <c r="CV103" s="125">
        <v>733</v>
      </c>
      <c r="CW103" s="33">
        <f t="shared" si="55"/>
        <v>6</v>
      </c>
      <c r="CX103" s="83" t="str">
        <f t="shared" si="56"/>
        <v>Konstrukteur 3 / -planer 3 / Gruppenchef 1</v>
      </c>
      <c r="CY103" s="125">
        <v>732</v>
      </c>
      <c r="CZ103" s="33">
        <f t="shared" ref="CZ103:CZ128" si="57">VLOOKUP($CY103,Funktionsbezeichnungen,3,0)</f>
        <v>5</v>
      </c>
      <c r="DA103" s="83" t="str">
        <f t="shared" ref="DA103:DA128" si="58">VLOOKUP($CY103,Funktionsbezeichnungen,2,0)</f>
        <v>Konstrukteur 2 / -planer 2</v>
      </c>
      <c r="DB103" s="125">
        <v>732</v>
      </c>
      <c r="DC103" s="33">
        <f t="shared" si="51"/>
        <v>5</v>
      </c>
      <c r="DD103" s="83" t="str">
        <f t="shared" si="52"/>
        <v>Konstrukteur 2 / -planer 2</v>
      </c>
      <c r="DE103" s="20"/>
      <c r="DF103" s="33">
        <v>732</v>
      </c>
      <c r="DG103" s="33">
        <f t="shared" ref="DG103:DG128" si="59">VLOOKUP($DF103,Funktionsbezeichnungen,3,0)</f>
        <v>5</v>
      </c>
      <c r="DH103" s="83" t="str">
        <f t="shared" ref="DH103:DH128" si="60">VLOOKUP($DF103,Funktionsbezeichnungen,2,0)</f>
        <v>Konstrukteur 2 / -planer 2</v>
      </c>
      <c r="DM103" s="19">
        <f t="shared" si="48"/>
        <v>9688</v>
      </c>
      <c r="DN103" s="153">
        <v>6</v>
      </c>
      <c r="DO103" s="19">
        <v>0</v>
      </c>
      <c r="DP103" s="19" t="s">
        <v>964</v>
      </c>
    </row>
    <row r="104" spans="1:120" s="19" customFormat="1" x14ac:dyDescent="0.2">
      <c r="A104" s="53">
        <v>0</v>
      </c>
      <c r="B104" s="53"/>
      <c r="C104" s="53">
        <f t="shared" si="43"/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358</v>
      </c>
      <c r="P104" s="15" t="s">
        <v>499</v>
      </c>
      <c r="Q104" s="15">
        <v>100</v>
      </c>
      <c r="R104" s="42"/>
      <c r="S104" s="27" t="s">
        <v>250</v>
      </c>
      <c r="T104" s="21">
        <v>1987</v>
      </c>
      <c r="U104" s="28" t="s">
        <v>235</v>
      </c>
      <c r="V104" s="21">
        <v>2007</v>
      </c>
      <c r="W104" s="25"/>
      <c r="X104" s="21"/>
      <c r="Y104" s="25"/>
      <c r="Z104" s="21">
        <f t="shared" si="44"/>
        <v>9</v>
      </c>
      <c r="AA104" s="25" t="s">
        <v>235</v>
      </c>
      <c r="AB104" s="21" t="s">
        <v>142</v>
      </c>
      <c r="AC104" s="21"/>
      <c r="AE104" s="90" t="s">
        <v>378</v>
      </c>
      <c r="AF104" s="82"/>
      <c r="CP104" s="19" t="str">
        <f t="shared" si="45"/>
        <v>Wernli Sebastian</v>
      </c>
      <c r="CR104" s="19">
        <f t="shared" si="46"/>
        <v>9</v>
      </c>
      <c r="CS104" s="19" t="str">
        <f t="shared" si="47"/>
        <v>E</v>
      </c>
      <c r="CT104" s="154">
        <v>9687</v>
      </c>
      <c r="CU104" s="126"/>
      <c r="CV104" s="125">
        <v>733</v>
      </c>
      <c r="CW104" s="33">
        <f t="shared" si="55"/>
        <v>6</v>
      </c>
      <c r="CX104" s="83" t="str">
        <f t="shared" si="56"/>
        <v>Konstrukteur 3 / -planer 3 / Gruppenchef 1</v>
      </c>
      <c r="CY104" s="125">
        <v>732</v>
      </c>
      <c r="CZ104" s="33">
        <f t="shared" si="57"/>
        <v>5</v>
      </c>
      <c r="DA104" s="83" t="str">
        <f t="shared" si="58"/>
        <v>Konstrukteur 2 / -planer 2</v>
      </c>
      <c r="DB104" s="125">
        <v>732</v>
      </c>
      <c r="DC104" s="33">
        <f t="shared" si="51"/>
        <v>5</v>
      </c>
      <c r="DD104" s="83" t="str">
        <f t="shared" si="52"/>
        <v>Konstrukteur 2 / -planer 2</v>
      </c>
      <c r="DE104" s="20"/>
      <c r="DF104" s="33">
        <v>732</v>
      </c>
      <c r="DG104" s="33">
        <f t="shared" si="59"/>
        <v>5</v>
      </c>
      <c r="DH104" s="83" t="str">
        <f t="shared" si="60"/>
        <v>Konstrukteur 2 / -planer 2</v>
      </c>
      <c r="DM104" s="19">
        <f t="shared" si="48"/>
        <v>9687</v>
      </c>
      <c r="DN104" s="153">
        <v>6</v>
      </c>
      <c r="DO104" s="19">
        <v>0</v>
      </c>
      <c r="DP104" s="19" t="s">
        <v>964</v>
      </c>
    </row>
    <row r="105" spans="1:120" s="19" customFormat="1" x14ac:dyDescent="0.2">
      <c r="A105" s="53">
        <v>0</v>
      </c>
      <c r="B105" s="53"/>
      <c r="C105" s="53">
        <f t="shared" si="43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360</v>
      </c>
      <c r="P105" s="15" t="s">
        <v>556</v>
      </c>
      <c r="Q105" s="15">
        <v>101</v>
      </c>
      <c r="R105" s="42"/>
      <c r="S105" s="27" t="s">
        <v>557</v>
      </c>
      <c r="T105" s="21">
        <v>1987</v>
      </c>
      <c r="U105" s="28" t="s">
        <v>235</v>
      </c>
      <c r="V105" s="21">
        <v>2008</v>
      </c>
      <c r="W105" s="25"/>
      <c r="X105" s="21"/>
      <c r="Y105" s="25"/>
      <c r="Z105" s="21">
        <f t="shared" si="44"/>
        <v>8</v>
      </c>
      <c r="AA105" s="25" t="s">
        <v>235</v>
      </c>
      <c r="AB105" s="21" t="s">
        <v>142</v>
      </c>
      <c r="AC105" s="21"/>
      <c r="AE105" s="90" t="s">
        <v>378</v>
      </c>
      <c r="AF105" s="82"/>
      <c r="CP105" s="19" t="str">
        <f t="shared" si="45"/>
        <v>Breiter Michael</v>
      </c>
      <c r="CR105" s="19">
        <f t="shared" si="46"/>
        <v>8</v>
      </c>
      <c r="CS105" s="19" t="str">
        <f t="shared" si="47"/>
        <v>E</v>
      </c>
      <c r="CT105" s="154">
        <v>7702</v>
      </c>
      <c r="CU105" s="126"/>
      <c r="CV105" s="125">
        <v>733</v>
      </c>
      <c r="CW105" s="33">
        <f>VLOOKUP($CV105,Funktionsbezeichnungen,3,0)</f>
        <v>6</v>
      </c>
      <c r="CX105" s="83" t="str">
        <f>VLOOKUP($CV105,Funktionsbezeichnungen,2,0)</f>
        <v>Konstrukteur 3 / -planer 3 / Gruppenchef 1</v>
      </c>
      <c r="CY105" s="125">
        <v>732</v>
      </c>
      <c r="CZ105" s="33">
        <f>VLOOKUP($CY105,Funktionsbezeichnungen,3,0)</f>
        <v>5</v>
      </c>
      <c r="DA105" s="83" t="str">
        <f>VLOOKUP($CY105,Funktionsbezeichnungen,2,0)</f>
        <v>Konstrukteur 2 / -planer 2</v>
      </c>
      <c r="DB105" s="33">
        <v>732</v>
      </c>
      <c r="DC105" s="33">
        <f>VLOOKUP($DB105,Funktionsbezeichnungen,3,0)</f>
        <v>5</v>
      </c>
      <c r="DD105" s="83" t="str">
        <f>VLOOKUP($DB105,Funktionsbezeichnungen,2,0)</f>
        <v>Konstrukteur 2 / -planer 2</v>
      </c>
      <c r="DF105" s="33">
        <v>732</v>
      </c>
      <c r="DG105" s="33">
        <f t="shared" si="59"/>
        <v>5</v>
      </c>
      <c r="DH105" s="83" t="str">
        <f t="shared" si="60"/>
        <v>Konstrukteur 2 / -planer 2</v>
      </c>
      <c r="DM105" s="19">
        <f>+CT105</f>
        <v>7702</v>
      </c>
      <c r="DN105" s="153">
        <v>6</v>
      </c>
      <c r="DO105" s="19">
        <v>0</v>
      </c>
      <c r="DP105" s="19" t="s">
        <v>964</v>
      </c>
    </row>
    <row r="106" spans="1:120" s="19" customFormat="1" x14ac:dyDescent="0.2">
      <c r="A106" s="53">
        <v>0</v>
      </c>
      <c r="B106" s="53"/>
      <c r="C106" s="53">
        <f t="shared" si="43"/>
        <v>0</v>
      </c>
      <c r="D106" s="55"/>
      <c r="E106" s="55"/>
      <c r="F106" s="55"/>
      <c r="G106" s="53"/>
      <c r="H106" s="53"/>
      <c r="I106" s="55">
        <v>1</v>
      </c>
      <c r="J106" s="53"/>
      <c r="K106" s="55"/>
      <c r="L106" s="55"/>
      <c r="M106" s="55"/>
      <c r="N106" s="59"/>
      <c r="O106" s="19" t="s">
        <v>360</v>
      </c>
      <c r="P106" s="15" t="s">
        <v>524</v>
      </c>
      <c r="Q106" s="15">
        <v>102</v>
      </c>
      <c r="R106" s="42"/>
      <c r="S106" s="27" t="s">
        <v>283</v>
      </c>
      <c r="T106" s="21">
        <v>1988</v>
      </c>
      <c r="U106" s="28" t="s">
        <v>235</v>
      </c>
      <c r="V106" s="21">
        <v>2010</v>
      </c>
      <c r="W106" s="25"/>
      <c r="X106" s="21"/>
      <c r="Y106" s="25"/>
      <c r="Z106" s="21">
        <f t="shared" si="44"/>
        <v>6</v>
      </c>
      <c r="AA106" s="25" t="s">
        <v>235</v>
      </c>
      <c r="AB106" s="21" t="s">
        <v>142</v>
      </c>
      <c r="AC106" s="21"/>
      <c r="AE106" s="90" t="s">
        <v>378</v>
      </c>
      <c r="AF106" s="82"/>
      <c r="CP106" s="19" t="str">
        <f t="shared" si="45"/>
        <v>Niederberger Benjamin</v>
      </c>
      <c r="CR106" s="19">
        <f t="shared" si="46"/>
        <v>6</v>
      </c>
      <c r="CS106" s="19" t="str">
        <f t="shared" si="47"/>
        <v>E</v>
      </c>
      <c r="CT106" s="154">
        <v>9701</v>
      </c>
      <c r="CU106" s="126"/>
      <c r="CV106" s="125">
        <v>732</v>
      </c>
      <c r="CW106" s="33">
        <f t="shared" si="55"/>
        <v>5</v>
      </c>
      <c r="CX106" s="83" t="str">
        <f t="shared" si="56"/>
        <v>Konstrukteur 2 / -planer 2</v>
      </c>
      <c r="CY106" s="125">
        <v>731</v>
      </c>
      <c r="CZ106" s="33">
        <f t="shared" si="57"/>
        <v>4</v>
      </c>
      <c r="DA106" s="83" t="str">
        <f t="shared" si="58"/>
        <v>Konstrukteur 1 / -planer 1</v>
      </c>
      <c r="DB106" s="125">
        <v>731</v>
      </c>
      <c r="DC106" s="33">
        <f t="shared" si="51"/>
        <v>4</v>
      </c>
      <c r="DD106" s="83" t="str">
        <f t="shared" si="52"/>
        <v>Konstrukteur 1 / -planer 1</v>
      </c>
      <c r="DE106" s="20"/>
      <c r="DF106" s="33">
        <v>731</v>
      </c>
      <c r="DG106" s="33">
        <f t="shared" si="59"/>
        <v>4</v>
      </c>
      <c r="DH106" s="83" t="str">
        <f t="shared" si="60"/>
        <v>Konstrukteur 1 / -planer 1</v>
      </c>
      <c r="DM106" s="19">
        <f t="shared" si="48"/>
        <v>9701</v>
      </c>
      <c r="DN106" s="153">
        <v>6</v>
      </c>
      <c r="DO106" s="19">
        <v>0</v>
      </c>
      <c r="DP106" s="19" t="s">
        <v>964</v>
      </c>
    </row>
    <row r="107" spans="1:120" s="19" customFormat="1" x14ac:dyDescent="0.2">
      <c r="A107" s="53">
        <v>0</v>
      </c>
      <c r="B107" s="53">
        <v>1</v>
      </c>
      <c r="C107" s="53">
        <f t="shared" si="43"/>
        <v>0</v>
      </c>
      <c r="D107" s="55"/>
      <c r="E107" s="55"/>
      <c r="F107" s="55"/>
      <c r="G107" s="53"/>
      <c r="H107" s="53"/>
      <c r="I107" s="55">
        <v>1</v>
      </c>
      <c r="J107" s="53"/>
      <c r="K107" s="55"/>
      <c r="L107" s="55"/>
      <c r="M107" s="55"/>
      <c r="N107" s="59"/>
      <c r="O107" s="19" t="s">
        <v>358</v>
      </c>
      <c r="P107" s="15" t="s">
        <v>905</v>
      </c>
      <c r="Q107" s="15">
        <v>103</v>
      </c>
      <c r="R107" s="42"/>
      <c r="S107" s="27" t="s">
        <v>906</v>
      </c>
      <c r="T107" s="21">
        <v>1990</v>
      </c>
      <c r="U107" s="28" t="s">
        <v>239</v>
      </c>
      <c r="V107" s="21">
        <v>2012</v>
      </c>
      <c r="W107" s="25"/>
      <c r="X107" s="21"/>
      <c r="Y107" s="25"/>
      <c r="Z107" s="21">
        <f t="shared" si="44"/>
        <v>4</v>
      </c>
      <c r="AA107" s="25" t="s">
        <v>239</v>
      </c>
      <c r="AB107" s="21" t="s">
        <v>147</v>
      </c>
      <c r="AC107" s="21"/>
      <c r="AE107" s="90" t="s">
        <v>378</v>
      </c>
      <c r="AF107" s="82"/>
      <c r="CP107" s="19" t="str">
        <f t="shared" si="45"/>
        <v>Zymeri Shaha</v>
      </c>
      <c r="CR107" s="19">
        <f t="shared" si="46"/>
        <v>4</v>
      </c>
      <c r="CS107" s="19" t="str">
        <f t="shared" si="47"/>
        <v>F</v>
      </c>
      <c r="CT107" s="155">
        <v>9733</v>
      </c>
      <c r="CU107" s="156"/>
      <c r="CV107" s="125">
        <v>731</v>
      </c>
      <c r="CW107" s="33">
        <f t="shared" si="55"/>
        <v>4</v>
      </c>
      <c r="CX107" s="83" t="str">
        <f t="shared" si="56"/>
        <v>Konstrukteur 1 / -planer 1</v>
      </c>
      <c r="CY107" s="125"/>
      <c r="CZ107" s="33"/>
      <c r="DA107" s="83"/>
      <c r="DB107" s="125"/>
      <c r="DC107" s="33"/>
      <c r="DD107" s="83"/>
      <c r="DE107" s="20"/>
      <c r="DF107" s="33">
        <v>731</v>
      </c>
      <c r="DG107" s="33">
        <f t="shared" si="59"/>
        <v>4</v>
      </c>
      <c r="DH107" s="83" t="str">
        <f t="shared" si="60"/>
        <v>Konstrukteur 1 / -planer 1</v>
      </c>
      <c r="DM107" s="19">
        <f t="shared" si="48"/>
        <v>9733</v>
      </c>
      <c r="DN107" s="153">
        <v>7</v>
      </c>
      <c r="DO107" s="19">
        <v>0</v>
      </c>
      <c r="DP107" s="19" t="s">
        <v>964</v>
      </c>
    </row>
    <row r="108" spans="1:120" s="19" customFormat="1" x14ac:dyDescent="0.2">
      <c r="A108" s="53">
        <v>0</v>
      </c>
      <c r="B108" s="53"/>
      <c r="C108" s="53">
        <f t="shared" si="43"/>
        <v>0</v>
      </c>
      <c r="D108" s="55"/>
      <c r="E108" s="55"/>
      <c r="F108" s="55"/>
      <c r="G108" s="53"/>
      <c r="H108" s="53"/>
      <c r="I108" s="55">
        <v>1</v>
      </c>
      <c r="J108" s="53"/>
      <c r="K108" s="55"/>
      <c r="L108" s="55"/>
      <c r="M108" s="55"/>
      <c r="N108" s="59"/>
      <c r="O108" s="19" t="s">
        <v>361</v>
      </c>
      <c r="P108" s="15" t="s">
        <v>542</v>
      </c>
      <c r="Q108" s="15">
        <v>104</v>
      </c>
      <c r="R108" s="42"/>
      <c r="S108" s="27" t="s">
        <v>538</v>
      </c>
      <c r="T108" s="21">
        <v>1992</v>
      </c>
      <c r="U108" s="28" t="s">
        <v>235</v>
      </c>
      <c r="V108" s="21">
        <v>2012</v>
      </c>
      <c r="W108" s="25"/>
      <c r="X108" s="21"/>
      <c r="Y108" s="25"/>
      <c r="Z108" s="21">
        <f t="shared" si="44"/>
        <v>4</v>
      </c>
      <c r="AA108" s="25" t="s">
        <v>235</v>
      </c>
      <c r="AB108" s="21" t="s">
        <v>147</v>
      </c>
      <c r="AC108" s="21"/>
      <c r="AE108" s="90" t="s">
        <v>378</v>
      </c>
      <c r="AF108" s="82"/>
      <c r="CP108" s="19" t="str">
        <f t="shared" si="45"/>
        <v>Rüegsegger Stefan</v>
      </c>
      <c r="CR108" s="19">
        <f t="shared" si="46"/>
        <v>4</v>
      </c>
      <c r="CS108" s="19" t="str">
        <f t="shared" si="47"/>
        <v>F</v>
      </c>
      <c r="CT108" s="155">
        <v>9707</v>
      </c>
      <c r="CU108" s="156"/>
      <c r="CV108" s="125">
        <v>731</v>
      </c>
      <c r="CW108" s="33">
        <f t="shared" si="55"/>
        <v>4</v>
      </c>
      <c r="CX108" s="83" t="str">
        <f t="shared" si="56"/>
        <v>Konstrukteur 1 / -planer 1</v>
      </c>
      <c r="CY108" s="125"/>
      <c r="CZ108" s="33"/>
      <c r="DA108" s="83"/>
      <c r="DB108" s="125"/>
      <c r="DC108" s="33"/>
      <c r="DD108" s="83"/>
      <c r="DE108" s="20"/>
      <c r="DF108" s="33">
        <v>731</v>
      </c>
      <c r="DG108" s="33">
        <f t="shared" si="59"/>
        <v>4</v>
      </c>
      <c r="DH108" s="83" t="str">
        <f t="shared" si="60"/>
        <v>Konstrukteur 1 / -planer 1</v>
      </c>
      <c r="DM108" s="19">
        <f t="shared" si="48"/>
        <v>9707</v>
      </c>
      <c r="DN108" s="153">
        <v>6</v>
      </c>
      <c r="DO108" s="19">
        <v>0</v>
      </c>
      <c r="DP108" s="19" t="s">
        <v>964</v>
      </c>
    </row>
    <row r="109" spans="1:120" s="19" customFormat="1" x14ac:dyDescent="0.2">
      <c r="A109" s="53">
        <v>0</v>
      </c>
      <c r="B109" s="53"/>
      <c r="C109" s="53">
        <f t="shared" si="43"/>
        <v>0</v>
      </c>
      <c r="D109" s="55"/>
      <c r="E109" s="55"/>
      <c r="F109" s="55"/>
      <c r="G109" s="53"/>
      <c r="H109" s="53"/>
      <c r="I109" s="55">
        <v>1</v>
      </c>
      <c r="J109" s="53"/>
      <c r="K109" s="55"/>
      <c r="L109" s="55"/>
      <c r="M109" s="55"/>
      <c r="N109" s="59"/>
      <c r="O109" s="19" t="s">
        <v>359</v>
      </c>
      <c r="P109" s="15" t="s">
        <v>543</v>
      </c>
      <c r="Q109" s="15">
        <v>105</v>
      </c>
      <c r="R109" s="42"/>
      <c r="S109" s="27" t="s">
        <v>539</v>
      </c>
      <c r="T109" s="21">
        <v>1992</v>
      </c>
      <c r="U109" s="28" t="s">
        <v>235</v>
      </c>
      <c r="V109" s="21">
        <v>2012</v>
      </c>
      <c r="W109" s="25"/>
      <c r="X109" s="21"/>
      <c r="Y109" s="25"/>
      <c r="Z109" s="21">
        <f t="shared" si="44"/>
        <v>4</v>
      </c>
      <c r="AA109" s="25" t="s">
        <v>235</v>
      </c>
      <c r="AB109" s="21" t="s">
        <v>147</v>
      </c>
      <c r="AC109" s="21"/>
      <c r="AE109" s="90" t="s">
        <v>378</v>
      </c>
      <c r="AF109" s="82"/>
      <c r="CP109" s="19" t="str">
        <f t="shared" si="45"/>
        <v>Schwyn Timm</v>
      </c>
      <c r="CR109" s="19">
        <f t="shared" si="46"/>
        <v>4</v>
      </c>
      <c r="CS109" s="19" t="str">
        <f t="shared" si="47"/>
        <v>F</v>
      </c>
      <c r="CT109" s="155">
        <v>9706</v>
      </c>
      <c r="CU109" s="156"/>
      <c r="CV109" s="125">
        <v>731</v>
      </c>
      <c r="CW109" s="33">
        <f t="shared" si="55"/>
        <v>4</v>
      </c>
      <c r="CX109" s="83" t="str">
        <f t="shared" si="56"/>
        <v>Konstrukteur 1 / -planer 1</v>
      </c>
      <c r="CY109" s="125"/>
      <c r="CZ109" s="33"/>
      <c r="DA109" s="83"/>
      <c r="DB109" s="125"/>
      <c r="DC109" s="33"/>
      <c r="DD109" s="83"/>
      <c r="DE109" s="20"/>
      <c r="DF109" s="33">
        <v>731</v>
      </c>
      <c r="DG109" s="33">
        <f t="shared" si="59"/>
        <v>4</v>
      </c>
      <c r="DH109" s="83" t="str">
        <f t="shared" si="60"/>
        <v>Konstrukteur 1 / -planer 1</v>
      </c>
      <c r="DM109" s="19">
        <f t="shared" si="48"/>
        <v>9706</v>
      </c>
      <c r="DN109" s="153">
        <v>6</v>
      </c>
      <c r="DO109" s="19">
        <v>0</v>
      </c>
      <c r="DP109" s="19" t="s">
        <v>964</v>
      </c>
    </row>
    <row r="110" spans="1:120" s="19" customFormat="1" x14ac:dyDescent="0.2">
      <c r="A110" s="53">
        <v>0</v>
      </c>
      <c r="B110" s="53"/>
      <c r="C110" s="53">
        <f t="shared" ref="C110:C117" si="61">IF(Z110&gt;=10,1,0)</f>
        <v>0</v>
      </c>
      <c r="D110" s="55"/>
      <c r="E110" s="55"/>
      <c r="F110" s="55"/>
      <c r="G110" s="53"/>
      <c r="H110" s="53"/>
      <c r="I110" s="55">
        <v>1</v>
      </c>
      <c r="J110" s="53"/>
      <c r="K110" s="55"/>
      <c r="L110" s="55"/>
      <c r="M110" s="55"/>
      <c r="N110" s="59"/>
      <c r="O110" s="19" t="s">
        <v>359</v>
      </c>
      <c r="P110" s="15" t="s">
        <v>594</v>
      </c>
      <c r="Q110" s="15">
        <v>106</v>
      </c>
      <c r="R110" s="42"/>
      <c r="S110" s="27" t="s">
        <v>595</v>
      </c>
      <c r="T110" s="21">
        <v>1992</v>
      </c>
      <c r="U110" s="28" t="s">
        <v>235</v>
      </c>
      <c r="V110" s="21">
        <v>2013</v>
      </c>
      <c r="W110" s="25"/>
      <c r="X110" s="21"/>
      <c r="Y110" s="25"/>
      <c r="Z110" s="21">
        <f t="shared" ref="Z110:Z117" si="62">$AD$3-V110</f>
        <v>3</v>
      </c>
      <c r="AA110" s="25" t="s">
        <v>235</v>
      </c>
      <c r="AB110" s="21" t="s">
        <v>147</v>
      </c>
      <c r="AC110" s="21"/>
      <c r="AE110" s="90" t="s">
        <v>378</v>
      </c>
      <c r="AF110" s="82"/>
      <c r="CP110" s="19" t="str">
        <f t="shared" ref="CP110:CP117" si="63">+S110</f>
        <v>Schär Cedric</v>
      </c>
      <c r="CR110" s="19">
        <f t="shared" ref="CR110:CR117" si="64">+Z110</f>
        <v>3</v>
      </c>
      <c r="CS110" s="19" t="str">
        <f t="shared" ref="CS110:CS117" si="65">+AB110</f>
        <v>F</v>
      </c>
      <c r="CT110" s="155">
        <v>9715</v>
      </c>
      <c r="CU110" s="156"/>
      <c r="CV110" s="125">
        <v>731</v>
      </c>
      <c r="CW110" s="33">
        <f t="shared" si="55"/>
        <v>4</v>
      </c>
      <c r="CX110" s="83" t="str">
        <f t="shared" si="56"/>
        <v>Konstrukteur 1 / -planer 1</v>
      </c>
      <c r="CY110" s="125"/>
      <c r="CZ110" s="33"/>
      <c r="DA110" s="83"/>
      <c r="DB110" s="125"/>
      <c r="DC110" s="33"/>
      <c r="DD110" s="83"/>
      <c r="DE110" s="20"/>
      <c r="DF110" s="33">
        <v>731</v>
      </c>
      <c r="DG110" s="33">
        <f t="shared" si="59"/>
        <v>4</v>
      </c>
      <c r="DH110" s="83" t="str">
        <f t="shared" si="60"/>
        <v>Konstrukteur 1 / -planer 1</v>
      </c>
      <c r="DM110" s="19">
        <f t="shared" ref="DM110:DM117" si="66">+CT110</f>
        <v>9715</v>
      </c>
      <c r="DN110" s="153">
        <v>6</v>
      </c>
      <c r="DO110" s="19">
        <v>0</v>
      </c>
      <c r="DP110" s="19" t="s">
        <v>964</v>
      </c>
    </row>
    <row r="111" spans="1:120" s="19" customFormat="1" x14ac:dyDescent="0.2">
      <c r="A111" s="53">
        <v>0</v>
      </c>
      <c r="B111" s="53"/>
      <c r="C111" s="53">
        <f t="shared" si="61"/>
        <v>0</v>
      </c>
      <c r="D111" s="55"/>
      <c r="E111" s="55"/>
      <c r="F111" s="55"/>
      <c r="G111" s="53"/>
      <c r="H111" s="53"/>
      <c r="I111" s="55">
        <v>1</v>
      </c>
      <c r="J111" s="53"/>
      <c r="K111" s="55"/>
      <c r="L111" s="55"/>
      <c r="M111" s="55"/>
      <c r="N111" s="59"/>
      <c r="O111" s="19" t="s">
        <v>361</v>
      </c>
      <c r="P111" s="15" t="s">
        <v>627</v>
      </c>
      <c r="Q111" s="15">
        <v>107</v>
      </c>
      <c r="R111" s="42"/>
      <c r="S111" s="27" t="s">
        <v>626</v>
      </c>
      <c r="T111" s="21">
        <v>1995</v>
      </c>
      <c r="U111" s="28" t="s">
        <v>235</v>
      </c>
      <c r="V111" s="21">
        <v>2014</v>
      </c>
      <c r="W111" s="25"/>
      <c r="X111" s="21"/>
      <c r="Y111" s="25"/>
      <c r="Z111" s="21">
        <f t="shared" si="62"/>
        <v>2</v>
      </c>
      <c r="AA111" s="25" t="s">
        <v>235</v>
      </c>
      <c r="AB111" s="21" t="s">
        <v>147</v>
      </c>
      <c r="AC111" s="21"/>
      <c r="AE111" s="90" t="s">
        <v>378</v>
      </c>
      <c r="AF111" s="82"/>
      <c r="CP111" s="19" t="str">
        <f t="shared" si="63"/>
        <v>Leubin Marco</v>
      </c>
      <c r="CR111" s="19">
        <f t="shared" si="64"/>
        <v>2</v>
      </c>
      <c r="CS111" s="19" t="str">
        <f t="shared" si="65"/>
        <v>F</v>
      </c>
      <c r="CT111" s="154">
        <v>9726</v>
      </c>
      <c r="CU111" s="126"/>
      <c r="CV111" s="125">
        <v>731</v>
      </c>
      <c r="CW111" s="33">
        <f t="shared" si="55"/>
        <v>4</v>
      </c>
      <c r="CX111" s="83" t="str">
        <f t="shared" si="56"/>
        <v>Konstrukteur 1 / -planer 1</v>
      </c>
      <c r="CY111" s="125"/>
      <c r="CZ111" s="33"/>
      <c r="DA111" s="83"/>
      <c r="DB111" s="125"/>
      <c r="DC111" s="33"/>
      <c r="DD111" s="83"/>
      <c r="DE111" s="20"/>
      <c r="DF111" s="33"/>
      <c r="DG111" s="33"/>
      <c r="DH111" s="83"/>
      <c r="DM111" s="19">
        <f t="shared" si="66"/>
        <v>9726</v>
      </c>
      <c r="DN111" s="153">
        <v>8</v>
      </c>
      <c r="DO111" s="19">
        <v>0</v>
      </c>
      <c r="DP111" s="185" t="s">
        <v>976</v>
      </c>
    </row>
    <row r="112" spans="1:120" s="19" customFormat="1" x14ac:dyDescent="0.2">
      <c r="A112" s="53">
        <v>0</v>
      </c>
      <c r="B112" s="53"/>
      <c r="C112" s="53">
        <f t="shared" si="61"/>
        <v>0</v>
      </c>
      <c r="D112" s="55"/>
      <c r="E112" s="55"/>
      <c r="F112" s="55"/>
      <c r="G112" s="53"/>
      <c r="H112" s="53"/>
      <c r="I112" s="55">
        <v>1</v>
      </c>
      <c r="J112" s="53"/>
      <c r="K112" s="55"/>
      <c r="L112" s="55"/>
      <c r="M112" s="55"/>
      <c r="N112" s="59"/>
      <c r="O112" s="19" t="s">
        <v>359</v>
      </c>
      <c r="P112" s="15" t="s">
        <v>1093</v>
      </c>
      <c r="Q112" s="15">
        <v>108</v>
      </c>
      <c r="R112" s="42"/>
      <c r="S112" s="27" t="s">
        <v>882</v>
      </c>
      <c r="T112" s="21">
        <v>1995</v>
      </c>
      <c r="U112" s="28" t="s">
        <v>235</v>
      </c>
      <c r="V112" s="21">
        <v>2015</v>
      </c>
      <c r="W112" s="25"/>
      <c r="X112" s="21"/>
      <c r="Y112" s="25"/>
      <c r="Z112" s="21">
        <f t="shared" si="62"/>
        <v>1</v>
      </c>
      <c r="AA112" s="25" t="s">
        <v>235</v>
      </c>
      <c r="AB112" s="21" t="s">
        <v>149</v>
      </c>
      <c r="AC112" s="21"/>
      <c r="AE112" s="90" t="s">
        <v>378</v>
      </c>
      <c r="AF112" s="82"/>
      <c r="CP112" s="19" t="str">
        <f t="shared" si="63"/>
        <v>Räuftlin Thomas</v>
      </c>
      <c r="CR112" s="19">
        <f t="shared" si="64"/>
        <v>1</v>
      </c>
      <c r="CS112" s="19" t="str">
        <f t="shared" si="65"/>
        <v>G</v>
      </c>
      <c r="CT112" s="205">
        <v>9729</v>
      </c>
      <c r="CU112" s="126"/>
      <c r="CV112" s="125">
        <v>731</v>
      </c>
      <c r="CW112" s="33">
        <f t="shared" si="55"/>
        <v>4</v>
      </c>
      <c r="CX112" s="83" t="str">
        <f t="shared" si="56"/>
        <v>Konstrukteur 1 / -planer 1</v>
      </c>
      <c r="CY112" s="125"/>
      <c r="CZ112" s="33"/>
      <c r="DA112" s="83"/>
      <c r="DB112" s="125"/>
      <c r="DC112" s="33"/>
      <c r="DD112" s="83"/>
      <c r="DE112" s="20"/>
      <c r="DF112" s="33"/>
      <c r="DG112" s="33"/>
      <c r="DH112" s="83"/>
      <c r="DM112" s="19">
        <f t="shared" si="66"/>
        <v>9729</v>
      </c>
      <c r="DN112" s="153">
        <v>8</v>
      </c>
      <c r="DO112" s="19">
        <v>0</v>
      </c>
      <c r="DP112" s="185" t="s">
        <v>976</v>
      </c>
    </row>
    <row r="113" spans="1:120" s="19" customFormat="1" ht="40.5" x14ac:dyDescent="0.2">
      <c r="A113" s="53">
        <v>0</v>
      </c>
      <c r="B113" s="53"/>
      <c r="C113" s="53">
        <f t="shared" si="61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357</v>
      </c>
      <c r="P113" s="15" t="s">
        <v>504</v>
      </c>
      <c r="Q113" s="15">
        <v>109</v>
      </c>
      <c r="R113" s="42" t="s">
        <v>343</v>
      </c>
      <c r="S113" s="20" t="s">
        <v>157</v>
      </c>
      <c r="T113" s="21">
        <v>1976</v>
      </c>
      <c r="U113" s="28" t="s">
        <v>320</v>
      </c>
      <c r="V113" s="21">
        <v>2002</v>
      </c>
      <c r="W113" s="25" t="s">
        <v>321</v>
      </c>
      <c r="X113" s="21">
        <v>2005</v>
      </c>
      <c r="Y113" s="28"/>
      <c r="Z113" s="118">
        <f t="shared" si="62"/>
        <v>14</v>
      </c>
      <c r="AA113" s="25" t="s">
        <v>694</v>
      </c>
      <c r="AB113" s="21" t="s">
        <v>105</v>
      </c>
      <c r="AC113" s="21"/>
      <c r="AE113" s="90" t="s">
        <v>455</v>
      </c>
      <c r="AF113" s="82"/>
      <c r="CP113" s="19" t="str">
        <f t="shared" si="63"/>
        <v>Kiefer Patrick</v>
      </c>
      <c r="CR113" s="19">
        <f t="shared" si="64"/>
        <v>14</v>
      </c>
      <c r="CS113" s="19" t="str">
        <f t="shared" si="65"/>
        <v>C</v>
      </c>
      <c r="CT113" s="154">
        <v>6753</v>
      </c>
      <c r="CU113" s="126"/>
      <c r="CV113" s="125">
        <v>223</v>
      </c>
      <c r="CW113" s="33">
        <f>VLOOKUP($CV113,Funktionsbezeichnungen,3,0)</f>
        <v>10</v>
      </c>
      <c r="CX113" s="83" t="str">
        <f>VLOOKUP($CV113,Funktionsbezeichnungen,2,0)</f>
        <v>Finanz-Fachspezialist / Controller 3</v>
      </c>
      <c r="CY113" s="125">
        <v>223</v>
      </c>
      <c r="CZ113" s="33">
        <f>VLOOKUP($CY113,Funktionsbezeichnungen,3,0)</f>
        <v>10</v>
      </c>
      <c r="DA113" s="83" t="str">
        <f>VLOOKUP($CY113,Funktionsbezeichnungen,2,0)</f>
        <v>Finanz-Fachspezialist / Controller 3</v>
      </c>
      <c r="DB113" s="125">
        <v>223</v>
      </c>
      <c r="DC113" s="33">
        <f>VLOOKUP($DB113,Funktionsbezeichnungen,3,0)</f>
        <v>10</v>
      </c>
      <c r="DD113" s="83" t="str">
        <f>VLOOKUP($DB113,Funktionsbezeichnungen,2,0)</f>
        <v>Finanz-Fachspezialist / Controller 3</v>
      </c>
      <c r="DE113" s="20"/>
      <c r="DF113" s="125">
        <v>223</v>
      </c>
      <c r="DG113" s="33">
        <f>VLOOKUP($DF113,Funktionsbezeichnungen,3,0)</f>
        <v>10</v>
      </c>
      <c r="DH113" s="83" t="str">
        <f>VLOOKUP($DF113,Funktionsbezeichnungen,2,0)</f>
        <v>Finanz-Fachspezialist / Controller 3</v>
      </c>
      <c r="DM113" s="19">
        <f t="shared" si="66"/>
        <v>6753</v>
      </c>
      <c r="DN113" s="153">
        <v>3</v>
      </c>
      <c r="DO113" s="19">
        <v>0</v>
      </c>
      <c r="DP113" s="185" t="s">
        <v>972</v>
      </c>
    </row>
    <row r="114" spans="1:120" s="19" customFormat="1" x14ac:dyDescent="0.2">
      <c r="A114" s="53">
        <v>0</v>
      </c>
      <c r="B114" s="53">
        <v>1</v>
      </c>
      <c r="C114" s="53">
        <f t="shared" si="61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359</v>
      </c>
      <c r="P114" s="15" t="s">
        <v>500</v>
      </c>
      <c r="Q114" s="15">
        <v>110</v>
      </c>
      <c r="R114" s="42"/>
      <c r="S114" s="27" t="s">
        <v>152</v>
      </c>
      <c r="T114" s="21">
        <v>1952</v>
      </c>
      <c r="U114" s="28" t="s">
        <v>151</v>
      </c>
      <c r="V114" s="21">
        <v>1971</v>
      </c>
      <c r="W114" s="25"/>
      <c r="X114" s="21"/>
      <c r="Y114" s="25"/>
      <c r="Z114" s="21">
        <f t="shared" si="62"/>
        <v>45</v>
      </c>
      <c r="AA114" s="25" t="s">
        <v>696</v>
      </c>
      <c r="AB114" s="21" t="s">
        <v>121</v>
      </c>
      <c r="AC114" s="21"/>
      <c r="AE114" s="90" t="s">
        <v>425</v>
      </c>
      <c r="AF114" s="82"/>
      <c r="CP114" s="19" t="str">
        <f t="shared" si="63"/>
        <v>Meister Christine</v>
      </c>
      <c r="CR114" s="19">
        <f t="shared" si="64"/>
        <v>45</v>
      </c>
      <c r="CS114" s="19" t="str">
        <f t="shared" si="65"/>
        <v>D</v>
      </c>
      <c r="CT114" s="154">
        <v>4245</v>
      </c>
      <c r="CU114" s="126"/>
      <c r="CV114" s="125">
        <v>134</v>
      </c>
      <c r="CW114" s="33">
        <f t="shared" si="55"/>
        <v>7</v>
      </c>
      <c r="CX114" s="83" t="str">
        <f t="shared" si="56"/>
        <v>Kaufmännischer Mitarbeiter 4 / Gruppenchef 2</v>
      </c>
      <c r="CY114" s="125">
        <v>134</v>
      </c>
      <c r="CZ114" s="33">
        <f t="shared" si="57"/>
        <v>7</v>
      </c>
      <c r="DA114" s="83" t="str">
        <f t="shared" si="58"/>
        <v>Kaufmännischer Mitarbeiter 4 / Gruppenchef 2</v>
      </c>
      <c r="DB114" s="125">
        <v>134</v>
      </c>
      <c r="DC114" s="33">
        <f t="shared" ref="DC114:DC128" si="67">VLOOKUP($DB114,Funktionsbezeichnungen,3,0)</f>
        <v>7</v>
      </c>
      <c r="DD114" s="83" t="str">
        <f t="shared" ref="DD114:DD128" si="68">VLOOKUP($DB114,Funktionsbezeichnungen,2,0)</f>
        <v>Kaufmännischer Mitarbeiter 4 / Gruppenchef 2</v>
      </c>
      <c r="DE114" s="20"/>
      <c r="DF114" s="125">
        <v>134</v>
      </c>
      <c r="DG114" s="33">
        <f t="shared" si="59"/>
        <v>7</v>
      </c>
      <c r="DH114" s="83" t="str">
        <f t="shared" si="60"/>
        <v>Kaufmännischer Mitarbeiter 4 / Gruppenchef 2</v>
      </c>
      <c r="DM114" s="19">
        <f t="shared" si="66"/>
        <v>4245</v>
      </c>
      <c r="DN114" s="153">
        <v>6</v>
      </c>
      <c r="DO114" s="19">
        <v>0</v>
      </c>
      <c r="DP114" s="19" t="s">
        <v>955</v>
      </c>
    </row>
    <row r="115" spans="1:120" s="19" customFormat="1" ht="27" x14ac:dyDescent="0.2">
      <c r="A115" s="53">
        <v>0</v>
      </c>
      <c r="B115" s="53">
        <v>1</v>
      </c>
      <c r="C115" s="53">
        <f t="shared" si="61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357</v>
      </c>
      <c r="P115" s="15" t="s">
        <v>501</v>
      </c>
      <c r="Q115" s="15">
        <v>111</v>
      </c>
      <c r="R115" s="42"/>
      <c r="S115" s="20" t="s">
        <v>207</v>
      </c>
      <c r="T115" s="17">
        <v>1954</v>
      </c>
      <c r="U115" s="169" t="s">
        <v>210</v>
      </c>
      <c r="V115" s="118">
        <v>1971</v>
      </c>
      <c r="W115" s="120"/>
      <c r="X115" s="118"/>
      <c r="Y115" s="169"/>
      <c r="Z115" s="118">
        <f t="shared" si="62"/>
        <v>45</v>
      </c>
      <c r="AA115" s="25" t="s">
        <v>209</v>
      </c>
      <c r="AB115" s="21" t="s">
        <v>121</v>
      </c>
      <c r="AC115" s="21"/>
      <c r="AE115" s="90" t="s">
        <v>453</v>
      </c>
      <c r="AF115" s="82"/>
      <c r="CP115" s="19" t="str">
        <f t="shared" si="63"/>
        <v>Derezynski Françoise</v>
      </c>
      <c r="CR115" s="19">
        <f t="shared" si="64"/>
        <v>45</v>
      </c>
      <c r="CS115" s="19" t="str">
        <f t="shared" si="65"/>
        <v>D</v>
      </c>
      <c r="CT115" s="154">
        <v>4266</v>
      </c>
      <c r="CU115" s="126"/>
      <c r="CV115" s="125">
        <v>134</v>
      </c>
      <c r="CW115" s="33">
        <f>VLOOKUP($CV115,Funktionsbezeichnungen,3,0)</f>
        <v>7</v>
      </c>
      <c r="CX115" s="83" t="str">
        <f>VLOOKUP($CV115,Funktionsbezeichnungen,2,0)</f>
        <v>Kaufmännischer Mitarbeiter 4 / Gruppenchef 2</v>
      </c>
      <c r="CY115" s="125">
        <v>134</v>
      </c>
      <c r="CZ115" s="33">
        <f>VLOOKUP($CY115,Funktionsbezeichnungen,3,0)</f>
        <v>7</v>
      </c>
      <c r="DA115" s="83" t="str">
        <f>VLOOKUP($CY115,Funktionsbezeichnungen,2,0)</f>
        <v>Kaufmännischer Mitarbeiter 4 / Gruppenchef 2</v>
      </c>
      <c r="DB115" s="125">
        <v>134</v>
      </c>
      <c r="DC115" s="33">
        <f>VLOOKUP($DB115,Funktionsbezeichnungen,3,0)</f>
        <v>7</v>
      </c>
      <c r="DD115" s="83" t="str">
        <f>VLOOKUP($DB115,Funktionsbezeichnungen,2,0)</f>
        <v>Kaufmännischer Mitarbeiter 4 / Gruppenchef 2</v>
      </c>
      <c r="DE115" s="20"/>
      <c r="DF115" s="125">
        <v>134</v>
      </c>
      <c r="DG115" s="33">
        <f>VLOOKUP($DF115,Funktionsbezeichnungen,3,0)</f>
        <v>7</v>
      </c>
      <c r="DH115" s="83" t="str">
        <f>VLOOKUP($DF115,Funktionsbezeichnungen,2,0)</f>
        <v>Kaufmännischer Mitarbeiter 4 / Gruppenchef 2</v>
      </c>
      <c r="DM115" s="19">
        <f t="shared" si="66"/>
        <v>4266</v>
      </c>
      <c r="DN115" s="153">
        <v>6</v>
      </c>
      <c r="DO115" s="19">
        <v>0</v>
      </c>
      <c r="DP115" s="19" t="s">
        <v>955</v>
      </c>
    </row>
    <row r="116" spans="1:120" s="19" customFormat="1" x14ac:dyDescent="0.2">
      <c r="A116" s="53">
        <v>0</v>
      </c>
      <c r="B116" s="53">
        <v>1</v>
      </c>
      <c r="C116" s="53">
        <f t="shared" si="61"/>
        <v>1</v>
      </c>
      <c r="D116" s="55"/>
      <c r="E116" s="55"/>
      <c r="F116" s="56"/>
      <c r="G116" s="54"/>
      <c r="H116" s="54"/>
      <c r="I116" s="56"/>
      <c r="J116" s="54"/>
      <c r="K116" s="56"/>
      <c r="L116" s="56">
        <v>1</v>
      </c>
      <c r="M116" s="56"/>
      <c r="N116" s="58"/>
      <c r="O116" s="52" t="s">
        <v>357</v>
      </c>
      <c r="P116" s="15" t="s">
        <v>502</v>
      </c>
      <c r="Q116" s="15">
        <v>112</v>
      </c>
      <c r="R116" s="16"/>
      <c r="S116" s="20" t="s">
        <v>153</v>
      </c>
      <c r="T116" s="21">
        <v>1953</v>
      </c>
      <c r="U116" s="28" t="s">
        <v>215</v>
      </c>
      <c r="V116" s="21">
        <v>1977</v>
      </c>
      <c r="W116" s="25" t="s">
        <v>318</v>
      </c>
      <c r="X116" s="21">
        <v>2000</v>
      </c>
      <c r="Y116" s="28" t="s">
        <v>319</v>
      </c>
      <c r="Z116" s="21">
        <f t="shared" si="62"/>
        <v>39</v>
      </c>
      <c r="AA116" s="25" t="s">
        <v>695</v>
      </c>
      <c r="AB116" s="21" t="s">
        <v>121</v>
      </c>
      <c r="AC116" s="21"/>
      <c r="AE116" s="90" t="s">
        <v>456</v>
      </c>
      <c r="AF116" s="82"/>
      <c r="CP116" s="19" t="str">
        <f t="shared" si="63"/>
        <v>Szirt Madeleine</v>
      </c>
      <c r="CR116" s="19">
        <f t="shared" si="64"/>
        <v>39</v>
      </c>
      <c r="CS116" s="19" t="str">
        <f t="shared" si="65"/>
        <v>D</v>
      </c>
      <c r="CT116" s="154">
        <v>4216</v>
      </c>
      <c r="CU116" s="126"/>
      <c r="CV116" s="125">
        <v>162</v>
      </c>
      <c r="CW116" s="33">
        <f>VLOOKUP($CV116,Funktionsbezeichnungen,3,0)</f>
        <v>9</v>
      </c>
      <c r="CX116" s="83" t="str">
        <f>VLOOKUP($CV116,Funktionsbezeichnungen,2,0)</f>
        <v>Personal-Fachspezialist 2</v>
      </c>
      <c r="CY116" s="125">
        <v>162</v>
      </c>
      <c r="CZ116" s="33">
        <f>VLOOKUP($CY116,Funktionsbezeichnungen,3,0)</f>
        <v>9</v>
      </c>
      <c r="DA116" s="83" t="str">
        <f>VLOOKUP($CY116,Funktionsbezeichnungen,2,0)</f>
        <v>Personal-Fachspezialist 2</v>
      </c>
      <c r="DB116" s="125">
        <v>162</v>
      </c>
      <c r="DC116" s="33">
        <f>VLOOKUP($DB116,Funktionsbezeichnungen,3,0)</f>
        <v>9</v>
      </c>
      <c r="DD116" s="83" t="str">
        <f>VLOOKUP($DB116,Funktionsbezeichnungen,2,0)</f>
        <v>Personal-Fachspezialist 2</v>
      </c>
      <c r="DE116" s="20"/>
      <c r="DF116" s="125">
        <v>162</v>
      </c>
      <c r="DG116" s="33">
        <f>VLOOKUP($DF116,Funktionsbezeichnungen,3,0)</f>
        <v>9</v>
      </c>
      <c r="DH116" s="83" t="str">
        <f>VLOOKUP($DF116,Funktionsbezeichnungen,2,0)</f>
        <v>Personal-Fachspezialist 2</v>
      </c>
      <c r="DM116" s="19">
        <f t="shared" si="66"/>
        <v>4216</v>
      </c>
      <c r="DN116" s="153">
        <v>3</v>
      </c>
      <c r="DO116" s="19">
        <v>0</v>
      </c>
      <c r="DP116" s="185" t="s">
        <v>971</v>
      </c>
    </row>
    <row r="117" spans="1:120" s="19" customFormat="1" x14ac:dyDescent="0.2">
      <c r="A117" s="53">
        <v>0</v>
      </c>
      <c r="B117" s="53">
        <v>1</v>
      </c>
      <c r="C117" s="53">
        <f t="shared" si="61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359</v>
      </c>
      <c r="P117" s="15" t="s">
        <v>1155</v>
      </c>
      <c r="Q117" s="15">
        <v>113</v>
      </c>
      <c r="R117" s="42"/>
      <c r="S117" s="27" t="s">
        <v>1156</v>
      </c>
      <c r="T117" s="21">
        <v>1959</v>
      </c>
      <c r="U117" s="28" t="s">
        <v>151</v>
      </c>
      <c r="V117" s="21">
        <v>1977</v>
      </c>
      <c r="W117" s="25"/>
      <c r="X117" s="21"/>
      <c r="Y117" s="25"/>
      <c r="Z117" s="21">
        <f t="shared" si="62"/>
        <v>39</v>
      </c>
      <c r="AA117" s="25" t="s">
        <v>1157</v>
      </c>
      <c r="AB117" s="21" t="s">
        <v>121</v>
      </c>
      <c r="AC117" s="21"/>
      <c r="AE117" s="90" t="s">
        <v>1158</v>
      </c>
      <c r="AF117" s="82"/>
      <c r="CP117" s="19" t="str">
        <f t="shared" si="63"/>
        <v>Canetti Rosemarie</v>
      </c>
      <c r="CR117" s="19">
        <f t="shared" si="64"/>
        <v>39</v>
      </c>
      <c r="CS117" s="19" t="str">
        <f t="shared" si="65"/>
        <v>D</v>
      </c>
      <c r="CT117" s="205">
        <v>4320</v>
      </c>
      <c r="CU117" s="126"/>
      <c r="CV117" s="125">
        <v>134</v>
      </c>
      <c r="CW117" s="33">
        <f t="shared" si="55"/>
        <v>7</v>
      </c>
      <c r="CX117" s="83" t="str">
        <f t="shared" si="56"/>
        <v>Kaufmännischer Mitarbeiter 4 / Gruppenchef 2</v>
      </c>
      <c r="CY117" s="125">
        <v>134</v>
      </c>
      <c r="CZ117" s="33">
        <f t="shared" si="57"/>
        <v>7</v>
      </c>
      <c r="DA117" s="83" t="str">
        <f t="shared" si="58"/>
        <v>Kaufmännischer Mitarbeiter 4 / Gruppenchef 2</v>
      </c>
      <c r="DB117" s="125">
        <v>134</v>
      </c>
      <c r="DC117" s="33">
        <f t="shared" si="67"/>
        <v>7</v>
      </c>
      <c r="DD117" s="83" t="str">
        <f t="shared" si="68"/>
        <v>Kaufmännischer Mitarbeiter 4 / Gruppenchef 2</v>
      </c>
      <c r="DE117" s="20"/>
      <c r="DF117" s="125">
        <v>134</v>
      </c>
      <c r="DG117" s="33">
        <f t="shared" si="59"/>
        <v>7</v>
      </c>
      <c r="DH117" s="83" t="str">
        <f t="shared" si="60"/>
        <v>Kaufmännischer Mitarbeiter 4 / Gruppenchef 2</v>
      </c>
      <c r="DM117" s="19">
        <f t="shared" si="66"/>
        <v>4320</v>
      </c>
      <c r="DN117" s="153">
        <v>6</v>
      </c>
      <c r="DO117" s="19">
        <v>0</v>
      </c>
      <c r="DP117" s="19" t="s">
        <v>955</v>
      </c>
    </row>
    <row r="118" spans="1:120" s="19" customFormat="1" x14ac:dyDescent="0.2">
      <c r="A118" s="53">
        <v>0</v>
      </c>
      <c r="B118" s="53">
        <v>1</v>
      </c>
      <c r="C118" s="53">
        <f t="shared" si="43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359</v>
      </c>
      <c r="P118" s="15" t="s">
        <v>1168</v>
      </c>
      <c r="Q118" s="15">
        <v>114</v>
      </c>
      <c r="R118" s="42"/>
      <c r="S118" s="27" t="s">
        <v>650</v>
      </c>
      <c r="T118" s="21">
        <v>1961</v>
      </c>
      <c r="U118" s="28" t="s">
        <v>155</v>
      </c>
      <c r="V118" s="21">
        <v>1982</v>
      </c>
      <c r="W118" s="25"/>
      <c r="X118" s="21"/>
      <c r="Y118" s="25" t="s">
        <v>323</v>
      </c>
      <c r="Z118" s="21">
        <f t="shared" si="44"/>
        <v>34</v>
      </c>
      <c r="AA118" s="25" t="s">
        <v>696</v>
      </c>
      <c r="AB118" s="21" t="s">
        <v>121</v>
      </c>
      <c r="AC118" s="21"/>
      <c r="AE118" s="90" t="s">
        <v>425</v>
      </c>
      <c r="AF118" s="82"/>
      <c r="CP118" s="19" t="str">
        <f t="shared" si="45"/>
        <v>Peier Doris</v>
      </c>
      <c r="CR118" s="19">
        <f t="shared" si="46"/>
        <v>34</v>
      </c>
      <c r="CS118" s="19" t="str">
        <f t="shared" si="47"/>
        <v>D</v>
      </c>
      <c r="CT118" s="154">
        <v>5581</v>
      </c>
      <c r="CU118" s="126"/>
      <c r="CV118" s="125">
        <v>134</v>
      </c>
      <c r="CW118" s="33">
        <f t="shared" si="55"/>
        <v>7</v>
      </c>
      <c r="CX118" s="83" t="str">
        <f t="shared" si="56"/>
        <v>Kaufmännischer Mitarbeiter 4 / Gruppenchef 2</v>
      </c>
      <c r="CY118" s="125">
        <v>134</v>
      </c>
      <c r="CZ118" s="33">
        <f t="shared" si="57"/>
        <v>7</v>
      </c>
      <c r="DA118" s="83" t="str">
        <f t="shared" si="58"/>
        <v>Kaufmännischer Mitarbeiter 4 / Gruppenchef 2</v>
      </c>
      <c r="DB118" s="125">
        <v>134</v>
      </c>
      <c r="DC118" s="33">
        <f t="shared" si="67"/>
        <v>7</v>
      </c>
      <c r="DD118" s="83" t="str">
        <f t="shared" si="68"/>
        <v>Kaufmännischer Mitarbeiter 4 / Gruppenchef 2</v>
      </c>
      <c r="DE118" s="20"/>
      <c r="DF118" s="125">
        <v>134</v>
      </c>
      <c r="DG118" s="33">
        <f t="shared" si="59"/>
        <v>7</v>
      </c>
      <c r="DH118" s="83" t="str">
        <f t="shared" si="60"/>
        <v>Kaufmännischer Mitarbeiter 4 / Gruppenchef 2</v>
      </c>
      <c r="DM118" s="19">
        <f t="shared" si="48"/>
        <v>5581</v>
      </c>
      <c r="DN118" s="153">
        <v>6</v>
      </c>
      <c r="DO118" s="19">
        <v>0</v>
      </c>
      <c r="DP118" s="19" t="s">
        <v>955</v>
      </c>
    </row>
    <row r="119" spans="1:120" s="19" customFormat="1" x14ac:dyDescent="0.2">
      <c r="A119" s="53">
        <v>0</v>
      </c>
      <c r="B119" s="53">
        <v>1</v>
      </c>
      <c r="C119" s="53">
        <f t="shared" si="43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359</v>
      </c>
      <c r="P119" s="15" t="s">
        <v>607</v>
      </c>
      <c r="Q119" s="15">
        <v>115</v>
      </c>
      <c r="R119" s="42"/>
      <c r="S119" s="27" t="s">
        <v>608</v>
      </c>
      <c r="T119" s="21">
        <v>1966</v>
      </c>
      <c r="U119" s="28" t="s">
        <v>151</v>
      </c>
      <c r="V119" s="21">
        <v>1985</v>
      </c>
      <c r="W119" s="25"/>
      <c r="X119" s="21"/>
      <c r="Y119" s="25"/>
      <c r="Z119" s="21">
        <f t="shared" si="44"/>
        <v>31</v>
      </c>
      <c r="AA119" s="25" t="s">
        <v>696</v>
      </c>
      <c r="AB119" s="21" t="s">
        <v>121</v>
      </c>
      <c r="AC119" s="21"/>
      <c r="AE119" s="90" t="s">
        <v>425</v>
      </c>
      <c r="AF119" s="82"/>
      <c r="CP119" s="19" t="str">
        <f t="shared" si="45"/>
        <v>Beuret Agnès</v>
      </c>
      <c r="CR119" s="19">
        <f t="shared" si="46"/>
        <v>31</v>
      </c>
      <c r="CS119" s="19" t="str">
        <f t="shared" si="47"/>
        <v>D</v>
      </c>
      <c r="CT119" s="154">
        <v>4352</v>
      </c>
      <c r="CU119" s="126"/>
      <c r="CV119" s="125">
        <v>134</v>
      </c>
      <c r="CW119" s="33">
        <f t="shared" si="55"/>
        <v>7</v>
      </c>
      <c r="CX119" s="83" t="str">
        <f t="shared" si="56"/>
        <v>Kaufmännischer Mitarbeiter 4 / Gruppenchef 2</v>
      </c>
      <c r="CY119" s="125">
        <v>134</v>
      </c>
      <c r="CZ119" s="33">
        <f t="shared" si="57"/>
        <v>7</v>
      </c>
      <c r="DA119" s="83" t="str">
        <f t="shared" si="58"/>
        <v>Kaufmännischer Mitarbeiter 4 / Gruppenchef 2</v>
      </c>
      <c r="DB119" s="125">
        <v>134</v>
      </c>
      <c r="DC119" s="33">
        <f t="shared" si="67"/>
        <v>7</v>
      </c>
      <c r="DD119" s="83" t="str">
        <f t="shared" si="68"/>
        <v>Kaufmännischer Mitarbeiter 4 / Gruppenchef 2</v>
      </c>
      <c r="DE119" s="20"/>
      <c r="DF119" s="125">
        <v>134</v>
      </c>
      <c r="DG119" s="33">
        <f t="shared" si="59"/>
        <v>7</v>
      </c>
      <c r="DH119" s="83" t="str">
        <f t="shared" si="60"/>
        <v>Kaufmännischer Mitarbeiter 4 / Gruppenchef 2</v>
      </c>
      <c r="DM119" s="19">
        <f t="shared" si="48"/>
        <v>4352</v>
      </c>
      <c r="DN119" s="153">
        <v>6</v>
      </c>
      <c r="DO119" s="19">
        <v>0</v>
      </c>
      <c r="DP119" s="19" t="s">
        <v>955</v>
      </c>
    </row>
    <row r="120" spans="1:120" s="19" customFormat="1" x14ac:dyDescent="0.2">
      <c r="A120" s="53">
        <v>0</v>
      </c>
      <c r="B120" s="53">
        <v>1</v>
      </c>
      <c r="C120" s="53">
        <f t="shared" si="43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359</v>
      </c>
      <c r="P120" s="15" t="s">
        <v>508</v>
      </c>
      <c r="Q120" s="15">
        <v>116</v>
      </c>
      <c r="R120" s="42"/>
      <c r="S120" s="27" t="s">
        <v>164</v>
      </c>
      <c r="T120" s="21">
        <v>1970</v>
      </c>
      <c r="U120" s="28" t="s">
        <v>165</v>
      </c>
      <c r="V120" s="21">
        <v>1990</v>
      </c>
      <c r="W120" s="25"/>
      <c r="X120" s="21"/>
      <c r="Y120" s="25"/>
      <c r="Z120" s="21">
        <f t="shared" si="44"/>
        <v>26</v>
      </c>
      <c r="AA120" s="25" t="s">
        <v>696</v>
      </c>
      <c r="AB120" s="21" t="s">
        <v>121</v>
      </c>
      <c r="AC120" s="21"/>
      <c r="AE120" s="90" t="s">
        <v>425</v>
      </c>
      <c r="AF120" s="82"/>
      <c r="CP120" s="19" t="str">
        <f t="shared" si="45"/>
        <v>Weider Noelle</v>
      </c>
      <c r="CR120" s="19">
        <f t="shared" si="46"/>
        <v>26</v>
      </c>
      <c r="CS120" s="19" t="str">
        <f t="shared" si="47"/>
        <v>D</v>
      </c>
      <c r="CT120" s="154">
        <v>5604</v>
      </c>
      <c r="CU120" s="126"/>
      <c r="CV120" s="125">
        <v>134</v>
      </c>
      <c r="CW120" s="33">
        <f t="shared" si="55"/>
        <v>7</v>
      </c>
      <c r="CX120" s="83" t="str">
        <f t="shared" si="56"/>
        <v>Kaufmännischer Mitarbeiter 4 / Gruppenchef 2</v>
      </c>
      <c r="CY120" s="125">
        <v>134</v>
      </c>
      <c r="CZ120" s="33">
        <f t="shared" si="57"/>
        <v>7</v>
      </c>
      <c r="DA120" s="83" t="str">
        <f t="shared" si="58"/>
        <v>Kaufmännischer Mitarbeiter 4 / Gruppenchef 2</v>
      </c>
      <c r="DB120" s="125">
        <v>134</v>
      </c>
      <c r="DC120" s="33">
        <f t="shared" si="67"/>
        <v>7</v>
      </c>
      <c r="DD120" s="83" t="str">
        <f t="shared" si="68"/>
        <v>Kaufmännischer Mitarbeiter 4 / Gruppenchef 2</v>
      </c>
      <c r="DE120" s="20"/>
      <c r="DF120" s="125">
        <v>134</v>
      </c>
      <c r="DG120" s="33">
        <f t="shared" si="59"/>
        <v>7</v>
      </c>
      <c r="DH120" s="83" t="str">
        <f t="shared" si="60"/>
        <v>Kaufmännischer Mitarbeiter 4 / Gruppenchef 2</v>
      </c>
      <c r="DM120" s="19">
        <f t="shared" si="48"/>
        <v>5604</v>
      </c>
      <c r="DN120" s="153">
        <v>6</v>
      </c>
      <c r="DO120" s="19">
        <v>0</v>
      </c>
      <c r="DP120" s="19" t="s">
        <v>955</v>
      </c>
    </row>
    <row r="121" spans="1:120" s="19" customFormat="1" ht="27" x14ac:dyDescent="0.2">
      <c r="A121" s="53">
        <v>0</v>
      </c>
      <c r="B121" s="53"/>
      <c r="C121" s="53">
        <f t="shared" ref="C121:C146" si="69">IF(Z121&gt;=10,1,0)</f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357</v>
      </c>
      <c r="P121" s="15" t="s">
        <v>509</v>
      </c>
      <c r="Q121" s="15">
        <v>117</v>
      </c>
      <c r="R121" s="42"/>
      <c r="S121" s="20" t="s">
        <v>244</v>
      </c>
      <c r="T121" s="21">
        <v>1976</v>
      </c>
      <c r="U121" s="28" t="s">
        <v>243</v>
      </c>
      <c r="V121" s="21">
        <v>2002</v>
      </c>
      <c r="W121" s="25"/>
      <c r="X121" s="21"/>
      <c r="Y121" s="28" t="s">
        <v>327</v>
      </c>
      <c r="Z121" s="118">
        <f t="shared" si="44"/>
        <v>14</v>
      </c>
      <c r="AA121" s="25" t="s">
        <v>326</v>
      </c>
      <c r="AB121" s="21" t="s">
        <v>121</v>
      </c>
      <c r="AC121" s="21"/>
      <c r="AE121" s="90" t="s">
        <v>375</v>
      </c>
      <c r="AF121" s="82"/>
      <c r="CP121" s="19" t="str">
        <f t="shared" si="45"/>
        <v>Fischer Michel</v>
      </c>
      <c r="CR121" s="19">
        <f t="shared" si="46"/>
        <v>14</v>
      </c>
      <c r="CS121" s="19" t="str">
        <f t="shared" si="47"/>
        <v>D</v>
      </c>
      <c r="CT121" s="154">
        <v>8655</v>
      </c>
      <c r="CU121" s="126"/>
      <c r="CV121" s="125">
        <v>542</v>
      </c>
      <c r="CW121" s="33">
        <f t="shared" si="55"/>
        <v>7</v>
      </c>
      <c r="CX121" s="83" t="str">
        <f t="shared" si="56"/>
        <v>Technischer Sachbearbeiter 2</v>
      </c>
      <c r="CY121" s="125">
        <v>542</v>
      </c>
      <c r="CZ121" s="33">
        <f t="shared" si="57"/>
        <v>7</v>
      </c>
      <c r="DA121" s="83" t="str">
        <f t="shared" si="58"/>
        <v>Technischer Sachbearbeiter 2</v>
      </c>
      <c r="DB121" s="125">
        <v>541</v>
      </c>
      <c r="DC121" s="33">
        <f t="shared" si="67"/>
        <v>6</v>
      </c>
      <c r="DD121" s="83" t="str">
        <f t="shared" si="68"/>
        <v>Technischer Sachbearbeiter 1</v>
      </c>
      <c r="DE121" s="20"/>
      <c r="DF121" s="125">
        <v>351</v>
      </c>
      <c r="DG121" s="33">
        <f t="shared" si="59"/>
        <v>7</v>
      </c>
      <c r="DH121" s="83" t="str">
        <f t="shared" si="60"/>
        <v>Marketing - / Product - Manager 1</v>
      </c>
      <c r="DM121" s="19">
        <f t="shared" si="48"/>
        <v>8655</v>
      </c>
      <c r="DN121" s="153">
        <v>6</v>
      </c>
      <c r="DO121" s="19">
        <v>0</v>
      </c>
      <c r="DP121" s="19" t="s">
        <v>967</v>
      </c>
    </row>
    <row r="122" spans="1:120" s="19" customFormat="1" x14ac:dyDescent="0.2">
      <c r="A122" s="53">
        <v>0</v>
      </c>
      <c r="B122" s="53">
        <v>1</v>
      </c>
      <c r="C122" s="53">
        <f t="shared" si="69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360</v>
      </c>
      <c r="P122" s="15" t="s">
        <v>582</v>
      </c>
      <c r="Q122" s="15">
        <v>118</v>
      </c>
      <c r="R122" s="42"/>
      <c r="S122" s="27" t="s">
        <v>583</v>
      </c>
      <c r="T122" s="21">
        <v>1959</v>
      </c>
      <c r="U122" s="28" t="s">
        <v>397</v>
      </c>
      <c r="V122" s="21">
        <v>1976</v>
      </c>
      <c r="W122" s="25"/>
      <c r="X122" s="21"/>
      <c r="Y122" s="25"/>
      <c r="Z122" s="21">
        <f t="shared" si="44"/>
        <v>40</v>
      </c>
      <c r="AA122" s="25" t="s">
        <v>584</v>
      </c>
      <c r="AB122" s="21" t="s">
        <v>142</v>
      </c>
      <c r="AC122" s="21"/>
      <c r="AE122" s="90" t="s">
        <v>585</v>
      </c>
      <c r="AF122" s="82"/>
      <c r="CP122" s="19" t="str">
        <f t="shared" si="45"/>
        <v>Willig Martine</v>
      </c>
      <c r="CR122" s="19">
        <f t="shared" si="46"/>
        <v>40</v>
      </c>
      <c r="CS122" s="19" t="str">
        <f t="shared" si="47"/>
        <v>E</v>
      </c>
      <c r="CT122" s="154">
        <v>5637</v>
      </c>
      <c r="CU122" s="126"/>
      <c r="CV122" s="125">
        <v>133</v>
      </c>
      <c r="CW122" s="33">
        <f t="shared" si="55"/>
        <v>6</v>
      </c>
      <c r="CX122" s="83" t="str">
        <f t="shared" si="56"/>
        <v>Kaufmännischer Mitarbeiter 3 / Gruppenchef 1</v>
      </c>
      <c r="CY122" s="125">
        <v>133</v>
      </c>
      <c r="CZ122" s="33">
        <f t="shared" si="57"/>
        <v>6</v>
      </c>
      <c r="DA122" s="83" t="str">
        <f t="shared" si="58"/>
        <v>Kaufmännischer Mitarbeiter 3 / Gruppenchef 1</v>
      </c>
      <c r="DB122" s="125">
        <v>133</v>
      </c>
      <c r="DC122" s="33">
        <f t="shared" si="67"/>
        <v>6</v>
      </c>
      <c r="DD122" s="83" t="str">
        <f t="shared" si="68"/>
        <v>Kaufmännischer Mitarbeiter 3 / Gruppenchef 1</v>
      </c>
      <c r="DE122" s="20"/>
      <c r="DF122" s="125">
        <v>133</v>
      </c>
      <c r="DG122" s="33">
        <f t="shared" si="59"/>
        <v>6</v>
      </c>
      <c r="DH122" s="83" t="str">
        <f t="shared" si="60"/>
        <v>Kaufmännischer Mitarbeiter 3 / Gruppenchef 1</v>
      </c>
      <c r="DM122" s="19">
        <f t="shared" si="48"/>
        <v>5637</v>
      </c>
      <c r="DN122" s="153">
        <v>6</v>
      </c>
      <c r="DO122" s="19">
        <v>0</v>
      </c>
      <c r="DP122" s="185" t="s">
        <v>973</v>
      </c>
    </row>
    <row r="123" spans="1:120" s="19" customFormat="1" x14ac:dyDescent="0.2">
      <c r="A123" s="53">
        <v>0</v>
      </c>
      <c r="B123" s="53">
        <v>1</v>
      </c>
      <c r="C123" s="53">
        <f t="shared" si="69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357</v>
      </c>
      <c r="P123" s="15" t="s">
        <v>507</v>
      </c>
      <c r="Q123" s="15">
        <v>119</v>
      </c>
      <c r="R123" s="42"/>
      <c r="S123" s="27" t="s">
        <v>259</v>
      </c>
      <c r="T123" s="21">
        <v>1957</v>
      </c>
      <c r="U123" s="28" t="s">
        <v>151</v>
      </c>
      <c r="V123" s="21">
        <v>1977</v>
      </c>
      <c r="W123" s="25"/>
      <c r="X123" s="21"/>
      <c r="Y123" s="25"/>
      <c r="Z123" s="21">
        <f t="shared" si="44"/>
        <v>39</v>
      </c>
      <c r="AA123" s="25" t="s">
        <v>156</v>
      </c>
      <c r="AB123" s="21" t="s">
        <v>142</v>
      </c>
      <c r="AC123" s="21"/>
      <c r="AE123" s="90" t="s">
        <v>457</v>
      </c>
      <c r="AF123" s="82"/>
      <c r="CP123" s="19" t="str">
        <f t="shared" si="45"/>
        <v>Meichtry Anna</v>
      </c>
      <c r="CR123" s="19">
        <f t="shared" si="46"/>
        <v>39</v>
      </c>
      <c r="CS123" s="19" t="str">
        <f t="shared" si="47"/>
        <v>E</v>
      </c>
      <c r="CT123" s="154">
        <v>5629</v>
      </c>
      <c r="CU123" s="126"/>
      <c r="CV123" s="125">
        <v>133</v>
      </c>
      <c r="CW123" s="33">
        <f t="shared" si="55"/>
        <v>6</v>
      </c>
      <c r="CX123" s="83" t="str">
        <f t="shared" si="56"/>
        <v>Kaufmännischer Mitarbeiter 3 / Gruppenchef 1</v>
      </c>
      <c r="CY123" s="125">
        <v>133</v>
      </c>
      <c r="CZ123" s="33">
        <f t="shared" si="57"/>
        <v>6</v>
      </c>
      <c r="DA123" s="83" t="str">
        <f t="shared" si="58"/>
        <v>Kaufmännischer Mitarbeiter 3 / Gruppenchef 1</v>
      </c>
      <c r="DB123" s="125">
        <v>133</v>
      </c>
      <c r="DC123" s="33">
        <f t="shared" si="67"/>
        <v>6</v>
      </c>
      <c r="DD123" s="83" t="str">
        <f t="shared" si="68"/>
        <v>Kaufmännischer Mitarbeiter 3 / Gruppenchef 1</v>
      </c>
      <c r="DE123" s="20"/>
      <c r="DF123" s="125">
        <v>133</v>
      </c>
      <c r="DG123" s="33">
        <f t="shared" si="59"/>
        <v>6</v>
      </c>
      <c r="DH123" s="83" t="str">
        <f t="shared" si="60"/>
        <v>Kaufmännischer Mitarbeiter 3 / Gruppenchef 1</v>
      </c>
      <c r="DM123" s="19">
        <f t="shared" si="48"/>
        <v>5629</v>
      </c>
      <c r="DN123" s="153">
        <v>6</v>
      </c>
      <c r="DO123" s="19">
        <v>0</v>
      </c>
      <c r="DP123" s="19" t="s">
        <v>955</v>
      </c>
    </row>
    <row r="124" spans="1:120" s="19" customFormat="1" x14ac:dyDescent="0.2">
      <c r="A124" s="53">
        <v>0</v>
      </c>
      <c r="B124" s="53">
        <v>1</v>
      </c>
      <c r="C124" s="53">
        <f t="shared" si="69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357</v>
      </c>
      <c r="P124" s="15" t="s">
        <v>1167</v>
      </c>
      <c r="Q124" s="15">
        <v>120</v>
      </c>
      <c r="R124" s="42"/>
      <c r="S124" s="27" t="s">
        <v>1005</v>
      </c>
      <c r="T124" s="21">
        <v>1967</v>
      </c>
      <c r="U124" s="28" t="s">
        <v>151</v>
      </c>
      <c r="V124" s="21">
        <v>1987</v>
      </c>
      <c r="W124" s="25"/>
      <c r="X124" s="21"/>
      <c r="Y124" s="25"/>
      <c r="Z124" s="21">
        <f t="shared" si="44"/>
        <v>29</v>
      </c>
      <c r="AA124" s="25" t="s">
        <v>691</v>
      </c>
      <c r="AB124" s="21" t="s">
        <v>142</v>
      </c>
      <c r="AC124" s="21"/>
      <c r="AE124" s="90" t="s">
        <v>457</v>
      </c>
      <c r="AF124" s="82"/>
      <c r="CP124" s="19" t="str">
        <f t="shared" si="45"/>
        <v>Meier Jacqueline</v>
      </c>
      <c r="CR124" s="19">
        <f t="shared" si="46"/>
        <v>29</v>
      </c>
      <c r="CS124" s="19" t="str">
        <f t="shared" si="47"/>
        <v>E</v>
      </c>
      <c r="CT124" s="154">
        <v>7700</v>
      </c>
      <c r="CU124" s="126"/>
      <c r="CV124" s="125">
        <v>212</v>
      </c>
      <c r="CW124" s="33">
        <f t="shared" si="55"/>
        <v>5</v>
      </c>
      <c r="CX124" s="83" t="str">
        <f t="shared" si="56"/>
        <v>Buchhalter 2</v>
      </c>
      <c r="CY124" s="125">
        <v>212</v>
      </c>
      <c r="CZ124" s="33">
        <f t="shared" si="57"/>
        <v>5</v>
      </c>
      <c r="DA124" s="83" t="str">
        <f t="shared" si="58"/>
        <v>Buchhalter 2</v>
      </c>
      <c r="DB124" s="125">
        <v>212</v>
      </c>
      <c r="DC124" s="33">
        <f t="shared" si="67"/>
        <v>5</v>
      </c>
      <c r="DD124" s="83" t="str">
        <f t="shared" si="68"/>
        <v>Buchhalter 2</v>
      </c>
      <c r="DE124" s="20"/>
      <c r="DF124" s="125">
        <v>212</v>
      </c>
      <c r="DG124" s="33">
        <f t="shared" si="59"/>
        <v>5</v>
      </c>
      <c r="DH124" s="83" t="str">
        <f t="shared" si="60"/>
        <v>Buchhalter 2</v>
      </c>
      <c r="DM124" s="19">
        <f t="shared" si="48"/>
        <v>7700</v>
      </c>
      <c r="DN124" s="153">
        <v>6</v>
      </c>
      <c r="DO124" s="19">
        <v>0</v>
      </c>
      <c r="DP124" s="19" t="s">
        <v>958</v>
      </c>
    </row>
    <row r="125" spans="1:120" s="19" customFormat="1" x14ac:dyDescent="0.2">
      <c r="A125" s="53">
        <v>0</v>
      </c>
      <c r="B125" s="53">
        <v>1</v>
      </c>
      <c r="C125" s="53">
        <f t="shared" si="69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510</v>
      </c>
      <c r="Q125" s="15">
        <v>121</v>
      </c>
      <c r="R125" s="42"/>
      <c r="S125" s="27" t="s">
        <v>278</v>
      </c>
      <c r="T125" s="21">
        <v>1985</v>
      </c>
      <c r="U125" s="28" t="s">
        <v>279</v>
      </c>
      <c r="V125" s="21">
        <v>2005</v>
      </c>
      <c r="W125" s="25"/>
      <c r="X125" s="21"/>
      <c r="Y125" s="25"/>
      <c r="Z125" s="21">
        <f t="shared" si="44"/>
        <v>11</v>
      </c>
      <c r="AA125" s="25" t="s">
        <v>691</v>
      </c>
      <c r="AB125" s="21" t="s">
        <v>142</v>
      </c>
      <c r="AC125" s="21"/>
      <c r="AE125" s="90" t="s">
        <v>457</v>
      </c>
      <c r="AF125" s="82"/>
      <c r="CP125" s="19" t="str">
        <f t="shared" si="45"/>
        <v>Oruk Makbule</v>
      </c>
      <c r="CR125" s="19">
        <f t="shared" si="46"/>
        <v>11</v>
      </c>
      <c r="CS125" s="19" t="str">
        <f t="shared" si="47"/>
        <v>E</v>
      </c>
      <c r="CT125" s="154">
        <v>6762</v>
      </c>
      <c r="CU125" s="126"/>
      <c r="CV125" s="125">
        <v>212</v>
      </c>
      <c r="CW125" s="33">
        <f t="shared" si="55"/>
        <v>5</v>
      </c>
      <c r="CX125" s="83" t="str">
        <f t="shared" si="56"/>
        <v>Buchhalter 2</v>
      </c>
      <c r="CY125" s="125">
        <v>212</v>
      </c>
      <c r="CZ125" s="33">
        <f t="shared" si="57"/>
        <v>5</v>
      </c>
      <c r="DA125" s="83" t="str">
        <f t="shared" si="58"/>
        <v>Buchhalter 2</v>
      </c>
      <c r="DB125" s="125">
        <v>212</v>
      </c>
      <c r="DC125" s="33">
        <f t="shared" si="67"/>
        <v>5</v>
      </c>
      <c r="DD125" s="83" t="str">
        <f t="shared" si="68"/>
        <v>Buchhalter 2</v>
      </c>
      <c r="DE125" s="20"/>
      <c r="DF125" s="125">
        <v>212</v>
      </c>
      <c r="DG125" s="33">
        <f t="shared" si="59"/>
        <v>5</v>
      </c>
      <c r="DH125" s="83" t="str">
        <f t="shared" si="60"/>
        <v>Buchhalter 2</v>
      </c>
      <c r="DM125" s="19">
        <f t="shared" si="48"/>
        <v>6762</v>
      </c>
      <c r="DN125" s="153">
        <v>6</v>
      </c>
      <c r="DO125" s="19">
        <v>0</v>
      </c>
      <c r="DP125" s="19" t="s">
        <v>958</v>
      </c>
    </row>
    <row r="126" spans="1:120" s="19" customFormat="1" x14ac:dyDescent="0.2">
      <c r="A126" s="53">
        <v>0</v>
      </c>
      <c r="B126" s="53"/>
      <c r="C126" s="53">
        <f t="shared" si="69"/>
        <v>1</v>
      </c>
      <c r="D126" s="55"/>
      <c r="E126" s="55"/>
      <c r="F126" s="55"/>
      <c r="G126" s="53"/>
      <c r="H126" s="53"/>
      <c r="I126" s="55"/>
      <c r="J126" s="53"/>
      <c r="K126" s="55"/>
      <c r="L126" s="55"/>
      <c r="M126" s="55">
        <v>1</v>
      </c>
      <c r="N126" s="59"/>
      <c r="O126" s="19" t="s">
        <v>361</v>
      </c>
      <c r="P126" s="15" t="s">
        <v>511</v>
      </c>
      <c r="Q126" s="15">
        <v>122</v>
      </c>
      <c r="R126" s="42" t="s">
        <v>341</v>
      </c>
      <c r="S126" s="27" t="s">
        <v>159</v>
      </c>
      <c r="T126" s="21">
        <v>1959</v>
      </c>
      <c r="U126" s="28" t="s">
        <v>126</v>
      </c>
      <c r="V126" s="21">
        <v>1979</v>
      </c>
      <c r="W126" s="25"/>
      <c r="X126" s="21"/>
      <c r="Y126" s="25" t="s">
        <v>340</v>
      </c>
      <c r="Z126" s="21">
        <f t="shared" si="44"/>
        <v>37</v>
      </c>
      <c r="AA126" s="25" t="s">
        <v>160</v>
      </c>
      <c r="AB126" s="21" t="s">
        <v>105</v>
      </c>
      <c r="AC126" s="21"/>
      <c r="AE126" s="90" t="s">
        <v>426</v>
      </c>
      <c r="AF126" s="82"/>
      <c r="CP126" s="19" t="str">
        <f t="shared" si="45"/>
        <v>Steg Günther</v>
      </c>
      <c r="CR126" s="19">
        <f t="shared" si="46"/>
        <v>37</v>
      </c>
      <c r="CS126" s="19" t="str">
        <f t="shared" si="47"/>
        <v>C</v>
      </c>
      <c r="CT126" s="154">
        <v>4226</v>
      </c>
      <c r="CU126" s="126"/>
      <c r="CV126" s="125">
        <v>413</v>
      </c>
      <c r="CW126" s="33">
        <f t="shared" si="55"/>
        <v>8</v>
      </c>
      <c r="CX126" s="83" t="str">
        <f t="shared" si="56"/>
        <v>Senior System-Controller</v>
      </c>
      <c r="CY126" s="125">
        <v>413</v>
      </c>
      <c r="CZ126" s="33">
        <f t="shared" si="57"/>
        <v>8</v>
      </c>
      <c r="DA126" s="83" t="str">
        <f t="shared" si="58"/>
        <v>Senior System-Controller</v>
      </c>
      <c r="DB126" s="125">
        <v>413</v>
      </c>
      <c r="DC126" s="33">
        <f t="shared" si="67"/>
        <v>8</v>
      </c>
      <c r="DD126" s="83" t="str">
        <f t="shared" si="68"/>
        <v>Senior System-Controller</v>
      </c>
      <c r="DE126" s="20"/>
      <c r="DF126" s="125">
        <v>413</v>
      </c>
      <c r="DG126" s="33">
        <f t="shared" si="59"/>
        <v>8</v>
      </c>
      <c r="DH126" s="83" t="str">
        <f t="shared" si="60"/>
        <v>Senior System-Controller</v>
      </c>
      <c r="DM126" s="19">
        <f t="shared" si="48"/>
        <v>4226</v>
      </c>
      <c r="DN126" s="153">
        <v>6</v>
      </c>
      <c r="DO126" s="19">
        <v>0</v>
      </c>
      <c r="DP126" s="19" t="s">
        <v>961</v>
      </c>
    </row>
    <row r="127" spans="1:120" s="19" customFormat="1" ht="27" x14ac:dyDescent="0.2">
      <c r="A127" s="53">
        <v>0</v>
      </c>
      <c r="B127" s="53"/>
      <c r="C127" s="53">
        <f t="shared" si="69"/>
        <v>1</v>
      </c>
      <c r="D127" s="55"/>
      <c r="E127" s="55"/>
      <c r="F127" s="55"/>
      <c r="G127" s="53">
        <v>1</v>
      </c>
      <c r="H127" s="53"/>
      <c r="I127" s="55"/>
      <c r="J127" s="53"/>
      <c r="K127" s="55"/>
      <c r="L127" s="55"/>
      <c r="M127" s="55">
        <v>1</v>
      </c>
      <c r="N127" s="59"/>
      <c r="O127" s="19" t="s">
        <v>361</v>
      </c>
      <c r="P127" s="15" t="s">
        <v>533</v>
      </c>
      <c r="Q127" s="15">
        <v>123</v>
      </c>
      <c r="R127" s="42"/>
      <c r="S127" s="20" t="s">
        <v>532</v>
      </c>
      <c r="T127" s="21">
        <v>1966</v>
      </c>
      <c r="U127" s="28" t="s">
        <v>534</v>
      </c>
      <c r="V127" s="21">
        <v>1992</v>
      </c>
      <c r="W127" s="25" t="s">
        <v>535</v>
      </c>
      <c r="X127" s="21">
        <v>1995</v>
      </c>
      <c r="Y127" s="28" t="s">
        <v>211</v>
      </c>
      <c r="Z127" s="118">
        <f t="shared" si="44"/>
        <v>24</v>
      </c>
      <c r="AA127" s="25" t="s">
        <v>692</v>
      </c>
      <c r="AB127" s="21" t="s">
        <v>105</v>
      </c>
      <c r="AC127" s="21"/>
      <c r="AE127" s="90" t="s">
        <v>537</v>
      </c>
      <c r="AF127" s="82"/>
      <c r="CP127" s="19" t="str">
        <f t="shared" si="45"/>
        <v>Grimm Stephan</v>
      </c>
      <c r="CR127" s="19">
        <f t="shared" si="46"/>
        <v>24</v>
      </c>
      <c r="CS127" s="19" t="str">
        <f t="shared" si="47"/>
        <v>C</v>
      </c>
      <c r="CT127" s="154">
        <v>3203</v>
      </c>
      <c r="CU127" s="126"/>
      <c r="CV127" s="125">
        <v>443</v>
      </c>
      <c r="CW127" s="33">
        <f t="shared" si="55"/>
        <v>9</v>
      </c>
      <c r="CX127" s="83" t="str">
        <f t="shared" si="56"/>
        <v>System-Spezialist 3</v>
      </c>
      <c r="CY127" s="125">
        <v>443</v>
      </c>
      <c r="CZ127" s="33">
        <f t="shared" si="57"/>
        <v>9</v>
      </c>
      <c r="DA127" s="83" t="str">
        <f t="shared" si="58"/>
        <v>System-Spezialist 3</v>
      </c>
      <c r="DB127" s="125">
        <v>443</v>
      </c>
      <c r="DC127" s="33">
        <f t="shared" si="67"/>
        <v>9</v>
      </c>
      <c r="DD127" s="83" t="str">
        <f t="shared" si="68"/>
        <v>System-Spezialist 3</v>
      </c>
      <c r="DE127" s="20"/>
      <c r="DF127" s="125">
        <v>413</v>
      </c>
      <c r="DG127" s="33">
        <f t="shared" si="59"/>
        <v>8</v>
      </c>
      <c r="DH127" s="83" t="str">
        <f t="shared" si="60"/>
        <v>Senior System-Controller</v>
      </c>
      <c r="DM127" s="19">
        <f t="shared" si="48"/>
        <v>3203</v>
      </c>
      <c r="DN127" s="153">
        <v>3</v>
      </c>
      <c r="DO127" s="19">
        <v>0</v>
      </c>
      <c r="DP127" s="19" t="s">
        <v>962</v>
      </c>
    </row>
    <row r="128" spans="1:120" s="19" customFormat="1" x14ac:dyDescent="0.2">
      <c r="A128" s="53">
        <v>0</v>
      </c>
      <c r="B128" s="53"/>
      <c r="C128" s="53">
        <f t="shared" si="69"/>
        <v>1</v>
      </c>
      <c r="D128" s="55"/>
      <c r="E128" s="55"/>
      <c r="F128" s="55"/>
      <c r="G128" s="53"/>
      <c r="H128" s="53"/>
      <c r="I128" s="55"/>
      <c r="J128" s="53"/>
      <c r="K128" s="55"/>
      <c r="L128" s="55"/>
      <c r="M128" s="55">
        <v>1</v>
      </c>
      <c r="N128" s="59"/>
      <c r="O128" s="19" t="s">
        <v>361</v>
      </c>
      <c r="P128" s="15" t="s">
        <v>512</v>
      </c>
      <c r="Q128" s="15">
        <v>124</v>
      </c>
      <c r="R128" s="42"/>
      <c r="S128" s="27" t="s">
        <v>204</v>
      </c>
      <c r="T128" s="21">
        <v>1978</v>
      </c>
      <c r="U128" s="28" t="s">
        <v>277</v>
      </c>
      <c r="V128" s="21">
        <v>1999</v>
      </c>
      <c r="W128" s="25"/>
      <c r="X128" s="21"/>
      <c r="Y128" s="25" t="s">
        <v>316</v>
      </c>
      <c r="Z128" s="21">
        <f t="shared" si="44"/>
        <v>17</v>
      </c>
      <c r="AA128" s="25" t="s">
        <v>205</v>
      </c>
      <c r="AB128" s="21" t="s">
        <v>121</v>
      </c>
      <c r="AC128" s="21"/>
      <c r="AE128" s="90" t="s">
        <v>427</v>
      </c>
      <c r="AF128" s="82"/>
      <c r="CP128" s="19" t="str">
        <f t="shared" si="45"/>
        <v>Hänni Alexander</v>
      </c>
      <c r="CR128" s="19">
        <f t="shared" si="46"/>
        <v>17</v>
      </c>
      <c r="CS128" s="19" t="str">
        <f t="shared" si="47"/>
        <v>D</v>
      </c>
      <c r="CT128" s="154">
        <v>6755</v>
      </c>
      <c r="CU128" s="126"/>
      <c r="CV128" s="125">
        <v>423</v>
      </c>
      <c r="CW128" s="33">
        <f t="shared" si="55"/>
        <v>7</v>
      </c>
      <c r="CX128" s="83" t="str">
        <f t="shared" si="56"/>
        <v>IC-Berater / -Techniker 3 / LAN-Supporter</v>
      </c>
      <c r="CY128" s="125">
        <v>423</v>
      </c>
      <c r="CZ128" s="33">
        <f t="shared" si="57"/>
        <v>7</v>
      </c>
      <c r="DA128" s="83" t="str">
        <f t="shared" si="58"/>
        <v>IC-Berater / -Techniker 3 / LAN-Supporter</v>
      </c>
      <c r="DB128" s="125">
        <v>422</v>
      </c>
      <c r="DC128" s="33">
        <f t="shared" si="67"/>
        <v>6</v>
      </c>
      <c r="DD128" s="83" t="str">
        <f t="shared" si="68"/>
        <v>IC-Berater / -Techniker 2 / LAN-Grundstufe</v>
      </c>
      <c r="DE128" s="20"/>
      <c r="DF128" s="125">
        <v>422</v>
      </c>
      <c r="DG128" s="33">
        <f t="shared" si="59"/>
        <v>6</v>
      </c>
      <c r="DH128" s="83" t="str">
        <f t="shared" si="60"/>
        <v>IC-Berater / -Techniker 2 / LAN-Grundstufe</v>
      </c>
      <c r="DM128" s="19">
        <f t="shared" si="48"/>
        <v>6755</v>
      </c>
      <c r="DN128" s="153">
        <v>6</v>
      </c>
      <c r="DO128" s="19">
        <v>0</v>
      </c>
      <c r="DP128" s="19" t="s">
        <v>960</v>
      </c>
    </row>
    <row r="129" spans="1:120" s="19" customFormat="1" x14ac:dyDescent="0.2">
      <c r="A129" s="53">
        <v>0</v>
      </c>
      <c r="B129" s="53"/>
      <c r="C129" s="53">
        <f t="shared" si="69"/>
        <v>0</v>
      </c>
      <c r="D129" s="55"/>
      <c r="E129" s="55"/>
      <c r="F129" s="55"/>
      <c r="G129" s="53">
        <v>1</v>
      </c>
      <c r="H129" s="53"/>
      <c r="I129" s="55"/>
      <c r="J129" s="53"/>
      <c r="K129" s="55"/>
      <c r="L129" s="55"/>
      <c r="M129" s="55">
        <v>1</v>
      </c>
      <c r="N129" s="59"/>
      <c r="O129" s="19" t="s">
        <v>361</v>
      </c>
      <c r="P129" s="15" t="s">
        <v>1054</v>
      </c>
      <c r="Q129" s="15">
        <v>125</v>
      </c>
      <c r="R129" s="42"/>
      <c r="S129" s="27" t="s">
        <v>1055</v>
      </c>
      <c r="T129" s="21">
        <v>1985</v>
      </c>
      <c r="U129" s="28" t="s">
        <v>1056</v>
      </c>
      <c r="V129" s="21">
        <v>2007</v>
      </c>
      <c r="W129" s="25" t="s">
        <v>1057</v>
      </c>
      <c r="X129" s="21">
        <v>2015</v>
      </c>
      <c r="Y129" s="25" t="s">
        <v>316</v>
      </c>
      <c r="Z129" s="21">
        <f t="shared" si="44"/>
        <v>9</v>
      </c>
      <c r="AA129" s="25" t="s">
        <v>205</v>
      </c>
      <c r="AB129" s="21" t="s">
        <v>142</v>
      </c>
      <c r="AC129" s="21"/>
      <c r="AE129" s="90" t="s">
        <v>427</v>
      </c>
      <c r="AF129" s="82"/>
      <c r="CP129" s="19" t="str">
        <f t="shared" si="45"/>
        <v>Saliu Bekim</v>
      </c>
      <c r="CR129" s="19">
        <f t="shared" si="46"/>
        <v>9</v>
      </c>
      <c r="CS129" s="19" t="str">
        <f t="shared" si="47"/>
        <v>E</v>
      </c>
      <c r="CT129" s="154">
        <v>7708</v>
      </c>
      <c r="CU129" s="126"/>
      <c r="CV129" s="125">
        <v>422</v>
      </c>
      <c r="CW129" s="33">
        <f t="shared" si="55"/>
        <v>6</v>
      </c>
      <c r="CX129" s="83" t="str">
        <f t="shared" si="56"/>
        <v>IC-Berater / -Techniker 2 / LAN-Grundstufe</v>
      </c>
      <c r="CY129" s="125"/>
      <c r="CZ129" s="33"/>
      <c r="DA129" s="83"/>
      <c r="DB129" s="125"/>
      <c r="DC129" s="33"/>
      <c r="DD129" s="83"/>
      <c r="DE129" s="20"/>
      <c r="DF129" s="125"/>
      <c r="DG129" s="33"/>
      <c r="DH129" s="83"/>
      <c r="DM129" s="19">
        <f t="shared" si="48"/>
        <v>7708</v>
      </c>
      <c r="DN129" s="153">
        <v>6</v>
      </c>
      <c r="DO129" s="19">
        <v>0</v>
      </c>
      <c r="DP129" s="19" t="s">
        <v>960</v>
      </c>
    </row>
    <row r="130" spans="1:120" s="19" customFormat="1" x14ac:dyDescent="0.2">
      <c r="A130" s="53">
        <v>0</v>
      </c>
      <c r="B130" s="53">
        <v>1</v>
      </c>
      <c r="C130" s="53">
        <f>IF(Z130&gt;=10,1,0)</f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358</v>
      </c>
      <c r="P130" s="15" t="s">
        <v>514</v>
      </c>
      <c r="Q130" s="15">
        <v>126</v>
      </c>
      <c r="R130" s="42" t="s">
        <v>344</v>
      </c>
      <c r="S130" s="27" t="s">
        <v>230</v>
      </c>
      <c r="T130" s="21">
        <v>1965</v>
      </c>
      <c r="U130" s="28" t="s">
        <v>151</v>
      </c>
      <c r="V130" s="21">
        <v>1984</v>
      </c>
      <c r="W130" s="25"/>
      <c r="X130" s="21"/>
      <c r="Y130" s="25"/>
      <c r="Z130" s="21">
        <f>$AD$3-V130</f>
        <v>32</v>
      </c>
      <c r="AA130" s="25" t="s">
        <v>339</v>
      </c>
      <c r="AB130" s="21" t="s">
        <v>121</v>
      </c>
      <c r="AC130" s="21"/>
      <c r="AE130" s="90" t="s">
        <v>425</v>
      </c>
      <c r="AF130" s="82"/>
      <c r="CP130" s="19" t="str">
        <f>+S130</f>
        <v>Eichenberger Sylvia</v>
      </c>
      <c r="CR130" s="19">
        <f>+Z130</f>
        <v>32</v>
      </c>
      <c r="CS130" s="19" t="str">
        <f>+AB130</f>
        <v>D</v>
      </c>
      <c r="CT130" s="154">
        <v>5626</v>
      </c>
      <c r="CU130" s="126"/>
      <c r="CV130" s="125">
        <v>134</v>
      </c>
      <c r="CW130" s="33">
        <f t="shared" si="55"/>
        <v>7</v>
      </c>
      <c r="CX130" s="83" t="str">
        <f t="shared" si="56"/>
        <v>Kaufmännischer Mitarbeiter 4 / Gruppenchef 2</v>
      </c>
      <c r="CY130" s="125">
        <v>134</v>
      </c>
      <c r="CZ130" s="33">
        <f t="shared" ref="CZ130:CZ139" si="70">VLOOKUP($CY130,Funktionsbezeichnungen,3,0)</f>
        <v>7</v>
      </c>
      <c r="DA130" s="83" t="str">
        <f t="shared" ref="DA130:DA139" si="71">VLOOKUP($CY130,Funktionsbezeichnungen,2,0)</f>
        <v>Kaufmännischer Mitarbeiter 4 / Gruppenchef 2</v>
      </c>
      <c r="DB130" s="125">
        <v>134</v>
      </c>
      <c r="DC130" s="33">
        <f t="shared" ref="DC130:DC139" si="72">VLOOKUP($DB130,Funktionsbezeichnungen,3,0)</f>
        <v>7</v>
      </c>
      <c r="DD130" s="83" t="str">
        <f t="shared" ref="DD130:DD139" si="73">VLOOKUP($DB130,Funktionsbezeichnungen,2,0)</f>
        <v>Kaufmännischer Mitarbeiter 4 / Gruppenchef 2</v>
      </c>
      <c r="DE130" s="20"/>
      <c r="DF130" s="125">
        <v>134</v>
      </c>
      <c r="DG130" s="33">
        <f t="shared" ref="DG130:DG139" si="74">VLOOKUP($DF130,Funktionsbezeichnungen,3,0)</f>
        <v>7</v>
      </c>
      <c r="DH130" s="83" t="str">
        <f t="shared" ref="DH130:DH139" si="75">VLOOKUP($DF130,Funktionsbezeichnungen,2,0)</f>
        <v>Kaufmännischer Mitarbeiter 4 / Gruppenchef 2</v>
      </c>
      <c r="DM130" s="19">
        <f>+CT130</f>
        <v>5626</v>
      </c>
      <c r="DN130" s="153">
        <v>6</v>
      </c>
      <c r="DO130" s="19">
        <v>0</v>
      </c>
      <c r="DP130" s="19" t="s">
        <v>955</v>
      </c>
    </row>
    <row r="131" spans="1:120" s="19" customFormat="1" x14ac:dyDescent="0.2">
      <c r="A131" s="53">
        <v>0</v>
      </c>
      <c r="B131" s="53">
        <v>1</v>
      </c>
      <c r="C131" s="53">
        <f>IF(Z131&gt;=10,1,0)</f>
        <v>1</v>
      </c>
      <c r="D131" s="55"/>
      <c r="E131" s="55"/>
      <c r="F131" s="55"/>
      <c r="G131" s="53"/>
      <c r="H131" s="53"/>
      <c r="I131" s="55"/>
      <c r="J131" s="53"/>
      <c r="K131" s="55"/>
      <c r="L131" s="55">
        <v>1</v>
      </c>
      <c r="M131" s="55"/>
      <c r="N131" s="59"/>
      <c r="O131" s="19" t="s">
        <v>360</v>
      </c>
      <c r="P131" s="15" t="s">
        <v>505</v>
      </c>
      <c r="Q131" s="15">
        <v>127</v>
      </c>
      <c r="R131" s="42"/>
      <c r="S131" s="27" t="s">
        <v>396</v>
      </c>
      <c r="T131" s="21">
        <v>1965</v>
      </c>
      <c r="U131" s="28" t="s">
        <v>397</v>
      </c>
      <c r="V131" s="21">
        <v>1985</v>
      </c>
      <c r="W131" s="25"/>
      <c r="X131" s="21"/>
      <c r="Y131" s="25"/>
      <c r="Z131" s="21">
        <f>$AD$3-V131</f>
        <v>31</v>
      </c>
      <c r="AA131" s="25" t="s">
        <v>339</v>
      </c>
      <c r="AB131" s="21" t="s">
        <v>121</v>
      </c>
      <c r="AC131" s="21"/>
      <c r="AE131" s="90" t="s">
        <v>425</v>
      </c>
      <c r="AF131" s="82"/>
      <c r="CP131" s="19" t="str">
        <f>+S131</f>
        <v>Ehret-Kreutz Elke</v>
      </c>
      <c r="CR131" s="19">
        <f>+Z131</f>
        <v>31</v>
      </c>
      <c r="CS131" s="19" t="str">
        <f>+AB131</f>
        <v>D</v>
      </c>
      <c r="CT131" s="154">
        <v>5633</v>
      </c>
      <c r="CU131" s="126"/>
      <c r="CV131" s="125">
        <v>134</v>
      </c>
      <c r="CW131" s="33">
        <f>VLOOKUP($CV131,Funktionsbezeichnungen,3,0)</f>
        <v>7</v>
      </c>
      <c r="CX131" s="83" t="str">
        <f>VLOOKUP($CV131,Funktionsbezeichnungen,2,0)</f>
        <v>Kaufmännischer Mitarbeiter 4 / Gruppenchef 2</v>
      </c>
      <c r="CY131" s="125">
        <v>134</v>
      </c>
      <c r="CZ131" s="33">
        <f>VLOOKUP($CY131,Funktionsbezeichnungen,3,0)</f>
        <v>7</v>
      </c>
      <c r="DA131" s="83" t="str">
        <f>VLOOKUP($CY131,Funktionsbezeichnungen,2,0)</f>
        <v>Kaufmännischer Mitarbeiter 4 / Gruppenchef 2</v>
      </c>
      <c r="DB131" s="125">
        <v>134</v>
      </c>
      <c r="DC131" s="33">
        <f>VLOOKUP($DB131,Funktionsbezeichnungen,3,0)</f>
        <v>7</v>
      </c>
      <c r="DD131" s="83" t="str">
        <f>VLOOKUP($DB131,Funktionsbezeichnungen,2,0)</f>
        <v>Kaufmännischer Mitarbeiter 4 / Gruppenchef 2</v>
      </c>
      <c r="DE131" s="20"/>
      <c r="DF131" s="125">
        <v>134</v>
      </c>
      <c r="DG131" s="33">
        <f>VLOOKUP($DF131,Funktionsbezeichnungen,3,0)</f>
        <v>7</v>
      </c>
      <c r="DH131" s="83" t="str">
        <f>VLOOKUP($DF131,Funktionsbezeichnungen,2,0)</f>
        <v>Kaufmännischer Mitarbeiter 4 / Gruppenchef 2</v>
      </c>
      <c r="DM131" s="19">
        <f>+CT131</f>
        <v>5633</v>
      </c>
      <c r="DN131" s="153">
        <v>6</v>
      </c>
      <c r="DO131" s="19">
        <v>0</v>
      </c>
      <c r="DP131" s="19" t="s">
        <v>955</v>
      </c>
    </row>
    <row r="132" spans="1:120" s="19" customFormat="1" x14ac:dyDescent="0.2">
      <c r="A132" s="53">
        <v>0</v>
      </c>
      <c r="B132" s="53">
        <v>1</v>
      </c>
      <c r="C132" s="53">
        <f>IF(Z132&gt;=10,1,0)</f>
        <v>1</v>
      </c>
      <c r="D132" s="55"/>
      <c r="E132" s="55"/>
      <c r="F132" s="55"/>
      <c r="G132" s="53"/>
      <c r="H132" s="53"/>
      <c r="I132" s="55"/>
      <c r="J132" s="53"/>
      <c r="K132" s="55"/>
      <c r="L132" s="55">
        <v>1</v>
      </c>
      <c r="M132" s="55"/>
      <c r="N132" s="59"/>
      <c r="O132" s="19" t="s">
        <v>357</v>
      </c>
      <c r="P132" s="15" t="s">
        <v>513</v>
      </c>
      <c r="Q132" s="15">
        <v>128</v>
      </c>
      <c r="R132" s="42"/>
      <c r="S132" s="27" t="s">
        <v>272</v>
      </c>
      <c r="T132" s="21">
        <v>1967</v>
      </c>
      <c r="U132" s="28" t="s">
        <v>274</v>
      </c>
      <c r="V132" s="21">
        <v>1986</v>
      </c>
      <c r="W132" s="25"/>
      <c r="X132" s="21"/>
      <c r="Y132" s="25"/>
      <c r="Z132" s="21">
        <f>$AD$3-V132</f>
        <v>30</v>
      </c>
      <c r="AA132" s="25" t="s">
        <v>693</v>
      </c>
      <c r="AB132" s="21" t="s">
        <v>121</v>
      </c>
      <c r="AC132" s="21"/>
      <c r="AE132" s="90" t="s">
        <v>454</v>
      </c>
      <c r="AF132" s="82"/>
      <c r="CP132" s="19" t="str">
        <f>+S132</f>
        <v>Gerber Beatrice</v>
      </c>
      <c r="CR132" s="19">
        <f>+Z132</f>
        <v>30</v>
      </c>
      <c r="CS132" s="19" t="str">
        <f>+AB132</f>
        <v>D</v>
      </c>
      <c r="CT132" s="154">
        <v>4289</v>
      </c>
      <c r="CU132" s="126"/>
      <c r="CV132" s="125">
        <v>141</v>
      </c>
      <c r="CW132" s="33">
        <f t="shared" si="55"/>
        <v>8</v>
      </c>
      <c r="CX132" s="83" t="str">
        <f t="shared" si="56"/>
        <v>Kaufmännischer Fachspezialist 1</v>
      </c>
      <c r="CY132" s="125">
        <v>141</v>
      </c>
      <c r="CZ132" s="33">
        <f t="shared" si="70"/>
        <v>8</v>
      </c>
      <c r="DA132" s="83" t="str">
        <f t="shared" si="71"/>
        <v>Kaufmännischer Fachspezialist 1</v>
      </c>
      <c r="DB132" s="125">
        <v>141</v>
      </c>
      <c r="DC132" s="33">
        <f t="shared" si="72"/>
        <v>8</v>
      </c>
      <c r="DD132" s="83" t="str">
        <f t="shared" si="73"/>
        <v>Kaufmännischer Fachspezialist 1</v>
      </c>
      <c r="DE132" s="20"/>
      <c r="DF132" s="125">
        <v>141</v>
      </c>
      <c r="DG132" s="33">
        <f t="shared" si="74"/>
        <v>8</v>
      </c>
      <c r="DH132" s="83" t="str">
        <f t="shared" si="75"/>
        <v>Kaufmännischer Fachspezialist 1</v>
      </c>
      <c r="DM132" s="19">
        <f>+CT132</f>
        <v>4289</v>
      </c>
      <c r="DN132" s="153">
        <v>6</v>
      </c>
      <c r="DO132" s="19">
        <v>0</v>
      </c>
      <c r="DP132" s="19" t="s">
        <v>956</v>
      </c>
    </row>
    <row r="133" spans="1:120" s="19" customFormat="1" x14ac:dyDescent="0.2">
      <c r="A133" s="53">
        <v>0</v>
      </c>
      <c r="B133" s="53">
        <v>1</v>
      </c>
      <c r="C133" s="53">
        <f t="shared" si="69"/>
        <v>1</v>
      </c>
      <c r="D133" s="55"/>
      <c r="E133" s="55"/>
      <c r="F133" s="55"/>
      <c r="G133" s="53"/>
      <c r="H133" s="53"/>
      <c r="I133" s="55"/>
      <c r="J133" s="53"/>
      <c r="K133" s="55"/>
      <c r="L133" s="55">
        <v>1</v>
      </c>
      <c r="M133" s="55"/>
      <c r="N133" s="59"/>
      <c r="O133" s="19" t="s">
        <v>357</v>
      </c>
      <c r="P133" s="15" t="s">
        <v>579</v>
      </c>
      <c r="Q133" s="15">
        <v>129</v>
      </c>
      <c r="R133" s="42"/>
      <c r="S133" s="27" t="s">
        <v>580</v>
      </c>
      <c r="T133" s="21">
        <v>1965</v>
      </c>
      <c r="U133" s="28" t="s">
        <v>581</v>
      </c>
      <c r="V133" s="21">
        <v>1985</v>
      </c>
      <c r="W133" s="28" t="s">
        <v>1051</v>
      </c>
      <c r="X133" s="21">
        <v>2014</v>
      </c>
      <c r="Y133" s="25"/>
      <c r="Z133" s="21">
        <f t="shared" si="44"/>
        <v>31</v>
      </c>
      <c r="AA133" s="25" t="s">
        <v>414</v>
      </c>
      <c r="AB133" s="21" t="s">
        <v>142</v>
      </c>
      <c r="AC133" s="21"/>
      <c r="AE133" s="90" t="s">
        <v>428</v>
      </c>
      <c r="AF133" s="82"/>
      <c r="CP133" s="19" t="str">
        <f t="shared" si="45"/>
        <v>Boschung Brigitte</v>
      </c>
      <c r="CR133" s="19">
        <f t="shared" si="46"/>
        <v>31</v>
      </c>
      <c r="CS133" s="19" t="str">
        <f t="shared" si="47"/>
        <v>E</v>
      </c>
      <c r="CT133" s="154">
        <v>7703</v>
      </c>
      <c r="CU133" s="126"/>
      <c r="CV133" s="125">
        <v>112</v>
      </c>
      <c r="CW133" s="33">
        <f t="shared" ref="CW133:CW139" si="76">VLOOKUP($CV133,Funktionsbezeichnungen,3,0)</f>
        <v>5</v>
      </c>
      <c r="CX133" s="83" t="str">
        <f t="shared" ref="CX133:CX139" si="77">VLOOKUP($CV133,Funktionsbezeichnungen,2,0)</f>
        <v>Réceptionist / Telefonist / Service-Disponent 2</v>
      </c>
      <c r="CY133" s="125">
        <v>112</v>
      </c>
      <c r="CZ133" s="33">
        <f t="shared" si="70"/>
        <v>5</v>
      </c>
      <c r="DA133" s="83" t="str">
        <f t="shared" si="71"/>
        <v>Réceptionist / Telefonist / Service-Disponent 2</v>
      </c>
      <c r="DB133" s="125">
        <v>112</v>
      </c>
      <c r="DC133" s="33">
        <f t="shared" si="72"/>
        <v>5</v>
      </c>
      <c r="DD133" s="83" t="str">
        <f t="shared" si="73"/>
        <v>Réceptionist / Telefonist / Service-Disponent 2</v>
      </c>
      <c r="DE133" s="20"/>
      <c r="DF133" s="125">
        <v>112</v>
      </c>
      <c r="DG133" s="33">
        <f t="shared" si="74"/>
        <v>5</v>
      </c>
      <c r="DH133" s="83" t="str">
        <f t="shared" si="75"/>
        <v>Réceptionist / Telefonist / Service-Disponent 2</v>
      </c>
      <c r="DM133" s="19">
        <f t="shared" si="48"/>
        <v>7703</v>
      </c>
      <c r="DN133" s="153">
        <v>6</v>
      </c>
      <c r="DO133" s="19">
        <v>0</v>
      </c>
      <c r="DP133" s="19" t="s">
        <v>953</v>
      </c>
    </row>
    <row r="134" spans="1:120" s="19" customFormat="1" x14ac:dyDescent="0.2">
      <c r="A134" s="53">
        <v>0</v>
      </c>
      <c r="B134" s="53">
        <v>1</v>
      </c>
      <c r="C134" s="53">
        <f t="shared" si="69"/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357</v>
      </c>
      <c r="P134" s="15" t="s">
        <v>884</v>
      </c>
      <c r="Q134" s="15">
        <v>130</v>
      </c>
      <c r="R134" s="42"/>
      <c r="S134" s="27" t="s">
        <v>883</v>
      </c>
      <c r="T134" s="21">
        <v>1970</v>
      </c>
      <c r="U134" s="28" t="s">
        <v>264</v>
      </c>
      <c r="V134" s="21">
        <v>1987</v>
      </c>
      <c r="W134" s="25"/>
      <c r="X134" s="21"/>
      <c r="Y134" s="25"/>
      <c r="Z134" s="21">
        <f t="shared" si="44"/>
        <v>29</v>
      </c>
      <c r="AA134" s="25" t="s">
        <v>414</v>
      </c>
      <c r="AB134" s="21" t="s">
        <v>142</v>
      </c>
      <c r="AC134" s="21"/>
      <c r="AE134" s="90" t="s">
        <v>428</v>
      </c>
      <c r="AF134" s="82"/>
      <c r="CP134" s="19" t="str">
        <f t="shared" si="45"/>
        <v>Wirtz Christine</v>
      </c>
      <c r="CR134" s="19">
        <f t="shared" si="46"/>
        <v>29</v>
      </c>
      <c r="CS134" s="19" t="str">
        <f t="shared" si="47"/>
        <v>E</v>
      </c>
      <c r="CT134" s="154">
        <v>5627</v>
      </c>
      <c r="CU134" s="126"/>
      <c r="CV134" s="125">
        <v>112</v>
      </c>
      <c r="CW134" s="33">
        <f t="shared" si="76"/>
        <v>5</v>
      </c>
      <c r="CX134" s="83" t="str">
        <f t="shared" si="77"/>
        <v>Réceptionist / Telefonist / Service-Disponent 2</v>
      </c>
      <c r="CY134" s="125">
        <v>112</v>
      </c>
      <c r="CZ134" s="33">
        <f t="shared" si="70"/>
        <v>5</v>
      </c>
      <c r="DA134" s="83" t="str">
        <f t="shared" si="71"/>
        <v>Réceptionist / Telefonist / Service-Disponent 2</v>
      </c>
      <c r="DB134" s="125">
        <v>112</v>
      </c>
      <c r="DC134" s="33">
        <f t="shared" si="72"/>
        <v>5</v>
      </c>
      <c r="DD134" s="83" t="str">
        <f t="shared" si="73"/>
        <v>Réceptionist / Telefonist / Service-Disponent 2</v>
      </c>
      <c r="DE134" s="20"/>
      <c r="DF134" s="125">
        <v>112</v>
      </c>
      <c r="DG134" s="33">
        <f t="shared" si="74"/>
        <v>5</v>
      </c>
      <c r="DH134" s="83" t="str">
        <f t="shared" si="75"/>
        <v>Réceptionist / Telefonist / Service-Disponent 2</v>
      </c>
      <c r="DM134" s="19">
        <f t="shared" si="48"/>
        <v>5627</v>
      </c>
      <c r="DN134" s="153">
        <v>6</v>
      </c>
      <c r="DO134" s="19">
        <v>0</v>
      </c>
      <c r="DP134" s="19" t="s">
        <v>953</v>
      </c>
    </row>
    <row r="135" spans="1:120" s="19" customFormat="1" x14ac:dyDescent="0.2">
      <c r="A135" s="53">
        <v>0</v>
      </c>
      <c r="B135" s="53">
        <v>1</v>
      </c>
      <c r="C135" s="53">
        <f t="shared" si="69"/>
        <v>1</v>
      </c>
      <c r="D135" s="55"/>
      <c r="E135" s="55"/>
      <c r="F135" s="55"/>
      <c r="G135" s="53"/>
      <c r="H135" s="53"/>
      <c r="I135" s="55"/>
      <c r="J135" s="53"/>
      <c r="K135" s="55"/>
      <c r="L135" s="55">
        <v>1</v>
      </c>
      <c r="M135" s="55"/>
      <c r="N135" s="59"/>
      <c r="O135" s="19" t="s">
        <v>358</v>
      </c>
      <c r="P135" s="15" t="s">
        <v>515</v>
      </c>
      <c r="Q135" s="15">
        <v>131</v>
      </c>
      <c r="R135" s="42"/>
      <c r="S135" s="27" t="s">
        <v>163</v>
      </c>
      <c r="T135" s="21">
        <v>1956</v>
      </c>
      <c r="U135" s="28"/>
      <c r="V135" s="21">
        <v>1989</v>
      </c>
      <c r="W135" s="25"/>
      <c r="X135" s="21"/>
      <c r="Y135" s="25"/>
      <c r="Z135" s="21">
        <f t="shared" si="44"/>
        <v>27</v>
      </c>
      <c r="AA135" s="25" t="s">
        <v>339</v>
      </c>
      <c r="AB135" s="21" t="s">
        <v>142</v>
      </c>
      <c r="AC135" s="21"/>
      <c r="AE135" s="90" t="s">
        <v>425</v>
      </c>
      <c r="AF135" s="82"/>
      <c r="CP135" s="19" t="str">
        <f t="shared" si="45"/>
        <v>Körkel Agnes</v>
      </c>
      <c r="CR135" s="19">
        <f t="shared" si="46"/>
        <v>27</v>
      </c>
      <c r="CS135" s="19" t="str">
        <f t="shared" si="47"/>
        <v>E</v>
      </c>
      <c r="CT135" s="154">
        <v>5605</v>
      </c>
      <c r="CU135" s="126"/>
      <c r="CV135" s="125">
        <v>132</v>
      </c>
      <c r="CW135" s="33">
        <f t="shared" si="76"/>
        <v>5</v>
      </c>
      <c r="CX135" s="83" t="str">
        <f t="shared" si="77"/>
        <v>Kaufmännischer Mitarbeiter 2</v>
      </c>
      <c r="CY135" s="125">
        <v>132</v>
      </c>
      <c r="CZ135" s="33">
        <f t="shared" si="70"/>
        <v>5</v>
      </c>
      <c r="DA135" s="83" t="str">
        <f t="shared" si="71"/>
        <v>Kaufmännischer Mitarbeiter 2</v>
      </c>
      <c r="DB135" s="125">
        <v>132</v>
      </c>
      <c r="DC135" s="33">
        <f t="shared" si="72"/>
        <v>5</v>
      </c>
      <c r="DD135" s="83" t="str">
        <f t="shared" si="73"/>
        <v>Kaufmännischer Mitarbeiter 2</v>
      </c>
      <c r="DE135" s="20"/>
      <c r="DF135" s="125">
        <v>132</v>
      </c>
      <c r="DG135" s="33">
        <f t="shared" si="74"/>
        <v>5</v>
      </c>
      <c r="DH135" s="83" t="str">
        <f t="shared" si="75"/>
        <v>Kaufmännischer Mitarbeiter 2</v>
      </c>
      <c r="DM135" s="19">
        <f t="shared" si="48"/>
        <v>5605</v>
      </c>
      <c r="DN135" s="153">
        <v>7</v>
      </c>
      <c r="DO135" s="19">
        <v>0</v>
      </c>
      <c r="DP135" s="19" t="s">
        <v>955</v>
      </c>
    </row>
    <row r="136" spans="1:120" s="19" customFormat="1" x14ac:dyDescent="0.2">
      <c r="A136" s="53">
        <v>0</v>
      </c>
      <c r="B136" s="53">
        <v>1</v>
      </c>
      <c r="C136" s="53">
        <f t="shared" si="69"/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361</v>
      </c>
      <c r="P136" s="15" t="s">
        <v>518</v>
      </c>
      <c r="Q136" s="15">
        <v>132</v>
      </c>
      <c r="R136" s="42"/>
      <c r="S136" s="27" t="s">
        <v>257</v>
      </c>
      <c r="T136" s="21">
        <v>1953</v>
      </c>
      <c r="U136" s="28" t="s">
        <v>256</v>
      </c>
      <c r="V136" s="21">
        <v>2004</v>
      </c>
      <c r="W136" s="25"/>
      <c r="X136" s="21"/>
      <c r="Y136" s="25"/>
      <c r="Z136" s="21">
        <f>$AD$3-V136</f>
        <v>12</v>
      </c>
      <c r="AA136" s="25" t="s">
        <v>339</v>
      </c>
      <c r="AB136" s="21" t="s">
        <v>142</v>
      </c>
      <c r="AC136" s="21"/>
      <c r="AE136" s="90" t="s">
        <v>425</v>
      </c>
      <c r="AF136" s="82"/>
      <c r="CP136" s="19" t="str">
        <f t="shared" ref="CP136:CP142" si="78">+S136</f>
        <v>Kalt Susanne</v>
      </c>
      <c r="CR136" s="19">
        <f>+Z136</f>
        <v>12</v>
      </c>
      <c r="CS136" s="19" t="str">
        <f>+AB136</f>
        <v>E</v>
      </c>
      <c r="CT136" s="154">
        <v>6758</v>
      </c>
      <c r="CU136" s="126"/>
      <c r="CV136" s="125">
        <v>133</v>
      </c>
      <c r="CW136" s="33">
        <f t="shared" si="76"/>
        <v>6</v>
      </c>
      <c r="CX136" s="83" t="str">
        <f t="shared" si="77"/>
        <v>Kaufmännischer Mitarbeiter 3 / Gruppenchef 1</v>
      </c>
      <c r="CY136" s="125">
        <v>133</v>
      </c>
      <c r="CZ136" s="33">
        <f t="shared" si="70"/>
        <v>6</v>
      </c>
      <c r="DA136" s="83" t="str">
        <f t="shared" si="71"/>
        <v>Kaufmännischer Mitarbeiter 3 / Gruppenchef 1</v>
      </c>
      <c r="DB136" s="125">
        <v>133</v>
      </c>
      <c r="DC136" s="33">
        <f t="shared" si="72"/>
        <v>6</v>
      </c>
      <c r="DD136" s="83" t="str">
        <f t="shared" si="73"/>
        <v>Kaufmännischer Mitarbeiter 3 / Gruppenchef 1</v>
      </c>
      <c r="DE136" s="20"/>
      <c r="DF136" s="125">
        <v>133</v>
      </c>
      <c r="DG136" s="33">
        <f t="shared" si="74"/>
        <v>6</v>
      </c>
      <c r="DH136" s="83" t="str">
        <f t="shared" si="75"/>
        <v>Kaufmännischer Mitarbeiter 3 / Gruppenchef 1</v>
      </c>
      <c r="DM136" s="19">
        <f t="shared" ref="DM136:DM142" si="79">+CT136</f>
        <v>6758</v>
      </c>
      <c r="DN136" s="153">
        <v>6</v>
      </c>
      <c r="DO136" s="19">
        <v>0</v>
      </c>
      <c r="DP136" s="19" t="s">
        <v>955</v>
      </c>
    </row>
    <row r="137" spans="1:120" s="19" customFormat="1" x14ac:dyDescent="0.2">
      <c r="A137" s="53">
        <v>0</v>
      </c>
      <c r="B137" s="53">
        <v>1</v>
      </c>
      <c r="C137" s="53">
        <f t="shared" si="69"/>
        <v>1</v>
      </c>
      <c r="D137" s="55"/>
      <c r="E137" s="55"/>
      <c r="F137" s="55"/>
      <c r="G137" s="53"/>
      <c r="H137" s="53"/>
      <c r="I137" s="55"/>
      <c r="J137" s="53"/>
      <c r="K137" s="55"/>
      <c r="L137" s="55"/>
      <c r="M137" s="55">
        <v>1</v>
      </c>
      <c r="N137" s="59"/>
      <c r="O137" s="19" t="s">
        <v>361</v>
      </c>
      <c r="P137" s="15" t="s">
        <v>521</v>
      </c>
      <c r="Q137" s="15">
        <v>133</v>
      </c>
      <c r="R137" s="42" t="s">
        <v>345</v>
      </c>
      <c r="S137" s="27" t="s">
        <v>170</v>
      </c>
      <c r="T137" s="21">
        <v>1961</v>
      </c>
      <c r="U137" s="28" t="s">
        <v>169</v>
      </c>
      <c r="V137" s="21">
        <v>1980</v>
      </c>
      <c r="W137" s="25"/>
      <c r="X137" s="21"/>
      <c r="Y137" s="25"/>
      <c r="Z137" s="21">
        <f>$AD$3-V137</f>
        <v>36</v>
      </c>
      <c r="AA137" s="25" t="s">
        <v>169</v>
      </c>
      <c r="AB137" s="21" t="s">
        <v>142</v>
      </c>
      <c r="AC137" s="21"/>
      <c r="AE137" s="90" t="s">
        <v>429</v>
      </c>
      <c r="AF137" s="82"/>
      <c r="CP137" s="19" t="str">
        <f t="shared" si="78"/>
        <v>Eilers Brigitte</v>
      </c>
      <c r="CR137" s="19">
        <f>+Z137</f>
        <v>36</v>
      </c>
      <c r="CS137" s="19" t="str">
        <f>+AB137</f>
        <v>E</v>
      </c>
      <c r="CT137" s="154">
        <v>6740</v>
      </c>
      <c r="CU137" s="126"/>
      <c r="CV137" s="125">
        <v>133</v>
      </c>
      <c r="CW137" s="33">
        <f t="shared" si="76"/>
        <v>6</v>
      </c>
      <c r="CX137" s="83" t="str">
        <f t="shared" si="77"/>
        <v>Kaufmännischer Mitarbeiter 3 / Gruppenchef 1</v>
      </c>
      <c r="CY137" s="125">
        <v>133</v>
      </c>
      <c r="CZ137" s="33">
        <f t="shared" si="70"/>
        <v>6</v>
      </c>
      <c r="DA137" s="83" t="str">
        <f t="shared" si="71"/>
        <v>Kaufmännischer Mitarbeiter 3 / Gruppenchef 1</v>
      </c>
      <c r="DB137" s="125">
        <v>133</v>
      </c>
      <c r="DC137" s="33">
        <f t="shared" si="72"/>
        <v>6</v>
      </c>
      <c r="DD137" s="83" t="str">
        <f t="shared" si="73"/>
        <v>Kaufmännischer Mitarbeiter 3 / Gruppenchef 1</v>
      </c>
      <c r="DE137" s="20"/>
      <c r="DF137" s="125">
        <v>133</v>
      </c>
      <c r="DG137" s="33">
        <f t="shared" si="74"/>
        <v>6</v>
      </c>
      <c r="DH137" s="83" t="str">
        <f t="shared" si="75"/>
        <v>Kaufmännischer Mitarbeiter 3 / Gruppenchef 1</v>
      </c>
      <c r="DM137" s="19">
        <f t="shared" si="79"/>
        <v>6740</v>
      </c>
      <c r="DN137" s="153">
        <v>6</v>
      </c>
      <c r="DO137" s="19">
        <v>0</v>
      </c>
      <c r="DP137" s="185" t="s">
        <v>977</v>
      </c>
    </row>
    <row r="138" spans="1:120" s="19" customFormat="1" x14ac:dyDescent="0.2">
      <c r="A138" s="53">
        <v>0</v>
      </c>
      <c r="B138" s="53">
        <v>1</v>
      </c>
      <c r="C138" s="53">
        <f t="shared" si="69"/>
        <v>1</v>
      </c>
      <c r="D138" s="55"/>
      <c r="E138" s="55"/>
      <c r="F138" s="55"/>
      <c r="G138" s="53"/>
      <c r="H138" s="53"/>
      <c r="I138" s="55"/>
      <c r="J138" s="53"/>
      <c r="K138" s="55"/>
      <c r="L138" s="55"/>
      <c r="M138" s="55">
        <v>1</v>
      </c>
      <c r="N138" s="59"/>
      <c r="O138" s="19" t="s">
        <v>361</v>
      </c>
      <c r="P138" s="15" t="s">
        <v>519</v>
      </c>
      <c r="Q138" s="15">
        <v>134</v>
      </c>
      <c r="R138" s="42"/>
      <c r="S138" s="27" t="s">
        <v>911</v>
      </c>
      <c r="T138" s="21">
        <v>1969</v>
      </c>
      <c r="U138" s="28" t="s">
        <v>245</v>
      </c>
      <c r="V138" s="21">
        <v>1988</v>
      </c>
      <c r="W138" s="25"/>
      <c r="X138" s="21"/>
      <c r="Y138" s="25"/>
      <c r="Z138" s="21">
        <f>$AD$3-V138</f>
        <v>28</v>
      </c>
      <c r="AA138" s="25" t="s">
        <v>169</v>
      </c>
      <c r="AB138" s="21" t="s">
        <v>142</v>
      </c>
      <c r="AC138" s="21"/>
      <c r="AE138" s="90" t="s">
        <v>429</v>
      </c>
      <c r="AF138" s="82"/>
      <c r="CP138" s="19" t="str">
        <f t="shared" si="78"/>
        <v>Barth Sandra</v>
      </c>
      <c r="CR138" s="19">
        <f>+Z138</f>
        <v>28</v>
      </c>
      <c r="CS138" s="19" t="str">
        <f>+AB138</f>
        <v>E</v>
      </c>
      <c r="CT138" s="154">
        <v>7701</v>
      </c>
      <c r="CU138" s="126"/>
      <c r="CV138" s="125">
        <v>132</v>
      </c>
      <c r="CW138" s="33">
        <f t="shared" si="76"/>
        <v>5</v>
      </c>
      <c r="CX138" s="83" t="str">
        <f t="shared" si="77"/>
        <v>Kaufmännischer Mitarbeiter 2</v>
      </c>
      <c r="CY138" s="125">
        <v>132</v>
      </c>
      <c r="CZ138" s="33">
        <f t="shared" si="70"/>
        <v>5</v>
      </c>
      <c r="DA138" s="83" t="str">
        <f t="shared" si="71"/>
        <v>Kaufmännischer Mitarbeiter 2</v>
      </c>
      <c r="DB138" s="125">
        <v>132</v>
      </c>
      <c r="DC138" s="33">
        <f t="shared" si="72"/>
        <v>5</v>
      </c>
      <c r="DD138" s="83" t="str">
        <f t="shared" si="73"/>
        <v>Kaufmännischer Mitarbeiter 2</v>
      </c>
      <c r="DE138" s="20"/>
      <c r="DF138" s="125">
        <v>132</v>
      </c>
      <c r="DG138" s="33">
        <f t="shared" si="74"/>
        <v>5</v>
      </c>
      <c r="DH138" s="83" t="str">
        <f t="shared" si="75"/>
        <v>Kaufmännischer Mitarbeiter 2</v>
      </c>
      <c r="DM138" s="19">
        <f t="shared" si="79"/>
        <v>7701</v>
      </c>
      <c r="DN138" s="153">
        <v>7</v>
      </c>
      <c r="DO138" s="19">
        <v>0</v>
      </c>
      <c r="DP138" s="185" t="s">
        <v>977</v>
      </c>
    </row>
    <row r="139" spans="1:120" s="19" customFormat="1" x14ac:dyDescent="0.2">
      <c r="A139" s="53">
        <v>0</v>
      </c>
      <c r="B139" s="53"/>
      <c r="C139" s="53">
        <f t="shared" si="69"/>
        <v>1</v>
      </c>
      <c r="D139" s="55"/>
      <c r="E139" s="55"/>
      <c r="F139" s="55"/>
      <c r="G139" s="53"/>
      <c r="H139" s="53"/>
      <c r="I139" s="55"/>
      <c r="J139" s="53"/>
      <c r="K139" s="55"/>
      <c r="L139" s="55"/>
      <c r="M139" s="55">
        <v>1</v>
      </c>
      <c r="N139" s="59"/>
      <c r="O139" s="19" t="s">
        <v>359</v>
      </c>
      <c r="P139" s="15" t="s">
        <v>522</v>
      </c>
      <c r="Q139" s="15">
        <v>135</v>
      </c>
      <c r="R139" s="161"/>
      <c r="S139" s="27" t="s">
        <v>171</v>
      </c>
      <c r="T139" s="21">
        <v>1960</v>
      </c>
      <c r="U139" s="28"/>
      <c r="V139" s="21">
        <v>1984</v>
      </c>
      <c r="W139" s="25"/>
      <c r="X139" s="21"/>
      <c r="Y139" s="25"/>
      <c r="Z139" s="21">
        <f>$AD$3-V139</f>
        <v>32</v>
      </c>
      <c r="AA139" s="25" t="s">
        <v>172</v>
      </c>
      <c r="AB139" s="21" t="s">
        <v>147</v>
      </c>
      <c r="AC139" s="21"/>
      <c r="AE139" s="90" t="s">
        <v>430</v>
      </c>
      <c r="AF139" s="82"/>
      <c r="CP139" s="19" t="str">
        <f t="shared" si="78"/>
        <v>Schurrer Gabriel</v>
      </c>
      <c r="CR139" s="19">
        <f>+Z139</f>
        <v>32</v>
      </c>
      <c r="CS139" s="19" t="str">
        <f>+AB139</f>
        <v>F</v>
      </c>
      <c r="CT139" s="154">
        <v>7654</v>
      </c>
      <c r="CU139" s="126"/>
      <c r="CV139" s="125">
        <v>614</v>
      </c>
      <c r="CW139" s="33">
        <f t="shared" si="76"/>
        <v>4</v>
      </c>
      <c r="CX139" s="83" t="str">
        <f t="shared" si="77"/>
        <v>Laborassistenz 2</v>
      </c>
      <c r="CY139" s="125">
        <v>614</v>
      </c>
      <c r="CZ139" s="33">
        <f t="shared" si="70"/>
        <v>4</v>
      </c>
      <c r="DA139" s="83" t="str">
        <f t="shared" si="71"/>
        <v>Laborassistenz 2</v>
      </c>
      <c r="DB139" s="125">
        <v>614</v>
      </c>
      <c r="DC139" s="33">
        <f t="shared" si="72"/>
        <v>4</v>
      </c>
      <c r="DD139" s="83" t="str">
        <f t="shared" si="73"/>
        <v>Laborassistenz 2</v>
      </c>
      <c r="DE139" s="20"/>
      <c r="DF139" s="125">
        <v>614</v>
      </c>
      <c r="DG139" s="33">
        <f t="shared" si="74"/>
        <v>4</v>
      </c>
      <c r="DH139" s="83" t="str">
        <f t="shared" si="75"/>
        <v>Laborassistenz 2</v>
      </c>
      <c r="DM139" s="19">
        <f t="shared" si="79"/>
        <v>7654</v>
      </c>
      <c r="DN139" s="153">
        <v>7</v>
      </c>
      <c r="DO139" s="19">
        <v>0</v>
      </c>
      <c r="DP139" s="19" t="s">
        <v>963</v>
      </c>
    </row>
    <row r="140" spans="1:120" s="19" customFormat="1" x14ac:dyDescent="0.2">
      <c r="A140" s="53">
        <v>0</v>
      </c>
      <c r="B140" s="53"/>
      <c r="C140" s="53">
        <f>IF(Z140&gt;=10,1,0)</f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360</v>
      </c>
      <c r="P140" s="15" t="s">
        <v>903</v>
      </c>
      <c r="Q140" s="15">
        <v>136</v>
      </c>
      <c r="R140" s="161" t="s">
        <v>365</v>
      </c>
      <c r="S140" s="27" t="s">
        <v>900</v>
      </c>
      <c r="T140" s="21">
        <v>1996</v>
      </c>
      <c r="U140" s="28" t="s">
        <v>628</v>
      </c>
      <c r="V140" s="21"/>
      <c r="W140" s="25"/>
      <c r="X140" s="21"/>
      <c r="Y140" s="25" t="s">
        <v>173</v>
      </c>
      <c r="Z140" s="21"/>
      <c r="AA140" s="25" t="s">
        <v>174</v>
      </c>
      <c r="AB140" s="21" t="s">
        <v>175</v>
      </c>
      <c r="AC140" s="21"/>
      <c r="AE140" s="90" t="s">
        <v>381</v>
      </c>
      <c r="AF140" s="82"/>
      <c r="CP140" s="19" t="str">
        <f t="shared" si="78"/>
        <v>Boschung Jan</v>
      </c>
      <c r="CT140" s="154">
        <v>9729</v>
      </c>
      <c r="CU140" s="126"/>
      <c r="CV140" s="125"/>
      <c r="CW140" s="33"/>
      <c r="CX140" s="83"/>
      <c r="CY140" s="125"/>
      <c r="CZ140" s="33"/>
      <c r="DA140" s="83"/>
      <c r="DB140" s="125"/>
      <c r="DC140" s="33"/>
      <c r="DD140" s="83"/>
      <c r="DE140" s="20"/>
      <c r="DF140" s="33"/>
      <c r="DG140" s="33"/>
      <c r="DH140" s="83"/>
      <c r="DM140" s="19">
        <f t="shared" si="79"/>
        <v>9729</v>
      </c>
      <c r="DN140" s="153">
        <v>8</v>
      </c>
      <c r="DO140" s="19">
        <v>0</v>
      </c>
      <c r="DP140" s="185" t="s">
        <v>976</v>
      </c>
    </row>
    <row r="141" spans="1:120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360</v>
      </c>
      <c r="P141" s="15" t="s">
        <v>902</v>
      </c>
      <c r="Q141" s="15">
        <v>137</v>
      </c>
      <c r="R141" s="161"/>
      <c r="S141" s="27" t="s">
        <v>899</v>
      </c>
      <c r="T141" s="21">
        <v>1995</v>
      </c>
      <c r="U141" s="28" t="s">
        <v>628</v>
      </c>
      <c r="V141" s="21"/>
      <c r="W141" s="25"/>
      <c r="X141" s="21"/>
      <c r="Y141" s="25" t="s">
        <v>173</v>
      </c>
      <c r="Z141" s="21"/>
      <c r="AA141" s="25" t="s">
        <v>174</v>
      </c>
      <c r="AB141" s="21" t="s">
        <v>175</v>
      </c>
      <c r="AC141" s="21"/>
      <c r="AE141" s="90" t="s">
        <v>381</v>
      </c>
      <c r="AF141" s="82"/>
      <c r="CP141" s="19" t="str">
        <f t="shared" si="78"/>
        <v>Schmidlin Julian</v>
      </c>
      <c r="CT141" s="154">
        <v>9729</v>
      </c>
      <c r="CU141" s="126"/>
      <c r="CV141" s="125"/>
      <c r="CW141" s="33"/>
      <c r="CX141" s="83"/>
      <c r="CY141" s="125"/>
      <c r="CZ141" s="33"/>
      <c r="DA141" s="83"/>
      <c r="DB141" s="125"/>
      <c r="DC141" s="33"/>
      <c r="DD141" s="83"/>
      <c r="DE141" s="20"/>
      <c r="DF141" s="33"/>
      <c r="DG141" s="33"/>
      <c r="DH141" s="83"/>
      <c r="DM141" s="19">
        <f t="shared" si="79"/>
        <v>9729</v>
      </c>
      <c r="DN141" s="153">
        <v>8</v>
      </c>
      <c r="DO141" s="19">
        <v>0</v>
      </c>
      <c r="DP141" s="185" t="s">
        <v>976</v>
      </c>
    </row>
    <row r="142" spans="1:120" s="19" customFormat="1" x14ac:dyDescent="0.2">
      <c r="A142" s="53">
        <v>0</v>
      </c>
      <c r="B142" s="53"/>
      <c r="C142" s="53">
        <f>IF(Z142&gt;=10,1,0)</f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358</v>
      </c>
      <c r="P142" s="15" t="s">
        <v>901</v>
      </c>
      <c r="Q142" s="15">
        <v>138</v>
      </c>
      <c r="R142" s="161"/>
      <c r="S142" s="27" t="s">
        <v>898</v>
      </c>
      <c r="T142" s="21">
        <v>1996</v>
      </c>
      <c r="U142" s="28" t="s">
        <v>628</v>
      </c>
      <c r="V142" s="21"/>
      <c r="W142" s="25"/>
      <c r="X142" s="21"/>
      <c r="Y142" s="25" t="s">
        <v>173</v>
      </c>
      <c r="Z142" s="21"/>
      <c r="AA142" s="25" t="s">
        <v>174</v>
      </c>
      <c r="AB142" s="21" t="s">
        <v>175</v>
      </c>
      <c r="AC142" s="21"/>
      <c r="AE142" s="90" t="s">
        <v>381</v>
      </c>
      <c r="AF142" s="82"/>
      <c r="CP142" s="19" t="str">
        <f t="shared" si="78"/>
        <v>Oswald Leroy</v>
      </c>
      <c r="CT142" s="154">
        <v>9729</v>
      </c>
      <c r="CU142" s="126"/>
      <c r="CV142" s="125"/>
      <c r="CW142" s="33"/>
      <c r="CX142" s="83"/>
      <c r="CY142" s="125"/>
      <c r="CZ142" s="33"/>
      <c r="DA142" s="83"/>
      <c r="DB142" s="125"/>
      <c r="DC142" s="33"/>
      <c r="DD142" s="83"/>
      <c r="DE142" s="20"/>
      <c r="DF142" s="33"/>
      <c r="DG142" s="33"/>
      <c r="DH142" s="83"/>
      <c r="DM142" s="19">
        <f t="shared" si="79"/>
        <v>9729</v>
      </c>
      <c r="DN142" s="153">
        <v>8</v>
      </c>
      <c r="DO142" s="19">
        <v>0</v>
      </c>
      <c r="DP142" s="185" t="s">
        <v>976</v>
      </c>
    </row>
    <row r="143" spans="1:120" x14ac:dyDescent="0.25">
      <c r="A143" s="53">
        <v>0</v>
      </c>
      <c r="B143" s="53"/>
      <c r="C143" s="53">
        <f t="shared" si="69"/>
        <v>0</v>
      </c>
      <c r="D143" s="55"/>
      <c r="E143" s="55"/>
      <c r="F143" s="55"/>
      <c r="G143" s="53"/>
      <c r="H143" s="53"/>
      <c r="I143" s="55"/>
      <c r="J143" s="53"/>
      <c r="K143" s="55">
        <v>1</v>
      </c>
      <c r="L143" s="55"/>
      <c r="M143" s="55"/>
      <c r="N143" s="59"/>
      <c r="O143" s="19" t="s">
        <v>358</v>
      </c>
      <c r="P143" s="15" t="s">
        <v>1012</v>
      </c>
      <c r="Q143" s="15">
        <v>139</v>
      </c>
      <c r="R143" s="42"/>
      <c r="S143" s="27" t="s">
        <v>1085</v>
      </c>
      <c r="T143" s="21">
        <v>1997</v>
      </c>
      <c r="U143" s="28" t="s">
        <v>628</v>
      </c>
      <c r="V143" s="21"/>
      <c r="W143" s="25"/>
      <c r="X143" s="21"/>
      <c r="Y143" s="25" t="s">
        <v>176</v>
      </c>
      <c r="Z143" s="21"/>
      <c r="AA143" s="25" t="s">
        <v>174</v>
      </c>
      <c r="AB143" s="21" t="s">
        <v>175</v>
      </c>
      <c r="AC143" s="21"/>
      <c r="AD143" s="19"/>
      <c r="AE143" s="90" t="s">
        <v>381</v>
      </c>
      <c r="AF143" s="82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/>
      <c r="CP143" s="19" t="str">
        <f t="shared" ref="CP143:CP150" si="80">+S143</f>
        <v>Stucki Tizian</v>
      </c>
      <c r="CQ143" s="19"/>
      <c r="CT143" s="154">
        <v>9740</v>
      </c>
      <c r="CU143" s="126"/>
      <c r="CV143" s="125"/>
      <c r="CW143" s="33"/>
      <c r="CX143" s="83"/>
      <c r="CY143" s="125"/>
      <c r="CZ143" s="33"/>
      <c r="DA143" s="83"/>
      <c r="DB143" s="125"/>
      <c r="DC143" s="33"/>
      <c r="DD143" s="83"/>
      <c r="DE143" s="20"/>
      <c r="DF143" s="33"/>
      <c r="DG143" s="33"/>
      <c r="DH143" s="83"/>
    </row>
    <row r="144" spans="1:120" s="19" customFormat="1" x14ac:dyDescent="0.2">
      <c r="A144" s="53">
        <v>0</v>
      </c>
      <c r="B144" s="53"/>
      <c r="C144" s="53">
        <f t="shared" si="69"/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361</v>
      </c>
      <c r="P144" s="15" t="s">
        <v>1013</v>
      </c>
      <c r="Q144" s="15">
        <v>140</v>
      </c>
      <c r="R144" s="42"/>
      <c r="S144" s="27" t="s">
        <v>1086</v>
      </c>
      <c r="T144" s="21">
        <v>1998</v>
      </c>
      <c r="U144" s="28" t="s">
        <v>628</v>
      </c>
      <c r="V144" s="21"/>
      <c r="W144" s="25"/>
      <c r="X144" s="21"/>
      <c r="Y144" s="25" t="s">
        <v>176</v>
      </c>
      <c r="Z144" s="21"/>
      <c r="AA144" s="25" t="s">
        <v>174</v>
      </c>
      <c r="AB144" s="21" t="s">
        <v>175</v>
      </c>
      <c r="AC144" s="21"/>
      <c r="AE144" s="90" t="s">
        <v>381</v>
      </c>
      <c r="AF144" s="82"/>
      <c r="CP144" s="19" t="str">
        <f t="shared" si="80"/>
        <v>Kipfer Cedric</v>
      </c>
      <c r="CT144" s="154">
        <v>9729</v>
      </c>
      <c r="CU144" s="126"/>
      <c r="CV144" s="125"/>
      <c r="CW144" s="33"/>
      <c r="CX144" s="83"/>
      <c r="CY144" s="125"/>
      <c r="CZ144" s="33"/>
      <c r="DA144" s="83"/>
      <c r="DB144" s="125"/>
      <c r="DC144" s="33"/>
      <c r="DD144" s="83"/>
      <c r="DE144" s="20"/>
      <c r="DF144" s="33"/>
      <c r="DG144" s="33"/>
      <c r="DH144" s="83"/>
      <c r="DM144" s="19">
        <f t="shared" ref="DM144:DM150" si="81">+CT144</f>
        <v>9729</v>
      </c>
      <c r="DN144" s="153">
        <v>8</v>
      </c>
      <c r="DO144" s="19">
        <v>0</v>
      </c>
      <c r="DP144" s="185" t="s">
        <v>976</v>
      </c>
    </row>
    <row r="145" spans="1:139" s="19" customFormat="1" x14ac:dyDescent="0.2">
      <c r="A145" s="53">
        <v>0</v>
      </c>
      <c r="B145" s="53"/>
      <c r="C145" s="53">
        <f>IF(Z145&gt;=10,1,0)</f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359</v>
      </c>
      <c r="P145" s="15" t="s">
        <v>1087</v>
      </c>
      <c r="Q145" s="15">
        <v>141</v>
      </c>
      <c r="R145" s="42"/>
      <c r="S145" s="27" t="s">
        <v>1088</v>
      </c>
      <c r="T145" s="21">
        <v>1997</v>
      </c>
      <c r="U145" s="28" t="s">
        <v>628</v>
      </c>
      <c r="V145" s="21"/>
      <c r="W145" s="25"/>
      <c r="X145" s="21"/>
      <c r="Y145" s="25" t="s">
        <v>180</v>
      </c>
      <c r="Z145" s="21"/>
      <c r="AA145" s="25" t="s">
        <v>174</v>
      </c>
      <c r="AB145" s="21" t="s">
        <v>177</v>
      </c>
      <c r="AC145" s="21"/>
      <c r="AE145" s="90" t="s">
        <v>381</v>
      </c>
      <c r="AF145" s="82"/>
      <c r="CP145" s="19" t="str">
        <f>+S145</f>
        <v>Berger Noah</v>
      </c>
      <c r="CT145" s="154">
        <v>9740</v>
      </c>
      <c r="CU145" s="126"/>
      <c r="CV145" s="125"/>
      <c r="CW145" s="33"/>
      <c r="CX145" s="83"/>
      <c r="CY145" s="125"/>
      <c r="CZ145" s="33"/>
      <c r="DA145" s="83"/>
      <c r="DB145" s="125"/>
      <c r="DC145" s="33"/>
      <c r="DD145" s="83"/>
      <c r="DE145" s="20"/>
      <c r="DF145" s="33"/>
      <c r="DG145" s="33"/>
      <c r="DH145" s="83"/>
      <c r="DM145" s="19">
        <f>+CT145</f>
        <v>9740</v>
      </c>
      <c r="DN145" s="153">
        <v>8</v>
      </c>
      <c r="DO145" s="19">
        <v>0</v>
      </c>
      <c r="DP145" s="185" t="s">
        <v>976</v>
      </c>
    </row>
    <row r="146" spans="1:139" s="19" customFormat="1" x14ac:dyDescent="0.2">
      <c r="A146" s="53">
        <v>0</v>
      </c>
      <c r="B146" s="53"/>
      <c r="C146" s="53">
        <f t="shared" si="69"/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361</v>
      </c>
      <c r="P146" s="15" t="s">
        <v>1091</v>
      </c>
      <c r="Q146" s="15">
        <v>142</v>
      </c>
      <c r="R146" s="42"/>
      <c r="S146" s="27" t="s">
        <v>1089</v>
      </c>
      <c r="T146" s="21">
        <v>1998</v>
      </c>
      <c r="U146" s="28" t="s">
        <v>628</v>
      </c>
      <c r="V146" s="21"/>
      <c r="W146" s="25"/>
      <c r="X146" s="21"/>
      <c r="Y146" s="25" t="s">
        <v>180</v>
      </c>
      <c r="Z146" s="21"/>
      <c r="AA146" s="25" t="s">
        <v>174</v>
      </c>
      <c r="AB146" s="21" t="s">
        <v>177</v>
      </c>
      <c r="AC146" s="21"/>
      <c r="AE146" s="90" t="s">
        <v>381</v>
      </c>
      <c r="AF146" s="82"/>
      <c r="CP146" s="19" t="str">
        <f t="shared" si="80"/>
        <v>Pertoldi Noeh</v>
      </c>
      <c r="CT146" s="154">
        <v>9740</v>
      </c>
      <c r="CU146" s="126"/>
      <c r="CV146" s="125"/>
      <c r="CW146" s="33"/>
      <c r="CX146" s="83"/>
      <c r="CY146" s="125"/>
      <c r="CZ146" s="33"/>
      <c r="DA146" s="83"/>
      <c r="DB146" s="125"/>
      <c r="DC146" s="33"/>
      <c r="DD146" s="83"/>
      <c r="DE146" s="20"/>
      <c r="DF146" s="33"/>
      <c r="DG146" s="33"/>
      <c r="DH146" s="83"/>
      <c r="DM146" s="19">
        <f t="shared" si="81"/>
        <v>9740</v>
      </c>
      <c r="DN146" s="153">
        <v>8</v>
      </c>
      <c r="DO146" s="19">
        <v>0</v>
      </c>
      <c r="DP146" s="185" t="s">
        <v>976</v>
      </c>
    </row>
    <row r="147" spans="1:139" s="19" customFormat="1" x14ac:dyDescent="0.2">
      <c r="A147" s="53">
        <v>0</v>
      </c>
      <c r="B147" s="53"/>
      <c r="C147" s="53">
        <f>IF(Z147&gt;=10,1,0)</f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358</v>
      </c>
      <c r="P147" s="15" t="s">
        <v>1092</v>
      </c>
      <c r="Q147" s="15">
        <v>143</v>
      </c>
      <c r="R147" s="42"/>
      <c r="S147" s="27" t="s">
        <v>1090</v>
      </c>
      <c r="T147" s="21">
        <v>1998</v>
      </c>
      <c r="U147" s="28" t="s">
        <v>628</v>
      </c>
      <c r="V147" s="21"/>
      <c r="W147" s="25"/>
      <c r="X147" s="21"/>
      <c r="Y147" s="25" t="s">
        <v>180</v>
      </c>
      <c r="Z147" s="21"/>
      <c r="AA147" s="25" t="s">
        <v>174</v>
      </c>
      <c r="AB147" s="21" t="s">
        <v>177</v>
      </c>
      <c r="AC147" s="21"/>
      <c r="AE147" s="90" t="s">
        <v>381</v>
      </c>
      <c r="AF147" s="82"/>
      <c r="CP147" s="19" t="str">
        <f t="shared" si="80"/>
        <v>Thahiri Florian</v>
      </c>
      <c r="CT147" s="154">
        <v>9739</v>
      </c>
      <c r="CU147" s="126"/>
      <c r="CV147" s="125"/>
      <c r="CW147" s="33"/>
      <c r="CX147" s="83"/>
      <c r="CY147" s="125"/>
      <c r="CZ147" s="33"/>
      <c r="DA147" s="83"/>
      <c r="DB147" s="125"/>
      <c r="DC147" s="33"/>
      <c r="DD147" s="83"/>
      <c r="DE147" s="20"/>
      <c r="DF147" s="33"/>
      <c r="DG147" s="33"/>
      <c r="DH147" s="83"/>
      <c r="DM147" s="19">
        <f t="shared" si="81"/>
        <v>9739</v>
      </c>
      <c r="DN147" s="153">
        <v>8</v>
      </c>
      <c r="DO147" s="19">
        <v>0</v>
      </c>
      <c r="DP147" s="185" t="s">
        <v>976</v>
      </c>
      <c r="EI147"/>
    </row>
    <row r="148" spans="1:139" s="19" customFormat="1" x14ac:dyDescent="0.2">
      <c r="A148" s="53">
        <v>0</v>
      </c>
      <c r="B148" s="53"/>
      <c r="C148" s="53">
        <f>IF(Z148&gt;=10,1,0)</f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361</v>
      </c>
      <c r="P148" s="15" t="s">
        <v>1162</v>
      </c>
      <c r="Q148" s="15">
        <v>144</v>
      </c>
      <c r="R148" s="42"/>
      <c r="S148" s="27" t="s">
        <v>1160</v>
      </c>
      <c r="T148" s="21">
        <v>1999</v>
      </c>
      <c r="U148" s="28" t="s">
        <v>628</v>
      </c>
      <c r="V148" s="21"/>
      <c r="W148" s="25"/>
      <c r="X148" s="21"/>
      <c r="Y148" s="25" t="s">
        <v>182</v>
      </c>
      <c r="Z148" s="21"/>
      <c r="AA148" s="25" t="s">
        <v>174</v>
      </c>
      <c r="AB148" s="21" t="s">
        <v>177</v>
      </c>
      <c r="AC148" s="21"/>
      <c r="AE148" s="90" t="s">
        <v>381</v>
      </c>
      <c r="AF148" s="82"/>
      <c r="CP148" s="19" t="str">
        <f>+S148</f>
        <v>Hirsbrunner Nico</v>
      </c>
      <c r="CT148" s="154">
        <v>9751</v>
      </c>
      <c r="CU148" s="126"/>
      <c r="CV148" s="125"/>
      <c r="CW148" s="33"/>
      <c r="CX148" s="83"/>
      <c r="CY148" s="125"/>
      <c r="CZ148" s="33"/>
      <c r="DA148" s="83"/>
      <c r="DB148" s="125"/>
      <c r="DC148" s="33"/>
      <c r="DD148" s="83"/>
      <c r="DE148" s="20"/>
      <c r="DF148" s="33"/>
      <c r="DG148" s="33"/>
      <c r="DH148" s="83"/>
      <c r="DM148" s="19">
        <f>+CT148</f>
        <v>9751</v>
      </c>
      <c r="DN148" s="153">
        <v>8</v>
      </c>
      <c r="DO148" s="19">
        <v>0</v>
      </c>
      <c r="DP148" s="185" t="s">
        <v>976</v>
      </c>
      <c r="EI148"/>
    </row>
    <row r="149" spans="1:139" s="19" customFormat="1" x14ac:dyDescent="0.2">
      <c r="A149" s="53">
        <v>0</v>
      </c>
      <c r="B149" s="53"/>
      <c r="C149" s="53">
        <f>IF(Z149&gt;=10,1,0)</f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361</v>
      </c>
      <c r="P149" s="15" t="s">
        <v>1161</v>
      </c>
      <c r="Q149" s="15">
        <v>145</v>
      </c>
      <c r="R149" s="42"/>
      <c r="S149" s="27" t="s">
        <v>1159</v>
      </c>
      <c r="T149" s="21">
        <v>1998</v>
      </c>
      <c r="U149" s="28" t="s">
        <v>628</v>
      </c>
      <c r="V149" s="21"/>
      <c r="W149" s="25"/>
      <c r="X149" s="21"/>
      <c r="Y149" s="25" t="s">
        <v>182</v>
      </c>
      <c r="Z149" s="21"/>
      <c r="AA149" s="25" t="s">
        <v>174</v>
      </c>
      <c r="AB149" s="21" t="s">
        <v>177</v>
      </c>
      <c r="AC149" s="21"/>
      <c r="AE149" s="90" t="s">
        <v>381</v>
      </c>
      <c r="AF149" s="82"/>
      <c r="CP149" s="19" t="str">
        <f t="shared" si="80"/>
        <v>Christ Florian</v>
      </c>
      <c r="CT149" s="154">
        <v>9750</v>
      </c>
      <c r="CU149" s="126"/>
      <c r="CV149" s="125"/>
      <c r="CW149" s="33"/>
      <c r="CX149" s="83"/>
      <c r="CY149" s="125"/>
      <c r="CZ149" s="33"/>
      <c r="DA149" s="83"/>
      <c r="DB149" s="125"/>
      <c r="DC149" s="33"/>
      <c r="DD149" s="83"/>
      <c r="DE149" s="20"/>
      <c r="DF149" s="33"/>
      <c r="DG149" s="33"/>
      <c r="DH149" s="83"/>
      <c r="DM149" s="19">
        <f t="shared" si="81"/>
        <v>9750</v>
      </c>
      <c r="DN149" s="153">
        <v>8</v>
      </c>
      <c r="DO149" s="19">
        <v>0</v>
      </c>
      <c r="DP149" s="185" t="s">
        <v>976</v>
      </c>
      <c r="EI149"/>
    </row>
    <row r="150" spans="1:139" s="19" customFormat="1" x14ac:dyDescent="0.2">
      <c r="A150" s="53">
        <v>0</v>
      </c>
      <c r="B150" s="53"/>
      <c r="C150" s="53">
        <f>IF(Z150&gt;=10,1,0)</f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361</v>
      </c>
      <c r="P150" s="15" t="s">
        <v>1163</v>
      </c>
      <c r="Q150" s="15">
        <v>146</v>
      </c>
      <c r="R150" s="42"/>
      <c r="S150" s="27" t="s">
        <v>1164</v>
      </c>
      <c r="T150" s="21">
        <v>1997</v>
      </c>
      <c r="U150" s="28" t="s">
        <v>628</v>
      </c>
      <c r="V150" s="21"/>
      <c r="W150" s="25"/>
      <c r="X150" s="21"/>
      <c r="Y150" s="25" t="s">
        <v>182</v>
      </c>
      <c r="Z150" s="21"/>
      <c r="AA150" s="25" t="s">
        <v>174</v>
      </c>
      <c r="AB150" s="21" t="s">
        <v>177</v>
      </c>
      <c r="AC150" s="21"/>
      <c r="AE150" s="90" t="s">
        <v>381</v>
      </c>
      <c r="AF150" s="82"/>
      <c r="CP150" s="19" t="str">
        <f t="shared" si="80"/>
        <v>Sivasundaram Aschveni</v>
      </c>
      <c r="CT150" s="154">
        <v>9752</v>
      </c>
      <c r="CU150" s="126"/>
      <c r="CV150" s="125"/>
      <c r="CW150" s="33"/>
      <c r="CX150" s="83"/>
      <c r="CY150" s="125"/>
      <c r="CZ150" s="33"/>
      <c r="DA150" s="83"/>
      <c r="DB150" s="125"/>
      <c r="DC150" s="33"/>
      <c r="DD150" s="83"/>
      <c r="DE150" s="20"/>
      <c r="DF150" s="33"/>
      <c r="DG150" s="33"/>
      <c r="DH150" s="83"/>
      <c r="DM150" s="19">
        <f t="shared" si="81"/>
        <v>9752</v>
      </c>
      <c r="DN150" s="153">
        <v>8</v>
      </c>
      <c r="DO150" s="19">
        <v>0</v>
      </c>
      <c r="DP150" s="185" t="s">
        <v>976</v>
      </c>
      <c r="EI150"/>
    </row>
    <row r="151" spans="1:139" s="19" customFormat="1" x14ac:dyDescent="0.25">
      <c r="A151" s="66"/>
      <c r="B151" s="66"/>
      <c r="C151" s="66"/>
      <c r="D151" s="66"/>
      <c r="E151" s="66"/>
      <c r="F151" s="60"/>
      <c r="G151" s="60"/>
      <c r="H151" s="60"/>
      <c r="I151" s="60"/>
      <c r="J151" s="60"/>
      <c r="K151" s="60"/>
      <c r="L151" s="60"/>
      <c r="M151" s="60"/>
      <c r="N151" s="60"/>
      <c r="O151" s="67"/>
      <c r="P151" s="68"/>
      <c r="Q151" s="68"/>
      <c r="R151" s="44"/>
      <c r="S151" s="30" t="s">
        <v>183</v>
      </c>
      <c r="T151" s="31">
        <f>+Q150</f>
        <v>146</v>
      </c>
      <c r="U151" s="65" t="s">
        <v>700</v>
      </c>
      <c r="V151" s="32"/>
      <c r="W151" s="34"/>
      <c r="X151" s="32"/>
      <c r="Y151" s="40"/>
      <c r="Z151" s="33"/>
      <c r="AA151" s="34"/>
      <c r="AB151" s="33"/>
      <c r="AC151" s="35"/>
      <c r="AE151" s="84"/>
      <c r="AF151" s="83"/>
      <c r="CT151" s="126"/>
      <c r="CU151" s="126"/>
      <c r="CV151" s="141"/>
      <c r="CW151" s="141"/>
      <c r="CX151" s="126"/>
      <c r="CY151" s="141"/>
      <c r="CZ151" s="141"/>
      <c r="DA151" s="126"/>
      <c r="DB151" s="141"/>
      <c r="DC151" s="141"/>
      <c r="DD151" s="126"/>
      <c r="DE151" s="126"/>
      <c r="DF151" s="138"/>
      <c r="DG151" s="138"/>
      <c r="EI151"/>
    </row>
    <row r="152" spans="1:139" customFormat="1" x14ac:dyDescent="0.25">
      <c r="A152" s="48">
        <f t="shared" ref="A152:N152" si="82">SUM(A5:A150)</f>
        <v>9</v>
      </c>
      <c r="B152" s="48">
        <f t="shared" si="82"/>
        <v>37</v>
      </c>
      <c r="C152" s="48">
        <f t="shared" si="82"/>
        <v>98</v>
      </c>
      <c r="D152" s="48">
        <f t="shared" si="82"/>
        <v>28</v>
      </c>
      <c r="E152" s="48">
        <f t="shared" si="82"/>
        <v>44</v>
      </c>
      <c r="F152" s="48">
        <f t="shared" si="82"/>
        <v>1</v>
      </c>
      <c r="G152" s="48">
        <f t="shared" si="82"/>
        <v>2</v>
      </c>
      <c r="H152" s="48">
        <f t="shared" si="82"/>
        <v>33</v>
      </c>
      <c r="I152" s="48">
        <f t="shared" si="82"/>
        <v>35</v>
      </c>
      <c r="J152" s="48">
        <f t="shared" si="82"/>
        <v>11</v>
      </c>
      <c r="K152" s="48">
        <f t="shared" si="82"/>
        <v>11</v>
      </c>
      <c r="L152" s="48">
        <f t="shared" si="82"/>
        <v>20</v>
      </c>
      <c r="M152" s="48">
        <f t="shared" si="82"/>
        <v>7</v>
      </c>
      <c r="N152" s="48">
        <f t="shared" si="82"/>
        <v>0</v>
      </c>
      <c r="O152" s="64">
        <f>SUM(D152+E152+F152+I152+K152+L152+M152)</f>
        <v>146</v>
      </c>
      <c r="P152" s="12"/>
      <c r="Q152" s="12" t="s">
        <v>224</v>
      </c>
      <c r="R152" s="45" t="s">
        <v>342</v>
      </c>
      <c r="S152" s="11" t="s">
        <v>88</v>
      </c>
      <c r="T152" s="13"/>
      <c r="U152" s="37"/>
      <c r="V152" s="13"/>
      <c r="W152" s="123"/>
      <c r="X152" s="13"/>
      <c r="Y152" s="37"/>
      <c r="Z152" s="13"/>
      <c r="AA152" s="14" t="s">
        <v>1036</v>
      </c>
      <c r="AB152" s="13"/>
      <c r="AC152" s="13"/>
      <c r="AD152" s="11"/>
      <c r="AE152" s="87" t="s">
        <v>382</v>
      </c>
      <c r="AF152" s="88" t="s">
        <v>385</v>
      </c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5"/>
      <c r="CV152" s="49"/>
      <c r="CW152" s="49"/>
      <c r="CX152" s="11"/>
      <c r="CY152" s="49"/>
      <c r="CZ152" s="49"/>
      <c r="DA152" s="11"/>
      <c r="DB152" s="49"/>
      <c r="DC152" s="49"/>
      <c r="DD152" s="11"/>
      <c r="DE152" s="115"/>
      <c r="DF152" s="13"/>
      <c r="DG152" s="13"/>
      <c r="DH152" s="11"/>
      <c r="DK152" s="11"/>
      <c r="DL152" s="11"/>
      <c r="DM152" s="11"/>
      <c r="DT152" s="19"/>
    </row>
    <row r="153" spans="1:139" customFormat="1" x14ac:dyDescent="0.25">
      <c r="A153" s="11">
        <f t="shared" ref="A153:N153" si="83">SUBTOTAL(9,A5:A150)</f>
        <v>9</v>
      </c>
      <c r="B153" s="11">
        <f t="shared" si="83"/>
        <v>37</v>
      </c>
      <c r="C153" s="11">
        <f t="shared" si="83"/>
        <v>98</v>
      </c>
      <c r="D153" s="11">
        <f t="shared" si="83"/>
        <v>28</v>
      </c>
      <c r="E153" s="11">
        <f t="shared" si="83"/>
        <v>44</v>
      </c>
      <c r="F153" s="11">
        <f t="shared" si="83"/>
        <v>1</v>
      </c>
      <c r="G153" s="11">
        <f t="shared" si="83"/>
        <v>2</v>
      </c>
      <c r="H153" s="11">
        <f t="shared" si="83"/>
        <v>33</v>
      </c>
      <c r="I153" s="11">
        <f t="shared" si="83"/>
        <v>35</v>
      </c>
      <c r="J153" s="11">
        <f t="shared" si="83"/>
        <v>11</v>
      </c>
      <c r="K153" s="11">
        <f t="shared" si="83"/>
        <v>11</v>
      </c>
      <c r="L153" s="11">
        <f t="shared" si="83"/>
        <v>20</v>
      </c>
      <c r="M153" s="11">
        <f t="shared" si="83"/>
        <v>7</v>
      </c>
      <c r="N153" s="11">
        <f t="shared" si="83"/>
        <v>0</v>
      </c>
      <c r="O153" s="64">
        <f>SUM(D153+E153+F153+I153+K153+L153+M153)</f>
        <v>146</v>
      </c>
      <c r="P153" s="12"/>
      <c r="Q153" s="12" t="s">
        <v>224</v>
      </c>
      <c r="R153" s="45" t="s">
        <v>370</v>
      </c>
      <c r="S153" s="11" t="s">
        <v>371</v>
      </c>
      <c r="T153" s="13"/>
      <c r="U153" s="37"/>
      <c r="V153" s="13"/>
      <c r="W153" s="123"/>
      <c r="X153" s="13"/>
      <c r="Y153" s="37"/>
      <c r="Z153" s="13" t="s">
        <v>185</v>
      </c>
      <c r="AA153" s="14" t="s">
        <v>886</v>
      </c>
      <c r="AB153" s="13"/>
      <c r="AC153" s="13"/>
      <c r="AD153" s="11"/>
      <c r="AE153" s="87" t="s">
        <v>373</v>
      </c>
      <c r="AF153" s="88" t="s">
        <v>97</v>
      </c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5"/>
      <c r="CV153" s="49"/>
      <c r="CW153" s="49"/>
      <c r="CX153" s="11"/>
      <c r="CY153" s="49"/>
      <c r="CZ153" s="49"/>
      <c r="DA153" s="11"/>
      <c r="DB153" s="49"/>
      <c r="DC153" s="49"/>
      <c r="DD153" s="11"/>
      <c r="DE153" s="115"/>
      <c r="DF153" s="13"/>
      <c r="DG153" s="13"/>
      <c r="DH153" s="11"/>
      <c r="DK153" s="11"/>
      <c r="DL153" s="11"/>
      <c r="DM153" s="11"/>
      <c r="DN153" s="45" t="s">
        <v>980</v>
      </c>
      <c r="DT153" s="19"/>
    </row>
    <row r="154" spans="1:139" customFormat="1" x14ac:dyDescent="0.25">
      <c r="A154" s="11"/>
      <c r="B154" s="11"/>
      <c r="C154" s="11"/>
      <c r="D154" s="49"/>
      <c r="E154" s="49"/>
      <c r="F154" s="50"/>
      <c r="G154" s="51"/>
      <c r="H154" s="51"/>
      <c r="I154" s="50"/>
      <c r="J154" s="51"/>
      <c r="K154" s="50"/>
      <c r="L154" s="50"/>
      <c r="M154" s="50"/>
      <c r="N154" s="50"/>
      <c r="O154" s="48"/>
      <c r="P154" s="12"/>
      <c r="Q154" s="12"/>
      <c r="R154" s="45" t="s">
        <v>369</v>
      </c>
      <c r="S154" s="11" t="s">
        <v>150</v>
      </c>
      <c r="T154" s="13"/>
      <c r="U154" s="37"/>
      <c r="V154" s="13"/>
      <c r="W154" s="123"/>
      <c r="X154" s="13"/>
      <c r="Y154" s="37"/>
      <c r="Z154" s="13" t="s">
        <v>186</v>
      </c>
      <c r="AA154" s="14" t="s">
        <v>187</v>
      </c>
      <c r="AB154" s="13"/>
      <c r="AC154" s="13"/>
      <c r="AD154" s="11"/>
      <c r="AE154" s="87" t="s">
        <v>375</v>
      </c>
      <c r="AF154" s="88" t="s">
        <v>386</v>
      </c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5"/>
      <c r="CV154" s="49"/>
      <c r="CW154" s="49"/>
      <c r="CX154" s="11"/>
      <c r="CY154" s="49"/>
      <c r="CZ154" s="49"/>
      <c r="DA154" s="11"/>
      <c r="DB154" s="49"/>
      <c r="DC154" s="49"/>
      <c r="DD154" s="11"/>
      <c r="DE154" s="115"/>
      <c r="DF154" s="13"/>
      <c r="DG154" s="13"/>
      <c r="DH154" s="11"/>
      <c r="DK154" s="11"/>
      <c r="DL154" s="11"/>
      <c r="DM154" s="11"/>
      <c r="DN154" s="11" t="s">
        <v>986</v>
      </c>
      <c r="DT154" s="19"/>
      <c r="EI154" s="11"/>
    </row>
    <row r="155" spans="1:139" customFormat="1" x14ac:dyDescent="0.25">
      <c r="A155" s="11"/>
      <c r="B155" s="11"/>
      <c r="C155" s="11"/>
      <c r="D155" s="49"/>
      <c r="E155" s="49"/>
      <c r="F155" s="50"/>
      <c r="G155" s="51"/>
      <c r="H155" s="51"/>
      <c r="I155" s="50"/>
      <c r="J155" s="11"/>
      <c r="K155" s="50"/>
      <c r="L155" s="50"/>
      <c r="M155" s="50"/>
      <c r="N155" s="50"/>
      <c r="O155" s="48"/>
      <c r="P155" s="69" t="s">
        <v>366</v>
      </c>
      <c r="Q155" s="69" t="s">
        <v>366</v>
      </c>
      <c r="R155" s="45" t="s">
        <v>341</v>
      </c>
      <c r="S155" s="11" t="s">
        <v>158</v>
      </c>
      <c r="T155" s="13"/>
      <c r="U155" s="37"/>
      <c r="V155" s="13"/>
      <c r="W155" s="123"/>
      <c r="X155" s="13"/>
      <c r="Y155" s="37"/>
      <c r="Z155" s="13" t="s">
        <v>189</v>
      </c>
      <c r="AA155" s="14" t="s">
        <v>888</v>
      </c>
      <c r="AB155" s="13"/>
      <c r="AC155" s="13"/>
      <c r="AD155" s="11"/>
      <c r="AE155" s="87" t="s">
        <v>376</v>
      </c>
      <c r="AF155" s="88" t="s">
        <v>110</v>
      </c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5"/>
      <c r="CV155" s="49"/>
      <c r="CW155" s="49"/>
      <c r="CX155" s="11"/>
      <c r="CY155" s="49"/>
      <c r="CZ155" s="49"/>
      <c r="DA155" s="11"/>
      <c r="DB155" s="49"/>
      <c r="DC155" s="49"/>
      <c r="DD155" s="11"/>
      <c r="DE155" s="115"/>
      <c r="DF155" s="13"/>
      <c r="DG155" s="13"/>
      <c r="DH155" s="11"/>
      <c r="DK155" s="11"/>
      <c r="DL155" s="11"/>
      <c r="DM155" s="11"/>
      <c r="DN155" s="11" t="s">
        <v>987</v>
      </c>
      <c r="DT155" s="19"/>
      <c r="EI155" s="11"/>
    </row>
    <row r="156" spans="1:139" customFormat="1" x14ac:dyDescent="0.25">
      <c r="A156" s="11"/>
      <c r="B156" s="11"/>
      <c r="C156" s="11"/>
      <c r="D156" s="49"/>
      <c r="E156" s="49"/>
      <c r="F156" s="50"/>
      <c r="G156" s="51"/>
      <c r="H156" s="51"/>
      <c r="I156" s="50"/>
      <c r="J156" s="11"/>
      <c r="K156" s="50"/>
      <c r="L156" s="50"/>
      <c r="M156" s="50"/>
      <c r="N156" s="50"/>
      <c r="O156" s="48"/>
      <c r="P156" s="12"/>
      <c r="Q156" s="12"/>
      <c r="R156" s="45" t="s">
        <v>368</v>
      </c>
      <c r="S156" s="11" t="s">
        <v>161</v>
      </c>
      <c r="T156" s="13"/>
      <c r="U156" s="37"/>
      <c r="V156" s="13"/>
      <c r="W156" s="123"/>
      <c r="X156" s="13"/>
      <c r="Y156" s="37"/>
      <c r="Z156" s="13" t="s">
        <v>876</v>
      </c>
      <c r="AA156" s="14" t="s">
        <v>877</v>
      </c>
      <c r="AB156" s="13"/>
      <c r="AC156" s="13"/>
      <c r="AD156" s="11"/>
      <c r="AE156" s="87" t="s">
        <v>379</v>
      </c>
      <c r="AF156" s="88" t="s">
        <v>387</v>
      </c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5"/>
      <c r="CV156" s="49"/>
      <c r="CW156" s="49"/>
      <c r="CX156" s="11"/>
      <c r="CY156" s="49"/>
      <c r="CZ156" s="49"/>
      <c r="DA156" s="11"/>
      <c r="DB156" s="49"/>
      <c r="DC156" s="49"/>
      <c r="DD156" s="11"/>
      <c r="DE156" s="115"/>
      <c r="DF156" s="13"/>
      <c r="DG156" s="13"/>
      <c r="DH156" s="11"/>
      <c r="DK156" s="11"/>
      <c r="DL156" s="11"/>
      <c r="DM156" s="11"/>
      <c r="DN156" s="11" t="s">
        <v>988</v>
      </c>
      <c r="DT156" s="19"/>
      <c r="EI156" s="11"/>
    </row>
    <row r="157" spans="1:139" x14ac:dyDescent="0.25">
      <c r="R157" s="45" t="s">
        <v>367</v>
      </c>
      <c r="S157" s="11" t="s">
        <v>166</v>
      </c>
      <c r="AE157" s="87" t="s">
        <v>394</v>
      </c>
      <c r="AF157" s="88" t="s">
        <v>395</v>
      </c>
      <c r="DN157" s="11" t="s">
        <v>981</v>
      </c>
      <c r="DT157" s="19"/>
    </row>
    <row r="158" spans="1:139" x14ac:dyDescent="0.25">
      <c r="R158" s="45" t="s">
        <v>365</v>
      </c>
      <c r="S158" s="11" t="s">
        <v>249</v>
      </c>
      <c r="AE158" s="87" t="s">
        <v>383</v>
      </c>
      <c r="AF158" s="88" t="s">
        <v>388</v>
      </c>
      <c r="DN158" s="11" t="s">
        <v>982</v>
      </c>
      <c r="DT158" s="19"/>
    </row>
    <row r="159" spans="1:139" x14ac:dyDescent="0.25">
      <c r="AE159" s="91" t="s">
        <v>365</v>
      </c>
      <c r="AF159" s="89" t="s">
        <v>249</v>
      </c>
      <c r="DN159" s="11" t="s">
        <v>989</v>
      </c>
      <c r="DT159" s="19"/>
    </row>
    <row r="160" spans="1:139" x14ac:dyDescent="0.25">
      <c r="AE160" s="80"/>
      <c r="DN160" s="11" t="s">
        <v>990</v>
      </c>
    </row>
    <row r="161" spans="15:122" x14ac:dyDescent="0.25">
      <c r="AE161" s="80" t="s">
        <v>408</v>
      </c>
      <c r="DN161" s="11" t="s">
        <v>991</v>
      </c>
    </row>
    <row r="162" spans="15:122" x14ac:dyDescent="0.25">
      <c r="O162" s="109"/>
      <c r="P162" s="110"/>
      <c r="Q162" s="111"/>
      <c r="R162" s="112"/>
      <c r="S162" s="113"/>
      <c r="AE162" s="80" t="s">
        <v>410</v>
      </c>
      <c r="DN162" s="11" t="s">
        <v>983</v>
      </c>
    </row>
    <row r="163" spans="15:122" x14ac:dyDescent="0.25">
      <c r="O163" s="109"/>
      <c r="P163" s="110"/>
      <c r="Q163" s="111"/>
      <c r="R163" s="112"/>
      <c r="S163" s="113"/>
      <c r="AE163" s="80" t="s">
        <v>409</v>
      </c>
      <c r="DN163" s="11" t="s">
        <v>984</v>
      </c>
    </row>
    <row r="164" spans="15:122" x14ac:dyDescent="0.25">
      <c r="O164" s="109"/>
      <c r="P164" s="110"/>
      <c r="Q164" s="111"/>
      <c r="R164" s="112"/>
      <c r="S164" s="113"/>
      <c r="AE164" s="80"/>
      <c r="DN164" s="11" t="s">
        <v>992</v>
      </c>
    </row>
    <row r="165" spans="15:122" x14ac:dyDescent="0.25">
      <c r="O165" s="114"/>
      <c r="P165" s="111"/>
      <c r="Q165" s="111"/>
      <c r="R165" s="112"/>
      <c r="S165" s="115"/>
      <c r="AE165" s="80" t="s">
        <v>411</v>
      </c>
      <c r="DN165" s="11" t="s">
        <v>985</v>
      </c>
    </row>
    <row r="166" spans="15:122" x14ac:dyDescent="0.25">
      <c r="AE166" s="80" t="s">
        <v>413</v>
      </c>
    </row>
    <row r="167" spans="15:122" x14ac:dyDescent="0.25">
      <c r="AE167" s="80" t="s">
        <v>412</v>
      </c>
      <c r="DO167" s="45" t="s">
        <v>993</v>
      </c>
    </row>
    <row r="168" spans="15:122" x14ac:dyDescent="0.25">
      <c r="AE168" s="80"/>
      <c r="DO168" s="11" t="s">
        <v>994</v>
      </c>
    </row>
    <row r="169" spans="15:122" x14ac:dyDescent="0.25">
      <c r="AE169" s="80"/>
      <c r="DO169" s="11" t="s">
        <v>995</v>
      </c>
    </row>
    <row r="170" spans="15:122" x14ac:dyDescent="0.25">
      <c r="AE170" s="80"/>
      <c r="DO170" s="11" t="s">
        <v>996</v>
      </c>
    </row>
    <row r="171" spans="15:122" x14ac:dyDescent="0.25">
      <c r="AE171" s="80"/>
      <c r="DO171" s="11" t="s">
        <v>997</v>
      </c>
    </row>
    <row r="172" spans="15:122" x14ac:dyDescent="0.25">
      <c r="AE172" s="80"/>
    </row>
    <row r="173" spans="15:122" x14ac:dyDescent="0.25">
      <c r="AE173" s="80"/>
    </row>
    <row r="174" spans="15:122" x14ac:dyDescent="0.25">
      <c r="AE174" s="80"/>
    </row>
    <row r="175" spans="15:122" x14ac:dyDescent="0.25">
      <c r="AE175" s="80"/>
    </row>
    <row r="176" spans="15:122" x14ac:dyDescent="0.25">
      <c r="AE176" s="80"/>
      <c r="DR176" s="11" t="s">
        <v>998</v>
      </c>
    </row>
    <row r="177" spans="31:118" x14ac:dyDescent="0.25">
      <c r="AE177" s="80"/>
    </row>
    <row r="178" spans="31:118" x14ac:dyDescent="0.25">
      <c r="AE178" s="80"/>
    </row>
    <row r="179" spans="31:118" x14ac:dyDescent="0.25">
      <c r="AE179" s="80"/>
      <c r="DK179" s="856" t="s">
        <v>78</v>
      </c>
      <c r="DL179" s="857"/>
      <c r="DM179" s="858"/>
      <c r="DN179" s="173" t="s">
        <v>950</v>
      </c>
    </row>
    <row r="180" spans="31:118" x14ac:dyDescent="0.25">
      <c r="AE180" s="80"/>
      <c r="DK180" s="174" t="s">
        <v>76</v>
      </c>
      <c r="DL180" s="175" t="s">
        <v>77</v>
      </c>
      <c r="DM180" s="176" t="s">
        <v>701</v>
      </c>
      <c r="DN180" s="171"/>
    </row>
    <row r="181" spans="31:118" x14ac:dyDescent="0.25">
      <c r="AE181" s="80"/>
      <c r="DK181" s="177">
        <v>101</v>
      </c>
      <c r="DL181" s="178" t="s">
        <v>712</v>
      </c>
      <c r="DM181" s="179">
        <v>2</v>
      </c>
      <c r="DN181" s="171"/>
    </row>
    <row r="182" spans="31:118" x14ac:dyDescent="0.25">
      <c r="AE182" s="80"/>
      <c r="DK182" s="177">
        <v>102</v>
      </c>
      <c r="DL182" s="178" t="s">
        <v>713</v>
      </c>
      <c r="DM182" s="179">
        <v>3</v>
      </c>
      <c r="DN182" s="171"/>
    </row>
    <row r="183" spans="31:118" x14ac:dyDescent="0.25">
      <c r="AE183" s="80"/>
      <c r="DK183" s="177">
        <v>103</v>
      </c>
      <c r="DL183" s="178" t="s">
        <v>714</v>
      </c>
      <c r="DM183" s="179">
        <v>4</v>
      </c>
      <c r="DN183" s="171"/>
    </row>
    <row r="184" spans="31:118" x14ac:dyDescent="0.25">
      <c r="AE184" s="80"/>
      <c r="DK184" s="177">
        <v>104</v>
      </c>
      <c r="DL184" s="178" t="s">
        <v>715</v>
      </c>
      <c r="DM184" s="179">
        <v>5</v>
      </c>
      <c r="DN184" s="171"/>
    </row>
    <row r="185" spans="31:118" x14ac:dyDescent="0.25">
      <c r="AE185" s="80"/>
      <c r="DK185" s="177">
        <v>111</v>
      </c>
      <c r="DL185" s="178" t="s">
        <v>716</v>
      </c>
      <c r="DM185" s="179">
        <v>4</v>
      </c>
      <c r="DN185" s="171" t="s">
        <v>953</v>
      </c>
    </row>
    <row r="186" spans="31:118" x14ac:dyDescent="0.25">
      <c r="AE186" s="80"/>
      <c r="DK186" s="177">
        <v>112</v>
      </c>
      <c r="DL186" s="178" t="s">
        <v>717</v>
      </c>
      <c r="DM186" s="179">
        <v>5</v>
      </c>
      <c r="DN186" s="171" t="s">
        <v>953</v>
      </c>
    </row>
    <row r="187" spans="31:118" x14ac:dyDescent="0.25">
      <c r="AE187" s="80"/>
      <c r="DK187" s="177">
        <v>121</v>
      </c>
      <c r="DL187" s="178" t="s">
        <v>718</v>
      </c>
      <c r="DM187" s="179">
        <v>4</v>
      </c>
      <c r="DN187" s="171" t="s">
        <v>954</v>
      </c>
    </row>
    <row r="188" spans="31:118" x14ac:dyDescent="0.25">
      <c r="AE188" s="80"/>
      <c r="DK188" s="177">
        <v>122</v>
      </c>
      <c r="DL188" s="178" t="s">
        <v>719</v>
      </c>
      <c r="DM188" s="179">
        <v>5</v>
      </c>
      <c r="DN188" s="171" t="s">
        <v>954</v>
      </c>
    </row>
    <row r="189" spans="31:118" x14ac:dyDescent="0.25">
      <c r="DK189" s="177">
        <v>123</v>
      </c>
      <c r="DL189" s="178" t="s">
        <v>720</v>
      </c>
      <c r="DM189" s="179">
        <v>6</v>
      </c>
      <c r="DN189" s="171" t="s">
        <v>954</v>
      </c>
    </row>
    <row r="190" spans="31:118" x14ac:dyDescent="0.25">
      <c r="DK190" s="177">
        <v>124</v>
      </c>
      <c r="DL190" s="178" t="s">
        <v>721</v>
      </c>
      <c r="DM190" s="179">
        <v>7</v>
      </c>
      <c r="DN190" s="171" t="s">
        <v>954</v>
      </c>
    </row>
    <row r="191" spans="31:118" x14ac:dyDescent="0.25">
      <c r="DK191" s="177">
        <v>131</v>
      </c>
      <c r="DL191" s="178" t="s">
        <v>722</v>
      </c>
      <c r="DM191" s="179">
        <v>4</v>
      </c>
      <c r="DN191" s="171" t="s">
        <v>955</v>
      </c>
    </row>
    <row r="192" spans="31:118" x14ac:dyDescent="0.25">
      <c r="DK192" s="177">
        <v>132</v>
      </c>
      <c r="DL192" s="178" t="s">
        <v>723</v>
      </c>
      <c r="DM192" s="179">
        <v>5</v>
      </c>
      <c r="DN192" s="171" t="s">
        <v>955</v>
      </c>
    </row>
    <row r="193" spans="115:118" x14ac:dyDescent="0.25">
      <c r="DK193" s="177">
        <v>133</v>
      </c>
      <c r="DL193" s="178" t="s">
        <v>724</v>
      </c>
      <c r="DM193" s="179">
        <v>6</v>
      </c>
      <c r="DN193" s="171" t="s">
        <v>955</v>
      </c>
    </row>
    <row r="194" spans="115:118" x14ac:dyDescent="0.25">
      <c r="DK194" s="177">
        <v>134</v>
      </c>
      <c r="DL194" s="178" t="s">
        <v>725</v>
      </c>
      <c r="DM194" s="179">
        <v>7</v>
      </c>
      <c r="DN194" s="171" t="s">
        <v>955</v>
      </c>
    </row>
    <row r="195" spans="115:118" x14ac:dyDescent="0.25">
      <c r="DK195" s="177">
        <v>138</v>
      </c>
      <c r="DL195" s="178" t="s">
        <v>726</v>
      </c>
      <c r="DM195" s="179">
        <v>6</v>
      </c>
      <c r="DN195" s="171"/>
    </row>
    <row r="196" spans="115:118" x14ac:dyDescent="0.25">
      <c r="DK196" s="177">
        <v>139</v>
      </c>
      <c r="DL196" s="178" t="s">
        <v>727</v>
      </c>
      <c r="DM196" s="179">
        <v>7</v>
      </c>
      <c r="DN196" s="171"/>
    </row>
    <row r="197" spans="115:118" x14ac:dyDescent="0.25">
      <c r="DK197" s="177">
        <v>141</v>
      </c>
      <c r="DL197" s="178" t="s">
        <v>728</v>
      </c>
      <c r="DM197" s="179">
        <v>8</v>
      </c>
      <c r="DN197" s="171" t="s">
        <v>956</v>
      </c>
    </row>
    <row r="198" spans="115:118" x14ac:dyDescent="0.25">
      <c r="DK198" s="177">
        <v>142</v>
      </c>
      <c r="DL198" s="178" t="s">
        <v>729</v>
      </c>
      <c r="DM198" s="179">
        <v>9</v>
      </c>
      <c r="DN198" s="171" t="s">
        <v>956</v>
      </c>
    </row>
    <row r="199" spans="115:118" x14ac:dyDescent="0.25">
      <c r="DK199" s="177">
        <v>143</v>
      </c>
      <c r="DL199" s="178" t="s">
        <v>730</v>
      </c>
      <c r="DM199" s="179">
        <v>10</v>
      </c>
      <c r="DN199" s="171" t="s">
        <v>956</v>
      </c>
    </row>
    <row r="200" spans="115:118" x14ac:dyDescent="0.25">
      <c r="DK200" s="177">
        <v>144</v>
      </c>
      <c r="DL200" s="178" t="s">
        <v>731</v>
      </c>
      <c r="DM200" s="179">
        <v>11</v>
      </c>
      <c r="DN200" s="171" t="s">
        <v>956</v>
      </c>
    </row>
    <row r="201" spans="115:118" x14ac:dyDescent="0.25">
      <c r="DK201" s="177">
        <v>150</v>
      </c>
      <c r="DL201" s="178" t="s">
        <v>732</v>
      </c>
      <c r="DM201" s="179">
        <v>8</v>
      </c>
      <c r="DN201" s="171"/>
    </row>
    <row r="202" spans="115:118" x14ac:dyDescent="0.25">
      <c r="DK202" s="177">
        <v>151</v>
      </c>
      <c r="DL202" s="178" t="s">
        <v>733</v>
      </c>
      <c r="DM202" s="179">
        <v>9</v>
      </c>
      <c r="DN202" s="171"/>
    </row>
    <row r="203" spans="115:118" x14ac:dyDescent="0.25">
      <c r="DK203" s="177">
        <v>152</v>
      </c>
      <c r="DL203" s="178" t="s">
        <v>734</v>
      </c>
      <c r="DM203" s="179">
        <v>10</v>
      </c>
      <c r="DN203" s="171"/>
    </row>
    <row r="204" spans="115:118" x14ac:dyDescent="0.25">
      <c r="DK204" s="177">
        <v>153</v>
      </c>
      <c r="DL204" s="178" t="s">
        <v>735</v>
      </c>
      <c r="DM204" s="179">
        <v>11</v>
      </c>
      <c r="DN204" s="171"/>
    </row>
    <row r="205" spans="115:118" x14ac:dyDescent="0.25">
      <c r="DK205" s="177">
        <v>154</v>
      </c>
      <c r="DL205" s="178" t="s">
        <v>736</v>
      </c>
      <c r="DM205" s="179">
        <v>12</v>
      </c>
      <c r="DN205" s="171"/>
    </row>
    <row r="206" spans="115:118" x14ac:dyDescent="0.25">
      <c r="DK206" s="177">
        <v>161</v>
      </c>
      <c r="DL206" s="178" t="s">
        <v>737</v>
      </c>
      <c r="DM206" s="179">
        <v>8</v>
      </c>
      <c r="DN206" s="171" t="s">
        <v>957</v>
      </c>
    </row>
    <row r="207" spans="115:118" x14ac:dyDescent="0.25">
      <c r="DK207" s="177">
        <v>162</v>
      </c>
      <c r="DL207" s="178" t="s">
        <v>738</v>
      </c>
      <c r="DM207" s="179">
        <v>9</v>
      </c>
      <c r="DN207" s="171" t="s">
        <v>957</v>
      </c>
    </row>
    <row r="208" spans="115:118" x14ac:dyDescent="0.25">
      <c r="DK208" s="177">
        <v>163</v>
      </c>
      <c r="DL208" s="178" t="s">
        <v>739</v>
      </c>
      <c r="DM208" s="179">
        <v>10</v>
      </c>
      <c r="DN208" s="171"/>
    </row>
    <row r="209" spans="115:118" x14ac:dyDescent="0.25">
      <c r="DK209" s="177">
        <v>164</v>
      </c>
      <c r="DL209" s="178" t="s">
        <v>740</v>
      </c>
      <c r="DM209" s="179">
        <v>11</v>
      </c>
      <c r="DN209" s="171"/>
    </row>
    <row r="210" spans="115:118" x14ac:dyDescent="0.25">
      <c r="DK210" s="177">
        <v>171</v>
      </c>
      <c r="DL210" s="178" t="s">
        <v>741</v>
      </c>
      <c r="DM210" s="179">
        <v>9</v>
      </c>
      <c r="DN210" s="171"/>
    </row>
    <row r="211" spans="115:118" x14ac:dyDescent="0.25">
      <c r="DK211" s="177">
        <v>172</v>
      </c>
      <c r="DL211" s="178" t="s">
        <v>742</v>
      </c>
      <c r="DM211" s="179">
        <v>10</v>
      </c>
      <c r="DN211" s="171"/>
    </row>
    <row r="212" spans="115:118" x14ac:dyDescent="0.25">
      <c r="DK212" s="177">
        <v>173</v>
      </c>
      <c r="DL212" s="178" t="s">
        <v>743</v>
      </c>
      <c r="DM212" s="179">
        <v>11</v>
      </c>
      <c r="DN212" s="171"/>
    </row>
    <row r="213" spans="115:118" x14ac:dyDescent="0.25">
      <c r="DK213" s="177">
        <v>174</v>
      </c>
      <c r="DL213" s="178" t="s">
        <v>744</v>
      </c>
      <c r="DM213" s="179">
        <v>12</v>
      </c>
      <c r="DN213" s="171"/>
    </row>
    <row r="214" spans="115:118" x14ac:dyDescent="0.25">
      <c r="DK214" s="177">
        <v>181</v>
      </c>
      <c r="DL214" s="178" t="s">
        <v>745</v>
      </c>
      <c r="DM214" s="179">
        <v>10</v>
      </c>
      <c r="DN214" s="171"/>
    </row>
    <row r="215" spans="115:118" x14ac:dyDescent="0.25">
      <c r="DK215" s="177">
        <v>183</v>
      </c>
      <c r="DL215" s="178" t="s">
        <v>746</v>
      </c>
      <c r="DM215" s="179">
        <v>12</v>
      </c>
      <c r="DN215" s="171"/>
    </row>
    <row r="216" spans="115:118" x14ac:dyDescent="0.25">
      <c r="DK216" s="177">
        <v>191</v>
      </c>
      <c r="DL216" s="178" t="s">
        <v>747</v>
      </c>
      <c r="DM216" s="179">
        <v>7</v>
      </c>
      <c r="DN216" s="171"/>
    </row>
    <row r="217" spans="115:118" x14ac:dyDescent="0.25">
      <c r="DK217" s="177">
        <v>192</v>
      </c>
      <c r="DL217" s="178" t="s">
        <v>748</v>
      </c>
      <c r="DM217" s="179">
        <v>8</v>
      </c>
      <c r="DN217" s="171"/>
    </row>
    <row r="218" spans="115:118" x14ac:dyDescent="0.25">
      <c r="DK218" s="177">
        <v>193</v>
      </c>
      <c r="DL218" s="178" t="s">
        <v>749</v>
      </c>
      <c r="DM218" s="179">
        <v>9</v>
      </c>
      <c r="DN218" s="171"/>
    </row>
    <row r="219" spans="115:118" x14ac:dyDescent="0.25">
      <c r="DK219" s="177">
        <v>201</v>
      </c>
      <c r="DL219" s="178" t="s">
        <v>750</v>
      </c>
      <c r="DM219" s="179">
        <v>2</v>
      </c>
      <c r="DN219" s="171"/>
    </row>
    <row r="220" spans="115:118" x14ac:dyDescent="0.25">
      <c r="DK220" s="177">
        <v>202</v>
      </c>
      <c r="DL220" s="178" t="s">
        <v>751</v>
      </c>
      <c r="DM220" s="179">
        <v>3</v>
      </c>
      <c r="DN220" s="171"/>
    </row>
    <row r="221" spans="115:118" x14ac:dyDescent="0.25">
      <c r="DK221" s="177">
        <v>211</v>
      </c>
      <c r="DL221" s="178" t="s">
        <v>752</v>
      </c>
      <c r="DM221" s="179">
        <v>4</v>
      </c>
      <c r="DN221" s="171" t="s">
        <v>958</v>
      </c>
    </row>
    <row r="222" spans="115:118" x14ac:dyDescent="0.25">
      <c r="DK222" s="177">
        <v>212</v>
      </c>
      <c r="DL222" s="178" t="s">
        <v>753</v>
      </c>
      <c r="DM222" s="179">
        <v>5</v>
      </c>
      <c r="DN222" s="171" t="s">
        <v>958</v>
      </c>
    </row>
    <row r="223" spans="115:118" x14ac:dyDescent="0.25">
      <c r="DK223" s="177">
        <v>213</v>
      </c>
      <c r="DL223" s="178" t="s">
        <v>754</v>
      </c>
      <c r="DM223" s="179">
        <v>6</v>
      </c>
      <c r="DN223" s="171" t="s">
        <v>958</v>
      </c>
    </row>
    <row r="224" spans="115:118" x14ac:dyDescent="0.25">
      <c r="DK224" s="177">
        <v>214</v>
      </c>
      <c r="DL224" s="178" t="s">
        <v>755</v>
      </c>
      <c r="DM224" s="179">
        <v>7</v>
      </c>
      <c r="DN224" s="171" t="s">
        <v>958</v>
      </c>
    </row>
    <row r="225" spans="115:118" x14ac:dyDescent="0.25">
      <c r="DK225" s="177">
        <v>221</v>
      </c>
      <c r="DL225" s="178" t="s">
        <v>756</v>
      </c>
      <c r="DM225" s="179">
        <v>8</v>
      </c>
      <c r="DN225" s="171" t="s">
        <v>959</v>
      </c>
    </row>
    <row r="226" spans="115:118" x14ac:dyDescent="0.25">
      <c r="DK226" s="177">
        <v>222</v>
      </c>
      <c r="DL226" s="178" t="s">
        <v>757</v>
      </c>
      <c r="DM226" s="179">
        <v>9</v>
      </c>
      <c r="DN226" s="171" t="s">
        <v>959</v>
      </c>
    </row>
    <row r="227" spans="115:118" x14ac:dyDescent="0.25">
      <c r="DK227" s="177">
        <v>223</v>
      </c>
      <c r="DL227" s="178" t="s">
        <v>758</v>
      </c>
      <c r="DM227" s="179">
        <v>10</v>
      </c>
      <c r="DN227" s="171" t="s">
        <v>959</v>
      </c>
    </row>
    <row r="228" spans="115:118" x14ac:dyDescent="0.25">
      <c r="DK228" s="177">
        <v>224</v>
      </c>
      <c r="DL228" s="178" t="s">
        <v>759</v>
      </c>
      <c r="DM228" s="179">
        <v>11</v>
      </c>
      <c r="DN228" s="171" t="s">
        <v>959</v>
      </c>
    </row>
    <row r="229" spans="115:118" x14ac:dyDescent="0.25">
      <c r="DK229" s="177">
        <v>241</v>
      </c>
      <c r="DL229" s="178" t="s">
        <v>760</v>
      </c>
      <c r="DM229" s="179">
        <v>8</v>
      </c>
      <c r="DN229" s="171"/>
    </row>
    <row r="230" spans="115:118" x14ac:dyDescent="0.25">
      <c r="DK230" s="177">
        <v>242</v>
      </c>
      <c r="DL230" s="178" t="s">
        <v>761</v>
      </c>
      <c r="DM230" s="179">
        <v>9</v>
      </c>
      <c r="DN230" s="171"/>
    </row>
    <row r="231" spans="115:118" x14ac:dyDescent="0.25">
      <c r="DK231" s="177">
        <v>243</v>
      </c>
      <c r="DL231" s="178" t="s">
        <v>762</v>
      </c>
      <c r="DM231" s="179">
        <v>10</v>
      </c>
      <c r="DN231" s="171"/>
    </row>
    <row r="232" spans="115:118" x14ac:dyDescent="0.25">
      <c r="DK232" s="177">
        <v>244</v>
      </c>
      <c r="DL232" s="178" t="s">
        <v>763</v>
      </c>
      <c r="DM232" s="179">
        <v>11</v>
      </c>
      <c r="DN232" s="171"/>
    </row>
    <row r="233" spans="115:118" x14ac:dyDescent="0.25">
      <c r="DK233" s="177">
        <v>250</v>
      </c>
      <c r="DL233" s="178" t="s">
        <v>764</v>
      </c>
      <c r="DM233" s="179">
        <v>8</v>
      </c>
      <c r="DN233" s="171"/>
    </row>
    <row r="234" spans="115:118" x14ac:dyDescent="0.25">
      <c r="DK234" s="177">
        <v>251</v>
      </c>
      <c r="DL234" s="178" t="s">
        <v>765</v>
      </c>
      <c r="DM234" s="179">
        <v>9</v>
      </c>
      <c r="DN234" s="171"/>
    </row>
    <row r="235" spans="115:118" x14ac:dyDescent="0.25">
      <c r="DK235" s="177">
        <v>252</v>
      </c>
      <c r="DL235" s="178" t="s">
        <v>766</v>
      </c>
      <c r="DM235" s="179">
        <v>10</v>
      </c>
      <c r="DN235" s="171"/>
    </row>
    <row r="236" spans="115:118" x14ac:dyDescent="0.25">
      <c r="DK236" s="177">
        <v>253</v>
      </c>
      <c r="DL236" s="178" t="s">
        <v>767</v>
      </c>
      <c r="DM236" s="179">
        <v>11</v>
      </c>
      <c r="DN236" s="171"/>
    </row>
    <row r="237" spans="115:118" x14ac:dyDescent="0.25">
      <c r="DK237" s="177">
        <v>254</v>
      </c>
      <c r="DL237" s="178" t="s">
        <v>768</v>
      </c>
      <c r="DM237" s="179">
        <v>12</v>
      </c>
      <c r="DN237" s="171"/>
    </row>
    <row r="238" spans="115:118" x14ac:dyDescent="0.25">
      <c r="DK238" s="177">
        <v>351</v>
      </c>
      <c r="DL238" s="178" t="s">
        <v>769</v>
      </c>
      <c r="DM238" s="179">
        <v>7</v>
      </c>
      <c r="DN238" s="171"/>
    </row>
    <row r="239" spans="115:118" x14ac:dyDescent="0.25">
      <c r="DK239" s="177">
        <v>352</v>
      </c>
      <c r="DL239" s="178" t="s">
        <v>770</v>
      </c>
      <c r="DM239" s="179">
        <v>8</v>
      </c>
      <c r="DN239" s="171"/>
    </row>
    <row r="240" spans="115:118" x14ac:dyDescent="0.25">
      <c r="DK240" s="177">
        <v>353</v>
      </c>
      <c r="DL240" s="178" t="s">
        <v>771</v>
      </c>
      <c r="DM240" s="179">
        <v>9</v>
      </c>
      <c r="DN240" s="171"/>
    </row>
    <row r="241" spans="115:118" x14ac:dyDescent="0.25">
      <c r="DK241" s="177">
        <v>354</v>
      </c>
      <c r="DL241" s="178" t="s">
        <v>772</v>
      </c>
      <c r="DM241" s="179">
        <v>10</v>
      </c>
      <c r="DN241" s="171"/>
    </row>
    <row r="242" spans="115:118" x14ac:dyDescent="0.25">
      <c r="DK242" s="177">
        <v>355</v>
      </c>
      <c r="DL242" s="178" t="s">
        <v>773</v>
      </c>
      <c r="DM242" s="179">
        <v>11</v>
      </c>
      <c r="DN242" s="171"/>
    </row>
    <row r="243" spans="115:118" x14ac:dyDescent="0.25">
      <c r="DK243" s="177">
        <v>356</v>
      </c>
      <c r="DL243" s="178" t="s">
        <v>774</v>
      </c>
      <c r="DM243" s="179">
        <v>12</v>
      </c>
      <c r="DN243" s="171"/>
    </row>
    <row r="244" spans="115:118" x14ac:dyDescent="0.25">
      <c r="DK244" s="177">
        <v>361</v>
      </c>
      <c r="DL244" s="178" t="s">
        <v>775</v>
      </c>
      <c r="DM244" s="179">
        <v>6</v>
      </c>
      <c r="DN244" s="171"/>
    </row>
    <row r="245" spans="115:118" x14ac:dyDescent="0.25">
      <c r="DK245" s="177">
        <v>362</v>
      </c>
      <c r="DL245" s="178" t="s">
        <v>776</v>
      </c>
      <c r="DM245" s="179">
        <v>7</v>
      </c>
      <c r="DN245" s="171"/>
    </row>
    <row r="246" spans="115:118" x14ac:dyDescent="0.25">
      <c r="DK246" s="177">
        <v>363</v>
      </c>
      <c r="DL246" s="178" t="s">
        <v>777</v>
      </c>
      <c r="DM246" s="179">
        <v>8</v>
      </c>
      <c r="DN246" s="171"/>
    </row>
    <row r="247" spans="115:118" x14ac:dyDescent="0.25">
      <c r="DK247" s="177">
        <v>364</v>
      </c>
      <c r="DL247" s="178" t="s">
        <v>778</v>
      </c>
      <c r="DM247" s="179">
        <v>9</v>
      </c>
      <c r="DN247" s="171"/>
    </row>
    <row r="248" spans="115:118" x14ac:dyDescent="0.25">
      <c r="DK248" s="177">
        <v>366</v>
      </c>
      <c r="DL248" s="178" t="s">
        <v>779</v>
      </c>
      <c r="DM248" s="179">
        <v>8</v>
      </c>
      <c r="DN248" s="171"/>
    </row>
    <row r="249" spans="115:118" x14ac:dyDescent="0.25">
      <c r="DK249" s="177">
        <v>367</v>
      </c>
      <c r="DL249" s="178" t="s">
        <v>780</v>
      </c>
      <c r="DM249" s="179">
        <v>9</v>
      </c>
      <c r="DN249" s="171"/>
    </row>
    <row r="250" spans="115:118" x14ac:dyDescent="0.25">
      <c r="DK250" s="177">
        <v>368</v>
      </c>
      <c r="DL250" s="178" t="s">
        <v>781</v>
      </c>
      <c r="DM250" s="179">
        <v>10</v>
      </c>
      <c r="DN250" s="171"/>
    </row>
    <row r="251" spans="115:118" x14ac:dyDescent="0.25">
      <c r="DK251" s="177">
        <v>371</v>
      </c>
      <c r="DL251" s="178" t="s">
        <v>782</v>
      </c>
      <c r="DM251" s="179">
        <v>7</v>
      </c>
      <c r="DN251" s="171"/>
    </row>
    <row r="252" spans="115:118" x14ac:dyDescent="0.25">
      <c r="DK252" s="177">
        <v>372</v>
      </c>
      <c r="DL252" s="178" t="s">
        <v>783</v>
      </c>
      <c r="DM252" s="179">
        <v>8</v>
      </c>
      <c r="DN252" s="171"/>
    </row>
    <row r="253" spans="115:118" x14ac:dyDescent="0.25">
      <c r="DK253" s="177">
        <v>373</v>
      </c>
      <c r="DL253" s="178" t="s">
        <v>784</v>
      </c>
      <c r="DM253" s="179">
        <v>9</v>
      </c>
      <c r="DN253" s="171"/>
    </row>
    <row r="254" spans="115:118" x14ac:dyDescent="0.25">
      <c r="DK254" s="177">
        <v>374</v>
      </c>
      <c r="DL254" s="178" t="s">
        <v>785</v>
      </c>
      <c r="DM254" s="179">
        <v>10</v>
      </c>
      <c r="DN254" s="171"/>
    </row>
    <row r="255" spans="115:118" x14ac:dyDescent="0.25">
      <c r="DK255" s="177">
        <v>375</v>
      </c>
      <c r="DL255" s="178" t="s">
        <v>786</v>
      </c>
      <c r="DM255" s="179">
        <v>11</v>
      </c>
      <c r="DN255" s="171"/>
    </row>
    <row r="256" spans="115:118" x14ac:dyDescent="0.25">
      <c r="DK256" s="177">
        <v>376</v>
      </c>
      <c r="DL256" s="178" t="s">
        <v>787</v>
      </c>
      <c r="DM256" s="179">
        <v>8</v>
      </c>
      <c r="DN256" s="171"/>
    </row>
    <row r="257" spans="115:118" x14ac:dyDescent="0.25">
      <c r="DK257" s="177">
        <v>377</v>
      </c>
      <c r="DL257" s="178" t="s">
        <v>788</v>
      </c>
      <c r="DM257" s="179">
        <v>9</v>
      </c>
      <c r="DN257" s="171"/>
    </row>
    <row r="258" spans="115:118" x14ac:dyDescent="0.25">
      <c r="DK258" s="177">
        <v>378</v>
      </c>
      <c r="DL258" s="178" t="s">
        <v>789</v>
      </c>
      <c r="DM258" s="179">
        <v>11</v>
      </c>
      <c r="DN258" s="171"/>
    </row>
    <row r="259" spans="115:118" x14ac:dyDescent="0.25">
      <c r="DK259" s="177">
        <v>381</v>
      </c>
      <c r="DL259" s="178" t="s">
        <v>732</v>
      </c>
      <c r="DM259" s="179">
        <v>10</v>
      </c>
      <c r="DN259" s="171"/>
    </row>
    <row r="260" spans="115:118" x14ac:dyDescent="0.25">
      <c r="DK260" s="177">
        <v>382</v>
      </c>
      <c r="DL260" s="178" t="s">
        <v>733</v>
      </c>
      <c r="DM260" s="179">
        <v>11</v>
      </c>
      <c r="DN260" s="171"/>
    </row>
    <row r="261" spans="115:118" x14ac:dyDescent="0.25">
      <c r="DK261" s="177">
        <v>383</v>
      </c>
      <c r="DL261" s="178" t="s">
        <v>734</v>
      </c>
      <c r="DM261" s="179">
        <v>12</v>
      </c>
      <c r="DN261" s="171"/>
    </row>
    <row r="262" spans="115:118" x14ac:dyDescent="0.25">
      <c r="DK262" s="177">
        <v>410</v>
      </c>
      <c r="DL262" s="178" t="s">
        <v>790</v>
      </c>
      <c r="DM262" s="179">
        <v>5</v>
      </c>
      <c r="DN262" s="171"/>
    </row>
    <row r="263" spans="115:118" x14ac:dyDescent="0.25">
      <c r="DK263" s="177">
        <v>411</v>
      </c>
      <c r="DL263" s="178" t="s">
        <v>791</v>
      </c>
      <c r="DM263" s="179">
        <v>6</v>
      </c>
      <c r="DN263" s="171" t="s">
        <v>961</v>
      </c>
    </row>
    <row r="264" spans="115:118" x14ac:dyDescent="0.25">
      <c r="DK264" s="177">
        <v>412</v>
      </c>
      <c r="DL264" s="178" t="s">
        <v>792</v>
      </c>
      <c r="DM264" s="179">
        <v>7</v>
      </c>
      <c r="DN264" s="171" t="s">
        <v>961</v>
      </c>
    </row>
    <row r="265" spans="115:118" x14ac:dyDescent="0.25">
      <c r="DK265" s="177">
        <v>413</v>
      </c>
      <c r="DL265" s="178" t="s">
        <v>793</v>
      </c>
      <c r="DM265" s="179">
        <v>8</v>
      </c>
      <c r="DN265" s="171" t="s">
        <v>961</v>
      </c>
    </row>
    <row r="266" spans="115:118" x14ac:dyDescent="0.25">
      <c r="DK266" s="177">
        <v>420</v>
      </c>
      <c r="DL266" s="178" t="s">
        <v>794</v>
      </c>
      <c r="DM266" s="179">
        <v>4</v>
      </c>
      <c r="DN266" s="171" t="s">
        <v>960</v>
      </c>
    </row>
    <row r="267" spans="115:118" x14ac:dyDescent="0.25">
      <c r="DK267" s="177">
        <v>421</v>
      </c>
      <c r="DL267" s="178" t="s">
        <v>795</v>
      </c>
      <c r="DM267" s="179">
        <v>5</v>
      </c>
      <c r="DN267" s="171" t="s">
        <v>960</v>
      </c>
    </row>
    <row r="268" spans="115:118" x14ac:dyDescent="0.25">
      <c r="DK268" s="177">
        <v>422</v>
      </c>
      <c r="DL268" s="178" t="s">
        <v>796</v>
      </c>
      <c r="DM268" s="179">
        <v>6</v>
      </c>
      <c r="DN268" s="171" t="s">
        <v>960</v>
      </c>
    </row>
    <row r="269" spans="115:118" x14ac:dyDescent="0.25">
      <c r="DK269" s="177">
        <v>423</v>
      </c>
      <c r="DL269" s="178" t="s">
        <v>797</v>
      </c>
      <c r="DM269" s="179">
        <v>7</v>
      </c>
      <c r="DN269" s="171" t="s">
        <v>960</v>
      </c>
    </row>
    <row r="270" spans="115:118" x14ac:dyDescent="0.25">
      <c r="DK270" s="177">
        <v>424</v>
      </c>
      <c r="DL270" s="178" t="s">
        <v>798</v>
      </c>
      <c r="DM270" s="179">
        <v>8</v>
      </c>
      <c r="DN270" s="171" t="s">
        <v>960</v>
      </c>
    </row>
    <row r="271" spans="115:118" x14ac:dyDescent="0.25">
      <c r="DK271" s="177">
        <v>430</v>
      </c>
      <c r="DL271" s="178" t="s">
        <v>799</v>
      </c>
      <c r="DM271" s="179">
        <v>6</v>
      </c>
      <c r="DN271" s="171"/>
    </row>
    <row r="272" spans="115:118" x14ac:dyDescent="0.25">
      <c r="DK272" s="177">
        <v>431</v>
      </c>
      <c r="DL272" s="178" t="s">
        <v>800</v>
      </c>
      <c r="DM272" s="179">
        <v>7</v>
      </c>
      <c r="DN272" s="171"/>
    </row>
    <row r="273" spans="115:118" x14ac:dyDescent="0.25">
      <c r="DK273" s="177">
        <v>432</v>
      </c>
      <c r="DL273" s="178" t="s">
        <v>801</v>
      </c>
      <c r="DM273" s="179">
        <v>8</v>
      </c>
      <c r="DN273" s="171"/>
    </row>
    <row r="274" spans="115:118" x14ac:dyDescent="0.25">
      <c r="DK274" s="177">
        <v>433</v>
      </c>
      <c r="DL274" s="178" t="s">
        <v>802</v>
      </c>
      <c r="DM274" s="179">
        <v>9</v>
      </c>
      <c r="DN274" s="171"/>
    </row>
    <row r="275" spans="115:118" x14ac:dyDescent="0.25">
      <c r="DK275" s="177">
        <v>434</v>
      </c>
      <c r="DL275" s="178" t="s">
        <v>803</v>
      </c>
      <c r="DM275" s="179">
        <v>10</v>
      </c>
      <c r="DN275" s="171"/>
    </row>
    <row r="276" spans="115:118" x14ac:dyDescent="0.25">
      <c r="DK276" s="177">
        <v>441</v>
      </c>
      <c r="DL276" s="178" t="s">
        <v>804</v>
      </c>
      <c r="DM276" s="179">
        <v>7</v>
      </c>
      <c r="DN276" s="171" t="s">
        <v>962</v>
      </c>
    </row>
    <row r="277" spans="115:118" x14ac:dyDescent="0.25">
      <c r="DK277" s="177">
        <v>442</v>
      </c>
      <c r="DL277" s="178" t="s">
        <v>805</v>
      </c>
      <c r="DM277" s="179">
        <v>8</v>
      </c>
      <c r="DN277" s="171" t="s">
        <v>962</v>
      </c>
    </row>
    <row r="278" spans="115:118" x14ac:dyDescent="0.25">
      <c r="DK278" s="177">
        <v>443</v>
      </c>
      <c r="DL278" s="178" t="s">
        <v>806</v>
      </c>
      <c r="DM278" s="179">
        <v>9</v>
      </c>
      <c r="DN278" s="171" t="s">
        <v>962</v>
      </c>
    </row>
    <row r="279" spans="115:118" x14ac:dyDescent="0.25">
      <c r="DK279" s="177">
        <v>444</v>
      </c>
      <c r="DL279" s="178" t="s">
        <v>807</v>
      </c>
      <c r="DM279" s="179">
        <v>10</v>
      </c>
      <c r="DN279" s="171" t="s">
        <v>962</v>
      </c>
    </row>
    <row r="280" spans="115:118" x14ac:dyDescent="0.25">
      <c r="DK280" s="177">
        <v>451</v>
      </c>
      <c r="DL280" s="178" t="s">
        <v>808</v>
      </c>
      <c r="DM280" s="179">
        <v>7</v>
      </c>
      <c r="DN280" s="171"/>
    </row>
    <row r="281" spans="115:118" x14ac:dyDescent="0.25">
      <c r="DK281" s="177">
        <v>452</v>
      </c>
      <c r="DL281" s="178" t="s">
        <v>809</v>
      </c>
      <c r="DM281" s="179">
        <v>8</v>
      </c>
      <c r="DN281" s="171"/>
    </row>
    <row r="282" spans="115:118" x14ac:dyDescent="0.25">
      <c r="DK282" s="177">
        <v>453</v>
      </c>
      <c r="DL282" s="178" t="s">
        <v>810</v>
      </c>
      <c r="DM282" s="179">
        <v>9</v>
      </c>
      <c r="DN282" s="171"/>
    </row>
    <row r="283" spans="115:118" x14ac:dyDescent="0.25">
      <c r="DK283" s="177">
        <v>454</v>
      </c>
      <c r="DL283" s="178" t="s">
        <v>811</v>
      </c>
      <c r="DM283" s="179">
        <v>10</v>
      </c>
      <c r="DN283" s="171"/>
    </row>
    <row r="284" spans="115:118" x14ac:dyDescent="0.25">
      <c r="DK284" s="177">
        <v>460</v>
      </c>
      <c r="DL284" s="178" t="s">
        <v>812</v>
      </c>
      <c r="DM284" s="179">
        <v>6</v>
      </c>
      <c r="DN284" s="171"/>
    </row>
    <row r="285" spans="115:118" x14ac:dyDescent="0.25">
      <c r="DK285" s="177">
        <v>461</v>
      </c>
      <c r="DL285" s="178" t="s">
        <v>813</v>
      </c>
      <c r="DM285" s="179">
        <v>7</v>
      </c>
      <c r="DN285" s="171"/>
    </row>
    <row r="286" spans="115:118" x14ac:dyDescent="0.25">
      <c r="DK286" s="177">
        <v>462</v>
      </c>
      <c r="DL286" s="178" t="s">
        <v>814</v>
      </c>
      <c r="DM286" s="179">
        <v>8</v>
      </c>
      <c r="DN286" s="171"/>
    </row>
    <row r="287" spans="115:118" x14ac:dyDescent="0.25">
      <c r="DK287" s="177">
        <v>463</v>
      </c>
      <c r="DL287" s="178" t="s">
        <v>815</v>
      </c>
      <c r="DM287" s="179">
        <v>9</v>
      </c>
      <c r="DN287" s="171"/>
    </row>
    <row r="288" spans="115:118" x14ac:dyDescent="0.25">
      <c r="DK288" s="177">
        <v>464</v>
      </c>
      <c r="DL288" s="178" t="s">
        <v>816</v>
      </c>
      <c r="DM288" s="179">
        <v>10</v>
      </c>
      <c r="DN288" s="171"/>
    </row>
    <row r="289" spans="115:118" x14ac:dyDescent="0.25">
      <c r="DK289" s="177">
        <v>490</v>
      </c>
      <c r="DL289" s="178" t="s">
        <v>732</v>
      </c>
      <c r="DM289" s="179">
        <v>8</v>
      </c>
      <c r="DN289" s="171"/>
    </row>
    <row r="290" spans="115:118" x14ac:dyDescent="0.25">
      <c r="DK290" s="177">
        <v>491</v>
      </c>
      <c r="DL290" s="178" t="s">
        <v>733</v>
      </c>
      <c r="DM290" s="179">
        <v>9</v>
      </c>
      <c r="DN290" s="171"/>
    </row>
    <row r="291" spans="115:118" x14ac:dyDescent="0.25">
      <c r="DK291" s="177">
        <v>492</v>
      </c>
      <c r="DL291" s="178" t="s">
        <v>734</v>
      </c>
      <c r="DM291" s="179">
        <v>10</v>
      </c>
      <c r="DN291" s="171"/>
    </row>
    <row r="292" spans="115:118" x14ac:dyDescent="0.25">
      <c r="DK292" s="177">
        <v>493</v>
      </c>
      <c r="DL292" s="178" t="s">
        <v>817</v>
      </c>
      <c r="DM292" s="179">
        <v>11</v>
      </c>
      <c r="DN292" s="171"/>
    </row>
    <row r="293" spans="115:118" x14ac:dyDescent="0.25">
      <c r="DK293" s="177">
        <v>494</v>
      </c>
      <c r="DL293" s="178" t="s">
        <v>736</v>
      </c>
      <c r="DM293" s="179">
        <v>12</v>
      </c>
      <c r="DN293" s="171"/>
    </row>
    <row r="294" spans="115:118" x14ac:dyDescent="0.25">
      <c r="DK294" s="177">
        <v>501</v>
      </c>
      <c r="DL294" s="178" t="s">
        <v>818</v>
      </c>
      <c r="DM294" s="179">
        <v>1</v>
      </c>
      <c r="DN294" s="171"/>
    </row>
    <row r="295" spans="115:118" x14ac:dyDescent="0.25">
      <c r="DK295" s="177">
        <v>502</v>
      </c>
      <c r="DL295" s="178" t="s">
        <v>819</v>
      </c>
      <c r="DM295" s="179">
        <v>2</v>
      </c>
      <c r="DN295" s="171"/>
    </row>
    <row r="296" spans="115:118" x14ac:dyDescent="0.25">
      <c r="DK296" s="177">
        <v>504</v>
      </c>
      <c r="DL296" s="178" t="s">
        <v>821</v>
      </c>
      <c r="DM296" s="179">
        <v>4</v>
      </c>
      <c r="DN296" s="171"/>
    </row>
    <row r="297" spans="115:118" x14ac:dyDescent="0.25">
      <c r="DK297" s="177">
        <v>506</v>
      </c>
      <c r="DL297" s="178" t="s">
        <v>822</v>
      </c>
      <c r="DM297" s="179">
        <v>3</v>
      </c>
      <c r="DN297" s="171"/>
    </row>
    <row r="298" spans="115:118" x14ac:dyDescent="0.25">
      <c r="DK298" s="177">
        <v>507</v>
      </c>
      <c r="DL298" s="178" t="s">
        <v>823</v>
      </c>
      <c r="DM298" s="179">
        <v>4</v>
      </c>
      <c r="DN298" s="171"/>
    </row>
    <row r="299" spans="115:118" x14ac:dyDescent="0.25">
      <c r="DK299" s="177">
        <v>503</v>
      </c>
      <c r="DL299" s="178" t="s">
        <v>820</v>
      </c>
      <c r="DM299" s="179">
        <v>3</v>
      </c>
      <c r="DN299" s="171"/>
    </row>
    <row r="300" spans="115:118" x14ac:dyDescent="0.25">
      <c r="DK300" s="177">
        <v>508</v>
      </c>
      <c r="DL300" s="178" t="s">
        <v>824</v>
      </c>
      <c r="DM300" s="179">
        <v>5</v>
      </c>
      <c r="DN300" s="171"/>
    </row>
    <row r="301" spans="115:118" x14ac:dyDescent="0.25">
      <c r="DK301" s="177">
        <v>509</v>
      </c>
      <c r="DL301" s="178" t="s">
        <v>825</v>
      </c>
      <c r="DM301" s="179">
        <v>6</v>
      </c>
      <c r="DN301" s="171"/>
    </row>
    <row r="302" spans="115:118" x14ac:dyDescent="0.25">
      <c r="DK302" s="177">
        <v>511</v>
      </c>
      <c r="DL302" s="178" t="s">
        <v>826</v>
      </c>
      <c r="DM302" s="179">
        <v>4</v>
      </c>
      <c r="DN302" s="171"/>
    </row>
    <row r="303" spans="115:118" x14ac:dyDescent="0.25">
      <c r="DK303" s="177">
        <v>512</v>
      </c>
      <c r="DL303" s="178" t="s">
        <v>827</v>
      </c>
      <c r="DM303" s="179">
        <v>5</v>
      </c>
      <c r="DN303" s="171"/>
    </row>
    <row r="304" spans="115:118" x14ac:dyDescent="0.25">
      <c r="DK304" s="177">
        <v>513</v>
      </c>
      <c r="DL304" s="178" t="s">
        <v>828</v>
      </c>
      <c r="DM304" s="179">
        <v>6</v>
      </c>
      <c r="DN304" s="171"/>
    </row>
    <row r="305" spans="115:118" x14ac:dyDescent="0.25">
      <c r="DK305" s="177">
        <v>514</v>
      </c>
      <c r="DL305" s="178" t="s">
        <v>829</v>
      </c>
      <c r="DM305" s="179">
        <v>7</v>
      </c>
      <c r="DN305" s="171"/>
    </row>
    <row r="306" spans="115:118" x14ac:dyDescent="0.25">
      <c r="DK306" s="177">
        <v>516</v>
      </c>
      <c r="DL306" s="178" t="s">
        <v>830</v>
      </c>
      <c r="DM306" s="179">
        <v>4</v>
      </c>
      <c r="DN306" s="171"/>
    </row>
    <row r="307" spans="115:118" x14ac:dyDescent="0.25">
      <c r="DK307" s="177">
        <v>517</v>
      </c>
      <c r="DL307" s="178" t="s">
        <v>831</v>
      </c>
      <c r="DM307" s="179">
        <v>5</v>
      </c>
      <c r="DN307" s="171"/>
    </row>
    <row r="308" spans="115:118" x14ac:dyDescent="0.25">
      <c r="DK308" s="177">
        <v>518</v>
      </c>
      <c r="DL308" s="178" t="s">
        <v>832</v>
      </c>
      <c r="DM308" s="179">
        <v>6</v>
      </c>
      <c r="DN308" s="171"/>
    </row>
    <row r="309" spans="115:118" x14ac:dyDescent="0.25">
      <c r="DK309" s="177">
        <v>521</v>
      </c>
      <c r="DL309" s="178" t="s">
        <v>833</v>
      </c>
      <c r="DM309" s="179">
        <v>4</v>
      </c>
      <c r="DN309" s="171"/>
    </row>
    <row r="310" spans="115:118" x14ac:dyDescent="0.25">
      <c r="DK310" s="177">
        <v>522</v>
      </c>
      <c r="DL310" s="178" t="s">
        <v>834</v>
      </c>
      <c r="DM310" s="179">
        <v>5</v>
      </c>
      <c r="DN310" s="171"/>
    </row>
    <row r="311" spans="115:118" x14ac:dyDescent="0.25">
      <c r="DK311" s="177">
        <v>523</v>
      </c>
      <c r="DL311" s="178" t="s">
        <v>835</v>
      </c>
      <c r="DM311" s="179">
        <v>6</v>
      </c>
      <c r="DN311" s="171"/>
    </row>
    <row r="312" spans="115:118" x14ac:dyDescent="0.25">
      <c r="DK312" s="177">
        <v>524</v>
      </c>
      <c r="DL312" s="178" t="s">
        <v>836</v>
      </c>
      <c r="DM312" s="179">
        <v>7</v>
      </c>
      <c r="DN312" s="171"/>
    </row>
    <row r="313" spans="115:118" x14ac:dyDescent="0.25">
      <c r="DK313" s="177">
        <v>531</v>
      </c>
      <c r="DL313" s="178" t="s">
        <v>837</v>
      </c>
      <c r="DM313" s="179">
        <v>5</v>
      </c>
      <c r="DN313" s="171"/>
    </row>
    <row r="314" spans="115:118" x14ac:dyDescent="0.25">
      <c r="DK314" s="177">
        <v>532</v>
      </c>
      <c r="DL314" s="178" t="s">
        <v>838</v>
      </c>
      <c r="DM314" s="179">
        <v>6</v>
      </c>
      <c r="DN314" s="171"/>
    </row>
    <row r="315" spans="115:118" x14ac:dyDescent="0.25">
      <c r="DK315" s="177">
        <v>533</v>
      </c>
      <c r="DL315" s="178" t="s">
        <v>839</v>
      </c>
      <c r="DM315" s="179">
        <v>6</v>
      </c>
      <c r="DN315" s="171"/>
    </row>
    <row r="316" spans="115:118" x14ac:dyDescent="0.25">
      <c r="DK316" s="177">
        <v>534</v>
      </c>
      <c r="DL316" s="178" t="s">
        <v>840</v>
      </c>
      <c r="DM316" s="179">
        <v>7</v>
      </c>
      <c r="DN316" s="171"/>
    </row>
    <row r="317" spans="115:118" x14ac:dyDescent="0.25">
      <c r="DK317" s="177">
        <v>541</v>
      </c>
      <c r="DL317" s="178" t="s">
        <v>841</v>
      </c>
      <c r="DM317" s="179">
        <v>6</v>
      </c>
      <c r="DN317" s="171"/>
    </row>
    <row r="318" spans="115:118" x14ac:dyDescent="0.25">
      <c r="DK318" s="177">
        <v>542</v>
      </c>
      <c r="DL318" s="178" t="s">
        <v>842</v>
      </c>
      <c r="DM318" s="179">
        <v>7</v>
      </c>
      <c r="DN318" s="171" t="s">
        <v>967</v>
      </c>
    </row>
    <row r="319" spans="115:118" x14ac:dyDescent="0.25">
      <c r="DK319" s="177">
        <v>543</v>
      </c>
      <c r="DL319" s="178" t="s">
        <v>843</v>
      </c>
      <c r="DM319" s="179">
        <v>8</v>
      </c>
      <c r="DN319" s="171"/>
    </row>
    <row r="320" spans="115:118" x14ac:dyDescent="0.25">
      <c r="DK320" s="177">
        <v>544</v>
      </c>
      <c r="DL320" s="178" t="s">
        <v>844</v>
      </c>
      <c r="DM320" s="179">
        <v>9</v>
      </c>
      <c r="DN320" s="171"/>
    </row>
    <row r="321" spans="115:118" x14ac:dyDescent="0.25">
      <c r="DK321" s="177">
        <v>545</v>
      </c>
      <c r="DL321" s="178" t="s">
        <v>845</v>
      </c>
      <c r="DM321" s="179">
        <v>10</v>
      </c>
      <c r="DN321" s="171"/>
    </row>
    <row r="322" spans="115:118" x14ac:dyDescent="0.25">
      <c r="DK322" s="177">
        <v>550</v>
      </c>
      <c r="DL322" s="178" t="s">
        <v>846</v>
      </c>
      <c r="DM322" s="179">
        <v>7</v>
      </c>
      <c r="DN322" s="171"/>
    </row>
    <row r="323" spans="115:118" x14ac:dyDescent="0.25">
      <c r="DK323" s="177">
        <v>551</v>
      </c>
      <c r="DL323" s="178" t="s">
        <v>732</v>
      </c>
      <c r="DM323" s="179">
        <v>8</v>
      </c>
      <c r="DN323" s="171"/>
    </row>
    <row r="324" spans="115:118" x14ac:dyDescent="0.25">
      <c r="DK324" s="177">
        <v>552</v>
      </c>
      <c r="DL324" s="178" t="s">
        <v>733</v>
      </c>
      <c r="DM324" s="179">
        <v>9</v>
      </c>
      <c r="DN324" s="171"/>
    </row>
    <row r="325" spans="115:118" x14ac:dyDescent="0.25">
      <c r="DK325" s="177">
        <v>553</v>
      </c>
      <c r="DL325" s="178" t="s">
        <v>734</v>
      </c>
      <c r="DM325" s="179">
        <v>10</v>
      </c>
      <c r="DN325" s="171"/>
    </row>
    <row r="326" spans="115:118" x14ac:dyDescent="0.25">
      <c r="DK326" s="177">
        <v>554</v>
      </c>
      <c r="DL326" s="178" t="s">
        <v>817</v>
      </c>
      <c r="DM326" s="179">
        <v>11</v>
      </c>
      <c r="DN326" s="171"/>
    </row>
    <row r="327" spans="115:118" x14ac:dyDescent="0.25">
      <c r="DK327" s="177">
        <v>555</v>
      </c>
      <c r="DL327" s="180" t="s">
        <v>736</v>
      </c>
      <c r="DM327" s="179">
        <v>12</v>
      </c>
      <c r="DN327" s="171"/>
    </row>
    <row r="328" spans="115:118" x14ac:dyDescent="0.25">
      <c r="DK328" s="177">
        <v>561</v>
      </c>
      <c r="DL328" s="178" t="s">
        <v>847</v>
      </c>
      <c r="DM328" s="179">
        <v>3</v>
      </c>
      <c r="DN328" s="171"/>
    </row>
    <row r="329" spans="115:118" x14ac:dyDescent="0.25">
      <c r="DK329" s="177">
        <v>562</v>
      </c>
      <c r="DL329" s="178" t="s">
        <v>848</v>
      </c>
      <c r="DM329" s="179">
        <v>4</v>
      </c>
      <c r="DN329" s="171"/>
    </row>
    <row r="330" spans="115:118" x14ac:dyDescent="0.25">
      <c r="DK330" s="177">
        <v>563</v>
      </c>
      <c r="DL330" s="178" t="s">
        <v>849</v>
      </c>
      <c r="DM330" s="179">
        <v>5</v>
      </c>
      <c r="DN330" s="171"/>
    </row>
    <row r="331" spans="115:118" x14ac:dyDescent="0.25">
      <c r="DK331" s="177">
        <v>564</v>
      </c>
      <c r="DL331" s="178" t="s">
        <v>850</v>
      </c>
      <c r="DM331" s="179">
        <v>6</v>
      </c>
      <c r="DN331" s="171"/>
    </row>
    <row r="332" spans="115:118" x14ac:dyDescent="0.25">
      <c r="DK332" s="177">
        <v>565</v>
      </c>
      <c r="DL332" s="178" t="s">
        <v>851</v>
      </c>
      <c r="DM332" s="179">
        <v>7</v>
      </c>
      <c r="DN332" s="171"/>
    </row>
    <row r="333" spans="115:118" x14ac:dyDescent="0.25">
      <c r="DK333" s="177">
        <v>566</v>
      </c>
      <c r="DL333" s="178" t="s">
        <v>0</v>
      </c>
      <c r="DM333" s="179">
        <v>8</v>
      </c>
      <c r="DN333" s="171"/>
    </row>
    <row r="334" spans="115:118" x14ac:dyDescent="0.25">
      <c r="DK334" s="177">
        <v>571</v>
      </c>
      <c r="DL334" s="178" t="s">
        <v>1</v>
      </c>
      <c r="DM334" s="179">
        <v>3</v>
      </c>
      <c r="DN334" s="171"/>
    </row>
    <row r="335" spans="115:118" x14ac:dyDescent="0.25">
      <c r="DK335" s="177">
        <v>572</v>
      </c>
      <c r="DL335" s="178" t="s">
        <v>2</v>
      </c>
      <c r="DM335" s="179">
        <v>4</v>
      </c>
      <c r="DN335" s="171"/>
    </row>
    <row r="336" spans="115:118" x14ac:dyDescent="0.25">
      <c r="DK336" s="177">
        <v>573</v>
      </c>
      <c r="DL336" s="178" t="s">
        <v>3</v>
      </c>
      <c r="DM336" s="179">
        <v>5</v>
      </c>
      <c r="DN336" s="171"/>
    </row>
    <row r="337" spans="115:118" x14ac:dyDescent="0.25">
      <c r="DK337" s="177">
        <v>574</v>
      </c>
      <c r="DL337" s="178" t="s">
        <v>4</v>
      </c>
      <c r="DM337" s="179">
        <v>6</v>
      </c>
      <c r="DN337" s="171"/>
    </row>
    <row r="338" spans="115:118" x14ac:dyDescent="0.25">
      <c r="DK338" s="177">
        <v>575</v>
      </c>
      <c r="DL338" s="178" t="s">
        <v>5</v>
      </c>
      <c r="DM338" s="179">
        <v>7</v>
      </c>
      <c r="DN338" s="171"/>
    </row>
    <row r="339" spans="115:118" x14ac:dyDescent="0.25">
      <c r="DK339" s="177">
        <v>576</v>
      </c>
      <c r="DL339" s="178" t="s">
        <v>6</v>
      </c>
      <c r="DM339" s="179">
        <v>8</v>
      </c>
      <c r="DN339" s="171"/>
    </row>
    <row r="340" spans="115:118" x14ac:dyDescent="0.25">
      <c r="DK340" s="177">
        <v>577</v>
      </c>
      <c r="DL340" s="178" t="s">
        <v>7</v>
      </c>
      <c r="DM340" s="181"/>
      <c r="DN340" s="171"/>
    </row>
    <row r="341" spans="115:118" x14ac:dyDescent="0.25">
      <c r="DK341" s="177">
        <v>578</v>
      </c>
      <c r="DL341" s="178" t="s">
        <v>8</v>
      </c>
      <c r="DM341" s="179">
        <v>7</v>
      </c>
      <c r="DN341" s="171"/>
    </row>
    <row r="342" spans="115:118" x14ac:dyDescent="0.25">
      <c r="DK342" s="177">
        <v>580</v>
      </c>
      <c r="DL342" s="178" t="s">
        <v>9</v>
      </c>
      <c r="DM342" s="179">
        <v>2</v>
      </c>
      <c r="DN342" s="171"/>
    </row>
    <row r="343" spans="115:118" x14ac:dyDescent="0.25">
      <c r="DK343" s="177">
        <v>581</v>
      </c>
      <c r="DL343" s="178" t="s">
        <v>10</v>
      </c>
      <c r="DM343" s="179">
        <v>3</v>
      </c>
      <c r="DN343" s="171"/>
    </row>
    <row r="344" spans="115:118" x14ac:dyDescent="0.25">
      <c r="DK344" s="177">
        <v>582</v>
      </c>
      <c r="DL344" s="178" t="s">
        <v>11</v>
      </c>
      <c r="DM344" s="179">
        <v>4</v>
      </c>
      <c r="DN344" s="171"/>
    </row>
    <row r="345" spans="115:118" x14ac:dyDescent="0.25">
      <c r="DK345" s="177">
        <v>583</v>
      </c>
      <c r="DL345" s="178" t="s">
        <v>12</v>
      </c>
      <c r="DM345" s="179">
        <v>4</v>
      </c>
      <c r="DN345" s="171"/>
    </row>
    <row r="346" spans="115:118" x14ac:dyDescent="0.25">
      <c r="DK346" s="177">
        <v>584</v>
      </c>
      <c r="DL346" s="178" t="s">
        <v>13</v>
      </c>
      <c r="DM346" s="179">
        <v>5</v>
      </c>
      <c r="DN346" s="171"/>
    </row>
    <row r="347" spans="115:118" x14ac:dyDescent="0.25">
      <c r="DK347" s="177">
        <v>585</v>
      </c>
      <c r="DL347" s="178" t="s">
        <v>14</v>
      </c>
      <c r="DM347" s="179">
        <v>6</v>
      </c>
      <c r="DN347" s="171"/>
    </row>
    <row r="348" spans="115:118" x14ac:dyDescent="0.25">
      <c r="DK348" s="177">
        <v>586</v>
      </c>
      <c r="DL348" s="178" t="s">
        <v>15</v>
      </c>
      <c r="DM348" s="179">
        <v>7</v>
      </c>
      <c r="DN348" s="171"/>
    </row>
    <row r="349" spans="115:118" x14ac:dyDescent="0.25">
      <c r="DK349" s="177">
        <v>587</v>
      </c>
      <c r="DL349" s="178" t="s">
        <v>16</v>
      </c>
      <c r="DM349" s="179">
        <v>8</v>
      </c>
      <c r="DN349" s="171"/>
    </row>
    <row r="350" spans="115:118" x14ac:dyDescent="0.25">
      <c r="DK350" s="177">
        <v>590</v>
      </c>
      <c r="DL350" s="178" t="s">
        <v>846</v>
      </c>
      <c r="DM350" s="179">
        <v>7</v>
      </c>
      <c r="DN350" s="171"/>
    </row>
    <row r="351" spans="115:118" x14ac:dyDescent="0.25">
      <c r="DK351" s="177">
        <v>591</v>
      </c>
      <c r="DL351" s="178" t="s">
        <v>17</v>
      </c>
      <c r="DM351" s="179">
        <v>8</v>
      </c>
      <c r="DN351" s="171"/>
    </row>
    <row r="352" spans="115:118" x14ac:dyDescent="0.25">
      <c r="DK352" s="177">
        <v>592</v>
      </c>
      <c r="DL352" s="178" t="s">
        <v>18</v>
      </c>
      <c r="DM352" s="179">
        <v>9</v>
      </c>
      <c r="DN352" s="171"/>
    </row>
    <row r="353" spans="115:118" x14ac:dyDescent="0.25">
      <c r="DK353" s="177">
        <v>593</v>
      </c>
      <c r="DL353" s="178" t="s">
        <v>19</v>
      </c>
      <c r="DM353" s="179">
        <v>10</v>
      </c>
      <c r="DN353" s="171"/>
    </row>
    <row r="354" spans="115:118" x14ac:dyDescent="0.25">
      <c r="DK354" s="177">
        <v>594</v>
      </c>
      <c r="DL354" s="178" t="s">
        <v>20</v>
      </c>
      <c r="DM354" s="179">
        <v>11</v>
      </c>
      <c r="DN354" s="171"/>
    </row>
    <row r="355" spans="115:118" x14ac:dyDescent="0.25">
      <c r="DK355" s="177">
        <v>601</v>
      </c>
      <c r="DL355" s="178" t="s">
        <v>21</v>
      </c>
      <c r="DM355" s="179">
        <v>4</v>
      </c>
      <c r="DN355" s="171"/>
    </row>
    <row r="356" spans="115:118" x14ac:dyDescent="0.25">
      <c r="DK356" s="177">
        <v>602</v>
      </c>
      <c r="DL356" s="178" t="s">
        <v>22</v>
      </c>
      <c r="DM356" s="179">
        <v>5</v>
      </c>
      <c r="DN356" s="171"/>
    </row>
    <row r="357" spans="115:118" x14ac:dyDescent="0.25">
      <c r="DK357" s="177">
        <v>603</v>
      </c>
      <c r="DL357" s="178" t="s">
        <v>23</v>
      </c>
      <c r="DM357" s="179">
        <v>6</v>
      </c>
      <c r="DN357" s="171"/>
    </row>
    <row r="358" spans="115:118" x14ac:dyDescent="0.25">
      <c r="DK358" s="177">
        <v>604</v>
      </c>
      <c r="DL358" s="178" t="s">
        <v>24</v>
      </c>
      <c r="DM358" s="179">
        <v>7</v>
      </c>
      <c r="DN358" s="171"/>
    </row>
    <row r="359" spans="115:118" x14ac:dyDescent="0.25">
      <c r="DK359" s="177">
        <v>611</v>
      </c>
      <c r="DL359" s="178" t="s">
        <v>25</v>
      </c>
      <c r="DM359" s="179">
        <v>1</v>
      </c>
      <c r="DN359" s="171"/>
    </row>
    <row r="360" spans="115:118" x14ac:dyDescent="0.25">
      <c r="DK360" s="177">
        <v>612</v>
      </c>
      <c r="DL360" s="178" t="s">
        <v>26</v>
      </c>
      <c r="DM360" s="179">
        <v>2</v>
      </c>
      <c r="DN360" s="171"/>
    </row>
    <row r="361" spans="115:118" x14ac:dyDescent="0.25">
      <c r="DK361" s="177">
        <v>613</v>
      </c>
      <c r="DL361" s="178" t="s">
        <v>27</v>
      </c>
      <c r="DM361" s="179">
        <v>3</v>
      </c>
      <c r="DN361" s="171" t="s">
        <v>963</v>
      </c>
    </row>
    <row r="362" spans="115:118" x14ac:dyDescent="0.25">
      <c r="DK362" s="177">
        <v>614</v>
      </c>
      <c r="DL362" s="178" t="s">
        <v>28</v>
      </c>
      <c r="DM362" s="179">
        <v>4</v>
      </c>
      <c r="DN362" s="171" t="s">
        <v>963</v>
      </c>
    </row>
    <row r="363" spans="115:118" x14ac:dyDescent="0.25">
      <c r="DK363" s="177">
        <v>631</v>
      </c>
      <c r="DL363" s="178" t="s">
        <v>29</v>
      </c>
      <c r="DM363" s="179">
        <v>8</v>
      </c>
      <c r="DN363" s="171"/>
    </row>
    <row r="364" spans="115:118" x14ac:dyDescent="0.25">
      <c r="DK364" s="177">
        <v>632</v>
      </c>
      <c r="DL364" s="178" t="s">
        <v>30</v>
      </c>
      <c r="DM364" s="179">
        <v>9</v>
      </c>
      <c r="DN364" s="171"/>
    </row>
    <row r="365" spans="115:118" x14ac:dyDescent="0.25">
      <c r="DK365" s="177">
        <v>633</v>
      </c>
      <c r="DL365" s="178" t="s">
        <v>31</v>
      </c>
      <c r="DM365" s="179">
        <v>10</v>
      </c>
      <c r="DN365" s="171"/>
    </row>
    <row r="366" spans="115:118" x14ac:dyDescent="0.25">
      <c r="DK366" s="177">
        <v>634</v>
      </c>
      <c r="DL366" s="178" t="s">
        <v>32</v>
      </c>
      <c r="DM366" s="179">
        <v>11</v>
      </c>
      <c r="DN366" s="171"/>
    </row>
    <row r="367" spans="115:118" x14ac:dyDescent="0.25">
      <c r="DK367" s="177">
        <v>690</v>
      </c>
      <c r="DL367" s="178" t="s">
        <v>732</v>
      </c>
      <c r="DM367" s="179">
        <v>8</v>
      </c>
      <c r="DN367" s="171"/>
    </row>
    <row r="368" spans="115:118" x14ac:dyDescent="0.25">
      <c r="DK368" s="177">
        <v>691</v>
      </c>
      <c r="DL368" s="178" t="s">
        <v>733</v>
      </c>
      <c r="DM368" s="179">
        <v>9</v>
      </c>
      <c r="DN368" s="171"/>
    </row>
    <row r="369" spans="115:118" x14ac:dyDescent="0.25">
      <c r="DK369" s="177">
        <v>692</v>
      </c>
      <c r="DL369" s="178" t="s">
        <v>734</v>
      </c>
      <c r="DM369" s="179">
        <v>10</v>
      </c>
      <c r="DN369" s="171"/>
    </row>
    <row r="370" spans="115:118" x14ac:dyDescent="0.25">
      <c r="DK370" s="177">
        <v>693</v>
      </c>
      <c r="DL370" s="178" t="s">
        <v>817</v>
      </c>
      <c r="DM370" s="179">
        <v>11</v>
      </c>
      <c r="DN370" s="171"/>
    </row>
    <row r="371" spans="115:118" x14ac:dyDescent="0.25">
      <c r="DK371" s="177">
        <v>694</v>
      </c>
      <c r="DL371" s="178" t="s">
        <v>736</v>
      </c>
      <c r="DM371" s="179">
        <v>12</v>
      </c>
      <c r="DN371" s="171"/>
    </row>
    <row r="372" spans="115:118" x14ac:dyDescent="0.25">
      <c r="DK372" s="177">
        <v>706</v>
      </c>
      <c r="DL372" s="178" t="s">
        <v>33</v>
      </c>
      <c r="DM372" s="179">
        <v>4</v>
      </c>
      <c r="DN372" s="171"/>
    </row>
    <row r="373" spans="115:118" x14ac:dyDescent="0.25">
      <c r="DK373" s="177">
        <v>707</v>
      </c>
      <c r="DL373" s="178" t="s">
        <v>34</v>
      </c>
      <c r="DM373" s="179">
        <v>5</v>
      </c>
      <c r="DN373" s="171"/>
    </row>
    <row r="374" spans="115:118" x14ac:dyDescent="0.25">
      <c r="DK374" s="177">
        <v>708</v>
      </c>
      <c r="DL374" s="178" t="s">
        <v>35</v>
      </c>
      <c r="DM374" s="179">
        <v>6</v>
      </c>
      <c r="DN374" s="171"/>
    </row>
    <row r="375" spans="115:118" x14ac:dyDescent="0.25">
      <c r="DK375" s="177">
        <v>709</v>
      </c>
      <c r="DL375" s="178" t="s">
        <v>36</v>
      </c>
      <c r="DM375" s="179">
        <v>7</v>
      </c>
      <c r="DN375" s="171"/>
    </row>
    <row r="376" spans="115:118" x14ac:dyDescent="0.25">
      <c r="DK376" s="177">
        <v>710</v>
      </c>
      <c r="DL376" s="178" t="s">
        <v>37</v>
      </c>
      <c r="DM376" s="179">
        <v>6</v>
      </c>
      <c r="DN376" s="171"/>
    </row>
    <row r="377" spans="115:118" x14ac:dyDescent="0.25">
      <c r="DK377" s="177">
        <v>711</v>
      </c>
      <c r="DL377" s="178" t="s">
        <v>38</v>
      </c>
      <c r="DM377" s="179">
        <v>7</v>
      </c>
      <c r="DN377" s="171"/>
    </row>
    <row r="378" spans="115:118" x14ac:dyDescent="0.25">
      <c r="DK378" s="177">
        <v>712</v>
      </c>
      <c r="DL378" s="178" t="s">
        <v>39</v>
      </c>
      <c r="DM378" s="179">
        <v>8</v>
      </c>
      <c r="DN378" s="171"/>
    </row>
    <row r="379" spans="115:118" x14ac:dyDescent="0.25">
      <c r="DK379" s="177">
        <v>713</v>
      </c>
      <c r="DL379" s="178" t="s">
        <v>40</v>
      </c>
      <c r="DM379" s="179">
        <v>9</v>
      </c>
      <c r="DN379" s="171"/>
    </row>
    <row r="380" spans="115:118" x14ac:dyDescent="0.25">
      <c r="DK380" s="177">
        <v>714</v>
      </c>
      <c r="DL380" s="178" t="s">
        <v>41</v>
      </c>
      <c r="DM380" s="179">
        <v>10</v>
      </c>
      <c r="DN380" s="171"/>
    </row>
    <row r="381" spans="115:118" x14ac:dyDescent="0.25">
      <c r="DK381" s="177">
        <v>720</v>
      </c>
      <c r="DL381" s="178" t="s">
        <v>42</v>
      </c>
      <c r="DM381" s="179">
        <v>6</v>
      </c>
      <c r="DN381" s="171"/>
    </row>
    <row r="382" spans="115:118" x14ac:dyDescent="0.25">
      <c r="DK382" s="177">
        <v>721</v>
      </c>
      <c r="DL382" s="178" t="s">
        <v>43</v>
      </c>
      <c r="DM382" s="179">
        <v>7</v>
      </c>
      <c r="DN382" s="171"/>
    </row>
    <row r="383" spans="115:118" x14ac:dyDescent="0.25">
      <c r="DK383" s="177">
        <v>722</v>
      </c>
      <c r="DL383" s="178" t="s">
        <v>44</v>
      </c>
      <c r="DM383" s="179">
        <v>8</v>
      </c>
      <c r="DN383" s="171"/>
    </row>
    <row r="384" spans="115:118" x14ac:dyDescent="0.25">
      <c r="DK384" s="177">
        <v>723</v>
      </c>
      <c r="DL384" s="178" t="s">
        <v>45</v>
      </c>
      <c r="DM384" s="179">
        <v>9</v>
      </c>
      <c r="DN384" s="171"/>
    </row>
    <row r="385" spans="115:118" x14ac:dyDescent="0.25">
      <c r="DK385" s="177">
        <v>724</v>
      </c>
      <c r="DL385" s="178" t="s">
        <v>46</v>
      </c>
      <c r="DM385" s="179">
        <v>10</v>
      </c>
      <c r="DN385" s="171"/>
    </row>
    <row r="386" spans="115:118" x14ac:dyDescent="0.25">
      <c r="DK386" s="177">
        <v>731</v>
      </c>
      <c r="DL386" s="178" t="s">
        <v>47</v>
      </c>
      <c r="DM386" s="179">
        <v>4</v>
      </c>
      <c r="DN386" s="171" t="s">
        <v>964</v>
      </c>
    </row>
    <row r="387" spans="115:118" x14ac:dyDescent="0.25">
      <c r="DK387" s="177">
        <v>732</v>
      </c>
      <c r="DL387" s="178" t="s">
        <v>48</v>
      </c>
      <c r="DM387" s="179">
        <v>5</v>
      </c>
      <c r="DN387" s="171" t="s">
        <v>964</v>
      </c>
    </row>
    <row r="388" spans="115:118" x14ac:dyDescent="0.25">
      <c r="DK388" s="177">
        <v>733</v>
      </c>
      <c r="DL388" s="178" t="s">
        <v>49</v>
      </c>
      <c r="DM388" s="179">
        <v>6</v>
      </c>
      <c r="DN388" s="171" t="s">
        <v>964</v>
      </c>
    </row>
    <row r="389" spans="115:118" x14ac:dyDescent="0.25">
      <c r="DK389" s="177">
        <v>741</v>
      </c>
      <c r="DL389" s="178" t="s">
        <v>50</v>
      </c>
      <c r="DM389" s="179">
        <v>7</v>
      </c>
      <c r="DN389" s="171" t="s">
        <v>965</v>
      </c>
    </row>
    <row r="390" spans="115:118" x14ac:dyDescent="0.25">
      <c r="DK390" s="177">
        <v>742</v>
      </c>
      <c r="DL390" s="178" t="s">
        <v>51</v>
      </c>
      <c r="DM390" s="179">
        <v>8</v>
      </c>
      <c r="DN390" s="171" t="s">
        <v>966</v>
      </c>
    </row>
    <row r="391" spans="115:118" x14ac:dyDescent="0.25">
      <c r="DK391" s="177">
        <v>743</v>
      </c>
      <c r="DL391" s="178" t="s">
        <v>52</v>
      </c>
      <c r="DM391" s="179">
        <v>9</v>
      </c>
      <c r="DN391" s="171"/>
    </row>
    <row r="392" spans="115:118" x14ac:dyDescent="0.25">
      <c r="DK392" s="177">
        <v>750</v>
      </c>
      <c r="DL392" s="178" t="s">
        <v>732</v>
      </c>
      <c r="DM392" s="179">
        <v>9</v>
      </c>
      <c r="DN392" s="171" t="s">
        <v>951</v>
      </c>
    </row>
    <row r="393" spans="115:118" x14ac:dyDescent="0.25">
      <c r="DK393" s="177">
        <v>751</v>
      </c>
      <c r="DL393" s="178" t="s">
        <v>733</v>
      </c>
      <c r="DM393" s="179">
        <v>10</v>
      </c>
      <c r="DN393" s="171" t="s">
        <v>951</v>
      </c>
    </row>
    <row r="394" spans="115:118" x14ac:dyDescent="0.25">
      <c r="DK394" s="177">
        <v>752</v>
      </c>
      <c r="DL394" s="178" t="s">
        <v>734</v>
      </c>
      <c r="DM394" s="179">
        <v>11</v>
      </c>
      <c r="DN394" s="171" t="s">
        <v>951</v>
      </c>
    </row>
    <row r="395" spans="115:118" x14ac:dyDescent="0.25">
      <c r="DK395" s="177">
        <v>753</v>
      </c>
      <c r="DL395" s="178" t="s">
        <v>735</v>
      </c>
      <c r="DM395" s="179">
        <v>12</v>
      </c>
      <c r="DN395" s="171" t="s">
        <v>951</v>
      </c>
    </row>
    <row r="396" spans="115:118" x14ac:dyDescent="0.25">
      <c r="DK396" s="177">
        <v>760</v>
      </c>
      <c r="DL396" s="178" t="s">
        <v>53</v>
      </c>
      <c r="DM396" s="179">
        <v>6</v>
      </c>
      <c r="DN396" s="171"/>
    </row>
    <row r="397" spans="115:118" x14ac:dyDescent="0.25">
      <c r="DK397" s="177">
        <v>761</v>
      </c>
      <c r="DL397" s="178" t="s">
        <v>54</v>
      </c>
      <c r="DM397" s="179">
        <v>7</v>
      </c>
      <c r="DN397" s="171"/>
    </row>
    <row r="398" spans="115:118" x14ac:dyDescent="0.25">
      <c r="DK398" s="177">
        <v>762</v>
      </c>
      <c r="DL398" s="178" t="s">
        <v>55</v>
      </c>
      <c r="DM398" s="179">
        <v>8</v>
      </c>
      <c r="DN398" s="171"/>
    </row>
    <row r="399" spans="115:118" x14ac:dyDescent="0.25">
      <c r="DK399" s="177">
        <v>763</v>
      </c>
      <c r="DL399" s="178" t="s">
        <v>56</v>
      </c>
      <c r="DM399" s="179">
        <v>9</v>
      </c>
      <c r="DN399" s="171"/>
    </row>
    <row r="400" spans="115:118" x14ac:dyDescent="0.25">
      <c r="DK400" s="177">
        <v>764</v>
      </c>
      <c r="DL400" s="178" t="s">
        <v>57</v>
      </c>
      <c r="DM400" s="179">
        <v>10</v>
      </c>
      <c r="DN400" s="171"/>
    </row>
    <row r="401" spans="115:118" x14ac:dyDescent="0.25">
      <c r="DK401" s="177">
        <v>770</v>
      </c>
      <c r="DL401" s="178" t="s">
        <v>53</v>
      </c>
      <c r="DM401" s="179">
        <v>6</v>
      </c>
      <c r="DN401" s="171"/>
    </row>
    <row r="402" spans="115:118" x14ac:dyDescent="0.25">
      <c r="DK402" s="177">
        <v>771</v>
      </c>
      <c r="DL402" s="178" t="s">
        <v>54</v>
      </c>
      <c r="DM402" s="179">
        <v>7</v>
      </c>
      <c r="DN402" s="171" t="s">
        <v>951</v>
      </c>
    </row>
    <row r="403" spans="115:118" x14ac:dyDescent="0.25">
      <c r="DK403" s="177">
        <v>772</v>
      </c>
      <c r="DL403" s="178" t="s">
        <v>55</v>
      </c>
      <c r="DM403" s="179">
        <v>8</v>
      </c>
      <c r="DN403" s="171" t="s">
        <v>951</v>
      </c>
    </row>
    <row r="404" spans="115:118" x14ac:dyDescent="0.25">
      <c r="DK404" s="177">
        <v>773</v>
      </c>
      <c r="DL404" s="178" t="s">
        <v>56</v>
      </c>
      <c r="DM404" s="179">
        <v>9</v>
      </c>
      <c r="DN404" s="171" t="s">
        <v>951</v>
      </c>
    </row>
    <row r="405" spans="115:118" x14ac:dyDescent="0.25">
      <c r="DK405" s="177">
        <v>774</v>
      </c>
      <c r="DL405" s="178" t="s">
        <v>57</v>
      </c>
      <c r="DM405" s="179">
        <v>10</v>
      </c>
      <c r="DN405" s="171" t="s">
        <v>951</v>
      </c>
    </row>
    <row r="406" spans="115:118" x14ac:dyDescent="0.25">
      <c r="DK406" s="177">
        <v>780</v>
      </c>
      <c r="DL406" s="178" t="s">
        <v>53</v>
      </c>
      <c r="DM406" s="179">
        <v>6</v>
      </c>
      <c r="DN406" s="171"/>
    </row>
    <row r="407" spans="115:118" x14ac:dyDescent="0.25">
      <c r="DK407" s="177">
        <v>780</v>
      </c>
      <c r="DL407" s="178" t="s">
        <v>53</v>
      </c>
      <c r="DM407" s="179">
        <v>6</v>
      </c>
      <c r="DN407" s="171"/>
    </row>
    <row r="408" spans="115:118" x14ac:dyDescent="0.25">
      <c r="DK408" s="177">
        <v>781</v>
      </c>
      <c r="DL408" s="178" t="s">
        <v>54</v>
      </c>
      <c r="DM408" s="179">
        <v>7</v>
      </c>
      <c r="DN408" s="171" t="s">
        <v>952</v>
      </c>
    </row>
    <row r="409" spans="115:118" x14ac:dyDescent="0.25">
      <c r="DK409" s="177">
        <v>781</v>
      </c>
      <c r="DL409" s="178" t="s">
        <v>54</v>
      </c>
      <c r="DM409" s="179">
        <v>7</v>
      </c>
      <c r="DN409" s="171" t="s">
        <v>952</v>
      </c>
    </row>
    <row r="410" spans="115:118" x14ac:dyDescent="0.25">
      <c r="DK410" s="177">
        <v>782</v>
      </c>
      <c r="DL410" s="178" t="s">
        <v>55</v>
      </c>
      <c r="DM410" s="179">
        <v>8</v>
      </c>
      <c r="DN410" s="171" t="s">
        <v>952</v>
      </c>
    </row>
    <row r="411" spans="115:118" x14ac:dyDescent="0.25">
      <c r="DK411" s="177">
        <v>782</v>
      </c>
      <c r="DL411" s="178" t="s">
        <v>55</v>
      </c>
      <c r="DM411" s="179">
        <v>8</v>
      </c>
      <c r="DN411" s="171" t="s">
        <v>952</v>
      </c>
    </row>
    <row r="412" spans="115:118" x14ac:dyDescent="0.25">
      <c r="DK412" s="177">
        <v>783</v>
      </c>
      <c r="DL412" s="178" t="s">
        <v>56</v>
      </c>
      <c r="DM412" s="179">
        <v>9</v>
      </c>
      <c r="DN412" s="171" t="s">
        <v>952</v>
      </c>
    </row>
    <row r="413" spans="115:118" x14ac:dyDescent="0.25">
      <c r="DK413" s="177">
        <v>783</v>
      </c>
      <c r="DL413" s="178" t="s">
        <v>56</v>
      </c>
      <c r="DM413" s="179">
        <v>9</v>
      </c>
      <c r="DN413" s="171" t="s">
        <v>952</v>
      </c>
    </row>
    <row r="414" spans="115:118" x14ac:dyDescent="0.25">
      <c r="DK414" s="177">
        <v>784</v>
      </c>
      <c r="DL414" s="178" t="s">
        <v>57</v>
      </c>
      <c r="DM414" s="179">
        <v>10</v>
      </c>
      <c r="DN414" s="171" t="s">
        <v>952</v>
      </c>
    </row>
    <row r="415" spans="115:118" x14ac:dyDescent="0.25">
      <c r="DK415" s="177">
        <v>784</v>
      </c>
      <c r="DL415" s="178" t="s">
        <v>57</v>
      </c>
      <c r="DM415" s="179">
        <v>10</v>
      </c>
      <c r="DN415" s="171" t="s">
        <v>952</v>
      </c>
    </row>
    <row r="416" spans="115:118" x14ac:dyDescent="0.25">
      <c r="DK416" s="177">
        <v>811</v>
      </c>
      <c r="DL416" s="178" t="s">
        <v>58</v>
      </c>
      <c r="DM416" s="179">
        <v>4</v>
      </c>
      <c r="DN416" s="171"/>
    </row>
    <row r="417" spans="115:118" x14ac:dyDescent="0.25">
      <c r="DK417" s="177">
        <v>812</v>
      </c>
      <c r="DL417" s="178" t="s">
        <v>59</v>
      </c>
      <c r="DM417" s="179">
        <v>5</v>
      </c>
      <c r="DN417" s="171"/>
    </row>
    <row r="418" spans="115:118" x14ac:dyDescent="0.25">
      <c r="DK418" s="177">
        <v>813</v>
      </c>
      <c r="DL418" s="178" t="s">
        <v>60</v>
      </c>
      <c r="DM418" s="179">
        <v>6</v>
      </c>
      <c r="DN418" s="171"/>
    </row>
    <row r="419" spans="115:118" x14ac:dyDescent="0.25">
      <c r="DK419" s="177">
        <v>814</v>
      </c>
      <c r="DL419" s="178" t="s">
        <v>61</v>
      </c>
      <c r="DM419" s="179">
        <v>7</v>
      </c>
      <c r="DN419" s="171"/>
    </row>
    <row r="420" spans="115:118" x14ac:dyDescent="0.25">
      <c r="DK420" s="177">
        <v>821</v>
      </c>
      <c r="DL420" s="178" t="s">
        <v>62</v>
      </c>
      <c r="DM420" s="179">
        <v>7</v>
      </c>
      <c r="DN420" s="171"/>
    </row>
    <row r="421" spans="115:118" x14ac:dyDescent="0.25">
      <c r="DK421" s="177">
        <v>822</v>
      </c>
      <c r="DL421" s="178" t="s">
        <v>63</v>
      </c>
      <c r="DM421" s="179">
        <v>8</v>
      </c>
      <c r="DN421" s="171"/>
    </row>
    <row r="422" spans="115:118" x14ac:dyDescent="0.25">
      <c r="DK422" s="177">
        <v>823</v>
      </c>
      <c r="DL422" s="178" t="s">
        <v>64</v>
      </c>
      <c r="DM422" s="179">
        <v>9</v>
      </c>
      <c r="DN422" s="171"/>
    </row>
    <row r="423" spans="115:118" x14ac:dyDescent="0.25">
      <c r="DK423" s="177">
        <v>824</v>
      </c>
      <c r="DL423" s="178" t="s">
        <v>65</v>
      </c>
      <c r="DM423" s="179">
        <v>10</v>
      </c>
      <c r="DN423" s="171"/>
    </row>
    <row r="424" spans="115:118" x14ac:dyDescent="0.25">
      <c r="DK424" s="177">
        <v>850</v>
      </c>
      <c r="DL424" s="178" t="s">
        <v>732</v>
      </c>
      <c r="DM424" s="179">
        <v>8</v>
      </c>
      <c r="DN424" s="171"/>
    </row>
    <row r="425" spans="115:118" x14ac:dyDescent="0.25">
      <c r="DK425" s="177">
        <v>851</v>
      </c>
      <c r="DL425" s="178" t="s">
        <v>733</v>
      </c>
      <c r="DM425" s="179">
        <v>9</v>
      </c>
      <c r="DN425" s="171"/>
    </row>
    <row r="426" spans="115:118" x14ac:dyDescent="0.25">
      <c r="DK426" s="177">
        <v>852</v>
      </c>
      <c r="DL426" s="178" t="s">
        <v>734</v>
      </c>
      <c r="DM426" s="179">
        <v>10</v>
      </c>
      <c r="DN426" s="171"/>
    </row>
    <row r="427" spans="115:118" x14ac:dyDescent="0.25">
      <c r="DK427" s="177">
        <v>853</v>
      </c>
      <c r="DL427" s="178" t="s">
        <v>735</v>
      </c>
      <c r="DM427" s="179">
        <v>11</v>
      </c>
      <c r="DN427" s="171"/>
    </row>
    <row r="428" spans="115:118" x14ac:dyDescent="0.25">
      <c r="DK428" s="177">
        <v>951</v>
      </c>
      <c r="DL428" s="178" t="s">
        <v>66</v>
      </c>
      <c r="DM428" s="179">
        <v>6</v>
      </c>
      <c r="DN428" s="171"/>
    </row>
    <row r="429" spans="115:118" x14ac:dyDescent="0.25">
      <c r="DK429" s="177">
        <v>952</v>
      </c>
      <c r="DL429" s="178" t="s">
        <v>67</v>
      </c>
      <c r="DM429" s="179">
        <v>7</v>
      </c>
      <c r="DN429" s="171"/>
    </row>
    <row r="430" spans="115:118" x14ac:dyDescent="0.25">
      <c r="DK430" s="177">
        <v>953</v>
      </c>
      <c r="DL430" s="178" t="s">
        <v>68</v>
      </c>
      <c r="DM430" s="179">
        <v>8</v>
      </c>
      <c r="DN430" s="171"/>
    </row>
    <row r="431" spans="115:118" x14ac:dyDescent="0.25">
      <c r="DK431" s="177">
        <v>954</v>
      </c>
      <c r="DL431" s="178" t="s">
        <v>69</v>
      </c>
      <c r="DM431" s="179">
        <v>8</v>
      </c>
      <c r="DN431" s="171"/>
    </row>
    <row r="432" spans="115:118" x14ac:dyDescent="0.25">
      <c r="DK432" s="177">
        <v>955</v>
      </c>
      <c r="DL432" s="178" t="s">
        <v>70</v>
      </c>
      <c r="DM432" s="179">
        <v>9</v>
      </c>
      <c r="DN432" s="171"/>
    </row>
    <row r="433" spans="115:118" x14ac:dyDescent="0.25">
      <c r="DK433" s="177">
        <v>961</v>
      </c>
      <c r="DL433" s="178" t="s">
        <v>71</v>
      </c>
      <c r="DM433" s="179">
        <v>6</v>
      </c>
      <c r="DN433" s="171"/>
    </row>
    <row r="434" spans="115:118" x14ac:dyDescent="0.25">
      <c r="DK434" s="177">
        <v>962</v>
      </c>
      <c r="DL434" s="178" t="s">
        <v>72</v>
      </c>
      <c r="DM434" s="179">
        <v>7</v>
      </c>
      <c r="DN434" s="171"/>
    </row>
    <row r="435" spans="115:118" x14ac:dyDescent="0.25">
      <c r="DK435" s="177">
        <v>963</v>
      </c>
      <c r="DL435" s="178" t="s">
        <v>73</v>
      </c>
      <c r="DM435" s="179">
        <v>8</v>
      </c>
      <c r="DN435" s="171"/>
    </row>
    <row r="436" spans="115:118" x14ac:dyDescent="0.25">
      <c r="DK436" s="177">
        <v>971</v>
      </c>
      <c r="DL436" s="178" t="s">
        <v>74</v>
      </c>
      <c r="DM436" s="179">
        <v>6</v>
      </c>
      <c r="DN436" s="171"/>
    </row>
    <row r="437" spans="115:118" x14ac:dyDescent="0.25">
      <c r="DK437" s="182">
        <v>972</v>
      </c>
      <c r="DL437" s="183" t="s">
        <v>75</v>
      </c>
      <c r="DM437" s="184">
        <v>7</v>
      </c>
      <c r="DN437" s="172"/>
    </row>
  </sheetData>
  <autoFilter ref="A4:EJ159"/>
  <mergeCells count="18"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P3:P4"/>
    <mergeCell ref="Q3:Q4"/>
    <mergeCell ref="DK179:DM179"/>
    <mergeCell ref="K3:K4"/>
    <mergeCell ref="L3:L4"/>
    <mergeCell ref="M3:M4"/>
    <mergeCell ref="N3:N4"/>
    <mergeCell ref="O3:O4"/>
  </mergeCells>
  <conditionalFormatting sqref="CY11 CY112 DB106 DB10:DB27 DB144 CY144 DB146:DB150 CY146:CY150 DB75 DB131 DB133:DB139 DB103:DB104 DB30:DB46 DB48:DB64 DB79:DB101 DB115:DB116 DB118:DB128 DB112:DB113">
    <cfRule type="cellIs" dxfId="477" priority="145" stopIfTrue="1" operator="notEqual">
      <formula>$DF10</formula>
    </cfRule>
  </conditionalFormatting>
  <conditionalFormatting sqref="CY10 CY13:CY27 CY75 CY131 CY133:CY139 CY103:CY106 CY29:CY46 CY48:CY64 CY79:CY101 CY115:CY116 CY118:CY128 CY113">
    <cfRule type="cellIs" dxfId="476" priority="146" stopIfTrue="1" operator="notEqual">
      <formula>$DB10</formula>
    </cfRule>
  </conditionalFormatting>
  <conditionalFormatting sqref="DB107">
    <cfRule type="cellIs" dxfId="475" priority="143" stopIfTrue="1" operator="notEqual">
      <formula>$DF107</formula>
    </cfRule>
  </conditionalFormatting>
  <conditionalFormatting sqref="CY107">
    <cfRule type="cellIs" dxfId="474" priority="144" stopIfTrue="1" operator="notEqual">
      <formula>$DB107</formula>
    </cfRule>
  </conditionalFormatting>
  <conditionalFormatting sqref="DB108">
    <cfRule type="cellIs" dxfId="473" priority="141" stopIfTrue="1" operator="notEqual">
      <formula>$DF108</formula>
    </cfRule>
  </conditionalFormatting>
  <conditionalFormatting sqref="CY108">
    <cfRule type="cellIs" dxfId="472" priority="142" stopIfTrue="1" operator="notEqual">
      <formula>$DB108</formula>
    </cfRule>
  </conditionalFormatting>
  <conditionalFormatting sqref="DB67">
    <cfRule type="cellIs" dxfId="471" priority="137" stopIfTrue="1" operator="notEqual">
      <formula>$DF67</formula>
    </cfRule>
  </conditionalFormatting>
  <conditionalFormatting sqref="CY67">
    <cfRule type="cellIs" dxfId="470" priority="138" stopIfTrue="1" operator="notEqual">
      <formula>$DB67</formula>
    </cfRule>
  </conditionalFormatting>
  <conditionalFormatting sqref="DB68">
    <cfRule type="cellIs" dxfId="469" priority="135" stopIfTrue="1" operator="notEqual">
      <formula>$DF68</formula>
    </cfRule>
  </conditionalFormatting>
  <conditionalFormatting sqref="CY68">
    <cfRule type="cellIs" dxfId="468" priority="136" stopIfTrue="1" operator="notEqual">
      <formula>$DB68</formula>
    </cfRule>
  </conditionalFormatting>
  <conditionalFormatting sqref="DB47">
    <cfRule type="cellIs" dxfId="467" priority="133" stopIfTrue="1" operator="notEqual">
      <formula>$DF47</formula>
    </cfRule>
  </conditionalFormatting>
  <conditionalFormatting sqref="CY47">
    <cfRule type="cellIs" dxfId="466" priority="132" stopIfTrue="1" operator="notEqual">
      <formula>$DB47</formula>
    </cfRule>
  </conditionalFormatting>
  <conditionalFormatting sqref="DB28">
    <cfRule type="cellIs" dxfId="465" priority="130" stopIfTrue="1" operator="notEqual">
      <formula>$DF28</formula>
    </cfRule>
  </conditionalFormatting>
  <conditionalFormatting sqref="CY28">
    <cfRule type="cellIs" dxfId="464" priority="131" stopIfTrue="1" operator="notEqual">
      <formula>$DB28</formula>
    </cfRule>
  </conditionalFormatting>
  <conditionalFormatting sqref="DB66">
    <cfRule type="cellIs" dxfId="463" priority="126" stopIfTrue="1" operator="notEqual">
      <formula>$DF66</formula>
    </cfRule>
  </conditionalFormatting>
  <conditionalFormatting sqref="CY66">
    <cfRule type="cellIs" dxfId="462" priority="127" stopIfTrue="1" operator="notEqual">
      <formula>$DB66</formula>
    </cfRule>
  </conditionalFormatting>
  <conditionalFormatting sqref="DB109">
    <cfRule type="cellIs" dxfId="461" priority="124" stopIfTrue="1" operator="notEqual">
      <formula>$DF109</formula>
    </cfRule>
  </conditionalFormatting>
  <conditionalFormatting sqref="CY109">
    <cfRule type="cellIs" dxfId="460" priority="125" stopIfTrue="1" operator="notEqual">
      <formula>$DB109</formula>
    </cfRule>
  </conditionalFormatting>
  <conditionalFormatting sqref="DB69 DB71">
    <cfRule type="cellIs" dxfId="459" priority="122" stopIfTrue="1" operator="notEqual">
      <formula>$DF69</formula>
    </cfRule>
  </conditionalFormatting>
  <conditionalFormatting sqref="CY69 CY71">
    <cfRule type="cellIs" dxfId="458" priority="123" stopIfTrue="1" operator="notEqual">
      <formula>$DB69</formula>
    </cfRule>
  </conditionalFormatting>
  <conditionalFormatting sqref="DB129">
    <cfRule type="cellIs" dxfId="457" priority="120" stopIfTrue="1" operator="notEqual">
      <formula>$DF129</formula>
    </cfRule>
  </conditionalFormatting>
  <conditionalFormatting sqref="CY129">
    <cfRule type="cellIs" dxfId="456" priority="121" stopIfTrue="1" operator="notEqual">
      <formula>$DB129</formula>
    </cfRule>
  </conditionalFormatting>
  <conditionalFormatting sqref="CV106:CV109 CV66:CV69 CV75 CV131 CV133:CV139 CV103:CV104 CV71 CV5:CV64 CV79:CV101 CV115:CV116 CV118:CV129 CV113">
    <cfRule type="expression" dxfId="455" priority="117" stopIfTrue="1">
      <formula>$CY5=""</formula>
    </cfRule>
    <cfRule type="cellIs" dxfId="454" priority="119" stopIfTrue="1" operator="notEqual">
      <formula>$CY5</formula>
    </cfRule>
  </conditionalFormatting>
  <conditionalFormatting sqref="CV144 CV146:CV150">
    <cfRule type="cellIs" dxfId="453" priority="118" stopIfTrue="1" operator="notEqual">
      <formula>$CY144</formula>
    </cfRule>
  </conditionalFormatting>
  <conditionalFormatting sqref="CY12">
    <cfRule type="cellIs" dxfId="452" priority="116" stopIfTrue="1" operator="notEqual">
      <formula>$DF12</formula>
    </cfRule>
  </conditionalFormatting>
  <conditionalFormatting sqref="CV105">
    <cfRule type="cellIs" dxfId="451" priority="115" stopIfTrue="1" operator="notEqual">
      <formula>$CY105</formula>
    </cfRule>
  </conditionalFormatting>
  <conditionalFormatting sqref="DB72">
    <cfRule type="cellIs" dxfId="450" priority="113" stopIfTrue="1" operator="notEqual">
      <formula>$DF72</formula>
    </cfRule>
  </conditionalFormatting>
  <conditionalFormatting sqref="CY72">
    <cfRule type="cellIs" dxfId="449" priority="114" stopIfTrue="1" operator="notEqual">
      <formula>$DB72</formula>
    </cfRule>
  </conditionalFormatting>
  <conditionalFormatting sqref="CV72">
    <cfRule type="expression" dxfId="448" priority="111" stopIfTrue="1">
      <formula>$CY72=""</formula>
    </cfRule>
    <cfRule type="cellIs" dxfId="447" priority="112" stopIfTrue="1" operator="notEqual">
      <formula>$CY72</formula>
    </cfRule>
  </conditionalFormatting>
  <conditionalFormatting sqref="CY147 CY149">
    <cfRule type="cellIs" dxfId="446" priority="110" stopIfTrue="1" operator="notEqual">
      <formula>$DF147</formula>
    </cfRule>
  </conditionalFormatting>
  <conditionalFormatting sqref="DB110">
    <cfRule type="cellIs" dxfId="445" priority="108" stopIfTrue="1" operator="notEqual">
      <formula>$DF110</formula>
    </cfRule>
  </conditionalFormatting>
  <conditionalFormatting sqref="CY110">
    <cfRule type="cellIs" dxfId="444" priority="109" stopIfTrue="1" operator="notEqual">
      <formula>$DB110</formula>
    </cfRule>
  </conditionalFormatting>
  <conditionalFormatting sqref="CV110">
    <cfRule type="expression" dxfId="443" priority="106" stopIfTrue="1">
      <formula>$CY110=""</formula>
    </cfRule>
    <cfRule type="cellIs" dxfId="442" priority="107" stopIfTrue="1" operator="notEqual">
      <formula>$CY110</formula>
    </cfRule>
  </conditionalFormatting>
  <conditionalFormatting sqref="CV112">
    <cfRule type="expression" dxfId="441" priority="104" stopIfTrue="1">
      <formula>$CY112=""</formula>
    </cfRule>
    <cfRule type="cellIs" dxfId="440" priority="105" stopIfTrue="1" operator="notEqual">
      <formula>$CY112</formula>
    </cfRule>
  </conditionalFormatting>
  <conditionalFormatting sqref="DB143">
    <cfRule type="cellIs" dxfId="439" priority="103" stopIfTrue="1" operator="notEqual">
      <formula>$DF143</formula>
    </cfRule>
  </conditionalFormatting>
  <conditionalFormatting sqref="CY143">
    <cfRule type="cellIs" dxfId="438" priority="102" stopIfTrue="1" operator="notEqual">
      <formula>$DF143</formula>
    </cfRule>
  </conditionalFormatting>
  <conditionalFormatting sqref="CV143">
    <cfRule type="cellIs" dxfId="437" priority="101" stopIfTrue="1" operator="notEqual">
      <formula>$CY143</formula>
    </cfRule>
  </conditionalFormatting>
  <conditionalFormatting sqref="DB65">
    <cfRule type="cellIs" dxfId="436" priority="99" stopIfTrue="1" operator="notEqual">
      <formula>$DF65</formula>
    </cfRule>
  </conditionalFormatting>
  <conditionalFormatting sqref="CY65">
    <cfRule type="cellIs" dxfId="435" priority="100" stopIfTrue="1" operator="notEqual">
      <formula>$DB65</formula>
    </cfRule>
  </conditionalFormatting>
  <conditionalFormatting sqref="CV65">
    <cfRule type="expression" dxfId="434" priority="97" stopIfTrue="1">
      <formula>$CY65=""</formula>
    </cfRule>
    <cfRule type="cellIs" dxfId="433" priority="98" stopIfTrue="1" operator="notEqual">
      <formula>$CY65</formula>
    </cfRule>
  </conditionalFormatting>
  <conditionalFormatting sqref="DB78">
    <cfRule type="cellIs" dxfId="432" priority="95" stopIfTrue="1" operator="notEqual">
      <formula>$DF78</formula>
    </cfRule>
  </conditionalFormatting>
  <conditionalFormatting sqref="CY78">
    <cfRule type="cellIs" dxfId="431" priority="96" stopIfTrue="1" operator="notEqual">
      <formula>$DB78</formula>
    </cfRule>
  </conditionalFormatting>
  <conditionalFormatting sqref="CV78">
    <cfRule type="expression" dxfId="430" priority="93" stopIfTrue="1">
      <formula>$CY78=""</formula>
    </cfRule>
    <cfRule type="cellIs" dxfId="429" priority="94" stopIfTrue="1" operator="notEqual">
      <formula>$CY78</formula>
    </cfRule>
  </conditionalFormatting>
  <conditionalFormatting sqref="DB77">
    <cfRule type="cellIs" dxfId="428" priority="91" stopIfTrue="1" operator="notEqual">
      <formula>$DF77</formula>
    </cfRule>
  </conditionalFormatting>
  <conditionalFormatting sqref="CY77">
    <cfRule type="cellIs" dxfId="427" priority="92" stopIfTrue="1" operator="notEqual">
      <formula>$DB77</formula>
    </cfRule>
  </conditionalFormatting>
  <conditionalFormatting sqref="CV77">
    <cfRule type="expression" dxfId="426" priority="89" stopIfTrue="1">
      <formula>$CY77=""</formula>
    </cfRule>
    <cfRule type="cellIs" dxfId="425" priority="90" stopIfTrue="1" operator="notEqual">
      <formula>$CY77</formula>
    </cfRule>
  </conditionalFormatting>
  <conditionalFormatting sqref="DB71">
    <cfRule type="cellIs" dxfId="424" priority="71" stopIfTrue="1" operator="notEqual">
      <formula>$DF71</formula>
    </cfRule>
  </conditionalFormatting>
  <conditionalFormatting sqref="CY71">
    <cfRule type="cellIs" dxfId="423" priority="72" stopIfTrue="1" operator="notEqual">
      <formula>$DB71</formula>
    </cfRule>
  </conditionalFormatting>
  <conditionalFormatting sqref="CV71">
    <cfRule type="expression" dxfId="422" priority="69" stopIfTrue="1">
      <formula>$CY71=""</formula>
    </cfRule>
    <cfRule type="cellIs" dxfId="421" priority="70" stopIfTrue="1" operator="notEqual">
      <formula>$CY71</formula>
    </cfRule>
  </conditionalFormatting>
  <conditionalFormatting sqref="DB72">
    <cfRule type="cellIs" dxfId="420" priority="67" stopIfTrue="1" operator="notEqual">
      <formula>$DF72</formula>
    </cfRule>
  </conditionalFormatting>
  <conditionalFormatting sqref="CY72">
    <cfRule type="cellIs" dxfId="419" priority="68" stopIfTrue="1" operator="notEqual">
      <formula>$DB72</formula>
    </cfRule>
  </conditionalFormatting>
  <conditionalFormatting sqref="CV72">
    <cfRule type="expression" dxfId="418" priority="65" stopIfTrue="1">
      <formula>$CY72=""</formula>
    </cfRule>
    <cfRule type="cellIs" dxfId="417" priority="66" stopIfTrue="1" operator="notEqual">
      <formula>$CY72</formula>
    </cfRule>
  </conditionalFormatting>
  <conditionalFormatting sqref="DB111 CY111">
    <cfRule type="cellIs" dxfId="416" priority="64" stopIfTrue="1" operator="notEqual">
      <formula>$DF111</formula>
    </cfRule>
  </conditionalFormatting>
  <conditionalFormatting sqref="CV111">
    <cfRule type="expression" dxfId="415" priority="62" stopIfTrue="1">
      <formula>$CY111=""</formula>
    </cfRule>
    <cfRule type="cellIs" dxfId="414" priority="63" stopIfTrue="1" operator="notEqual">
      <formula>$CY111</formula>
    </cfRule>
  </conditionalFormatting>
  <conditionalFormatting sqref="DB117">
    <cfRule type="cellIs" dxfId="413" priority="60" stopIfTrue="1" operator="notEqual">
      <formula>$DF117</formula>
    </cfRule>
  </conditionalFormatting>
  <conditionalFormatting sqref="CY117">
    <cfRule type="cellIs" dxfId="412" priority="61" stopIfTrue="1" operator="notEqual">
      <formula>$DB117</formula>
    </cfRule>
  </conditionalFormatting>
  <conditionalFormatting sqref="CV117">
    <cfRule type="expression" dxfId="411" priority="58" stopIfTrue="1">
      <formula>$CY117=""</formula>
    </cfRule>
    <cfRule type="cellIs" dxfId="410" priority="59" stopIfTrue="1" operator="notEqual">
      <formula>$CY117</formula>
    </cfRule>
  </conditionalFormatting>
  <conditionalFormatting sqref="DB140:DB142">
    <cfRule type="cellIs" dxfId="409" priority="57" stopIfTrue="1" operator="notEqual">
      <formula>$DF140</formula>
    </cfRule>
  </conditionalFormatting>
  <conditionalFormatting sqref="CY140:CY142">
    <cfRule type="cellIs" dxfId="408" priority="56" stopIfTrue="1" operator="notEqual">
      <formula>$DF140</formula>
    </cfRule>
  </conditionalFormatting>
  <conditionalFormatting sqref="CV140:CV142">
    <cfRule type="cellIs" dxfId="407" priority="55" stopIfTrue="1" operator="notEqual">
      <formula>$CY140</formula>
    </cfRule>
  </conditionalFormatting>
  <conditionalFormatting sqref="CY145 DB145">
    <cfRule type="cellIs" dxfId="406" priority="54" stopIfTrue="1" operator="notEqual">
      <formula>$DF145</formula>
    </cfRule>
  </conditionalFormatting>
  <conditionalFormatting sqref="CV145">
    <cfRule type="cellIs" dxfId="405" priority="53" stopIfTrue="1" operator="notEqual">
      <formula>$CY145</formula>
    </cfRule>
  </conditionalFormatting>
  <conditionalFormatting sqref="DB73:DB74">
    <cfRule type="cellIs" dxfId="404" priority="47" stopIfTrue="1" operator="notEqual">
      <formula>$DF73</formula>
    </cfRule>
  </conditionalFormatting>
  <conditionalFormatting sqref="CY73:CY74">
    <cfRule type="cellIs" dxfId="403" priority="48" stopIfTrue="1" operator="notEqual">
      <formula>$DB73</formula>
    </cfRule>
  </conditionalFormatting>
  <conditionalFormatting sqref="CV73:CV74">
    <cfRule type="expression" dxfId="402" priority="45" stopIfTrue="1">
      <formula>$CY73=""</formula>
    </cfRule>
    <cfRule type="cellIs" dxfId="401" priority="46" stopIfTrue="1" operator="notEqual">
      <formula>$CY73</formula>
    </cfRule>
  </conditionalFormatting>
  <conditionalFormatting sqref="DB73:DB74">
    <cfRule type="cellIs" dxfId="400" priority="43" stopIfTrue="1" operator="notEqual">
      <formula>$DF73</formula>
    </cfRule>
  </conditionalFormatting>
  <conditionalFormatting sqref="CY73:CY74">
    <cfRule type="cellIs" dxfId="399" priority="44" stopIfTrue="1" operator="notEqual">
      <formula>$DB73</formula>
    </cfRule>
  </conditionalFormatting>
  <conditionalFormatting sqref="CV73:CV74">
    <cfRule type="expression" dxfId="398" priority="41" stopIfTrue="1">
      <formula>$CY73=""</formula>
    </cfRule>
    <cfRule type="cellIs" dxfId="397" priority="42" stopIfTrue="1" operator="notEqual">
      <formula>$CY73</formula>
    </cfRule>
  </conditionalFormatting>
  <conditionalFormatting sqref="DB132">
    <cfRule type="cellIs" dxfId="396" priority="39" stopIfTrue="1" operator="notEqual">
      <formula>$DF132</formula>
    </cfRule>
  </conditionalFormatting>
  <conditionalFormatting sqref="CY132">
    <cfRule type="cellIs" dxfId="395" priority="40" stopIfTrue="1" operator="notEqual">
      <formula>$DB132</formula>
    </cfRule>
  </conditionalFormatting>
  <conditionalFormatting sqref="CV132">
    <cfRule type="expression" dxfId="394" priority="37" stopIfTrue="1">
      <formula>$CY132=""</formula>
    </cfRule>
    <cfRule type="cellIs" dxfId="393" priority="38" stopIfTrue="1" operator="notEqual">
      <formula>$CY132</formula>
    </cfRule>
  </conditionalFormatting>
  <conditionalFormatting sqref="DB130">
    <cfRule type="cellIs" dxfId="392" priority="35" stopIfTrue="1" operator="notEqual">
      <formula>$DF130</formula>
    </cfRule>
  </conditionalFormatting>
  <conditionalFormatting sqref="CY130">
    <cfRule type="cellIs" dxfId="391" priority="36" stopIfTrue="1" operator="notEqual">
      <formula>$DB130</formula>
    </cfRule>
  </conditionalFormatting>
  <conditionalFormatting sqref="CV130">
    <cfRule type="expression" dxfId="390" priority="33" stopIfTrue="1">
      <formula>$CY130=""</formula>
    </cfRule>
    <cfRule type="cellIs" dxfId="389" priority="34" stopIfTrue="1" operator="notEqual">
      <formula>$CY130</formula>
    </cfRule>
  </conditionalFormatting>
  <conditionalFormatting sqref="DB74">
    <cfRule type="cellIs" dxfId="388" priority="31" stopIfTrue="1" operator="notEqual">
      <formula>$DF74</formula>
    </cfRule>
  </conditionalFormatting>
  <conditionalFormatting sqref="CY74">
    <cfRule type="cellIs" dxfId="387" priority="32" stopIfTrue="1" operator="notEqual">
      <formula>$DB74</formula>
    </cfRule>
  </conditionalFormatting>
  <conditionalFormatting sqref="CV74">
    <cfRule type="expression" dxfId="386" priority="29" stopIfTrue="1">
      <formula>$CY74=""</formula>
    </cfRule>
    <cfRule type="cellIs" dxfId="385" priority="30" stopIfTrue="1" operator="notEqual">
      <formula>$CY74</formula>
    </cfRule>
  </conditionalFormatting>
  <conditionalFormatting sqref="DB75">
    <cfRule type="cellIs" dxfId="384" priority="27" stopIfTrue="1" operator="notEqual">
      <formula>$DF75</formula>
    </cfRule>
  </conditionalFormatting>
  <conditionalFormatting sqref="CY75">
    <cfRule type="cellIs" dxfId="383" priority="28" stopIfTrue="1" operator="notEqual">
      <formula>$DB75</formula>
    </cfRule>
  </conditionalFormatting>
  <conditionalFormatting sqref="CV75">
    <cfRule type="expression" dxfId="382" priority="25" stopIfTrue="1">
      <formula>$CY75=""</formula>
    </cfRule>
    <cfRule type="cellIs" dxfId="381" priority="26" stopIfTrue="1" operator="notEqual">
      <formula>$CY75</formula>
    </cfRule>
  </conditionalFormatting>
  <conditionalFormatting sqref="DB75">
    <cfRule type="cellIs" dxfId="380" priority="23" stopIfTrue="1" operator="notEqual">
      <formula>$DF75</formula>
    </cfRule>
  </conditionalFormatting>
  <conditionalFormatting sqref="CY75">
    <cfRule type="cellIs" dxfId="379" priority="24" stopIfTrue="1" operator="notEqual">
      <formula>$DB75</formula>
    </cfRule>
  </conditionalFormatting>
  <conditionalFormatting sqref="CV75">
    <cfRule type="expression" dxfId="378" priority="21" stopIfTrue="1">
      <formula>$CY75=""</formula>
    </cfRule>
    <cfRule type="cellIs" dxfId="377" priority="22" stopIfTrue="1" operator="notEqual">
      <formula>$CY75</formula>
    </cfRule>
  </conditionalFormatting>
  <conditionalFormatting sqref="DB76">
    <cfRule type="cellIs" dxfId="376" priority="19" stopIfTrue="1" operator="notEqual">
      <formula>$DF76</formula>
    </cfRule>
  </conditionalFormatting>
  <conditionalFormatting sqref="CY76">
    <cfRule type="cellIs" dxfId="375" priority="20" stopIfTrue="1" operator="notEqual">
      <formula>$DB76</formula>
    </cfRule>
  </conditionalFormatting>
  <conditionalFormatting sqref="CV76">
    <cfRule type="expression" dxfId="374" priority="17" stopIfTrue="1">
      <formula>$CY76=""</formula>
    </cfRule>
    <cfRule type="cellIs" dxfId="373" priority="18" stopIfTrue="1" operator="notEqual">
      <formula>$CY76</formula>
    </cfRule>
  </conditionalFormatting>
  <conditionalFormatting sqref="DB102">
    <cfRule type="cellIs" dxfId="372" priority="15" stopIfTrue="1" operator="notEqual">
      <formula>$DF102</formula>
    </cfRule>
  </conditionalFormatting>
  <conditionalFormatting sqref="CY102">
    <cfRule type="cellIs" dxfId="371" priority="16" stopIfTrue="1" operator="notEqual">
      <formula>$DB102</formula>
    </cfRule>
  </conditionalFormatting>
  <conditionalFormatting sqref="CV102">
    <cfRule type="expression" dxfId="370" priority="13" stopIfTrue="1">
      <formula>$CY102=""</formula>
    </cfRule>
    <cfRule type="cellIs" dxfId="369" priority="14" stopIfTrue="1" operator="notEqual">
      <formula>$CY102</formula>
    </cfRule>
  </conditionalFormatting>
  <conditionalFormatting sqref="DB70">
    <cfRule type="cellIs" dxfId="368" priority="11" stopIfTrue="1" operator="notEqual">
      <formula>$DF70</formula>
    </cfRule>
  </conditionalFormatting>
  <conditionalFormatting sqref="CY70">
    <cfRule type="cellIs" dxfId="367" priority="12" stopIfTrue="1" operator="notEqual">
      <formula>$DB70</formula>
    </cfRule>
  </conditionalFormatting>
  <conditionalFormatting sqref="CV70">
    <cfRule type="expression" dxfId="366" priority="9" stopIfTrue="1">
      <formula>$CY70=""</formula>
    </cfRule>
    <cfRule type="cellIs" dxfId="365" priority="10" stopIfTrue="1" operator="notEqual">
      <formula>$CY70</formula>
    </cfRule>
  </conditionalFormatting>
  <conditionalFormatting sqref="DB70">
    <cfRule type="cellIs" dxfId="364" priority="7" stopIfTrue="1" operator="notEqual">
      <formula>$DF70</formula>
    </cfRule>
  </conditionalFormatting>
  <conditionalFormatting sqref="CY70">
    <cfRule type="cellIs" dxfId="363" priority="8" stopIfTrue="1" operator="notEqual">
      <formula>$DB70</formula>
    </cfRule>
  </conditionalFormatting>
  <conditionalFormatting sqref="CV70">
    <cfRule type="expression" dxfId="362" priority="5" stopIfTrue="1">
      <formula>$CY70=""</formula>
    </cfRule>
    <cfRule type="cellIs" dxfId="361" priority="6" stopIfTrue="1" operator="notEqual">
      <formula>$CY70</formula>
    </cfRule>
  </conditionalFormatting>
  <conditionalFormatting sqref="DB114">
    <cfRule type="cellIs" dxfId="360" priority="3" stopIfTrue="1" operator="notEqual">
      <formula>$DF114</formula>
    </cfRule>
  </conditionalFormatting>
  <conditionalFormatting sqref="CY114">
    <cfRule type="cellIs" dxfId="359" priority="4" stopIfTrue="1" operator="notEqual">
      <formula>$DB114</formula>
    </cfRule>
  </conditionalFormatting>
  <conditionalFormatting sqref="CV114">
    <cfRule type="expression" dxfId="358" priority="1" stopIfTrue="1">
      <formula>$CY114=""</formula>
    </cfRule>
    <cfRule type="cellIs" dxfId="357" priority="2" stopIfTrue="1" operator="notEqual">
      <formula>$CY114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68.0 / Gültig ab: 01.01.16 / Seite &amp;P (&amp;N)</oddFooter>
  </headerFooter>
  <drawing r:id="rId2"/>
  <legacyDrawingHF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436"/>
  <sheetViews>
    <sheetView topLeftCell="A120" zoomScaleNormal="100" zoomScaleSheetLayoutView="75" workbookViewId="0">
      <selection activeCell="AB138" sqref="AB138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9.28515625" style="49" customWidth="1"/>
    <col min="107" max="107" width="4.7109375" style="49" customWidth="1"/>
    <col min="108" max="108" width="29.85546875" style="11" customWidth="1"/>
    <col min="109" max="109" width="1.5703125" style="115" customWidth="1"/>
    <col min="110" max="110" width="9.28515625" style="13" customWidth="1"/>
    <col min="111" max="111" width="4.7109375" style="13" customWidth="1"/>
    <col min="112" max="112" width="29.85546875" style="11" customWidth="1"/>
    <col min="113" max="114" width="11.42578125" customWidth="1"/>
    <col min="115" max="115" width="3.7109375" style="11" customWidth="1"/>
    <col min="116" max="116" width="34.7109375" style="11" customWidth="1"/>
    <col min="117" max="117" width="18.42578125" style="11" customWidth="1"/>
    <col min="118" max="118" width="14.28515625" style="11" customWidth="1"/>
    <col min="119" max="119" width="11.42578125" style="11" bestFit="1" customWidth="1"/>
    <col min="120" max="120" width="15.42578125" style="11" customWidth="1"/>
    <col min="121" max="16384" width="3.7109375" style="11"/>
  </cols>
  <sheetData>
    <row r="1" spans="1:140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3" t="s">
        <v>1053</v>
      </c>
      <c r="CW1" s="143"/>
      <c r="CX1" s="144"/>
      <c r="CY1" s="143" t="s">
        <v>890</v>
      </c>
      <c r="CZ1" s="143"/>
      <c r="DA1" s="144"/>
      <c r="DB1" s="142" t="s">
        <v>889</v>
      </c>
      <c r="DC1" s="143"/>
      <c r="DD1" s="144"/>
      <c r="DF1" s="142" t="s">
        <v>857</v>
      </c>
      <c r="DG1" s="143"/>
      <c r="DH1" s="144"/>
      <c r="DK1" s="186" t="s">
        <v>979</v>
      </c>
      <c r="DL1" s="186"/>
      <c r="DN1" s="11" t="s">
        <v>947</v>
      </c>
    </row>
    <row r="2" spans="1:140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1171</v>
      </c>
      <c r="AC2" s="196"/>
      <c r="CU2" s="145"/>
      <c r="CV2" s="140"/>
      <c r="CW2" s="140"/>
      <c r="CY2" s="140"/>
      <c r="CZ2" s="140"/>
      <c r="DB2" s="140"/>
      <c r="DC2" s="140"/>
      <c r="DE2" s="145"/>
      <c r="DF2" s="2"/>
      <c r="DG2" s="2"/>
      <c r="EI2" s="19"/>
      <c r="EJ2" s="19"/>
    </row>
    <row r="3" spans="1:140" s="19" customFormat="1" ht="15.75" x14ac:dyDescent="0.2">
      <c r="A3" s="880" t="s">
        <v>346</v>
      </c>
      <c r="B3" s="880" t="s">
        <v>347</v>
      </c>
      <c r="C3" s="880" t="s">
        <v>348</v>
      </c>
      <c r="D3" s="879" t="s">
        <v>349</v>
      </c>
      <c r="E3" s="879" t="s">
        <v>350</v>
      </c>
      <c r="F3" s="879" t="s">
        <v>351</v>
      </c>
      <c r="G3" s="880" t="s">
        <v>352</v>
      </c>
      <c r="H3" s="880" t="s">
        <v>110</v>
      </c>
      <c r="I3" s="879" t="s">
        <v>141</v>
      </c>
      <c r="J3" s="880" t="s">
        <v>353</v>
      </c>
      <c r="K3" s="881" t="s">
        <v>354</v>
      </c>
      <c r="L3" s="881" t="s">
        <v>355</v>
      </c>
      <c r="M3" s="881" t="s">
        <v>356</v>
      </c>
      <c r="N3" s="882" t="s">
        <v>265</v>
      </c>
      <c r="O3" s="880" t="s">
        <v>363</v>
      </c>
      <c r="P3" s="880" t="s">
        <v>431</v>
      </c>
      <c r="Q3" s="880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2015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146"/>
      <c r="DF3" s="33" t="s">
        <v>702</v>
      </c>
      <c r="DG3" s="33" t="s">
        <v>701</v>
      </c>
      <c r="DH3" s="139" t="s">
        <v>78</v>
      </c>
    </row>
    <row r="4" spans="1:140" s="19" customFormat="1" ht="39.200000000000003" customHeight="1" x14ac:dyDescent="0.2">
      <c r="A4" s="880"/>
      <c r="B4" s="880"/>
      <c r="C4" s="880"/>
      <c r="D4" s="879"/>
      <c r="E4" s="879"/>
      <c r="F4" s="879"/>
      <c r="G4" s="880"/>
      <c r="H4" s="880"/>
      <c r="I4" s="879"/>
      <c r="J4" s="880"/>
      <c r="K4" s="881"/>
      <c r="L4" s="881"/>
      <c r="M4" s="881"/>
      <c r="N4" s="882"/>
      <c r="O4" s="880"/>
      <c r="P4" s="880"/>
      <c r="Q4" s="880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125"/>
      <c r="DC4" s="125"/>
      <c r="DD4" s="83"/>
      <c r="DE4" s="20"/>
      <c r="DF4" s="33"/>
      <c r="DG4" s="33"/>
      <c r="DH4" s="83"/>
      <c r="DM4" s="19" t="s">
        <v>978</v>
      </c>
      <c r="DN4" s="19" t="s">
        <v>948</v>
      </c>
      <c r="DO4" s="19" t="s">
        <v>949</v>
      </c>
      <c r="DP4" s="19" t="s">
        <v>950</v>
      </c>
    </row>
    <row r="5" spans="1:140" s="19" customFormat="1" ht="27" x14ac:dyDescent="0.2">
      <c r="A5" s="53">
        <v>1</v>
      </c>
      <c r="B5" s="53"/>
      <c r="C5" s="53">
        <f t="shared" ref="C5:C48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68" si="1">$AD$3-V5</f>
        <v>38</v>
      </c>
      <c r="AA5" s="25" t="s">
        <v>1103</v>
      </c>
      <c r="AB5" s="21" t="s">
        <v>89</v>
      </c>
      <c r="AC5" s="21"/>
      <c r="AE5" s="193" t="s">
        <v>1078</v>
      </c>
      <c r="AF5" s="82"/>
      <c r="CP5" s="19" t="str">
        <f t="shared" ref="CP5:CP69" si="2">+S5</f>
        <v>Giger Hans</v>
      </c>
      <c r="CR5" s="19">
        <f t="shared" ref="CR5:CR69" si="3">+Z5</f>
        <v>38</v>
      </c>
      <c r="CS5" s="19" t="str">
        <f t="shared" ref="CS5:CS69" si="4">+AB5</f>
        <v>A</v>
      </c>
      <c r="CT5" s="154">
        <v>2139</v>
      </c>
      <c r="CU5" s="126"/>
      <c r="CV5" s="125">
        <v>753</v>
      </c>
      <c r="CW5" s="33">
        <f t="shared" ref="CW5:CW10" si="5">VLOOKUP($CV5,Funktionsbezeichnungen,3,0)</f>
        <v>12</v>
      </c>
      <c r="CX5" s="83" t="str">
        <f t="shared" ref="CX5:CX10" si="6">VLOOKUP($CV5,Funktionsbezeichnungen,2,0)</f>
        <v>Vorgesetzter  -  4 . Stufe</v>
      </c>
      <c r="CY5" s="125">
        <v>753</v>
      </c>
      <c r="CZ5" s="33">
        <f t="shared" ref="CZ5:CZ10" si="7">VLOOKUP($CY5,Funktionsbezeichnungen,3,0)</f>
        <v>12</v>
      </c>
      <c r="DA5" s="83" t="str">
        <f t="shared" ref="DA5:DA10" si="8">VLOOKUP($CY5,Funktionsbezeichnungen,2,0)</f>
        <v>Vorgesetzter  -  4 . Stufe</v>
      </c>
      <c r="DB5" s="124">
        <v>753</v>
      </c>
      <c r="DC5" s="33">
        <f t="shared" ref="DC5:DC10" si="9">VLOOKUP($DB5,Funktionsbezeichnungen,3,0)</f>
        <v>12</v>
      </c>
      <c r="DD5" s="83" t="str">
        <f t="shared" ref="DD5:DD10" si="10">VLOOKUP($DB5,Funktionsbezeichnungen,2,0)</f>
        <v>Vorgesetzter  -  4 . Stufe</v>
      </c>
      <c r="DE5" s="20"/>
      <c r="DF5" s="124">
        <v>753</v>
      </c>
      <c r="DG5" s="33">
        <f t="shared" ref="DG5:DG10" si="11">VLOOKUP($DF5,Funktionsbezeichnungen,3,0)</f>
        <v>12</v>
      </c>
      <c r="DH5" s="83" t="str">
        <f t="shared" ref="DH5:DH10" si="12">VLOOKUP($DF5,Funktionsbezeichnungen,2,0)</f>
        <v>Vorgesetzter  -  4 . Stufe</v>
      </c>
      <c r="DM5" s="19">
        <f t="shared" ref="DM5:DM69" si="13">+CT5</f>
        <v>2139</v>
      </c>
      <c r="DN5" s="153">
        <v>1</v>
      </c>
      <c r="DO5" s="19">
        <v>2</v>
      </c>
      <c r="DP5" s="19" t="s">
        <v>951</v>
      </c>
    </row>
    <row r="6" spans="1:140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33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33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 t="shared" si="5"/>
        <v>12</v>
      </c>
      <c r="CX6" s="83" t="str">
        <f t="shared" si="6"/>
        <v>Vorgesetzter  -  4 . Stufe</v>
      </c>
      <c r="CY6" s="125">
        <v>753</v>
      </c>
      <c r="CZ6" s="33">
        <f t="shared" si="7"/>
        <v>12</v>
      </c>
      <c r="DA6" s="83" t="str">
        <f t="shared" si="8"/>
        <v>Vorgesetzter  -  4 . Stufe</v>
      </c>
      <c r="DB6" s="124">
        <v>753</v>
      </c>
      <c r="DC6" s="33">
        <f t="shared" si="9"/>
        <v>12</v>
      </c>
      <c r="DD6" s="83" t="str">
        <f t="shared" si="10"/>
        <v>Vorgesetzter  -  4 . Stufe</v>
      </c>
      <c r="DE6" s="20"/>
      <c r="DF6" s="124">
        <v>753</v>
      </c>
      <c r="DG6" s="33">
        <f t="shared" si="11"/>
        <v>12</v>
      </c>
      <c r="DH6" s="83" t="str">
        <f t="shared" si="12"/>
        <v>Vorgesetzter  -  4 . Stufe</v>
      </c>
      <c r="DM6" s="19">
        <f t="shared" si="13"/>
        <v>5558</v>
      </c>
      <c r="DN6" s="153">
        <v>1</v>
      </c>
      <c r="DO6" s="19">
        <v>2</v>
      </c>
      <c r="DP6" s="19" t="s">
        <v>951</v>
      </c>
    </row>
    <row r="7" spans="1:140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32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32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 t="shared" si="5"/>
        <v>12</v>
      </c>
      <c r="CX7" s="83" t="str">
        <f t="shared" si="6"/>
        <v>Vorgesetzter  -  4 . Stufe</v>
      </c>
      <c r="CY7" s="125">
        <v>753</v>
      </c>
      <c r="CZ7" s="33">
        <f t="shared" si="7"/>
        <v>12</v>
      </c>
      <c r="DA7" s="83" t="str">
        <f t="shared" si="8"/>
        <v>Vorgesetzter  -  4 . Stufe</v>
      </c>
      <c r="DB7" s="124">
        <v>753</v>
      </c>
      <c r="DC7" s="33">
        <f t="shared" si="9"/>
        <v>12</v>
      </c>
      <c r="DD7" s="83" t="str">
        <f t="shared" si="10"/>
        <v>Vorgesetzter  -  4 . Stufe</v>
      </c>
      <c r="DE7" s="20"/>
      <c r="DF7" s="124">
        <v>753</v>
      </c>
      <c r="DG7" s="33">
        <f t="shared" si="11"/>
        <v>12</v>
      </c>
      <c r="DH7" s="83" t="str">
        <f t="shared" si="12"/>
        <v>Vorgesetzter  -  4 . Stufe</v>
      </c>
      <c r="DM7" s="19">
        <f t="shared" si="13"/>
        <v>4155</v>
      </c>
      <c r="DN7" s="153">
        <v>1</v>
      </c>
      <c r="DO7" s="19">
        <v>2</v>
      </c>
      <c r="DP7" s="19" t="s">
        <v>951</v>
      </c>
    </row>
    <row r="8" spans="1:140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207" t="s">
        <v>1140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28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28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 t="shared" si="5"/>
        <v>12</v>
      </c>
      <c r="CX8" s="83" t="str">
        <f t="shared" si="6"/>
        <v>Vorgesetzter  -  4 . Stufe</v>
      </c>
      <c r="CY8" s="125">
        <v>753</v>
      </c>
      <c r="CZ8" s="33">
        <f t="shared" si="7"/>
        <v>12</v>
      </c>
      <c r="DA8" s="83" t="str">
        <f t="shared" si="8"/>
        <v>Vorgesetzter  -  4 . Stufe</v>
      </c>
      <c r="DB8" s="124">
        <v>753</v>
      </c>
      <c r="DC8" s="33">
        <f t="shared" si="9"/>
        <v>12</v>
      </c>
      <c r="DD8" s="83" t="str">
        <f t="shared" si="10"/>
        <v>Vorgesetzter  -  4 . Stufe</v>
      </c>
      <c r="DE8" s="20"/>
      <c r="DF8" s="124">
        <v>753</v>
      </c>
      <c r="DG8" s="33">
        <f t="shared" si="11"/>
        <v>12</v>
      </c>
      <c r="DH8" s="83" t="str">
        <f t="shared" si="12"/>
        <v>Vorgesetzter  -  4 . Stufe</v>
      </c>
      <c r="DM8" s="19">
        <f t="shared" si="13"/>
        <v>5574</v>
      </c>
      <c r="DN8" s="153">
        <v>1</v>
      </c>
      <c r="DO8" s="19">
        <v>2</v>
      </c>
      <c r="DP8" s="19" t="s">
        <v>951</v>
      </c>
    </row>
    <row r="9" spans="1:140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28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28</v>
      </c>
      <c r="CS9" s="19" t="str">
        <f t="shared" si="4"/>
        <v xml:space="preserve"> A</v>
      </c>
      <c r="CT9" s="154">
        <v>4182</v>
      </c>
      <c r="CU9" s="126"/>
      <c r="CV9" s="125">
        <v>753</v>
      </c>
      <c r="CW9" s="33">
        <f t="shared" si="5"/>
        <v>12</v>
      </c>
      <c r="CX9" s="83" t="str">
        <f t="shared" si="6"/>
        <v>Vorgesetzter  -  4 . Stufe</v>
      </c>
      <c r="CY9" s="125">
        <v>753</v>
      </c>
      <c r="CZ9" s="33">
        <f t="shared" si="7"/>
        <v>12</v>
      </c>
      <c r="DA9" s="83" t="str">
        <f t="shared" si="8"/>
        <v>Vorgesetzter  -  4 . Stufe</v>
      </c>
      <c r="DB9" s="124">
        <v>753</v>
      </c>
      <c r="DC9" s="33">
        <f t="shared" si="9"/>
        <v>12</v>
      </c>
      <c r="DD9" s="83" t="str">
        <f t="shared" si="10"/>
        <v>Vorgesetzter  -  4 . Stufe</v>
      </c>
      <c r="DE9" s="20"/>
      <c r="DF9" s="124">
        <v>753</v>
      </c>
      <c r="DG9" s="33">
        <f t="shared" si="11"/>
        <v>12</v>
      </c>
      <c r="DH9" s="83" t="str">
        <f t="shared" si="12"/>
        <v>Vorgesetzter  -  4 . Stufe</v>
      </c>
      <c r="DM9" s="19">
        <f t="shared" si="13"/>
        <v>4182</v>
      </c>
      <c r="DN9" s="153">
        <v>1</v>
      </c>
      <c r="DO9" s="19">
        <v>2</v>
      </c>
      <c r="DP9" s="19" t="s">
        <v>951</v>
      </c>
    </row>
    <row r="10" spans="1:140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360</v>
      </c>
      <c r="P10" s="15" t="s">
        <v>443</v>
      </c>
      <c r="Q10" s="15">
        <v>6</v>
      </c>
      <c r="R10" s="42"/>
      <c r="S10" s="20" t="s">
        <v>253</v>
      </c>
      <c r="T10" s="21">
        <v>1967</v>
      </c>
      <c r="U10" s="28" t="s">
        <v>194</v>
      </c>
      <c r="V10" s="21">
        <v>1992</v>
      </c>
      <c r="W10" s="25" t="s">
        <v>314</v>
      </c>
      <c r="X10" s="21">
        <v>1999</v>
      </c>
      <c r="Y10" s="28" t="s">
        <v>315</v>
      </c>
      <c r="Z10" s="21">
        <f>$AD$3-V10</f>
        <v>23</v>
      </c>
      <c r="AA10" s="25" t="s">
        <v>1128</v>
      </c>
      <c r="AB10" s="21" t="s">
        <v>89</v>
      </c>
      <c r="AC10" s="21"/>
      <c r="AE10" s="90" t="s">
        <v>1100</v>
      </c>
      <c r="AF10" s="82"/>
      <c r="CP10" s="19" t="str">
        <f>+S10</f>
        <v>Suter Thomas</v>
      </c>
      <c r="CR10" s="19">
        <f>+Z10</f>
        <v>23</v>
      </c>
      <c r="CS10" s="19" t="str">
        <f>+AB10</f>
        <v>A</v>
      </c>
      <c r="CT10" s="154">
        <v>3201</v>
      </c>
      <c r="CU10" s="126"/>
      <c r="CV10" s="125">
        <v>774</v>
      </c>
      <c r="CW10" s="33">
        <f t="shared" si="5"/>
        <v>10</v>
      </c>
      <c r="CX10" s="83" t="str">
        <f t="shared" si="6"/>
        <v>Senior Projektingenieur</v>
      </c>
      <c r="CY10" s="125">
        <v>774</v>
      </c>
      <c r="CZ10" s="33">
        <f t="shared" si="7"/>
        <v>10</v>
      </c>
      <c r="DA10" s="83" t="str">
        <f t="shared" si="8"/>
        <v>Senior Projektingenieur</v>
      </c>
      <c r="DB10" s="125">
        <v>774</v>
      </c>
      <c r="DC10" s="33">
        <f t="shared" si="9"/>
        <v>10</v>
      </c>
      <c r="DD10" s="83" t="str">
        <f t="shared" si="10"/>
        <v>Senior Projektingenieur</v>
      </c>
      <c r="DE10" s="20"/>
      <c r="DF10" s="33">
        <v>773</v>
      </c>
      <c r="DG10" s="33">
        <f t="shared" si="11"/>
        <v>9</v>
      </c>
      <c r="DH10" s="83" t="str">
        <f t="shared" si="12"/>
        <v>Projektingenieur 3</v>
      </c>
      <c r="DM10" s="19">
        <f>+CT10</f>
        <v>3201</v>
      </c>
      <c r="DN10" s="153">
        <v>1</v>
      </c>
      <c r="DO10" s="19">
        <v>2</v>
      </c>
      <c r="DP10" s="19" t="s">
        <v>951</v>
      </c>
    </row>
    <row r="11" spans="1:140" s="19" customFormat="1" ht="15.75" x14ac:dyDescent="0.2">
      <c r="A11" s="53">
        <v>1</v>
      </c>
      <c r="B11" s="53"/>
      <c r="C11" s="53">
        <f t="shared" si="0"/>
        <v>1</v>
      </c>
      <c r="D11" s="55">
        <v>1</v>
      </c>
      <c r="E11" s="55"/>
      <c r="F11" s="56"/>
      <c r="G11" s="54"/>
      <c r="H11" s="54"/>
      <c r="I11" s="56"/>
      <c r="J11" s="54"/>
      <c r="K11" s="56"/>
      <c r="L11" s="56"/>
      <c r="M11" s="56"/>
      <c r="N11" s="58"/>
      <c r="O11" s="52" t="s">
        <v>360</v>
      </c>
      <c r="P11" s="15" t="s">
        <v>437</v>
      </c>
      <c r="Q11" s="15">
        <v>7</v>
      </c>
      <c r="R11" s="16"/>
      <c r="S11" s="20" t="s">
        <v>96</v>
      </c>
      <c r="T11" s="21">
        <v>1944</v>
      </c>
      <c r="U11" s="28" t="s">
        <v>196</v>
      </c>
      <c r="V11" s="21">
        <v>1969</v>
      </c>
      <c r="W11" s="25"/>
      <c r="X11" s="21"/>
      <c r="Y11" s="26" t="s">
        <v>91</v>
      </c>
      <c r="Z11" s="21">
        <f t="shared" si="1"/>
        <v>46</v>
      </c>
      <c r="AA11" s="25" t="s">
        <v>659</v>
      </c>
      <c r="AB11" s="21" t="s">
        <v>1037</v>
      </c>
      <c r="AC11" s="21"/>
      <c r="AE11" s="193" t="s">
        <v>1078</v>
      </c>
      <c r="AF11" s="82"/>
      <c r="CP11" s="19" t="str">
        <f t="shared" si="2"/>
        <v>Kalak Josef</v>
      </c>
      <c r="CR11" s="19">
        <f t="shared" si="3"/>
        <v>46</v>
      </c>
      <c r="CS11" s="19" t="str">
        <f t="shared" si="4"/>
        <v>B/A 1)</v>
      </c>
      <c r="CT11" s="154">
        <v>3136</v>
      </c>
      <c r="CU11" s="126"/>
      <c r="CV11" s="125" t="s">
        <v>711</v>
      </c>
      <c r="CW11" s="33"/>
      <c r="CX11" s="83"/>
      <c r="CY11" s="125" t="s">
        <v>711</v>
      </c>
      <c r="CZ11" s="33"/>
      <c r="DA11" s="83"/>
      <c r="DB11" s="125" t="s">
        <v>711</v>
      </c>
      <c r="DC11" s="33"/>
      <c r="DD11" s="83"/>
      <c r="DE11" s="20"/>
      <c r="DF11" s="125" t="s">
        <v>711</v>
      </c>
      <c r="DG11" s="125" t="s">
        <v>711</v>
      </c>
      <c r="DH11" s="83"/>
      <c r="DM11" s="19">
        <f t="shared" si="13"/>
        <v>3136</v>
      </c>
      <c r="DN11" s="153">
        <v>1</v>
      </c>
      <c r="DO11" s="19">
        <v>2</v>
      </c>
      <c r="DP11" s="185" t="s">
        <v>951</v>
      </c>
    </row>
    <row r="12" spans="1:140" s="19" customFormat="1" x14ac:dyDescent="0.2">
      <c r="A12" s="53">
        <v>0</v>
      </c>
      <c r="B12" s="53"/>
      <c r="C12" s="53">
        <f t="shared" si="0"/>
        <v>1</v>
      </c>
      <c r="D12" s="55"/>
      <c r="E12" s="55">
        <v>1</v>
      </c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438</v>
      </c>
      <c r="Q12" s="15">
        <v>8</v>
      </c>
      <c r="R12" s="16"/>
      <c r="S12" s="20" t="s">
        <v>98</v>
      </c>
      <c r="T12" s="21">
        <v>1948</v>
      </c>
      <c r="U12" s="28" t="s">
        <v>195</v>
      </c>
      <c r="V12" s="21">
        <v>1974</v>
      </c>
      <c r="W12" s="25"/>
      <c r="X12" s="21"/>
      <c r="Y12" s="26" t="s">
        <v>668</v>
      </c>
      <c r="Z12" s="206">
        <f t="shared" si="1"/>
        <v>41</v>
      </c>
      <c r="AA12" s="25" t="s">
        <v>97</v>
      </c>
      <c r="AB12" s="21" t="s">
        <v>95</v>
      </c>
      <c r="AC12" s="21"/>
      <c r="AE12" s="193" t="s">
        <v>1078</v>
      </c>
      <c r="AF12" s="82"/>
      <c r="CP12" s="19" t="str">
        <f t="shared" si="2"/>
        <v>Hausammann Erich</v>
      </c>
      <c r="CR12" s="19">
        <f t="shared" si="3"/>
        <v>41</v>
      </c>
      <c r="CS12" s="19" t="str">
        <f t="shared" si="4"/>
        <v>B</v>
      </c>
      <c r="CT12" s="154">
        <v>3148</v>
      </c>
      <c r="CU12" s="126"/>
      <c r="CV12" s="125" t="s">
        <v>711</v>
      </c>
      <c r="CW12" s="33"/>
      <c r="CX12" s="83"/>
      <c r="CY12" s="125" t="s">
        <v>711</v>
      </c>
      <c r="CZ12" s="33"/>
      <c r="DA12" s="83"/>
      <c r="DB12" s="125">
        <v>774</v>
      </c>
      <c r="DC12" s="33">
        <f t="shared" ref="DC12:DC27" si="14">VLOOKUP($DB12,Funktionsbezeichnungen,3,0)</f>
        <v>10</v>
      </c>
      <c r="DD12" s="83" t="str">
        <f t="shared" ref="DD12:DD27" si="15">VLOOKUP($DB12,Funktionsbezeichnungen,2,0)</f>
        <v>Senior Projektingenieur</v>
      </c>
      <c r="DE12" s="20"/>
      <c r="DF12" s="125">
        <v>773</v>
      </c>
      <c r="DG12" s="33">
        <f t="shared" ref="DG12:DG27" si="16">VLOOKUP($DF12,Funktionsbezeichnungen,3,0)</f>
        <v>9</v>
      </c>
      <c r="DH12" s="83" t="str">
        <f t="shared" ref="DH12:DH27" si="17">VLOOKUP($DF12,Funktionsbezeichnungen,2,0)</f>
        <v>Projektingenieur 3</v>
      </c>
      <c r="DM12" s="19">
        <f t="shared" si="13"/>
        <v>3148</v>
      </c>
      <c r="DN12" s="153">
        <v>2</v>
      </c>
      <c r="DO12" s="19">
        <v>3</v>
      </c>
      <c r="DP12" s="185" t="s">
        <v>951</v>
      </c>
    </row>
    <row r="13" spans="1:140" s="19" customFormat="1" x14ac:dyDescent="0.2">
      <c r="A13" s="53">
        <v>0</v>
      </c>
      <c r="B13" s="53"/>
      <c r="C13" s="53">
        <f>IF(Z13&gt;=10,1,0)</f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574</v>
      </c>
      <c r="Q13" s="15">
        <v>9</v>
      </c>
      <c r="R13" s="16"/>
      <c r="S13" s="20" t="s">
        <v>571</v>
      </c>
      <c r="T13" s="21">
        <v>1953</v>
      </c>
      <c r="U13" s="28" t="s">
        <v>572</v>
      </c>
      <c r="V13" s="21">
        <v>1978</v>
      </c>
      <c r="W13" s="25"/>
      <c r="X13" s="21"/>
      <c r="Y13" s="28" t="s">
        <v>573</v>
      </c>
      <c r="Z13" s="21">
        <f>$AD$3-V13</f>
        <v>37</v>
      </c>
      <c r="AA13" s="25" t="s">
        <v>97</v>
      </c>
      <c r="AB13" s="21" t="s">
        <v>95</v>
      </c>
      <c r="AC13" s="21"/>
      <c r="AE13" s="90" t="s">
        <v>373</v>
      </c>
      <c r="AF13" s="82"/>
      <c r="CP13" s="19" t="str">
        <f>+S13</f>
        <v>Bosshard Heinz</v>
      </c>
      <c r="CR13" s="19">
        <f>+Z13</f>
        <v>37</v>
      </c>
      <c r="CS13" s="19" t="str">
        <f>+AB13</f>
        <v>B</v>
      </c>
      <c r="CT13" s="154">
        <v>3205</v>
      </c>
      <c r="CU13" s="126"/>
      <c r="CV13" s="125">
        <v>773</v>
      </c>
      <c r="CW13" s="33">
        <f>VLOOKUP($CV13,Funktionsbezeichnungen,3,0)</f>
        <v>9</v>
      </c>
      <c r="CX13" s="83" t="str">
        <f>VLOOKUP($CV13,Funktionsbezeichnungen,2,0)</f>
        <v>Projektingenieur 3</v>
      </c>
      <c r="CY13" s="125">
        <v>773</v>
      </c>
      <c r="CZ13" s="33">
        <f>VLOOKUP($CY13,Funktionsbezeichnungen,3,0)</f>
        <v>9</v>
      </c>
      <c r="DA13" s="83" t="str">
        <f>VLOOKUP($CY13,Funktionsbezeichnungen,2,0)</f>
        <v>Projektingenieur 3</v>
      </c>
      <c r="DB13" s="125">
        <v>773</v>
      </c>
      <c r="DC13" s="33">
        <f t="shared" si="14"/>
        <v>9</v>
      </c>
      <c r="DD13" s="83" t="str">
        <f t="shared" si="15"/>
        <v>Projektingenieur 3</v>
      </c>
      <c r="DE13" s="20"/>
      <c r="DF13" s="33">
        <v>772</v>
      </c>
      <c r="DG13" s="33">
        <f t="shared" si="16"/>
        <v>8</v>
      </c>
      <c r="DH13" s="83" t="str">
        <f t="shared" si="17"/>
        <v>Projektingenieur 2</v>
      </c>
      <c r="DM13" s="19">
        <f>+CT13</f>
        <v>3205</v>
      </c>
      <c r="DN13" s="153">
        <v>1</v>
      </c>
      <c r="DO13" s="19">
        <v>2</v>
      </c>
      <c r="DP13" s="19" t="s">
        <v>951</v>
      </c>
    </row>
    <row r="14" spans="1:140" s="19" customFormat="1" ht="27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441</v>
      </c>
      <c r="Q14" s="15">
        <v>10</v>
      </c>
      <c r="R14" s="16"/>
      <c r="S14" s="20" t="s">
        <v>113</v>
      </c>
      <c r="T14" s="21">
        <v>1958</v>
      </c>
      <c r="U14" s="28" t="s">
        <v>195</v>
      </c>
      <c r="V14" s="21">
        <v>1981</v>
      </c>
      <c r="W14" s="25"/>
      <c r="X14" s="21"/>
      <c r="Y14" s="28" t="s">
        <v>222</v>
      </c>
      <c r="Z14" s="21">
        <f>$AD$3-V14</f>
        <v>34</v>
      </c>
      <c r="AA14" s="25" t="s">
        <v>1129</v>
      </c>
      <c r="AB14" s="21" t="s">
        <v>95</v>
      </c>
      <c r="AC14" s="21"/>
      <c r="AE14" s="90" t="s">
        <v>402</v>
      </c>
      <c r="AF14" s="82"/>
      <c r="CP14" s="19" t="str">
        <f>+S14</f>
        <v>Schär Robert</v>
      </c>
      <c r="CR14" s="19">
        <f>+Z14</f>
        <v>34</v>
      </c>
      <c r="CS14" s="19" t="str">
        <f>+AB14</f>
        <v>B</v>
      </c>
      <c r="CT14" s="154">
        <v>5557</v>
      </c>
      <c r="CU14" s="126"/>
      <c r="CV14" s="125">
        <v>773</v>
      </c>
      <c r="CW14" s="33">
        <f>VLOOKUP($CV14,Funktionsbezeichnungen,3,0)</f>
        <v>9</v>
      </c>
      <c r="CX14" s="83" t="str">
        <f>VLOOKUP($CV14,Funktionsbezeichnungen,2,0)</f>
        <v>Projektingenieur 3</v>
      </c>
      <c r="CY14" s="125">
        <v>773</v>
      </c>
      <c r="CZ14" s="33">
        <f>VLOOKUP($CY14,Funktionsbezeichnungen,3,0)</f>
        <v>9</v>
      </c>
      <c r="DA14" s="83" t="str">
        <f>VLOOKUP($CY14,Funktionsbezeichnungen,2,0)</f>
        <v>Projektingenieur 3</v>
      </c>
      <c r="DB14" s="125">
        <v>773</v>
      </c>
      <c r="DC14" s="33">
        <f t="shared" si="14"/>
        <v>9</v>
      </c>
      <c r="DD14" s="83" t="str">
        <f t="shared" si="15"/>
        <v>Projektingenieur 3</v>
      </c>
      <c r="DE14" s="20"/>
      <c r="DF14" s="33">
        <v>773</v>
      </c>
      <c r="DG14" s="33">
        <f t="shared" si="16"/>
        <v>9</v>
      </c>
      <c r="DH14" s="83" t="str">
        <f t="shared" si="17"/>
        <v>Projektingenieur 3</v>
      </c>
      <c r="DM14" s="19">
        <f>+CT14</f>
        <v>5557</v>
      </c>
      <c r="DN14" s="153">
        <v>2</v>
      </c>
      <c r="DO14" s="19">
        <v>3</v>
      </c>
      <c r="DP14" s="19" t="s">
        <v>951</v>
      </c>
    </row>
    <row r="15" spans="1:140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359</v>
      </c>
      <c r="P15" s="15" t="s">
        <v>449</v>
      </c>
      <c r="Q15" s="15">
        <v>11</v>
      </c>
      <c r="R15" s="16"/>
      <c r="S15" s="20" t="s">
        <v>114</v>
      </c>
      <c r="T15" s="21">
        <v>1957</v>
      </c>
      <c r="U15" s="28" t="s">
        <v>195</v>
      </c>
      <c r="V15" s="21">
        <v>1984</v>
      </c>
      <c r="W15" s="25"/>
      <c r="X15" s="21"/>
      <c r="Y15" s="28" t="s">
        <v>90</v>
      </c>
      <c r="Z15" s="21">
        <f>$AD$3-V15</f>
        <v>31</v>
      </c>
      <c r="AA15" s="25" t="s">
        <v>663</v>
      </c>
      <c r="AB15" s="21" t="s">
        <v>95</v>
      </c>
      <c r="AC15" s="21"/>
      <c r="AE15" s="90" t="s">
        <v>390</v>
      </c>
      <c r="AF15" s="82"/>
      <c r="CP15" s="19" t="str">
        <f>+S15</f>
        <v xml:space="preserve">Spieler Daniel </v>
      </c>
      <c r="CR15" s="19">
        <f>+Z15</f>
        <v>31</v>
      </c>
      <c r="CS15" s="19" t="str">
        <f>+AB15</f>
        <v>B</v>
      </c>
      <c r="CT15" s="154">
        <v>4209</v>
      </c>
      <c r="CU15" s="126"/>
      <c r="CV15" s="125">
        <v>773</v>
      </c>
      <c r="CW15" s="33">
        <f>VLOOKUP($CV15,Funktionsbezeichnungen,3,0)</f>
        <v>9</v>
      </c>
      <c r="CX15" s="83" t="str">
        <f>VLOOKUP($CV15,Funktionsbezeichnungen,2,0)</f>
        <v>Projektingenieur 3</v>
      </c>
      <c r="CY15" s="125">
        <v>773</v>
      </c>
      <c r="CZ15" s="33">
        <f>VLOOKUP($CY15,Funktionsbezeichnungen,3,0)</f>
        <v>9</v>
      </c>
      <c r="DA15" s="83" t="str">
        <f>VLOOKUP($CY15,Funktionsbezeichnungen,2,0)</f>
        <v>Projektingenieur 3</v>
      </c>
      <c r="DB15" s="125">
        <v>773</v>
      </c>
      <c r="DC15" s="33">
        <f t="shared" si="14"/>
        <v>9</v>
      </c>
      <c r="DD15" s="83" t="str">
        <f t="shared" si="15"/>
        <v>Projektingenieur 3</v>
      </c>
      <c r="DE15" s="20"/>
      <c r="DF15" s="33">
        <v>773</v>
      </c>
      <c r="DG15" s="33">
        <f t="shared" si="16"/>
        <v>9</v>
      </c>
      <c r="DH15" s="83" t="str">
        <f t="shared" si="17"/>
        <v>Projektingenieur 3</v>
      </c>
      <c r="DM15" s="19">
        <f>+CT15</f>
        <v>4209</v>
      </c>
      <c r="DN15" s="153">
        <v>2</v>
      </c>
      <c r="DO15" s="19">
        <v>3</v>
      </c>
      <c r="DP15" s="19" t="s">
        <v>951</v>
      </c>
    </row>
    <row r="16" spans="1:140" s="19" customFormat="1" ht="27" x14ac:dyDescent="0.2">
      <c r="A16" s="53">
        <v>0</v>
      </c>
      <c r="B16" s="53"/>
      <c r="C16" s="53">
        <f t="shared" si="0"/>
        <v>1</v>
      </c>
      <c r="D16" s="55">
        <v>1</v>
      </c>
      <c r="E16" s="55"/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361</v>
      </c>
      <c r="P16" s="15" t="s">
        <v>439</v>
      </c>
      <c r="Q16" s="15">
        <v>12</v>
      </c>
      <c r="R16" s="16"/>
      <c r="S16" s="20" t="s">
        <v>115</v>
      </c>
      <c r="T16" s="21">
        <v>1959</v>
      </c>
      <c r="U16" s="28" t="s">
        <v>100</v>
      </c>
      <c r="V16" s="21">
        <v>1985</v>
      </c>
      <c r="W16" s="25"/>
      <c r="X16" s="21"/>
      <c r="Y16" s="28" t="s">
        <v>335</v>
      </c>
      <c r="Z16" s="118">
        <f t="shared" si="1"/>
        <v>30</v>
      </c>
      <c r="AA16" s="25" t="s">
        <v>946</v>
      </c>
      <c r="AB16" s="21" t="s">
        <v>95</v>
      </c>
      <c r="AC16" s="21"/>
      <c r="AE16" s="90" t="s">
        <v>373</v>
      </c>
      <c r="AF16" s="82"/>
      <c r="CP16" s="19" t="str">
        <f t="shared" si="2"/>
        <v>Gysin Daniel</v>
      </c>
      <c r="CR16" s="19">
        <f t="shared" si="3"/>
        <v>30</v>
      </c>
      <c r="CS16" s="19" t="str">
        <f t="shared" si="4"/>
        <v>B</v>
      </c>
      <c r="CT16" s="154">
        <v>5625</v>
      </c>
      <c r="CU16" s="126"/>
      <c r="CV16" s="125">
        <v>784</v>
      </c>
      <c r="CW16" s="33">
        <f t="shared" ref="CW16:CW22" si="18">VLOOKUP($CV16,Funktionsbezeichnungen,3,0)</f>
        <v>10</v>
      </c>
      <c r="CX16" s="83" t="str">
        <f t="shared" ref="CX16:CX22" si="19">VLOOKUP($CV16,Funktionsbezeichnungen,2,0)</f>
        <v>Senior Projektingenieur</v>
      </c>
      <c r="CY16" s="125">
        <v>784</v>
      </c>
      <c r="CZ16" s="33">
        <f t="shared" ref="CZ16:CZ26" si="20">VLOOKUP($CY16,Funktionsbezeichnungen,3,0)</f>
        <v>10</v>
      </c>
      <c r="DA16" s="83" t="str">
        <f t="shared" ref="DA16:DA26" si="21">VLOOKUP($CY16,Funktionsbezeichnungen,2,0)</f>
        <v>Senior Projektingenieur</v>
      </c>
      <c r="DB16" s="125">
        <v>784</v>
      </c>
      <c r="DC16" s="33">
        <f t="shared" si="14"/>
        <v>10</v>
      </c>
      <c r="DD16" s="83" t="str">
        <f t="shared" si="15"/>
        <v>Senior Projektingenieur</v>
      </c>
      <c r="DE16" s="20"/>
      <c r="DF16" s="33">
        <v>783</v>
      </c>
      <c r="DG16" s="33">
        <f t="shared" si="16"/>
        <v>9</v>
      </c>
      <c r="DH16" s="83" t="str">
        <f t="shared" si="17"/>
        <v>Projektingenieur 3</v>
      </c>
      <c r="DM16" s="19">
        <f t="shared" si="13"/>
        <v>5625</v>
      </c>
      <c r="DN16" s="153">
        <v>1</v>
      </c>
      <c r="DO16" s="19">
        <v>2</v>
      </c>
      <c r="DP16" s="19" t="s">
        <v>952</v>
      </c>
    </row>
    <row r="17" spans="1:120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1061</v>
      </c>
      <c r="V17" s="21">
        <v>1987</v>
      </c>
      <c r="W17" s="25"/>
      <c r="X17" s="21"/>
      <c r="Y17" s="28" t="s">
        <v>222</v>
      </c>
      <c r="Z17" s="21">
        <f>$AD$3-V17</f>
        <v>28</v>
      </c>
      <c r="AA17" s="25" t="s">
        <v>664</v>
      </c>
      <c r="AB17" s="21" t="s">
        <v>95</v>
      </c>
      <c r="AC17" s="21"/>
      <c r="AE17" s="90" t="s">
        <v>373</v>
      </c>
      <c r="AF17" s="82"/>
      <c r="CP17" s="19" t="str">
        <f>+S17</f>
        <v>Wecke Jürgen</v>
      </c>
      <c r="CR17" s="19">
        <f>+Z17</f>
        <v>28</v>
      </c>
      <c r="CS17" s="19" t="str">
        <f>+AB17</f>
        <v>B</v>
      </c>
      <c r="CT17" s="154">
        <v>4187</v>
      </c>
      <c r="CU17" s="126"/>
      <c r="CV17" s="125">
        <v>774</v>
      </c>
      <c r="CW17" s="33">
        <f>VLOOKUP($CV17,Funktionsbezeichnungen,3,0)</f>
        <v>10</v>
      </c>
      <c r="CX17" s="83" t="str">
        <f>VLOOKUP($CV17,Funktionsbezeichnungen,2,0)</f>
        <v>Senior Projektingenieur</v>
      </c>
      <c r="CY17" s="125">
        <v>774</v>
      </c>
      <c r="CZ17" s="33">
        <f>VLOOKUP($CY17,Funktionsbezeichnungen,3,0)</f>
        <v>10</v>
      </c>
      <c r="DA17" s="83" t="str">
        <f>VLOOKUP($CY17,Funktionsbezeichnungen,2,0)</f>
        <v>Senior Projektingenieur</v>
      </c>
      <c r="DB17" s="125">
        <v>773</v>
      </c>
      <c r="DC17" s="33">
        <f t="shared" si="14"/>
        <v>9</v>
      </c>
      <c r="DD17" s="83" t="str">
        <f t="shared" si="15"/>
        <v>Projektingenieur 3</v>
      </c>
      <c r="DE17" s="20"/>
      <c r="DF17" s="33">
        <v>773</v>
      </c>
      <c r="DG17" s="33">
        <f t="shared" si="16"/>
        <v>9</v>
      </c>
      <c r="DH17" s="83" t="str">
        <f t="shared" si="17"/>
        <v>Projektingenieur 3</v>
      </c>
      <c r="DM17" s="19">
        <f>+CT17</f>
        <v>4187</v>
      </c>
      <c r="DN17" s="153">
        <v>2</v>
      </c>
      <c r="DO17" s="19">
        <v>3</v>
      </c>
      <c r="DP17" s="19" t="s">
        <v>951</v>
      </c>
    </row>
    <row r="18" spans="1:120" s="19" customFormat="1" ht="27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445</v>
      </c>
      <c r="Q18" s="15">
        <v>14</v>
      </c>
      <c r="R18" s="16"/>
      <c r="S18" s="20" t="s">
        <v>118</v>
      </c>
      <c r="T18" s="21">
        <v>1962</v>
      </c>
      <c r="U18" s="28" t="s">
        <v>1069</v>
      </c>
      <c r="V18" s="21">
        <v>1987</v>
      </c>
      <c r="W18" s="25"/>
      <c r="X18" s="21"/>
      <c r="Y18" s="28" t="s">
        <v>223</v>
      </c>
      <c r="Z18" s="118">
        <f>$AD$3-V18</f>
        <v>28</v>
      </c>
      <c r="AA18" s="25" t="s">
        <v>704</v>
      </c>
      <c r="AB18" s="21" t="s">
        <v>95</v>
      </c>
      <c r="AC18" s="21"/>
      <c r="AE18" s="90" t="s">
        <v>373</v>
      </c>
      <c r="AF18" s="82"/>
      <c r="CP18" s="19" t="str">
        <f>+S18</f>
        <v>Bäumle Michael</v>
      </c>
      <c r="CR18" s="19">
        <f>+Z18</f>
        <v>28</v>
      </c>
      <c r="CS18" s="19" t="str">
        <f>+AB18</f>
        <v>B</v>
      </c>
      <c r="CT18" s="154">
        <v>4179</v>
      </c>
      <c r="CU18" s="126"/>
      <c r="CV18" s="125">
        <v>773</v>
      </c>
      <c r="CW18" s="33">
        <f>VLOOKUP($CV18,Funktionsbezeichnungen,3,0)</f>
        <v>9</v>
      </c>
      <c r="CX18" s="83" t="str">
        <f>VLOOKUP($CV18,Funktionsbezeichnungen,2,0)</f>
        <v>Projektingenieur 3</v>
      </c>
      <c r="CY18" s="125">
        <v>773</v>
      </c>
      <c r="CZ18" s="33">
        <f>VLOOKUP($CY18,Funktionsbezeichnungen,3,0)</f>
        <v>9</v>
      </c>
      <c r="DA18" s="83" t="str">
        <f>VLOOKUP($CY18,Funktionsbezeichnungen,2,0)</f>
        <v>Projektingenieur 3</v>
      </c>
      <c r="DB18" s="125">
        <v>773</v>
      </c>
      <c r="DC18" s="33">
        <f t="shared" si="14"/>
        <v>9</v>
      </c>
      <c r="DD18" s="83" t="str">
        <f t="shared" si="15"/>
        <v>Projektingenieur 3</v>
      </c>
      <c r="DE18" s="20"/>
      <c r="DF18" s="33">
        <v>772</v>
      </c>
      <c r="DG18" s="33">
        <f t="shared" si="16"/>
        <v>8</v>
      </c>
      <c r="DH18" s="83" t="str">
        <f t="shared" si="17"/>
        <v>Projektingenieur 2</v>
      </c>
      <c r="DM18" s="19">
        <f>+CT18</f>
        <v>4179</v>
      </c>
      <c r="DN18" s="153">
        <v>2</v>
      </c>
      <c r="DO18" s="19">
        <v>3</v>
      </c>
      <c r="DP18" s="19" t="s">
        <v>951</v>
      </c>
    </row>
    <row r="19" spans="1:120" s="19" customFormat="1" ht="27" x14ac:dyDescent="0.2">
      <c r="A19" s="53">
        <v>1</v>
      </c>
      <c r="B19" s="53"/>
      <c r="C19" s="53">
        <f t="shared" si="0"/>
        <v>1</v>
      </c>
      <c r="D19" s="55">
        <v>1</v>
      </c>
      <c r="E19" s="55"/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361</v>
      </c>
      <c r="P19" s="15" t="s">
        <v>440</v>
      </c>
      <c r="Q19" s="15">
        <v>15</v>
      </c>
      <c r="R19" s="16"/>
      <c r="S19" s="20" t="s">
        <v>119</v>
      </c>
      <c r="T19" s="21">
        <v>1960</v>
      </c>
      <c r="U19" s="28" t="s">
        <v>197</v>
      </c>
      <c r="V19" s="21">
        <v>1988</v>
      </c>
      <c r="W19" s="25"/>
      <c r="X19" s="21"/>
      <c r="Y19" s="28" t="s">
        <v>238</v>
      </c>
      <c r="Z19" s="118">
        <f t="shared" si="1"/>
        <v>27</v>
      </c>
      <c r="AA19" s="25" t="s">
        <v>1130</v>
      </c>
      <c r="AB19" s="21" t="s">
        <v>95</v>
      </c>
      <c r="AC19" s="21"/>
      <c r="AE19" s="90" t="s">
        <v>418</v>
      </c>
      <c r="AF19" s="82"/>
      <c r="CP19" s="19" t="str">
        <f t="shared" si="2"/>
        <v>Riecke Heino</v>
      </c>
      <c r="CR19" s="19">
        <f t="shared" si="3"/>
        <v>27</v>
      </c>
      <c r="CS19" s="19" t="str">
        <f t="shared" si="4"/>
        <v>B</v>
      </c>
      <c r="CT19" s="154">
        <v>4168</v>
      </c>
      <c r="CU19" s="126"/>
      <c r="CV19" s="125">
        <v>774</v>
      </c>
      <c r="CW19" s="33">
        <f t="shared" si="18"/>
        <v>10</v>
      </c>
      <c r="CX19" s="83" t="str">
        <f t="shared" si="19"/>
        <v>Senior Projektingenieur</v>
      </c>
      <c r="CY19" s="125">
        <v>774</v>
      </c>
      <c r="CZ19" s="33">
        <f t="shared" si="20"/>
        <v>10</v>
      </c>
      <c r="DA19" s="83" t="str">
        <f t="shared" si="21"/>
        <v>Senior Projektingenieur</v>
      </c>
      <c r="DB19" s="125">
        <v>774</v>
      </c>
      <c r="DC19" s="33">
        <f t="shared" si="14"/>
        <v>10</v>
      </c>
      <c r="DD19" s="83" t="str">
        <f t="shared" si="15"/>
        <v>Senior Projektingenieur</v>
      </c>
      <c r="DE19" s="20"/>
      <c r="DF19" s="33">
        <v>773</v>
      </c>
      <c r="DG19" s="33">
        <f t="shared" si="16"/>
        <v>9</v>
      </c>
      <c r="DH19" s="83" t="str">
        <f t="shared" si="17"/>
        <v>Projektingenieur 3</v>
      </c>
      <c r="DM19" s="19">
        <f t="shared" si="13"/>
        <v>4168</v>
      </c>
      <c r="DN19" s="153">
        <v>1</v>
      </c>
      <c r="DO19" s="19">
        <v>2</v>
      </c>
      <c r="DP19" s="19" t="s">
        <v>951</v>
      </c>
    </row>
    <row r="20" spans="1:120" s="19" customFormat="1" x14ac:dyDescent="0.2">
      <c r="A20" s="53">
        <v>0</v>
      </c>
      <c r="B20" s="53">
        <v>1</v>
      </c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360</v>
      </c>
      <c r="P20" s="15" t="s">
        <v>451</v>
      </c>
      <c r="Q20" s="15">
        <v>16</v>
      </c>
      <c r="R20" s="16"/>
      <c r="S20" s="20" t="s">
        <v>120</v>
      </c>
      <c r="T20" s="21">
        <v>1961</v>
      </c>
      <c r="U20" s="28" t="s">
        <v>197</v>
      </c>
      <c r="V20" s="21">
        <v>1988</v>
      </c>
      <c r="W20" s="25"/>
      <c r="X20" s="21"/>
      <c r="Y20" s="28" t="s">
        <v>91</v>
      </c>
      <c r="Z20" s="21">
        <f t="shared" si="1"/>
        <v>27</v>
      </c>
      <c r="AA20" s="25" t="s">
        <v>669</v>
      </c>
      <c r="AB20" s="21" t="s">
        <v>95</v>
      </c>
      <c r="AC20" s="21"/>
      <c r="AE20" s="90" t="s">
        <v>373</v>
      </c>
      <c r="AF20" s="82"/>
      <c r="CP20" s="19" t="str">
        <f t="shared" si="2"/>
        <v>Thomas Anette</v>
      </c>
      <c r="CR20" s="19">
        <f t="shared" si="3"/>
        <v>27</v>
      </c>
      <c r="CS20" s="19" t="str">
        <f t="shared" si="4"/>
        <v>B</v>
      </c>
      <c r="CT20" s="154">
        <v>4176</v>
      </c>
      <c r="CU20" s="126"/>
      <c r="CV20" s="125">
        <v>774</v>
      </c>
      <c r="CW20" s="33">
        <f t="shared" si="18"/>
        <v>10</v>
      </c>
      <c r="CX20" s="83" t="str">
        <f t="shared" si="19"/>
        <v>Senior Projektingenieur</v>
      </c>
      <c r="CY20" s="125">
        <v>774</v>
      </c>
      <c r="CZ20" s="33">
        <f t="shared" si="20"/>
        <v>10</v>
      </c>
      <c r="DA20" s="83" t="str">
        <f t="shared" si="21"/>
        <v>Senior Projektingenieur</v>
      </c>
      <c r="DB20" s="125">
        <v>773</v>
      </c>
      <c r="DC20" s="33">
        <f t="shared" si="14"/>
        <v>9</v>
      </c>
      <c r="DD20" s="83" t="str">
        <f t="shared" si="15"/>
        <v>Projektingenieur 3</v>
      </c>
      <c r="DE20" s="20"/>
      <c r="DF20" s="33">
        <v>773</v>
      </c>
      <c r="DG20" s="33">
        <f t="shared" si="16"/>
        <v>9</v>
      </c>
      <c r="DH20" s="83" t="str">
        <f t="shared" si="17"/>
        <v>Projektingenieur 3</v>
      </c>
      <c r="DM20" s="19">
        <f t="shared" si="13"/>
        <v>4176</v>
      </c>
      <c r="DN20" s="153">
        <v>1</v>
      </c>
      <c r="DO20" s="19">
        <v>2</v>
      </c>
      <c r="DP20" s="19" t="s">
        <v>951</v>
      </c>
    </row>
    <row r="21" spans="1:120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461</v>
      </c>
      <c r="Q21" s="15">
        <v>17</v>
      </c>
      <c r="R21" s="42"/>
      <c r="S21" s="20" t="s">
        <v>234</v>
      </c>
      <c r="T21" s="21">
        <v>1972</v>
      </c>
      <c r="U21" s="28" t="s">
        <v>195</v>
      </c>
      <c r="V21" s="21">
        <v>1996</v>
      </c>
      <c r="W21" s="25" t="s">
        <v>314</v>
      </c>
      <c r="X21" s="21">
        <v>2002</v>
      </c>
      <c r="Y21" s="28" t="s">
        <v>547</v>
      </c>
      <c r="Z21" s="118">
        <f>$AD$3-V21</f>
        <v>19</v>
      </c>
      <c r="AA21" s="25" t="s">
        <v>676</v>
      </c>
      <c r="AB21" s="21" t="s">
        <v>95</v>
      </c>
      <c r="AC21" s="21"/>
      <c r="AE21" s="90" t="s">
        <v>373</v>
      </c>
      <c r="AF21" s="82"/>
      <c r="CP21" s="19" t="str">
        <f>+S21</f>
        <v>Müller Thomas</v>
      </c>
      <c r="CR21" s="19">
        <f>+Z21</f>
        <v>19</v>
      </c>
      <c r="CS21" s="19" t="str">
        <f>+AB21</f>
        <v>B</v>
      </c>
      <c r="CT21" s="154">
        <v>4276</v>
      </c>
      <c r="CU21" s="126"/>
      <c r="CV21" s="125">
        <v>773</v>
      </c>
      <c r="CW21" s="33">
        <f>VLOOKUP($CV21,Funktionsbezeichnungen,3,0)</f>
        <v>9</v>
      </c>
      <c r="CX21" s="83" t="str">
        <f>VLOOKUP($CV21,Funktionsbezeichnungen,2,0)</f>
        <v>Projektingenieur 3</v>
      </c>
      <c r="CY21" s="125">
        <v>773</v>
      </c>
      <c r="CZ21" s="33">
        <f>VLOOKUP($CY21,Funktionsbezeichnungen,3,0)</f>
        <v>9</v>
      </c>
      <c r="DA21" s="83" t="str">
        <f>VLOOKUP($CY21,Funktionsbezeichnungen,2,0)</f>
        <v>Projektingenieur 3</v>
      </c>
      <c r="DB21" s="125">
        <v>773</v>
      </c>
      <c r="DC21" s="33">
        <f t="shared" si="14"/>
        <v>9</v>
      </c>
      <c r="DD21" s="83" t="str">
        <f t="shared" si="15"/>
        <v>Projektingenieur 3</v>
      </c>
      <c r="DE21" s="20"/>
      <c r="DF21" s="33">
        <v>772</v>
      </c>
      <c r="DG21" s="33">
        <f t="shared" si="16"/>
        <v>8</v>
      </c>
      <c r="DH21" s="83" t="str">
        <f t="shared" si="17"/>
        <v>Projektingenieur 2</v>
      </c>
      <c r="DM21" s="19">
        <f>+CT21</f>
        <v>4276</v>
      </c>
      <c r="DN21" s="153">
        <v>2</v>
      </c>
      <c r="DO21" s="19">
        <v>3</v>
      </c>
      <c r="DP21" s="19" t="s">
        <v>951</v>
      </c>
    </row>
    <row r="22" spans="1:120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207" t="s">
        <v>1140</v>
      </c>
      <c r="P22" s="52" t="s">
        <v>467</v>
      </c>
      <c r="Q22" s="15">
        <v>18</v>
      </c>
      <c r="R22" s="16"/>
      <c r="S22" s="20" t="s">
        <v>124</v>
      </c>
      <c r="T22" s="21">
        <v>1971</v>
      </c>
      <c r="U22" s="28" t="s">
        <v>197</v>
      </c>
      <c r="V22" s="21">
        <v>1997</v>
      </c>
      <c r="W22" s="25" t="s">
        <v>324</v>
      </c>
      <c r="X22" s="21">
        <v>2007</v>
      </c>
      <c r="Y22" s="28" t="s">
        <v>317</v>
      </c>
      <c r="Z22" s="170">
        <f t="shared" si="1"/>
        <v>18</v>
      </c>
      <c r="AA22" s="25" t="s">
        <v>705</v>
      </c>
      <c r="AB22" s="21" t="s">
        <v>95</v>
      </c>
      <c r="AC22" s="21"/>
      <c r="AE22" s="90" t="s">
        <v>373</v>
      </c>
      <c r="AF22" s="82" t="s">
        <v>1083</v>
      </c>
      <c r="CP22" s="19" t="str">
        <f t="shared" si="2"/>
        <v>Brunkhorst Marc</v>
      </c>
      <c r="CR22" s="19">
        <f t="shared" si="3"/>
        <v>18</v>
      </c>
      <c r="CS22" s="19" t="str">
        <f t="shared" si="4"/>
        <v>B</v>
      </c>
      <c r="CT22" s="154">
        <v>7679</v>
      </c>
      <c r="CU22" s="126"/>
      <c r="CV22" s="125">
        <v>774</v>
      </c>
      <c r="CW22" s="33">
        <f t="shared" si="18"/>
        <v>10</v>
      </c>
      <c r="CX22" s="83" t="str">
        <f t="shared" si="19"/>
        <v>Senior Projektingenieur</v>
      </c>
      <c r="CY22" s="125">
        <v>773</v>
      </c>
      <c r="CZ22" s="33">
        <f t="shared" si="20"/>
        <v>9</v>
      </c>
      <c r="DA22" s="83" t="str">
        <f t="shared" si="21"/>
        <v>Projektingenieur 3</v>
      </c>
      <c r="DB22" s="125">
        <v>773</v>
      </c>
      <c r="DC22" s="33">
        <f t="shared" si="14"/>
        <v>9</v>
      </c>
      <c r="DD22" s="83" t="str">
        <f t="shared" si="15"/>
        <v>Projektingenieur 3</v>
      </c>
      <c r="DE22" s="20"/>
      <c r="DF22" s="33">
        <v>772</v>
      </c>
      <c r="DG22" s="33">
        <f t="shared" si="16"/>
        <v>8</v>
      </c>
      <c r="DH22" s="83" t="str">
        <f t="shared" si="17"/>
        <v>Projektingenieur 2</v>
      </c>
      <c r="DM22" s="19">
        <f t="shared" si="13"/>
        <v>7679</v>
      </c>
      <c r="DN22" s="153">
        <v>1</v>
      </c>
      <c r="DO22" s="19">
        <v>2</v>
      </c>
      <c r="DP22" s="19" t="s">
        <v>951</v>
      </c>
    </row>
    <row r="23" spans="1:120" s="19" customFormat="1" ht="27" x14ac:dyDescent="0.2">
      <c r="A23" s="53">
        <v>0</v>
      </c>
      <c r="B23" s="53"/>
      <c r="C23" s="53">
        <f>IF(Z23&gt;=10,1,0)</f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462</v>
      </c>
      <c r="Q23" s="15">
        <v>19</v>
      </c>
      <c r="R23" s="42"/>
      <c r="S23" s="20" t="s">
        <v>125</v>
      </c>
      <c r="T23" s="21">
        <v>1969</v>
      </c>
      <c r="U23" s="28" t="s">
        <v>194</v>
      </c>
      <c r="V23" s="21">
        <v>1997</v>
      </c>
      <c r="W23" s="25"/>
      <c r="X23" s="21"/>
      <c r="Y23" s="28" t="s">
        <v>336</v>
      </c>
      <c r="Z23" s="118">
        <f>$AD$3-V23</f>
        <v>18</v>
      </c>
      <c r="AA23" s="25" t="s">
        <v>677</v>
      </c>
      <c r="AB23" s="21" t="s">
        <v>95</v>
      </c>
      <c r="AC23" s="21"/>
      <c r="AE23" s="90" t="s">
        <v>373</v>
      </c>
      <c r="AF23" s="82"/>
      <c r="CP23" s="19" t="str">
        <f>+S23</f>
        <v>Rauchfleisch Alexander</v>
      </c>
      <c r="CR23" s="19">
        <f>+Z23</f>
        <v>18</v>
      </c>
      <c r="CS23" s="19" t="str">
        <f>+AB23</f>
        <v>B</v>
      </c>
      <c r="CT23" s="154">
        <v>4254</v>
      </c>
      <c r="CU23" s="126"/>
      <c r="CV23" s="125">
        <v>773</v>
      </c>
      <c r="CW23" s="33">
        <f>VLOOKUP($CV23,Funktionsbezeichnungen,3,0)</f>
        <v>9</v>
      </c>
      <c r="CX23" s="83" t="str">
        <f>VLOOKUP($CV23,Funktionsbezeichnungen,2,0)</f>
        <v>Projektingenieur 3</v>
      </c>
      <c r="CY23" s="125">
        <v>773</v>
      </c>
      <c r="CZ23" s="33">
        <f>VLOOKUP($CY23,Funktionsbezeichnungen,3,0)</f>
        <v>9</v>
      </c>
      <c r="DA23" s="83" t="str">
        <f>VLOOKUP($CY23,Funktionsbezeichnungen,2,0)</f>
        <v>Projektingenieur 3</v>
      </c>
      <c r="DB23" s="125">
        <v>773</v>
      </c>
      <c r="DC23" s="33">
        <f t="shared" si="14"/>
        <v>9</v>
      </c>
      <c r="DD23" s="83" t="str">
        <f t="shared" si="15"/>
        <v>Projektingenieur 3</v>
      </c>
      <c r="DE23" s="20"/>
      <c r="DF23" s="33">
        <v>772</v>
      </c>
      <c r="DG23" s="33">
        <f t="shared" si="16"/>
        <v>8</v>
      </c>
      <c r="DH23" s="83" t="str">
        <f t="shared" si="17"/>
        <v>Projektingenieur 2</v>
      </c>
      <c r="DM23" s="19">
        <f>+CT23</f>
        <v>4254</v>
      </c>
      <c r="DN23" s="153">
        <v>1</v>
      </c>
      <c r="DO23" s="19">
        <v>2</v>
      </c>
      <c r="DP23" s="19" t="s">
        <v>951</v>
      </c>
    </row>
    <row r="24" spans="1:120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463</v>
      </c>
      <c r="Q24" s="15">
        <v>20</v>
      </c>
      <c r="R24" s="42"/>
      <c r="S24" s="20" t="s">
        <v>190</v>
      </c>
      <c r="T24" s="21">
        <v>1972</v>
      </c>
      <c r="U24" s="28" t="s">
        <v>194</v>
      </c>
      <c r="V24" s="21">
        <v>1997</v>
      </c>
      <c r="W24" s="25"/>
      <c r="X24" s="21"/>
      <c r="Y24" s="28" t="s">
        <v>1021</v>
      </c>
      <c r="Z24" s="118">
        <f>$AD$3-V24</f>
        <v>18</v>
      </c>
      <c r="AA24" s="25" t="s">
        <v>1132</v>
      </c>
      <c r="AB24" s="21" t="s">
        <v>95</v>
      </c>
      <c r="AC24" s="21"/>
      <c r="AE24" s="90" t="s">
        <v>402</v>
      </c>
      <c r="AF24" s="82"/>
      <c r="CP24" s="19" t="str">
        <f>+S24</f>
        <v>Stoffel Patric</v>
      </c>
      <c r="CR24" s="19">
        <f>+Z24</f>
        <v>18</v>
      </c>
      <c r="CS24" s="19" t="str">
        <f>+AB24</f>
        <v>B</v>
      </c>
      <c r="CT24" s="154">
        <v>4258</v>
      </c>
      <c r="CU24" s="126"/>
      <c r="CV24" s="125">
        <v>773</v>
      </c>
      <c r="CW24" s="33">
        <f>VLOOKUP($CV24,Funktionsbezeichnungen,3,0)</f>
        <v>9</v>
      </c>
      <c r="CX24" s="83" t="str">
        <f>VLOOKUP($CV24,Funktionsbezeichnungen,2,0)</f>
        <v>Projektingenieur 3</v>
      </c>
      <c r="CY24" s="125">
        <v>773</v>
      </c>
      <c r="CZ24" s="33">
        <f>VLOOKUP($CY24,Funktionsbezeichnungen,3,0)</f>
        <v>9</v>
      </c>
      <c r="DA24" s="83" t="str">
        <f>VLOOKUP($CY24,Funktionsbezeichnungen,2,0)</f>
        <v>Projektingenieur 3</v>
      </c>
      <c r="DB24" s="125">
        <v>773</v>
      </c>
      <c r="DC24" s="33">
        <f t="shared" si="14"/>
        <v>9</v>
      </c>
      <c r="DD24" s="83" t="str">
        <f t="shared" si="15"/>
        <v>Projektingenieur 3</v>
      </c>
      <c r="DE24" s="20"/>
      <c r="DF24" s="33">
        <v>772</v>
      </c>
      <c r="DG24" s="33">
        <f t="shared" si="16"/>
        <v>8</v>
      </c>
      <c r="DH24" s="83" t="str">
        <f t="shared" si="17"/>
        <v>Projektingenieur 2</v>
      </c>
      <c r="DM24" s="19">
        <f>+CT24</f>
        <v>4258</v>
      </c>
      <c r="DN24" s="153">
        <v>1</v>
      </c>
      <c r="DO24" s="19">
        <v>2</v>
      </c>
      <c r="DP24" s="19" t="s">
        <v>951</v>
      </c>
    </row>
    <row r="25" spans="1:120" s="19" customFormat="1" ht="27" x14ac:dyDescent="0.2">
      <c r="A25" s="53">
        <v>0</v>
      </c>
      <c r="B25" s="53">
        <v>1</v>
      </c>
      <c r="C25" s="53">
        <f>IF(Z25&gt;=10,1,0)</f>
        <v>1</v>
      </c>
      <c r="D25" s="55"/>
      <c r="E25" s="55">
        <v>1</v>
      </c>
      <c r="F25" s="56"/>
      <c r="G25" s="54"/>
      <c r="H25" s="54"/>
      <c r="I25" s="56"/>
      <c r="J25" s="54"/>
      <c r="K25" s="56"/>
      <c r="L25" s="56"/>
      <c r="M25" s="56"/>
      <c r="N25" s="58"/>
      <c r="O25" s="52" t="s">
        <v>361</v>
      </c>
      <c r="P25" s="15" t="s">
        <v>465</v>
      </c>
      <c r="Q25" s="15">
        <v>21</v>
      </c>
      <c r="R25" s="42"/>
      <c r="S25" s="20" t="s">
        <v>262</v>
      </c>
      <c r="T25" s="21">
        <v>1969</v>
      </c>
      <c r="U25" s="28" t="s">
        <v>1072</v>
      </c>
      <c r="V25" s="21">
        <v>1998</v>
      </c>
      <c r="W25" s="25"/>
      <c r="X25" s="21"/>
      <c r="Y25" s="28" t="s">
        <v>335</v>
      </c>
      <c r="Z25" s="21">
        <f>$AD$3-V25</f>
        <v>17</v>
      </c>
      <c r="AA25" s="25" t="s">
        <v>680</v>
      </c>
      <c r="AB25" s="21" t="s">
        <v>95</v>
      </c>
      <c r="AC25" s="21"/>
      <c r="AE25" s="90" t="s">
        <v>373</v>
      </c>
      <c r="AF25" s="82"/>
      <c r="CP25" s="19" t="str">
        <f>+S25</f>
        <v>Haas Gabi</v>
      </c>
      <c r="CR25" s="19">
        <f>+Z25</f>
        <v>17</v>
      </c>
      <c r="CS25" s="19" t="str">
        <f>+AB25</f>
        <v>B</v>
      </c>
      <c r="CT25" s="154">
        <v>4288</v>
      </c>
      <c r="CU25" s="126"/>
      <c r="CV25" s="125">
        <v>783</v>
      </c>
      <c r="CW25" s="33">
        <f>VLOOKUP($CV25,Funktionsbezeichnungen,3,0)</f>
        <v>9</v>
      </c>
      <c r="CX25" s="83" t="str">
        <f>VLOOKUP($CV25,Funktionsbezeichnungen,2,0)</f>
        <v>Projektingenieur 3</v>
      </c>
      <c r="CY25" s="125">
        <v>772</v>
      </c>
      <c r="CZ25" s="33">
        <f>VLOOKUP($CY25,Funktionsbezeichnungen,3,0)</f>
        <v>8</v>
      </c>
      <c r="DA25" s="83" t="str">
        <f>VLOOKUP($CY25,Funktionsbezeichnungen,2,0)</f>
        <v>Projektingenieur 2</v>
      </c>
      <c r="DB25" s="125">
        <v>772</v>
      </c>
      <c r="DC25" s="33">
        <f t="shared" si="14"/>
        <v>8</v>
      </c>
      <c r="DD25" s="83" t="str">
        <f t="shared" si="15"/>
        <v>Projektingenieur 2</v>
      </c>
      <c r="DE25" s="20"/>
      <c r="DF25" s="33">
        <v>772</v>
      </c>
      <c r="DG25" s="33">
        <f t="shared" si="16"/>
        <v>8</v>
      </c>
      <c r="DH25" s="83" t="str">
        <f t="shared" si="17"/>
        <v>Projektingenieur 2</v>
      </c>
      <c r="DM25" s="19">
        <f>+CT25</f>
        <v>4288</v>
      </c>
      <c r="DN25" s="153">
        <v>2</v>
      </c>
      <c r="DO25" s="19">
        <v>3</v>
      </c>
      <c r="DP25" s="19" t="s">
        <v>951</v>
      </c>
    </row>
    <row r="26" spans="1:120" s="19" customFormat="1" ht="27" x14ac:dyDescent="0.2">
      <c r="A26" s="53">
        <v>0</v>
      </c>
      <c r="B26" s="53"/>
      <c r="C26" s="53">
        <f t="shared" si="0"/>
        <v>1</v>
      </c>
      <c r="D26" s="55">
        <v>1</v>
      </c>
      <c r="E26" s="55"/>
      <c r="F26" s="56"/>
      <c r="G26" s="54"/>
      <c r="H26" s="54"/>
      <c r="I26" s="56"/>
      <c r="J26" s="54"/>
      <c r="K26" s="56"/>
      <c r="L26" s="56"/>
      <c r="M26" s="56"/>
      <c r="N26" s="58"/>
      <c r="O26" s="52" t="s">
        <v>359</v>
      </c>
      <c r="P26" s="15" t="s">
        <v>464</v>
      </c>
      <c r="Q26" s="15">
        <v>22</v>
      </c>
      <c r="R26" s="42"/>
      <c r="S26" s="20" t="s">
        <v>206</v>
      </c>
      <c r="T26" s="21">
        <v>1969</v>
      </c>
      <c r="U26" s="28" t="s">
        <v>221</v>
      </c>
      <c r="V26" s="21">
        <v>1998</v>
      </c>
      <c r="W26" s="25"/>
      <c r="X26" s="21"/>
      <c r="Y26" s="28" t="s">
        <v>548</v>
      </c>
      <c r="Z26" s="118">
        <f t="shared" si="1"/>
        <v>17</v>
      </c>
      <c r="AA26" s="25" t="s">
        <v>1131</v>
      </c>
      <c r="AB26" s="21" t="s">
        <v>95</v>
      </c>
      <c r="AC26" s="21"/>
      <c r="AE26" s="90" t="s">
        <v>402</v>
      </c>
      <c r="AF26" s="82"/>
      <c r="CP26" s="19" t="str">
        <f t="shared" si="2"/>
        <v>Fuchs Christian</v>
      </c>
      <c r="CR26" s="19">
        <f t="shared" si="3"/>
        <v>17</v>
      </c>
      <c r="CS26" s="19" t="str">
        <f t="shared" si="4"/>
        <v>B</v>
      </c>
      <c r="CT26" s="154">
        <v>4263</v>
      </c>
      <c r="CU26" s="126"/>
      <c r="CV26" s="125">
        <v>773</v>
      </c>
      <c r="CW26" s="33">
        <f>VLOOKUP($CV26,Funktionsbezeichnungen,3,0)</f>
        <v>9</v>
      </c>
      <c r="CX26" s="83" t="str">
        <f>VLOOKUP($CV26,Funktionsbezeichnungen,2,0)</f>
        <v>Projektingenieur 3</v>
      </c>
      <c r="CY26" s="125">
        <v>773</v>
      </c>
      <c r="CZ26" s="33">
        <f t="shared" si="20"/>
        <v>9</v>
      </c>
      <c r="DA26" s="83" t="str">
        <f t="shared" si="21"/>
        <v>Projektingenieur 3</v>
      </c>
      <c r="DB26" s="125">
        <v>773</v>
      </c>
      <c r="DC26" s="33">
        <f t="shared" si="14"/>
        <v>9</v>
      </c>
      <c r="DD26" s="83" t="str">
        <f t="shared" si="15"/>
        <v>Projektingenieur 3</v>
      </c>
      <c r="DE26" s="20"/>
      <c r="DF26" s="33">
        <v>772</v>
      </c>
      <c r="DG26" s="33">
        <f t="shared" si="16"/>
        <v>8</v>
      </c>
      <c r="DH26" s="83" t="str">
        <f t="shared" si="17"/>
        <v>Projektingenieur 2</v>
      </c>
      <c r="DM26" s="19">
        <f t="shared" si="13"/>
        <v>4263</v>
      </c>
      <c r="DN26" s="153">
        <v>1</v>
      </c>
      <c r="DO26" s="19">
        <v>2</v>
      </c>
      <c r="DP26" s="19" t="s">
        <v>951</v>
      </c>
    </row>
    <row r="27" spans="1:120" s="19" customFormat="1" x14ac:dyDescent="0.2">
      <c r="A27" s="53">
        <v>0</v>
      </c>
      <c r="B27" s="53"/>
      <c r="C27" s="53">
        <f>IF(Z27&gt;=10,1,0)</f>
        <v>1</v>
      </c>
      <c r="D27" s="55">
        <v>1</v>
      </c>
      <c r="E27" s="55"/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358</v>
      </c>
      <c r="P27" s="15" t="s">
        <v>602</v>
      </c>
      <c r="Q27" s="15">
        <v>23</v>
      </c>
      <c r="R27" s="42"/>
      <c r="S27" s="20" t="s">
        <v>599</v>
      </c>
      <c r="T27" s="21">
        <v>1977</v>
      </c>
      <c r="U27" s="28" t="s">
        <v>1111</v>
      </c>
      <c r="V27" s="21">
        <v>2000</v>
      </c>
      <c r="W27" s="25"/>
      <c r="X27" s="21"/>
      <c r="Y27" s="28" t="s">
        <v>601</v>
      </c>
      <c r="Z27" s="21">
        <f>$AD$3-V27</f>
        <v>15</v>
      </c>
      <c r="AA27" s="25" t="s">
        <v>1134</v>
      </c>
      <c r="AB27" s="21" t="s">
        <v>95</v>
      </c>
      <c r="AC27" s="21"/>
      <c r="AE27" s="90" t="s">
        <v>620</v>
      </c>
      <c r="AF27" s="82"/>
      <c r="CP27" s="19" t="str">
        <f>+S27</f>
        <v>Trouillet Jean-Georges</v>
      </c>
      <c r="CR27" s="19">
        <f>+Z27</f>
        <v>15</v>
      </c>
      <c r="CS27" s="19" t="str">
        <f>+AB27</f>
        <v>B</v>
      </c>
      <c r="CT27" s="154">
        <v>3206</v>
      </c>
      <c r="CU27" s="126"/>
      <c r="CV27" s="125">
        <v>772</v>
      </c>
      <c r="CW27" s="33">
        <f>VLOOKUP($CV27,Funktionsbezeichnungen,3,0)</f>
        <v>8</v>
      </c>
      <c r="CX27" s="83" t="str">
        <f>VLOOKUP($CV27,Funktionsbezeichnungen,2,0)</f>
        <v>Projektingenieur 2</v>
      </c>
      <c r="CY27" s="125">
        <v>772</v>
      </c>
      <c r="CZ27" s="33">
        <f>VLOOKUP($CY27,Funktionsbezeichnungen,3,0)</f>
        <v>8</v>
      </c>
      <c r="DA27" s="83" t="str">
        <f>VLOOKUP($CY27,Funktionsbezeichnungen,2,0)</f>
        <v>Projektingenieur 2</v>
      </c>
      <c r="DB27" s="125">
        <v>772</v>
      </c>
      <c r="DC27" s="33">
        <f t="shared" si="14"/>
        <v>8</v>
      </c>
      <c r="DD27" s="83" t="str">
        <f t="shared" si="15"/>
        <v>Projektingenieur 2</v>
      </c>
      <c r="DE27" s="20"/>
      <c r="DF27" s="33">
        <v>772</v>
      </c>
      <c r="DG27" s="33">
        <f t="shared" si="16"/>
        <v>8</v>
      </c>
      <c r="DH27" s="83" t="str">
        <f t="shared" si="17"/>
        <v>Projektingenieur 2</v>
      </c>
      <c r="DM27" s="19">
        <f>+CT27</f>
        <v>3206</v>
      </c>
      <c r="DN27" s="153">
        <v>1</v>
      </c>
      <c r="DO27" s="19">
        <v>2</v>
      </c>
      <c r="DP27" s="19" t="s">
        <v>951</v>
      </c>
    </row>
    <row r="28" spans="1:120" s="19" customFormat="1" ht="15.75" x14ac:dyDescent="0.2">
      <c r="A28" s="53">
        <v>0</v>
      </c>
      <c r="B28" s="53"/>
      <c r="C28" s="53">
        <f t="shared" si="0"/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360</v>
      </c>
      <c r="P28" s="15" t="s">
        <v>446</v>
      </c>
      <c r="Q28" s="15">
        <v>24</v>
      </c>
      <c r="R28" s="16"/>
      <c r="S28" s="20" t="s">
        <v>109</v>
      </c>
      <c r="T28" s="21">
        <v>1947</v>
      </c>
      <c r="U28" s="28" t="s">
        <v>1069</v>
      </c>
      <c r="V28" s="21">
        <v>1971</v>
      </c>
      <c r="W28" s="25"/>
      <c r="X28" s="21"/>
      <c r="Y28" s="28" t="s">
        <v>1020</v>
      </c>
      <c r="Z28" s="21">
        <f t="shared" si="1"/>
        <v>44</v>
      </c>
      <c r="AA28" s="25" t="s">
        <v>938</v>
      </c>
      <c r="AB28" s="21" t="s">
        <v>309</v>
      </c>
      <c r="AC28" s="21"/>
      <c r="AE28" s="193" t="s">
        <v>1078</v>
      </c>
      <c r="AF28" s="82"/>
      <c r="CP28" s="19" t="str">
        <f t="shared" si="2"/>
        <v>Yelman Mahir</v>
      </c>
      <c r="CR28" s="19">
        <f t="shared" si="3"/>
        <v>44</v>
      </c>
      <c r="CS28" s="153" t="str">
        <f t="shared" si="4"/>
        <v xml:space="preserve"> C/B 3)</v>
      </c>
      <c r="CT28" s="154">
        <v>4162</v>
      </c>
      <c r="CU28" s="126"/>
      <c r="CV28" s="125" t="s">
        <v>711</v>
      </c>
      <c r="CW28" s="33"/>
      <c r="CX28" s="83"/>
      <c r="CY28" s="125" t="s">
        <v>711</v>
      </c>
      <c r="CZ28" s="33"/>
      <c r="DA28" s="83"/>
      <c r="DB28" s="125" t="s">
        <v>711</v>
      </c>
      <c r="DC28" s="33"/>
      <c r="DD28" s="83"/>
      <c r="DE28" s="20"/>
      <c r="DF28" s="33" t="s">
        <v>711</v>
      </c>
      <c r="DG28" s="33" t="s">
        <v>711</v>
      </c>
      <c r="DH28" s="83"/>
      <c r="DM28" s="19">
        <f t="shared" si="13"/>
        <v>4162</v>
      </c>
      <c r="DN28" s="153">
        <v>2</v>
      </c>
      <c r="DO28" s="19">
        <v>3</v>
      </c>
      <c r="DP28" s="185" t="s">
        <v>951</v>
      </c>
    </row>
    <row r="29" spans="1:120" s="19" customFormat="1" ht="15.75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358</v>
      </c>
      <c r="P29" s="15" t="s">
        <v>444</v>
      </c>
      <c r="Q29" s="15">
        <v>25</v>
      </c>
      <c r="R29" s="16"/>
      <c r="S29" s="20" t="s">
        <v>103</v>
      </c>
      <c r="T29" s="21">
        <v>1953</v>
      </c>
      <c r="U29" s="28" t="s">
        <v>195</v>
      </c>
      <c r="V29" s="21">
        <v>1976</v>
      </c>
      <c r="W29" s="25"/>
      <c r="X29" s="21"/>
      <c r="Y29" s="28" t="s">
        <v>104</v>
      </c>
      <c r="Z29" s="21">
        <f t="shared" si="1"/>
        <v>39</v>
      </c>
      <c r="AA29" s="25" t="s">
        <v>666</v>
      </c>
      <c r="AB29" s="21" t="s">
        <v>1039</v>
      </c>
      <c r="AC29" s="21"/>
      <c r="AE29" s="90" t="s">
        <v>373</v>
      </c>
      <c r="AF29" s="82"/>
      <c r="CP29" s="19" t="str">
        <f t="shared" si="2"/>
        <v>Freiermuth Fritz</v>
      </c>
      <c r="CR29" s="19">
        <f t="shared" si="3"/>
        <v>39</v>
      </c>
      <c r="CS29" s="19" t="str">
        <f t="shared" si="4"/>
        <v xml:space="preserve"> C/B 2)</v>
      </c>
      <c r="CT29" s="154">
        <v>2143</v>
      </c>
      <c r="CU29" s="126"/>
      <c r="CV29" s="125">
        <v>751</v>
      </c>
      <c r="CW29" s="33">
        <f t="shared" ref="CW29:CW57" si="22">VLOOKUP($CV29,Funktionsbezeichnungen,3,0)</f>
        <v>10</v>
      </c>
      <c r="CX29" s="83" t="str">
        <f t="shared" ref="CX29:CX57" si="23">VLOOKUP($CV29,Funktionsbezeichnungen,2,0)</f>
        <v>Vorgesetzter  -  2. Stufe</v>
      </c>
      <c r="CY29" s="125">
        <v>751</v>
      </c>
      <c r="CZ29" s="33">
        <f t="shared" ref="CZ29:CZ58" si="24">VLOOKUP($CY29,Funktionsbezeichnungen,3,0)</f>
        <v>10</v>
      </c>
      <c r="DA29" s="83" t="str">
        <f t="shared" ref="DA29:DA58" si="25">VLOOKUP($CY29,Funktionsbezeichnungen,2,0)</f>
        <v>Vorgesetzter  -  2. Stufe</v>
      </c>
      <c r="DB29" s="124">
        <v>751</v>
      </c>
      <c r="DC29" s="33">
        <f>VLOOKUP($DB29,Funktionsbezeichnungen,3,0)</f>
        <v>10</v>
      </c>
      <c r="DD29" s="83" t="str">
        <f>VLOOKUP($DB29,Funktionsbezeichnungen,2,0)</f>
        <v>Vorgesetzter  -  2. Stufe</v>
      </c>
      <c r="DE29" s="20"/>
      <c r="DF29" s="124">
        <v>751</v>
      </c>
      <c r="DG29" s="33">
        <f t="shared" ref="DG29:DG58" si="26">VLOOKUP($DF29,Funktionsbezeichnungen,3,0)</f>
        <v>10</v>
      </c>
      <c r="DH29" s="83" t="str">
        <f t="shared" ref="DH29:DH58" si="27">VLOOKUP($DF29,Funktionsbezeichnungen,2,0)</f>
        <v>Vorgesetzter  -  2. Stufe</v>
      </c>
      <c r="DM29" s="19">
        <f t="shared" si="13"/>
        <v>2143</v>
      </c>
      <c r="DN29" s="153">
        <v>2</v>
      </c>
      <c r="DO29" s="19">
        <v>3</v>
      </c>
      <c r="DP29" s="19" t="s">
        <v>951</v>
      </c>
    </row>
    <row r="30" spans="1:120" s="19" customFormat="1" ht="15.75" x14ac:dyDescent="0.2">
      <c r="A30" s="53">
        <v>0</v>
      </c>
      <c r="B30" s="53"/>
      <c r="C30" s="53">
        <f>IF(Z30&gt;=10,1,0)</f>
        <v>1</v>
      </c>
      <c r="D30" s="55">
        <v>1</v>
      </c>
      <c r="E30" s="55"/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360</v>
      </c>
      <c r="P30" s="15" t="s">
        <v>640</v>
      </c>
      <c r="Q30" s="15">
        <v>26</v>
      </c>
      <c r="R30" s="42"/>
      <c r="S30" s="20" t="s">
        <v>641</v>
      </c>
      <c r="T30" s="21">
        <v>1971</v>
      </c>
      <c r="U30" s="28" t="s">
        <v>709</v>
      </c>
      <c r="V30" s="21">
        <v>2000</v>
      </c>
      <c r="W30" s="25"/>
      <c r="X30" s="21"/>
      <c r="Y30" s="28" t="s">
        <v>643</v>
      </c>
      <c r="Z30" s="21">
        <f>$AD$3-V30</f>
        <v>15</v>
      </c>
      <c r="AA30" s="25" t="s">
        <v>97</v>
      </c>
      <c r="AB30" s="21" t="s">
        <v>1039</v>
      </c>
      <c r="AC30" s="21"/>
      <c r="AE30" s="90" t="s">
        <v>373</v>
      </c>
      <c r="AF30" s="82"/>
      <c r="CP30" s="19" t="str">
        <f>+S30</f>
        <v>Albrecht Stefan</v>
      </c>
      <c r="CR30" s="19">
        <f>+Z30</f>
        <v>15</v>
      </c>
      <c r="CS30" s="19" t="str">
        <f>+AB30</f>
        <v xml:space="preserve"> C/B 2)</v>
      </c>
      <c r="CT30" s="154">
        <v>4900</v>
      </c>
      <c r="CU30" s="126"/>
      <c r="CV30" s="125">
        <v>772</v>
      </c>
      <c r="CW30" s="33">
        <f>VLOOKUP($CV30,Funktionsbezeichnungen,3,0)</f>
        <v>8</v>
      </c>
      <c r="CX30" s="83" t="str">
        <f>VLOOKUP($CV30,Funktionsbezeichnungen,2,0)</f>
        <v>Projektingenieur 2</v>
      </c>
      <c r="CY30" s="125">
        <v>772</v>
      </c>
      <c r="CZ30" s="33">
        <f>VLOOKUP($CY30,Funktionsbezeichnungen,3,0)</f>
        <v>8</v>
      </c>
      <c r="DA30" s="83" t="str">
        <f>VLOOKUP($CY30,Funktionsbezeichnungen,2,0)</f>
        <v>Projektingenieur 2</v>
      </c>
      <c r="DB30" s="125">
        <v>772</v>
      </c>
      <c r="DC30" s="33">
        <f>VLOOKUP($DB30,Funktionsbezeichnungen,3,0)</f>
        <v>8</v>
      </c>
      <c r="DD30" s="83" t="str">
        <f>VLOOKUP($DB30,Funktionsbezeichnungen,2,0)</f>
        <v>Projektingenieur 2</v>
      </c>
      <c r="DE30" s="20"/>
      <c r="DF30" s="33">
        <v>772</v>
      </c>
      <c r="DG30" s="33">
        <f>VLOOKUP($DF30,Funktionsbezeichnungen,3,0)</f>
        <v>8</v>
      </c>
      <c r="DH30" s="83" t="str">
        <f>VLOOKUP($DF30,Funktionsbezeichnungen,2,0)</f>
        <v>Projektingenieur 2</v>
      </c>
      <c r="DM30" s="19">
        <f>+CT30</f>
        <v>4900</v>
      </c>
      <c r="DN30" s="153">
        <v>1</v>
      </c>
      <c r="DO30" s="19">
        <v>2</v>
      </c>
      <c r="DP30" s="19" t="s">
        <v>951</v>
      </c>
    </row>
    <row r="31" spans="1:120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>
        <v>1</v>
      </c>
      <c r="I31" s="56"/>
      <c r="J31" s="54"/>
      <c r="K31" s="56"/>
      <c r="L31" s="56"/>
      <c r="M31" s="56"/>
      <c r="N31" s="58"/>
      <c r="O31" s="52" t="s">
        <v>361</v>
      </c>
      <c r="P31" s="15" t="s">
        <v>447</v>
      </c>
      <c r="Q31" s="15">
        <v>27</v>
      </c>
      <c r="R31" s="16"/>
      <c r="S31" s="20" t="s">
        <v>111</v>
      </c>
      <c r="T31" s="21">
        <v>1954</v>
      </c>
      <c r="U31" s="28" t="s">
        <v>195</v>
      </c>
      <c r="V31" s="21">
        <v>1976</v>
      </c>
      <c r="W31" s="25"/>
      <c r="X31" s="21"/>
      <c r="Y31" s="28" t="s">
        <v>547</v>
      </c>
      <c r="Z31" s="21">
        <f t="shared" si="1"/>
        <v>39</v>
      </c>
      <c r="AA31" s="25" t="s">
        <v>671</v>
      </c>
      <c r="AB31" s="21" t="s">
        <v>105</v>
      </c>
      <c r="AC31" s="21"/>
      <c r="AE31" s="90" t="s">
        <v>415</v>
      </c>
      <c r="AF31" s="82"/>
      <c r="CP31" s="19" t="str">
        <f t="shared" si="2"/>
        <v>Buser Edi</v>
      </c>
      <c r="CR31" s="19">
        <f t="shared" si="3"/>
        <v>39</v>
      </c>
      <c r="CS31" s="19" t="str">
        <f t="shared" si="4"/>
        <v>C</v>
      </c>
      <c r="CT31" s="154">
        <v>3160</v>
      </c>
      <c r="CU31" s="126"/>
      <c r="CV31" s="125">
        <v>772</v>
      </c>
      <c r="CW31" s="33">
        <f t="shared" si="22"/>
        <v>8</v>
      </c>
      <c r="CX31" s="83" t="str">
        <f t="shared" si="23"/>
        <v>Projektingenieur 2</v>
      </c>
      <c r="CY31" s="125">
        <v>772</v>
      </c>
      <c r="CZ31" s="33">
        <f t="shared" si="24"/>
        <v>8</v>
      </c>
      <c r="DA31" s="83" t="str">
        <f t="shared" si="25"/>
        <v>Projektingenieur 2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2</v>
      </c>
      <c r="DE31" s="20"/>
      <c r="DF31" s="33">
        <v>772</v>
      </c>
      <c r="DG31" s="33">
        <f t="shared" si="26"/>
        <v>8</v>
      </c>
      <c r="DH31" s="83" t="str">
        <f t="shared" si="27"/>
        <v>Projektingenieur 2</v>
      </c>
      <c r="DM31" s="19">
        <f t="shared" si="13"/>
        <v>3160</v>
      </c>
      <c r="DN31" s="153">
        <v>2</v>
      </c>
      <c r="DO31" s="19">
        <v>3</v>
      </c>
      <c r="DP31" s="19" t="s">
        <v>951</v>
      </c>
    </row>
    <row r="32" spans="1:120" s="19" customFormat="1" x14ac:dyDescent="0.2">
      <c r="A32" s="53">
        <v>0</v>
      </c>
      <c r="B32" s="53"/>
      <c r="C32" s="53">
        <f t="shared" si="0"/>
        <v>1</v>
      </c>
      <c r="D32" s="55">
        <v>1</v>
      </c>
      <c r="E32" s="55"/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359</v>
      </c>
      <c r="P32" s="15" t="s">
        <v>448</v>
      </c>
      <c r="Q32" s="15">
        <v>28</v>
      </c>
      <c r="R32" s="16"/>
      <c r="S32" s="20" t="s">
        <v>112</v>
      </c>
      <c r="T32" s="21">
        <v>1956</v>
      </c>
      <c r="U32" s="26" t="s">
        <v>854</v>
      </c>
      <c r="V32" s="21">
        <v>1981</v>
      </c>
      <c r="W32" s="25" t="s">
        <v>855</v>
      </c>
      <c r="X32" s="21">
        <v>1990</v>
      </c>
      <c r="Y32" s="28" t="s">
        <v>329</v>
      </c>
      <c r="Z32" s="21">
        <f t="shared" si="1"/>
        <v>34</v>
      </c>
      <c r="AA32" s="25" t="s">
        <v>671</v>
      </c>
      <c r="AB32" s="21" t="s">
        <v>105</v>
      </c>
      <c r="AC32" s="21"/>
      <c r="AE32" s="90" t="s">
        <v>389</v>
      </c>
      <c r="AF32" s="82"/>
      <c r="CP32" s="19" t="str">
        <f t="shared" si="2"/>
        <v>Bergmann Georg</v>
      </c>
      <c r="CR32" s="19">
        <f t="shared" si="3"/>
        <v>34</v>
      </c>
      <c r="CS32" s="19" t="str">
        <f t="shared" si="4"/>
        <v>C</v>
      </c>
      <c r="CT32" s="154">
        <v>4185</v>
      </c>
      <c r="CU32" s="126"/>
      <c r="CV32" s="125">
        <v>772</v>
      </c>
      <c r="CW32" s="33">
        <f t="shared" si="22"/>
        <v>8</v>
      </c>
      <c r="CX32" s="83" t="str">
        <f t="shared" si="23"/>
        <v>Projektingenieur 2</v>
      </c>
      <c r="CY32" s="125">
        <v>772</v>
      </c>
      <c r="CZ32" s="33">
        <f t="shared" si="24"/>
        <v>8</v>
      </c>
      <c r="DA32" s="83" t="str">
        <f t="shared" si="25"/>
        <v>Projektingenieur 2</v>
      </c>
      <c r="DB32" s="125">
        <v>772</v>
      </c>
      <c r="DC32" s="33">
        <f>VLOOKUP($DB32,Funktionsbezeichnungen,3,0)</f>
        <v>8</v>
      </c>
      <c r="DD32" s="83" t="str">
        <f>VLOOKUP($DB32,Funktionsbezeichnungen,2,0)</f>
        <v>Projektingenieur 2</v>
      </c>
      <c r="DE32" s="20"/>
      <c r="DF32" s="33">
        <v>772</v>
      </c>
      <c r="DG32" s="33">
        <f t="shared" si="26"/>
        <v>8</v>
      </c>
      <c r="DH32" s="83" t="str">
        <f t="shared" si="27"/>
        <v>Projektingenieur 2</v>
      </c>
      <c r="DM32" s="19">
        <f t="shared" si="13"/>
        <v>4185</v>
      </c>
      <c r="DN32" s="153">
        <v>1</v>
      </c>
      <c r="DO32" s="19">
        <v>2</v>
      </c>
      <c r="DP32" s="19" t="s">
        <v>951</v>
      </c>
    </row>
    <row r="33" spans="1:120" s="19" customFormat="1" x14ac:dyDescent="0.2">
      <c r="A33" s="53">
        <v>0</v>
      </c>
      <c r="B33" s="53"/>
      <c r="C33" s="53">
        <f t="shared" si="0"/>
        <v>1</v>
      </c>
      <c r="D33" s="55"/>
      <c r="E33" s="55">
        <v>1</v>
      </c>
      <c r="F33" s="56"/>
      <c r="G33" s="54"/>
      <c r="H33" s="54"/>
      <c r="I33" s="56"/>
      <c r="J33" s="54"/>
      <c r="K33" s="56"/>
      <c r="L33" s="56"/>
      <c r="M33" s="56"/>
      <c r="N33" s="58"/>
      <c r="O33" s="52" t="s">
        <v>359</v>
      </c>
      <c r="P33" s="15" t="s">
        <v>450</v>
      </c>
      <c r="Q33" s="15">
        <v>29</v>
      </c>
      <c r="R33" s="16"/>
      <c r="S33" s="20" t="s">
        <v>214</v>
      </c>
      <c r="T33" s="21">
        <v>1960</v>
      </c>
      <c r="U33" s="28" t="s">
        <v>237</v>
      </c>
      <c r="V33" s="21">
        <v>1986</v>
      </c>
      <c r="W33" s="25"/>
      <c r="X33" s="21"/>
      <c r="Y33" s="28" t="s">
        <v>228</v>
      </c>
      <c r="Z33" s="21">
        <f t="shared" si="1"/>
        <v>29</v>
      </c>
      <c r="AA33" s="25" t="s">
        <v>672</v>
      </c>
      <c r="AB33" s="21" t="s">
        <v>105</v>
      </c>
      <c r="AC33" s="21"/>
      <c r="AE33" s="90" t="s">
        <v>373</v>
      </c>
      <c r="AF33" s="82"/>
      <c r="CP33" s="19" t="str">
        <f t="shared" si="2"/>
        <v>Beck Peter</v>
      </c>
      <c r="CR33" s="19">
        <f t="shared" si="3"/>
        <v>29</v>
      </c>
      <c r="CS33" s="19" t="str">
        <f t="shared" si="4"/>
        <v>C</v>
      </c>
      <c r="CT33" s="154">
        <v>4269</v>
      </c>
      <c r="CU33" s="126"/>
      <c r="CV33" s="125">
        <v>773</v>
      </c>
      <c r="CW33" s="33">
        <f t="shared" si="22"/>
        <v>9</v>
      </c>
      <c r="CX33" s="83" t="str">
        <f t="shared" si="23"/>
        <v>Projektingenieur 3</v>
      </c>
      <c r="CY33" s="125">
        <v>773</v>
      </c>
      <c r="CZ33" s="33">
        <f t="shared" si="24"/>
        <v>9</v>
      </c>
      <c r="DA33" s="83" t="str">
        <f t="shared" si="25"/>
        <v>Projektingenieur 3</v>
      </c>
      <c r="DB33" s="125">
        <v>772</v>
      </c>
      <c r="DC33" s="33">
        <f>VLOOKUP($DB33,Funktionsbezeichnungen,3,0)</f>
        <v>8</v>
      </c>
      <c r="DD33" s="83" t="str">
        <f>VLOOKUP($DB33,Funktionsbezeichnungen,2,0)</f>
        <v>Projektingenieur 2</v>
      </c>
      <c r="DE33" s="20"/>
      <c r="DF33" s="33">
        <v>772</v>
      </c>
      <c r="DG33" s="33">
        <f t="shared" si="26"/>
        <v>8</v>
      </c>
      <c r="DH33" s="83" t="str">
        <f t="shared" si="27"/>
        <v>Projektingenieur 2</v>
      </c>
      <c r="DM33" s="19">
        <f t="shared" si="13"/>
        <v>4269</v>
      </c>
      <c r="DN33" s="153">
        <v>2</v>
      </c>
      <c r="DO33" s="19">
        <v>3</v>
      </c>
      <c r="DP33" s="19" t="s">
        <v>951</v>
      </c>
    </row>
    <row r="34" spans="1:120" s="19" customFormat="1" ht="27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207" t="s">
        <v>1140</v>
      </c>
      <c r="P34" s="15" t="s">
        <v>873</v>
      </c>
      <c r="Q34" s="15">
        <v>30</v>
      </c>
      <c r="R34" s="16"/>
      <c r="S34" s="20" t="s">
        <v>874</v>
      </c>
      <c r="T34" s="21">
        <v>1959</v>
      </c>
      <c r="U34" s="26" t="s">
        <v>1070</v>
      </c>
      <c r="V34" s="21">
        <v>1990</v>
      </c>
      <c r="W34" s="25"/>
      <c r="X34" s="21"/>
      <c r="Y34" s="28" t="s">
        <v>1141</v>
      </c>
      <c r="Z34" s="21">
        <f t="shared" si="1"/>
        <v>25</v>
      </c>
      <c r="AA34" s="25" t="s">
        <v>1142</v>
      </c>
      <c r="AB34" s="21" t="s">
        <v>105</v>
      </c>
      <c r="AC34" s="21"/>
      <c r="AE34" s="90" t="s">
        <v>389</v>
      </c>
      <c r="AF34" s="82" t="s">
        <v>1083</v>
      </c>
      <c r="CP34" s="19" t="str">
        <f t="shared" si="2"/>
        <v>Wick Bernd</v>
      </c>
      <c r="CR34" s="19">
        <f t="shared" si="3"/>
        <v>25</v>
      </c>
      <c r="CS34" s="19" t="str">
        <f t="shared" si="4"/>
        <v>C</v>
      </c>
      <c r="CT34" s="154">
        <v>3208</v>
      </c>
      <c r="CU34" s="126"/>
      <c r="CV34" s="125">
        <v>772</v>
      </c>
      <c r="CW34" s="33">
        <f t="shared" si="22"/>
        <v>8</v>
      </c>
      <c r="CX34" s="83" t="str">
        <f t="shared" si="23"/>
        <v>Projektingenieur 2</v>
      </c>
      <c r="CY34" s="125">
        <v>772</v>
      </c>
      <c r="CZ34" s="33">
        <f t="shared" si="24"/>
        <v>8</v>
      </c>
      <c r="DA34" s="83" t="str">
        <f t="shared" si="25"/>
        <v>Projektingenieur 2</v>
      </c>
      <c r="DB34" s="125"/>
      <c r="DC34" s="33"/>
      <c r="DD34" s="83"/>
      <c r="DE34" s="20"/>
      <c r="DF34" s="33">
        <v>772</v>
      </c>
      <c r="DG34" s="33">
        <f t="shared" si="26"/>
        <v>8</v>
      </c>
      <c r="DH34" s="83" t="str">
        <f t="shared" si="27"/>
        <v>Projektingenieur 2</v>
      </c>
      <c r="DM34" s="19">
        <f t="shared" si="13"/>
        <v>3208</v>
      </c>
      <c r="DN34" s="153">
        <v>2</v>
      </c>
      <c r="DO34" s="19">
        <v>3</v>
      </c>
      <c r="DP34" s="19" t="s">
        <v>951</v>
      </c>
    </row>
    <row r="35" spans="1:120" s="19" customFormat="1" x14ac:dyDescent="0.2">
      <c r="A35" s="53">
        <v>1</v>
      </c>
      <c r="B35" s="53"/>
      <c r="C35" s="53">
        <f t="shared" si="0"/>
        <v>1</v>
      </c>
      <c r="D35" s="55">
        <v>1</v>
      </c>
      <c r="E35" s="55"/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359</v>
      </c>
      <c r="P35" s="15" t="s">
        <v>452</v>
      </c>
      <c r="Q35" s="15">
        <v>31</v>
      </c>
      <c r="R35" s="42"/>
      <c r="S35" s="27" t="s">
        <v>122</v>
      </c>
      <c r="T35" s="21">
        <v>1968</v>
      </c>
      <c r="U35" s="28" t="s">
        <v>201</v>
      </c>
      <c r="V35" s="21">
        <v>1994</v>
      </c>
      <c r="W35" s="25"/>
      <c r="X35" s="21"/>
      <c r="Y35" s="26" t="s">
        <v>123</v>
      </c>
      <c r="Z35" s="21">
        <f t="shared" si="1"/>
        <v>21</v>
      </c>
      <c r="AA35" s="25" t="s">
        <v>673</v>
      </c>
      <c r="AB35" s="21" t="s">
        <v>105</v>
      </c>
      <c r="AC35" s="21"/>
      <c r="AE35" s="90" t="s">
        <v>373</v>
      </c>
      <c r="AF35" s="82"/>
      <c r="CP35" s="19" t="str">
        <f t="shared" si="2"/>
        <v>Kern Etienne</v>
      </c>
      <c r="CR35" s="19">
        <f t="shared" si="3"/>
        <v>21</v>
      </c>
      <c r="CS35" s="19" t="str">
        <f t="shared" si="4"/>
        <v>C</v>
      </c>
      <c r="CT35" s="154">
        <v>4246</v>
      </c>
      <c r="CU35" s="126"/>
      <c r="CV35" s="125">
        <v>772</v>
      </c>
      <c r="CW35" s="33">
        <f t="shared" si="22"/>
        <v>8</v>
      </c>
      <c r="CX35" s="83" t="str">
        <f t="shared" si="23"/>
        <v>Projektingenieur 2</v>
      </c>
      <c r="CY35" s="125">
        <v>772</v>
      </c>
      <c r="CZ35" s="33">
        <f t="shared" si="24"/>
        <v>8</v>
      </c>
      <c r="DA35" s="83" t="str">
        <f t="shared" si="25"/>
        <v>Projektingenieur 2</v>
      </c>
      <c r="DB35" s="125">
        <v>772</v>
      </c>
      <c r="DC35" s="33">
        <f t="shared" ref="DC35:DC58" si="28">VLOOKUP($DB35,Funktionsbezeichnungen,3,0)</f>
        <v>8</v>
      </c>
      <c r="DD35" s="83" t="str">
        <f t="shared" ref="DD35:DD58" si="29">VLOOKUP($DB35,Funktionsbezeichnungen,2,0)</f>
        <v>Projektingenieur 2</v>
      </c>
      <c r="DE35" s="20"/>
      <c r="DF35" s="33">
        <v>772</v>
      </c>
      <c r="DG35" s="33">
        <f t="shared" si="26"/>
        <v>8</v>
      </c>
      <c r="DH35" s="83" t="str">
        <f t="shared" si="27"/>
        <v>Projektingenieur 2</v>
      </c>
      <c r="DM35" s="19">
        <f t="shared" si="13"/>
        <v>4246</v>
      </c>
      <c r="DN35" s="153">
        <v>1</v>
      </c>
      <c r="DO35" s="19">
        <v>2</v>
      </c>
      <c r="DP35" s="19" t="s">
        <v>951</v>
      </c>
    </row>
    <row r="36" spans="1:120" s="19" customFormat="1" x14ac:dyDescent="0.2">
      <c r="A36" s="53">
        <v>0</v>
      </c>
      <c r="B36" s="53"/>
      <c r="C36" s="53">
        <f t="shared" si="0"/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360</v>
      </c>
      <c r="P36" s="15" t="s">
        <v>458</v>
      </c>
      <c r="Q36" s="15">
        <v>32</v>
      </c>
      <c r="R36" s="16"/>
      <c r="S36" s="20" t="s">
        <v>275</v>
      </c>
      <c r="T36" s="21">
        <v>1969</v>
      </c>
      <c r="U36" s="28" t="s">
        <v>299</v>
      </c>
      <c r="V36" s="21">
        <v>1996</v>
      </c>
      <c r="W36" s="25"/>
      <c r="X36" s="21"/>
      <c r="Y36" s="25" t="s">
        <v>276</v>
      </c>
      <c r="Z36" s="21">
        <f t="shared" si="1"/>
        <v>19</v>
      </c>
      <c r="AA36" s="25" t="s">
        <v>110</v>
      </c>
      <c r="AB36" s="21" t="s">
        <v>105</v>
      </c>
      <c r="AC36" s="21"/>
      <c r="AE36" s="90" t="s">
        <v>376</v>
      </c>
      <c r="AF36" s="82"/>
      <c r="CP36" s="19" t="str">
        <f t="shared" si="2"/>
        <v>Knoll Bernd</v>
      </c>
      <c r="CR36" s="19">
        <f t="shared" si="3"/>
        <v>19</v>
      </c>
      <c r="CS36" s="19" t="str">
        <f t="shared" si="4"/>
        <v>C</v>
      </c>
      <c r="CT36" s="154">
        <v>4291</v>
      </c>
      <c r="CU36" s="126"/>
      <c r="CV36" s="125">
        <v>772</v>
      </c>
      <c r="CW36" s="33">
        <f t="shared" si="22"/>
        <v>8</v>
      </c>
      <c r="CX36" s="83" t="str">
        <f t="shared" si="23"/>
        <v>Projektingenieur 2</v>
      </c>
      <c r="CY36" s="125">
        <v>772</v>
      </c>
      <c r="CZ36" s="33">
        <f t="shared" si="24"/>
        <v>8</v>
      </c>
      <c r="DA36" s="83" t="str">
        <f t="shared" si="25"/>
        <v>Projektingenieur 2</v>
      </c>
      <c r="DB36" s="125">
        <v>772</v>
      </c>
      <c r="DC36" s="33">
        <f t="shared" si="28"/>
        <v>8</v>
      </c>
      <c r="DD36" s="83" t="str">
        <f t="shared" si="29"/>
        <v>Projektingenieur 2</v>
      </c>
      <c r="DE36" s="20"/>
      <c r="DF36" s="33">
        <v>772</v>
      </c>
      <c r="DG36" s="33">
        <f t="shared" si="26"/>
        <v>8</v>
      </c>
      <c r="DH36" s="83" t="str">
        <f t="shared" si="27"/>
        <v>Projektingenieur 2</v>
      </c>
      <c r="DM36" s="19">
        <f t="shared" si="13"/>
        <v>4291</v>
      </c>
      <c r="DN36" s="153">
        <v>1</v>
      </c>
      <c r="DO36" s="19">
        <v>2</v>
      </c>
      <c r="DP36" s="185" t="s">
        <v>968</v>
      </c>
    </row>
    <row r="37" spans="1:120" s="19" customFormat="1" ht="27" x14ac:dyDescent="0.2">
      <c r="A37" s="53">
        <v>0</v>
      </c>
      <c r="B37" s="53">
        <v>1</v>
      </c>
      <c r="C37" s="53">
        <f t="shared" si="0"/>
        <v>1</v>
      </c>
      <c r="D37" s="55"/>
      <c r="E37" s="55"/>
      <c r="F37" s="56">
        <v>1</v>
      </c>
      <c r="G37" s="54"/>
      <c r="H37" s="54"/>
      <c r="I37" s="56"/>
      <c r="J37" s="54"/>
      <c r="K37" s="56"/>
      <c r="L37" s="56"/>
      <c r="M37" s="56"/>
      <c r="N37" s="58"/>
      <c r="O37" s="166" t="s">
        <v>359</v>
      </c>
      <c r="P37" s="167" t="s">
        <v>460</v>
      </c>
      <c r="Q37" s="15">
        <v>33</v>
      </c>
      <c r="R37" s="168"/>
      <c r="S37" s="20" t="s">
        <v>231</v>
      </c>
      <c r="T37" s="21">
        <v>1967</v>
      </c>
      <c r="U37" s="28" t="s">
        <v>1065</v>
      </c>
      <c r="V37" s="21">
        <v>1996</v>
      </c>
      <c r="W37" s="25"/>
      <c r="X37" s="21"/>
      <c r="Y37" s="28" t="s">
        <v>233</v>
      </c>
      <c r="Z37" s="118">
        <f t="shared" si="1"/>
        <v>19</v>
      </c>
      <c r="AA37" s="25" t="s">
        <v>675</v>
      </c>
      <c r="AB37" s="118" t="s">
        <v>105</v>
      </c>
      <c r="AC37" s="21"/>
      <c r="AE37" s="90" t="s">
        <v>373</v>
      </c>
      <c r="AF37" s="82"/>
      <c r="CP37" s="19" t="str">
        <f t="shared" si="2"/>
        <v>Ruff Ute</v>
      </c>
      <c r="CR37" s="19">
        <f t="shared" si="3"/>
        <v>19</v>
      </c>
      <c r="CS37" s="19" t="str">
        <f t="shared" si="4"/>
        <v>C</v>
      </c>
      <c r="CT37" s="154">
        <v>4277</v>
      </c>
      <c r="CU37" s="126"/>
      <c r="CV37" s="125">
        <v>782</v>
      </c>
      <c r="CW37" s="33">
        <f t="shared" si="22"/>
        <v>8</v>
      </c>
      <c r="CX37" s="83" t="str">
        <f t="shared" si="23"/>
        <v>Projektingenieur 2</v>
      </c>
      <c r="CY37" s="125">
        <v>782</v>
      </c>
      <c r="CZ37" s="33">
        <f t="shared" si="24"/>
        <v>8</v>
      </c>
      <c r="DA37" s="83" t="str">
        <f t="shared" si="25"/>
        <v>Projektingenieur 2</v>
      </c>
      <c r="DB37" s="125">
        <v>782</v>
      </c>
      <c r="DC37" s="33">
        <f t="shared" si="28"/>
        <v>8</v>
      </c>
      <c r="DD37" s="83" t="str">
        <f t="shared" si="29"/>
        <v>Projektingenieur 2</v>
      </c>
      <c r="DE37" s="20"/>
      <c r="DF37" s="33">
        <v>782</v>
      </c>
      <c r="DG37" s="33">
        <f t="shared" si="26"/>
        <v>8</v>
      </c>
      <c r="DH37" s="83" t="str">
        <f t="shared" si="27"/>
        <v>Projektingenieur 2</v>
      </c>
      <c r="DM37" s="19">
        <f t="shared" si="13"/>
        <v>4277</v>
      </c>
      <c r="DN37" s="153">
        <v>3</v>
      </c>
      <c r="DO37" s="19">
        <v>2</v>
      </c>
      <c r="DP37" s="19" t="s">
        <v>952</v>
      </c>
    </row>
    <row r="38" spans="1:120" s="19" customFormat="1" x14ac:dyDescent="0.2">
      <c r="A38" s="53">
        <v>0</v>
      </c>
      <c r="B38" s="53"/>
      <c r="C38" s="53">
        <f t="shared" si="0"/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359</v>
      </c>
      <c r="P38" s="15" t="s">
        <v>466</v>
      </c>
      <c r="Q38" s="15">
        <v>34</v>
      </c>
      <c r="R38" s="42"/>
      <c r="S38" s="20" t="s">
        <v>246</v>
      </c>
      <c r="T38" s="21">
        <v>1972</v>
      </c>
      <c r="U38" s="28" t="s">
        <v>1064</v>
      </c>
      <c r="V38" s="21">
        <v>1998</v>
      </c>
      <c r="W38" s="25"/>
      <c r="X38" s="21"/>
      <c r="Y38" s="28" t="s">
        <v>247</v>
      </c>
      <c r="Z38" s="21">
        <f t="shared" si="1"/>
        <v>17</v>
      </c>
      <c r="AA38" s="25" t="s">
        <v>392</v>
      </c>
      <c r="AB38" s="21" t="s">
        <v>105</v>
      </c>
      <c r="AC38" s="21"/>
      <c r="AE38" s="90" t="s">
        <v>404</v>
      </c>
      <c r="AF38" s="82"/>
      <c r="CP38" s="19" t="str">
        <f t="shared" si="2"/>
        <v>Martin Dirk</v>
      </c>
      <c r="CR38" s="19">
        <f t="shared" si="3"/>
        <v>17</v>
      </c>
      <c r="CS38" s="19" t="str">
        <f t="shared" si="4"/>
        <v>C</v>
      </c>
      <c r="CT38" s="154">
        <v>7696</v>
      </c>
      <c r="CU38" s="126"/>
      <c r="CV38" s="125">
        <v>772</v>
      </c>
      <c r="CW38" s="33">
        <f t="shared" si="22"/>
        <v>8</v>
      </c>
      <c r="CX38" s="83" t="str">
        <f t="shared" si="23"/>
        <v>Projektingenieur 2</v>
      </c>
      <c r="CY38" s="125">
        <v>772</v>
      </c>
      <c r="CZ38" s="33">
        <f t="shared" si="24"/>
        <v>8</v>
      </c>
      <c r="DA38" s="83" t="str">
        <f t="shared" si="25"/>
        <v>Projektingenieur 2</v>
      </c>
      <c r="DB38" s="125">
        <v>772</v>
      </c>
      <c r="DC38" s="33">
        <f t="shared" si="28"/>
        <v>8</v>
      </c>
      <c r="DD38" s="83" t="str">
        <f t="shared" si="29"/>
        <v>Projektingenieur 2</v>
      </c>
      <c r="DE38" s="20"/>
      <c r="DF38" s="33">
        <v>772</v>
      </c>
      <c r="DG38" s="33">
        <f t="shared" si="26"/>
        <v>8</v>
      </c>
      <c r="DH38" s="83" t="str">
        <f t="shared" si="27"/>
        <v>Projektingenieur 2</v>
      </c>
      <c r="DM38" s="19">
        <f t="shared" si="13"/>
        <v>7696</v>
      </c>
      <c r="DN38" s="153">
        <v>2</v>
      </c>
      <c r="DO38" s="19">
        <v>3</v>
      </c>
      <c r="DP38" s="19" t="s">
        <v>951</v>
      </c>
    </row>
    <row r="39" spans="1:120" s="19" customFormat="1" x14ac:dyDescent="0.2">
      <c r="A39" s="53">
        <v>0</v>
      </c>
      <c r="B39" s="53"/>
      <c r="C39" s="53">
        <f>IF(Z39&gt;=10,1,0)</f>
        <v>1</v>
      </c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360</v>
      </c>
      <c r="P39" s="15" t="s">
        <v>1145</v>
      </c>
      <c r="Q39" s="15">
        <v>35</v>
      </c>
      <c r="R39" s="42"/>
      <c r="S39" s="20" t="s">
        <v>1146</v>
      </c>
      <c r="T39" s="21">
        <v>1974</v>
      </c>
      <c r="U39" s="28" t="s">
        <v>194</v>
      </c>
      <c r="V39" s="21">
        <v>2001</v>
      </c>
      <c r="W39" s="25"/>
      <c r="X39" s="21"/>
      <c r="Y39" s="28" t="s">
        <v>1148</v>
      </c>
      <c r="Z39" s="21">
        <f>$AD$3-V39</f>
        <v>14</v>
      </c>
      <c r="AA39" s="25" t="s">
        <v>1147</v>
      </c>
      <c r="AB39" s="21" t="s">
        <v>105</v>
      </c>
      <c r="AC39" s="21"/>
      <c r="AE39" s="90" t="s">
        <v>373</v>
      </c>
      <c r="AF39" s="82"/>
      <c r="CP39" s="192" t="str">
        <f>+S39</f>
        <v>Häner David</v>
      </c>
      <c r="CR39" s="19">
        <f>+Z39</f>
        <v>14</v>
      </c>
      <c r="CS39" s="19" t="str">
        <f>+AB39</f>
        <v>C</v>
      </c>
      <c r="CT39" s="205">
        <v>4317</v>
      </c>
      <c r="CU39" s="126"/>
      <c r="CV39" s="125">
        <v>772</v>
      </c>
      <c r="CW39" s="33">
        <f t="shared" si="22"/>
        <v>8</v>
      </c>
      <c r="CX39" s="83" t="str">
        <f t="shared" si="23"/>
        <v>Projektingenieur 2</v>
      </c>
      <c r="CY39" s="125"/>
      <c r="CZ39" s="33"/>
      <c r="DA39" s="83"/>
      <c r="DB39" s="125"/>
      <c r="DC39" s="33"/>
      <c r="DD39" s="83"/>
      <c r="DE39" s="20"/>
      <c r="DF39" s="33"/>
      <c r="DG39" s="33"/>
      <c r="DH39" s="83"/>
      <c r="DM39" s="19">
        <f>+CT39</f>
        <v>4317</v>
      </c>
      <c r="DN39" s="153">
        <v>2</v>
      </c>
      <c r="DO39" s="19">
        <v>3</v>
      </c>
      <c r="DP39" s="19" t="s">
        <v>951</v>
      </c>
    </row>
    <row r="40" spans="1:120" s="19" customFormat="1" ht="27" x14ac:dyDescent="0.2">
      <c r="A40" s="53">
        <v>0</v>
      </c>
      <c r="B40" s="53">
        <v>1</v>
      </c>
      <c r="C40" s="53">
        <f t="shared" si="0"/>
        <v>1</v>
      </c>
      <c r="D40" s="55"/>
      <c r="E40" s="55">
        <v>1</v>
      </c>
      <c r="F40" s="56"/>
      <c r="G40" s="54"/>
      <c r="H40" s="54"/>
      <c r="I40" s="56"/>
      <c r="J40" s="54"/>
      <c r="K40" s="56"/>
      <c r="L40" s="56"/>
      <c r="M40" s="56"/>
      <c r="N40" s="58"/>
      <c r="O40" s="52" t="s">
        <v>359</v>
      </c>
      <c r="P40" s="15" t="s">
        <v>470</v>
      </c>
      <c r="Q40" s="15">
        <v>36</v>
      </c>
      <c r="R40" s="42"/>
      <c r="S40" s="20" t="s">
        <v>227</v>
      </c>
      <c r="T40" s="21">
        <v>1976</v>
      </c>
      <c r="U40" s="28" t="s">
        <v>1048</v>
      </c>
      <c r="V40" s="21">
        <v>2001</v>
      </c>
      <c r="W40" s="25" t="s">
        <v>1049</v>
      </c>
      <c r="X40" s="21">
        <v>2009</v>
      </c>
      <c r="Y40" s="28" t="s">
        <v>106</v>
      </c>
      <c r="Z40" s="21">
        <f t="shared" si="1"/>
        <v>14</v>
      </c>
      <c r="AA40" s="25" t="s">
        <v>605</v>
      </c>
      <c r="AB40" s="21" t="s">
        <v>105</v>
      </c>
      <c r="AC40" s="21"/>
      <c r="AE40" s="90" t="s">
        <v>1097</v>
      </c>
      <c r="AF40" s="82"/>
      <c r="CP40" s="19" t="str">
        <f t="shared" si="2"/>
        <v>Chroust Steffi</v>
      </c>
      <c r="CR40" s="19">
        <f t="shared" si="3"/>
        <v>14</v>
      </c>
      <c r="CS40" s="19" t="str">
        <f t="shared" si="4"/>
        <v>C</v>
      </c>
      <c r="CT40" s="154">
        <v>4275</v>
      </c>
      <c r="CU40" s="126"/>
      <c r="CV40" s="125">
        <v>782</v>
      </c>
      <c r="CW40" s="33">
        <f t="shared" si="22"/>
        <v>8</v>
      </c>
      <c r="CX40" s="83" t="str">
        <f t="shared" si="23"/>
        <v>Projektingenieur 2</v>
      </c>
      <c r="CY40" s="125">
        <v>782</v>
      </c>
      <c r="CZ40" s="33">
        <f t="shared" si="24"/>
        <v>8</v>
      </c>
      <c r="DA40" s="83" t="str">
        <f t="shared" si="25"/>
        <v>Projektingenieur 2</v>
      </c>
      <c r="DB40" s="125">
        <v>782</v>
      </c>
      <c r="DC40" s="33">
        <f t="shared" si="28"/>
        <v>8</v>
      </c>
      <c r="DD40" s="83" t="str">
        <f t="shared" si="29"/>
        <v>Projektingenieur 2</v>
      </c>
      <c r="DE40" s="20"/>
      <c r="DF40" s="33">
        <v>781</v>
      </c>
      <c r="DG40" s="33">
        <f t="shared" si="26"/>
        <v>7</v>
      </c>
      <c r="DH40" s="83" t="str">
        <f t="shared" si="27"/>
        <v>Projektingenieur 1</v>
      </c>
      <c r="DM40" s="19">
        <f t="shared" si="13"/>
        <v>4275</v>
      </c>
      <c r="DN40" s="153">
        <v>2</v>
      </c>
      <c r="DO40" s="19">
        <v>3</v>
      </c>
      <c r="DP40" s="19" t="s">
        <v>952</v>
      </c>
    </row>
    <row r="41" spans="1:120" s="19" customFormat="1" x14ac:dyDescent="0.2">
      <c r="A41" s="53">
        <v>0</v>
      </c>
      <c r="B41" s="53"/>
      <c r="C41" s="53">
        <f t="shared" si="0"/>
        <v>1</v>
      </c>
      <c r="D41" s="55">
        <v>1</v>
      </c>
      <c r="E41" s="55"/>
      <c r="F41" s="56"/>
      <c r="G41" s="54"/>
      <c r="H41" s="54"/>
      <c r="I41" s="56"/>
      <c r="J41" s="54"/>
      <c r="K41" s="56"/>
      <c r="L41" s="56"/>
      <c r="M41" s="56"/>
      <c r="N41" s="58"/>
      <c r="O41" s="52" t="s">
        <v>359</v>
      </c>
      <c r="P41" s="15" t="s">
        <v>471</v>
      </c>
      <c r="Q41" s="15">
        <v>37</v>
      </c>
      <c r="R41" s="42"/>
      <c r="S41" s="20" t="s">
        <v>229</v>
      </c>
      <c r="T41" s="21">
        <v>1976</v>
      </c>
      <c r="U41" s="28" t="s">
        <v>241</v>
      </c>
      <c r="V41" s="21">
        <v>2001</v>
      </c>
      <c r="W41" s="25"/>
      <c r="X41" s="21"/>
      <c r="Y41" s="28" t="s">
        <v>337</v>
      </c>
      <c r="Z41" s="21">
        <f t="shared" si="1"/>
        <v>14</v>
      </c>
      <c r="AA41" s="25" t="s">
        <v>683</v>
      </c>
      <c r="AB41" s="21" t="s">
        <v>105</v>
      </c>
      <c r="AC41" s="21"/>
      <c r="AE41" s="90" t="s">
        <v>373</v>
      </c>
      <c r="AF41" s="82"/>
      <c r="CP41" s="19" t="str">
        <f t="shared" si="2"/>
        <v>Falzone Lorenzo</v>
      </c>
      <c r="CR41" s="19">
        <f t="shared" si="3"/>
        <v>14</v>
      </c>
      <c r="CS41" s="19" t="str">
        <f t="shared" si="4"/>
        <v>C</v>
      </c>
      <c r="CT41" s="154">
        <v>7695</v>
      </c>
      <c r="CU41" s="126"/>
      <c r="CV41" s="125">
        <v>772</v>
      </c>
      <c r="CW41" s="33">
        <f t="shared" si="22"/>
        <v>8</v>
      </c>
      <c r="CX41" s="83" t="str">
        <f t="shared" si="23"/>
        <v>Projektingenieur 2</v>
      </c>
      <c r="CY41" s="125">
        <v>772</v>
      </c>
      <c r="CZ41" s="33">
        <f t="shared" si="24"/>
        <v>8</v>
      </c>
      <c r="DA41" s="83" t="str">
        <f t="shared" si="25"/>
        <v>Projektingenieur 2</v>
      </c>
      <c r="DB41" s="125">
        <v>772</v>
      </c>
      <c r="DC41" s="33">
        <f t="shared" si="28"/>
        <v>8</v>
      </c>
      <c r="DD41" s="83" t="str">
        <f t="shared" si="29"/>
        <v>Projektingenieur 2</v>
      </c>
      <c r="DE41" s="20"/>
      <c r="DF41" s="33">
        <v>771</v>
      </c>
      <c r="DG41" s="33">
        <f t="shared" si="26"/>
        <v>7</v>
      </c>
      <c r="DH41" s="83" t="str">
        <f t="shared" si="27"/>
        <v>Projektingenieur 1</v>
      </c>
      <c r="DM41" s="19">
        <f t="shared" si="13"/>
        <v>7695</v>
      </c>
      <c r="DN41" s="153">
        <v>1</v>
      </c>
      <c r="DO41" s="19">
        <v>2</v>
      </c>
      <c r="DP41" s="19" t="s">
        <v>951</v>
      </c>
    </row>
    <row r="42" spans="1:120" s="19" customFormat="1" x14ac:dyDescent="0.2">
      <c r="A42" s="53">
        <v>0</v>
      </c>
      <c r="B42" s="53">
        <v>1</v>
      </c>
      <c r="C42" s="53">
        <f t="shared" si="0"/>
        <v>1</v>
      </c>
      <c r="D42" s="55">
        <v>1</v>
      </c>
      <c r="E42" s="55"/>
      <c r="F42" s="56"/>
      <c r="G42" s="54"/>
      <c r="H42" s="54"/>
      <c r="I42" s="56"/>
      <c r="J42" s="54"/>
      <c r="K42" s="56"/>
      <c r="L42" s="56"/>
      <c r="M42" s="56"/>
      <c r="N42" s="58"/>
      <c r="O42" s="52" t="s">
        <v>360</v>
      </c>
      <c r="P42" s="15" t="s">
        <v>588</v>
      </c>
      <c r="Q42" s="15">
        <v>38</v>
      </c>
      <c r="R42" s="42"/>
      <c r="S42" s="20" t="s">
        <v>589</v>
      </c>
      <c r="T42" s="21">
        <v>1976</v>
      </c>
      <c r="U42" s="28" t="s">
        <v>194</v>
      </c>
      <c r="V42" s="21">
        <v>2001</v>
      </c>
      <c r="W42" s="25"/>
      <c r="X42" s="21"/>
      <c r="Y42" s="28" t="s">
        <v>1024</v>
      </c>
      <c r="Z42" s="21">
        <f t="shared" si="1"/>
        <v>14</v>
      </c>
      <c r="AA42" s="25" t="s">
        <v>684</v>
      </c>
      <c r="AB42" s="21" t="s">
        <v>105</v>
      </c>
      <c r="AC42" s="21"/>
      <c r="AE42" s="90" t="s">
        <v>373</v>
      </c>
      <c r="AF42" s="82"/>
      <c r="CP42" s="19" t="str">
        <f t="shared" si="2"/>
        <v>Weber Madeleine</v>
      </c>
      <c r="CR42" s="19">
        <f t="shared" si="3"/>
        <v>14</v>
      </c>
      <c r="CS42" s="19" t="str">
        <f t="shared" si="4"/>
        <v>C</v>
      </c>
      <c r="CT42" s="154">
        <v>4350</v>
      </c>
      <c r="CU42" s="126"/>
      <c r="CV42" s="125">
        <v>772</v>
      </c>
      <c r="CW42" s="33">
        <f t="shared" si="22"/>
        <v>8</v>
      </c>
      <c r="CX42" s="83" t="str">
        <f t="shared" si="23"/>
        <v>Projektingenieur 2</v>
      </c>
      <c r="CY42" s="125">
        <v>772</v>
      </c>
      <c r="CZ42" s="33">
        <f t="shared" si="24"/>
        <v>8</v>
      </c>
      <c r="DA42" s="83" t="str">
        <f t="shared" si="25"/>
        <v>Projektingenieur 2</v>
      </c>
      <c r="DB42" s="125">
        <v>772</v>
      </c>
      <c r="DC42" s="33">
        <f t="shared" si="28"/>
        <v>8</v>
      </c>
      <c r="DD42" s="83" t="str">
        <f t="shared" si="29"/>
        <v>Projektingenieur 2</v>
      </c>
      <c r="DE42" s="20"/>
      <c r="DF42" s="33">
        <v>771</v>
      </c>
      <c r="DG42" s="33">
        <f t="shared" si="26"/>
        <v>7</v>
      </c>
      <c r="DH42" s="83" t="str">
        <f t="shared" si="27"/>
        <v>Projektingenieur 1</v>
      </c>
      <c r="DM42" s="19">
        <f t="shared" si="13"/>
        <v>4350</v>
      </c>
      <c r="DN42" s="153">
        <v>1</v>
      </c>
      <c r="DO42" s="19">
        <v>2</v>
      </c>
      <c r="DP42" s="19" t="s">
        <v>951</v>
      </c>
    </row>
    <row r="43" spans="1:120" s="19" customFormat="1" ht="27" x14ac:dyDescent="0.2">
      <c r="A43" s="53">
        <v>0</v>
      </c>
      <c r="B43" s="53"/>
      <c r="C43" s="53">
        <f t="shared" si="0"/>
        <v>1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361</v>
      </c>
      <c r="P43" s="15" t="s">
        <v>469</v>
      </c>
      <c r="Q43" s="15">
        <v>39</v>
      </c>
      <c r="R43" s="42"/>
      <c r="S43" s="20" t="s">
        <v>301</v>
      </c>
      <c r="T43" s="21">
        <v>1975</v>
      </c>
      <c r="U43" s="28" t="s">
        <v>302</v>
      </c>
      <c r="V43" s="21">
        <v>2001</v>
      </c>
      <c r="W43" s="25"/>
      <c r="X43" s="21"/>
      <c r="Y43" s="28" t="s">
        <v>303</v>
      </c>
      <c r="Z43" s="118">
        <f t="shared" si="1"/>
        <v>14</v>
      </c>
      <c r="AA43" s="169" t="s">
        <v>682</v>
      </c>
      <c r="AB43" s="118" t="s">
        <v>105</v>
      </c>
      <c r="AC43" s="21"/>
      <c r="AE43" s="90" t="s">
        <v>373</v>
      </c>
      <c r="AF43" s="82"/>
      <c r="CP43" s="19" t="str">
        <f t="shared" si="2"/>
        <v>Rey Lionel</v>
      </c>
      <c r="CR43" s="19">
        <f t="shared" si="3"/>
        <v>14</v>
      </c>
      <c r="CS43" s="19" t="str">
        <f t="shared" si="4"/>
        <v>C</v>
      </c>
      <c r="CT43" s="154">
        <v>4299</v>
      </c>
      <c r="CU43" s="126"/>
      <c r="CV43" s="125">
        <v>782</v>
      </c>
      <c r="CW43" s="33">
        <f t="shared" si="22"/>
        <v>8</v>
      </c>
      <c r="CX43" s="83" t="str">
        <f t="shared" si="23"/>
        <v>Projektingenieur 2</v>
      </c>
      <c r="CY43" s="125">
        <v>782</v>
      </c>
      <c r="CZ43" s="33">
        <f t="shared" si="24"/>
        <v>8</v>
      </c>
      <c r="DA43" s="83" t="str">
        <f t="shared" si="25"/>
        <v>Projektingenieur 2</v>
      </c>
      <c r="DB43" s="125">
        <v>782</v>
      </c>
      <c r="DC43" s="33">
        <f t="shared" si="28"/>
        <v>8</v>
      </c>
      <c r="DD43" s="83" t="str">
        <f t="shared" si="29"/>
        <v>Projektingenieur 2</v>
      </c>
      <c r="DE43" s="20"/>
      <c r="DF43" s="33">
        <v>782</v>
      </c>
      <c r="DG43" s="33">
        <f t="shared" si="26"/>
        <v>8</v>
      </c>
      <c r="DH43" s="83" t="str">
        <f t="shared" si="27"/>
        <v>Projektingenieur 2</v>
      </c>
      <c r="DM43" s="19">
        <f t="shared" si="13"/>
        <v>4299</v>
      </c>
      <c r="DN43" s="153">
        <v>2</v>
      </c>
      <c r="DO43" s="19">
        <v>3</v>
      </c>
      <c r="DP43" s="19" t="s">
        <v>952</v>
      </c>
    </row>
    <row r="44" spans="1:120" s="19" customFormat="1" ht="27" x14ac:dyDescent="0.2">
      <c r="A44" s="53">
        <v>0</v>
      </c>
      <c r="B44" s="53"/>
      <c r="C44" s="53">
        <f>IF(Z44&gt;=10,1,0)</f>
        <v>1</v>
      </c>
      <c r="D44" s="55">
        <v>1</v>
      </c>
      <c r="E44" s="55"/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52" t="s">
        <v>566</v>
      </c>
      <c r="Q44" s="15">
        <v>40</v>
      </c>
      <c r="R44" s="42"/>
      <c r="S44" s="16" t="s">
        <v>561</v>
      </c>
      <c r="T44" s="21">
        <v>1975</v>
      </c>
      <c r="U44" s="28" t="s">
        <v>562</v>
      </c>
      <c r="V44" s="21">
        <v>2004</v>
      </c>
      <c r="W44" s="25"/>
      <c r="X44" s="21"/>
      <c r="Y44" s="28" t="s">
        <v>564</v>
      </c>
      <c r="Z44" s="118">
        <f>$AD$3-V44</f>
        <v>11</v>
      </c>
      <c r="AA44" s="169" t="s">
        <v>565</v>
      </c>
      <c r="AB44" s="21" t="s">
        <v>105</v>
      </c>
      <c r="AC44" s="21"/>
      <c r="AE44" s="90" t="s">
        <v>1084</v>
      </c>
      <c r="AF44" s="82"/>
      <c r="CP44" s="19" t="str">
        <f>+S44</f>
        <v>That Pueng</v>
      </c>
      <c r="CR44" s="19">
        <f>+Z44</f>
        <v>11</v>
      </c>
      <c r="CS44" s="19" t="str">
        <f>+AB44</f>
        <v>C</v>
      </c>
      <c r="CT44" s="154">
        <v>4345</v>
      </c>
      <c r="CU44" s="126"/>
      <c r="CV44" s="125">
        <v>782</v>
      </c>
      <c r="CW44" s="33">
        <f>VLOOKUP($CV44,Funktionsbezeichnungen,3,0)</f>
        <v>8</v>
      </c>
      <c r="CX44" s="83" t="str">
        <f>VLOOKUP($CV44,Funktionsbezeichnungen,2,0)</f>
        <v>Projektingenieur 2</v>
      </c>
      <c r="CY44" s="125">
        <v>782</v>
      </c>
      <c r="CZ44" s="33">
        <f>VLOOKUP($CY44,Funktionsbezeichnungen,3,0)</f>
        <v>8</v>
      </c>
      <c r="DA44" s="83" t="str">
        <f>VLOOKUP($CY44,Funktionsbezeichnungen,2,0)</f>
        <v>Projektingenieur 2</v>
      </c>
      <c r="DB44" s="125">
        <v>782</v>
      </c>
      <c r="DC44" s="33">
        <f>VLOOKUP($DB44,Funktionsbezeichnungen,3,0)</f>
        <v>8</v>
      </c>
      <c r="DD44" s="83" t="str">
        <f>VLOOKUP($DB44,Funktionsbezeichnungen,2,0)</f>
        <v>Projektingenieur 2</v>
      </c>
      <c r="DE44" s="20"/>
      <c r="DF44" s="33">
        <v>781</v>
      </c>
      <c r="DG44" s="33">
        <f>VLOOKUP($DF44,Funktionsbezeichnungen,3,0)</f>
        <v>7</v>
      </c>
      <c r="DH44" s="83" t="str">
        <f>VLOOKUP($DF44,Funktionsbezeichnungen,2,0)</f>
        <v>Projektingenieur 1</v>
      </c>
      <c r="DM44" s="19">
        <f>+CT44</f>
        <v>4345</v>
      </c>
      <c r="DN44" s="153">
        <v>1</v>
      </c>
      <c r="DO44" s="19">
        <v>2</v>
      </c>
      <c r="DP44" s="19" t="s">
        <v>952</v>
      </c>
    </row>
    <row r="45" spans="1:120" s="19" customFormat="1" ht="27" x14ac:dyDescent="0.2">
      <c r="A45" s="53">
        <v>0</v>
      </c>
      <c r="B45" s="53"/>
      <c r="C45" s="53">
        <f t="shared" si="0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207" t="s">
        <v>1140</v>
      </c>
      <c r="P45" s="15" t="s">
        <v>934</v>
      </c>
      <c r="Q45" s="15">
        <v>41</v>
      </c>
      <c r="R45" s="42"/>
      <c r="S45" s="20" t="s">
        <v>935</v>
      </c>
      <c r="T45" s="21">
        <v>1976</v>
      </c>
      <c r="U45" s="28" t="s">
        <v>936</v>
      </c>
      <c r="V45" s="21">
        <v>2004</v>
      </c>
      <c r="W45" s="25" t="s">
        <v>324</v>
      </c>
      <c r="X45" s="21">
        <v>2014</v>
      </c>
      <c r="Y45" s="28" t="s">
        <v>1143</v>
      </c>
      <c r="Z45" s="118">
        <f t="shared" si="1"/>
        <v>11</v>
      </c>
      <c r="AA45" s="169" t="s">
        <v>1144</v>
      </c>
      <c r="AB45" s="118" t="s">
        <v>105</v>
      </c>
      <c r="AC45" s="21"/>
      <c r="AE45" s="90" t="s">
        <v>373</v>
      </c>
      <c r="AF45" s="82" t="s">
        <v>1083</v>
      </c>
      <c r="CP45" s="19" t="str">
        <f t="shared" si="2"/>
        <v>Becksmann Thomas J.</v>
      </c>
      <c r="CR45" s="19">
        <f t="shared" si="3"/>
        <v>11</v>
      </c>
      <c r="CS45" s="19" t="str">
        <f t="shared" si="4"/>
        <v>C</v>
      </c>
      <c r="CT45" s="154">
        <v>3210</v>
      </c>
      <c r="CU45" s="126"/>
      <c r="CV45" s="125">
        <v>772</v>
      </c>
      <c r="CW45" s="33">
        <f t="shared" si="22"/>
        <v>8</v>
      </c>
      <c r="CX45" s="83" t="str">
        <f t="shared" si="23"/>
        <v>Projektingenieur 2</v>
      </c>
      <c r="CY45" s="125"/>
      <c r="CZ45" s="33"/>
      <c r="DA45" s="83"/>
      <c r="DB45" s="125"/>
      <c r="DC45" s="33"/>
      <c r="DD45" s="83"/>
      <c r="DE45" s="20"/>
      <c r="DF45" s="33"/>
      <c r="DG45" s="33"/>
      <c r="DH45" s="83"/>
      <c r="DM45" s="19">
        <f t="shared" si="13"/>
        <v>3210</v>
      </c>
      <c r="DN45" s="153">
        <v>2</v>
      </c>
      <c r="DO45" s="19">
        <v>3</v>
      </c>
      <c r="DP45" s="19" t="s">
        <v>951</v>
      </c>
    </row>
    <row r="46" spans="1:120" s="19" customFormat="1" x14ac:dyDescent="0.2">
      <c r="A46" s="53">
        <v>0</v>
      </c>
      <c r="B46" s="53"/>
      <c r="C46" s="53">
        <f>IF(Z46&gt;=10,1,0)</f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358</v>
      </c>
      <c r="P46" s="15" t="s">
        <v>852</v>
      </c>
      <c r="Q46" s="15">
        <v>42</v>
      </c>
      <c r="R46" s="42"/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21"/>
      <c r="Y46" s="28" t="s">
        <v>853</v>
      </c>
      <c r="Z46" s="21">
        <f>$AD$3-V46</f>
        <v>11</v>
      </c>
      <c r="AA46" s="25" t="s">
        <v>671</v>
      </c>
      <c r="AB46" s="21" t="s">
        <v>105</v>
      </c>
      <c r="AC46" s="21"/>
      <c r="AE46" s="90" t="s">
        <v>373</v>
      </c>
      <c r="AF46" s="82"/>
      <c r="CP46" s="19" t="str">
        <f>+S46</f>
        <v>Hausammann Cédric</v>
      </c>
      <c r="CR46" s="19">
        <f>+Z46</f>
        <v>11</v>
      </c>
      <c r="CS46" s="19" t="str">
        <f>+AB46</f>
        <v>C</v>
      </c>
      <c r="CT46" s="154">
        <v>9648</v>
      </c>
      <c r="CU46" s="126"/>
      <c r="CV46" s="125">
        <v>772</v>
      </c>
      <c r="CW46" s="33">
        <f>VLOOKUP($CV46,Funktionsbezeichnungen,3,0)</f>
        <v>8</v>
      </c>
      <c r="CX46" s="83" t="str">
        <f>VLOOKUP($CV46,Funktionsbezeichnungen,2,0)</f>
        <v>Projektingenieur 2</v>
      </c>
      <c r="CY46" s="125">
        <v>772</v>
      </c>
      <c r="CZ46" s="33">
        <f>VLOOKUP($CY46,Funktionsbezeichnungen,3,0)</f>
        <v>8</v>
      </c>
      <c r="DA46" s="83" t="str">
        <f>VLOOKUP($CY46,Funktionsbezeichnungen,2,0)</f>
        <v>Projektingenieur 2</v>
      </c>
      <c r="DB46" s="125">
        <v>772</v>
      </c>
      <c r="DC46" s="33">
        <f>VLOOKUP($DB46,Funktionsbezeichnungen,3,0)</f>
        <v>8</v>
      </c>
      <c r="DD46" s="83" t="str">
        <f>VLOOKUP($DB46,Funktionsbezeichnungen,2,0)</f>
        <v>Projektingenieur 2</v>
      </c>
      <c r="DE46" s="20"/>
      <c r="DF46" s="33">
        <v>771</v>
      </c>
      <c r="DG46" s="33">
        <f>VLOOKUP($DF46,Funktionsbezeichnungen,3,0)</f>
        <v>7</v>
      </c>
      <c r="DH46" s="83" t="str">
        <f>VLOOKUP($DF46,Funktionsbezeichnungen,2,0)</f>
        <v>Projektingenieur 1</v>
      </c>
      <c r="DM46" s="19">
        <f>+CT46</f>
        <v>9648</v>
      </c>
      <c r="DN46" s="153">
        <v>2</v>
      </c>
      <c r="DO46" s="19">
        <v>3</v>
      </c>
      <c r="DP46" s="19" t="s">
        <v>951</v>
      </c>
    </row>
    <row r="47" spans="1:120" s="19" customFormat="1" ht="27" x14ac:dyDescent="0.2">
      <c r="A47" s="53">
        <v>0</v>
      </c>
      <c r="B47" s="53"/>
      <c r="C47" s="53">
        <f>IF(Z47&gt;=10,1,0)</f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207" t="s">
        <v>1140</v>
      </c>
      <c r="P47" s="15" t="s">
        <v>1120</v>
      </c>
      <c r="Q47" s="15">
        <v>43</v>
      </c>
      <c r="R47" s="42"/>
      <c r="S47" s="20" t="s">
        <v>1118</v>
      </c>
      <c r="T47" s="21">
        <v>1976</v>
      </c>
      <c r="U47" s="28" t="s">
        <v>1119</v>
      </c>
      <c r="V47" s="21">
        <v>2005</v>
      </c>
      <c r="W47" s="25"/>
      <c r="X47" s="21"/>
      <c r="Y47" s="28"/>
      <c r="Z47" s="118">
        <f>$AD$3-V47</f>
        <v>10</v>
      </c>
      <c r="AA47" s="169" t="s">
        <v>1144</v>
      </c>
      <c r="AB47" s="118" t="s">
        <v>105</v>
      </c>
      <c r="AC47" s="21"/>
      <c r="AE47" s="90" t="s">
        <v>373</v>
      </c>
      <c r="AF47" s="82"/>
      <c r="CP47" s="19" t="str">
        <f>+S47</f>
        <v>Dick David</v>
      </c>
      <c r="CR47" s="19">
        <f>+Z47</f>
        <v>10</v>
      </c>
      <c r="CS47" s="19" t="str">
        <f>+AB47</f>
        <v>C</v>
      </c>
      <c r="CT47" s="205">
        <v>4909</v>
      </c>
      <c r="CU47" s="126"/>
      <c r="CV47" s="125">
        <v>772</v>
      </c>
      <c r="CW47" s="33">
        <f>VLOOKUP($CV47,Funktionsbezeichnungen,3,0)</f>
        <v>8</v>
      </c>
      <c r="CX47" s="83" t="str">
        <f>VLOOKUP($CV47,Funktionsbezeichnungen,2,0)</f>
        <v>Projektingenieur 2</v>
      </c>
      <c r="CY47" s="125"/>
      <c r="CZ47" s="33"/>
      <c r="DA47" s="83"/>
      <c r="DB47" s="125"/>
      <c r="DC47" s="33"/>
      <c r="DD47" s="83"/>
      <c r="DE47" s="20"/>
      <c r="DF47" s="33"/>
      <c r="DG47" s="33"/>
      <c r="DH47" s="83"/>
      <c r="DM47" s="19">
        <f>+CT47</f>
        <v>4909</v>
      </c>
      <c r="DN47" s="153">
        <v>2</v>
      </c>
      <c r="DO47" s="19">
        <v>3</v>
      </c>
      <c r="DP47" s="19" t="s">
        <v>952</v>
      </c>
    </row>
    <row r="48" spans="1:120" s="19" customFormat="1" ht="38.25" x14ac:dyDescent="0.2">
      <c r="A48" s="53">
        <v>0</v>
      </c>
      <c r="B48" s="53"/>
      <c r="C48" s="53">
        <f t="shared" si="0"/>
        <v>1</v>
      </c>
      <c r="D48" s="55"/>
      <c r="E48" s="55">
        <v>1</v>
      </c>
      <c r="F48" s="56"/>
      <c r="G48" s="54"/>
      <c r="H48" s="54"/>
      <c r="I48" s="56"/>
      <c r="J48" s="54"/>
      <c r="K48" s="56"/>
      <c r="L48" s="56"/>
      <c r="M48" s="56"/>
      <c r="N48" s="58"/>
      <c r="O48" s="52" t="s">
        <v>361</v>
      </c>
      <c r="P48" s="15" t="s">
        <v>865</v>
      </c>
      <c r="Q48" s="15">
        <v>44</v>
      </c>
      <c r="R48" s="42"/>
      <c r="S48" s="20" t="s">
        <v>866</v>
      </c>
      <c r="T48" s="21">
        <v>1969</v>
      </c>
      <c r="U48" s="28" t="s">
        <v>943</v>
      </c>
      <c r="V48" s="21">
        <v>1999</v>
      </c>
      <c r="W48" s="191" t="s">
        <v>1047</v>
      </c>
      <c r="X48" s="21">
        <v>2011</v>
      </c>
      <c r="Y48" s="28" t="s">
        <v>944</v>
      </c>
      <c r="Z48" s="118">
        <f t="shared" si="1"/>
        <v>16</v>
      </c>
      <c r="AA48" s="169" t="s">
        <v>565</v>
      </c>
      <c r="AB48" s="21" t="s">
        <v>1040</v>
      </c>
      <c r="AC48" s="21"/>
      <c r="AE48" s="90" t="s">
        <v>373</v>
      </c>
      <c r="AF48" s="82"/>
      <c r="CP48" s="19" t="str">
        <f t="shared" si="2"/>
        <v>Betzold Alexander</v>
      </c>
      <c r="CR48" s="19">
        <f t="shared" si="3"/>
        <v>16</v>
      </c>
      <c r="CS48" s="19" t="str">
        <f t="shared" si="4"/>
        <v xml:space="preserve"> D/C 2)</v>
      </c>
      <c r="CT48" s="154">
        <v>4306</v>
      </c>
      <c r="CU48" s="126"/>
      <c r="CV48" s="125">
        <v>782</v>
      </c>
      <c r="CW48" s="33">
        <f t="shared" si="22"/>
        <v>8</v>
      </c>
      <c r="CX48" s="83" t="str">
        <f t="shared" si="23"/>
        <v>Projektingenieur 2</v>
      </c>
      <c r="CY48" s="125">
        <v>782</v>
      </c>
      <c r="CZ48" s="33">
        <f t="shared" si="24"/>
        <v>8</v>
      </c>
      <c r="DA48" s="83" t="str">
        <f t="shared" si="25"/>
        <v>Projektingenieur 2</v>
      </c>
      <c r="DB48" s="125">
        <v>782</v>
      </c>
      <c r="DC48" s="33">
        <f t="shared" si="28"/>
        <v>8</v>
      </c>
      <c r="DD48" s="83" t="str">
        <f t="shared" si="29"/>
        <v>Projektingenieur 2</v>
      </c>
      <c r="DE48" s="20"/>
      <c r="DF48" s="33">
        <v>781</v>
      </c>
      <c r="DG48" s="33">
        <f t="shared" si="26"/>
        <v>7</v>
      </c>
      <c r="DH48" s="83" t="str">
        <f t="shared" si="27"/>
        <v>Projektingenieur 1</v>
      </c>
      <c r="DM48" s="19">
        <f t="shared" si="13"/>
        <v>4306</v>
      </c>
      <c r="DN48" s="153">
        <v>2</v>
      </c>
      <c r="DO48" s="19">
        <v>2</v>
      </c>
      <c r="DP48" s="19" t="s">
        <v>952</v>
      </c>
    </row>
    <row r="49" spans="1:120" s="19" customFormat="1" x14ac:dyDescent="0.2">
      <c r="A49" s="53">
        <v>0</v>
      </c>
      <c r="B49" s="53">
        <v>1</v>
      </c>
      <c r="C49" s="53"/>
      <c r="D49" s="55">
        <v>1</v>
      </c>
      <c r="E49" s="55"/>
      <c r="F49" s="56"/>
      <c r="G49" s="54"/>
      <c r="H49" s="54"/>
      <c r="I49" s="56"/>
      <c r="J49" s="54"/>
      <c r="K49" s="56"/>
      <c r="L49" s="56"/>
      <c r="M49" s="56"/>
      <c r="N49" s="58"/>
      <c r="O49" s="52" t="s">
        <v>361</v>
      </c>
      <c r="P49" s="15" t="s">
        <v>918</v>
      </c>
      <c r="Q49" s="15">
        <v>45</v>
      </c>
      <c r="R49" s="42"/>
      <c r="S49" s="20" t="s">
        <v>919</v>
      </c>
      <c r="T49" s="21">
        <v>1962</v>
      </c>
      <c r="U49" s="28" t="s">
        <v>1058</v>
      </c>
      <c r="V49" s="21">
        <v>1992</v>
      </c>
      <c r="W49" s="25" t="s">
        <v>921</v>
      </c>
      <c r="X49" s="21">
        <v>2002</v>
      </c>
      <c r="Y49" s="28" t="s">
        <v>922</v>
      </c>
      <c r="Z49" s="118">
        <f t="shared" si="1"/>
        <v>23</v>
      </c>
      <c r="AA49" s="169" t="s">
        <v>1080</v>
      </c>
      <c r="AB49" s="21" t="s">
        <v>121</v>
      </c>
      <c r="AC49" s="21"/>
      <c r="AE49" s="90" t="s">
        <v>373</v>
      </c>
      <c r="AF49" s="82"/>
      <c r="CP49" s="19" t="str">
        <f t="shared" si="2"/>
        <v>Niedermeyer Friederike</v>
      </c>
      <c r="CR49" s="19">
        <f t="shared" si="3"/>
        <v>23</v>
      </c>
      <c r="CS49" s="19" t="str">
        <f t="shared" si="4"/>
        <v>D</v>
      </c>
      <c r="CT49" s="154">
        <v>4307</v>
      </c>
      <c r="CU49" s="126"/>
      <c r="CV49" s="125">
        <v>782</v>
      </c>
      <c r="CW49" s="33">
        <f t="shared" si="22"/>
        <v>8</v>
      </c>
      <c r="CX49" s="83" t="str">
        <f t="shared" si="23"/>
        <v>Projektingenieur 2</v>
      </c>
      <c r="CY49" s="125"/>
      <c r="CZ49" s="33"/>
      <c r="DA49" s="83"/>
      <c r="DB49" s="125"/>
      <c r="DC49" s="33"/>
      <c r="DD49" s="83"/>
      <c r="DE49" s="20"/>
      <c r="DF49" s="33"/>
      <c r="DG49" s="33"/>
      <c r="DH49" s="83"/>
      <c r="DM49" s="19">
        <f t="shared" si="13"/>
        <v>4307</v>
      </c>
      <c r="DN49" s="153">
        <v>1</v>
      </c>
      <c r="DO49" s="19">
        <v>2</v>
      </c>
      <c r="DP49" s="19" t="s">
        <v>952</v>
      </c>
    </row>
    <row r="50" spans="1:120" s="19" customFormat="1" x14ac:dyDescent="0.2">
      <c r="A50" s="53">
        <v>0</v>
      </c>
      <c r="B50" s="53"/>
      <c r="C50" s="53">
        <f>IF(Z50&gt;=10,1,0)</f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358</v>
      </c>
      <c r="P50" s="15" t="s">
        <v>1149</v>
      </c>
      <c r="Q50" s="15">
        <v>46</v>
      </c>
      <c r="R50" s="42"/>
      <c r="S50" s="20" t="s">
        <v>1150</v>
      </c>
      <c r="T50" s="21">
        <v>1976</v>
      </c>
      <c r="U50" s="28" t="s">
        <v>1069</v>
      </c>
      <c r="V50" s="21">
        <v>2004</v>
      </c>
      <c r="W50" s="25" t="s">
        <v>1151</v>
      </c>
      <c r="X50" s="21">
        <v>2011</v>
      </c>
      <c r="Y50" s="28" t="s">
        <v>1152</v>
      </c>
      <c r="Z50" s="21">
        <f>$AD$3-V50</f>
        <v>11</v>
      </c>
      <c r="AA50" s="25" t="s">
        <v>698</v>
      </c>
      <c r="AB50" s="21" t="s">
        <v>121</v>
      </c>
      <c r="AC50" s="21"/>
      <c r="AE50" s="90" t="s">
        <v>375</v>
      </c>
      <c r="AF50" s="82"/>
      <c r="CP50" s="192" t="str">
        <f>+S50</f>
        <v>Titz Markus</v>
      </c>
      <c r="CR50" s="153">
        <f>+Z50</f>
        <v>11</v>
      </c>
      <c r="CS50" s="19" t="str">
        <f>+AB50</f>
        <v>D</v>
      </c>
      <c r="CT50" s="205">
        <v>4912</v>
      </c>
      <c r="CU50" s="126"/>
      <c r="CV50" s="125">
        <v>772</v>
      </c>
      <c r="CW50" s="33">
        <f t="shared" si="22"/>
        <v>8</v>
      </c>
      <c r="CX50" s="83" t="str">
        <f t="shared" si="23"/>
        <v>Projektingenieur 2</v>
      </c>
      <c r="CY50" s="125"/>
      <c r="CZ50" s="33"/>
      <c r="DA50" s="83"/>
      <c r="DB50" s="125"/>
      <c r="DC50" s="33"/>
      <c r="DD50" s="83"/>
      <c r="DE50" s="20"/>
      <c r="DF50" s="33"/>
      <c r="DG50" s="33"/>
      <c r="DH50" s="83"/>
      <c r="DM50" s="19">
        <f>+CT50</f>
        <v>4912</v>
      </c>
      <c r="DN50" s="153">
        <v>2</v>
      </c>
      <c r="DO50" s="19">
        <v>3</v>
      </c>
      <c r="DP50" s="19" t="s">
        <v>951</v>
      </c>
    </row>
    <row r="51" spans="1:120" s="19" customFormat="1" x14ac:dyDescent="0.2">
      <c r="A51" s="53">
        <v>0</v>
      </c>
      <c r="B51" s="53">
        <v>1</v>
      </c>
      <c r="C51" s="53">
        <f t="shared" ref="C51:C118" si="30">IF(Z51&gt;=10,1,0)</f>
        <v>1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1068</v>
      </c>
      <c r="V51" s="21">
        <v>2005</v>
      </c>
      <c r="W51" s="25"/>
      <c r="X51" s="21"/>
      <c r="Y51" s="28"/>
      <c r="Z51" s="21">
        <f t="shared" si="1"/>
        <v>10</v>
      </c>
      <c r="AA51" s="25" t="s">
        <v>685</v>
      </c>
      <c r="AB51" s="21" t="s">
        <v>121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10</v>
      </c>
      <c r="CS51" s="19" t="str">
        <f t="shared" si="4"/>
        <v>D</v>
      </c>
      <c r="CT51" s="154">
        <v>4353</v>
      </c>
      <c r="CU51" s="126"/>
      <c r="CV51" s="125">
        <v>772</v>
      </c>
      <c r="CW51" s="33">
        <f t="shared" si="22"/>
        <v>8</v>
      </c>
      <c r="CX51" s="83" t="str">
        <f t="shared" si="23"/>
        <v>Projektingenieur 2</v>
      </c>
      <c r="CY51" s="125">
        <v>772</v>
      </c>
      <c r="CZ51" s="33">
        <f t="shared" si="24"/>
        <v>8</v>
      </c>
      <c r="DA51" s="83" t="str">
        <f t="shared" si="25"/>
        <v>Projektingenieur 2</v>
      </c>
      <c r="DB51" s="125">
        <v>771</v>
      </c>
      <c r="DC51" s="33">
        <f t="shared" si="28"/>
        <v>7</v>
      </c>
      <c r="DD51" s="83" t="str">
        <f t="shared" si="29"/>
        <v>Projektingenieur 1</v>
      </c>
      <c r="DE51" s="20"/>
      <c r="DF51" s="33">
        <v>771</v>
      </c>
      <c r="DG51" s="33">
        <f t="shared" si="26"/>
        <v>7</v>
      </c>
      <c r="DH51" s="83" t="str">
        <f t="shared" si="27"/>
        <v>Projektingenieur 1</v>
      </c>
      <c r="DM51" s="19">
        <f t="shared" si="13"/>
        <v>4353</v>
      </c>
      <c r="DN51" s="153">
        <v>2</v>
      </c>
      <c r="DO51" s="19">
        <v>3</v>
      </c>
      <c r="DP51" s="185" t="s">
        <v>968</v>
      </c>
    </row>
    <row r="52" spans="1:120" s="19" customFormat="1" x14ac:dyDescent="0.2">
      <c r="A52" s="53">
        <v>0</v>
      </c>
      <c r="B52" s="53"/>
      <c r="C52" s="53">
        <f t="shared" si="30"/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1063</v>
      </c>
      <c r="V52" s="21">
        <v>2006</v>
      </c>
      <c r="W52" s="25"/>
      <c r="X52" s="21"/>
      <c r="Y52" s="28"/>
      <c r="Z52" s="21">
        <f t="shared" si="1"/>
        <v>9</v>
      </c>
      <c r="AA52" s="25" t="s">
        <v>108</v>
      </c>
      <c r="AB52" s="21" t="s">
        <v>121</v>
      </c>
      <c r="AC52" s="21"/>
      <c r="AE52" s="90" t="s">
        <v>373</v>
      </c>
      <c r="AF52" s="82"/>
      <c r="CP52" s="19" t="str">
        <f t="shared" si="2"/>
        <v>Akdeniz Veysel</v>
      </c>
      <c r="CR52" s="153">
        <f t="shared" si="3"/>
        <v>9</v>
      </c>
      <c r="CS52" s="19" t="str">
        <f t="shared" si="4"/>
        <v>D</v>
      </c>
      <c r="CT52" s="154">
        <v>4293</v>
      </c>
      <c r="CU52" s="126"/>
      <c r="CV52" s="125">
        <v>772</v>
      </c>
      <c r="CW52" s="33">
        <f t="shared" si="22"/>
        <v>8</v>
      </c>
      <c r="CX52" s="83" t="str">
        <f t="shared" si="23"/>
        <v>Projektingenieur 2</v>
      </c>
      <c r="CY52" s="125">
        <v>772</v>
      </c>
      <c r="CZ52" s="33">
        <f t="shared" si="24"/>
        <v>8</v>
      </c>
      <c r="DA52" s="83" t="str">
        <f t="shared" si="25"/>
        <v>Projektingenieur 2</v>
      </c>
      <c r="DB52" s="125">
        <v>772</v>
      </c>
      <c r="DC52" s="33">
        <f t="shared" si="28"/>
        <v>8</v>
      </c>
      <c r="DD52" s="83" t="str">
        <f t="shared" si="29"/>
        <v>Projektingenieur 2</v>
      </c>
      <c r="DE52" s="20"/>
      <c r="DF52" s="33">
        <v>771</v>
      </c>
      <c r="DG52" s="33">
        <f t="shared" si="26"/>
        <v>7</v>
      </c>
      <c r="DH52" s="83" t="str">
        <f t="shared" si="27"/>
        <v>Projektingenieur 1</v>
      </c>
      <c r="DM52" s="19">
        <f t="shared" si="13"/>
        <v>4293</v>
      </c>
      <c r="DN52" s="153">
        <v>2</v>
      </c>
      <c r="DO52" s="19">
        <v>3</v>
      </c>
      <c r="DP52" s="19" t="s">
        <v>951</v>
      </c>
    </row>
    <row r="53" spans="1:120" s="19" customFormat="1" x14ac:dyDescent="0.2">
      <c r="A53" s="53">
        <v>0</v>
      </c>
      <c r="B53" s="53"/>
      <c r="C53" s="53">
        <f>IF(Z53&gt;=10,1,0)</f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932</v>
      </c>
      <c r="Q53" s="15">
        <v>49</v>
      </c>
      <c r="R53" s="42"/>
      <c r="S53" s="20" t="s">
        <v>933</v>
      </c>
      <c r="T53" s="21">
        <v>1983</v>
      </c>
      <c r="U53" s="28" t="s">
        <v>1063</v>
      </c>
      <c r="V53" s="21">
        <v>2007</v>
      </c>
      <c r="W53" s="25" t="s">
        <v>1060</v>
      </c>
      <c r="X53" s="21">
        <v>2008</v>
      </c>
      <c r="Y53" s="28"/>
      <c r="Z53" s="21">
        <f>$AD$3-V53</f>
        <v>8</v>
      </c>
      <c r="AA53" s="25" t="s">
        <v>1079</v>
      </c>
      <c r="AB53" s="21" t="s">
        <v>121</v>
      </c>
      <c r="AC53" s="21"/>
      <c r="AE53" s="90" t="s">
        <v>373</v>
      </c>
      <c r="AF53" s="82"/>
      <c r="CP53" s="19" t="str">
        <f>+S53</f>
        <v>Noordam Philipp</v>
      </c>
      <c r="CR53" s="153">
        <f>+Z53</f>
        <v>8</v>
      </c>
      <c r="CS53" s="19" t="str">
        <f>+AB53</f>
        <v>D</v>
      </c>
      <c r="CT53" s="154">
        <v>4312</v>
      </c>
      <c r="CU53" s="126"/>
      <c r="CV53" s="125">
        <v>772</v>
      </c>
      <c r="CW53" s="33">
        <f>VLOOKUP($CV53,Funktionsbezeichnungen,3,0)</f>
        <v>8</v>
      </c>
      <c r="CX53" s="83" t="str">
        <f>VLOOKUP($CV53,Funktionsbezeichnungen,2,0)</f>
        <v>Projektingenieur 2</v>
      </c>
      <c r="CY53" s="125"/>
      <c r="CZ53" s="33"/>
      <c r="DA53" s="83"/>
      <c r="DB53" s="125"/>
      <c r="DC53" s="33"/>
      <c r="DD53" s="83"/>
      <c r="DE53" s="20"/>
      <c r="DF53" s="33"/>
      <c r="DG53" s="33"/>
      <c r="DH53" s="83"/>
      <c r="DM53" s="19">
        <f>+CT53</f>
        <v>4312</v>
      </c>
      <c r="DN53" s="153">
        <v>2</v>
      </c>
      <c r="DO53" s="19">
        <v>2</v>
      </c>
      <c r="DP53" s="19" t="s">
        <v>951</v>
      </c>
    </row>
    <row r="54" spans="1:120" s="19" customFormat="1" x14ac:dyDescent="0.2">
      <c r="A54" s="53">
        <v>0</v>
      </c>
      <c r="B54" s="53"/>
      <c r="C54" s="53">
        <f t="shared" si="3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586</v>
      </c>
      <c r="Q54" s="15">
        <v>50</v>
      </c>
      <c r="R54" s="42"/>
      <c r="S54" s="20" t="s">
        <v>587</v>
      </c>
      <c r="T54" s="21">
        <v>1981</v>
      </c>
      <c r="U54" s="28" t="s">
        <v>1076</v>
      </c>
      <c r="V54" s="21">
        <v>2008</v>
      </c>
      <c r="W54" s="25" t="s">
        <v>1060</v>
      </c>
      <c r="X54" s="21">
        <v>2009</v>
      </c>
      <c r="Y54" s="28"/>
      <c r="Z54" s="21">
        <f t="shared" si="1"/>
        <v>7</v>
      </c>
      <c r="AA54" s="25" t="s">
        <v>108</v>
      </c>
      <c r="AB54" s="21" t="s">
        <v>121</v>
      </c>
      <c r="AC54" s="21"/>
      <c r="AE54" s="90" t="s">
        <v>375</v>
      </c>
      <c r="AF54" s="82"/>
      <c r="CP54" s="19" t="str">
        <f t="shared" si="2"/>
        <v>Fuhl Waldemar</v>
      </c>
      <c r="CR54" s="153">
        <f t="shared" si="3"/>
        <v>7</v>
      </c>
      <c r="CS54" s="19" t="str">
        <f t="shared" si="4"/>
        <v>D</v>
      </c>
      <c r="CT54" s="154">
        <v>4349</v>
      </c>
      <c r="CU54" s="126"/>
      <c r="CV54" s="125">
        <v>772</v>
      </c>
      <c r="CW54" s="33">
        <f t="shared" si="22"/>
        <v>8</v>
      </c>
      <c r="CX54" s="83" t="str">
        <f t="shared" si="23"/>
        <v>Projektingenieur 2</v>
      </c>
      <c r="CY54" s="125">
        <v>772</v>
      </c>
      <c r="CZ54" s="33">
        <f t="shared" si="24"/>
        <v>8</v>
      </c>
      <c r="DA54" s="83" t="str">
        <f t="shared" si="25"/>
        <v>Projektingenieur 2</v>
      </c>
      <c r="DB54" s="125">
        <v>771</v>
      </c>
      <c r="DC54" s="33">
        <f t="shared" si="28"/>
        <v>7</v>
      </c>
      <c r="DD54" s="83" t="str">
        <f t="shared" si="29"/>
        <v>Projektingenieur 1</v>
      </c>
      <c r="DE54" s="20"/>
      <c r="DF54" s="33">
        <v>771</v>
      </c>
      <c r="DG54" s="33">
        <f t="shared" si="26"/>
        <v>7</v>
      </c>
      <c r="DH54" s="83" t="str">
        <f t="shared" si="27"/>
        <v>Projektingenieur 1</v>
      </c>
      <c r="DM54" s="19">
        <f t="shared" si="13"/>
        <v>4349</v>
      </c>
      <c r="DN54" s="153">
        <v>2</v>
      </c>
      <c r="DO54" s="19">
        <v>2</v>
      </c>
      <c r="DP54" s="19" t="s">
        <v>951</v>
      </c>
    </row>
    <row r="55" spans="1:120" s="19" customFormat="1" x14ac:dyDescent="0.2">
      <c r="A55" s="53">
        <v>0</v>
      </c>
      <c r="B55" s="53"/>
      <c r="C55" s="53">
        <f t="shared" si="30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360</v>
      </c>
      <c r="P55" s="15" t="s">
        <v>567</v>
      </c>
      <c r="Q55" s="15">
        <v>51</v>
      </c>
      <c r="R55" s="42"/>
      <c r="S55" s="20" t="s">
        <v>213</v>
      </c>
      <c r="T55" s="21">
        <v>1985</v>
      </c>
      <c r="U55" s="28" t="s">
        <v>1062</v>
      </c>
      <c r="V55" s="21">
        <v>2008</v>
      </c>
      <c r="W55" s="25" t="s">
        <v>1071</v>
      </c>
      <c r="X55" s="21">
        <v>2013</v>
      </c>
      <c r="Y55" s="28" t="s">
        <v>1022</v>
      </c>
      <c r="Z55" s="118">
        <f t="shared" si="1"/>
        <v>7</v>
      </c>
      <c r="AA55" s="25" t="s">
        <v>108</v>
      </c>
      <c r="AB55" s="21" t="s">
        <v>121</v>
      </c>
      <c r="AC55" s="21"/>
      <c r="AE55" s="90" t="s">
        <v>375</v>
      </c>
      <c r="AF55" s="82"/>
      <c r="CP55" s="19" t="str">
        <f t="shared" si="2"/>
        <v>Imesch Reto</v>
      </c>
      <c r="CR55" s="153">
        <f t="shared" si="3"/>
        <v>7</v>
      </c>
      <c r="CS55" s="19" t="str">
        <f t="shared" si="4"/>
        <v>D</v>
      </c>
      <c r="CT55" s="154">
        <v>9677</v>
      </c>
      <c r="CU55" s="126"/>
      <c r="CV55" s="125">
        <v>772</v>
      </c>
      <c r="CW55" s="33">
        <f t="shared" si="22"/>
        <v>8</v>
      </c>
      <c r="CX55" s="83" t="str">
        <f t="shared" si="23"/>
        <v>Projektingenieur 2</v>
      </c>
      <c r="CY55" s="125">
        <v>772</v>
      </c>
      <c r="CZ55" s="33">
        <f t="shared" si="24"/>
        <v>8</v>
      </c>
      <c r="DA55" s="83" t="str">
        <f t="shared" si="25"/>
        <v>Projektingenieur 2</v>
      </c>
      <c r="DB55" s="125">
        <v>771</v>
      </c>
      <c r="DC55" s="33">
        <f t="shared" si="28"/>
        <v>7</v>
      </c>
      <c r="DD55" s="83" t="str">
        <f t="shared" si="29"/>
        <v>Projektingenieur 1</v>
      </c>
      <c r="DE55" s="20"/>
      <c r="DF55" s="33">
        <v>771</v>
      </c>
      <c r="DG55" s="33">
        <f t="shared" si="26"/>
        <v>7</v>
      </c>
      <c r="DH55" s="83" t="str">
        <f t="shared" si="27"/>
        <v>Projektingenieur 1</v>
      </c>
      <c r="DM55" s="19">
        <f t="shared" si="13"/>
        <v>9677</v>
      </c>
      <c r="DN55" s="153">
        <v>2</v>
      </c>
      <c r="DO55" s="19">
        <v>3</v>
      </c>
      <c r="DP55" s="19" t="s">
        <v>951</v>
      </c>
    </row>
    <row r="56" spans="1:120" s="19" customFormat="1" x14ac:dyDescent="0.2">
      <c r="A56" s="53">
        <v>0</v>
      </c>
      <c r="B56" s="53"/>
      <c r="C56" s="53">
        <f t="shared" si="3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360</v>
      </c>
      <c r="P56" s="15" t="s">
        <v>598</v>
      </c>
      <c r="Q56" s="15">
        <v>52</v>
      </c>
      <c r="R56" s="42"/>
      <c r="S56" s="20" t="s">
        <v>281</v>
      </c>
      <c r="T56" s="21">
        <v>1983</v>
      </c>
      <c r="U56" s="28" t="s">
        <v>1076</v>
      </c>
      <c r="V56" s="21">
        <v>2008</v>
      </c>
      <c r="W56" s="25" t="s">
        <v>1060</v>
      </c>
      <c r="X56" s="21">
        <v>2009</v>
      </c>
      <c r="Y56" s="28" t="s">
        <v>1023</v>
      </c>
      <c r="Z56" s="21">
        <f t="shared" si="1"/>
        <v>7</v>
      </c>
      <c r="AA56" s="25" t="s">
        <v>1133</v>
      </c>
      <c r="AB56" s="21" t="s">
        <v>121</v>
      </c>
      <c r="AC56" s="21"/>
      <c r="AE56" s="90" t="s">
        <v>1102</v>
      </c>
      <c r="AF56" s="82"/>
      <c r="CP56" s="19" t="str">
        <f t="shared" si="2"/>
        <v>Wieland Manuel</v>
      </c>
      <c r="CR56" s="153">
        <f t="shared" si="3"/>
        <v>7</v>
      </c>
      <c r="CS56" s="19" t="str">
        <f t="shared" si="4"/>
        <v>D</v>
      </c>
      <c r="CT56" s="154">
        <v>9698</v>
      </c>
      <c r="CU56" s="126"/>
      <c r="CV56" s="125">
        <v>772</v>
      </c>
      <c r="CW56" s="33">
        <f t="shared" si="22"/>
        <v>8</v>
      </c>
      <c r="CX56" s="83" t="str">
        <f t="shared" si="23"/>
        <v>Projektingenieur 2</v>
      </c>
      <c r="CY56" s="125">
        <v>771</v>
      </c>
      <c r="CZ56" s="33">
        <f t="shared" si="24"/>
        <v>7</v>
      </c>
      <c r="DA56" s="83" t="str">
        <f t="shared" si="25"/>
        <v>Projektingenieur 1</v>
      </c>
      <c r="DB56" s="125">
        <v>771</v>
      </c>
      <c r="DC56" s="33">
        <f t="shared" si="28"/>
        <v>7</v>
      </c>
      <c r="DD56" s="83" t="str">
        <f t="shared" si="29"/>
        <v>Projektingenieur 1</v>
      </c>
      <c r="DE56" s="20"/>
      <c r="DF56" s="33">
        <v>771</v>
      </c>
      <c r="DG56" s="33">
        <f t="shared" si="26"/>
        <v>7</v>
      </c>
      <c r="DH56" s="83" t="str">
        <f t="shared" si="27"/>
        <v>Projektingenieur 1</v>
      </c>
      <c r="DM56" s="19">
        <f t="shared" si="13"/>
        <v>9698</v>
      </c>
      <c r="DN56" s="153">
        <v>2</v>
      </c>
      <c r="DO56" s="19">
        <v>2</v>
      </c>
      <c r="DP56" s="19" t="s">
        <v>951</v>
      </c>
    </row>
    <row r="57" spans="1:120" s="19" customFormat="1" ht="27" x14ac:dyDescent="0.2">
      <c r="A57" s="53">
        <v>0</v>
      </c>
      <c r="B57" s="53"/>
      <c r="C57" s="53">
        <f t="shared" si="3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361</v>
      </c>
      <c r="P57" s="15" t="s">
        <v>1046</v>
      </c>
      <c r="Q57" s="15">
        <v>53</v>
      </c>
      <c r="R57" s="42"/>
      <c r="S57" s="20" t="s">
        <v>930</v>
      </c>
      <c r="T57" s="21">
        <v>1972</v>
      </c>
      <c r="U57" s="28" t="s">
        <v>1067</v>
      </c>
      <c r="V57" s="21">
        <v>2009</v>
      </c>
      <c r="W57" s="25" t="s">
        <v>1066</v>
      </c>
      <c r="X57" s="21">
        <v>2012</v>
      </c>
      <c r="Y57" s="28"/>
      <c r="Z57" s="118">
        <f t="shared" si="1"/>
        <v>6</v>
      </c>
      <c r="AA57" s="119" t="s">
        <v>931</v>
      </c>
      <c r="AB57" s="118" t="s">
        <v>121</v>
      </c>
      <c r="AC57" s="21"/>
      <c r="AE57" s="90" t="s">
        <v>373</v>
      </c>
      <c r="AF57" s="82"/>
      <c r="CP57" s="19" t="str">
        <f t="shared" si="2"/>
        <v>Baschong Clemens</v>
      </c>
      <c r="CR57" s="153">
        <f t="shared" si="3"/>
        <v>6</v>
      </c>
      <c r="CS57" s="19" t="str">
        <f t="shared" si="4"/>
        <v>D</v>
      </c>
      <c r="CT57" s="154">
        <v>4311</v>
      </c>
      <c r="CU57" s="126"/>
      <c r="CV57" s="125">
        <v>782</v>
      </c>
      <c r="CW57" s="33">
        <f t="shared" si="22"/>
        <v>8</v>
      </c>
      <c r="CX57" s="83" t="str">
        <f t="shared" si="23"/>
        <v>Projektingenieur 2</v>
      </c>
      <c r="CY57" s="125"/>
      <c r="CZ57" s="33"/>
      <c r="DA57" s="83"/>
      <c r="DB57" s="125"/>
      <c r="DC57" s="33"/>
      <c r="DD57" s="83"/>
      <c r="DE57" s="20"/>
      <c r="DF57" s="33"/>
      <c r="DG57" s="33"/>
      <c r="DH57" s="83"/>
      <c r="DM57" s="19">
        <f t="shared" si="13"/>
        <v>4311</v>
      </c>
      <c r="DN57" s="153">
        <v>2</v>
      </c>
      <c r="DO57" s="19">
        <v>2</v>
      </c>
      <c r="DP57" s="19" t="s">
        <v>952</v>
      </c>
    </row>
    <row r="58" spans="1:120" s="19" customFormat="1" x14ac:dyDescent="0.2">
      <c r="A58" s="53">
        <v>0</v>
      </c>
      <c r="B58" s="53"/>
      <c r="C58" s="53">
        <f t="shared" si="3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358</v>
      </c>
      <c r="P58" s="15" t="s">
        <v>528</v>
      </c>
      <c r="Q58" s="15">
        <v>54</v>
      </c>
      <c r="R58" s="42"/>
      <c r="S58" s="20" t="s">
        <v>529</v>
      </c>
      <c r="T58" s="21">
        <v>1984</v>
      </c>
      <c r="U58" s="28" t="s">
        <v>1062</v>
      </c>
      <c r="V58" s="21">
        <v>2009</v>
      </c>
      <c r="W58" s="25"/>
      <c r="X58" s="21"/>
      <c r="Y58" s="28"/>
      <c r="Z58" s="118">
        <f t="shared" si="1"/>
        <v>6</v>
      </c>
      <c r="AA58" s="25" t="s">
        <v>1079</v>
      </c>
      <c r="AB58" s="21" t="s">
        <v>121</v>
      </c>
      <c r="AC58" s="21"/>
      <c r="AE58" s="90" t="s">
        <v>373</v>
      </c>
      <c r="AF58" s="82"/>
      <c r="CP58" s="19" t="str">
        <f t="shared" si="2"/>
        <v>Jung Roman</v>
      </c>
      <c r="CR58" s="153">
        <f t="shared" si="3"/>
        <v>6</v>
      </c>
      <c r="CS58" s="19" t="str">
        <f t="shared" si="4"/>
        <v>D</v>
      </c>
      <c r="CT58" s="154">
        <v>8565</v>
      </c>
      <c r="CU58" s="126"/>
      <c r="CV58" s="125">
        <v>772</v>
      </c>
      <c r="CW58" s="33">
        <f t="shared" ref="CW58:CW96" si="31">VLOOKUP($CV58,Funktionsbezeichnungen,3,0)</f>
        <v>8</v>
      </c>
      <c r="CX58" s="83" t="str">
        <f t="shared" ref="CX58:CX96" si="32">VLOOKUP($CV58,Funktionsbezeichnungen,2,0)</f>
        <v>Projektingenieur 2</v>
      </c>
      <c r="CY58" s="125">
        <v>771</v>
      </c>
      <c r="CZ58" s="33">
        <f t="shared" si="24"/>
        <v>7</v>
      </c>
      <c r="DA58" s="83" t="str">
        <f t="shared" si="25"/>
        <v>Projektingenieur 1</v>
      </c>
      <c r="DB58" s="125">
        <v>771</v>
      </c>
      <c r="DC58" s="33">
        <f t="shared" si="28"/>
        <v>7</v>
      </c>
      <c r="DD58" s="83" t="str">
        <f t="shared" si="29"/>
        <v>Projektingenieur 1</v>
      </c>
      <c r="DE58" s="20"/>
      <c r="DF58" s="33">
        <v>771</v>
      </c>
      <c r="DG58" s="33">
        <f t="shared" si="26"/>
        <v>7</v>
      </c>
      <c r="DH58" s="83" t="str">
        <f t="shared" si="27"/>
        <v>Projektingenieur 1</v>
      </c>
      <c r="DM58" s="19">
        <f t="shared" si="13"/>
        <v>8565</v>
      </c>
      <c r="DN58" s="153">
        <v>2</v>
      </c>
      <c r="DO58" s="19">
        <v>3</v>
      </c>
      <c r="DP58" s="19" t="s">
        <v>951</v>
      </c>
    </row>
    <row r="59" spans="1:120" s="19" customFormat="1" x14ac:dyDescent="0.2">
      <c r="A59" s="53">
        <v>0</v>
      </c>
      <c r="B59" s="53">
        <v>1</v>
      </c>
      <c r="C59" s="53">
        <f t="shared" si="30"/>
        <v>0</v>
      </c>
      <c r="D59" s="55">
        <v>1</v>
      </c>
      <c r="E59" s="55"/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360</v>
      </c>
      <c r="P59" s="15" t="s">
        <v>1003</v>
      </c>
      <c r="Q59" s="15">
        <v>55</v>
      </c>
      <c r="R59" s="42"/>
      <c r="S59" s="20" t="s">
        <v>1004</v>
      </c>
      <c r="T59" s="21">
        <v>1984</v>
      </c>
      <c r="U59" s="28" t="s">
        <v>194</v>
      </c>
      <c r="V59" s="21">
        <v>2009</v>
      </c>
      <c r="W59" s="25"/>
      <c r="X59" s="21"/>
      <c r="Y59" s="28" t="s">
        <v>91</v>
      </c>
      <c r="Z59" s="21">
        <f t="shared" si="1"/>
        <v>6</v>
      </c>
      <c r="AA59" s="25" t="s">
        <v>269</v>
      </c>
      <c r="AB59" s="21" t="s">
        <v>121</v>
      </c>
      <c r="AC59" s="21"/>
      <c r="AE59" s="90" t="s">
        <v>375</v>
      </c>
      <c r="AF59" s="82"/>
      <c r="CP59" s="19" t="str">
        <f t="shared" si="2"/>
        <v>Vecchi Sandra</v>
      </c>
      <c r="CR59" s="153">
        <f t="shared" si="3"/>
        <v>6</v>
      </c>
      <c r="CS59" s="19" t="str">
        <f t="shared" si="4"/>
        <v>D</v>
      </c>
      <c r="CT59" s="154">
        <v>4906</v>
      </c>
      <c r="CU59" s="126"/>
      <c r="CV59" s="125">
        <v>772</v>
      </c>
      <c r="CW59" s="33">
        <f t="shared" si="31"/>
        <v>8</v>
      </c>
      <c r="CX59" s="83" t="str">
        <f t="shared" si="32"/>
        <v>Projektingenieur 2</v>
      </c>
      <c r="CY59" s="125"/>
      <c r="CZ59" s="33"/>
      <c r="DA59" s="83"/>
      <c r="DB59" s="125"/>
      <c r="DC59" s="33"/>
      <c r="DD59" s="83"/>
      <c r="DE59" s="20"/>
      <c r="DF59" s="33"/>
      <c r="DG59" s="33"/>
      <c r="DH59" s="83"/>
      <c r="DM59" s="19">
        <f t="shared" si="13"/>
        <v>4906</v>
      </c>
      <c r="DN59" s="153">
        <v>2</v>
      </c>
      <c r="DO59" s="19">
        <v>1</v>
      </c>
      <c r="DP59" s="19" t="s">
        <v>951</v>
      </c>
    </row>
    <row r="60" spans="1:120" s="19" customFormat="1" x14ac:dyDescent="0.2">
      <c r="A60" s="53">
        <v>0</v>
      </c>
      <c r="B60" s="53"/>
      <c r="C60" s="53">
        <f>IF(Z60&gt;=10,1,0)</f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361</v>
      </c>
      <c r="P60" s="15" t="s">
        <v>546</v>
      </c>
      <c r="Q60" s="15">
        <v>56</v>
      </c>
      <c r="R60" s="42"/>
      <c r="S60" s="20" t="s">
        <v>295</v>
      </c>
      <c r="T60" s="21">
        <v>1987</v>
      </c>
      <c r="U60" s="28" t="s">
        <v>1062</v>
      </c>
      <c r="V60" s="21">
        <v>2009</v>
      </c>
      <c r="W60" s="25"/>
      <c r="X60" s="21"/>
      <c r="Y60" s="28"/>
      <c r="Z60" s="21">
        <f>$AD$3-V60</f>
        <v>6</v>
      </c>
      <c r="AA60" s="25" t="s">
        <v>1082</v>
      </c>
      <c r="AB60" s="21" t="s">
        <v>121</v>
      </c>
      <c r="AC60" s="21"/>
      <c r="AE60" s="90" t="s">
        <v>373</v>
      </c>
      <c r="AF60" s="82"/>
      <c r="CP60" s="19" t="str">
        <f>+S60</f>
        <v>Schoeffel Daniel</v>
      </c>
      <c r="CR60" s="153">
        <f>+Z60</f>
        <v>6</v>
      </c>
      <c r="CS60" s="19" t="str">
        <f>+AB60</f>
        <v>D</v>
      </c>
      <c r="CT60" s="154">
        <v>8569</v>
      </c>
      <c r="CU60" s="126"/>
      <c r="CV60" s="125">
        <v>772</v>
      </c>
      <c r="CW60" s="33">
        <f>VLOOKUP($CV60,Funktionsbezeichnungen,3,0)</f>
        <v>8</v>
      </c>
      <c r="CX60" s="83" t="str">
        <f>VLOOKUP($CV60,Funktionsbezeichnungen,2,0)</f>
        <v>Projektingenieur 2</v>
      </c>
      <c r="CY60" s="125">
        <v>771</v>
      </c>
      <c r="CZ60" s="33">
        <f>VLOOKUP($CY60,Funktionsbezeichnungen,3,0)</f>
        <v>7</v>
      </c>
      <c r="DA60" s="83" t="str">
        <f>VLOOKUP($CY60,Funktionsbezeichnungen,2,0)</f>
        <v>Projektingenieur 1</v>
      </c>
      <c r="DB60" s="125">
        <v>771</v>
      </c>
      <c r="DC60" s="33">
        <f>VLOOKUP($DB60,Funktionsbezeichnungen,3,0)</f>
        <v>7</v>
      </c>
      <c r="DD60" s="83" t="str">
        <f>VLOOKUP($DB60,Funktionsbezeichnungen,2,0)</f>
        <v>Projektingenieur 1</v>
      </c>
      <c r="DE60" s="20"/>
      <c r="DF60" s="33">
        <v>771</v>
      </c>
      <c r="DG60" s="33">
        <f>VLOOKUP($DF60,Funktionsbezeichnungen,3,0)</f>
        <v>7</v>
      </c>
      <c r="DH60" s="83" t="str">
        <f>VLOOKUP($DF60,Funktionsbezeichnungen,2,0)</f>
        <v>Projektingenieur 1</v>
      </c>
      <c r="DM60" s="19">
        <f>+CT60</f>
        <v>8569</v>
      </c>
      <c r="DN60" s="153">
        <v>2</v>
      </c>
      <c r="DO60" s="19">
        <v>3</v>
      </c>
      <c r="DP60" s="19" t="s">
        <v>951</v>
      </c>
    </row>
    <row r="61" spans="1:120" s="19" customFormat="1" x14ac:dyDescent="0.2">
      <c r="A61" s="53">
        <v>0</v>
      </c>
      <c r="B61" s="53">
        <v>1</v>
      </c>
      <c r="C61" s="53">
        <f>IF(Z61&gt;=10,1,0)</f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1138</v>
      </c>
      <c r="Q61" s="15">
        <v>57</v>
      </c>
      <c r="R61" s="42"/>
      <c r="S61" s="20" t="s">
        <v>1139</v>
      </c>
      <c r="T61" s="21">
        <v>1981</v>
      </c>
      <c r="U61" s="28" t="s">
        <v>1062</v>
      </c>
      <c r="V61" s="21">
        <v>2010</v>
      </c>
      <c r="W61" s="25"/>
      <c r="X61" s="21"/>
      <c r="Y61" s="28"/>
      <c r="Z61" s="118">
        <f>$AD$3-V61</f>
        <v>5</v>
      </c>
      <c r="AA61" s="25" t="s">
        <v>916</v>
      </c>
      <c r="AB61" s="21" t="s">
        <v>121</v>
      </c>
      <c r="AC61" s="21"/>
      <c r="AE61" s="90" t="s">
        <v>375</v>
      </c>
      <c r="AF61" s="82"/>
      <c r="CP61" s="192" t="str">
        <f>+S61</f>
        <v>Kanagasabai Manoja</v>
      </c>
      <c r="CR61" s="153">
        <f>+Z61</f>
        <v>5</v>
      </c>
      <c r="CS61" s="153" t="str">
        <f>+AB61</f>
        <v>D</v>
      </c>
      <c r="CT61" s="205">
        <v>4910</v>
      </c>
      <c r="CU61" s="126"/>
      <c r="CV61" s="125">
        <v>772</v>
      </c>
      <c r="CW61" s="33">
        <f>VLOOKUP($CV61,Funktionsbezeichnungen,3,0)</f>
        <v>8</v>
      </c>
      <c r="CX61" s="83" t="str">
        <f>VLOOKUP($CV61,Funktionsbezeichnungen,2,0)</f>
        <v>Projektingenieur 2</v>
      </c>
      <c r="CY61" s="125">
        <v>771</v>
      </c>
      <c r="CZ61" s="33">
        <f>VLOOKUP($CY61,Funktionsbezeichnungen,3,0)</f>
        <v>7</v>
      </c>
      <c r="DA61" s="83" t="str">
        <f>VLOOKUP($CY61,Funktionsbezeichnungen,2,0)</f>
        <v>Projektingenieur 1</v>
      </c>
      <c r="DB61" s="125">
        <v>770</v>
      </c>
      <c r="DC61" s="33">
        <f>VLOOKUP($DB61,Funktionsbezeichnungen,3,0)</f>
        <v>6</v>
      </c>
      <c r="DD61" s="83" t="str">
        <f>VLOOKUP($DB61,Funktionsbezeichnungen,2,0)</f>
        <v>Vorstufe Projektingenieur</v>
      </c>
      <c r="DE61" s="20"/>
      <c r="DF61" s="33">
        <v>771</v>
      </c>
      <c r="DG61" s="33">
        <f>VLOOKUP($DF61,Funktionsbezeichnungen,3,0)</f>
        <v>7</v>
      </c>
      <c r="DH61" s="83" t="str">
        <f>VLOOKUP($DF61,Funktionsbezeichnungen,2,0)</f>
        <v>Projektingenieur 1</v>
      </c>
      <c r="DM61" s="19">
        <f>+CT61</f>
        <v>4910</v>
      </c>
      <c r="DN61" s="153">
        <v>2</v>
      </c>
      <c r="DO61" s="19">
        <v>3</v>
      </c>
      <c r="DP61" s="19" t="s">
        <v>951</v>
      </c>
    </row>
    <row r="62" spans="1:120" s="19" customFormat="1" x14ac:dyDescent="0.2">
      <c r="A62" s="53">
        <v>0</v>
      </c>
      <c r="B62" s="53"/>
      <c r="C62" s="53">
        <f t="shared" si="3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358</v>
      </c>
      <c r="P62" s="15" t="s">
        <v>699</v>
      </c>
      <c r="Q62" s="15">
        <v>58</v>
      </c>
      <c r="R62" s="42"/>
      <c r="S62" s="20" t="s">
        <v>697</v>
      </c>
      <c r="T62" s="21">
        <v>1984</v>
      </c>
      <c r="U62" s="28" t="s">
        <v>1062</v>
      </c>
      <c r="V62" s="21">
        <v>2010</v>
      </c>
      <c r="W62" s="25"/>
      <c r="X62" s="21"/>
      <c r="Y62" s="28"/>
      <c r="Z62" s="21">
        <f t="shared" si="1"/>
        <v>5</v>
      </c>
      <c r="AA62" s="25" t="s">
        <v>698</v>
      </c>
      <c r="AB62" s="21" t="s">
        <v>121</v>
      </c>
      <c r="AC62" s="21"/>
      <c r="AE62" s="90" t="s">
        <v>375</v>
      </c>
      <c r="AF62" s="82"/>
      <c r="CP62" s="19" t="str">
        <f t="shared" si="2"/>
        <v>Indermitte Martin</v>
      </c>
      <c r="CR62" s="153">
        <f t="shared" si="3"/>
        <v>5</v>
      </c>
      <c r="CS62" s="153" t="str">
        <f t="shared" si="4"/>
        <v>D</v>
      </c>
      <c r="CT62" s="154">
        <v>4901</v>
      </c>
      <c r="CU62" s="126"/>
      <c r="CV62" s="125">
        <v>772</v>
      </c>
      <c r="CW62" s="33">
        <f t="shared" si="31"/>
        <v>8</v>
      </c>
      <c r="CX62" s="83" t="str">
        <f t="shared" si="32"/>
        <v>Projektingenieur 2</v>
      </c>
      <c r="CY62" s="125">
        <v>771</v>
      </c>
      <c r="CZ62" s="33">
        <f t="shared" ref="CZ62:CZ99" si="33">VLOOKUP($CY62,Funktionsbezeichnungen,3,0)</f>
        <v>7</v>
      </c>
      <c r="DA62" s="83" t="str">
        <f t="shared" ref="DA62:DA99" si="34">VLOOKUP($CY62,Funktionsbezeichnungen,2,0)</f>
        <v>Projektingenieur 1</v>
      </c>
      <c r="DB62" s="125">
        <v>770</v>
      </c>
      <c r="DC62" s="33">
        <f t="shared" ref="DC62:DC104" si="35">VLOOKUP($DB62,Funktionsbezeichnungen,3,0)</f>
        <v>6</v>
      </c>
      <c r="DD62" s="83" t="str">
        <f t="shared" ref="DD62:DD104" si="36">VLOOKUP($DB62,Funktionsbezeichnungen,2,0)</f>
        <v>Vorstufe Projektingenieur</v>
      </c>
      <c r="DE62" s="20"/>
      <c r="DF62" s="33">
        <v>771</v>
      </c>
      <c r="DG62" s="33">
        <f t="shared" ref="DG62:DG99" si="37">VLOOKUP($DF62,Funktionsbezeichnungen,3,0)</f>
        <v>7</v>
      </c>
      <c r="DH62" s="83" t="str">
        <f t="shared" ref="DH62:DH99" si="38">VLOOKUP($DF62,Funktionsbezeichnungen,2,0)</f>
        <v>Projektingenieur 1</v>
      </c>
      <c r="DM62" s="19">
        <f t="shared" si="13"/>
        <v>4901</v>
      </c>
      <c r="DN62" s="153">
        <v>2</v>
      </c>
      <c r="DO62" s="19">
        <v>3</v>
      </c>
      <c r="DP62" s="19" t="s">
        <v>951</v>
      </c>
    </row>
    <row r="63" spans="1:120" s="19" customFormat="1" x14ac:dyDescent="0.2">
      <c r="A63" s="53">
        <v>0</v>
      </c>
      <c r="B63" s="53">
        <v>1</v>
      </c>
      <c r="C63" s="53">
        <f>IF(Z63&gt;=10,1,0)</f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360</v>
      </c>
      <c r="P63" s="15" t="s">
        <v>635</v>
      </c>
      <c r="Q63" s="15">
        <v>59</v>
      </c>
      <c r="R63" s="42"/>
      <c r="S63" s="20" t="s">
        <v>636</v>
      </c>
      <c r="T63" s="21">
        <v>1986</v>
      </c>
      <c r="U63" s="28" t="s">
        <v>1062</v>
      </c>
      <c r="V63" s="21">
        <v>2010</v>
      </c>
      <c r="W63" s="25"/>
      <c r="X63" s="21"/>
      <c r="Y63" s="28"/>
      <c r="Z63" s="118">
        <f>$AD$3-V63</f>
        <v>5</v>
      </c>
      <c r="AA63" s="25" t="s">
        <v>916</v>
      </c>
      <c r="AB63" s="21" t="s">
        <v>121</v>
      </c>
      <c r="AC63" s="21"/>
      <c r="AE63" s="90" t="s">
        <v>375</v>
      </c>
      <c r="AF63" s="82"/>
      <c r="CP63" s="19" t="str">
        <f>+S63</f>
        <v>Bianchi Emmanuelle</v>
      </c>
      <c r="CR63" s="153">
        <f>+Z63</f>
        <v>5</v>
      </c>
      <c r="CS63" s="153" t="str">
        <f>+AB63</f>
        <v>D</v>
      </c>
      <c r="CT63" s="154">
        <v>7706</v>
      </c>
      <c r="CU63" s="126"/>
      <c r="CV63" s="125">
        <v>772</v>
      </c>
      <c r="CW63" s="33">
        <f>VLOOKUP($CV63,Funktionsbezeichnungen,3,0)</f>
        <v>8</v>
      </c>
      <c r="CX63" s="83" t="str">
        <f>VLOOKUP($CV63,Funktionsbezeichnungen,2,0)</f>
        <v>Projektingenieur 2</v>
      </c>
      <c r="CY63" s="125">
        <v>771</v>
      </c>
      <c r="CZ63" s="33">
        <f>VLOOKUP($CY63,Funktionsbezeichnungen,3,0)</f>
        <v>7</v>
      </c>
      <c r="DA63" s="83" t="str">
        <f>VLOOKUP($CY63,Funktionsbezeichnungen,2,0)</f>
        <v>Projektingenieur 1</v>
      </c>
      <c r="DB63" s="125">
        <v>770</v>
      </c>
      <c r="DC63" s="33">
        <f>VLOOKUP($DB63,Funktionsbezeichnungen,3,0)</f>
        <v>6</v>
      </c>
      <c r="DD63" s="83" t="str">
        <f>VLOOKUP($DB63,Funktionsbezeichnungen,2,0)</f>
        <v>Vorstufe Projektingenieur</v>
      </c>
      <c r="DE63" s="20"/>
      <c r="DF63" s="33">
        <v>771</v>
      </c>
      <c r="DG63" s="33">
        <f>VLOOKUP($DF63,Funktionsbezeichnungen,3,0)</f>
        <v>7</v>
      </c>
      <c r="DH63" s="83" t="str">
        <f>VLOOKUP($DF63,Funktionsbezeichnungen,2,0)</f>
        <v>Projektingenieur 1</v>
      </c>
      <c r="DM63" s="19">
        <f>+CT63</f>
        <v>7706</v>
      </c>
      <c r="DN63" s="153">
        <v>2</v>
      </c>
      <c r="DO63" s="19">
        <v>3</v>
      </c>
      <c r="DP63" s="19" t="s">
        <v>951</v>
      </c>
    </row>
    <row r="64" spans="1:120" s="19" customFormat="1" x14ac:dyDescent="0.2">
      <c r="A64" s="53">
        <v>0</v>
      </c>
      <c r="B64" s="53"/>
      <c r="C64" s="53">
        <f>IF(Z64&gt;=10,1,0)</f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1135</v>
      </c>
      <c r="Q64" s="15">
        <v>60</v>
      </c>
      <c r="R64" s="42"/>
      <c r="S64" s="20" t="s">
        <v>1136</v>
      </c>
      <c r="T64" s="21">
        <v>1986</v>
      </c>
      <c r="U64" s="28" t="s">
        <v>1137</v>
      </c>
      <c r="V64" s="21">
        <v>2010</v>
      </c>
      <c r="W64" s="25"/>
      <c r="X64" s="21"/>
      <c r="Y64" s="28"/>
      <c r="Z64" s="21">
        <f>$AD$3-V64</f>
        <v>5</v>
      </c>
      <c r="AA64" s="25" t="s">
        <v>698</v>
      </c>
      <c r="AB64" s="21" t="s">
        <v>121</v>
      </c>
      <c r="AC64" s="21"/>
      <c r="AE64" s="90" t="s">
        <v>375</v>
      </c>
      <c r="AF64" s="82"/>
      <c r="CP64" s="192" t="str">
        <f>+S64</f>
        <v>Berzi Patrick</v>
      </c>
      <c r="CR64" s="153">
        <f>+Z64</f>
        <v>5</v>
      </c>
      <c r="CS64" s="153" t="str">
        <f>+AB64</f>
        <v>D</v>
      </c>
      <c r="CT64" s="205">
        <v>4911</v>
      </c>
      <c r="CU64" s="126"/>
      <c r="CV64" s="125">
        <v>772</v>
      </c>
      <c r="CW64" s="33">
        <f t="shared" si="31"/>
        <v>8</v>
      </c>
      <c r="CX64" s="83" t="str">
        <f t="shared" si="32"/>
        <v>Projektingenieur 2</v>
      </c>
      <c r="CY64" s="125"/>
      <c r="CZ64" s="33"/>
      <c r="DA64" s="83"/>
      <c r="DB64" s="125"/>
      <c r="DC64" s="33"/>
      <c r="DD64" s="83"/>
      <c r="DE64" s="20"/>
      <c r="DF64" s="33"/>
      <c r="DG64" s="33"/>
      <c r="DH64" s="83"/>
      <c r="DM64" s="19">
        <f>+CT64</f>
        <v>4911</v>
      </c>
      <c r="DN64" s="153">
        <v>2</v>
      </c>
      <c r="DO64" s="19">
        <v>3</v>
      </c>
      <c r="DP64" s="19" t="s">
        <v>951</v>
      </c>
    </row>
    <row r="65" spans="1:120" s="19" customFormat="1" x14ac:dyDescent="0.2">
      <c r="A65" s="53">
        <v>0</v>
      </c>
      <c r="B65" s="53"/>
      <c r="C65" s="53">
        <f>IF(Z65&gt;=10,1,0)</f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1094</v>
      </c>
      <c r="Q65" s="15">
        <v>61</v>
      </c>
      <c r="R65" s="42"/>
      <c r="S65" s="20" t="s">
        <v>1095</v>
      </c>
      <c r="T65" s="21">
        <v>1985</v>
      </c>
      <c r="U65" s="28" t="s">
        <v>1062</v>
      </c>
      <c r="V65" s="21">
        <v>2011</v>
      </c>
      <c r="W65" s="25"/>
      <c r="X65" s="21"/>
      <c r="Y65" s="28"/>
      <c r="Z65" s="118">
        <f>$AD$3-V65</f>
        <v>4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>+S65</f>
        <v>Brem Jakob</v>
      </c>
      <c r="CR65" s="153">
        <f>+Z65</f>
        <v>4</v>
      </c>
      <c r="CS65" s="153" t="str">
        <f>+AB65</f>
        <v>D</v>
      </c>
      <c r="CT65" s="154">
        <v>4356</v>
      </c>
      <c r="CU65" s="126"/>
      <c r="CV65" s="125">
        <v>771</v>
      </c>
      <c r="CW65" s="33">
        <f t="shared" si="31"/>
        <v>7</v>
      </c>
      <c r="CX65" s="83" t="str">
        <f t="shared" si="32"/>
        <v>Projektingenieur 1</v>
      </c>
      <c r="CY65" s="125"/>
      <c r="CZ65" s="33"/>
      <c r="DA65" s="83"/>
      <c r="DB65" s="125"/>
      <c r="DC65" s="33"/>
      <c r="DD65" s="83"/>
      <c r="DE65" s="20"/>
      <c r="DF65" s="33"/>
      <c r="DG65" s="33"/>
      <c r="DH65" s="83"/>
      <c r="DM65" s="19">
        <f>+CT65</f>
        <v>4356</v>
      </c>
      <c r="DN65" s="153">
        <v>2</v>
      </c>
      <c r="DO65" s="19">
        <v>3</v>
      </c>
      <c r="DP65" s="19" t="s">
        <v>951</v>
      </c>
    </row>
    <row r="66" spans="1:120" s="19" customFormat="1" x14ac:dyDescent="0.2">
      <c r="A66" s="53">
        <v>0</v>
      </c>
      <c r="B66" s="53"/>
      <c r="C66" s="53">
        <f t="shared" si="3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1008</v>
      </c>
      <c r="Q66" s="15">
        <v>62</v>
      </c>
      <c r="R66" s="42"/>
      <c r="S66" s="20" t="s">
        <v>1009</v>
      </c>
      <c r="T66" s="21">
        <v>1987</v>
      </c>
      <c r="U66" s="28" t="s">
        <v>1062</v>
      </c>
      <c r="V66" s="21">
        <v>2011</v>
      </c>
      <c r="W66" s="25"/>
      <c r="X66" s="21"/>
      <c r="Y66" s="28"/>
      <c r="Z66" s="118">
        <f t="shared" si="1"/>
        <v>4</v>
      </c>
      <c r="AA66" s="25" t="s">
        <v>698</v>
      </c>
      <c r="AB66" s="21" t="s">
        <v>121</v>
      </c>
      <c r="AC66" s="21"/>
      <c r="AE66" s="90" t="s">
        <v>375</v>
      </c>
      <c r="AF66" s="82"/>
      <c r="CP66" s="19" t="str">
        <f t="shared" si="2"/>
        <v>Bürgin Johannes</v>
      </c>
      <c r="CR66" s="153">
        <f t="shared" si="3"/>
        <v>4</v>
      </c>
      <c r="CS66" s="153" t="str">
        <f t="shared" si="4"/>
        <v>D</v>
      </c>
      <c r="CT66" s="154">
        <v>4907</v>
      </c>
      <c r="CU66" s="126"/>
      <c r="CV66" s="125">
        <v>771</v>
      </c>
      <c r="CW66" s="33">
        <f t="shared" si="31"/>
        <v>7</v>
      </c>
      <c r="CX66" s="83" t="str">
        <f t="shared" si="32"/>
        <v>Projektingenieur 1</v>
      </c>
      <c r="CY66" s="125"/>
      <c r="CZ66" s="33"/>
      <c r="DA66" s="83"/>
      <c r="DB66" s="125"/>
      <c r="DC66" s="33"/>
      <c r="DD66" s="83"/>
      <c r="DE66" s="20"/>
      <c r="DF66" s="33"/>
      <c r="DG66" s="33"/>
      <c r="DH66" s="83"/>
      <c r="DM66" s="19">
        <f t="shared" si="13"/>
        <v>4907</v>
      </c>
      <c r="DN66" s="153">
        <v>2</v>
      </c>
      <c r="DO66" s="19">
        <v>3</v>
      </c>
      <c r="DP66" s="19" t="s">
        <v>951</v>
      </c>
    </row>
    <row r="67" spans="1:120" s="19" customFormat="1" x14ac:dyDescent="0.2">
      <c r="A67" s="53">
        <v>0</v>
      </c>
      <c r="B67" s="53"/>
      <c r="C67" s="53">
        <f t="shared" si="3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909</v>
      </c>
      <c r="Q67" s="15">
        <v>63</v>
      </c>
      <c r="R67" s="42"/>
      <c r="S67" s="20" t="s">
        <v>910</v>
      </c>
      <c r="T67" s="21">
        <v>1987</v>
      </c>
      <c r="U67" s="28" t="s">
        <v>1062</v>
      </c>
      <c r="V67" s="21">
        <v>2012</v>
      </c>
      <c r="W67" s="25"/>
      <c r="X67" s="21"/>
      <c r="Y67" s="28"/>
      <c r="Z67" s="118">
        <f t="shared" si="1"/>
        <v>3</v>
      </c>
      <c r="AA67" s="25" t="s">
        <v>698</v>
      </c>
      <c r="AB67" s="21" t="s">
        <v>121</v>
      </c>
      <c r="AC67" s="21"/>
      <c r="AE67" s="90" t="s">
        <v>375</v>
      </c>
      <c r="AF67" s="82"/>
      <c r="CP67" s="19" t="str">
        <f t="shared" si="2"/>
        <v>Frei Lukas</v>
      </c>
      <c r="CR67" s="153">
        <f t="shared" si="3"/>
        <v>3</v>
      </c>
      <c r="CS67" s="153" t="str">
        <f t="shared" si="4"/>
        <v>D</v>
      </c>
      <c r="CT67" s="154">
        <v>4308</v>
      </c>
      <c r="CU67" s="126"/>
      <c r="CV67" s="125">
        <v>771</v>
      </c>
      <c r="CW67" s="33">
        <f t="shared" si="31"/>
        <v>7</v>
      </c>
      <c r="CX67" s="83" t="str">
        <f t="shared" si="32"/>
        <v>Projektingenieur 1</v>
      </c>
      <c r="CY67" s="125"/>
      <c r="CZ67" s="33"/>
      <c r="DA67" s="83"/>
      <c r="DB67" s="125"/>
      <c r="DC67" s="33"/>
      <c r="DD67" s="83"/>
      <c r="DE67" s="20"/>
      <c r="DF67" s="33"/>
      <c r="DG67" s="33"/>
      <c r="DH67" s="83"/>
      <c r="DM67" s="19">
        <f t="shared" si="13"/>
        <v>4308</v>
      </c>
      <c r="DN67" s="153">
        <v>2</v>
      </c>
      <c r="DO67" s="19">
        <v>3</v>
      </c>
      <c r="DP67" s="19" t="s">
        <v>951</v>
      </c>
    </row>
    <row r="68" spans="1:120" s="19" customFormat="1" x14ac:dyDescent="0.2">
      <c r="A68" s="53">
        <v>0</v>
      </c>
      <c r="B68" s="53"/>
      <c r="C68" s="53">
        <f t="shared" si="30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360</v>
      </c>
      <c r="P68" s="15" t="s">
        <v>912</v>
      </c>
      <c r="Q68" s="15">
        <v>64</v>
      </c>
      <c r="R68" s="42"/>
      <c r="S68" s="20" t="s">
        <v>913</v>
      </c>
      <c r="T68" s="21">
        <v>1987</v>
      </c>
      <c r="U68" s="28" t="s">
        <v>1062</v>
      </c>
      <c r="V68" s="21">
        <v>2012</v>
      </c>
      <c r="W68" s="25" t="s">
        <v>1170</v>
      </c>
      <c r="X68" s="21">
        <v>2015</v>
      </c>
      <c r="Y68" s="28" t="s">
        <v>91</v>
      </c>
      <c r="Z68" s="118">
        <f t="shared" si="1"/>
        <v>3</v>
      </c>
      <c r="AA68" s="25" t="s">
        <v>108</v>
      </c>
      <c r="AB68" s="21" t="s">
        <v>121</v>
      </c>
      <c r="AC68" s="21"/>
      <c r="AE68" s="90" t="s">
        <v>375</v>
      </c>
      <c r="AF68" s="82"/>
      <c r="CP68" s="19" t="str">
        <f t="shared" si="2"/>
        <v>D'Arco Marcel</v>
      </c>
      <c r="CR68" s="153">
        <f t="shared" si="3"/>
        <v>3</v>
      </c>
      <c r="CS68" s="153" t="str">
        <f t="shared" si="4"/>
        <v>D</v>
      </c>
      <c r="CT68" s="154">
        <v>4310</v>
      </c>
      <c r="CU68" s="126"/>
      <c r="CV68" s="125">
        <v>771</v>
      </c>
      <c r="CW68" s="33">
        <f t="shared" si="31"/>
        <v>7</v>
      </c>
      <c r="CX68" s="83" t="str">
        <f t="shared" si="32"/>
        <v>Projektingenieur 1</v>
      </c>
      <c r="CY68" s="125"/>
      <c r="CZ68" s="33"/>
      <c r="DA68" s="83"/>
      <c r="DB68" s="125"/>
      <c r="DC68" s="33"/>
      <c r="DD68" s="83"/>
      <c r="DE68" s="20"/>
      <c r="DF68" s="33"/>
      <c r="DG68" s="33"/>
      <c r="DH68" s="83"/>
      <c r="DM68" s="19">
        <f t="shared" si="13"/>
        <v>4310</v>
      </c>
      <c r="DN68" s="153">
        <v>2</v>
      </c>
      <c r="DO68" s="19">
        <v>3</v>
      </c>
      <c r="DP68" s="19" t="s">
        <v>951</v>
      </c>
    </row>
    <row r="69" spans="1:120" s="19" customFormat="1" ht="27" x14ac:dyDescent="0.2">
      <c r="A69" s="53">
        <v>0</v>
      </c>
      <c r="B69" s="53">
        <v>1</v>
      </c>
      <c r="C69" s="53">
        <f t="shared" si="30"/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1014</v>
      </c>
      <c r="Q69" s="15">
        <v>65</v>
      </c>
      <c r="R69" s="42"/>
      <c r="S69" s="20" t="s">
        <v>1015</v>
      </c>
      <c r="T69" s="21">
        <v>1980</v>
      </c>
      <c r="U69" s="28" t="s">
        <v>1050</v>
      </c>
      <c r="V69" s="21">
        <v>2002</v>
      </c>
      <c r="W69" s="28" t="s">
        <v>1062</v>
      </c>
      <c r="X69" s="21">
        <v>2013</v>
      </c>
      <c r="Y69" s="28"/>
      <c r="Z69" s="118">
        <f>$AD$3-X69</f>
        <v>2</v>
      </c>
      <c r="AA69" s="25" t="s">
        <v>916</v>
      </c>
      <c r="AB69" s="21" t="s">
        <v>121</v>
      </c>
      <c r="AC69" s="21"/>
      <c r="AE69" s="90" t="s">
        <v>375</v>
      </c>
      <c r="AF69" s="82"/>
      <c r="CP69" s="19" t="str">
        <f t="shared" si="2"/>
        <v>Hochuli Antonina</v>
      </c>
      <c r="CR69" s="153">
        <f t="shared" si="3"/>
        <v>2</v>
      </c>
      <c r="CS69" s="153" t="str">
        <f t="shared" si="4"/>
        <v>D</v>
      </c>
      <c r="CT69" s="154">
        <v>8579</v>
      </c>
      <c r="CU69" s="126"/>
      <c r="CV69" s="125">
        <v>770</v>
      </c>
      <c r="CW69" s="33">
        <f t="shared" si="31"/>
        <v>6</v>
      </c>
      <c r="CX69" s="83" t="str">
        <f t="shared" si="32"/>
        <v>Vorstufe Projektingenieur</v>
      </c>
      <c r="CY69" s="125"/>
      <c r="CZ69" s="33"/>
      <c r="DA69" s="83"/>
      <c r="DB69" s="125"/>
      <c r="DC69" s="33"/>
      <c r="DD69" s="83"/>
      <c r="DE69" s="20"/>
      <c r="DF69" s="33"/>
      <c r="DG69" s="33"/>
      <c r="DH69" s="83"/>
      <c r="DM69" s="19">
        <f t="shared" si="13"/>
        <v>8579</v>
      </c>
      <c r="DN69" s="153">
        <v>2</v>
      </c>
      <c r="DO69" s="19">
        <v>3</v>
      </c>
      <c r="DP69" s="19" t="s">
        <v>951</v>
      </c>
    </row>
    <row r="70" spans="1:120" s="19" customFormat="1" x14ac:dyDescent="0.2">
      <c r="A70" s="53">
        <v>0</v>
      </c>
      <c r="B70" s="53"/>
      <c r="C70" s="53">
        <f t="shared" ref="C70:C77" si="39">IF(Z70&gt;=10,1,0)</f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358</v>
      </c>
      <c r="P70" s="15" t="s">
        <v>1074</v>
      </c>
      <c r="Q70" s="15">
        <v>66</v>
      </c>
      <c r="R70" s="42"/>
      <c r="S70" s="20" t="s">
        <v>1075</v>
      </c>
      <c r="T70" s="21">
        <v>1987</v>
      </c>
      <c r="U70" s="28" t="s">
        <v>1061</v>
      </c>
      <c r="V70" s="21">
        <v>2013</v>
      </c>
      <c r="W70" s="25"/>
      <c r="X70" s="21"/>
      <c r="Y70" s="28"/>
      <c r="Z70" s="118">
        <f t="shared" ref="Z70:Z75" si="40">$AD$3-V70</f>
        <v>2</v>
      </c>
      <c r="AA70" s="25" t="s">
        <v>698</v>
      </c>
      <c r="AB70" s="21" t="s">
        <v>121</v>
      </c>
      <c r="AC70" s="21"/>
      <c r="AE70" s="90" t="s">
        <v>375</v>
      </c>
      <c r="AF70" s="82"/>
      <c r="CP70" s="19" t="str">
        <f t="shared" ref="CP70:CP75" si="41">+S70</f>
        <v>Meisch Raoul</v>
      </c>
      <c r="CR70" s="153">
        <f t="shared" ref="CR70:CR75" si="42">+Z70</f>
        <v>2</v>
      </c>
      <c r="CS70" s="153" t="str">
        <f t="shared" ref="CS70:CS75" si="43">+AB70</f>
        <v>D</v>
      </c>
      <c r="CT70" s="154">
        <v>4315</v>
      </c>
      <c r="CU70" s="126"/>
      <c r="CV70" s="125">
        <v>770</v>
      </c>
      <c r="CW70" s="33">
        <f t="shared" si="31"/>
        <v>6</v>
      </c>
      <c r="CX70" s="83" t="str">
        <f t="shared" si="32"/>
        <v>Vorstufe Projektingenieur</v>
      </c>
      <c r="CY70" s="125"/>
      <c r="CZ70" s="33"/>
      <c r="DA70" s="83"/>
      <c r="DB70" s="125"/>
      <c r="DC70" s="33"/>
      <c r="DD70" s="83"/>
      <c r="DE70" s="20"/>
      <c r="DF70" s="33"/>
      <c r="DG70" s="33"/>
      <c r="DH70" s="83"/>
      <c r="DM70" s="19">
        <f t="shared" ref="DM70:DM75" si="44">+CT70</f>
        <v>4315</v>
      </c>
      <c r="DN70" s="153">
        <v>2</v>
      </c>
      <c r="DO70" s="19">
        <v>3</v>
      </c>
      <c r="DP70" s="19" t="s">
        <v>951</v>
      </c>
    </row>
    <row r="71" spans="1:120" s="19" customFormat="1" x14ac:dyDescent="0.2">
      <c r="A71" s="53">
        <v>0</v>
      </c>
      <c r="B71" s="53">
        <v>1</v>
      </c>
      <c r="C71" s="53">
        <f t="shared" si="39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359</v>
      </c>
      <c r="P71" s="15" t="s">
        <v>1029</v>
      </c>
      <c r="Q71" s="15">
        <v>67</v>
      </c>
      <c r="R71" s="42"/>
      <c r="S71" s="20" t="s">
        <v>1030</v>
      </c>
      <c r="T71" s="21">
        <v>1989</v>
      </c>
      <c r="U71" s="28" t="s">
        <v>1062</v>
      </c>
      <c r="V71" s="21">
        <v>2013</v>
      </c>
      <c r="W71" s="25"/>
      <c r="X71" s="21"/>
      <c r="Y71" s="28"/>
      <c r="Z71" s="118">
        <f t="shared" si="40"/>
        <v>2</v>
      </c>
      <c r="AA71" s="25" t="s">
        <v>916</v>
      </c>
      <c r="AB71" s="21" t="s">
        <v>121</v>
      </c>
      <c r="AC71" s="21"/>
      <c r="AE71" s="90" t="s">
        <v>375</v>
      </c>
      <c r="AF71" s="82"/>
      <c r="CP71" s="19" t="str">
        <f t="shared" si="41"/>
        <v>Stöhr Jessica</v>
      </c>
      <c r="CR71" s="153">
        <f t="shared" si="42"/>
        <v>2</v>
      </c>
      <c r="CS71" s="153" t="str">
        <f t="shared" si="43"/>
        <v>D</v>
      </c>
      <c r="CT71" s="154">
        <v>4313</v>
      </c>
      <c r="CU71" s="126"/>
      <c r="CV71" s="125">
        <v>770</v>
      </c>
      <c r="CW71" s="33">
        <f t="shared" si="31"/>
        <v>6</v>
      </c>
      <c r="CX71" s="83" t="str">
        <f t="shared" si="32"/>
        <v>Vorstufe Projektingenieur</v>
      </c>
      <c r="CY71" s="125"/>
      <c r="CZ71" s="33"/>
      <c r="DA71" s="83"/>
      <c r="DB71" s="125"/>
      <c r="DC71" s="33"/>
      <c r="DD71" s="83"/>
      <c r="DE71" s="20"/>
      <c r="DF71" s="33"/>
      <c r="DG71" s="33"/>
      <c r="DH71" s="83"/>
      <c r="DM71" s="19">
        <f t="shared" si="44"/>
        <v>4313</v>
      </c>
      <c r="DN71" s="153">
        <v>2</v>
      </c>
      <c r="DO71" s="19">
        <v>3</v>
      </c>
      <c r="DP71" s="19" t="s">
        <v>951</v>
      </c>
    </row>
    <row r="72" spans="1:120" s="19" customFormat="1" x14ac:dyDescent="0.2">
      <c r="A72" s="53">
        <v>0</v>
      </c>
      <c r="B72" s="53"/>
      <c r="C72" s="53">
        <f t="shared" si="39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361</v>
      </c>
      <c r="P72" s="15" t="s">
        <v>1153</v>
      </c>
      <c r="Q72" s="15">
        <v>68</v>
      </c>
      <c r="R72" s="42"/>
      <c r="S72" s="20" t="s">
        <v>1154</v>
      </c>
      <c r="T72" s="21">
        <v>1984</v>
      </c>
      <c r="U72" s="28" t="s">
        <v>1061</v>
      </c>
      <c r="V72" s="21">
        <v>2014</v>
      </c>
      <c r="W72" s="25"/>
      <c r="X72" s="21"/>
      <c r="Y72" s="28"/>
      <c r="Z72" s="118">
        <f t="shared" si="40"/>
        <v>1</v>
      </c>
      <c r="AA72" s="25" t="s">
        <v>698</v>
      </c>
      <c r="AB72" s="21" t="s">
        <v>121</v>
      </c>
      <c r="AC72" s="21"/>
      <c r="AE72" s="90" t="s">
        <v>375</v>
      </c>
      <c r="AF72" s="82"/>
      <c r="CP72" s="192" t="str">
        <f t="shared" si="41"/>
        <v>Vitt Bernhard</v>
      </c>
      <c r="CR72" s="153">
        <f t="shared" si="42"/>
        <v>1</v>
      </c>
      <c r="CS72" s="153" t="str">
        <f t="shared" si="43"/>
        <v>D</v>
      </c>
      <c r="CT72" s="205">
        <v>4318</v>
      </c>
      <c r="CU72" s="126"/>
      <c r="CV72" s="125">
        <v>770</v>
      </c>
      <c r="CW72" s="33">
        <f t="shared" si="31"/>
        <v>6</v>
      </c>
      <c r="CX72" s="83" t="str">
        <f t="shared" si="32"/>
        <v>Vorstufe Projektingenieur</v>
      </c>
      <c r="CY72" s="125"/>
      <c r="CZ72" s="33"/>
      <c r="DA72" s="83"/>
      <c r="DB72" s="125"/>
      <c r="DC72" s="33"/>
      <c r="DD72" s="83"/>
      <c r="DE72" s="20"/>
      <c r="DF72" s="33"/>
      <c r="DG72" s="33"/>
      <c r="DH72" s="83"/>
      <c r="DM72" s="19">
        <f t="shared" si="44"/>
        <v>4318</v>
      </c>
      <c r="DN72" s="153">
        <v>2</v>
      </c>
      <c r="DO72" s="19">
        <v>3</v>
      </c>
      <c r="DP72" s="19" t="s">
        <v>951</v>
      </c>
    </row>
    <row r="73" spans="1:120" s="19" customFormat="1" x14ac:dyDescent="0.2">
      <c r="A73" s="53">
        <v>0</v>
      </c>
      <c r="B73" s="53"/>
      <c r="C73" s="53">
        <f>IF(Z73&gt;=10,1,0)</f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359</v>
      </c>
      <c r="P73" s="15" t="s">
        <v>1175</v>
      </c>
      <c r="Q73" s="15">
        <v>69</v>
      </c>
      <c r="R73" s="42"/>
      <c r="S73" s="20" t="s">
        <v>1174</v>
      </c>
      <c r="T73" s="21">
        <v>1987</v>
      </c>
      <c r="U73" s="28" t="s">
        <v>1062</v>
      </c>
      <c r="V73" s="21">
        <v>2014</v>
      </c>
      <c r="W73" s="25"/>
      <c r="X73" s="21"/>
      <c r="Y73" s="28"/>
      <c r="Z73" s="118">
        <f t="shared" si="40"/>
        <v>1</v>
      </c>
      <c r="AA73" s="25" t="s">
        <v>698</v>
      </c>
      <c r="AB73" s="21" t="s">
        <v>121</v>
      </c>
      <c r="AC73" s="21"/>
      <c r="AE73" s="90" t="s">
        <v>375</v>
      </c>
      <c r="AF73" s="82"/>
      <c r="CP73" s="192" t="str">
        <f t="shared" si="41"/>
        <v>Seehöfer Patrick</v>
      </c>
      <c r="CR73" s="153">
        <f t="shared" si="42"/>
        <v>1</v>
      </c>
      <c r="CS73" s="153" t="str">
        <f t="shared" si="43"/>
        <v>D</v>
      </c>
      <c r="CT73" s="205">
        <v>4321</v>
      </c>
      <c r="CU73" s="126"/>
      <c r="CV73" s="125">
        <v>770</v>
      </c>
      <c r="CW73" s="33">
        <f>VLOOKUP($CV73,Funktionsbezeichnungen,3,0)</f>
        <v>6</v>
      </c>
      <c r="CX73" s="83" t="str">
        <f>VLOOKUP($CV73,Funktionsbezeichnungen,2,0)</f>
        <v>Vorstufe Projektingenieur</v>
      </c>
      <c r="CY73" s="125"/>
      <c r="CZ73" s="33"/>
      <c r="DA73" s="83"/>
      <c r="DB73" s="125"/>
      <c r="DC73" s="33"/>
      <c r="DD73" s="83"/>
      <c r="DE73" s="20"/>
      <c r="DF73" s="33"/>
      <c r="DG73" s="33"/>
      <c r="DH73" s="83"/>
      <c r="DM73" s="19">
        <f t="shared" si="44"/>
        <v>4321</v>
      </c>
      <c r="DN73" s="153">
        <v>2</v>
      </c>
      <c r="DO73" s="19">
        <v>3</v>
      </c>
      <c r="DP73" s="19" t="s">
        <v>951</v>
      </c>
    </row>
    <row r="74" spans="1:120" s="19" customFormat="1" ht="27" x14ac:dyDescent="0.2">
      <c r="A74" s="53">
        <v>0</v>
      </c>
      <c r="B74" s="53"/>
      <c r="C74" s="53">
        <f>IF(Z74&gt;=10,1,0)</f>
        <v>0</v>
      </c>
      <c r="D74" s="55"/>
      <c r="E74" s="55">
        <v>1</v>
      </c>
      <c r="F74" s="56"/>
      <c r="G74" s="54"/>
      <c r="H74" s="54">
        <v>1</v>
      </c>
      <c r="I74" s="56"/>
      <c r="J74" s="54"/>
      <c r="K74" s="56"/>
      <c r="L74" s="56"/>
      <c r="M74" s="56"/>
      <c r="N74" s="58"/>
      <c r="O74" s="52" t="s">
        <v>358</v>
      </c>
      <c r="P74" s="15" t="s">
        <v>1173</v>
      </c>
      <c r="Q74" s="15">
        <v>70</v>
      </c>
      <c r="R74" s="42"/>
      <c r="S74" s="20" t="s">
        <v>1172</v>
      </c>
      <c r="T74" s="21">
        <v>1986</v>
      </c>
      <c r="U74" s="208" t="s">
        <v>1178</v>
      </c>
      <c r="V74" s="21">
        <v>2011</v>
      </c>
      <c r="W74" s="28" t="s">
        <v>1062</v>
      </c>
      <c r="X74" s="21">
        <v>2015</v>
      </c>
      <c r="Y74" s="28"/>
      <c r="Z74" s="118">
        <f t="shared" si="40"/>
        <v>4</v>
      </c>
      <c r="AA74" s="25" t="s">
        <v>1176</v>
      </c>
      <c r="AB74" s="21" t="s">
        <v>121</v>
      </c>
      <c r="AC74" s="21"/>
      <c r="AE74" s="90" t="s">
        <v>375</v>
      </c>
      <c r="AF74" s="82"/>
      <c r="CP74" s="192" t="str">
        <f t="shared" si="41"/>
        <v>Völlmin Daniel</v>
      </c>
      <c r="CR74" s="153">
        <f t="shared" si="42"/>
        <v>4</v>
      </c>
      <c r="CS74" s="153" t="str">
        <f t="shared" si="43"/>
        <v>D</v>
      </c>
      <c r="CT74" s="205">
        <v>4319</v>
      </c>
      <c r="CU74" s="126"/>
      <c r="CV74" s="125">
        <v>770</v>
      </c>
      <c r="CW74" s="33">
        <f t="shared" si="31"/>
        <v>6</v>
      </c>
      <c r="CX74" s="83" t="str">
        <f t="shared" si="32"/>
        <v>Vorstufe Projektingenieur</v>
      </c>
      <c r="CY74" s="125"/>
      <c r="CZ74" s="33"/>
      <c r="DA74" s="83"/>
      <c r="DB74" s="125"/>
      <c r="DC74" s="33"/>
      <c r="DD74" s="83"/>
      <c r="DE74" s="20"/>
      <c r="DF74" s="33"/>
      <c r="DG74" s="33"/>
      <c r="DH74" s="83"/>
      <c r="DM74" s="19">
        <f t="shared" si="44"/>
        <v>4319</v>
      </c>
      <c r="DN74" s="153">
        <v>2</v>
      </c>
      <c r="DO74" s="19">
        <v>3</v>
      </c>
      <c r="DP74" s="19" t="s">
        <v>951</v>
      </c>
    </row>
    <row r="75" spans="1:120" s="19" customFormat="1" x14ac:dyDescent="0.2">
      <c r="A75" s="53">
        <v>0</v>
      </c>
      <c r="B75" s="53"/>
      <c r="C75" s="53">
        <f t="shared" si="39"/>
        <v>0</v>
      </c>
      <c r="D75" s="55">
        <v>1</v>
      </c>
      <c r="E75" s="55"/>
      <c r="F75" s="56"/>
      <c r="G75" s="54"/>
      <c r="H75" s="54"/>
      <c r="I75" s="56"/>
      <c r="J75" s="54"/>
      <c r="K75" s="56"/>
      <c r="L75" s="56"/>
      <c r="M75" s="56"/>
      <c r="N75" s="58"/>
      <c r="O75" s="52" t="s">
        <v>360</v>
      </c>
      <c r="P75" s="15" t="s">
        <v>1016</v>
      </c>
      <c r="Q75" s="15">
        <v>71</v>
      </c>
      <c r="R75" s="164"/>
      <c r="S75" s="20" t="s">
        <v>1017</v>
      </c>
      <c r="T75" s="21">
        <v>1988</v>
      </c>
      <c r="U75" s="28" t="s">
        <v>1177</v>
      </c>
      <c r="V75" s="21">
        <v>2016</v>
      </c>
      <c r="W75" s="25"/>
      <c r="X75" s="21"/>
      <c r="Y75" s="28"/>
      <c r="Z75" s="118">
        <f t="shared" si="40"/>
        <v>-1</v>
      </c>
      <c r="AA75" s="25" t="s">
        <v>698</v>
      </c>
      <c r="AB75" s="21" t="s">
        <v>121</v>
      </c>
      <c r="AC75" s="21"/>
      <c r="AE75" s="90" t="s">
        <v>375</v>
      </c>
      <c r="AF75" s="82"/>
      <c r="CP75" s="192" t="str">
        <f t="shared" si="41"/>
        <v>Burger Stefan</v>
      </c>
      <c r="CR75" s="19">
        <f t="shared" si="42"/>
        <v>-1</v>
      </c>
      <c r="CS75" s="19" t="str">
        <f t="shared" si="43"/>
        <v>D</v>
      </c>
      <c r="CT75" s="205">
        <v>9748</v>
      </c>
      <c r="CU75" s="126"/>
      <c r="CV75" s="125">
        <v>770</v>
      </c>
      <c r="CW75" s="33">
        <f t="shared" si="31"/>
        <v>6</v>
      </c>
      <c r="CX75" s="83" t="str">
        <f t="shared" si="32"/>
        <v>Vorstufe Projektingenieur</v>
      </c>
      <c r="CY75" s="125"/>
      <c r="CZ75" s="33"/>
      <c r="DA75" s="83"/>
      <c r="DB75" s="125"/>
      <c r="DC75" s="33"/>
      <c r="DD75" s="83"/>
      <c r="DE75" s="20"/>
      <c r="DF75" s="125"/>
      <c r="DG75" s="33"/>
      <c r="DH75" s="83"/>
      <c r="DM75" s="19">
        <f t="shared" si="44"/>
        <v>9748</v>
      </c>
      <c r="DN75" s="153">
        <v>2</v>
      </c>
      <c r="DO75" s="19">
        <v>3</v>
      </c>
      <c r="DP75" s="185" t="s">
        <v>951</v>
      </c>
    </row>
    <row r="76" spans="1:120" s="19" customFormat="1" x14ac:dyDescent="0.2">
      <c r="A76" s="53">
        <v>0</v>
      </c>
      <c r="B76" s="53"/>
      <c r="C76" s="53">
        <f t="shared" si="39"/>
        <v>1</v>
      </c>
      <c r="D76" s="55"/>
      <c r="E76" s="55"/>
      <c r="F76" s="56"/>
      <c r="G76" s="54"/>
      <c r="H76" s="54">
        <v>1</v>
      </c>
      <c r="I76" s="56">
        <v>1</v>
      </c>
      <c r="J76" s="54"/>
      <c r="K76" s="56"/>
      <c r="L76" s="56"/>
      <c r="M76" s="56"/>
      <c r="N76" s="58"/>
      <c r="O76" s="52" t="s">
        <v>358</v>
      </c>
      <c r="P76" s="15" t="s">
        <v>1125</v>
      </c>
      <c r="Q76" s="15">
        <v>72</v>
      </c>
      <c r="R76" s="164" t="s">
        <v>928</v>
      </c>
      <c r="S76" s="20" t="s">
        <v>1126</v>
      </c>
      <c r="T76" s="21">
        <v>1954</v>
      </c>
      <c r="U76" s="28" t="s">
        <v>126</v>
      </c>
      <c r="V76" s="21">
        <v>1973</v>
      </c>
      <c r="W76" s="25" t="s">
        <v>1127</v>
      </c>
      <c r="X76" s="21">
        <v>1979</v>
      </c>
      <c r="Y76" s="28"/>
      <c r="Z76" s="21">
        <f t="shared" ref="Z76:Z137" si="45">$AD$3-V76</f>
        <v>42</v>
      </c>
      <c r="AA76" s="25" t="s">
        <v>110</v>
      </c>
      <c r="AB76" s="21" t="s">
        <v>105</v>
      </c>
      <c r="AC76" s="21"/>
      <c r="AE76" s="90" t="s">
        <v>376</v>
      </c>
      <c r="AF76" s="82"/>
      <c r="CP76" s="192" t="str">
        <f t="shared" ref="CP76:CP137" si="46">+S76</f>
        <v>Reber Erich</v>
      </c>
      <c r="CR76" s="19">
        <f t="shared" ref="CR76:CR137" si="47">+Z76</f>
        <v>42</v>
      </c>
      <c r="CS76" s="19" t="str">
        <f t="shared" ref="CS76:CS137" si="48">+AB76</f>
        <v>C</v>
      </c>
      <c r="CT76" s="205">
        <v>3211</v>
      </c>
      <c r="CU76" s="126"/>
      <c r="CV76" s="125">
        <v>772</v>
      </c>
      <c r="CW76" s="33">
        <f>VLOOKUP($CV76,Funktionsbezeichnungen,3,0)</f>
        <v>8</v>
      </c>
      <c r="CX76" s="83" t="str">
        <f>VLOOKUP($CV76,Funktionsbezeichnungen,2,0)</f>
        <v>Projektingenieur 2</v>
      </c>
      <c r="CY76" s="125"/>
      <c r="CZ76" s="33"/>
      <c r="DA76" s="83"/>
      <c r="DB76" s="125"/>
      <c r="DC76" s="33"/>
      <c r="DD76" s="83"/>
      <c r="DE76" s="20"/>
      <c r="DF76" s="125"/>
      <c r="DG76" s="33"/>
      <c r="DH76" s="83"/>
      <c r="DM76" s="19">
        <f t="shared" ref="DM76:DM137" si="49">+CT76</f>
        <v>3211</v>
      </c>
      <c r="DN76" s="153">
        <v>6</v>
      </c>
      <c r="DO76" s="19">
        <v>0</v>
      </c>
      <c r="DP76" s="185" t="s">
        <v>968</v>
      </c>
    </row>
    <row r="77" spans="1:120" s="19" customFormat="1" x14ac:dyDescent="0.2">
      <c r="A77" s="53">
        <v>0</v>
      </c>
      <c r="B77" s="53"/>
      <c r="C77" s="53">
        <f t="shared" si="39"/>
        <v>1</v>
      </c>
      <c r="D77" s="55"/>
      <c r="E77" s="55"/>
      <c r="F77" s="56"/>
      <c r="G77" s="54"/>
      <c r="H77" s="54"/>
      <c r="I77" s="56">
        <v>1</v>
      </c>
      <c r="J77" s="54"/>
      <c r="K77" s="56"/>
      <c r="L77" s="56"/>
      <c r="M77" s="56"/>
      <c r="N77" s="58"/>
      <c r="O77" s="52" t="s">
        <v>361</v>
      </c>
      <c r="P77" s="15" t="s">
        <v>476</v>
      </c>
      <c r="Q77" s="15">
        <v>73</v>
      </c>
      <c r="R77" s="164"/>
      <c r="S77" s="29" t="s">
        <v>127</v>
      </c>
      <c r="T77" s="21">
        <v>1956</v>
      </c>
      <c r="U77" s="28" t="s">
        <v>126</v>
      </c>
      <c r="V77" s="21">
        <v>1976</v>
      </c>
      <c r="W77" s="25"/>
      <c r="X77" s="21"/>
      <c r="Y77" s="28" t="s">
        <v>242</v>
      </c>
      <c r="Z77" s="21">
        <f>$AD$3-V77</f>
        <v>39</v>
      </c>
      <c r="AA77" s="25" t="s">
        <v>686</v>
      </c>
      <c r="AB77" s="21" t="s">
        <v>105</v>
      </c>
      <c r="AC77" s="21"/>
      <c r="AE77" s="90" t="s">
        <v>423</v>
      </c>
      <c r="AF77" s="82"/>
      <c r="CP77" s="19" t="str">
        <f>+S77</f>
        <v>Aebi Roger</v>
      </c>
      <c r="CR77" s="19">
        <f>+Z77</f>
        <v>39</v>
      </c>
      <c r="CS77" s="19" t="str">
        <f>+AB77</f>
        <v>C</v>
      </c>
      <c r="CT77" s="154">
        <v>6622</v>
      </c>
      <c r="CU77" s="126"/>
      <c r="CV77" s="125">
        <v>772</v>
      </c>
      <c r="CW77" s="33">
        <f t="shared" si="31"/>
        <v>8</v>
      </c>
      <c r="CX77" s="83" t="str">
        <f t="shared" si="32"/>
        <v>Projektingenieur 2</v>
      </c>
      <c r="CY77" s="125">
        <v>772</v>
      </c>
      <c r="CZ77" s="33">
        <f t="shared" si="33"/>
        <v>8</v>
      </c>
      <c r="DA77" s="83" t="str">
        <f t="shared" si="34"/>
        <v>Projektingenieur 2</v>
      </c>
      <c r="DB77" s="125">
        <v>772</v>
      </c>
      <c r="DC77" s="33">
        <f t="shared" si="35"/>
        <v>8</v>
      </c>
      <c r="DD77" s="83" t="str">
        <f t="shared" si="36"/>
        <v>Projektingenieur 2</v>
      </c>
      <c r="DE77" s="20"/>
      <c r="DF77" s="33">
        <v>772</v>
      </c>
      <c r="DG77" s="33">
        <f t="shared" si="37"/>
        <v>8</v>
      </c>
      <c r="DH77" s="83" t="str">
        <f t="shared" si="38"/>
        <v>Projektingenieur 2</v>
      </c>
      <c r="DM77" s="19">
        <f>+CT77</f>
        <v>6622</v>
      </c>
      <c r="DN77" s="153">
        <v>6</v>
      </c>
      <c r="DO77" s="19">
        <v>0</v>
      </c>
      <c r="DP77" s="185" t="s">
        <v>969</v>
      </c>
    </row>
    <row r="78" spans="1:120" s="19" customFormat="1" x14ac:dyDescent="0.2">
      <c r="A78" s="53">
        <v>0</v>
      </c>
      <c r="B78" s="53"/>
      <c r="C78" s="53">
        <f t="shared" si="30"/>
        <v>1</v>
      </c>
      <c r="D78" s="55"/>
      <c r="E78" s="55"/>
      <c r="F78" s="56"/>
      <c r="G78" s="54"/>
      <c r="H78" s="54">
        <v>1</v>
      </c>
      <c r="I78" s="56">
        <v>1</v>
      </c>
      <c r="J78" s="54"/>
      <c r="K78" s="56"/>
      <c r="L78" s="56"/>
      <c r="M78" s="56"/>
      <c r="N78" s="58"/>
      <c r="O78" s="52" t="s">
        <v>358</v>
      </c>
      <c r="P78" s="15" t="s">
        <v>486</v>
      </c>
      <c r="Q78" s="15">
        <v>74</v>
      </c>
      <c r="R78" s="16"/>
      <c r="S78" s="20" t="s">
        <v>138</v>
      </c>
      <c r="T78" s="21">
        <v>1964</v>
      </c>
      <c r="U78" s="28" t="s">
        <v>126</v>
      </c>
      <c r="V78" s="21">
        <v>1985</v>
      </c>
      <c r="W78" s="25"/>
      <c r="X78" s="21"/>
      <c r="Y78" s="28" t="s">
        <v>203</v>
      </c>
      <c r="Z78" s="21">
        <f t="shared" si="45"/>
        <v>30</v>
      </c>
      <c r="AA78" s="25" t="s">
        <v>110</v>
      </c>
      <c r="AB78" s="21" t="s">
        <v>105</v>
      </c>
      <c r="AC78" s="21"/>
      <c r="AE78" s="90" t="s">
        <v>376</v>
      </c>
      <c r="AF78" s="82"/>
      <c r="CP78" s="19" t="str">
        <f t="shared" si="46"/>
        <v>Oehen Beat</v>
      </c>
      <c r="CR78" s="19">
        <f t="shared" si="47"/>
        <v>30</v>
      </c>
      <c r="CS78" s="19" t="str">
        <f t="shared" si="48"/>
        <v>C</v>
      </c>
      <c r="CT78" s="154">
        <v>7622</v>
      </c>
      <c r="CU78" s="126"/>
      <c r="CV78" s="125">
        <v>772</v>
      </c>
      <c r="CW78" s="33">
        <f t="shared" si="31"/>
        <v>8</v>
      </c>
      <c r="CX78" s="83" t="str">
        <f t="shared" si="32"/>
        <v>Projektingenieur 2</v>
      </c>
      <c r="CY78" s="125">
        <v>772</v>
      </c>
      <c r="CZ78" s="33">
        <f t="shared" si="33"/>
        <v>8</v>
      </c>
      <c r="DA78" s="83" t="str">
        <f t="shared" si="34"/>
        <v>Projektingenieur 2</v>
      </c>
      <c r="DB78" s="125">
        <v>772</v>
      </c>
      <c r="DC78" s="33">
        <f t="shared" si="35"/>
        <v>8</v>
      </c>
      <c r="DD78" s="83" t="str">
        <f t="shared" si="36"/>
        <v>Projektingenieur 2</v>
      </c>
      <c r="DE78" s="20"/>
      <c r="DF78" s="125">
        <v>772</v>
      </c>
      <c r="DG78" s="33">
        <f t="shared" si="37"/>
        <v>8</v>
      </c>
      <c r="DH78" s="83" t="str">
        <f t="shared" si="38"/>
        <v>Projektingenieur 2</v>
      </c>
      <c r="DM78" s="19">
        <f t="shared" si="49"/>
        <v>7622</v>
      </c>
      <c r="DN78" s="153">
        <v>6</v>
      </c>
      <c r="DO78" s="19">
        <v>0</v>
      </c>
      <c r="DP78" s="185" t="s">
        <v>968</v>
      </c>
    </row>
    <row r="79" spans="1:120" s="19" customFormat="1" ht="15.75" x14ac:dyDescent="0.2">
      <c r="A79" s="53">
        <v>0</v>
      </c>
      <c r="B79" s="53"/>
      <c r="C79" s="53">
        <f t="shared" si="30"/>
        <v>1</v>
      </c>
      <c r="D79" s="55"/>
      <c r="E79" s="55"/>
      <c r="F79" s="56"/>
      <c r="G79" s="54"/>
      <c r="H79" s="54">
        <v>1</v>
      </c>
      <c r="I79" s="56">
        <v>1</v>
      </c>
      <c r="J79" s="54"/>
      <c r="K79" s="56"/>
      <c r="L79" s="56"/>
      <c r="M79" s="56"/>
      <c r="N79" s="58"/>
      <c r="O79" s="52" t="s">
        <v>358</v>
      </c>
      <c r="P79" s="15" t="s">
        <v>477</v>
      </c>
      <c r="Q79" s="15">
        <v>75</v>
      </c>
      <c r="R79" s="16"/>
      <c r="S79" s="20" t="s">
        <v>134</v>
      </c>
      <c r="T79" s="21">
        <v>1954</v>
      </c>
      <c r="U79" s="28" t="s">
        <v>126</v>
      </c>
      <c r="V79" s="21">
        <v>1974</v>
      </c>
      <c r="W79" s="25"/>
      <c r="X79" s="21"/>
      <c r="Y79" s="28" t="s">
        <v>135</v>
      </c>
      <c r="Z79" s="21">
        <f t="shared" si="45"/>
        <v>41</v>
      </c>
      <c r="AA79" s="25" t="s">
        <v>110</v>
      </c>
      <c r="AB79" s="21" t="s">
        <v>1040</v>
      </c>
      <c r="AC79" s="21"/>
      <c r="AE79" s="90" t="s">
        <v>404</v>
      </c>
      <c r="AF79" s="82"/>
      <c r="CP79" s="19" t="str">
        <f t="shared" si="46"/>
        <v>Imesch Robert</v>
      </c>
      <c r="CR79" s="19">
        <f t="shared" si="47"/>
        <v>41</v>
      </c>
      <c r="CS79" s="19" t="str">
        <f t="shared" si="48"/>
        <v xml:space="preserve"> D/C 2)</v>
      </c>
      <c r="CT79" s="154">
        <v>4249</v>
      </c>
      <c r="CU79" s="126"/>
      <c r="CV79" s="125">
        <v>772</v>
      </c>
      <c r="CW79" s="33">
        <f t="shared" si="31"/>
        <v>8</v>
      </c>
      <c r="CX79" s="83" t="str">
        <f t="shared" si="32"/>
        <v>Projektingenieur 2</v>
      </c>
      <c r="CY79" s="125">
        <v>772</v>
      </c>
      <c r="CZ79" s="33">
        <f t="shared" si="33"/>
        <v>8</v>
      </c>
      <c r="DA79" s="83" t="str">
        <f t="shared" si="34"/>
        <v>Projektingenieur 2</v>
      </c>
      <c r="DB79" s="125">
        <v>772</v>
      </c>
      <c r="DC79" s="33">
        <f t="shared" si="35"/>
        <v>8</v>
      </c>
      <c r="DD79" s="83" t="str">
        <f t="shared" si="36"/>
        <v>Projektingenieur 2</v>
      </c>
      <c r="DE79" s="20"/>
      <c r="DF79" s="33">
        <v>772</v>
      </c>
      <c r="DG79" s="33">
        <f t="shared" si="37"/>
        <v>8</v>
      </c>
      <c r="DH79" s="83" t="str">
        <f t="shared" si="38"/>
        <v>Projektingenieur 2</v>
      </c>
      <c r="DM79" s="19">
        <f t="shared" si="49"/>
        <v>4249</v>
      </c>
      <c r="DN79" s="153">
        <v>6</v>
      </c>
      <c r="DO79" s="19">
        <v>0</v>
      </c>
      <c r="DP79" s="185" t="s">
        <v>968</v>
      </c>
    </row>
    <row r="80" spans="1:120" s="19" customFormat="1" ht="15.75" x14ac:dyDescent="0.2">
      <c r="A80" s="53">
        <v>0</v>
      </c>
      <c r="B80" s="53"/>
      <c r="C80" s="53">
        <f t="shared" si="30"/>
        <v>1</v>
      </c>
      <c r="D80" s="55"/>
      <c r="E80" s="55"/>
      <c r="F80" s="56"/>
      <c r="G80" s="54"/>
      <c r="H80" s="54">
        <v>1</v>
      </c>
      <c r="I80" s="56">
        <v>1</v>
      </c>
      <c r="J80" s="54">
        <v>1</v>
      </c>
      <c r="K80" s="56"/>
      <c r="L80" s="56"/>
      <c r="M80" s="56"/>
      <c r="N80" s="58"/>
      <c r="O80" s="52" t="s">
        <v>358</v>
      </c>
      <c r="P80" s="15" t="s">
        <v>478</v>
      </c>
      <c r="Q80" s="15">
        <v>76</v>
      </c>
      <c r="R80" s="16"/>
      <c r="S80" s="20" t="s">
        <v>136</v>
      </c>
      <c r="T80" s="21">
        <v>1955</v>
      </c>
      <c r="U80" s="28" t="s">
        <v>126</v>
      </c>
      <c r="V80" s="21">
        <v>1975</v>
      </c>
      <c r="W80" s="25"/>
      <c r="X80" s="21"/>
      <c r="Y80" s="28" t="s">
        <v>135</v>
      </c>
      <c r="Z80" s="21">
        <f t="shared" si="45"/>
        <v>40</v>
      </c>
      <c r="AA80" s="25" t="s">
        <v>110</v>
      </c>
      <c r="AB80" s="21" t="s">
        <v>1040</v>
      </c>
      <c r="AC80" s="21"/>
      <c r="AE80" s="90" t="s">
        <v>404</v>
      </c>
      <c r="AF80" s="82"/>
      <c r="CP80" s="19" t="str">
        <f t="shared" si="46"/>
        <v>Flückiger Hans Peter</v>
      </c>
      <c r="CR80" s="19">
        <f t="shared" si="47"/>
        <v>40</v>
      </c>
      <c r="CS80" s="19" t="str">
        <f t="shared" si="48"/>
        <v xml:space="preserve"> D/C 2)</v>
      </c>
      <c r="CT80" s="154">
        <v>4250</v>
      </c>
      <c r="CU80" s="126"/>
      <c r="CV80" s="125">
        <v>772</v>
      </c>
      <c r="CW80" s="33">
        <f t="shared" si="31"/>
        <v>8</v>
      </c>
      <c r="CX80" s="83" t="str">
        <f t="shared" si="32"/>
        <v>Projektingenieur 2</v>
      </c>
      <c r="CY80" s="125">
        <v>772</v>
      </c>
      <c r="CZ80" s="33">
        <f t="shared" si="33"/>
        <v>8</v>
      </c>
      <c r="DA80" s="83" t="str">
        <f t="shared" si="34"/>
        <v>Projektingenieur 2</v>
      </c>
      <c r="DB80" s="125">
        <v>772</v>
      </c>
      <c r="DC80" s="33">
        <f t="shared" si="35"/>
        <v>8</v>
      </c>
      <c r="DD80" s="83" t="str">
        <f t="shared" si="36"/>
        <v>Projektingenieur 2</v>
      </c>
      <c r="DE80" s="20"/>
      <c r="DF80" s="33">
        <v>772</v>
      </c>
      <c r="DG80" s="33">
        <f t="shared" si="37"/>
        <v>8</v>
      </c>
      <c r="DH80" s="83" t="str">
        <f t="shared" si="38"/>
        <v>Projektingenieur 2</v>
      </c>
      <c r="DM80" s="19">
        <f t="shared" si="49"/>
        <v>4250</v>
      </c>
      <c r="DN80" s="153">
        <v>6</v>
      </c>
      <c r="DO80" s="19">
        <v>0</v>
      </c>
      <c r="DP80" s="185" t="s">
        <v>968</v>
      </c>
    </row>
    <row r="81" spans="1:120" s="19" customFormat="1" x14ac:dyDescent="0.2">
      <c r="A81" s="53">
        <v>0</v>
      </c>
      <c r="B81" s="53"/>
      <c r="C81" s="53">
        <f>IF(Z81&gt;=10,1,0)</f>
        <v>1</v>
      </c>
      <c r="D81" s="55"/>
      <c r="E81" s="55"/>
      <c r="F81" s="56"/>
      <c r="G81" s="54"/>
      <c r="H81" s="54">
        <v>1</v>
      </c>
      <c r="I81" s="56">
        <v>1</v>
      </c>
      <c r="J81" s="54"/>
      <c r="K81" s="56"/>
      <c r="L81" s="56"/>
      <c r="M81" s="56"/>
      <c r="N81" s="58"/>
      <c r="O81" s="52" t="s">
        <v>361</v>
      </c>
      <c r="P81" s="15" t="s">
        <v>494</v>
      </c>
      <c r="Q81" s="15">
        <v>77</v>
      </c>
      <c r="R81" s="42"/>
      <c r="S81" s="27" t="s">
        <v>178</v>
      </c>
      <c r="T81" s="21">
        <v>1978</v>
      </c>
      <c r="U81" s="28" t="s">
        <v>235</v>
      </c>
      <c r="V81" s="21">
        <v>2001</v>
      </c>
      <c r="W81" s="25"/>
      <c r="X81" s="21"/>
      <c r="Y81" s="25" t="s">
        <v>289</v>
      </c>
      <c r="Z81" s="21">
        <f>$AD$3-V81</f>
        <v>14</v>
      </c>
      <c r="AA81" s="25" t="s">
        <v>110</v>
      </c>
      <c r="AB81" s="21" t="s">
        <v>121</v>
      </c>
      <c r="AC81" s="21"/>
      <c r="AE81" s="90" t="s">
        <v>376</v>
      </c>
      <c r="AF81" s="82"/>
      <c r="CP81" s="19" t="str">
        <f>+S81</f>
        <v>Thalmann Patric</v>
      </c>
      <c r="CR81" s="19">
        <f>+Z81</f>
        <v>14</v>
      </c>
      <c r="CS81" s="19" t="str">
        <f>+AB81</f>
        <v>D</v>
      </c>
      <c r="CT81" s="154">
        <v>9658</v>
      </c>
      <c r="CU81" s="126"/>
      <c r="CV81" s="125">
        <v>772</v>
      </c>
      <c r="CW81" s="33">
        <f>VLOOKUP($CV81,Funktionsbezeichnungen,3,0)</f>
        <v>8</v>
      </c>
      <c r="CX81" s="83" t="str">
        <f>VLOOKUP($CV81,Funktionsbezeichnungen,2,0)</f>
        <v>Projektingenieur 2</v>
      </c>
      <c r="CY81" s="125">
        <v>771</v>
      </c>
      <c r="CZ81" s="33">
        <f>VLOOKUP($CY81,Funktionsbezeichnungen,3,0)</f>
        <v>7</v>
      </c>
      <c r="DA81" s="83" t="str">
        <f>VLOOKUP($CY81,Funktionsbezeichnungen,2,0)</f>
        <v>Projektingenieur 1</v>
      </c>
      <c r="DB81" s="125">
        <v>771</v>
      </c>
      <c r="DC81" s="33">
        <f>VLOOKUP($DB81,Funktionsbezeichnungen,3,0)</f>
        <v>7</v>
      </c>
      <c r="DD81" s="83" t="str">
        <f>VLOOKUP($DB81,Funktionsbezeichnungen,2,0)</f>
        <v>Projektingenieur 1</v>
      </c>
      <c r="DE81" s="20"/>
      <c r="DF81" s="125">
        <v>771</v>
      </c>
      <c r="DG81" s="33">
        <f>VLOOKUP($DF81,Funktionsbezeichnungen,3,0)</f>
        <v>7</v>
      </c>
      <c r="DH81" s="83" t="str">
        <f>VLOOKUP($DF81,Funktionsbezeichnungen,2,0)</f>
        <v>Projektingenieur 1</v>
      </c>
      <c r="DM81" s="19">
        <f>+CT81</f>
        <v>9658</v>
      </c>
      <c r="DN81" s="153">
        <v>6</v>
      </c>
      <c r="DO81" s="19">
        <v>0</v>
      </c>
      <c r="DP81" s="185" t="s">
        <v>968</v>
      </c>
    </row>
    <row r="82" spans="1:120" s="19" customFormat="1" x14ac:dyDescent="0.2">
      <c r="A82" s="53">
        <v>0</v>
      </c>
      <c r="B82" s="53"/>
      <c r="C82" s="53">
        <f>IF(Z82&gt;=10,1,0)</f>
        <v>0</v>
      </c>
      <c r="D82" s="55"/>
      <c r="E82" s="55"/>
      <c r="F82" s="56"/>
      <c r="G82" s="54"/>
      <c r="H82" s="54"/>
      <c r="I82" s="56">
        <v>1</v>
      </c>
      <c r="J82" s="54"/>
      <c r="K82" s="56"/>
      <c r="L82" s="56"/>
      <c r="M82" s="56"/>
      <c r="N82" s="58"/>
      <c r="O82" s="52" t="s">
        <v>358</v>
      </c>
      <c r="P82" s="15" t="s">
        <v>617</v>
      </c>
      <c r="Q82" s="15">
        <v>78</v>
      </c>
      <c r="R82" s="42"/>
      <c r="S82" s="27" t="s">
        <v>618</v>
      </c>
      <c r="T82" s="21">
        <v>1985</v>
      </c>
      <c r="U82" s="28" t="s">
        <v>235</v>
      </c>
      <c r="V82" s="21">
        <v>2006</v>
      </c>
      <c r="W82" s="25" t="s">
        <v>1169</v>
      </c>
      <c r="X82" s="21">
        <v>2015</v>
      </c>
      <c r="Y82" s="25"/>
      <c r="Z82" s="21">
        <f>$AD$3-V82</f>
        <v>9</v>
      </c>
      <c r="AA82" s="25" t="s">
        <v>110</v>
      </c>
      <c r="AB82" s="21" t="s">
        <v>121</v>
      </c>
      <c r="AC82" s="21"/>
      <c r="AE82" s="187" t="s">
        <v>376</v>
      </c>
      <c r="AF82" s="82"/>
      <c r="CP82" s="19" t="str">
        <f>+S82</f>
        <v>Zeltner Viktor</v>
      </c>
      <c r="CR82" s="19">
        <f>+Z82</f>
        <v>9</v>
      </c>
      <c r="CS82" s="19" t="str">
        <f>+AB82</f>
        <v>D</v>
      </c>
      <c r="CT82" s="154">
        <v>6765</v>
      </c>
      <c r="CU82" s="126"/>
      <c r="CV82" s="125">
        <v>771</v>
      </c>
      <c r="CW82" s="33">
        <f>VLOOKUP($CV82,Funktionsbezeichnungen,3,0)</f>
        <v>7</v>
      </c>
      <c r="CX82" s="83" t="str">
        <f>VLOOKUP($CV82,Funktionsbezeichnungen,2,0)</f>
        <v>Projektingenieur 1</v>
      </c>
      <c r="CY82" s="125">
        <v>733</v>
      </c>
      <c r="CZ82" s="33">
        <f>VLOOKUP($CY82,Funktionsbezeichnungen,3,0)</f>
        <v>6</v>
      </c>
      <c r="DA82" s="83" t="str">
        <f>VLOOKUP($CY82,Funktionsbezeichnungen,2,0)</f>
        <v>Konstrukteur 3 / -planer 3 / Gruppenchef 1</v>
      </c>
      <c r="DB82" s="125">
        <v>732</v>
      </c>
      <c r="DC82" s="33">
        <f>VLOOKUP($DB82,Funktionsbezeichnungen,3,0)</f>
        <v>5</v>
      </c>
      <c r="DD82" s="83" t="str">
        <f>VLOOKUP($DB82,Funktionsbezeichnungen,2,0)</f>
        <v>Konstrukteur 2 / -planer 2</v>
      </c>
      <c r="DE82" s="20"/>
      <c r="DF82" s="33">
        <v>732</v>
      </c>
      <c r="DG82" s="33">
        <f>VLOOKUP($DF82,Funktionsbezeichnungen,3,0)</f>
        <v>5</v>
      </c>
      <c r="DH82" s="83" t="str">
        <f>VLOOKUP($DF82,Funktionsbezeichnungen,2,0)</f>
        <v>Konstrukteur 2 / -planer 2</v>
      </c>
      <c r="DM82" s="19">
        <f>+CT82</f>
        <v>6765</v>
      </c>
      <c r="DN82" s="153">
        <v>6</v>
      </c>
      <c r="DO82" s="19">
        <v>0</v>
      </c>
      <c r="DP82" s="19" t="s">
        <v>964</v>
      </c>
    </row>
    <row r="83" spans="1:120" s="19" customFormat="1" x14ac:dyDescent="0.2">
      <c r="A83" s="53">
        <v>0</v>
      </c>
      <c r="B83" s="53"/>
      <c r="C83" s="53">
        <f t="shared" si="30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358</v>
      </c>
      <c r="P83" s="15" t="s">
        <v>482</v>
      </c>
      <c r="Q83" s="15">
        <v>79</v>
      </c>
      <c r="R83" s="16"/>
      <c r="S83" s="20" t="s">
        <v>260</v>
      </c>
      <c r="T83" s="21">
        <v>1956</v>
      </c>
      <c r="U83" s="28" t="s">
        <v>126</v>
      </c>
      <c r="V83" s="21">
        <v>1973</v>
      </c>
      <c r="W83" s="25"/>
      <c r="X83" s="21"/>
      <c r="Y83" s="28"/>
      <c r="Z83" s="21">
        <f t="shared" si="45"/>
        <v>42</v>
      </c>
      <c r="AA83" s="25" t="s">
        <v>139</v>
      </c>
      <c r="AB83" s="21" t="s">
        <v>121</v>
      </c>
      <c r="AC83" s="21"/>
      <c r="AE83" s="90" t="s">
        <v>377</v>
      </c>
      <c r="AF83" s="82"/>
      <c r="CP83" s="19" t="str">
        <f t="shared" si="46"/>
        <v>Allemann  Bertrand</v>
      </c>
      <c r="CR83" s="19">
        <f t="shared" si="47"/>
        <v>42</v>
      </c>
      <c r="CS83" s="19" t="str">
        <f t="shared" si="48"/>
        <v>D</v>
      </c>
      <c r="CT83" s="154">
        <v>5631</v>
      </c>
      <c r="CU83" s="126"/>
      <c r="CV83" s="125">
        <v>741</v>
      </c>
      <c r="CW83" s="33">
        <f t="shared" si="31"/>
        <v>7</v>
      </c>
      <c r="CX83" s="83" t="str">
        <f t="shared" si="32"/>
        <v>Konstrukteur 4 / Fachplaner 4 / Gruppenchef 2</v>
      </c>
      <c r="CY83" s="125">
        <v>741</v>
      </c>
      <c r="CZ83" s="33">
        <f t="shared" si="33"/>
        <v>7</v>
      </c>
      <c r="DA83" s="83" t="str">
        <f t="shared" si="34"/>
        <v>Konstrukteur 4 / Fachplaner 4 / Gruppenchef 2</v>
      </c>
      <c r="DB83" s="125">
        <v>741</v>
      </c>
      <c r="DC83" s="33">
        <f t="shared" si="35"/>
        <v>7</v>
      </c>
      <c r="DD83" s="83" t="str">
        <f t="shared" si="36"/>
        <v>Konstrukteur 4 / Fachplaner 4 / Gruppenchef 2</v>
      </c>
      <c r="DE83" s="20"/>
      <c r="DF83" s="33">
        <v>742</v>
      </c>
      <c r="DG83" s="33">
        <f t="shared" si="37"/>
        <v>8</v>
      </c>
      <c r="DH83" s="83" t="str">
        <f t="shared" si="38"/>
        <v>Konstrukteur 5  / Fachplaner 5 / Gruppenchef 3</v>
      </c>
      <c r="DM83" s="19">
        <f t="shared" si="49"/>
        <v>5631</v>
      </c>
      <c r="DN83" s="153">
        <v>6</v>
      </c>
      <c r="DO83" s="19">
        <v>0</v>
      </c>
      <c r="DP83" s="19" t="s">
        <v>965</v>
      </c>
    </row>
    <row r="84" spans="1:120" s="19" customFormat="1" x14ac:dyDescent="0.2">
      <c r="A84" s="53">
        <v>0</v>
      </c>
      <c r="B84" s="53"/>
      <c r="C84" s="53">
        <f t="shared" si="30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360</v>
      </c>
      <c r="P84" s="15" t="s">
        <v>483</v>
      </c>
      <c r="Q84" s="15">
        <v>80</v>
      </c>
      <c r="R84" s="16"/>
      <c r="S84" s="20" t="s">
        <v>137</v>
      </c>
      <c r="T84" s="21">
        <v>1958</v>
      </c>
      <c r="U84" s="28" t="s">
        <v>126</v>
      </c>
      <c r="V84" s="21">
        <v>1977</v>
      </c>
      <c r="W84" s="25"/>
      <c r="X84" s="21"/>
      <c r="Y84" s="28"/>
      <c r="Z84" s="21">
        <f t="shared" si="45"/>
        <v>38</v>
      </c>
      <c r="AA84" s="25" t="s">
        <v>129</v>
      </c>
      <c r="AB84" s="21" t="s">
        <v>121</v>
      </c>
      <c r="AC84" s="21"/>
      <c r="AE84" s="90" t="s">
        <v>377</v>
      </c>
      <c r="AF84" s="82"/>
      <c r="CP84" s="19" t="str">
        <f t="shared" si="46"/>
        <v>Lenherr Paul</v>
      </c>
      <c r="CR84" s="19">
        <f t="shared" si="47"/>
        <v>38</v>
      </c>
      <c r="CS84" s="19" t="str">
        <f t="shared" si="48"/>
        <v>D</v>
      </c>
      <c r="CT84" s="154">
        <v>6628</v>
      </c>
      <c r="CU84" s="126"/>
      <c r="CV84" s="125">
        <v>741</v>
      </c>
      <c r="CW84" s="33">
        <f t="shared" si="31"/>
        <v>7</v>
      </c>
      <c r="CX84" s="83" t="str">
        <f t="shared" si="32"/>
        <v>Konstrukteur 4 / Fachplaner 4 / Gruppenchef 2</v>
      </c>
      <c r="CY84" s="125">
        <v>741</v>
      </c>
      <c r="CZ84" s="33">
        <f t="shared" si="33"/>
        <v>7</v>
      </c>
      <c r="DA84" s="83" t="str">
        <f t="shared" si="34"/>
        <v>Konstrukteur 4 / Fachplaner 4 / Gruppenchef 2</v>
      </c>
      <c r="DB84" s="125">
        <v>741</v>
      </c>
      <c r="DC84" s="33">
        <f t="shared" si="35"/>
        <v>7</v>
      </c>
      <c r="DD84" s="83" t="str">
        <f t="shared" si="36"/>
        <v>Konstrukteur 4 / Fachplaner 4 / Gruppenchef 2</v>
      </c>
      <c r="DE84" s="20"/>
      <c r="DF84" s="33">
        <v>742</v>
      </c>
      <c r="DG84" s="33">
        <f t="shared" si="37"/>
        <v>8</v>
      </c>
      <c r="DH84" s="83" t="str">
        <f t="shared" si="38"/>
        <v>Konstrukteur 5  / Fachplaner 5 / Gruppenchef 3</v>
      </c>
      <c r="DM84" s="19">
        <f t="shared" si="49"/>
        <v>6628</v>
      </c>
      <c r="DN84" s="153">
        <v>6</v>
      </c>
      <c r="DO84" s="19">
        <v>0</v>
      </c>
      <c r="DP84" s="19" t="s">
        <v>965</v>
      </c>
    </row>
    <row r="85" spans="1:120" s="19" customFormat="1" x14ac:dyDescent="0.2">
      <c r="A85" s="53">
        <v>0</v>
      </c>
      <c r="B85" s="53"/>
      <c r="C85" s="53">
        <f t="shared" si="30"/>
        <v>1</v>
      </c>
      <c r="D85" s="55"/>
      <c r="E85" s="55"/>
      <c r="F85" s="56"/>
      <c r="G85" s="54"/>
      <c r="H85" s="54"/>
      <c r="I85" s="56">
        <v>1</v>
      </c>
      <c r="J85" s="54">
        <v>1</v>
      </c>
      <c r="K85" s="56"/>
      <c r="L85" s="56"/>
      <c r="M85" s="56"/>
      <c r="N85" s="58"/>
      <c r="O85" s="52" t="s">
        <v>358</v>
      </c>
      <c r="P85" s="15" t="s">
        <v>484</v>
      </c>
      <c r="Q85" s="15">
        <v>81</v>
      </c>
      <c r="R85" s="16"/>
      <c r="S85" s="20" t="s">
        <v>271</v>
      </c>
      <c r="T85" s="21">
        <v>1958</v>
      </c>
      <c r="U85" s="28" t="s">
        <v>126</v>
      </c>
      <c r="V85" s="21">
        <v>1978</v>
      </c>
      <c r="W85" s="25"/>
      <c r="X85" s="21"/>
      <c r="Y85" s="28"/>
      <c r="Z85" s="21">
        <f t="shared" si="45"/>
        <v>37</v>
      </c>
      <c r="AA85" s="25" t="s">
        <v>687</v>
      </c>
      <c r="AB85" s="21" t="s">
        <v>121</v>
      </c>
      <c r="AC85" s="21"/>
      <c r="AE85" s="90" t="s">
        <v>420</v>
      </c>
      <c r="AF85" s="82"/>
      <c r="CP85" s="19" t="str">
        <f t="shared" si="46"/>
        <v>von Schallen Urs</v>
      </c>
      <c r="CR85" s="19">
        <f t="shared" si="47"/>
        <v>37</v>
      </c>
      <c r="CS85" s="19" t="str">
        <f t="shared" si="48"/>
        <v>D</v>
      </c>
      <c r="CT85" s="154">
        <v>6659</v>
      </c>
      <c r="CU85" s="126"/>
      <c r="CV85" s="125">
        <v>742</v>
      </c>
      <c r="CW85" s="33">
        <f t="shared" si="31"/>
        <v>8</v>
      </c>
      <c r="CX85" s="83" t="str">
        <f t="shared" si="32"/>
        <v>Konstrukteur 5  / Fachplaner 5 / Gruppenchef 3</v>
      </c>
      <c r="CY85" s="125">
        <v>742</v>
      </c>
      <c r="CZ85" s="33">
        <f t="shared" si="33"/>
        <v>8</v>
      </c>
      <c r="DA85" s="83" t="str">
        <f t="shared" si="34"/>
        <v>Konstrukteur 5  / Fachplaner 5 / Gruppenchef 3</v>
      </c>
      <c r="DB85" s="125">
        <v>742</v>
      </c>
      <c r="DC85" s="33">
        <f t="shared" si="35"/>
        <v>8</v>
      </c>
      <c r="DD85" s="83" t="str">
        <f t="shared" si="36"/>
        <v>Konstrukteur 5  / Fachplaner 5 / Gruppenchef 3</v>
      </c>
      <c r="DE85" s="20"/>
      <c r="DF85" s="33">
        <v>742</v>
      </c>
      <c r="DG85" s="33">
        <f t="shared" si="37"/>
        <v>8</v>
      </c>
      <c r="DH85" s="83" t="str">
        <f t="shared" si="38"/>
        <v>Konstrukteur 5  / Fachplaner 5 / Gruppenchef 3</v>
      </c>
      <c r="DM85" s="19">
        <f t="shared" si="49"/>
        <v>6659</v>
      </c>
      <c r="DN85" s="153">
        <v>6</v>
      </c>
      <c r="DO85" s="19">
        <v>0</v>
      </c>
      <c r="DP85" s="19" t="s">
        <v>966</v>
      </c>
    </row>
    <row r="86" spans="1:120" s="19" customFormat="1" x14ac:dyDescent="0.2">
      <c r="A86" s="53">
        <v>0</v>
      </c>
      <c r="B86" s="53"/>
      <c r="C86" s="53">
        <f t="shared" si="30"/>
        <v>1</v>
      </c>
      <c r="D86" s="55"/>
      <c r="E86" s="55"/>
      <c r="F86" s="56"/>
      <c r="G86" s="54"/>
      <c r="H86" s="54"/>
      <c r="I86" s="56">
        <v>1</v>
      </c>
      <c r="J86" s="54">
        <v>1</v>
      </c>
      <c r="K86" s="56"/>
      <c r="L86" s="56"/>
      <c r="M86" s="56"/>
      <c r="N86" s="58"/>
      <c r="O86" s="52" t="s">
        <v>359</v>
      </c>
      <c r="P86" s="15" t="s">
        <v>632</v>
      </c>
      <c r="Q86" s="15">
        <v>82</v>
      </c>
      <c r="R86" s="16"/>
      <c r="S86" s="20" t="s">
        <v>633</v>
      </c>
      <c r="T86" s="21">
        <v>1958</v>
      </c>
      <c r="U86" s="28" t="s">
        <v>634</v>
      </c>
      <c r="V86" s="21">
        <v>1980</v>
      </c>
      <c r="W86" s="25"/>
      <c r="X86" s="21"/>
      <c r="Y86" s="28"/>
      <c r="Z86" s="21">
        <f t="shared" si="45"/>
        <v>35</v>
      </c>
      <c r="AA86" s="25" t="s">
        <v>107</v>
      </c>
      <c r="AB86" s="21" t="s">
        <v>121</v>
      </c>
      <c r="AC86" s="21"/>
      <c r="AE86" s="187" t="s">
        <v>1098</v>
      </c>
      <c r="AF86" s="82"/>
      <c r="CP86" s="19" t="str">
        <f t="shared" si="46"/>
        <v>Schneider Martin</v>
      </c>
      <c r="CR86" s="19">
        <f t="shared" si="47"/>
        <v>35</v>
      </c>
      <c r="CS86" s="19" t="str">
        <f t="shared" si="48"/>
        <v>D</v>
      </c>
      <c r="CT86" s="154">
        <v>4354</v>
      </c>
      <c r="CU86" s="126"/>
      <c r="CV86" s="125">
        <v>741</v>
      </c>
      <c r="CW86" s="33">
        <f t="shared" si="31"/>
        <v>7</v>
      </c>
      <c r="CX86" s="83" t="str">
        <f t="shared" si="32"/>
        <v>Konstrukteur 4 / Fachplaner 4 / Gruppenchef 2</v>
      </c>
      <c r="CY86" s="125">
        <v>741</v>
      </c>
      <c r="CZ86" s="33">
        <f t="shared" si="33"/>
        <v>7</v>
      </c>
      <c r="DA86" s="83" t="str">
        <f t="shared" si="34"/>
        <v>Konstrukteur 4 / Fachplaner 4 / Gruppenchef 2</v>
      </c>
      <c r="DB86" s="125">
        <v>741</v>
      </c>
      <c r="DC86" s="33">
        <f t="shared" si="35"/>
        <v>7</v>
      </c>
      <c r="DD86" s="83" t="str">
        <f t="shared" si="36"/>
        <v>Konstrukteur 4 / Fachplaner 4 / Gruppenchef 2</v>
      </c>
      <c r="DE86" s="20"/>
      <c r="DF86" s="33">
        <v>742</v>
      </c>
      <c r="DG86" s="33">
        <f t="shared" si="37"/>
        <v>8</v>
      </c>
      <c r="DH86" s="83" t="str">
        <f t="shared" si="38"/>
        <v>Konstrukteur 5  / Fachplaner 5 / Gruppenchef 3</v>
      </c>
      <c r="DM86" s="19">
        <f t="shared" si="49"/>
        <v>4354</v>
      </c>
      <c r="DN86" s="153">
        <v>6</v>
      </c>
      <c r="DO86" s="19">
        <v>0</v>
      </c>
      <c r="DP86" s="185" t="s">
        <v>970</v>
      </c>
    </row>
    <row r="87" spans="1:120" s="19" customFormat="1" x14ac:dyDescent="0.2">
      <c r="A87" s="53">
        <v>0</v>
      </c>
      <c r="B87" s="53"/>
      <c r="C87" s="53">
        <f t="shared" si="30"/>
        <v>1</v>
      </c>
      <c r="D87" s="55"/>
      <c r="E87" s="55"/>
      <c r="F87" s="56"/>
      <c r="G87" s="54"/>
      <c r="H87" s="54">
        <v>1</v>
      </c>
      <c r="I87" s="56">
        <v>1</v>
      </c>
      <c r="J87" s="54">
        <v>1</v>
      </c>
      <c r="K87" s="56"/>
      <c r="L87" s="56"/>
      <c r="M87" s="56"/>
      <c r="N87" s="58"/>
      <c r="O87" s="52" t="s">
        <v>359</v>
      </c>
      <c r="P87" s="15" t="s">
        <v>485</v>
      </c>
      <c r="Q87" s="15">
        <v>83</v>
      </c>
      <c r="R87" s="16"/>
      <c r="S87" s="20" t="s">
        <v>261</v>
      </c>
      <c r="T87" s="21">
        <v>1959</v>
      </c>
      <c r="U87" s="28" t="s">
        <v>126</v>
      </c>
      <c r="V87" s="21">
        <v>1981</v>
      </c>
      <c r="W87" s="25"/>
      <c r="X87" s="21"/>
      <c r="Y87" s="28" t="s">
        <v>941</v>
      </c>
      <c r="Z87" s="21">
        <f t="shared" si="45"/>
        <v>34</v>
      </c>
      <c r="AA87" s="25" t="s">
        <v>1052</v>
      </c>
      <c r="AB87" s="21" t="s">
        <v>121</v>
      </c>
      <c r="AC87" s="21"/>
      <c r="AE87" s="187" t="s">
        <v>1099</v>
      </c>
      <c r="AF87" s="82"/>
      <c r="CP87" s="19" t="str">
        <f t="shared" si="46"/>
        <v>Ortlieb Hans-Rudi</v>
      </c>
      <c r="CR87" s="19">
        <f t="shared" si="47"/>
        <v>34</v>
      </c>
      <c r="CS87" s="19" t="str">
        <f t="shared" si="48"/>
        <v>D</v>
      </c>
      <c r="CT87" s="154">
        <v>5630</v>
      </c>
      <c r="CU87" s="126"/>
      <c r="CV87" s="125">
        <v>771</v>
      </c>
      <c r="CW87" s="33">
        <f t="shared" si="31"/>
        <v>7</v>
      </c>
      <c r="CX87" s="83" t="str">
        <f t="shared" si="32"/>
        <v>Projektingenieur 1</v>
      </c>
      <c r="CY87" s="125">
        <v>771</v>
      </c>
      <c r="CZ87" s="33">
        <f t="shared" si="33"/>
        <v>7</v>
      </c>
      <c r="DA87" s="83" t="str">
        <f t="shared" si="34"/>
        <v>Projektingenieur 1</v>
      </c>
      <c r="DB87" s="125">
        <v>741</v>
      </c>
      <c r="DC87" s="33">
        <f t="shared" si="35"/>
        <v>7</v>
      </c>
      <c r="DD87" s="83" t="str">
        <f t="shared" si="36"/>
        <v>Konstrukteur 4 / Fachplaner 4 / Gruppenchef 2</v>
      </c>
      <c r="DE87" s="20"/>
      <c r="DF87" s="33">
        <v>742</v>
      </c>
      <c r="DG87" s="33">
        <f t="shared" si="37"/>
        <v>8</v>
      </c>
      <c r="DH87" s="83" t="str">
        <f t="shared" si="38"/>
        <v>Konstrukteur 5  / Fachplaner 5 / Gruppenchef 3</v>
      </c>
      <c r="DM87" s="19">
        <f t="shared" si="49"/>
        <v>5630</v>
      </c>
      <c r="DN87" s="153">
        <v>6</v>
      </c>
      <c r="DO87" s="19">
        <v>0</v>
      </c>
      <c r="DP87" s="185" t="s">
        <v>968</v>
      </c>
    </row>
    <row r="88" spans="1:120" s="19" customFormat="1" x14ac:dyDescent="0.2">
      <c r="A88" s="53">
        <v>0</v>
      </c>
      <c r="B88" s="53">
        <v>1</v>
      </c>
      <c r="C88" s="53">
        <f t="shared" si="30"/>
        <v>1</v>
      </c>
      <c r="D88" s="55"/>
      <c r="E88" s="55"/>
      <c r="F88" s="56"/>
      <c r="G88" s="54"/>
      <c r="H88" s="54"/>
      <c r="I88" s="56">
        <v>1</v>
      </c>
      <c r="J88" s="54">
        <v>1</v>
      </c>
      <c r="K88" s="56"/>
      <c r="L88" s="56"/>
      <c r="M88" s="56"/>
      <c r="N88" s="58"/>
      <c r="O88" s="52" t="s">
        <v>358</v>
      </c>
      <c r="P88" s="15" t="s">
        <v>552</v>
      </c>
      <c r="Q88" s="15">
        <v>84</v>
      </c>
      <c r="R88" s="16"/>
      <c r="S88" s="20" t="s">
        <v>553</v>
      </c>
      <c r="T88" s="21">
        <v>1959</v>
      </c>
      <c r="U88" s="28" t="s">
        <v>239</v>
      </c>
      <c r="V88" s="21">
        <v>1983</v>
      </c>
      <c r="W88" s="25"/>
      <c r="X88" s="21"/>
      <c r="Y88" s="28" t="s">
        <v>555</v>
      </c>
      <c r="Z88" s="21">
        <f t="shared" si="45"/>
        <v>32</v>
      </c>
      <c r="AA88" s="25" t="s">
        <v>554</v>
      </c>
      <c r="AB88" s="21" t="s">
        <v>121</v>
      </c>
      <c r="AC88" s="21"/>
      <c r="AE88" s="90" t="s">
        <v>377</v>
      </c>
      <c r="AF88" s="82"/>
      <c r="CP88" s="19" t="str">
        <f t="shared" si="46"/>
        <v>Bollhalder Angelika</v>
      </c>
      <c r="CR88" s="19">
        <f t="shared" si="47"/>
        <v>32</v>
      </c>
      <c r="CS88" s="19" t="str">
        <f t="shared" si="48"/>
        <v>D</v>
      </c>
      <c r="CT88" s="154">
        <v>4344</v>
      </c>
      <c r="CU88" s="126"/>
      <c r="CV88" s="125">
        <v>741</v>
      </c>
      <c r="CW88" s="33">
        <f t="shared" si="31"/>
        <v>7</v>
      </c>
      <c r="CX88" s="83" t="str">
        <f t="shared" si="32"/>
        <v>Konstrukteur 4 / Fachplaner 4 / Gruppenchef 2</v>
      </c>
      <c r="CY88" s="125">
        <v>741</v>
      </c>
      <c r="CZ88" s="33">
        <f t="shared" si="33"/>
        <v>7</v>
      </c>
      <c r="DA88" s="83" t="str">
        <f t="shared" si="34"/>
        <v>Konstrukteur 4 / Fachplaner 4 / Gruppenchef 2</v>
      </c>
      <c r="DB88" s="125">
        <v>741</v>
      </c>
      <c r="DC88" s="33">
        <f t="shared" si="35"/>
        <v>7</v>
      </c>
      <c r="DD88" s="83" t="str">
        <f t="shared" si="36"/>
        <v>Konstrukteur 4 / Fachplaner 4 / Gruppenchef 2</v>
      </c>
      <c r="DE88" s="20"/>
      <c r="DF88" s="33">
        <v>742</v>
      </c>
      <c r="DG88" s="33">
        <f t="shared" si="37"/>
        <v>8</v>
      </c>
      <c r="DH88" s="83" t="str">
        <f t="shared" si="38"/>
        <v>Konstrukteur 5  / Fachplaner 5 / Gruppenchef 3</v>
      </c>
      <c r="DM88" s="19">
        <f t="shared" si="49"/>
        <v>4344</v>
      </c>
      <c r="DN88" s="153">
        <v>6</v>
      </c>
      <c r="DO88" s="19">
        <v>0</v>
      </c>
      <c r="DP88" s="19" t="s">
        <v>965</v>
      </c>
    </row>
    <row r="89" spans="1:120" s="19" customFormat="1" x14ac:dyDescent="0.2">
      <c r="A89" s="53">
        <v>0</v>
      </c>
      <c r="B89" s="53"/>
      <c r="C89" s="53">
        <f t="shared" si="30"/>
        <v>1</v>
      </c>
      <c r="D89" s="55"/>
      <c r="E89" s="55"/>
      <c r="F89" s="56"/>
      <c r="G89" s="54"/>
      <c r="H89" s="54"/>
      <c r="I89" s="56">
        <v>1</v>
      </c>
      <c r="J89" s="54">
        <v>1</v>
      </c>
      <c r="K89" s="56"/>
      <c r="L89" s="56"/>
      <c r="M89" s="56"/>
      <c r="N89" s="58"/>
      <c r="O89" s="52" t="s">
        <v>360</v>
      </c>
      <c r="P89" s="15" t="s">
        <v>487</v>
      </c>
      <c r="Q89" s="15">
        <v>85</v>
      </c>
      <c r="R89" s="16"/>
      <c r="S89" s="20" t="s">
        <v>145</v>
      </c>
      <c r="T89" s="21">
        <v>1970</v>
      </c>
      <c r="U89" s="28" t="s">
        <v>126</v>
      </c>
      <c r="V89" s="21">
        <v>1988</v>
      </c>
      <c r="W89" s="25"/>
      <c r="X89" s="21"/>
      <c r="Y89" s="28"/>
      <c r="Z89" s="21">
        <f t="shared" si="45"/>
        <v>27</v>
      </c>
      <c r="AA89" s="25" t="s">
        <v>129</v>
      </c>
      <c r="AB89" s="21" t="s">
        <v>121</v>
      </c>
      <c r="AC89" s="21"/>
      <c r="AE89" s="90" t="s">
        <v>377</v>
      </c>
      <c r="AF89" s="82"/>
      <c r="CP89" s="19" t="str">
        <f t="shared" si="46"/>
        <v>Bucher Oliver</v>
      </c>
      <c r="CR89" s="19">
        <f t="shared" si="47"/>
        <v>27</v>
      </c>
      <c r="CS89" s="19" t="str">
        <f t="shared" si="48"/>
        <v>D</v>
      </c>
      <c r="CT89" s="154">
        <v>7641</v>
      </c>
      <c r="CU89" s="126"/>
      <c r="CV89" s="125">
        <v>741</v>
      </c>
      <c r="CW89" s="33">
        <f t="shared" si="31"/>
        <v>7</v>
      </c>
      <c r="CX89" s="83" t="str">
        <f t="shared" si="32"/>
        <v>Konstrukteur 4 / Fachplaner 4 / Gruppenchef 2</v>
      </c>
      <c r="CY89" s="125">
        <v>741</v>
      </c>
      <c r="CZ89" s="33">
        <f t="shared" si="33"/>
        <v>7</v>
      </c>
      <c r="DA89" s="83" t="str">
        <f t="shared" si="34"/>
        <v>Konstrukteur 4 / Fachplaner 4 / Gruppenchef 2</v>
      </c>
      <c r="DB89" s="125">
        <v>741</v>
      </c>
      <c r="DC89" s="33">
        <f t="shared" si="35"/>
        <v>7</v>
      </c>
      <c r="DD89" s="83" t="str">
        <f t="shared" si="36"/>
        <v>Konstrukteur 4 / Fachplaner 4 / Gruppenchef 2</v>
      </c>
      <c r="DE89" s="20"/>
      <c r="DF89" s="125">
        <v>742</v>
      </c>
      <c r="DG89" s="33">
        <f t="shared" si="37"/>
        <v>8</v>
      </c>
      <c r="DH89" s="83" t="str">
        <f t="shared" si="38"/>
        <v>Konstrukteur 5  / Fachplaner 5 / Gruppenchef 3</v>
      </c>
      <c r="DM89" s="19">
        <f t="shared" si="49"/>
        <v>7641</v>
      </c>
      <c r="DN89" s="153">
        <v>6</v>
      </c>
      <c r="DO89" s="19">
        <v>0</v>
      </c>
      <c r="DP89" s="19" t="s">
        <v>965</v>
      </c>
    </row>
    <row r="90" spans="1:120" s="19" customFormat="1" x14ac:dyDescent="0.2">
      <c r="A90" s="53">
        <v>0</v>
      </c>
      <c r="B90" s="53"/>
      <c r="C90" s="53">
        <f t="shared" si="30"/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488</v>
      </c>
      <c r="Q90" s="15">
        <v>86</v>
      </c>
      <c r="R90" s="16"/>
      <c r="S90" s="20" t="s">
        <v>144</v>
      </c>
      <c r="T90" s="21">
        <v>1968</v>
      </c>
      <c r="U90" s="28" t="s">
        <v>126</v>
      </c>
      <c r="V90" s="21">
        <v>1989</v>
      </c>
      <c r="W90" s="25"/>
      <c r="X90" s="21"/>
      <c r="Y90" s="28" t="s">
        <v>940</v>
      </c>
      <c r="Z90" s="21">
        <f t="shared" si="45"/>
        <v>26</v>
      </c>
      <c r="AA90" s="25" t="s">
        <v>939</v>
      </c>
      <c r="AB90" s="21" t="s">
        <v>121</v>
      </c>
      <c r="AC90" s="21"/>
      <c r="AE90" s="90" t="s">
        <v>375</v>
      </c>
      <c r="AF90" s="82"/>
      <c r="CP90" s="19" t="str">
        <f t="shared" si="46"/>
        <v>Hagen Stefan</v>
      </c>
      <c r="CR90" s="19">
        <f t="shared" si="47"/>
        <v>26</v>
      </c>
      <c r="CS90" s="19" t="str">
        <f t="shared" si="48"/>
        <v>D</v>
      </c>
      <c r="CT90" s="154">
        <v>6741</v>
      </c>
      <c r="CU90" s="126"/>
      <c r="CV90" s="125">
        <v>741</v>
      </c>
      <c r="CW90" s="33">
        <f t="shared" si="31"/>
        <v>7</v>
      </c>
      <c r="CX90" s="83" t="str">
        <f t="shared" si="32"/>
        <v>Konstrukteur 4 / Fachplaner 4 / Gruppenchef 2</v>
      </c>
      <c r="CY90" s="125">
        <v>741</v>
      </c>
      <c r="CZ90" s="33">
        <f t="shared" si="33"/>
        <v>7</v>
      </c>
      <c r="DA90" s="83" t="str">
        <f t="shared" si="34"/>
        <v>Konstrukteur 4 / Fachplaner 4 / Gruppenchef 2</v>
      </c>
      <c r="DB90" s="125">
        <v>741</v>
      </c>
      <c r="DC90" s="33">
        <f t="shared" si="35"/>
        <v>7</v>
      </c>
      <c r="DD90" s="83" t="str">
        <f t="shared" si="36"/>
        <v>Konstrukteur 4 / Fachplaner 4 / Gruppenchef 2</v>
      </c>
      <c r="DE90" s="20"/>
      <c r="DF90" s="125">
        <v>742</v>
      </c>
      <c r="DG90" s="33">
        <f t="shared" si="37"/>
        <v>8</v>
      </c>
      <c r="DH90" s="83" t="str">
        <f t="shared" si="38"/>
        <v>Konstrukteur 5  / Fachplaner 5 / Gruppenchef 3</v>
      </c>
      <c r="DM90" s="19">
        <f t="shared" si="49"/>
        <v>6741</v>
      </c>
      <c r="DN90" s="153">
        <v>6</v>
      </c>
      <c r="DO90" s="19">
        <v>0</v>
      </c>
      <c r="DP90" s="19" t="s">
        <v>965</v>
      </c>
    </row>
    <row r="91" spans="1:120" s="19" customFormat="1" x14ac:dyDescent="0.2">
      <c r="A91" s="53">
        <v>0</v>
      </c>
      <c r="B91" s="53"/>
      <c r="C91" s="53">
        <f t="shared" si="30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359</v>
      </c>
      <c r="P91" s="15" t="s">
        <v>489</v>
      </c>
      <c r="Q91" s="15">
        <v>87</v>
      </c>
      <c r="R91" s="16"/>
      <c r="S91" s="20" t="s">
        <v>146</v>
      </c>
      <c r="T91" s="21">
        <v>1970</v>
      </c>
      <c r="U91" s="28" t="s">
        <v>126</v>
      </c>
      <c r="V91" s="21">
        <v>1991</v>
      </c>
      <c r="W91" s="25"/>
      <c r="X91" s="21"/>
      <c r="Y91" s="28"/>
      <c r="Z91" s="21">
        <f t="shared" si="45"/>
        <v>24</v>
      </c>
      <c r="AA91" s="25" t="s">
        <v>129</v>
      </c>
      <c r="AB91" s="21" t="s">
        <v>121</v>
      </c>
      <c r="AC91" s="21"/>
      <c r="AE91" s="90" t="s">
        <v>377</v>
      </c>
      <c r="AF91" s="82"/>
      <c r="CP91" s="19" t="str">
        <f t="shared" si="46"/>
        <v>Hardmeyer Christian</v>
      </c>
      <c r="CR91" s="19">
        <f t="shared" si="47"/>
        <v>24</v>
      </c>
      <c r="CS91" s="19" t="str">
        <f t="shared" si="48"/>
        <v>D</v>
      </c>
      <c r="CT91" s="154">
        <v>9618</v>
      </c>
      <c r="CU91" s="126"/>
      <c r="CV91" s="125">
        <v>741</v>
      </c>
      <c r="CW91" s="33">
        <f t="shared" si="31"/>
        <v>7</v>
      </c>
      <c r="CX91" s="83" t="str">
        <f t="shared" si="32"/>
        <v>Konstrukteur 4 / Fachplaner 4 / Gruppenchef 2</v>
      </c>
      <c r="CY91" s="125">
        <v>741</v>
      </c>
      <c r="CZ91" s="33">
        <f t="shared" si="33"/>
        <v>7</v>
      </c>
      <c r="DA91" s="83" t="str">
        <f t="shared" si="34"/>
        <v>Konstrukteur 4 / Fachplaner 4 / Gruppenchef 2</v>
      </c>
      <c r="DB91" s="125">
        <v>741</v>
      </c>
      <c r="DC91" s="33">
        <f t="shared" si="35"/>
        <v>7</v>
      </c>
      <c r="DD91" s="83" t="str">
        <f t="shared" si="36"/>
        <v>Konstrukteur 4 / Fachplaner 4 / Gruppenchef 2</v>
      </c>
      <c r="DE91" s="20"/>
      <c r="DF91" s="125">
        <v>742</v>
      </c>
      <c r="DG91" s="33">
        <f t="shared" si="37"/>
        <v>8</v>
      </c>
      <c r="DH91" s="83" t="str">
        <f t="shared" si="38"/>
        <v>Konstrukteur 5  / Fachplaner 5 / Gruppenchef 3</v>
      </c>
      <c r="DM91" s="19">
        <f t="shared" si="49"/>
        <v>9618</v>
      </c>
      <c r="DN91" s="153">
        <v>6</v>
      </c>
      <c r="DO91" s="19">
        <v>0</v>
      </c>
      <c r="DP91" s="19" t="s">
        <v>965</v>
      </c>
    </row>
    <row r="92" spans="1:120" s="19" customFormat="1" x14ac:dyDescent="0.2">
      <c r="A92" s="53">
        <v>0</v>
      </c>
      <c r="B92" s="53"/>
      <c r="C92" s="53">
        <f t="shared" si="30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360</v>
      </c>
      <c r="P92" s="15" t="s">
        <v>490</v>
      </c>
      <c r="Q92" s="15">
        <v>88</v>
      </c>
      <c r="R92" s="16"/>
      <c r="S92" s="20" t="s">
        <v>148</v>
      </c>
      <c r="T92" s="21">
        <v>1970</v>
      </c>
      <c r="U92" s="28" t="s">
        <v>126</v>
      </c>
      <c r="V92" s="21">
        <v>1992</v>
      </c>
      <c r="W92" s="25"/>
      <c r="X92" s="21"/>
      <c r="Y92" s="28"/>
      <c r="Z92" s="21">
        <f t="shared" si="45"/>
        <v>23</v>
      </c>
      <c r="AA92" s="25" t="s">
        <v>129</v>
      </c>
      <c r="AB92" s="21" t="s">
        <v>121</v>
      </c>
      <c r="AC92" s="21"/>
      <c r="AE92" s="90" t="s">
        <v>421</v>
      </c>
      <c r="AF92" s="82"/>
      <c r="CP92" s="19" t="str">
        <f t="shared" si="46"/>
        <v>Wira Stephane</v>
      </c>
      <c r="CR92" s="19">
        <f t="shared" si="47"/>
        <v>23</v>
      </c>
      <c r="CS92" s="19" t="str">
        <f t="shared" si="48"/>
        <v>D</v>
      </c>
      <c r="CT92" s="154">
        <v>9623</v>
      </c>
      <c r="CU92" s="126"/>
      <c r="CV92" s="125">
        <v>742</v>
      </c>
      <c r="CW92" s="33">
        <f t="shared" si="31"/>
        <v>8</v>
      </c>
      <c r="CX92" s="83" t="str">
        <f t="shared" si="32"/>
        <v>Konstrukteur 5  / Fachplaner 5 / Gruppenchef 3</v>
      </c>
      <c r="CY92" s="125">
        <v>742</v>
      </c>
      <c r="CZ92" s="33">
        <f t="shared" si="33"/>
        <v>8</v>
      </c>
      <c r="DA92" s="83" t="str">
        <f t="shared" si="34"/>
        <v>Konstrukteur 5  / Fachplaner 5 / Gruppenchef 3</v>
      </c>
      <c r="DB92" s="125">
        <v>742</v>
      </c>
      <c r="DC92" s="33">
        <f t="shared" si="35"/>
        <v>8</v>
      </c>
      <c r="DD92" s="83" t="str">
        <f t="shared" si="36"/>
        <v>Konstrukteur 5  / Fachplaner 5 / Gruppenchef 3</v>
      </c>
      <c r="DE92" s="20"/>
      <c r="DF92" s="125">
        <v>742</v>
      </c>
      <c r="DG92" s="33">
        <f t="shared" si="37"/>
        <v>8</v>
      </c>
      <c r="DH92" s="83" t="str">
        <f t="shared" si="38"/>
        <v>Konstrukteur 5  / Fachplaner 5 / Gruppenchef 3</v>
      </c>
      <c r="DM92" s="19">
        <f t="shared" si="49"/>
        <v>9623</v>
      </c>
      <c r="DN92" s="153">
        <v>6</v>
      </c>
      <c r="DO92" s="19">
        <v>0</v>
      </c>
      <c r="DP92" s="19" t="s">
        <v>975</v>
      </c>
    </row>
    <row r="93" spans="1:120" s="19" customFormat="1" x14ac:dyDescent="0.2">
      <c r="A93" s="53">
        <v>0</v>
      </c>
      <c r="B93" s="53"/>
      <c r="C93" s="53">
        <f t="shared" si="30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360</v>
      </c>
      <c r="P93" s="15" t="s">
        <v>568</v>
      </c>
      <c r="Q93" s="15">
        <v>89</v>
      </c>
      <c r="R93" s="16"/>
      <c r="S93" s="20" t="s">
        <v>569</v>
      </c>
      <c r="T93" s="21">
        <v>1973</v>
      </c>
      <c r="U93" s="28" t="s">
        <v>126</v>
      </c>
      <c r="V93" s="21">
        <v>1993</v>
      </c>
      <c r="W93" s="25"/>
      <c r="X93" s="21"/>
      <c r="Y93" s="28"/>
      <c r="Z93" s="21">
        <f t="shared" si="45"/>
        <v>22</v>
      </c>
      <c r="AA93" s="25" t="s">
        <v>129</v>
      </c>
      <c r="AB93" s="21" t="s">
        <v>121</v>
      </c>
      <c r="AC93" s="21"/>
      <c r="AE93" s="90" t="s">
        <v>377</v>
      </c>
      <c r="AF93" s="82"/>
      <c r="CP93" s="19" t="str">
        <f t="shared" si="46"/>
        <v>Heiniger Christoph</v>
      </c>
      <c r="CR93" s="19">
        <f t="shared" si="47"/>
        <v>22</v>
      </c>
      <c r="CS93" s="19" t="str">
        <f t="shared" si="48"/>
        <v>D</v>
      </c>
      <c r="CT93" s="154">
        <v>4346</v>
      </c>
      <c r="CU93" s="126"/>
      <c r="CV93" s="125">
        <v>741</v>
      </c>
      <c r="CW93" s="33">
        <f t="shared" si="31"/>
        <v>7</v>
      </c>
      <c r="CX93" s="83" t="str">
        <f t="shared" si="32"/>
        <v>Konstrukteur 4 / Fachplaner 4 / Gruppenchef 2</v>
      </c>
      <c r="CY93" s="125">
        <v>741</v>
      </c>
      <c r="CZ93" s="33">
        <f t="shared" si="33"/>
        <v>7</v>
      </c>
      <c r="DA93" s="83" t="str">
        <f t="shared" si="34"/>
        <v>Konstrukteur 4 / Fachplaner 4 / Gruppenchef 2</v>
      </c>
      <c r="DB93" s="125">
        <v>741</v>
      </c>
      <c r="DC93" s="33">
        <f t="shared" si="35"/>
        <v>7</v>
      </c>
      <c r="DD93" s="83" t="str">
        <f t="shared" si="36"/>
        <v>Konstrukteur 4 / Fachplaner 4 / Gruppenchef 2</v>
      </c>
      <c r="DE93" s="20"/>
      <c r="DF93" s="125">
        <v>742</v>
      </c>
      <c r="DG93" s="33">
        <f t="shared" si="37"/>
        <v>8</v>
      </c>
      <c r="DH93" s="83" t="str">
        <f t="shared" si="38"/>
        <v>Konstrukteur 5  / Fachplaner 5 / Gruppenchef 3</v>
      </c>
      <c r="DM93" s="19">
        <f t="shared" si="49"/>
        <v>4346</v>
      </c>
      <c r="DN93" s="153">
        <v>6</v>
      </c>
      <c r="DO93" s="19">
        <v>0</v>
      </c>
      <c r="DP93" s="19" t="s">
        <v>965</v>
      </c>
    </row>
    <row r="94" spans="1:120" s="19" customFormat="1" x14ac:dyDescent="0.2">
      <c r="A94" s="53">
        <v>0</v>
      </c>
      <c r="B94" s="53"/>
      <c r="C94" s="53">
        <f t="shared" si="30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360</v>
      </c>
      <c r="P94" s="15" t="s">
        <v>493</v>
      </c>
      <c r="Q94" s="15">
        <v>90</v>
      </c>
      <c r="R94" s="16"/>
      <c r="S94" s="20" t="s">
        <v>294</v>
      </c>
      <c r="T94" s="21">
        <v>1976</v>
      </c>
      <c r="U94" s="28" t="s">
        <v>126</v>
      </c>
      <c r="V94" s="21">
        <v>1998</v>
      </c>
      <c r="W94" s="25"/>
      <c r="X94" s="21"/>
      <c r="Y94" s="28"/>
      <c r="Z94" s="21">
        <f t="shared" si="45"/>
        <v>17</v>
      </c>
      <c r="AA94" s="25" t="s">
        <v>129</v>
      </c>
      <c r="AB94" s="21" t="s">
        <v>121</v>
      </c>
      <c r="AC94" s="21"/>
      <c r="AE94" s="90" t="s">
        <v>377</v>
      </c>
      <c r="AF94" s="82"/>
      <c r="CP94" s="19" t="str">
        <f t="shared" si="46"/>
        <v>Humbel Sven</v>
      </c>
      <c r="CR94" s="19">
        <f t="shared" si="47"/>
        <v>17</v>
      </c>
      <c r="CS94" s="19" t="str">
        <f t="shared" si="48"/>
        <v>D</v>
      </c>
      <c r="CT94" s="154">
        <v>9654</v>
      </c>
      <c r="CU94" s="126"/>
      <c r="CV94" s="125">
        <v>741</v>
      </c>
      <c r="CW94" s="33">
        <f t="shared" si="31"/>
        <v>7</v>
      </c>
      <c r="CX94" s="83" t="str">
        <f t="shared" si="32"/>
        <v>Konstrukteur 4 / Fachplaner 4 / Gruppenchef 2</v>
      </c>
      <c r="CY94" s="125">
        <v>741</v>
      </c>
      <c r="CZ94" s="33">
        <f t="shared" si="33"/>
        <v>7</v>
      </c>
      <c r="DA94" s="83" t="str">
        <f t="shared" si="34"/>
        <v>Konstrukteur 4 / Fachplaner 4 / Gruppenchef 2</v>
      </c>
      <c r="DB94" s="125">
        <v>741</v>
      </c>
      <c r="DC94" s="33">
        <f t="shared" si="35"/>
        <v>7</v>
      </c>
      <c r="DD94" s="83" t="str">
        <f t="shared" si="36"/>
        <v>Konstrukteur 4 / Fachplaner 4 / Gruppenchef 2</v>
      </c>
      <c r="DE94" s="20"/>
      <c r="DF94" s="125">
        <v>742</v>
      </c>
      <c r="DG94" s="33">
        <f t="shared" si="37"/>
        <v>8</v>
      </c>
      <c r="DH94" s="83" t="str">
        <f t="shared" si="38"/>
        <v>Konstrukteur 5  / Fachplaner 5 / Gruppenchef 3</v>
      </c>
      <c r="DM94" s="19">
        <f t="shared" si="49"/>
        <v>9654</v>
      </c>
      <c r="DN94" s="153">
        <v>6</v>
      </c>
      <c r="DO94" s="19">
        <v>0</v>
      </c>
      <c r="DP94" s="19" t="s">
        <v>965</v>
      </c>
    </row>
    <row r="95" spans="1:120" s="19" customFormat="1" x14ac:dyDescent="0.2">
      <c r="A95" s="53">
        <v>0</v>
      </c>
      <c r="B95" s="53"/>
      <c r="C95" s="53">
        <f t="shared" si="30"/>
        <v>1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361</v>
      </c>
      <c r="P95" s="15" t="s">
        <v>497</v>
      </c>
      <c r="Q95" s="15">
        <v>91</v>
      </c>
      <c r="R95" s="16"/>
      <c r="S95" s="20" t="s">
        <v>179</v>
      </c>
      <c r="T95" s="21">
        <v>1982</v>
      </c>
      <c r="U95" s="28" t="s">
        <v>235</v>
      </c>
      <c r="V95" s="21">
        <v>2002</v>
      </c>
      <c r="W95" s="25"/>
      <c r="X95" s="21"/>
      <c r="Y95" s="25"/>
      <c r="Z95" s="21">
        <f t="shared" si="45"/>
        <v>13</v>
      </c>
      <c r="AA95" s="25" t="s">
        <v>129</v>
      </c>
      <c r="AB95" s="21" t="s">
        <v>121</v>
      </c>
      <c r="AC95" s="21"/>
      <c r="AE95" s="187" t="s">
        <v>894</v>
      </c>
      <c r="AF95" s="82"/>
      <c r="CP95" s="19" t="str">
        <f t="shared" si="46"/>
        <v>Delmas Marc</v>
      </c>
      <c r="CR95" s="19">
        <f t="shared" si="47"/>
        <v>13</v>
      </c>
      <c r="CS95" s="19" t="str">
        <f t="shared" si="48"/>
        <v>D</v>
      </c>
      <c r="CT95" s="154">
        <v>9660</v>
      </c>
      <c r="CU95" s="126"/>
      <c r="CV95" s="125">
        <v>742</v>
      </c>
      <c r="CW95" s="33">
        <f t="shared" si="31"/>
        <v>8</v>
      </c>
      <c r="CX95" s="83" t="str">
        <f t="shared" si="32"/>
        <v>Konstrukteur 5  / Fachplaner 5 / Gruppenchef 3</v>
      </c>
      <c r="CY95" s="125">
        <v>741</v>
      </c>
      <c r="CZ95" s="33">
        <f t="shared" si="33"/>
        <v>7</v>
      </c>
      <c r="DA95" s="83" t="str">
        <f t="shared" si="34"/>
        <v>Konstrukteur 4 / Fachplaner 4 / Gruppenchef 2</v>
      </c>
      <c r="DB95" s="125">
        <v>733</v>
      </c>
      <c r="DC95" s="33">
        <f t="shared" si="35"/>
        <v>6</v>
      </c>
      <c r="DD95" s="83" t="str">
        <f t="shared" si="36"/>
        <v>Konstrukteur 3 / -planer 3 / Gruppenchef 1</v>
      </c>
      <c r="DE95" s="20"/>
      <c r="DF95" s="125">
        <v>733</v>
      </c>
      <c r="DG95" s="125">
        <f t="shared" si="37"/>
        <v>6</v>
      </c>
      <c r="DH95" s="83" t="str">
        <f t="shared" si="38"/>
        <v>Konstrukteur 3 / -planer 3 / Gruppenchef 1</v>
      </c>
      <c r="DM95" s="19">
        <f t="shared" si="49"/>
        <v>9660</v>
      </c>
      <c r="DN95" s="153">
        <v>6</v>
      </c>
      <c r="DO95" s="19">
        <v>0</v>
      </c>
      <c r="DP95" s="19" t="s">
        <v>965</v>
      </c>
    </row>
    <row r="96" spans="1:120" s="19" customFormat="1" x14ac:dyDescent="0.2">
      <c r="A96" s="53">
        <v>0</v>
      </c>
      <c r="B96" s="53"/>
      <c r="C96" s="53">
        <f t="shared" si="30"/>
        <v>1</v>
      </c>
      <c r="D96" s="55"/>
      <c r="E96" s="55"/>
      <c r="F96" s="56"/>
      <c r="G96" s="54"/>
      <c r="H96" s="54"/>
      <c r="I96" s="56">
        <v>1</v>
      </c>
      <c r="J96" s="54"/>
      <c r="K96" s="56"/>
      <c r="L96" s="56"/>
      <c r="M96" s="56"/>
      <c r="N96" s="58"/>
      <c r="O96" s="52" t="s">
        <v>361</v>
      </c>
      <c r="P96" s="15" t="s">
        <v>491</v>
      </c>
      <c r="Q96" s="15">
        <v>92</v>
      </c>
      <c r="R96" s="16"/>
      <c r="S96" s="20" t="s">
        <v>140</v>
      </c>
      <c r="T96" s="21">
        <v>1955</v>
      </c>
      <c r="U96" s="28" t="s">
        <v>126</v>
      </c>
      <c r="V96" s="21">
        <v>1973</v>
      </c>
      <c r="W96" s="25"/>
      <c r="X96" s="21"/>
      <c r="Y96" s="28"/>
      <c r="Z96" s="21">
        <f t="shared" si="45"/>
        <v>42</v>
      </c>
      <c r="AA96" s="25" t="s">
        <v>129</v>
      </c>
      <c r="AB96" s="21" t="s">
        <v>1042</v>
      </c>
      <c r="AC96" s="21"/>
      <c r="AE96" s="187" t="s">
        <v>377</v>
      </c>
      <c r="AF96" s="82"/>
      <c r="CP96" s="19" t="str">
        <f t="shared" si="46"/>
        <v>Wespiser Charles</v>
      </c>
      <c r="CR96" s="19">
        <f t="shared" si="47"/>
        <v>42</v>
      </c>
      <c r="CS96" s="19" t="str">
        <f t="shared" si="48"/>
        <v xml:space="preserve"> E/D </v>
      </c>
      <c r="CT96" s="154">
        <v>5545</v>
      </c>
      <c r="CU96" s="126"/>
      <c r="CV96" s="125">
        <v>741</v>
      </c>
      <c r="CW96" s="33">
        <f t="shared" si="31"/>
        <v>7</v>
      </c>
      <c r="CX96" s="83" t="str">
        <f t="shared" si="32"/>
        <v>Konstrukteur 4 / Fachplaner 4 / Gruppenchef 2</v>
      </c>
      <c r="CY96" s="125">
        <v>741</v>
      </c>
      <c r="CZ96" s="33">
        <f t="shared" si="33"/>
        <v>7</v>
      </c>
      <c r="DA96" s="83" t="str">
        <f t="shared" si="34"/>
        <v>Konstrukteur 4 / Fachplaner 4 / Gruppenchef 2</v>
      </c>
      <c r="DB96" s="125">
        <v>741</v>
      </c>
      <c r="DC96" s="33">
        <f t="shared" si="35"/>
        <v>7</v>
      </c>
      <c r="DD96" s="83" t="str">
        <f t="shared" si="36"/>
        <v>Konstrukteur 4 / Fachplaner 4 / Gruppenchef 2</v>
      </c>
      <c r="DE96" s="20"/>
      <c r="DF96" s="125">
        <v>741</v>
      </c>
      <c r="DG96" s="33">
        <f t="shared" si="37"/>
        <v>7</v>
      </c>
      <c r="DH96" s="83" t="str">
        <f t="shared" si="38"/>
        <v>Konstrukteur 4 / Fachplaner 4 / Gruppenchef 2</v>
      </c>
      <c r="DM96" s="19">
        <f t="shared" si="49"/>
        <v>5545</v>
      </c>
      <c r="DN96" s="153">
        <v>6</v>
      </c>
      <c r="DO96" s="19">
        <v>0</v>
      </c>
      <c r="DP96" s="19" t="s">
        <v>965</v>
      </c>
    </row>
    <row r="97" spans="1:120" s="19" customFormat="1" x14ac:dyDescent="0.2">
      <c r="A97" s="53">
        <v>0</v>
      </c>
      <c r="B97" s="53">
        <v>1</v>
      </c>
      <c r="C97" s="53">
        <f t="shared" si="30"/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361</v>
      </c>
      <c r="P97" s="15" t="s">
        <v>492</v>
      </c>
      <c r="Q97" s="15">
        <v>93</v>
      </c>
      <c r="R97" s="16"/>
      <c r="S97" s="20" t="s">
        <v>143</v>
      </c>
      <c r="T97" s="21">
        <v>1968</v>
      </c>
      <c r="U97" s="28" t="s">
        <v>128</v>
      </c>
      <c r="V97" s="21">
        <v>1989</v>
      </c>
      <c r="W97" s="25"/>
      <c r="X97" s="21"/>
      <c r="Y97" s="28"/>
      <c r="Z97" s="21">
        <f t="shared" si="45"/>
        <v>26</v>
      </c>
      <c r="AA97" s="25" t="s">
        <v>710</v>
      </c>
      <c r="AB97" s="21" t="s">
        <v>1042</v>
      </c>
      <c r="AC97" s="21"/>
      <c r="AE97" s="187" t="s">
        <v>377</v>
      </c>
      <c r="AF97" s="82"/>
      <c r="CP97" s="19" t="str">
        <f t="shared" si="46"/>
        <v>Nicolosi Lucia</v>
      </c>
      <c r="CR97" s="19">
        <f t="shared" si="47"/>
        <v>26</v>
      </c>
      <c r="CS97" s="19" t="str">
        <f t="shared" si="48"/>
        <v xml:space="preserve"> E/D </v>
      </c>
      <c r="CT97" s="154">
        <v>7637</v>
      </c>
      <c r="CU97" s="126"/>
      <c r="CV97" s="125">
        <v>741</v>
      </c>
      <c r="CW97" s="33">
        <f t="shared" ref="CW97:CW130" si="50">VLOOKUP($CV97,Funktionsbezeichnungen,3,0)</f>
        <v>7</v>
      </c>
      <c r="CX97" s="83" t="str">
        <f t="shared" ref="CX97:CX130" si="51">VLOOKUP($CV97,Funktionsbezeichnungen,2,0)</f>
        <v>Konstrukteur 4 / Fachplaner 4 / Gruppenchef 2</v>
      </c>
      <c r="CY97" s="125">
        <v>741</v>
      </c>
      <c r="CZ97" s="33">
        <f t="shared" si="33"/>
        <v>7</v>
      </c>
      <c r="DA97" s="83" t="str">
        <f t="shared" si="34"/>
        <v>Konstrukteur 4 / Fachplaner 4 / Gruppenchef 2</v>
      </c>
      <c r="DB97" s="125">
        <v>741</v>
      </c>
      <c r="DC97" s="33">
        <f t="shared" si="35"/>
        <v>7</v>
      </c>
      <c r="DD97" s="83" t="str">
        <f t="shared" si="36"/>
        <v>Konstrukteur 4 / Fachplaner 4 / Gruppenchef 2</v>
      </c>
      <c r="DE97" s="20"/>
      <c r="DF97" s="125">
        <v>741</v>
      </c>
      <c r="DG97" s="33">
        <f t="shared" si="37"/>
        <v>7</v>
      </c>
      <c r="DH97" s="83" t="str">
        <f t="shared" si="38"/>
        <v>Konstrukteur 4 / Fachplaner 4 / Gruppenchef 2</v>
      </c>
      <c r="DM97" s="19">
        <f t="shared" si="49"/>
        <v>7637</v>
      </c>
      <c r="DN97" s="153">
        <v>6</v>
      </c>
      <c r="DO97" s="19">
        <v>0</v>
      </c>
      <c r="DP97" s="19" t="s">
        <v>965</v>
      </c>
    </row>
    <row r="98" spans="1:120" s="19" customFormat="1" x14ac:dyDescent="0.2">
      <c r="A98" s="53">
        <v>0</v>
      </c>
      <c r="B98" s="53"/>
      <c r="C98" s="53">
        <f t="shared" si="30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358</v>
      </c>
      <c r="P98" s="15" t="s">
        <v>652</v>
      </c>
      <c r="Q98" s="15">
        <v>94</v>
      </c>
      <c r="R98" s="16"/>
      <c r="S98" s="20" t="s">
        <v>651</v>
      </c>
      <c r="T98" s="21">
        <v>1967</v>
      </c>
      <c r="U98" s="28" t="s">
        <v>653</v>
      </c>
      <c r="V98" s="21">
        <v>1988</v>
      </c>
      <c r="W98" s="25"/>
      <c r="X98" s="21"/>
      <c r="Y98" s="28"/>
      <c r="Z98" s="21">
        <f t="shared" si="45"/>
        <v>27</v>
      </c>
      <c r="AA98" s="25" t="s">
        <v>653</v>
      </c>
      <c r="AB98" s="21" t="s">
        <v>142</v>
      </c>
      <c r="AC98" s="21"/>
      <c r="AE98" s="187" t="s">
        <v>378</v>
      </c>
      <c r="AF98" s="82"/>
      <c r="CP98" s="19" t="str">
        <f t="shared" si="46"/>
        <v>Dettwiler Markus</v>
      </c>
      <c r="CR98" s="19">
        <f t="shared" si="47"/>
        <v>27</v>
      </c>
      <c r="CS98" s="19" t="str">
        <f t="shared" si="48"/>
        <v>E</v>
      </c>
      <c r="CT98" s="154">
        <v>5639</v>
      </c>
      <c r="CU98" s="126"/>
      <c r="CV98" s="125">
        <v>741</v>
      </c>
      <c r="CW98" s="33">
        <f t="shared" si="50"/>
        <v>7</v>
      </c>
      <c r="CX98" s="83" t="str">
        <f t="shared" si="51"/>
        <v>Konstrukteur 4 / Fachplaner 4 / Gruppenchef 2</v>
      </c>
      <c r="CY98" s="125">
        <v>741</v>
      </c>
      <c r="CZ98" s="33">
        <f t="shared" si="33"/>
        <v>7</v>
      </c>
      <c r="DA98" s="83" t="str">
        <f t="shared" si="34"/>
        <v>Konstrukteur 4 / Fachplaner 4 / Gruppenchef 2</v>
      </c>
      <c r="DB98" s="125">
        <v>741</v>
      </c>
      <c r="DC98" s="33">
        <f t="shared" si="35"/>
        <v>7</v>
      </c>
      <c r="DD98" s="83" t="str">
        <f t="shared" si="36"/>
        <v>Konstrukteur 4 / Fachplaner 4 / Gruppenchef 2</v>
      </c>
      <c r="DE98" s="20"/>
      <c r="DF98" s="125">
        <v>741</v>
      </c>
      <c r="DG98" s="33">
        <f t="shared" si="37"/>
        <v>7</v>
      </c>
      <c r="DH98" s="83" t="str">
        <f t="shared" si="38"/>
        <v>Konstrukteur 4 / Fachplaner 4 / Gruppenchef 2</v>
      </c>
      <c r="DM98" s="19">
        <f t="shared" si="49"/>
        <v>5639</v>
      </c>
      <c r="DN98" s="153">
        <v>6</v>
      </c>
      <c r="DO98" s="19">
        <v>0</v>
      </c>
      <c r="DP98" s="19" t="s">
        <v>965</v>
      </c>
    </row>
    <row r="99" spans="1:120" s="19" customFormat="1" x14ac:dyDescent="0.2">
      <c r="A99" s="53">
        <v>0</v>
      </c>
      <c r="B99" s="53"/>
      <c r="C99" s="53">
        <f t="shared" si="30"/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358</v>
      </c>
      <c r="P99" s="15" t="s">
        <v>558</v>
      </c>
      <c r="Q99" s="15">
        <v>95</v>
      </c>
      <c r="R99" s="16"/>
      <c r="S99" s="20" t="s">
        <v>559</v>
      </c>
      <c r="T99" s="21">
        <v>1973</v>
      </c>
      <c r="U99" s="28" t="s">
        <v>560</v>
      </c>
      <c r="V99" s="21">
        <v>1994</v>
      </c>
      <c r="W99" s="25"/>
      <c r="X99" s="21"/>
      <c r="Y99" s="28"/>
      <c r="Z99" s="21">
        <f t="shared" si="45"/>
        <v>21</v>
      </c>
      <c r="AA99" s="25" t="s">
        <v>235</v>
      </c>
      <c r="AB99" s="21" t="s">
        <v>142</v>
      </c>
      <c r="AC99" s="21"/>
      <c r="AE99" s="187" t="s">
        <v>378</v>
      </c>
      <c r="AF99" s="82"/>
      <c r="CP99" s="19" t="str">
        <f t="shared" si="46"/>
        <v>Enderlen Francois</v>
      </c>
      <c r="CR99" s="19">
        <f t="shared" si="47"/>
        <v>21</v>
      </c>
      <c r="CS99" s="19" t="str">
        <f t="shared" si="48"/>
        <v>E</v>
      </c>
      <c r="CT99" s="154">
        <v>5636</v>
      </c>
      <c r="CU99" s="126"/>
      <c r="CV99" s="125">
        <v>741</v>
      </c>
      <c r="CW99" s="33">
        <f t="shared" si="50"/>
        <v>7</v>
      </c>
      <c r="CX99" s="83" t="str">
        <f t="shared" si="51"/>
        <v>Konstrukteur 4 / Fachplaner 4 / Gruppenchef 2</v>
      </c>
      <c r="CY99" s="125">
        <v>741</v>
      </c>
      <c r="CZ99" s="33">
        <f t="shared" si="33"/>
        <v>7</v>
      </c>
      <c r="DA99" s="83" t="str">
        <f t="shared" si="34"/>
        <v>Konstrukteur 4 / Fachplaner 4 / Gruppenchef 2</v>
      </c>
      <c r="DB99" s="125">
        <v>741</v>
      </c>
      <c r="DC99" s="33">
        <f t="shared" si="35"/>
        <v>7</v>
      </c>
      <c r="DD99" s="83" t="str">
        <f t="shared" si="36"/>
        <v>Konstrukteur 4 / Fachplaner 4 / Gruppenchef 2</v>
      </c>
      <c r="DE99" s="20"/>
      <c r="DF99" s="125">
        <v>741</v>
      </c>
      <c r="DG99" s="33">
        <f t="shared" si="37"/>
        <v>7</v>
      </c>
      <c r="DH99" s="83" t="str">
        <f t="shared" si="38"/>
        <v>Konstrukteur 4 / Fachplaner 4 / Gruppenchef 2</v>
      </c>
      <c r="DM99" s="19">
        <f t="shared" si="49"/>
        <v>5636</v>
      </c>
      <c r="DN99" s="153">
        <v>6</v>
      </c>
      <c r="DO99" s="19">
        <v>0</v>
      </c>
      <c r="DP99" s="19" t="s">
        <v>965</v>
      </c>
    </row>
    <row r="100" spans="1:120" s="19" customFormat="1" x14ac:dyDescent="0.2">
      <c r="A100" s="53">
        <v>0</v>
      </c>
      <c r="B100" s="53">
        <v>1</v>
      </c>
      <c r="C100" s="53">
        <f>IF(Z100&gt;=10,1,0)</f>
        <v>1</v>
      </c>
      <c r="D100" s="55"/>
      <c r="E100" s="55"/>
      <c r="F100" s="56"/>
      <c r="G100" s="54"/>
      <c r="H100" s="54"/>
      <c r="I100" s="56">
        <v>1</v>
      </c>
      <c r="J100" s="54"/>
      <c r="K100" s="56"/>
      <c r="L100" s="56"/>
      <c r="M100" s="56"/>
      <c r="N100" s="58"/>
      <c r="O100" s="52" t="s">
        <v>358</v>
      </c>
      <c r="P100" s="15" t="s">
        <v>1116</v>
      </c>
      <c r="Q100" s="15">
        <v>96</v>
      </c>
      <c r="R100" s="16"/>
      <c r="S100" s="20" t="s">
        <v>1117</v>
      </c>
      <c r="T100" s="21">
        <v>1981</v>
      </c>
      <c r="U100" s="28" t="s">
        <v>239</v>
      </c>
      <c r="V100" s="21">
        <v>2002</v>
      </c>
      <c r="W100" s="25"/>
      <c r="X100" s="21"/>
      <c r="Y100" s="28"/>
      <c r="Z100" s="21">
        <f>$AD$3-V100</f>
        <v>13</v>
      </c>
      <c r="AA100" s="25" t="s">
        <v>239</v>
      </c>
      <c r="AB100" s="21" t="s">
        <v>142</v>
      </c>
      <c r="AC100" s="21"/>
      <c r="AE100" s="187" t="s">
        <v>378</v>
      </c>
      <c r="AF100" s="82"/>
      <c r="CP100" s="192" t="str">
        <f>+S100</f>
        <v>Iten Vanessa</v>
      </c>
      <c r="CR100" s="19">
        <f>+Z100</f>
        <v>13</v>
      </c>
      <c r="CS100" s="19" t="str">
        <f>+AB100</f>
        <v>E</v>
      </c>
      <c r="CT100" s="205">
        <v>9661</v>
      </c>
      <c r="CU100" s="126"/>
      <c r="CV100" s="125">
        <v>741</v>
      </c>
      <c r="CW100" s="33">
        <f>VLOOKUP($CV100,Funktionsbezeichnungen,3,0)</f>
        <v>7</v>
      </c>
      <c r="CX100" s="83" t="str">
        <f>VLOOKUP($CV100,Funktionsbezeichnungen,2,0)</f>
        <v>Konstrukteur 4 / Fachplaner 4 / Gruppenchef 2</v>
      </c>
      <c r="CY100" s="125"/>
      <c r="CZ100" s="33"/>
      <c r="DA100" s="83"/>
      <c r="DB100" s="125"/>
      <c r="DC100" s="33"/>
      <c r="DD100" s="83"/>
      <c r="DE100" s="20"/>
      <c r="DF100" s="125"/>
      <c r="DG100" s="33"/>
      <c r="DH100" s="83"/>
      <c r="DM100" s="19">
        <f>+CT100</f>
        <v>9661</v>
      </c>
      <c r="DN100" s="153">
        <v>6</v>
      </c>
      <c r="DO100" s="19">
        <v>0</v>
      </c>
      <c r="DP100" s="19" t="s">
        <v>965</v>
      </c>
    </row>
    <row r="101" spans="1:120" s="19" customFormat="1" x14ac:dyDescent="0.2">
      <c r="A101" s="53">
        <v>0</v>
      </c>
      <c r="B101" s="53"/>
      <c r="C101" s="53">
        <f t="shared" si="30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358</v>
      </c>
      <c r="P101" s="15" t="s">
        <v>498</v>
      </c>
      <c r="Q101" s="15">
        <v>97</v>
      </c>
      <c r="R101" s="42"/>
      <c r="S101" s="27" t="s">
        <v>251</v>
      </c>
      <c r="T101" s="21">
        <v>1988</v>
      </c>
      <c r="U101" s="28" t="s">
        <v>235</v>
      </c>
      <c r="V101" s="21">
        <v>2007</v>
      </c>
      <c r="W101" s="25"/>
      <c r="X101" s="21"/>
      <c r="Y101" s="25"/>
      <c r="Z101" s="21">
        <f t="shared" si="45"/>
        <v>8</v>
      </c>
      <c r="AA101" s="25" t="s">
        <v>235</v>
      </c>
      <c r="AB101" s="21" t="s">
        <v>142</v>
      </c>
      <c r="AC101" s="21"/>
      <c r="AE101" s="187" t="s">
        <v>1101</v>
      </c>
      <c r="AF101" s="82"/>
      <c r="CP101" s="19" t="str">
        <f t="shared" si="46"/>
        <v>Will Cédric</v>
      </c>
      <c r="CR101" s="19">
        <f t="shared" si="47"/>
        <v>8</v>
      </c>
      <c r="CS101" s="19" t="str">
        <f t="shared" si="48"/>
        <v>E</v>
      </c>
      <c r="CT101" s="154">
        <v>9688</v>
      </c>
      <c r="CU101" s="126"/>
      <c r="CV101" s="125">
        <v>733</v>
      </c>
      <c r="CW101" s="33">
        <f t="shared" si="50"/>
        <v>6</v>
      </c>
      <c r="CX101" s="83" t="str">
        <f t="shared" si="51"/>
        <v>Konstrukteur 3 / -planer 3 / Gruppenchef 1</v>
      </c>
      <c r="CY101" s="125">
        <v>732</v>
      </c>
      <c r="CZ101" s="33">
        <f t="shared" ref="CZ101:CZ126" si="52">VLOOKUP($CY101,Funktionsbezeichnungen,3,0)</f>
        <v>5</v>
      </c>
      <c r="DA101" s="83" t="str">
        <f t="shared" ref="DA101:DA126" si="53">VLOOKUP($CY101,Funktionsbezeichnungen,2,0)</f>
        <v>Konstrukteur 2 / -planer 2</v>
      </c>
      <c r="DB101" s="125">
        <v>732</v>
      </c>
      <c r="DC101" s="33">
        <f t="shared" si="35"/>
        <v>5</v>
      </c>
      <c r="DD101" s="83" t="str">
        <f t="shared" si="36"/>
        <v>Konstrukteur 2 / -planer 2</v>
      </c>
      <c r="DE101" s="20"/>
      <c r="DF101" s="33">
        <v>732</v>
      </c>
      <c r="DG101" s="33">
        <f t="shared" ref="DG101:DG126" si="54">VLOOKUP($DF101,Funktionsbezeichnungen,3,0)</f>
        <v>5</v>
      </c>
      <c r="DH101" s="83" t="str">
        <f t="shared" ref="DH101:DH126" si="55">VLOOKUP($DF101,Funktionsbezeichnungen,2,0)</f>
        <v>Konstrukteur 2 / -planer 2</v>
      </c>
      <c r="DM101" s="19">
        <f t="shared" si="49"/>
        <v>9688</v>
      </c>
      <c r="DN101" s="153">
        <v>6</v>
      </c>
      <c r="DO101" s="19">
        <v>0</v>
      </c>
      <c r="DP101" s="19" t="s">
        <v>964</v>
      </c>
    </row>
    <row r="102" spans="1:120" s="19" customFormat="1" x14ac:dyDescent="0.2">
      <c r="A102" s="53">
        <v>0</v>
      </c>
      <c r="B102" s="53"/>
      <c r="C102" s="53">
        <f t="shared" si="30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358</v>
      </c>
      <c r="P102" s="15" t="s">
        <v>499</v>
      </c>
      <c r="Q102" s="15">
        <v>98</v>
      </c>
      <c r="R102" s="42"/>
      <c r="S102" s="27" t="s">
        <v>250</v>
      </c>
      <c r="T102" s="21">
        <v>1987</v>
      </c>
      <c r="U102" s="28" t="s">
        <v>235</v>
      </c>
      <c r="V102" s="21">
        <v>2007</v>
      </c>
      <c r="W102" s="25"/>
      <c r="X102" s="21"/>
      <c r="Y102" s="25"/>
      <c r="Z102" s="21">
        <f t="shared" si="45"/>
        <v>8</v>
      </c>
      <c r="AA102" s="25" t="s">
        <v>235</v>
      </c>
      <c r="AB102" s="21" t="s">
        <v>142</v>
      </c>
      <c r="AC102" s="21"/>
      <c r="AE102" s="90" t="s">
        <v>378</v>
      </c>
      <c r="AF102" s="82"/>
      <c r="CP102" s="19" t="str">
        <f t="shared" si="46"/>
        <v>Wernli Sebastian</v>
      </c>
      <c r="CR102" s="19">
        <f t="shared" si="47"/>
        <v>8</v>
      </c>
      <c r="CS102" s="19" t="str">
        <f t="shared" si="48"/>
        <v>E</v>
      </c>
      <c r="CT102" s="154">
        <v>9687</v>
      </c>
      <c r="CU102" s="126"/>
      <c r="CV102" s="125">
        <v>733</v>
      </c>
      <c r="CW102" s="33">
        <f t="shared" si="50"/>
        <v>6</v>
      </c>
      <c r="CX102" s="83" t="str">
        <f t="shared" si="51"/>
        <v>Konstrukteur 3 / -planer 3 / Gruppenchef 1</v>
      </c>
      <c r="CY102" s="125">
        <v>732</v>
      </c>
      <c r="CZ102" s="33">
        <f t="shared" si="52"/>
        <v>5</v>
      </c>
      <c r="DA102" s="83" t="str">
        <f t="shared" si="53"/>
        <v>Konstrukteur 2 / -planer 2</v>
      </c>
      <c r="DB102" s="125">
        <v>732</v>
      </c>
      <c r="DC102" s="33">
        <f t="shared" si="35"/>
        <v>5</v>
      </c>
      <c r="DD102" s="83" t="str">
        <f t="shared" si="36"/>
        <v>Konstrukteur 2 / -planer 2</v>
      </c>
      <c r="DE102" s="20"/>
      <c r="DF102" s="33">
        <v>732</v>
      </c>
      <c r="DG102" s="33">
        <f t="shared" si="54"/>
        <v>5</v>
      </c>
      <c r="DH102" s="83" t="str">
        <f t="shared" si="55"/>
        <v>Konstrukteur 2 / -planer 2</v>
      </c>
      <c r="DM102" s="19">
        <f t="shared" si="49"/>
        <v>9687</v>
      </c>
      <c r="DN102" s="153">
        <v>6</v>
      </c>
      <c r="DO102" s="19">
        <v>0</v>
      </c>
      <c r="DP102" s="19" t="s">
        <v>964</v>
      </c>
    </row>
    <row r="103" spans="1:120" s="19" customFormat="1" x14ac:dyDescent="0.2">
      <c r="A103" s="53">
        <v>0</v>
      </c>
      <c r="B103" s="53"/>
      <c r="C103" s="53">
        <f t="shared" si="30"/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360</v>
      </c>
      <c r="P103" s="15" t="s">
        <v>556</v>
      </c>
      <c r="Q103" s="15">
        <v>99</v>
      </c>
      <c r="R103" s="42"/>
      <c r="S103" s="27" t="s">
        <v>557</v>
      </c>
      <c r="T103" s="21">
        <v>1987</v>
      </c>
      <c r="U103" s="28" t="s">
        <v>235</v>
      </c>
      <c r="V103" s="21">
        <v>2008</v>
      </c>
      <c r="W103" s="25"/>
      <c r="X103" s="21"/>
      <c r="Y103" s="25"/>
      <c r="Z103" s="21">
        <f t="shared" si="45"/>
        <v>7</v>
      </c>
      <c r="AA103" s="25" t="s">
        <v>235</v>
      </c>
      <c r="AB103" s="21" t="s">
        <v>142</v>
      </c>
      <c r="AC103" s="21"/>
      <c r="AE103" s="90" t="s">
        <v>378</v>
      </c>
      <c r="AF103" s="82"/>
      <c r="CP103" s="19" t="str">
        <f t="shared" si="46"/>
        <v>Breiter Michael</v>
      </c>
      <c r="CR103" s="19">
        <f t="shared" si="47"/>
        <v>7</v>
      </c>
      <c r="CS103" s="19" t="str">
        <f t="shared" si="48"/>
        <v>E</v>
      </c>
      <c r="CT103" s="154">
        <v>7702</v>
      </c>
      <c r="CU103" s="126"/>
      <c r="CV103" s="125">
        <v>733</v>
      </c>
      <c r="CW103" s="33">
        <f>VLOOKUP($CV103,Funktionsbezeichnungen,3,0)</f>
        <v>6</v>
      </c>
      <c r="CX103" s="83" t="str">
        <f>VLOOKUP($CV103,Funktionsbezeichnungen,2,0)</f>
        <v>Konstrukteur 3 / -planer 3 / Gruppenchef 1</v>
      </c>
      <c r="CY103" s="125">
        <v>732</v>
      </c>
      <c r="CZ103" s="33">
        <f>VLOOKUP($CY103,Funktionsbezeichnungen,3,0)</f>
        <v>5</v>
      </c>
      <c r="DA103" s="83" t="str">
        <f>VLOOKUP($CY103,Funktionsbezeichnungen,2,0)</f>
        <v>Konstrukteur 2 / -planer 2</v>
      </c>
      <c r="DB103" s="33">
        <v>732</v>
      </c>
      <c r="DC103" s="33">
        <f>VLOOKUP($DB103,Funktionsbezeichnungen,3,0)</f>
        <v>5</v>
      </c>
      <c r="DD103" s="83" t="str">
        <f>VLOOKUP($DB103,Funktionsbezeichnungen,2,0)</f>
        <v>Konstrukteur 2 / -planer 2</v>
      </c>
      <c r="DF103" s="33">
        <v>732</v>
      </c>
      <c r="DG103" s="33">
        <f t="shared" si="54"/>
        <v>5</v>
      </c>
      <c r="DH103" s="83" t="str">
        <f t="shared" si="55"/>
        <v>Konstrukteur 2 / -planer 2</v>
      </c>
      <c r="DM103" s="19">
        <f>+CT103</f>
        <v>7702</v>
      </c>
      <c r="DN103" s="153">
        <v>6</v>
      </c>
      <c r="DO103" s="19">
        <v>0</v>
      </c>
      <c r="DP103" s="19" t="s">
        <v>964</v>
      </c>
    </row>
    <row r="104" spans="1:120" s="19" customFormat="1" x14ac:dyDescent="0.2">
      <c r="A104" s="53">
        <v>0</v>
      </c>
      <c r="B104" s="53"/>
      <c r="C104" s="53">
        <f t="shared" si="30"/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360</v>
      </c>
      <c r="P104" s="15" t="s">
        <v>524</v>
      </c>
      <c r="Q104" s="15">
        <v>100</v>
      </c>
      <c r="R104" s="42"/>
      <c r="S104" s="27" t="s">
        <v>283</v>
      </c>
      <c r="T104" s="21">
        <v>1988</v>
      </c>
      <c r="U104" s="28" t="s">
        <v>235</v>
      </c>
      <c r="V104" s="21">
        <v>2010</v>
      </c>
      <c r="W104" s="25"/>
      <c r="X104" s="21"/>
      <c r="Y104" s="25"/>
      <c r="Z104" s="21">
        <f t="shared" si="45"/>
        <v>5</v>
      </c>
      <c r="AA104" s="25" t="s">
        <v>141</v>
      </c>
      <c r="AB104" s="21" t="s">
        <v>147</v>
      </c>
      <c r="AC104" s="21"/>
      <c r="AE104" s="90" t="s">
        <v>378</v>
      </c>
      <c r="AF104" s="82"/>
      <c r="CP104" s="19" t="str">
        <f t="shared" si="46"/>
        <v>Niederberger Benjamin</v>
      </c>
      <c r="CR104" s="19">
        <f t="shared" si="47"/>
        <v>5</v>
      </c>
      <c r="CS104" s="19" t="str">
        <f t="shared" si="48"/>
        <v>F</v>
      </c>
      <c r="CT104" s="154">
        <v>9701</v>
      </c>
      <c r="CU104" s="126"/>
      <c r="CV104" s="125">
        <v>732</v>
      </c>
      <c r="CW104" s="33">
        <f t="shared" si="50"/>
        <v>5</v>
      </c>
      <c r="CX104" s="83" t="str">
        <f t="shared" si="51"/>
        <v>Konstrukteur 2 / -planer 2</v>
      </c>
      <c r="CY104" s="125">
        <v>731</v>
      </c>
      <c r="CZ104" s="33">
        <f t="shared" si="52"/>
        <v>4</v>
      </c>
      <c r="DA104" s="83" t="str">
        <f t="shared" si="53"/>
        <v>Konstrukteur 1 / -planer 1</v>
      </c>
      <c r="DB104" s="125">
        <v>731</v>
      </c>
      <c r="DC104" s="33">
        <f t="shared" si="35"/>
        <v>4</v>
      </c>
      <c r="DD104" s="83" t="str">
        <f t="shared" si="36"/>
        <v>Konstrukteur 1 / -planer 1</v>
      </c>
      <c r="DE104" s="20"/>
      <c r="DF104" s="33">
        <v>731</v>
      </c>
      <c r="DG104" s="33">
        <f t="shared" si="54"/>
        <v>4</v>
      </c>
      <c r="DH104" s="83" t="str">
        <f t="shared" si="55"/>
        <v>Konstrukteur 1 / -planer 1</v>
      </c>
      <c r="DM104" s="19">
        <f t="shared" si="49"/>
        <v>9701</v>
      </c>
      <c r="DN104" s="153">
        <v>6</v>
      </c>
      <c r="DO104" s="19">
        <v>0</v>
      </c>
      <c r="DP104" s="19" t="s">
        <v>964</v>
      </c>
    </row>
    <row r="105" spans="1:120" s="19" customFormat="1" x14ac:dyDescent="0.2">
      <c r="A105" s="53">
        <v>0</v>
      </c>
      <c r="B105" s="53">
        <v>1</v>
      </c>
      <c r="C105" s="53">
        <f t="shared" si="30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358</v>
      </c>
      <c r="P105" s="15" t="s">
        <v>905</v>
      </c>
      <c r="Q105" s="15">
        <v>101</v>
      </c>
      <c r="R105" s="42"/>
      <c r="S105" s="27" t="s">
        <v>906</v>
      </c>
      <c r="T105" s="21">
        <v>1990</v>
      </c>
      <c r="U105" s="28" t="s">
        <v>239</v>
      </c>
      <c r="V105" s="21">
        <v>2012</v>
      </c>
      <c r="W105" s="25"/>
      <c r="X105" s="21"/>
      <c r="Y105" s="25"/>
      <c r="Z105" s="21">
        <f t="shared" si="45"/>
        <v>3</v>
      </c>
      <c r="AA105" s="25" t="s">
        <v>239</v>
      </c>
      <c r="AB105" s="21" t="s">
        <v>147</v>
      </c>
      <c r="AC105" s="21"/>
      <c r="AE105" s="90" t="s">
        <v>378</v>
      </c>
      <c r="AF105" s="82"/>
      <c r="CP105" s="19" t="str">
        <f t="shared" si="46"/>
        <v>Zymeri Shaha</v>
      </c>
      <c r="CR105" s="19">
        <f t="shared" si="47"/>
        <v>3</v>
      </c>
      <c r="CS105" s="19" t="str">
        <f t="shared" si="48"/>
        <v>F</v>
      </c>
      <c r="CT105" s="155">
        <v>9733</v>
      </c>
      <c r="CU105" s="156"/>
      <c r="CV105" s="125">
        <v>731</v>
      </c>
      <c r="CW105" s="33">
        <f t="shared" si="50"/>
        <v>4</v>
      </c>
      <c r="CX105" s="83" t="str">
        <f t="shared" si="51"/>
        <v>Konstrukteur 1 / -planer 1</v>
      </c>
      <c r="CY105" s="125"/>
      <c r="CZ105" s="33"/>
      <c r="DA105" s="83"/>
      <c r="DB105" s="125"/>
      <c r="DC105" s="33"/>
      <c r="DD105" s="83"/>
      <c r="DE105" s="20"/>
      <c r="DF105" s="33">
        <v>731</v>
      </c>
      <c r="DG105" s="33">
        <f t="shared" si="54"/>
        <v>4</v>
      </c>
      <c r="DH105" s="83" t="str">
        <f t="shared" si="55"/>
        <v>Konstrukteur 1 / -planer 1</v>
      </c>
      <c r="DM105" s="19">
        <f t="shared" si="49"/>
        <v>9733</v>
      </c>
      <c r="DN105" s="153">
        <v>7</v>
      </c>
      <c r="DO105" s="19">
        <v>0</v>
      </c>
      <c r="DP105" s="19" t="s">
        <v>964</v>
      </c>
    </row>
    <row r="106" spans="1:120" s="19" customFormat="1" x14ac:dyDescent="0.2">
      <c r="A106" s="53">
        <v>0</v>
      </c>
      <c r="B106" s="53"/>
      <c r="C106" s="53">
        <f t="shared" si="30"/>
        <v>0</v>
      </c>
      <c r="D106" s="55"/>
      <c r="E106" s="55"/>
      <c r="F106" s="55"/>
      <c r="G106" s="53"/>
      <c r="H106" s="53"/>
      <c r="I106" s="55">
        <v>1</v>
      </c>
      <c r="J106" s="53"/>
      <c r="K106" s="55"/>
      <c r="L106" s="55"/>
      <c r="M106" s="55"/>
      <c r="N106" s="59"/>
      <c r="O106" s="19" t="s">
        <v>361</v>
      </c>
      <c r="P106" s="15" t="s">
        <v>542</v>
      </c>
      <c r="Q106" s="15">
        <v>102</v>
      </c>
      <c r="R106" s="42"/>
      <c r="S106" s="27" t="s">
        <v>538</v>
      </c>
      <c r="T106" s="21">
        <v>1992</v>
      </c>
      <c r="U106" s="28" t="s">
        <v>235</v>
      </c>
      <c r="V106" s="21">
        <v>2012</v>
      </c>
      <c r="W106" s="25"/>
      <c r="X106" s="21"/>
      <c r="Y106" s="25"/>
      <c r="Z106" s="21">
        <f t="shared" si="45"/>
        <v>3</v>
      </c>
      <c r="AA106" s="25" t="s">
        <v>235</v>
      </c>
      <c r="AB106" s="21" t="s">
        <v>147</v>
      </c>
      <c r="AC106" s="21"/>
      <c r="AE106" s="90" t="s">
        <v>378</v>
      </c>
      <c r="AF106" s="82"/>
      <c r="CP106" s="19" t="str">
        <f t="shared" si="46"/>
        <v>Rüegsegger Stefan</v>
      </c>
      <c r="CR106" s="19">
        <f t="shared" si="47"/>
        <v>3</v>
      </c>
      <c r="CS106" s="19" t="str">
        <f t="shared" si="48"/>
        <v>F</v>
      </c>
      <c r="CT106" s="155">
        <v>9707</v>
      </c>
      <c r="CU106" s="156"/>
      <c r="CV106" s="125">
        <v>731</v>
      </c>
      <c r="CW106" s="33">
        <f t="shared" si="50"/>
        <v>4</v>
      </c>
      <c r="CX106" s="83" t="str">
        <f t="shared" si="51"/>
        <v>Konstrukteur 1 / -planer 1</v>
      </c>
      <c r="CY106" s="125"/>
      <c r="CZ106" s="33"/>
      <c r="DA106" s="83"/>
      <c r="DB106" s="125"/>
      <c r="DC106" s="33"/>
      <c r="DD106" s="83"/>
      <c r="DE106" s="20"/>
      <c r="DF106" s="33">
        <v>731</v>
      </c>
      <c r="DG106" s="33">
        <f t="shared" si="54"/>
        <v>4</v>
      </c>
      <c r="DH106" s="83" t="str">
        <f t="shared" si="55"/>
        <v>Konstrukteur 1 / -planer 1</v>
      </c>
      <c r="DM106" s="19">
        <f t="shared" si="49"/>
        <v>9707</v>
      </c>
      <c r="DN106" s="153">
        <v>6</v>
      </c>
      <c r="DO106" s="19">
        <v>0</v>
      </c>
      <c r="DP106" s="19" t="s">
        <v>964</v>
      </c>
    </row>
    <row r="107" spans="1:120" s="19" customFormat="1" x14ac:dyDescent="0.2">
      <c r="A107" s="53">
        <v>0</v>
      </c>
      <c r="B107" s="53"/>
      <c r="C107" s="53">
        <f t="shared" si="30"/>
        <v>0</v>
      </c>
      <c r="D107" s="55"/>
      <c r="E107" s="55"/>
      <c r="F107" s="55"/>
      <c r="G107" s="53"/>
      <c r="H107" s="53"/>
      <c r="I107" s="55">
        <v>1</v>
      </c>
      <c r="J107" s="53"/>
      <c r="K107" s="55"/>
      <c r="L107" s="55"/>
      <c r="M107" s="55"/>
      <c r="N107" s="59"/>
      <c r="O107" s="19" t="s">
        <v>359</v>
      </c>
      <c r="P107" s="15" t="s">
        <v>543</v>
      </c>
      <c r="Q107" s="15">
        <v>103</v>
      </c>
      <c r="R107" s="42"/>
      <c r="S107" s="27" t="s">
        <v>539</v>
      </c>
      <c r="T107" s="21">
        <v>1992</v>
      </c>
      <c r="U107" s="28" t="s">
        <v>235</v>
      </c>
      <c r="V107" s="21">
        <v>2012</v>
      </c>
      <c r="W107" s="25"/>
      <c r="X107" s="21"/>
      <c r="Y107" s="25"/>
      <c r="Z107" s="21">
        <f t="shared" si="45"/>
        <v>3</v>
      </c>
      <c r="AA107" s="25" t="s">
        <v>235</v>
      </c>
      <c r="AB107" s="21" t="s">
        <v>147</v>
      </c>
      <c r="AC107" s="21"/>
      <c r="AE107" s="90" t="s">
        <v>378</v>
      </c>
      <c r="AF107" s="82"/>
      <c r="CP107" s="19" t="str">
        <f t="shared" si="46"/>
        <v>Schwyn Timm</v>
      </c>
      <c r="CR107" s="19">
        <f t="shared" si="47"/>
        <v>3</v>
      </c>
      <c r="CS107" s="19" t="str">
        <f t="shared" si="48"/>
        <v>F</v>
      </c>
      <c r="CT107" s="155">
        <v>9706</v>
      </c>
      <c r="CU107" s="156"/>
      <c r="CV107" s="125">
        <v>731</v>
      </c>
      <c r="CW107" s="33">
        <f t="shared" si="50"/>
        <v>4</v>
      </c>
      <c r="CX107" s="83" t="str">
        <f t="shared" si="51"/>
        <v>Konstrukteur 1 / -planer 1</v>
      </c>
      <c r="CY107" s="125"/>
      <c r="CZ107" s="33"/>
      <c r="DA107" s="83"/>
      <c r="DB107" s="125"/>
      <c r="DC107" s="33"/>
      <c r="DD107" s="83"/>
      <c r="DE107" s="20"/>
      <c r="DF107" s="33">
        <v>731</v>
      </c>
      <c r="DG107" s="33">
        <f t="shared" si="54"/>
        <v>4</v>
      </c>
      <c r="DH107" s="83" t="str">
        <f t="shared" si="55"/>
        <v>Konstrukteur 1 / -planer 1</v>
      </c>
      <c r="DM107" s="19">
        <f t="shared" si="49"/>
        <v>9706</v>
      </c>
      <c r="DN107" s="153">
        <v>6</v>
      </c>
      <c r="DO107" s="19">
        <v>0</v>
      </c>
      <c r="DP107" s="19" t="s">
        <v>964</v>
      </c>
    </row>
    <row r="108" spans="1:120" s="19" customFormat="1" x14ac:dyDescent="0.2">
      <c r="A108" s="53">
        <v>0</v>
      </c>
      <c r="B108" s="53"/>
      <c r="C108" s="53">
        <f>IF(Z108&gt;=10,1,0)</f>
        <v>0</v>
      </c>
      <c r="D108" s="55"/>
      <c r="E108" s="55"/>
      <c r="F108" s="55"/>
      <c r="G108" s="53"/>
      <c r="H108" s="53"/>
      <c r="I108" s="55">
        <v>1</v>
      </c>
      <c r="J108" s="53"/>
      <c r="K108" s="55"/>
      <c r="L108" s="55"/>
      <c r="M108" s="55"/>
      <c r="N108" s="59"/>
      <c r="O108" s="19" t="s">
        <v>359</v>
      </c>
      <c r="P108" s="15" t="s">
        <v>594</v>
      </c>
      <c r="Q108" s="15">
        <v>104</v>
      </c>
      <c r="R108" s="42"/>
      <c r="S108" s="27" t="s">
        <v>595</v>
      </c>
      <c r="T108" s="21">
        <v>1992</v>
      </c>
      <c r="U108" s="28" t="s">
        <v>235</v>
      </c>
      <c r="V108" s="21">
        <v>2013</v>
      </c>
      <c r="W108" s="25"/>
      <c r="X108" s="21"/>
      <c r="Y108" s="25"/>
      <c r="Z108" s="21">
        <f>$AD$3-V108</f>
        <v>2</v>
      </c>
      <c r="AA108" s="25" t="s">
        <v>235</v>
      </c>
      <c r="AB108" s="21" t="s">
        <v>147</v>
      </c>
      <c r="AC108" s="21"/>
      <c r="AE108" s="90" t="s">
        <v>378</v>
      </c>
      <c r="AF108" s="82"/>
      <c r="CP108" s="19" t="str">
        <f>+S108</f>
        <v>Schär Cedric</v>
      </c>
      <c r="CR108" s="19">
        <f>+Z108</f>
        <v>2</v>
      </c>
      <c r="CS108" s="19" t="str">
        <f>+AB108</f>
        <v>F</v>
      </c>
      <c r="CT108" s="155">
        <v>9715</v>
      </c>
      <c r="CU108" s="156"/>
      <c r="CV108" s="125">
        <v>731</v>
      </c>
      <c r="CW108" s="33">
        <f t="shared" si="50"/>
        <v>4</v>
      </c>
      <c r="CX108" s="83" t="str">
        <f t="shared" si="51"/>
        <v>Konstrukteur 1 / -planer 1</v>
      </c>
      <c r="CY108" s="125"/>
      <c r="CZ108" s="33"/>
      <c r="DA108" s="83"/>
      <c r="DB108" s="125"/>
      <c r="DC108" s="33"/>
      <c r="DD108" s="83"/>
      <c r="DE108" s="20"/>
      <c r="DF108" s="33">
        <v>731</v>
      </c>
      <c r="DG108" s="33">
        <f t="shared" si="54"/>
        <v>4</v>
      </c>
      <c r="DH108" s="83" t="str">
        <f t="shared" si="55"/>
        <v>Konstrukteur 1 / -planer 1</v>
      </c>
      <c r="DM108" s="19">
        <f>+CT108</f>
        <v>9715</v>
      </c>
      <c r="DN108" s="153">
        <v>6</v>
      </c>
      <c r="DO108" s="19">
        <v>0</v>
      </c>
      <c r="DP108" s="19" t="s">
        <v>964</v>
      </c>
    </row>
    <row r="109" spans="1:120" s="19" customFormat="1" x14ac:dyDescent="0.2">
      <c r="A109" s="53">
        <v>0</v>
      </c>
      <c r="B109" s="53"/>
      <c r="C109" s="53">
        <f>IF(Z109&gt;=10,1,0)</f>
        <v>0</v>
      </c>
      <c r="D109" s="55"/>
      <c r="E109" s="55"/>
      <c r="F109" s="55"/>
      <c r="G109" s="53"/>
      <c r="H109" s="53"/>
      <c r="I109" s="55">
        <v>1</v>
      </c>
      <c r="J109" s="53"/>
      <c r="K109" s="55"/>
      <c r="L109" s="55"/>
      <c r="M109" s="55"/>
      <c r="N109" s="59"/>
      <c r="O109" s="19" t="s">
        <v>361</v>
      </c>
      <c r="P109" s="15" t="s">
        <v>627</v>
      </c>
      <c r="Q109" s="15">
        <v>105</v>
      </c>
      <c r="R109" s="42"/>
      <c r="S109" s="27" t="s">
        <v>626</v>
      </c>
      <c r="T109" s="21">
        <v>1995</v>
      </c>
      <c r="U109" s="28" t="s">
        <v>235</v>
      </c>
      <c r="V109" s="21">
        <v>2014</v>
      </c>
      <c r="W109" s="25"/>
      <c r="X109" s="21"/>
      <c r="Y109" s="25"/>
      <c r="Z109" s="21">
        <f>$AD$3-V109</f>
        <v>1</v>
      </c>
      <c r="AA109" s="25" t="s">
        <v>235</v>
      </c>
      <c r="AB109" s="21" t="s">
        <v>149</v>
      </c>
      <c r="AC109" s="21"/>
      <c r="AE109" s="90" t="s">
        <v>378</v>
      </c>
      <c r="AF109" s="82"/>
      <c r="CP109" s="19" t="str">
        <f>+S109</f>
        <v>Leubin Marco</v>
      </c>
      <c r="CR109" s="19">
        <f>+Z109</f>
        <v>1</v>
      </c>
      <c r="CS109" s="19" t="str">
        <f>+AB109</f>
        <v>G</v>
      </c>
      <c r="CT109" s="154">
        <v>9726</v>
      </c>
      <c r="CU109" s="126"/>
      <c r="CV109" s="125">
        <v>731</v>
      </c>
      <c r="CW109" s="33">
        <f t="shared" si="50"/>
        <v>4</v>
      </c>
      <c r="CX109" s="83" t="str">
        <f t="shared" si="51"/>
        <v>Konstrukteur 1 / -planer 1</v>
      </c>
      <c r="CY109" s="125"/>
      <c r="CZ109" s="33"/>
      <c r="DA109" s="83"/>
      <c r="DB109" s="125"/>
      <c r="DC109" s="33"/>
      <c r="DD109" s="83"/>
      <c r="DE109" s="20"/>
      <c r="DF109" s="33"/>
      <c r="DG109" s="33"/>
      <c r="DH109" s="83"/>
      <c r="DM109" s="19">
        <f>+CT109</f>
        <v>9726</v>
      </c>
      <c r="DN109" s="153">
        <v>8</v>
      </c>
      <c r="DO109" s="19">
        <v>0</v>
      </c>
      <c r="DP109" s="185" t="s">
        <v>976</v>
      </c>
    </row>
    <row r="110" spans="1:120" s="19" customFormat="1" x14ac:dyDescent="0.2">
      <c r="A110" s="53">
        <v>0</v>
      </c>
      <c r="B110" s="53"/>
      <c r="C110" s="53">
        <f>IF(Z110&gt;=10,1,0)</f>
        <v>0</v>
      </c>
      <c r="D110" s="55"/>
      <c r="E110" s="55"/>
      <c r="F110" s="55"/>
      <c r="G110" s="53"/>
      <c r="H110" s="53"/>
      <c r="I110" s="55">
        <v>1</v>
      </c>
      <c r="J110" s="53"/>
      <c r="K110" s="55"/>
      <c r="L110" s="55"/>
      <c r="M110" s="55"/>
      <c r="N110" s="59"/>
      <c r="O110" s="19" t="s">
        <v>359</v>
      </c>
      <c r="P110" s="15" t="s">
        <v>1093</v>
      </c>
      <c r="Q110" s="15">
        <v>106</v>
      </c>
      <c r="R110" s="42"/>
      <c r="S110" s="27" t="s">
        <v>882</v>
      </c>
      <c r="T110" s="21">
        <v>1995</v>
      </c>
      <c r="U110" s="28" t="s">
        <v>235</v>
      </c>
      <c r="V110" s="21">
        <v>2015</v>
      </c>
      <c r="W110" s="25"/>
      <c r="X110" s="21"/>
      <c r="Y110" s="25"/>
      <c r="Z110" s="21">
        <f>$AD$3-V110</f>
        <v>0</v>
      </c>
      <c r="AA110" s="25" t="s">
        <v>235</v>
      </c>
      <c r="AB110" s="21" t="s">
        <v>149</v>
      </c>
      <c r="AC110" s="21"/>
      <c r="AE110" s="90" t="s">
        <v>378</v>
      </c>
      <c r="AF110" s="82"/>
      <c r="CP110" s="19" t="str">
        <f>+S110</f>
        <v>Räuftlin Thomas</v>
      </c>
      <c r="CR110" s="19">
        <f>+Z110</f>
        <v>0</v>
      </c>
      <c r="CS110" s="19" t="str">
        <f>+AB110</f>
        <v>G</v>
      </c>
      <c r="CT110" s="205">
        <v>9729</v>
      </c>
      <c r="CU110" s="126"/>
      <c r="CV110" s="125">
        <v>731</v>
      </c>
      <c r="CW110" s="33">
        <f t="shared" si="50"/>
        <v>4</v>
      </c>
      <c r="CX110" s="83" t="str">
        <f t="shared" si="51"/>
        <v>Konstrukteur 1 / -planer 1</v>
      </c>
      <c r="CY110" s="125"/>
      <c r="CZ110" s="33"/>
      <c r="DA110" s="83"/>
      <c r="DB110" s="125"/>
      <c r="DC110" s="33"/>
      <c r="DD110" s="83"/>
      <c r="DE110" s="20"/>
      <c r="DF110" s="33"/>
      <c r="DG110" s="33"/>
      <c r="DH110" s="83"/>
      <c r="DM110" s="19">
        <f>+CT110</f>
        <v>9729</v>
      </c>
      <c r="DN110" s="153">
        <v>8</v>
      </c>
      <c r="DO110" s="19">
        <v>0</v>
      </c>
      <c r="DP110" s="185" t="s">
        <v>976</v>
      </c>
    </row>
    <row r="111" spans="1:120" s="19" customFormat="1" x14ac:dyDescent="0.2">
      <c r="A111" s="53">
        <v>0</v>
      </c>
      <c r="B111" s="53">
        <v>1</v>
      </c>
      <c r="C111" s="53">
        <f t="shared" si="30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359</v>
      </c>
      <c r="P111" s="15" t="s">
        <v>500</v>
      </c>
      <c r="Q111" s="15">
        <v>107</v>
      </c>
      <c r="R111" s="42" t="s">
        <v>343</v>
      </c>
      <c r="S111" s="27" t="s">
        <v>152</v>
      </c>
      <c r="T111" s="21">
        <v>1952</v>
      </c>
      <c r="U111" s="28" t="s">
        <v>151</v>
      </c>
      <c r="V111" s="21">
        <v>1971</v>
      </c>
      <c r="W111" s="25"/>
      <c r="X111" s="21"/>
      <c r="Y111" s="25"/>
      <c r="Z111" s="21">
        <f t="shared" si="45"/>
        <v>44</v>
      </c>
      <c r="AA111" s="25" t="s">
        <v>696</v>
      </c>
      <c r="AB111" s="21" t="s">
        <v>121</v>
      </c>
      <c r="AC111" s="21"/>
      <c r="AE111" s="90" t="s">
        <v>425</v>
      </c>
      <c r="AF111" s="82"/>
      <c r="CP111" s="19" t="str">
        <f t="shared" si="46"/>
        <v>Meister Christine</v>
      </c>
      <c r="CR111" s="19">
        <f t="shared" si="47"/>
        <v>44</v>
      </c>
      <c r="CS111" s="19" t="str">
        <f t="shared" si="48"/>
        <v>D</v>
      </c>
      <c r="CT111" s="154">
        <v>4245</v>
      </c>
      <c r="CU111" s="126"/>
      <c r="CV111" s="125">
        <v>134</v>
      </c>
      <c r="CW111" s="33">
        <f t="shared" si="50"/>
        <v>7</v>
      </c>
      <c r="CX111" s="83" t="str">
        <f t="shared" si="51"/>
        <v>Kaufmännischer Mitarbeiter 4 / Gruppenchef 2</v>
      </c>
      <c r="CY111" s="125">
        <v>134</v>
      </c>
      <c r="CZ111" s="33">
        <f t="shared" si="52"/>
        <v>7</v>
      </c>
      <c r="DA111" s="83" t="str">
        <f t="shared" si="53"/>
        <v>Kaufmännischer Mitarbeiter 4 / Gruppenchef 2</v>
      </c>
      <c r="DB111" s="125">
        <v>134</v>
      </c>
      <c r="DC111" s="33">
        <f t="shared" ref="DC111:DC126" si="56">VLOOKUP($DB111,Funktionsbezeichnungen,3,0)</f>
        <v>7</v>
      </c>
      <c r="DD111" s="83" t="str">
        <f t="shared" ref="DD111:DD126" si="57">VLOOKUP($DB111,Funktionsbezeichnungen,2,0)</f>
        <v>Kaufmännischer Mitarbeiter 4 / Gruppenchef 2</v>
      </c>
      <c r="DE111" s="20"/>
      <c r="DF111" s="125">
        <v>134</v>
      </c>
      <c r="DG111" s="33">
        <f t="shared" si="54"/>
        <v>7</v>
      </c>
      <c r="DH111" s="83" t="str">
        <f t="shared" si="55"/>
        <v>Kaufmännischer Mitarbeiter 4 / Gruppenchef 2</v>
      </c>
      <c r="DM111" s="19">
        <f t="shared" si="49"/>
        <v>4245</v>
      </c>
      <c r="DN111" s="153">
        <v>6</v>
      </c>
      <c r="DO111" s="19">
        <v>0</v>
      </c>
      <c r="DP111" s="19" t="s">
        <v>955</v>
      </c>
    </row>
    <row r="112" spans="1:120" s="19" customFormat="1" ht="27" x14ac:dyDescent="0.2">
      <c r="A112" s="53">
        <v>0</v>
      </c>
      <c r="B112" s="53">
        <v>1</v>
      </c>
      <c r="C112" s="53">
        <f>IF(Z112&gt;=10,1,0)</f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357</v>
      </c>
      <c r="P112" s="15" t="s">
        <v>501</v>
      </c>
      <c r="Q112" s="15">
        <v>108</v>
      </c>
      <c r="R112" s="42"/>
      <c r="S112" s="20" t="s">
        <v>207</v>
      </c>
      <c r="T112" s="17">
        <v>1954</v>
      </c>
      <c r="U112" s="169" t="s">
        <v>210</v>
      </c>
      <c r="V112" s="118">
        <v>1971</v>
      </c>
      <c r="W112" s="120"/>
      <c r="X112" s="118"/>
      <c r="Y112" s="169"/>
      <c r="Z112" s="118">
        <f>$AD$3-V112</f>
        <v>44</v>
      </c>
      <c r="AA112" s="25" t="s">
        <v>209</v>
      </c>
      <c r="AB112" s="21" t="s">
        <v>121</v>
      </c>
      <c r="AC112" s="21"/>
      <c r="AE112" s="90" t="s">
        <v>453</v>
      </c>
      <c r="AF112" s="82"/>
      <c r="CP112" s="19" t="str">
        <f>+S112</f>
        <v>Derezynski Françoise</v>
      </c>
      <c r="CR112" s="19">
        <f>+Z112</f>
        <v>44</v>
      </c>
      <c r="CS112" s="19" t="str">
        <f>+AB112</f>
        <v>D</v>
      </c>
      <c r="CT112" s="154">
        <v>4266</v>
      </c>
      <c r="CU112" s="126"/>
      <c r="CV112" s="125">
        <v>134</v>
      </c>
      <c r="CW112" s="33">
        <f>VLOOKUP($CV112,Funktionsbezeichnungen,3,0)</f>
        <v>7</v>
      </c>
      <c r="CX112" s="83" t="str">
        <f>VLOOKUP($CV112,Funktionsbezeichnungen,2,0)</f>
        <v>Kaufmännischer Mitarbeiter 4 / Gruppenchef 2</v>
      </c>
      <c r="CY112" s="125">
        <v>134</v>
      </c>
      <c r="CZ112" s="33">
        <f>VLOOKUP($CY112,Funktionsbezeichnungen,3,0)</f>
        <v>7</v>
      </c>
      <c r="DA112" s="83" t="str">
        <f>VLOOKUP($CY112,Funktionsbezeichnungen,2,0)</f>
        <v>Kaufmännischer Mitarbeiter 4 / Gruppenchef 2</v>
      </c>
      <c r="DB112" s="125">
        <v>134</v>
      </c>
      <c r="DC112" s="33">
        <f>VLOOKUP($DB112,Funktionsbezeichnungen,3,0)</f>
        <v>7</v>
      </c>
      <c r="DD112" s="83" t="str">
        <f>VLOOKUP($DB112,Funktionsbezeichnungen,2,0)</f>
        <v>Kaufmännischer Mitarbeiter 4 / Gruppenchef 2</v>
      </c>
      <c r="DE112" s="20"/>
      <c r="DF112" s="125">
        <v>134</v>
      </c>
      <c r="DG112" s="33">
        <f>VLOOKUP($DF112,Funktionsbezeichnungen,3,0)</f>
        <v>7</v>
      </c>
      <c r="DH112" s="83" t="str">
        <f>VLOOKUP($DF112,Funktionsbezeichnungen,2,0)</f>
        <v>Kaufmännischer Mitarbeiter 4 / Gruppenchef 2</v>
      </c>
      <c r="DM112" s="19">
        <f>+CT112</f>
        <v>4266</v>
      </c>
      <c r="DN112" s="153">
        <v>6</v>
      </c>
      <c r="DO112" s="19">
        <v>0</v>
      </c>
      <c r="DP112" s="19" t="s">
        <v>955</v>
      </c>
    </row>
    <row r="113" spans="1:120" s="19" customFormat="1" x14ac:dyDescent="0.2">
      <c r="A113" s="53">
        <v>0</v>
      </c>
      <c r="B113" s="53">
        <v>1</v>
      </c>
      <c r="C113" s="53">
        <f>IF(Z113&gt;=10,1,0)</f>
        <v>1</v>
      </c>
      <c r="D113" s="55"/>
      <c r="E113" s="55"/>
      <c r="F113" s="56"/>
      <c r="G113" s="54"/>
      <c r="H113" s="54"/>
      <c r="I113" s="56"/>
      <c r="J113" s="54"/>
      <c r="K113" s="56"/>
      <c r="L113" s="56">
        <v>1</v>
      </c>
      <c r="M113" s="56"/>
      <c r="N113" s="58"/>
      <c r="O113" s="52" t="s">
        <v>357</v>
      </c>
      <c r="P113" s="15" t="s">
        <v>502</v>
      </c>
      <c r="Q113" s="15">
        <v>109</v>
      </c>
      <c r="R113" s="16"/>
      <c r="S113" s="20" t="s">
        <v>153</v>
      </c>
      <c r="T113" s="21">
        <v>1953</v>
      </c>
      <c r="U113" s="28" t="s">
        <v>215</v>
      </c>
      <c r="V113" s="21">
        <v>1977</v>
      </c>
      <c r="W113" s="25" t="s">
        <v>318</v>
      </c>
      <c r="X113" s="21">
        <v>2000</v>
      </c>
      <c r="Y113" s="28" t="s">
        <v>319</v>
      </c>
      <c r="Z113" s="21">
        <f>$AD$3-V113</f>
        <v>38</v>
      </c>
      <c r="AA113" s="25" t="s">
        <v>695</v>
      </c>
      <c r="AB113" s="21" t="s">
        <v>121</v>
      </c>
      <c r="AC113" s="21"/>
      <c r="AE113" s="90" t="s">
        <v>456</v>
      </c>
      <c r="AF113" s="82"/>
      <c r="CP113" s="19" t="str">
        <f>+S113</f>
        <v>Szirt Madeleine</v>
      </c>
      <c r="CR113" s="19">
        <f>+Z113</f>
        <v>38</v>
      </c>
      <c r="CS113" s="19" t="str">
        <f>+AB113</f>
        <v>D</v>
      </c>
      <c r="CT113" s="154">
        <v>4216</v>
      </c>
      <c r="CU113" s="126"/>
      <c r="CV113" s="125">
        <v>162</v>
      </c>
      <c r="CW113" s="33">
        <f>VLOOKUP($CV113,Funktionsbezeichnungen,3,0)</f>
        <v>9</v>
      </c>
      <c r="CX113" s="83" t="str">
        <f>VLOOKUP($CV113,Funktionsbezeichnungen,2,0)</f>
        <v>Personal-Fachspezialist 2</v>
      </c>
      <c r="CY113" s="125">
        <v>162</v>
      </c>
      <c r="CZ113" s="33">
        <f>VLOOKUP($CY113,Funktionsbezeichnungen,3,0)</f>
        <v>9</v>
      </c>
      <c r="DA113" s="83" t="str">
        <f>VLOOKUP($CY113,Funktionsbezeichnungen,2,0)</f>
        <v>Personal-Fachspezialist 2</v>
      </c>
      <c r="DB113" s="125">
        <v>162</v>
      </c>
      <c r="DC113" s="33">
        <f>VLOOKUP($DB113,Funktionsbezeichnungen,3,0)</f>
        <v>9</v>
      </c>
      <c r="DD113" s="83" t="str">
        <f>VLOOKUP($DB113,Funktionsbezeichnungen,2,0)</f>
        <v>Personal-Fachspezialist 2</v>
      </c>
      <c r="DE113" s="20"/>
      <c r="DF113" s="125">
        <v>162</v>
      </c>
      <c r="DG113" s="33">
        <f>VLOOKUP($DF113,Funktionsbezeichnungen,3,0)</f>
        <v>9</v>
      </c>
      <c r="DH113" s="83" t="str">
        <f>VLOOKUP($DF113,Funktionsbezeichnungen,2,0)</f>
        <v>Personal-Fachspezialist 2</v>
      </c>
      <c r="DM113" s="19">
        <f>+CT113</f>
        <v>4216</v>
      </c>
      <c r="DN113" s="153">
        <v>3</v>
      </c>
      <c r="DO113" s="19">
        <v>0</v>
      </c>
      <c r="DP113" s="185" t="s">
        <v>971</v>
      </c>
    </row>
    <row r="114" spans="1:120" s="19" customFormat="1" x14ac:dyDescent="0.2">
      <c r="A114" s="53">
        <v>0</v>
      </c>
      <c r="B114" s="53">
        <v>1</v>
      </c>
      <c r="C114" s="53">
        <f>IF(Z114&gt;=10,1,0)</f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359</v>
      </c>
      <c r="P114" s="15" t="s">
        <v>1155</v>
      </c>
      <c r="Q114" s="15">
        <v>110</v>
      </c>
      <c r="R114" s="42"/>
      <c r="S114" s="27" t="s">
        <v>1156</v>
      </c>
      <c r="T114" s="21">
        <v>1959</v>
      </c>
      <c r="U114" s="28" t="s">
        <v>151</v>
      </c>
      <c r="V114" s="21">
        <v>1977</v>
      </c>
      <c r="W114" s="25"/>
      <c r="X114" s="21"/>
      <c r="Y114" s="25"/>
      <c r="Z114" s="21">
        <f>$AD$3-V114</f>
        <v>38</v>
      </c>
      <c r="AA114" s="25" t="s">
        <v>1157</v>
      </c>
      <c r="AB114" s="21" t="s">
        <v>121</v>
      </c>
      <c r="AC114" s="21"/>
      <c r="AE114" s="90" t="s">
        <v>1158</v>
      </c>
      <c r="AF114" s="82"/>
      <c r="CP114" s="19" t="str">
        <f>+S114</f>
        <v>Canetti Rosemarie</v>
      </c>
      <c r="CR114" s="19">
        <f>+Z114</f>
        <v>38</v>
      </c>
      <c r="CS114" s="19" t="str">
        <f>+AB114</f>
        <v>D</v>
      </c>
      <c r="CT114" s="205">
        <v>4320</v>
      </c>
      <c r="CU114" s="126"/>
      <c r="CV114" s="125">
        <v>134</v>
      </c>
      <c r="CW114" s="33">
        <f t="shared" si="50"/>
        <v>7</v>
      </c>
      <c r="CX114" s="83" t="str">
        <f t="shared" si="51"/>
        <v>Kaufmännischer Mitarbeiter 4 / Gruppenchef 2</v>
      </c>
      <c r="CY114" s="125">
        <v>134</v>
      </c>
      <c r="CZ114" s="33">
        <f t="shared" si="52"/>
        <v>7</v>
      </c>
      <c r="DA114" s="83" t="str">
        <f t="shared" si="53"/>
        <v>Kaufmännischer Mitarbeiter 4 / Gruppenchef 2</v>
      </c>
      <c r="DB114" s="125">
        <v>134</v>
      </c>
      <c r="DC114" s="33">
        <f t="shared" si="56"/>
        <v>7</v>
      </c>
      <c r="DD114" s="83" t="str">
        <f t="shared" si="57"/>
        <v>Kaufmännischer Mitarbeiter 4 / Gruppenchef 2</v>
      </c>
      <c r="DE114" s="20"/>
      <c r="DF114" s="125">
        <v>134</v>
      </c>
      <c r="DG114" s="33">
        <f t="shared" si="54"/>
        <v>7</v>
      </c>
      <c r="DH114" s="83" t="str">
        <f t="shared" si="55"/>
        <v>Kaufmännischer Mitarbeiter 4 / Gruppenchef 2</v>
      </c>
      <c r="DM114" s="19">
        <f>+CT114</f>
        <v>4320</v>
      </c>
      <c r="DN114" s="153">
        <v>6</v>
      </c>
      <c r="DO114" s="19">
        <v>0</v>
      </c>
      <c r="DP114" s="19" t="s">
        <v>955</v>
      </c>
    </row>
    <row r="115" spans="1:120" s="19" customFormat="1" x14ac:dyDescent="0.2">
      <c r="A115" s="53">
        <v>0</v>
      </c>
      <c r="B115" s="53">
        <v>1</v>
      </c>
      <c r="C115" s="53">
        <f t="shared" si="30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359</v>
      </c>
      <c r="P115" s="15" t="s">
        <v>1168</v>
      </c>
      <c r="Q115" s="15">
        <v>111</v>
      </c>
      <c r="R115" s="42"/>
      <c r="S115" s="27" t="s">
        <v>650</v>
      </c>
      <c r="T115" s="21">
        <v>1961</v>
      </c>
      <c r="U115" s="28" t="s">
        <v>155</v>
      </c>
      <c r="V115" s="21">
        <v>1982</v>
      </c>
      <c r="W115" s="25"/>
      <c r="X115" s="21"/>
      <c r="Y115" s="25" t="s">
        <v>323</v>
      </c>
      <c r="Z115" s="21">
        <f t="shared" si="45"/>
        <v>33</v>
      </c>
      <c r="AA115" s="25" t="s">
        <v>696</v>
      </c>
      <c r="AB115" s="21" t="s">
        <v>121</v>
      </c>
      <c r="AC115" s="21"/>
      <c r="AE115" s="90" t="s">
        <v>425</v>
      </c>
      <c r="AF115" s="82"/>
      <c r="CP115" s="19" t="str">
        <f t="shared" si="46"/>
        <v>Peier Doris</v>
      </c>
      <c r="CR115" s="19">
        <f t="shared" si="47"/>
        <v>33</v>
      </c>
      <c r="CS115" s="19" t="str">
        <f t="shared" si="48"/>
        <v>D</v>
      </c>
      <c r="CT115" s="154">
        <v>5581</v>
      </c>
      <c r="CU115" s="126"/>
      <c r="CV115" s="125">
        <v>134</v>
      </c>
      <c r="CW115" s="33">
        <f t="shared" si="50"/>
        <v>7</v>
      </c>
      <c r="CX115" s="83" t="str">
        <f t="shared" si="51"/>
        <v>Kaufmännischer Mitarbeiter 4 / Gruppenchef 2</v>
      </c>
      <c r="CY115" s="125">
        <v>134</v>
      </c>
      <c r="CZ115" s="33">
        <f t="shared" si="52"/>
        <v>7</v>
      </c>
      <c r="DA115" s="83" t="str">
        <f t="shared" si="53"/>
        <v>Kaufmännischer Mitarbeiter 4 / Gruppenchef 2</v>
      </c>
      <c r="DB115" s="125">
        <v>134</v>
      </c>
      <c r="DC115" s="33">
        <f t="shared" si="56"/>
        <v>7</v>
      </c>
      <c r="DD115" s="83" t="str">
        <f t="shared" si="57"/>
        <v>Kaufmännischer Mitarbeiter 4 / Gruppenchef 2</v>
      </c>
      <c r="DE115" s="20"/>
      <c r="DF115" s="125">
        <v>134</v>
      </c>
      <c r="DG115" s="33">
        <f t="shared" si="54"/>
        <v>7</v>
      </c>
      <c r="DH115" s="83" t="str">
        <f t="shared" si="55"/>
        <v>Kaufmännischer Mitarbeiter 4 / Gruppenchef 2</v>
      </c>
      <c r="DM115" s="19">
        <f t="shared" si="49"/>
        <v>5581</v>
      </c>
      <c r="DN115" s="153">
        <v>6</v>
      </c>
      <c r="DO115" s="19">
        <v>0</v>
      </c>
      <c r="DP115" s="19" t="s">
        <v>955</v>
      </c>
    </row>
    <row r="116" spans="1:120" s="19" customFormat="1" x14ac:dyDescent="0.2">
      <c r="A116" s="53">
        <v>0</v>
      </c>
      <c r="B116" s="53">
        <v>1</v>
      </c>
      <c r="C116" s="53">
        <f t="shared" si="30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359</v>
      </c>
      <c r="P116" s="15" t="s">
        <v>607</v>
      </c>
      <c r="Q116" s="15">
        <v>112</v>
      </c>
      <c r="R116" s="42"/>
      <c r="S116" s="27" t="s">
        <v>608</v>
      </c>
      <c r="T116" s="21">
        <v>1966</v>
      </c>
      <c r="U116" s="28" t="s">
        <v>151</v>
      </c>
      <c r="V116" s="21">
        <v>1985</v>
      </c>
      <c r="W116" s="25"/>
      <c r="X116" s="21"/>
      <c r="Y116" s="25"/>
      <c r="Z116" s="21">
        <f t="shared" si="45"/>
        <v>30</v>
      </c>
      <c r="AA116" s="25" t="s">
        <v>696</v>
      </c>
      <c r="AB116" s="21" t="s">
        <v>121</v>
      </c>
      <c r="AC116" s="21"/>
      <c r="AE116" s="90" t="s">
        <v>425</v>
      </c>
      <c r="AF116" s="82"/>
      <c r="CP116" s="19" t="str">
        <f t="shared" si="46"/>
        <v>Beuret Agnès</v>
      </c>
      <c r="CR116" s="19">
        <f t="shared" si="47"/>
        <v>30</v>
      </c>
      <c r="CS116" s="19" t="str">
        <f t="shared" si="48"/>
        <v>D</v>
      </c>
      <c r="CT116" s="154">
        <v>4352</v>
      </c>
      <c r="CU116" s="126"/>
      <c r="CV116" s="125">
        <v>134</v>
      </c>
      <c r="CW116" s="33">
        <f t="shared" si="50"/>
        <v>7</v>
      </c>
      <c r="CX116" s="83" t="str">
        <f t="shared" si="51"/>
        <v>Kaufmännischer Mitarbeiter 4 / Gruppenchef 2</v>
      </c>
      <c r="CY116" s="125">
        <v>134</v>
      </c>
      <c r="CZ116" s="33">
        <f t="shared" si="52"/>
        <v>7</v>
      </c>
      <c r="DA116" s="83" t="str">
        <f t="shared" si="53"/>
        <v>Kaufmännischer Mitarbeiter 4 / Gruppenchef 2</v>
      </c>
      <c r="DB116" s="125">
        <v>134</v>
      </c>
      <c r="DC116" s="33">
        <f t="shared" si="56"/>
        <v>7</v>
      </c>
      <c r="DD116" s="83" t="str">
        <f t="shared" si="57"/>
        <v>Kaufmännischer Mitarbeiter 4 / Gruppenchef 2</v>
      </c>
      <c r="DE116" s="20"/>
      <c r="DF116" s="125">
        <v>134</v>
      </c>
      <c r="DG116" s="33">
        <f t="shared" si="54"/>
        <v>7</v>
      </c>
      <c r="DH116" s="83" t="str">
        <f t="shared" si="55"/>
        <v>Kaufmännischer Mitarbeiter 4 / Gruppenchef 2</v>
      </c>
      <c r="DM116" s="19">
        <f t="shared" si="49"/>
        <v>4352</v>
      </c>
      <c r="DN116" s="153">
        <v>6</v>
      </c>
      <c r="DO116" s="19">
        <v>0</v>
      </c>
      <c r="DP116" s="19" t="s">
        <v>955</v>
      </c>
    </row>
    <row r="117" spans="1:120" s="19" customFormat="1" x14ac:dyDescent="0.2">
      <c r="A117" s="53">
        <v>0</v>
      </c>
      <c r="B117" s="53">
        <v>1</v>
      </c>
      <c r="C117" s="53">
        <f t="shared" si="30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359</v>
      </c>
      <c r="P117" s="15" t="s">
        <v>508</v>
      </c>
      <c r="Q117" s="15">
        <v>113</v>
      </c>
      <c r="R117" s="42"/>
      <c r="S117" s="27" t="s">
        <v>164</v>
      </c>
      <c r="T117" s="21">
        <v>1970</v>
      </c>
      <c r="U117" s="28" t="s">
        <v>165</v>
      </c>
      <c r="V117" s="21">
        <v>1990</v>
      </c>
      <c r="W117" s="25"/>
      <c r="X117" s="21"/>
      <c r="Y117" s="25"/>
      <c r="Z117" s="21">
        <f t="shared" si="45"/>
        <v>25</v>
      </c>
      <c r="AA117" s="25" t="s">
        <v>696</v>
      </c>
      <c r="AB117" s="21" t="s">
        <v>121</v>
      </c>
      <c r="AC117" s="21"/>
      <c r="AE117" s="90" t="s">
        <v>425</v>
      </c>
      <c r="AF117" s="82"/>
      <c r="CP117" s="19" t="str">
        <f t="shared" si="46"/>
        <v>Weider Noelle</v>
      </c>
      <c r="CR117" s="19">
        <f t="shared" si="47"/>
        <v>25</v>
      </c>
      <c r="CS117" s="19" t="str">
        <f t="shared" si="48"/>
        <v>D</v>
      </c>
      <c r="CT117" s="154">
        <v>5604</v>
      </c>
      <c r="CU117" s="126"/>
      <c r="CV117" s="125">
        <v>134</v>
      </c>
      <c r="CW117" s="33">
        <f t="shared" si="50"/>
        <v>7</v>
      </c>
      <c r="CX117" s="83" t="str">
        <f t="shared" si="51"/>
        <v>Kaufmännischer Mitarbeiter 4 / Gruppenchef 2</v>
      </c>
      <c r="CY117" s="125">
        <v>134</v>
      </c>
      <c r="CZ117" s="33">
        <f t="shared" si="52"/>
        <v>7</v>
      </c>
      <c r="DA117" s="83" t="str">
        <f t="shared" si="53"/>
        <v>Kaufmännischer Mitarbeiter 4 / Gruppenchef 2</v>
      </c>
      <c r="DB117" s="125">
        <v>134</v>
      </c>
      <c r="DC117" s="33">
        <f t="shared" si="56"/>
        <v>7</v>
      </c>
      <c r="DD117" s="83" t="str">
        <f t="shared" si="57"/>
        <v>Kaufmännischer Mitarbeiter 4 / Gruppenchef 2</v>
      </c>
      <c r="DE117" s="20"/>
      <c r="DF117" s="125">
        <v>134</v>
      </c>
      <c r="DG117" s="33">
        <f t="shared" si="54"/>
        <v>7</v>
      </c>
      <c r="DH117" s="83" t="str">
        <f t="shared" si="55"/>
        <v>Kaufmännischer Mitarbeiter 4 / Gruppenchef 2</v>
      </c>
      <c r="DM117" s="19">
        <f t="shared" si="49"/>
        <v>5604</v>
      </c>
      <c r="DN117" s="153">
        <v>6</v>
      </c>
      <c r="DO117" s="19">
        <v>0</v>
      </c>
      <c r="DP117" s="19" t="s">
        <v>955</v>
      </c>
    </row>
    <row r="118" spans="1:120" s="19" customFormat="1" ht="40.5" x14ac:dyDescent="0.2">
      <c r="A118" s="53">
        <v>0</v>
      </c>
      <c r="B118" s="53"/>
      <c r="C118" s="53">
        <f t="shared" si="30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357</v>
      </c>
      <c r="P118" s="15" t="s">
        <v>504</v>
      </c>
      <c r="Q118" s="15">
        <v>114</v>
      </c>
      <c r="R118" s="42"/>
      <c r="S118" s="20" t="s">
        <v>157</v>
      </c>
      <c r="T118" s="21">
        <v>1976</v>
      </c>
      <c r="U118" s="28" t="s">
        <v>320</v>
      </c>
      <c r="V118" s="21">
        <v>2002</v>
      </c>
      <c r="W118" s="25" t="s">
        <v>321</v>
      </c>
      <c r="X118" s="21">
        <v>2005</v>
      </c>
      <c r="Y118" s="28"/>
      <c r="Z118" s="118">
        <f t="shared" si="45"/>
        <v>13</v>
      </c>
      <c r="AA118" s="25" t="s">
        <v>694</v>
      </c>
      <c r="AB118" s="21" t="s">
        <v>121</v>
      </c>
      <c r="AC118" s="21"/>
      <c r="AE118" s="90" t="s">
        <v>455</v>
      </c>
      <c r="AF118" s="82"/>
      <c r="CP118" s="19" t="str">
        <f t="shared" si="46"/>
        <v>Kiefer Patrick</v>
      </c>
      <c r="CR118" s="19">
        <f t="shared" si="47"/>
        <v>13</v>
      </c>
      <c r="CS118" s="19" t="str">
        <f t="shared" si="48"/>
        <v>D</v>
      </c>
      <c r="CT118" s="154">
        <v>6753</v>
      </c>
      <c r="CU118" s="126"/>
      <c r="CV118" s="125">
        <v>223</v>
      </c>
      <c r="CW118" s="33">
        <f t="shared" si="50"/>
        <v>10</v>
      </c>
      <c r="CX118" s="83" t="str">
        <f t="shared" si="51"/>
        <v>Finanz-Fachspezialist / Controller 3</v>
      </c>
      <c r="CY118" s="125">
        <v>223</v>
      </c>
      <c r="CZ118" s="33">
        <f t="shared" si="52"/>
        <v>10</v>
      </c>
      <c r="DA118" s="83" t="str">
        <f t="shared" si="53"/>
        <v>Finanz-Fachspezialist / Controller 3</v>
      </c>
      <c r="DB118" s="125">
        <v>223</v>
      </c>
      <c r="DC118" s="33">
        <f t="shared" si="56"/>
        <v>10</v>
      </c>
      <c r="DD118" s="83" t="str">
        <f t="shared" si="57"/>
        <v>Finanz-Fachspezialist / Controller 3</v>
      </c>
      <c r="DE118" s="20"/>
      <c r="DF118" s="125">
        <v>223</v>
      </c>
      <c r="DG118" s="33">
        <f t="shared" si="54"/>
        <v>10</v>
      </c>
      <c r="DH118" s="83" t="str">
        <f t="shared" si="55"/>
        <v>Finanz-Fachspezialist / Controller 3</v>
      </c>
      <c r="DM118" s="19">
        <f t="shared" si="49"/>
        <v>6753</v>
      </c>
      <c r="DN118" s="153">
        <v>3</v>
      </c>
      <c r="DO118" s="19">
        <v>0</v>
      </c>
      <c r="DP118" s="185" t="s">
        <v>972</v>
      </c>
    </row>
    <row r="119" spans="1:120" s="19" customFormat="1" ht="27" x14ac:dyDescent="0.2">
      <c r="A119" s="53">
        <v>0</v>
      </c>
      <c r="B119" s="53"/>
      <c r="C119" s="53">
        <f t="shared" ref="C119:C145" si="58">IF(Z119&gt;=10,1,0)</f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357</v>
      </c>
      <c r="P119" s="15" t="s">
        <v>509</v>
      </c>
      <c r="Q119" s="15">
        <v>115</v>
      </c>
      <c r="R119" s="42"/>
      <c r="S119" s="20" t="s">
        <v>244</v>
      </c>
      <c r="T119" s="21">
        <v>1976</v>
      </c>
      <c r="U119" s="28" t="s">
        <v>243</v>
      </c>
      <c r="V119" s="21">
        <v>2002</v>
      </c>
      <c r="W119" s="25"/>
      <c r="X119" s="21"/>
      <c r="Y119" s="28" t="s">
        <v>327</v>
      </c>
      <c r="Z119" s="118">
        <f t="shared" si="45"/>
        <v>13</v>
      </c>
      <c r="AA119" s="25" t="s">
        <v>326</v>
      </c>
      <c r="AB119" s="21" t="s">
        <v>121</v>
      </c>
      <c r="AC119" s="21"/>
      <c r="AE119" s="90" t="s">
        <v>375</v>
      </c>
      <c r="AF119" s="82"/>
      <c r="CP119" s="19" t="str">
        <f t="shared" si="46"/>
        <v>Fischer Michel</v>
      </c>
      <c r="CR119" s="19">
        <f t="shared" si="47"/>
        <v>13</v>
      </c>
      <c r="CS119" s="19" t="str">
        <f t="shared" si="48"/>
        <v>D</v>
      </c>
      <c r="CT119" s="154">
        <v>8655</v>
      </c>
      <c r="CU119" s="126"/>
      <c r="CV119" s="125">
        <v>542</v>
      </c>
      <c r="CW119" s="33">
        <f t="shared" si="50"/>
        <v>7</v>
      </c>
      <c r="CX119" s="83" t="str">
        <f t="shared" si="51"/>
        <v>Technischer Sachbearbeiter 2</v>
      </c>
      <c r="CY119" s="125">
        <v>542</v>
      </c>
      <c r="CZ119" s="33">
        <f t="shared" si="52"/>
        <v>7</v>
      </c>
      <c r="DA119" s="83" t="str">
        <f t="shared" si="53"/>
        <v>Technischer Sachbearbeiter 2</v>
      </c>
      <c r="DB119" s="125">
        <v>541</v>
      </c>
      <c r="DC119" s="33">
        <f t="shared" si="56"/>
        <v>6</v>
      </c>
      <c r="DD119" s="83" t="str">
        <f t="shared" si="57"/>
        <v>Technischer Sachbearbeiter 1</v>
      </c>
      <c r="DE119" s="20"/>
      <c r="DF119" s="125">
        <v>351</v>
      </c>
      <c r="DG119" s="33">
        <f t="shared" si="54"/>
        <v>7</v>
      </c>
      <c r="DH119" s="83" t="str">
        <f t="shared" si="55"/>
        <v>Marketing - / Product - Manager 1</v>
      </c>
      <c r="DM119" s="19">
        <f t="shared" si="49"/>
        <v>8655</v>
      </c>
      <c r="DN119" s="153">
        <v>6</v>
      </c>
      <c r="DO119" s="19">
        <v>0</v>
      </c>
      <c r="DP119" s="19" t="s">
        <v>967</v>
      </c>
    </row>
    <row r="120" spans="1:120" s="19" customFormat="1" x14ac:dyDescent="0.2">
      <c r="A120" s="53">
        <v>0</v>
      </c>
      <c r="B120" s="53">
        <v>1</v>
      </c>
      <c r="C120" s="53">
        <f t="shared" si="58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360</v>
      </c>
      <c r="P120" s="15" t="s">
        <v>582</v>
      </c>
      <c r="Q120" s="15">
        <v>116</v>
      </c>
      <c r="R120" s="42"/>
      <c r="S120" s="27" t="s">
        <v>583</v>
      </c>
      <c r="T120" s="21">
        <v>1959</v>
      </c>
      <c r="U120" s="28" t="s">
        <v>397</v>
      </c>
      <c r="V120" s="21">
        <v>1976</v>
      </c>
      <c r="W120" s="25"/>
      <c r="X120" s="21"/>
      <c r="Y120" s="25"/>
      <c r="Z120" s="21">
        <f t="shared" si="45"/>
        <v>39</v>
      </c>
      <c r="AA120" s="25" t="s">
        <v>584</v>
      </c>
      <c r="AB120" s="21" t="s">
        <v>142</v>
      </c>
      <c r="AC120" s="21"/>
      <c r="AE120" s="90" t="s">
        <v>585</v>
      </c>
      <c r="AF120" s="82"/>
      <c r="CP120" s="19" t="str">
        <f t="shared" si="46"/>
        <v>Willig Martine</v>
      </c>
      <c r="CR120" s="19">
        <f t="shared" si="47"/>
        <v>39</v>
      </c>
      <c r="CS120" s="19" t="str">
        <f t="shared" si="48"/>
        <v>E</v>
      </c>
      <c r="CT120" s="154">
        <v>5637</v>
      </c>
      <c r="CU120" s="126"/>
      <c r="CV120" s="125">
        <v>133</v>
      </c>
      <c r="CW120" s="33">
        <f t="shared" si="50"/>
        <v>6</v>
      </c>
      <c r="CX120" s="83" t="str">
        <f t="shared" si="51"/>
        <v>Kaufmännischer Mitarbeiter 3 / Gruppenchef 1</v>
      </c>
      <c r="CY120" s="125">
        <v>133</v>
      </c>
      <c r="CZ120" s="33">
        <f t="shared" si="52"/>
        <v>6</v>
      </c>
      <c r="DA120" s="83" t="str">
        <f t="shared" si="53"/>
        <v>Kaufmännischer Mitarbeiter 3 / Gruppenchef 1</v>
      </c>
      <c r="DB120" s="125">
        <v>133</v>
      </c>
      <c r="DC120" s="33">
        <f t="shared" si="56"/>
        <v>6</v>
      </c>
      <c r="DD120" s="83" t="str">
        <f t="shared" si="57"/>
        <v>Kaufmännischer Mitarbeiter 3 / Gruppenchef 1</v>
      </c>
      <c r="DE120" s="20"/>
      <c r="DF120" s="125">
        <v>133</v>
      </c>
      <c r="DG120" s="33">
        <f t="shared" si="54"/>
        <v>6</v>
      </c>
      <c r="DH120" s="83" t="str">
        <f t="shared" si="55"/>
        <v>Kaufmännischer Mitarbeiter 3 / Gruppenchef 1</v>
      </c>
      <c r="DM120" s="19">
        <f t="shared" si="49"/>
        <v>5637</v>
      </c>
      <c r="DN120" s="153">
        <v>6</v>
      </c>
      <c r="DO120" s="19">
        <v>0</v>
      </c>
      <c r="DP120" s="185" t="s">
        <v>973</v>
      </c>
    </row>
    <row r="121" spans="1:120" s="19" customFormat="1" x14ac:dyDescent="0.2">
      <c r="A121" s="53">
        <v>0</v>
      </c>
      <c r="B121" s="53">
        <v>1</v>
      </c>
      <c r="C121" s="53">
        <f t="shared" si="58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357</v>
      </c>
      <c r="P121" s="15" t="s">
        <v>507</v>
      </c>
      <c r="Q121" s="15">
        <v>117</v>
      </c>
      <c r="R121" s="42"/>
      <c r="S121" s="27" t="s">
        <v>259</v>
      </c>
      <c r="T121" s="21">
        <v>1957</v>
      </c>
      <c r="U121" s="28" t="s">
        <v>151</v>
      </c>
      <c r="V121" s="21">
        <v>1977</v>
      </c>
      <c r="W121" s="25"/>
      <c r="X121" s="21"/>
      <c r="Y121" s="25"/>
      <c r="Z121" s="21">
        <f t="shared" si="45"/>
        <v>38</v>
      </c>
      <c r="AA121" s="25" t="s">
        <v>156</v>
      </c>
      <c r="AB121" s="21" t="s">
        <v>142</v>
      </c>
      <c r="AC121" s="21"/>
      <c r="AE121" s="90" t="s">
        <v>457</v>
      </c>
      <c r="AF121" s="82"/>
      <c r="CP121" s="19" t="str">
        <f t="shared" si="46"/>
        <v>Meichtry Anna</v>
      </c>
      <c r="CR121" s="19">
        <f t="shared" si="47"/>
        <v>38</v>
      </c>
      <c r="CS121" s="19" t="str">
        <f t="shared" si="48"/>
        <v>E</v>
      </c>
      <c r="CT121" s="154">
        <v>5629</v>
      </c>
      <c r="CU121" s="126"/>
      <c r="CV121" s="125">
        <v>133</v>
      </c>
      <c r="CW121" s="33">
        <f t="shared" si="50"/>
        <v>6</v>
      </c>
      <c r="CX121" s="83" t="str">
        <f t="shared" si="51"/>
        <v>Kaufmännischer Mitarbeiter 3 / Gruppenchef 1</v>
      </c>
      <c r="CY121" s="125">
        <v>133</v>
      </c>
      <c r="CZ121" s="33">
        <f t="shared" si="52"/>
        <v>6</v>
      </c>
      <c r="DA121" s="83" t="str">
        <f t="shared" si="53"/>
        <v>Kaufmännischer Mitarbeiter 3 / Gruppenchef 1</v>
      </c>
      <c r="DB121" s="125">
        <v>133</v>
      </c>
      <c r="DC121" s="33">
        <f t="shared" si="56"/>
        <v>6</v>
      </c>
      <c r="DD121" s="83" t="str">
        <f t="shared" si="57"/>
        <v>Kaufmännischer Mitarbeiter 3 / Gruppenchef 1</v>
      </c>
      <c r="DE121" s="20"/>
      <c r="DF121" s="125">
        <v>133</v>
      </c>
      <c r="DG121" s="33">
        <f t="shared" si="54"/>
        <v>6</v>
      </c>
      <c r="DH121" s="83" t="str">
        <f t="shared" si="55"/>
        <v>Kaufmännischer Mitarbeiter 3 / Gruppenchef 1</v>
      </c>
      <c r="DM121" s="19">
        <f t="shared" si="49"/>
        <v>5629</v>
      </c>
      <c r="DN121" s="153">
        <v>6</v>
      </c>
      <c r="DO121" s="19">
        <v>0</v>
      </c>
      <c r="DP121" s="19" t="s">
        <v>955</v>
      </c>
    </row>
    <row r="122" spans="1:120" s="19" customFormat="1" x14ac:dyDescent="0.2">
      <c r="A122" s="53">
        <v>0</v>
      </c>
      <c r="B122" s="53">
        <v>1</v>
      </c>
      <c r="C122" s="53">
        <f t="shared" si="58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357</v>
      </c>
      <c r="P122" s="15" t="s">
        <v>1167</v>
      </c>
      <c r="Q122" s="15">
        <v>118</v>
      </c>
      <c r="R122" s="42"/>
      <c r="S122" s="27" t="s">
        <v>1005</v>
      </c>
      <c r="T122" s="21">
        <v>1967</v>
      </c>
      <c r="U122" s="28" t="s">
        <v>151</v>
      </c>
      <c r="V122" s="21">
        <v>1987</v>
      </c>
      <c r="W122" s="25"/>
      <c r="X122" s="21"/>
      <c r="Y122" s="25"/>
      <c r="Z122" s="21">
        <f t="shared" si="45"/>
        <v>28</v>
      </c>
      <c r="AA122" s="25" t="s">
        <v>691</v>
      </c>
      <c r="AB122" s="21" t="s">
        <v>142</v>
      </c>
      <c r="AC122" s="21"/>
      <c r="AE122" s="90" t="s">
        <v>457</v>
      </c>
      <c r="AF122" s="82"/>
      <c r="CP122" s="19" t="str">
        <f t="shared" si="46"/>
        <v>Meier Jacqueline</v>
      </c>
      <c r="CR122" s="19">
        <f t="shared" si="47"/>
        <v>28</v>
      </c>
      <c r="CS122" s="19" t="str">
        <f t="shared" si="48"/>
        <v>E</v>
      </c>
      <c r="CT122" s="154">
        <v>7700</v>
      </c>
      <c r="CU122" s="126"/>
      <c r="CV122" s="125">
        <v>212</v>
      </c>
      <c r="CW122" s="33">
        <f t="shared" si="50"/>
        <v>5</v>
      </c>
      <c r="CX122" s="83" t="str">
        <f t="shared" si="51"/>
        <v>Buchhalter 2</v>
      </c>
      <c r="CY122" s="125">
        <v>212</v>
      </c>
      <c r="CZ122" s="33">
        <f t="shared" si="52"/>
        <v>5</v>
      </c>
      <c r="DA122" s="83" t="str">
        <f t="shared" si="53"/>
        <v>Buchhalter 2</v>
      </c>
      <c r="DB122" s="125">
        <v>212</v>
      </c>
      <c r="DC122" s="33">
        <f t="shared" si="56"/>
        <v>5</v>
      </c>
      <c r="DD122" s="83" t="str">
        <f t="shared" si="57"/>
        <v>Buchhalter 2</v>
      </c>
      <c r="DE122" s="20"/>
      <c r="DF122" s="125">
        <v>212</v>
      </c>
      <c r="DG122" s="33">
        <f t="shared" si="54"/>
        <v>5</v>
      </c>
      <c r="DH122" s="83" t="str">
        <f t="shared" si="55"/>
        <v>Buchhalter 2</v>
      </c>
      <c r="DM122" s="19">
        <f t="shared" si="49"/>
        <v>7700</v>
      </c>
      <c r="DN122" s="153">
        <v>6</v>
      </c>
      <c r="DO122" s="19">
        <v>0</v>
      </c>
      <c r="DP122" s="19" t="s">
        <v>958</v>
      </c>
    </row>
    <row r="123" spans="1:120" s="19" customFormat="1" x14ac:dyDescent="0.2">
      <c r="A123" s="53">
        <v>0</v>
      </c>
      <c r="B123" s="53">
        <v>1</v>
      </c>
      <c r="C123" s="53">
        <f t="shared" si="58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357</v>
      </c>
      <c r="P123" s="15" t="s">
        <v>510</v>
      </c>
      <c r="Q123" s="15">
        <v>119</v>
      </c>
      <c r="R123" s="42"/>
      <c r="S123" s="27" t="s">
        <v>278</v>
      </c>
      <c r="T123" s="21">
        <v>1985</v>
      </c>
      <c r="U123" s="28" t="s">
        <v>279</v>
      </c>
      <c r="V123" s="21">
        <v>2005</v>
      </c>
      <c r="W123" s="25"/>
      <c r="X123" s="21"/>
      <c r="Y123" s="25"/>
      <c r="Z123" s="21">
        <f t="shared" si="45"/>
        <v>10</v>
      </c>
      <c r="AA123" s="25" t="s">
        <v>691</v>
      </c>
      <c r="AB123" s="21" t="s">
        <v>142</v>
      </c>
      <c r="AC123" s="21"/>
      <c r="AE123" s="90" t="s">
        <v>457</v>
      </c>
      <c r="AF123" s="82"/>
      <c r="CP123" s="19" t="str">
        <f t="shared" si="46"/>
        <v>Oruk Makbule</v>
      </c>
      <c r="CR123" s="19">
        <f t="shared" si="47"/>
        <v>10</v>
      </c>
      <c r="CS123" s="19" t="str">
        <f t="shared" si="48"/>
        <v>E</v>
      </c>
      <c r="CT123" s="154">
        <v>6762</v>
      </c>
      <c r="CU123" s="126"/>
      <c r="CV123" s="125">
        <v>212</v>
      </c>
      <c r="CW123" s="33">
        <f t="shared" si="50"/>
        <v>5</v>
      </c>
      <c r="CX123" s="83" t="str">
        <f t="shared" si="51"/>
        <v>Buchhalter 2</v>
      </c>
      <c r="CY123" s="125">
        <v>212</v>
      </c>
      <c r="CZ123" s="33">
        <f t="shared" si="52"/>
        <v>5</v>
      </c>
      <c r="DA123" s="83" t="str">
        <f t="shared" si="53"/>
        <v>Buchhalter 2</v>
      </c>
      <c r="DB123" s="125">
        <v>212</v>
      </c>
      <c r="DC123" s="33">
        <f t="shared" si="56"/>
        <v>5</v>
      </c>
      <c r="DD123" s="83" t="str">
        <f t="shared" si="57"/>
        <v>Buchhalter 2</v>
      </c>
      <c r="DE123" s="20"/>
      <c r="DF123" s="125">
        <v>212</v>
      </c>
      <c r="DG123" s="33">
        <f t="shared" si="54"/>
        <v>5</v>
      </c>
      <c r="DH123" s="83" t="str">
        <f t="shared" si="55"/>
        <v>Buchhalter 2</v>
      </c>
      <c r="DM123" s="19">
        <f t="shared" si="49"/>
        <v>6762</v>
      </c>
      <c r="DN123" s="153">
        <v>6</v>
      </c>
      <c r="DO123" s="19">
        <v>0</v>
      </c>
      <c r="DP123" s="19" t="s">
        <v>958</v>
      </c>
    </row>
    <row r="124" spans="1:120" s="19" customFormat="1" x14ac:dyDescent="0.2">
      <c r="A124" s="53">
        <v>0</v>
      </c>
      <c r="B124" s="53"/>
      <c r="C124" s="53">
        <f t="shared" si="58"/>
        <v>1</v>
      </c>
      <c r="D124" s="55"/>
      <c r="E124" s="55"/>
      <c r="F124" s="55"/>
      <c r="G124" s="53"/>
      <c r="H124" s="53"/>
      <c r="I124" s="55"/>
      <c r="J124" s="53"/>
      <c r="K124" s="55"/>
      <c r="L124" s="55"/>
      <c r="M124" s="55">
        <v>1</v>
      </c>
      <c r="N124" s="59"/>
      <c r="O124" s="19" t="s">
        <v>361</v>
      </c>
      <c r="P124" s="15" t="s">
        <v>511</v>
      </c>
      <c r="Q124" s="15">
        <v>120</v>
      </c>
      <c r="R124" s="42" t="s">
        <v>341</v>
      </c>
      <c r="S124" s="27" t="s">
        <v>159</v>
      </c>
      <c r="T124" s="21">
        <v>1959</v>
      </c>
      <c r="U124" s="28" t="s">
        <v>126</v>
      </c>
      <c r="V124" s="21">
        <v>1979</v>
      </c>
      <c r="W124" s="25"/>
      <c r="X124" s="21"/>
      <c r="Y124" s="25" t="s">
        <v>340</v>
      </c>
      <c r="Z124" s="21">
        <f t="shared" si="45"/>
        <v>36</v>
      </c>
      <c r="AA124" s="25" t="s">
        <v>160</v>
      </c>
      <c r="AB124" s="21" t="s">
        <v>105</v>
      </c>
      <c r="AC124" s="21"/>
      <c r="AE124" s="90" t="s">
        <v>426</v>
      </c>
      <c r="AF124" s="82"/>
      <c r="CP124" s="19" t="str">
        <f t="shared" si="46"/>
        <v>Steg Günther</v>
      </c>
      <c r="CR124" s="19">
        <f t="shared" si="47"/>
        <v>36</v>
      </c>
      <c r="CS124" s="19" t="str">
        <f t="shared" si="48"/>
        <v>C</v>
      </c>
      <c r="CT124" s="154">
        <v>4226</v>
      </c>
      <c r="CU124" s="126"/>
      <c r="CV124" s="125">
        <v>413</v>
      </c>
      <c r="CW124" s="33">
        <f t="shared" si="50"/>
        <v>8</v>
      </c>
      <c r="CX124" s="83" t="str">
        <f t="shared" si="51"/>
        <v>Senior System-Controller</v>
      </c>
      <c r="CY124" s="125">
        <v>413</v>
      </c>
      <c r="CZ124" s="33">
        <f t="shared" si="52"/>
        <v>8</v>
      </c>
      <c r="DA124" s="83" t="str">
        <f t="shared" si="53"/>
        <v>Senior System-Controller</v>
      </c>
      <c r="DB124" s="125">
        <v>413</v>
      </c>
      <c r="DC124" s="33">
        <f t="shared" si="56"/>
        <v>8</v>
      </c>
      <c r="DD124" s="83" t="str">
        <f t="shared" si="57"/>
        <v>Senior System-Controller</v>
      </c>
      <c r="DE124" s="20"/>
      <c r="DF124" s="125">
        <v>413</v>
      </c>
      <c r="DG124" s="33">
        <f t="shared" si="54"/>
        <v>8</v>
      </c>
      <c r="DH124" s="83" t="str">
        <f t="shared" si="55"/>
        <v>Senior System-Controller</v>
      </c>
      <c r="DM124" s="19">
        <f t="shared" si="49"/>
        <v>4226</v>
      </c>
      <c r="DN124" s="153">
        <v>6</v>
      </c>
      <c r="DO124" s="19">
        <v>0</v>
      </c>
      <c r="DP124" s="19" t="s">
        <v>961</v>
      </c>
    </row>
    <row r="125" spans="1:120" s="19" customFormat="1" ht="27" x14ac:dyDescent="0.2">
      <c r="A125" s="53">
        <v>0</v>
      </c>
      <c r="B125" s="53"/>
      <c r="C125" s="53">
        <f t="shared" si="58"/>
        <v>1</v>
      </c>
      <c r="D125" s="55"/>
      <c r="E125" s="55"/>
      <c r="F125" s="55"/>
      <c r="G125" s="53">
        <v>1</v>
      </c>
      <c r="H125" s="53"/>
      <c r="I125" s="55"/>
      <c r="J125" s="53"/>
      <c r="K125" s="55"/>
      <c r="L125" s="55"/>
      <c r="M125" s="55">
        <v>1</v>
      </c>
      <c r="N125" s="59"/>
      <c r="O125" s="19" t="s">
        <v>361</v>
      </c>
      <c r="P125" s="15" t="s">
        <v>533</v>
      </c>
      <c r="Q125" s="15">
        <v>121</v>
      </c>
      <c r="R125" s="42"/>
      <c r="S125" s="20" t="s">
        <v>532</v>
      </c>
      <c r="T125" s="21">
        <v>1966</v>
      </c>
      <c r="U125" s="28" t="s">
        <v>534</v>
      </c>
      <c r="V125" s="21">
        <v>1992</v>
      </c>
      <c r="W125" s="25" t="s">
        <v>535</v>
      </c>
      <c r="X125" s="21">
        <v>1995</v>
      </c>
      <c r="Y125" s="28" t="s">
        <v>211</v>
      </c>
      <c r="Z125" s="118">
        <f t="shared" si="45"/>
        <v>23</v>
      </c>
      <c r="AA125" s="25" t="s">
        <v>692</v>
      </c>
      <c r="AB125" s="21" t="s">
        <v>105</v>
      </c>
      <c r="AC125" s="21"/>
      <c r="AE125" s="90" t="s">
        <v>537</v>
      </c>
      <c r="AF125" s="82"/>
      <c r="CP125" s="19" t="str">
        <f t="shared" si="46"/>
        <v>Grimm Stephan</v>
      </c>
      <c r="CR125" s="19">
        <f t="shared" si="47"/>
        <v>23</v>
      </c>
      <c r="CS125" s="19" t="str">
        <f t="shared" si="48"/>
        <v>C</v>
      </c>
      <c r="CT125" s="154">
        <v>3203</v>
      </c>
      <c r="CU125" s="126"/>
      <c r="CV125" s="125">
        <v>443</v>
      </c>
      <c r="CW125" s="33">
        <f t="shared" si="50"/>
        <v>9</v>
      </c>
      <c r="CX125" s="83" t="str">
        <f t="shared" si="51"/>
        <v>System-Spezialist 3</v>
      </c>
      <c r="CY125" s="125">
        <v>443</v>
      </c>
      <c r="CZ125" s="33">
        <f t="shared" si="52"/>
        <v>9</v>
      </c>
      <c r="DA125" s="83" t="str">
        <f t="shared" si="53"/>
        <v>System-Spezialist 3</v>
      </c>
      <c r="DB125" s="125">
        <v>443</v>
      </c>
      <c r="DC125" s="33">
        <f t="shared" si="56"/>
        <v>9</v>
      </c>
      <c r="DD125" s="83" t="str">
        <f t="shared" si="57"/>
        <v>System-Spezialist 3</v>
      </c>
      <c r="DE125" s="20"/>
      <c r="DF125" s="125">
        <v>413</v>
      </c>
      <c r="DG125" s="33">
        <f t="shared" si="54"/>
        <v>8</v>
      </c>
      <c r="DH125" s="83" t="str">
        <f t="shared" si="55"/>
        <v>Senior System-Controller</v>
      </c>
      <c r="DM125" s="19">
        <f t="shared" si="49"/>
        <v>3203</v>
      </c>
      <c r="DN125" s="153">
        <v>3</v>
      </c>
      <c r="DO125" s="19">
        <v>0</v>
      </c>
      <c r="DP125" s="19" t="s">
        <v>962</v>
      </c>
    </row>
    <row r="126" spans="1:120" s="19" customFormat="1" x14ac:dyDescent="0.2">
      <c r="A126" s="53">
        <v>0</v>
      </c>
      <c r="B126" s="53"/>
      <c r="C126" s="53">
        <f t="shared" si="58"/>
        <v>1</v>
      </c>
      <c r="D126" s="55"/>
      <c r="E126" s="55"/>
      <c r="F126" s="55"/>
      <c r="G126" s="53"/>
      <c r="H126" s="53"/>
      <c r="I126" s="55"/>
      <c r="J126" s="53"/>
      <c r="K126" s="55"/>
      <c r="L126" s="55"/>
      <c r="M126" s="55">
        <v>1</v>
      </c>
      <c r="N126" s="59"/>
      <c r="O126" s="19" t="s">
        <v>361</v>
      </c>
      <c r="P126" s="15" t="s">
        <v>512</v>
      </c>
      <c r="Q126" s="15">
        <v>122</v>
      </c>
      <c r="R126" s="42"/>
      <c r="S126" s="27" t="s">
        <v>204</v>
      </c>
      <c r="T126" s="21">
        <v>1978</v>
      </c>
      <c r="U126" s="28" t="s">
        <v>277</v>
      </c>
      <c r="V126" s="21">
        <v>1999</v>
      </c>
      <c r="W126" s="25"/>
      <c r="X126" s="21"/>
      <c r="Y126" s="25" t="s">
        <v>316</v>
      </c>
      <c r="Z126" s="21">
        <f t="shared" si="45"/>
        <v>16</v>
      </c>
      <c r="AA126" s="25" t="s">
        <v>205</v>
      </c>
      <c r="AB126" s="21" t="s">
        <v>121</v>
      </c>
      <c r="AC126" s="21"/>
      <c r="AE126" s="90" t="s">
        <v>427</v>
      </c>
      <c r="AF126" s="82"/>
      <c r="CP126" s="19" t="str">
        <f t="shared" si="46"/>
        <v>Hänni Alexander</v>
      </c>
      <c r="CR126" s="19">
        <f t="shared" si="47"/>
        <v>16</v>
      </c>
      <c r="CS126" s="19" t="str">
        <f t="shared" si="48"/>
        <v>D</v>
      </c>
      <c r="CT126" s="154">
        <v>6755</v>
      </c>
      <c r="CU126" s="126"/>
      <c r="CV126" s="125">
        <v>423</v>
      </c>
      <c r="CW126" s="33">
        <f t="shared" si="50"/>
        <v>7</v>
      </c>
      <c r="CX126" s="83" t="str">
        <f t="shared" si="51"/>
        <v>IC-Berater / -Techniker 3 / LAN-Supporter</v>
      </c>
      <c r="CY126" s="125">
        <v>423</v>
      </c>
      <c r="CZ126" s="33">
        <f t="shared" si="52"/>
        <v>7</v>
      </c>
      <c r="DA126" s="83" t="str">
        <f t="shared" si="53"/>
        <v>IC-Berater / -Techniker 3 / LAN-Supporter</v>
      </c>
      <c r="DB126" s="125">
        <v>422</v>
      </c>
      <c r="DC126" s="33">
        <f t="shared" si="56"/>
        <v>6</v>
      </c>
      <c r="DD126" s="83" t="str">
        <f t="shared" si="57"/>
        <v>IC-Berater / -Techniker 2 / LAN-Grundstufe</v>
      </c>
      <c r="DE126" s="20"/>
      <c r="DF126" s="125">
        <v>422</v>
      </c>
      <c r="DG126" s="33">
        <f t="shared" si="54"/>
        <v>6</v>
      </c>
      <c r="DH126" s="83" t="str">
        <f t="shared" si="55"/>
        <v>IC-Berater / -Techniker 2 / LAN-Grundstufe</v>
      </c>
      <c r="DM126" s="19">
        <f t="shared" si="49"/>
        <v>6755</v>
      </c>
      <c r="DN126" s="153">
        <v>6</v>
      </c>
      <c r="DO126" s="19">
        <v>0</v>
      </c>
      <c r="DP126" s="19" t="s">
        <v>960</v>
      </c>
    </row>
    <row r="127" spans="1:120" s="19" customFormat="1" x14ac:dyDescent="0.2">
      <c r="A127" s="53">
        <v>0</v>
      </c>
      <c r="B127" s="53"/>
      <c r="C127" s="53">
        <f t="shared" si="58"/>
        <v>0</v>
      </c>
      <c r="D127" s="55"/>
      <c r="E127" s="55"/>
      <c r="F127" s="55"/>
      <c r="G127" s="53">
        <v>1</v>
      </c>
      <c r="H127" s="53"/>
      <c r="I127" s="55"/>
      <c r="J127" s="53"/>
      <c r="K127" s="55"/>
      <c r="L127" s="55"/>
      <c r="M127" s="55">
        <v>1</v>
      </c>
      <c r="N127" s="59"/>
      <c r="O127" s="19" t="s">
        <v>361</v>
      </c>
      <c r="P127" s="15" t="s">
        <v>1054</v>
      </c>
      <c r="Q127" s="15">
        <v>123</v>
      </c>
      <c r="R127" s="42"/>
      <c r="S127" s="27" t="s">
        <v>1055</v>
      </c>
      <c r="T127" s="21">
        <v>1985</v>
      </c>
      <c r="U127" s="28" t="s">
        <v>1056</v>
      </c>
      <c r="V127" s="21">
        <v>2007</v>
      </c>
      <c r="W127" s="25" t="s">
        <v>1057</v>
      </c>
      <c r="X127" s="21">
        <v>2015</v>
      </c>
      <c r="Y127" s="25" t="s">
        <v>316</v>
      </c>
      <c r="Z127" s="21">
        <f t="shared" si="45"/>
        <v>8</v>
      </c>
      <c r="AA127" s="25" t="s">
        <v>205</v>
      </c>
      <c r="AB127" s="21" t="s">
        <v>142</v>
      </c>
      <c r="AC127" s="21"/>
      <c r="AE127" s="90" t="s">
        <v>427</v>
      </c>
      <c r="AF127" s="82"/>
      <c r="CP127" s="19" t="str">
        <f t="shared" si="46"/>
        <v>Saliu Bekim</v>
      </c>
      <c r="CR127" s="19">
        <f t="shared" si="47"/>
        <v>8</v>
      </c>
      <c r="CS127" s="19" t="str">
        <f t="shared" si="48"/>
        <v>E</v>
      </c>
      <c r="CT127" s="154">
        <v>7708</v>
      </c>
      <c r="CU127" s="126"/>
      <c r="CV127" s="125">
        <v>422</v>
      </c>
      <c r="CW127" s="33">
        <f t="shared" si="50"/>
        <v>6</v>
      </c>
      <c r="CX127" s="83" t="str">
        <f t="shared" si="51"/>
        <v>IC-Berater / -Techniker 2 / LAN-Grundstufe</v>
      </c>
      <c r="CY127" s="125"/>
      <c r="CZ127" s="33"/>
      <c r="DA127" s="83"/>
      <c r="DB127" s="125"/>
      <c r="DC127" s="33"/>
      <c r="DD127" s="83"/>
      <c r="DE127" s="20"/>
      <c r="DF127" s="125"/>
      <c r="DG127" s="33"/>
      <c r="DH127" s="83"/>
      <c r="DM127" s="19">
        <f t="shared" si="49"/>
        <v>7708</v>
      </c>
      <c r="DN127" s="153">
        <v>6</v>
      </c>
      <c r="DO127" s="19">
        <v>0</v>
      </c>
      <c r="DP127" s="19" t="s">
        <v>960</v>
      </c>
    </row>
    <row r="128" spans="1:120" s="19" customFormat="1" x14ac:dyDescent="0.2">
      <c r="A128" s="53">
        <v>0</v>
      </c>
      <c r="B128" s="53">
        <v>1</v>
      </c>
      <c r="C128" s="53">
        <f>IF(Z128&gt;=10,1,0)</f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358</v>
      </c>
      <c r="P128" s="15" t="s">
        <v>514</v>
      </c>
      <c r="Q128" s="15">
        <v>124</v>
      </c>
      <c r="R128" s="42" t="s">
        <v>344</v>
      </c>
      <c r="S128" s="27" t="s">
        <v>230</v>
      </c>
      <c r="T128" s="21">
        <v>1965</v>
      </c>
      <c r="U128" s="28" t="s">
        <v>151</v>
      </c>
      <c r="V128" s="21">
        <v>1984</v>
      </c>
      <c r="W128" s="25"/>
      <c r="X128" s="21"/>
      <c r="Y128" s="25"/>
      <c r="Z128" s="21">
        <f>$AD$3-V128</f>
        <v>31</v>
      </c>
      <c r="AA128" s="25" t="s">
        <v>339</v>
      </c>
      <c r="AB128" s="21" t="s">
        <v>121</v>
      </c>
      <c r="AC128" s="21"/>
      <c r="AE128" s="90" t="s">
        <v>425</v>
      </c>
      <c r="AF128" s="82"/>
      <c r="CP128" s="19" t="str">
        <f>+S128</f>
        <v>Eichenberger Sylvia</v>
      </c>
      <c r="CR128" s="19">
        <f>+Z128</f>
        <v>31</v>
      </c>
      <c r="CS128" s="19" t="str">
        <f>+AB128</f>
        <v>D</v>
      </c>
      <c r="CT128" s="154">
        <v>5626</v>
      </c>
      <c r="CU128" s="126"/>
      <c r="CV128" s="125">
        <v>134</v>
      </c>
      <c r="CW128" s="33">
        <f t="shared" si="50"/>
        <v>7</v>
      </c>
      <c r="CX128" s="83" t="str">
        <f t="shared" si="51"/>
        <v>Kaufmännischer Mitarbeiter 4 / Gruppenchef 2</v>
      </c>
      <c r="CY128" s="125">
        <v>134</v>
      </c>
      <c r="CZ128" s="33">
        <f t="shared" ref="CZ128:CZ137" si="59">VLOOKUP($CY128,Funktionsbezeichnungen,3,0)</f>
        <v>7</v>
      </c>
      <c r="DA128" s="83" t="str">
        <f t="shared" ref="DA128:DA137" si="60">VLOOKUP($CY128,Funktionsbezeichnungen,2,0)</f>
        <v>Kaufmännischer Mitarbeiter 4 / Gruppenchef 2</v>
      </c>
      <c r="DB128" s="125">
        <v>134</v>
      </c>
      <c r="DC128" s="33">
        <f t="shared" ref="DC128:DC137" si="61">VLOOKUP($DB128,Funktionsbezeichnungen,3,0)</f>
        <v>7</v>
      </c>
      <c r="DD128" s="83" t="str">
        <f t="shared" ref="DD128:DD137" si="62">VLOOKUP($DB128,Funktionsbezeichnungen,2,0)</f>
        <v>Kaufmännischer Mitarbeiter 4 / Gruppenchef 2</v>
      </c>
      <c r="DE128" s="20"/>
      <c r="DF128" s="125">
        <v>134</v>
      </c>
      <c r="DG128" s="33">
        <f t="shared" ref="DG128:DG137" si="63">VLOOKUP($DF128,Funktionsbezeichnungen,3,0)</f>
        <v>7</v>
      </c>
      <c r="DH128" s="83" t="str">
        <f t="shared" ref="DH128:DH137" si="64">VLOOKUP($DF128,Funktionsbezeichnungen,2,0)</f>
        <v>Kaufmännischer Mitarbeiter 4 / Gruppenchef 2</v>
      </c>
      <c r="DM128" s="19">
        <f>+CT128</f>
        <v>5626</v>
      </c>
      <c r="DN128" s="153">
        <v>6</v>
      </c>
      <c r="DO128" s="19">
        <v>0</v>
      </c>
      <c r="DP128" s="19" t="s">
        <v>955</v>
      </c>
    </row>
    <row r="129" spans="1:120" s="19" customFormat="1" x14ac:dyDescent="0.2">
      <c r="A129" s="53">
        <v>0</v>
      </c>
      <c r="B129" s="53">
        <v>1</v>
      </c>
      <c r="C129" s="53">
        <f>IF(Z129&gt;=10,1,0)</f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360</v>
      </c>
      <c r="P129" s="15" t="s">
        <v>505</v>
      </c>
      <c r="Q129" s="15">
        <v>125</v>
      </c>
      <c r="R129" s="42"/>
      <c r="S129" s="27" t="s">
        <v>396</v>
      </c>
      <c r="T129" s="21">
        <v>1965</v>
      </c>
      <c r="U129" s="28" t="s">
        <v>397</v>
      </c>
      <c r="V129" s="21">
        <v>1985</v>
      </c>
      <c r="W129" s="25"/>
      <c r="X129" s="21"/>
      <c r="Y129" s="25"/>
      <c r="Z129" s="21">
        <f>$AD$3-V129</f>
        <v>30</v>
      </c>
      <c r="AA129" s="25" t="s">
        <v>339</v>
      </c>
      <c r="AB129" s="21" t="s">
        <v>121</v>
      </c>
      <c r="AC129" s="21"/>
      <c r="AE129" s="90" t="s">
        <v>425</v>
      </c>
      <c r="AF129" s="82"/>
      <c r="CP129" s="19" t="str">
        <f>+S129</f>
        <v>Ehret-Kreutz Elke</v>
      </c>
      <c r="CR129" s="19">
        <f>+Z129</f>
        <v>30</v>
      </c>
      <c r="CS129" s="19" t="str">
        <f>+AB129</f>
        <v>D</v>
      </c>
      <c r="CT129" s="154">
        <v>5633</v>
      </c>
      <c r="CU129" s="126"/>
      <c r="CV129" s="125">
        <v>134</v>
      </c>
      <c r="CW129" s="33">
        <f>VLOOKUP($CV129,Funktionsbezeichnungen,3,0)</f>
        <v>7</v>
      </c>
      <c r="CX129" s="83" t="str">
        <f>VLOOKUP($CV129,Funktionsbezeichnungen,2,0)</f>
        <v>Kaufmännischer Mitarbeiter 4 / Gruppenchef 2</v>
      </c>
      <c r="CY129" s="125">
        <v>134</v>
      </c>
      <c r="CZ129" s="33">
        <f>VLOOKUP($CY129,Funktionsbezeichnungen,3,0)</f>
        <v>7</v>
      </c>
      <c r="DA129" s="83" t="str">
        <f>VLOOKUP($CY129,Funktionsbezeichnungen,2,0)</f>
        <v>Kaufmännischer Mitarbeiter 4 / Gruppenchef 2</v>
      </c>
      <c r="DB129" s="125">
        <v>134</v>
      </c>
      <c r="DC129" s="33">
        <f>VLOOKUP($DB129,Funktionsbezeichnungen,3,0)</f>
        <v>7</v>
      </c>
      <c r="DD129" s="83" t="str">
        <f>VLOOKUP($DB129,Funktionsbezeichnungen,2,0)</f>
        <v>Kaufmännischer Mitarbeiter 4 / Gruppenchef 2</v>
      </c>
      <c r="DE129" s="20"/>
      <c r="DF129" s="125">
        <v>134</v>
      </c>
      <c r="DG129" s="33">
        <f>VLOOKUP($DF129,Funktionsbezeichnungen,3,0)</f>
        <v>7</v>
      </c>
      <c r="DH129" s="83" t="str">
        <f>VLOOKUP($DF129,Funktionsbezeichnungen,2,0)</f>
        <v>Kaufmännischer Mitarbeiter 4 / Gruppenchef 2</v>
      </c>
      <c r="DM129" s="19">
        <f>+CT129</f>
        <v>5633</v>
      </c>
      <c r="DN129" s="153">
        <v>6</v>
      </c>
      <c r="DO129" s="19">
        <v>0</v>
      </c>
      <c r="DP129" s="19" t="s">
        <v>955</v>
      </c>
    </row>
    <row r="130" spans="1:120" s="19" customFormat="1" x14ac:dyDescent="0.2">
      <c r="A130" s="53">
        <v>0</v>
      </c>
      <c r="B130" s="53">
        <v>1</v>
      </c>
      <c r="C130" s="53">
        <f>IF(Z130&gt;=10,1,0)</f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357</v>
      </c>
      <c r="P130" s="15" t="s">
        <v>513</v>
      </c>
      <c r="Q130" s="15">
        <v>126</v>
      </c>
      <c r="R130" s="42"/>
      <c r="S130" s="27" t="s">
        <v>272</v>
      </c>
      <c r="T130" s="21">
        <v>1967</v>
      </c>
      <c r="U130" s="28" t="s">
        <v>274</v>
      </c>
      <c r="V130" s="21">
        <v>1986</v>
      </c>
      <c r="W130" s="25"/>
      <c r="X130" s="21"/>
      <c r="Y130" s="25"/>
      <c r="Z130" s="21">
        <f>$AD$3-V130</f>
        <v>29</v>
      </c>
      <c r="AA130" s="25" t="s">
        <v>693</v>
      </c>
      <c r="AB130" s="21" t="s">
        <v>121</v>
      </c>
      <c r="AC130" s="21"/>
      <c r="AE130" s="90" t="s">
        <v>454</v>
      </c>
      <c r="AF130" s="82"/>
      <c r="CP130" s="19" t="str">
        <f>+S130</f>
        <v>Gerber Beatrice</v>
      </c>
      <c r="CR130" s="19">
        <f>+Z130</f>
        <v>29</v>
      </c>
      <c r="CS130" s="19" t="str">
        <f>+AB130</f>
        <v>D</v>
      </c>
      <c r="CT130" s="154">
        <v>4289</v>
      </c>
      <c r="CU130" s="126"/>
      <c r="CV130" s="125">
        <v>141</v>
      </c>
      <c r="CW130" s="33">
        <f t="shared" si="50"/>
        <v>8</v>
      </c>
      <c r="CX130" s="83" t="str">
        <f t="shared" si="51"/>
        <v>Kaufmännischer Fachspezialist 1</v>
      </c>
      <c r="CY130" s="125">
        <v>141</v>
      </c>
      <c r="CZ130" s="33">
        <f t="shared" si="59"/>
        <v>8</v>
      </c>
      <c r="DA130" s="83" t="str">
        <f t="shared" si="60"/>
        <v>Kaufmännischer Fachspezialist 1</v>
      </c>
      <c r="DB130" s="125">
        <v>141</v>
      </c>
      <c r="DC130" s="33">
        <f t="shared" si="61"/>
        <v>8</v>
      </c>
      <c r="DD130" s="83" t="str">
        <f t="shared" si="62"/>
        <v>Kaufmännischer Fachspezialist 1</v>
      </c>
      <c r="DE130" s="20"/>
      <c r="DF130" s="125">
        <v>141</v>
      </c>
      <c r="DG130" s="33">
        <f t="shared" si="63"/>
        <v>8</v>
      </c>
      <c r="DH130" s="83" t="str">
        <f t="shared" si="64"/>
        <v>Kaufmännischer Fachspezialist 1</v>
      </c>
      <c r="DM130" s="19">
        <f>+CT130</f>
        <v>4289</v>
      </c>
      <c r="DN130" s="153">
        <v>6</v>
      </c>
      <c r="DO130" s="19">
        <v>0</v>
      </c>
      <c r="DP130" s="19" t="s">
        <v>956</v>
      </c>
    </row>
    <row r="131" spans="1:120" s="19" customFormat="1" x14ac:dyDescent="0.2">
      <c r="A131" s="53">
        <v>0</v>
      </c>
      <c r="B131" s="53">
        <v>1</v>
      </c>
      <c r="C131" s="53">
        <f t="shared" si="58"/>
        <v>1</v>
      </c>
      <c r="D131" s="55"/>
      <c r="E131" s="55"/>
      <c r="F131" s="55"/>
      <c r="G131" s="53"/>
      <c r="H131" s="53"/>
      <c r="I131" s="55"/>
      <c r="J131" s="53"/>
      <c r="K131" s="55"/>
      <c r="L131" s="55">
        <v>1</v>
      </c>
      <c r="M131" s="55"/>
      <c r="N131" s="59"/>
      <c r="O131" s="19" t="s">
        <v>357</v>
      </c>
      <c r="P131" s="15" t="s">
        <v>579</v>
      </c>
      <c r="Q131" s="15">
        <v>127</v>
      </c>
      <c r="R131" s="42"/>
      <c r="S131" s="27" t="s">
        <v>580</v>
      </c>
      <c r="T131" s="21">
        <v>1965</v>
      </c>
      <c r="U131" s="28" t="s">
        <v>581</v>
      </c>
      <c r="V131" s="21">
        <v>1985</v>
      </c>
      <c r="W131" s="28" t="s">
        <v>1051</v>
      </c>
      <c r="X131" s="21">
        <v>2014</v>
      </c>
      <c r="Y131" s="25"/>
      <c r="Z131" s="21">
        <f t="shared" si="45"/>
        <v>30</v>
      </c>
      <c r="AA131" s="25" t="s">
        <v>414</v>
      </c>
      <c r="AB131" s="21" t="s">
        <v>142</v>
      </c>
      <c r="AC131" s="21"/>
      <c r="AE131" s="90" t="s">
        <v>428</v>
      </c>
      <c r="AF131" s="82"/>
      <c r="CP131" s="19" t="str">
        <f t="shared" si="46"/>
        <v>Boschung Brigitte</v>
      </c>
      <c r="CR131" s="19">
        <f t="shared" si="47"/>
        <v>30</v>
      </c>
      <c r="CS131" s="19" t="str">
        <f t="shared" si="48"/>
        <v>E</v>
      </c>
      <c r="CT131" s="154">
        <v>7703</v>
      </c>
      <c r="CU131" s="126"/>
      <c r="CV131" s="125">
        <v>112</v>
      </c>
      <c r="CW131" s="33">
        <f t="shared" ref="CW131:CW137" si="65">VLOOKUP($CV131,Funktionsbezeichnungen,3,0)</f>
        <v>5</v>
      </c>
      <c r="CX131" s="83" t="str">
        <f t="shared" ref="CX131:CX137" si="66">VLOOKUP($CV131,Funktionsbezeichnungen,2,0)</f>
        <v>Réceptionist / Telefonist / Service-Disponent 2</v>
      </c>
      <c r="CY131" s="125">
        <v>112</v>
      </c>
      <c r="CZ131" s="33">
        <f t="shared" si="59"/>
        <v>5</v>
      </c>
      <c r="DA131" s="83" t="str">
        <f t="shared" si="60"/>
        <v>Réceptionist / Telefonist / Service-Disponent 2</v>
      </c>
      <c r="DB131" s="125">
        <v>112</v>
      </c>
      <c r="DC131" s="33">
        <f t="shared" si="61"/>
        <v>5</v>
      </c>
      <c r="DD131" s="83" t="str">
        <f t="shared" si="62"/>
        <v>Réceptionist / Telefonist / Service-Disponent 2</v>
      </c>
      <c r="DE131" s="20"/>
      <c r="DF131" s="125">
        <v>112</v>
      </c>
      <c r="DG131" s="33">
        <f t="shared" si="63"/>
        <v>5</v>
      </c>
      <c r="DH131" s="83" t="str">
        <f t="shared" si="64"/>
        <v>Réceptionist / Telefonist / Service-Disponent 2</v>
      </c>
      <c r="DM131" s="19">
        <f t="shared" si="49"/>
        <v>7703</v>
      </c>
      <c r="DN131" s="153">
        <v>6</v>
      </c>
      <c r="DO131" s="19">
        <v>0</v>
      </c>
      <c r="DP131" s="19" t="s">
        <v>953</v>
      </c>
    </row>
    <row r="132" spans="1:120" s="19" customFormat="1" x14ac:dyDescent="0.2">
      <c r="A132" s="53">
        <v>0</v>
      </c>
      <c r="B132" s="53">
        <v>1</v>
      </c>
      <c r="C132" s="53">
        <f t="shared" si="58"/>
        <v>1</v>
      </c>
      <c r="D132" s="55"/>
      <c r="E132" s="55"/>
      <c r="F132" s="55"/>
      <c r="G132" s="53"/>
      <c r="H132" s="53"/>
      <c r="I132" s="55"/>
      <c r="J132" s="53"/>
      <c r="K132" s="55"/>
      <c r="L132" s="55">
        <v>1</v>
      </c>
      <c r="M132" s="55"/>
      <c r="N132" s="59"/>
      <c r="O132" s="19" t="s">
        <v>357</v>
      </c>
      <c r="P132" s="15" t="s">
        <v>884</v>
      </c>
      <c r="Q132" s="15">
        <v>128</v>
      </c>
      <c r="R132" s="42"/>
      <c r="S132" s="27" t="s">
        <v>883</v>
      </c>
      <c r="T132" s="21">
        <v>1970</v>
      </c>
      <c r="U132" s="28" t="s">
        <v>264</v>
      </c>
      <c r="V132" s="21">
        <v>1987</v>
      </c>
      <c r="W132" s="25"/>
      <c r="X132" s="21"/>
      <c r="Y132" s="25"/>
      <c r="Z132" s="21">
        <f t="shared" si="45"/>
        <v>28</v>
      </c>
      <c r="AA132" s="25" t="s">
        <v>414</v>
      </c>
      <c r="AB132" s="21" t="s">
        <v>142</v>
      </c>
      <c r="AC132" s="21"/>
      <c r="AE132" s="90" t="s">
        <v>428</v>
      </c>
      <c r="AF132" s="82"/>
      <c r="CP132" s="19" t="str">
        <f t="shared" si="46"/>
        <v>Wirtz Christine</v>
      </c>
      <c r="CR132" s="19">
        <f t="shared" si="47"/>
        <v>28</v>
      </c>
      <c r="CS132" s="19" t="str">
        <f t="shared" si="48"/>
        <v>E</v>
      </c>
      <c r="CT132" s="154">
        <v>5627</v>
      </c>
      <c r="CU132" s="126"/>
      <c r="CV132" s="125">
        <v>112</v>
      </c>
      <c r="CW132" s="33">
        <f t="shared" si="65"/>
        <v>5</v>
      </c>
      <c r="CX132" s="83" t="str">
        <f t="shared" si="66"/>
        <v>Réceptionist / Telefonist / Service-Disponent 2</v>
      </c>
      <c r="CY132" s="125">
        <v>112</v>
      </c>
      <c r="CZ132" s="33">
        <f t="shared" si="59"/>
        <v>5</v>
      </c>
      <c r="DA132" s="83" t="str">
        <f t="shared" si="60"/>
        <v>Réceptionist / Telefonist / Service-Disponent 2</v>
      </c>
      <c r="DB132" s="125">
        <v>112</v>
      </c>
      <c r="DC132" s="33">
        <f t="shared" si="61"/>
        <v>5</v>
      </c>
      <c r="DD132" s="83" t="str">
        <f t="shared" si="62"/>
        <v>Réceptionist / Telefonist / Service-Disponent 2</v>
      </c>
      <c r="DE132" s="20"/>
      <c r="DF132" s="125">
        <v>112</v>
      </c>
      <c r="DG132" s="33">
        <f t="shared" si="63"/>
        <v>5</v>
      </c>
      <c r="DH132" s="83" t="str">
        <f t="shared" si="64"/>
        <v>Réceptionist / Telefonist / Service-Disponent 2</v>
      </c>
      <c r="DM132" s="19">
        <f t="shared" si="49"/>
        <v>5627</v>
      </c>
      <c r="DN132" s="153">
        <v>6</v>
      </c>
      <c r="DO132" s="19">
        <v>0</v>
      </c>
      <c r="DP132" s="19" t="s">
        <v>953</v>
      </c>
    </row>
    <row r="133" spans="1:120" s="19" customFormat="1" x14ac:dyDescent="0.2">
      <c r="A133" s="53">
        <v>0</v>
      </c>
      <c r="B133" s="53">
        <v>1</v>
      </c>
      <c r="C133" s="53">
        <f t="shared" si="58"/>
        <v>1</v>
      </c>
      <c r="D133" s="55"/>
      <c r="E133" s="55"/>
      <c r="F133" s="55"/>
      <c r="G133" s="53"/>
      <c r="H133" s="53"/>
      <c r="I133" s="55"/>
      <c r="J133" s="53"/>
      <c r="K133" s="55"/>
      <c r="L133" s="55">
        <v>1</v>
      </c>
      <c r="M133" s="55"/>
      <c r="N133" s="59"/>
      <c r="O133" s="19" t="s">
        <v>358</v>
      </c>
      <c r="P133" s="15" t="s">
        <v>515</v>
      </c>
      <c r="Q133" s="15">
        <v>129</v>
      </c>
      <c r="R133" s="42"/>
      <c r="S133" s="27" t="s">
        <v>163</v>
      </c>
      <c r="T133" s="21">
        <v>1956</v>
      </c>
      <c r="U133" s="28"/>
      <c r="V133" s="21">
        <v>1989</v>
      </c>
      <c r="W133" s="25"/>
      <c r="X133" s="21"/>
      <c r="Y133" s="25"/>
      <c r="Z133" s="21">
        <f t="shared" si="45"/>
        <v>26</v>
      </c>
      <c r="AA133" s="25" t="s">
        <v>339</v>
      </c>
      <c r="AB133" s="21" t="s">
        <v>142</v>
      </c>
      <c r="AC133" s="21"/>
      <c r="AE133" s="90" t="s">
        <v>425</v>
      </c>
      <c r="AF133" s="82"/>
      <c r="CP133" s="19" t="str">
        <f t="shared" si="46"/>
        <v>Körkel Agnes</v>
      </c>
      <c r="CR133" s="19">
        <f t="shared" si="47"/>
        <v>26</v>
      </c>
      <c r="CS133" s="19" t="str">
        <f t="shared" si="48"/>
        <v>E</v>
      </c>
      <c r="CT133" s="154">
        <v>5605</v>
      </c>
      <c r="CU133" s="126"/>
      <c r="CV133" s="125">
        <v>132</v>
      </c>
      <c r="CW133" s="33">
        <f t="shared" si="65"/>
        <v>5</v>
      </c>
      <c r="CX133" s="83" t="str">
        <f t="shared" si="66"/>
        <v>Kaufmännischer Mitarbeiter 2</v>
      </c>
      <c r="CY133" s="125">
        <v>132</v>
      </c>
      <c r="CZ133" s="33">
        <f t="shared" si="59"/>
        <v>5</v>
      </c>
      <c r="DA133" s="83" t="str">
        <f t="shared" si="60"/>
        <v>Kaufmännischer Mitarbeiter 2</v>
      </c>
      <c r="DB133" s="125">
        <v>132</v>
      </c>
      <c r="DC133" s="33">
        <f t="shared" si="61"/>
        <v>5</v>
      </c>
      <c r="DD133" s="83" t="str">
        <f t="shared" si="62"/>
        <v>Kaufmännischer Mitarbeiter 2</v>
      </c>
      <c r="DE133" s="20"/>
      <c r="DF133" s="125">
        <v>132</v>
      </c>
      <c r="DG133" s="33">
        <f t="shared" si="63"/>
        <v>5</v>
      </c>
      <c r="DH133" s="83" t="str">
        <f t="shared" si="64"/>
        <v>Kaufmännischer Mitarbeiter 2</v>
      </c>
      <c r="DM133" s="19">
        <f t="shared" si="49"/>
        <v>5605</v>
      </c>
      <c r="DN133" s="153">
        <v>7</v>
      </c>
      <c r="DO133" s="19">
        <v>0</v>
      </c>
      <c r="DP133" s="19" t="s">
        <v>955</v>
      </c>
    </row>
    <row r="134" spans="1:120" s="19" customFormat="1" x14ac:dyDescent="0.2">
      <c r="A134" s="53">
        <v>0</v>
      </c>
      <c r="B134" s="53">
        <v>1</v>
      </c>
      <c r="C134" s="53">
        <f t="shared" si="58"/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361</v>
      </c>
      <c r="P134" s="15" t="s">
        <v>518</v>
      </c>
      <c r="Q134" s="15">
        <v>130</v>
      </c>
      <c r="R134" s="42"/>
      <c r="S134" s="27" t="s">
        <v>257</v>
      </c>
      <c r="T134" s="21">
        <v>1953</v>
      </c>
      <c r="U134" s="28" t="s">
        <v>256</v>
      </c>
      <c r="V134" s="21">
        <v>2004</v>
      </c>
      <c r="W134" s="25"/>
      <c r="X134" s="21"/>
      <c r="Y134" s="25"/>
      <c r="Z134" s="21">
        <f t="shared" si="45"/>
        <v>11</v>
      </c>
      <c r="AA134" s="25" t="s">
        <v>339</v>
      </c>
      <c r="AB134" s="21" t="s">
        <v>142</v>
      </c>
      <c r="AC134" s="21"/>
      <c r="AE134" s="90" t="s">
        <v>425</v>
      </c>
      <c r="AF134" s="82"/>
      <c r="CP134" s="19" t="str">
        <f t="shared" si="46"/>
        <v>Kalt Susanne</v>
      </c>
      <c r="CR134" s="19">
        <f t="shared" si="47"/>
        <v>11</v>
      </c>
      <c r="CS134" s="19" t="str">
        <f t="shared" si="48"/>
        <v>E</v>
      </c>
      <c r="CT134" s="154">
        <v>6758</v>
      </c>
      <c r="CU134" s="126"/>
      <c r="CV134" s="125">
        <v>133</v>
      </c>
      <c r="CW134" s="33">
        <f t="shared" si="65"/>
        <v>6</v>
      </c>
      <c r="CX134" s="83" t="str">
        <f t="shared" si="66"/>
        <v>Kaufmännischer Mitarbeiter 3 / Gruppenchef 1</v>
      </c>
      <c r="CY134" s="125">
        <v>133</v>
      </c>
      <c r="CZ134" s="33">
        <f t="shared" si="59"/>
        <v>6</v>
      </c>
      <c r="DA134" s="83" t="str">
        <f t="shared" si="60"/>
        <v>Kaufmännischer Mitarbeiter 3 / Gruppenchef 1</v>
      </c>
      <c r="DB134" s="125">
        <v>133</v>
      </c>
      <c r="DC134" s="33">
        <f t="shared" si="61"/>
        <v>6</v>
      </c>
      <c r="DD134" s="83" t="str">
        <f t="shared" si="62"/>
        <v>Kaufmännischer Mitarbeiter 3 / Gruppenchef 1</v>
      </c>
      <c r="DE134" s="20"/>
      <c r="DF134" s="125">
        <v>133</v>
      </c>
      <c r="DG134" s="33">
        <f t="shared" si="63"/>
        <v>6</v>
      </c>
      <c r="DH134" s="83" t="str">
        <f t="shared" si="64"/>
        <v>Kaufmännischer Mitarbeiter 3 / Gruppenchef 1</v>
      </c>
      <c r="DM134" s="19">
        <f t="shared" si="49"/>
        <v>6758</v>
      </c>
      <c r="DN134" s="153">
        <v>6</v>
      </c>
      <c r="DO134" s="19">
        <v>0</v>
      </c>
      <c r="DP134" s="19" t="s">
        <v>955</v>
      </c>
    </row>
    <row r="135" spans="1:120" s="19" customFormat="1" x14ac:dyDescent="0.2">
      <c r="A135" s="53">
        <v>0</v>
      </c>
      <c r="B135" s="53">
        <v>1</v>
      </c>
      <c r="C135" s="53">
        <f t="shared" si="58"/>
        <v>1</v>
      </c>
      <c r="D135" s="55"/>
      <c r="E135" s="55"/>
      <c r="F135" s="55"/>
      <c r="G135" s="53"/>
      <c r="H135" s="53"/>
      <c r="I135" s="55"/>
      <c r="J135" s="53"/>
      <c r="K135" s="55"/>
      <c r="L135" s="55"/>
      <c r="M135" s="55">
        <v>1</v>
      </c>
      <c r="N135" s="59"/>
      <c r="O135" s="19" t="s">
        <v>361</v>
      </c>
      <c r="P135" s="15" t="s">
        <v>521</v>
      </c>
      <c r="Q135" s="15">
        <v>131</v>
      </c>
      <c r="R135" s="42" t="s">
        <v>345</v>
      </c>
      <c r="S135" s="27" t="s">
        <v>170</v>
      </c>
      <c r="T135" s="21">
        <v>1961</v>
      </c>
      <c r="U135" s="28" t="s">
        <v>169</v>
      </c>
      <c r="V135" s="21">
        <v>1980</v>
      </c>
      <c r="W135" s="25"/>
      <c r="X135" s="21"/>
      <c r="Y135" s="25"/>
      <c r="Z135" s="21">
        <f t="shared" si="45"/>
        <v>35</v>
      </c>
      <c r="AA135" s="25" t="s">
        <v>169</v>
      </c>
      <c r="AB135" s="21" t="s">
        <v>142</v>
      </c>
      <c r="AC135" s="21"/>
      <c r="AE135" s="90" t="s">
        <v>429</v>
      </c>
      <c r="AF135" s="82"/>
      <c r="CP135" s="19" t="str">
        <f t="shared" si="46"/>
        <v>Eilers Brigitte</v>
      </c>
      <c r="CR135" s="19">
        <f t="shared" si="47"/>
        <v>35</v>
      </c>
      <c r="CS135" s="19" t="str">
        <f t="shared" si="48"/>
        <v>E</v>
      </c>
      <c r="CT135" s="154">
        <v>6740</v>
      </c>
      <c r="CU135" s="126"/>
      <c r="CV135" s="125">
        <v>133</v>
      </c>
      <c r="CW135" s="33">
        <f t="shared" si="65"/>
        <v>6</v>
      </c>
      <c r="CX135" s="83" t="str">
        <f t="shared" si="66"/>
        <v>Kaufmännischer Mitarbeiter 3 / Gruppenchef 1</v>
      </c>
      <c r="CY135" s="125">
        <v>133</v>
      </c>
      <c r="CZ135" s="33">
        <f t="shared" si="59"/>
        <v>6</v>
      </c>
      <c r="DA135" s="83" t="str">
        <f t="shared" si="60"/>
        <v>Kaufmännischer Mitarbeiter 3 / Gruppenchef 1</v>
      </c>
      <c r="DB135" s="125">
        <v>133</v>
      </c>
      <c r="DC135" s="33">
        <f t="shared" si="61"/>
        <v>6</v>
      </c>
      <c r="DD135" s="83" t="str">
        <f t="shared" si="62"/>
        <v>Kaufmännischer Mitarbeiter 3 / Gruppenchef 1</v>
      </c>
      <c r="DE135" s="20"/>
      <c r="DF135" s="125">
        <v>133</v>
      </c>
      <c r="DG135" s="33">
        <f t="shared" si="63"/>
        <v>6</v>
      </c>
      <c r="DH135" s="83" t="str">
        <f t="shared" si="64"/>
        <v>Kaufmännischer Mitarbeiter 3 / Gruppenchef 1</v>
      </c>
      <c r="DM135" s="19">
        <f t="shared" si="49"/>
        <v>6740</v>
      </c>
      <c r="DN135" s="153">
        <v>6</v>
      </c>
      <c r="DO135" s="19">
        <v>0</v>
      </c>
      <c r="DP135" s="185" t="s">
        <v>977</v>
      </c>
    </row>
    <row r="136" spans="1:120" s="19" customFormat="1" x14ac:dyDescent="0.2">
      <c r="A136" s="53">
        <v>0</v>
      </c>
      <c r="B136" s="53">
        <v>1</v>
      </c>
      <c r="C136" s="53">
        <f t="shared" si="58"/>
        <v>1</v>
      </c>
      <c r="D136" s="55"/>
      <c r="E136" s="55"/>
      <c r="F136" s="55"/>
      <c r="G136" s="53"/>
      <c r="H136" s="53"/>
      <c r="I136" s="55"/>
      <c r="J136" s="53"/>
      <c r="K136" s="55"/>
      <c r="L136" s="55"/>
      <c r="M136" s="55">
        <v>1</v>
      </c>
      <c r="N136" s="59"/>
      <c r="O136" s="19" t="s">
        <v>361</v>
      </c>
      <c r="P136" s="15" t="s">
        <v>519</v>
      </c>
      <c r="Q136" s="15">
        <v>132</v>
      </c>
      <c r="R136" s="42"/>
      <c r="S136" s="27" t="s">
        <v>911</v>
      </c>
      <c r="T136" s="21">
        <v>1969</v>
      </c>
      <c r="U136" s="28" t="s">
        <v>245</v>
      </c>
      <c r="V136" s="21">
        <v>1988</v>
      </c>
      <c r="W136" s="25"/>
      <c r="X136" s="21"/>
      <c r="Y136" s="25"/>
      <c r="Z136" s="21">
        <f t="shared" si="45"/>
        <v>27</v>
      </c>
      <c r="AA136" s="25" t="s">
        <v>169</v>
      </c>
      <c r="AB136" s="21" t="s">
        <v>142</v>
      </c>
      <c r="AC136" s="21"/>
      <c r="AE136" s="90" t="s">
        <v>429</v>
      </c>
      <c r="AF136" s="82"/>
      <c r="CP136" s="19" t="str">
        <f t="shared" si="46"/>
        <v>Barth Sandra</v>
      </c>
      <c r="CR136" s="19">
        <f t="shared" si="47"/>
        <v>27</v>
      </c>
      <c r="CS136" s="19" t="str">
        <f t="shared" si="48"/>
        <v>E</v>
      </c>
      <c r="CT136" s="154">
        <v>7701</v>
      </c>
      <c r="CU136" s="126"/>
      <c r="CV136" s="125">
        <v>132</v>
      </c>
      <c r="CW136" s="33">
        <f t="shared" si="65"/>
        <v>5</v>
      </c>
      <c r="CX136" s="83" t="str">
        <f t="shared" si="66"/>
        <v>Kaufmännischer Mitarbeiter 2</v>
      </c>
      <c r="CY136" s="125">
        <v>132</v>
      </c>
      <c r="CZ136" s="33">
        <f t="shared" si="59"/>
        <v>5</v>
      </c>
      <c r="DA136" s="83" t="str">
        <f t="shared" si="60"/>
        <v>Kaufmännischer Mitarbeiter 2</v>
      </c>
      <c r="DB136" s="125">
        <v>132</v>
      </c>
      <c r="DC136" s="33">
        <f t="shared" si="61"/>
        <v>5</v>
      </c>
      <c r="DD136" s="83" t="str">
        <f t="shared" si="62"/>
        <v>Kaufmännischer Mitarbeiter 2</v>
      </c>
      <c r="DE136" s="20"/>
      <c r="DF136" s="125">
        <v>132</v>
      </c>
      <c r="DG136" s="33">
        <f t="shared" si="63"/>
        <v>5</v>
      </c>
      <c r="DH136" s="83" t="str">
        <f t="shared" si="64"/>
        <v>Kaufmännischer Mitarbeiter 2</v>
      </c>
      <c r="DM136" s="19">
        <f t="shared" si="49"/>
        <v>7701</v>
      </c>
      <c r="DN136" s="153">
        <v>7</v>
      </c>
      <c r="DO136" s="19">
        <v>0</v>
      </c>
      <c r="DP136" s="185" t="s">
        <v>977</v>
      </c>
    </row>
    <row r="137" spans="1:120" s="19" customFormat="1" x14ac:dyDescent="0.2">
      <c r="A137" s="53">
        <v>0</v>
      </c>
      <c r="B137" s="53"/>
      <c r="C137" s="53">
        <f t="shared" si="58"/>
        <v>1</v>
      </c>
      <c r="D137" s="55"/>
      <c r="E137" s="55"/>
      <c r="F137" s="55"/>
      <c r="G137" s="53"/>
      <c r="H137" s="53"/>
      <c r="I137" s="55"/>
      <c r="J137" s="53"/>
      <c r="K137" s="55"/>
      <c r="L137" s="55"/>
      <c r="M137" s="55">
        <v>1</v>
      </c>
      <c r="N137" s="59"/>
      <c r="O137" s="19" t="s">
        <v>359</v>
      </c>
      <c r="P137" s="15" t="s">
        <v>522</v>
      </c>
      <c r="Q137" s="15">
        <v>133</v>
      </c>
      <c r="R137" s="161"/>
      <c r="S137" s="27" t="s">
        <v>171</v>
      </c>
      <c r="T137" s="21">
        <v>1960</v>
      </c>
      <c r="U137" s="28"/>
      <c r="V137" s="21">
        <v>1984</v>
      </c>
      <c r="W137" s="25"/>
      <c r="X137" s="21"/>
      <c r="Y137" s="25"/>
      <c r="Z137" s="21">
        <f t="shared" si="45"/>
        <v>31</v>
      </c>
      <c r="AA137" s="25" t="s">
        <v>172</v>
      </c>
      <c r="AB137" s="21" t="s">
        <v>147</v>
      </c>
      <c r="AC137" s="21"/>
      <c r="AE137" s="90" t="s">
        <v>430</v>
      </c>
      <c r="AF137" s="82"/>
      <c r="CP137" s="19" t="str">
        <f t="shared" si="46"/>
        <v>Schurrer Gabriel</v>
      </c>
      <c r="CR137" s="19">
        <f t="shared" si="47"/>
        <v>31</v>
      </c>
      <c r="CS137" s="19" t="str">
        <f t="shared" si="48"/>
        <v>F</v>
      </c>
      <c r="CT137" s="154">
        <v>7654</v>
      </c>
      <c r="CU137" s="126"/>
      <c r="CV137" s="125">
        <v>614</v>
      </c>
      <c r="CW137" s="33">
        <f t="shared" si="65"/>
        <v>4</v>
      </c>
      <c r="CX137" s="83" t="str">
        <f t="shared" si="66"/>
        <v>Laborassistenz 2</v>
      </c>
      <c r="CY137" s="125">
        <v>614</v>
      </c>
      <c r="CZ137" s="33">
        <f t="shared" si="59"/>
        <v>4</v>
      </c>
      <c r="DA137" s="83" t="str">
        <f t="shared" si="60"/>
        <v>Laborassistenz 2</v>
      </c>
      <c r="DB137" s="125">
        <v>614</v>
      </c>
      <c r="DC137" s="33">
        <f t="shared" si="61"/>
        <v>4</v>
      </c>
      <c r="DD137" s="83" t="str">
        <f t="shared" si="62"/>
        <v>Laborassistenz 2</v>
      </c>
      <c r="DE137" s="20"/>
      <c r="DF137" s="125">
        <v>614</v>
      </c>
      <c r="DG137" s="33">
        <f t="shared" si="63"/>
        <v>4</v>
      </c>
      <c r="DH137" s="83" t="str">
        <f t="shared" si="64"/>
        <v>Laborassistenz 2</v>
      </c>
      <c r="DM137" s="19">
        <f t="shared" si="49"/>
        <v>7654</v>
      </c>
      <c r="DN137" s="153">
        <v>7</v>
      </c>
      <c r="DO137" s="19">
        <v>0</v>
      </c>
      <c r="DP137" s="19" t="s">
        <v>963</v>
      </c>
    </row>
    <row r="138" spans="1:120" s="19" customFormat="1" x14ac:dyDescent="0.2">
      <c r="A138" s="53">
        <v>0</v>
      </c>
      <c r="B138" s="53"/>
      <c r="C138" s="53">
        <f>IF(Z138&gt;=10,1,0)</f>
        <v>0</v>
      </c>
      <c r="D138" s="55"/>
      <c r="E138" s="55"/>
      <c r="F138" s="55"/>
      <c r="G138" s="53"/>
      <c r="H138" s="53"/>
      <c r="I138" s="55"/>
      <c r="J138" s="53"/>
      <c r="K138" s="55"/>
      <c r="L138" s="55"/>
      <c r="M138" s="55"/>
      <c r="N138" s="59">
        <v>1</v>
      </c>
      <c r="O138" s="19" t="s">
        <v>358</v>
      </c>
      <c r="P138" s="15" t="s">
        <v>1165</v>
      </c>
      <c r="Q138" s="15">
        <v>134</v>
      </c>
      <c r="R138" s="161" t="s">
        <v>365</v>
      </c>
      <c r="S138" s="27" t="s">
        <v>1166</v>
      </c>
      <c r="T138" s="21">
        <v>1996</v>
      </c>
      <c r="U138" s="28" t="s">
        <v>248</v>
      </c>
      <c r="V138" s="21"/>
      <c r="W138" s="25"/>
      <c r="X138" s="21"/>
      <c r="Y138" s="25"/>
      <c r="Z138" s="21"/>
      <c r="AA138" s="25" t="s">
        <v>248</v>
      </c>
      <c r="AB138" s="21" t="s">
        <v>177</v>
      </c>
      <c r="AC138" s="21"/>
      <c r="AE138" s="90" t="s">
        <v>1096</v>
      </c>
      <c r="AF138" s="82"/>
      <c r="CP138" s="19" t="str">
        <f>+S138</f>
        <v>Vogg Paula</v>
      </c>
      <c r="CT138" s="154"/>
      <c r="CU138" s="126"/>
      <c r="CV138" s="125"/>
      <c r="CW138" s="33"/>
      <c r="CX138" s="83"/>
      <c r="CY138" s="125"/>
      <c r="CZ138" s="33"/>
      <c r="DA138" s="83"/>
      <c r="DB138" s="125"/>
      <c r="DC138" s="33"/>
      <c r="DD138" s="83"/>
      <c r="DE138" s="20"/>
      <c r="DF138" s="125"/>
      <c r="DG138" s="33"/>
      <c r="DH138" s="83"/>
      <c r="DN138" s="153"/>
    </row>
    <row r="139" spans="1:120" s="19" customFormat="1" x14ac:dyDescent="0.2">
      <c r="A139" s="53">
        <v>0</v>
      </c>
      <c r="B139" s="53"/>
      <c r="C139" s="53">
        <f>IF(Z139&gt;=10,1,0)</f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360</v>
      </c>
      <c r="P139" s="15" t="s">
        <v>903</v>
      </c>
      <c r="Q139" s="15">
        <v>135</v>
      </c>
      <c r="R139" s="161"/>
      <c r="S139" s="27" t="s">
        <v>900</v>
      </c>
      <c r="T139" s="21">
        <v>1996</v>
      </c>
      <c r="U139" s="28" t="s">
        <v>628</v>
      </c>
      <c r="V139" s="21"/>
      <c r="W139" s="25"/>
      <c r="X139" s="21"/>
      <c r="Y139" s="25" t="s">
        <v>173</v>
      </c>
      <c r="Z139" s="21"/>
      <c r="AA139" s="25" t="s">
        <v>174</v>
      </c>
      <c r="AB139" s="21" t="s">
        <v>175</v>
      </c>
      <c r="AC139" s="21"/>
      <c r="AE139" s="90" t="s">
        <v>381</v>
      </c>
      <c r="AF139" s="82"/>
      <c r="CP139" s="19" t="str">
        <f>+S139</f>
        <v>Boschung Jan</v>
      </c>
      <c r="CT139" s="154">
        <v>9729</v>
      </c>
      <c r="CU139" s="126"/>
      <c r="CV139" s="125"/>
      <c r="CW139" s="33"/>
      <c r="CX139" s="83"/>
      <c r="CY139" s="125"/>
      <c r="CZ139" s="33"/>
      <c r="DA139" s="83"/>
      <c r="DB139" s="125"/>
      <c r="DC139" s="33"/>
      <c r="DD139" s="83"/>
      <c r="DE139" s="20"/>
      <c r="DF139" s="33"/>
      <c r="DG139" s="33"/>
      <c r="DH139" s="83"/>
      <c r="DM139" s="19">
        <f>+CT139</f>
        <v>9729</v>
      </c>
      <c r="DN139" s="153">
        <v>8</v>
      </c>
      <c r="DO139" s="19">
        <v>0</v>
      </c>
      <c r="DP139" s="185" t="s">
        <v>976</v>
      </c>
    </row>
    <row r="140" spans="1:120" s="19" customFormat="1" x14ac:dyDescent="0.2">
      <c r="A140" s="53">
        <v>0</v>
      </c>
      <c r="B140" s="53"/>
      <c r="C140" s="53">
        <f>IF(Z140&gt;=10,1,0)</f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360</v>
      </c>
      <c r="P140" s="15" t="s">
        <v>902</v>
      </c>
      <c r="Q140" s="15">
        <v>136</v>
      </c>
      <c r="R140" s="161"/>
      <c r="S140" s="27" t="s">
        <v>899</v>
      </c>
      <c r="T140" s="21">
        <v>1995</v>
      </c>
      <c r="U140" s="28" t="s">
        <v>628</v>
      </c>
      <c r="V140" s="21"/>
      <c r="W140" s="25"/>
      <c r="X140" s="21"/>
      <c r="Y140" s="25" t="s">
        <v>173</v>
      </c>
      <c r="Z140" s="21"/>
      <c r="AA140" s="25" t="s">
        <v>174</v>
      </c>
      <c r="AB140" s="21" t="s">
        <v>175</v>
      </c>
      <c r="AC140" s="21"/>
      <c r="AE140" s="90" t="s">
        <v>381</v>
      </c>
      <c r="AF140" s="82"/>
      <c r="CP140" s="19" t="str">
        <f>+S140</f>
        <v>Schmidlin Julian</v>
      </c>
      <c r="CT140" s="154">
        <v>9729</v>
      </c>
      <c r="CU140" s="126"/>
      <c r="CV140" s="125"/>
      <c r="CW140" s="33"/>
      <c r="CX140" s="83"/>
      <c r="CY140" s="125"/>
      <c r="CZ140" s="33"/>
      <c r="DA140" s="83"/>
      <c r="DB140" s="125"/>
      <c r="DC140" s="33"/>
      <c r="DD140" s="83"/>
      <c r="DE140" s="20"/>
      <c r="DF140" s="33"/>
      <c r="DG140" s="33"/>
      <c r="DH140" s="83"/>
      <c r="DM140" s="19">
        <f>+CT140</f>
        <v>9729</v>
      </c>
      <c r="DN140" s="153">
        <v>8</v>
      </c>
      <c r="DO140" s="19">
        <v>0</v>
      </c>
      <c r="DP140" s="185" t="s">
        <v>976</v>
      </c>
    </row>
    <row r="141" spans="1:120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358</v>
      </c>
      <c r="P141" s="15" t="s">
        <v>901</v>
      </c>
      <c r="Q141" s="15">
        <v>137</v>
      </c>
      <c r="R141" s="161"/>
      <c r="S141" s="27" t="s">
        <v>898</v>
      </c>
      <c r="T141" s="21">
        <v>1996</v>
      </c>
      <c r="U141" s="28" t="s">
        <v>628</v>
      </c>
      <c r="V141" s="21"/>
      <c r="W141" s="25"/>
      <c r="X141" s="21"/>
      <c r="Y141" s="25" t="s">
        <v>173</v>
      </c>
      <c r="Z141" s="21"/>
      <c r="AA141" s="25" t="s">
        <v>174</v>
      </c>
      <c r="AB141" s="21" t="s">
        <v>175</v>
      </c>
      <c r="AC141" s="21"/>
      <c r="AE141" s="90" t="s">
        <v>381</v>
      </c>
      <c r="AF141" s="82"/>
      <c r="CP141" s="19" t="str">
        <f>+S141</f>
        <v>Oswald Leroy</v>
      </c>
      <c r="CT141" s="154">
        <v>9729</v>
      </c>
      <c r="CU141" s="126"/>
      <c r="CV141" s="125"/>
      <c r="CW141" s="33"/>
      <c r="CX141" s="83"/>
      <c r="CY141" s="125"/>
      <c r="CZ141" s="33"/>
      <c r="DA141" s="83"/>
      <c r="DB141" s="125"/>
      <c r="DC141" s="33"/>
      <c r="DD141" s="83"/>
      <c r="DE141" s="20"/>
      <c r="DF141" s="33"/>
      <c r="DG141" s="33"/>
      <c r="DH141" s="83"/>
      <c r="DM141" s="19">
        <f>+CT141</f>
        <v>9729</v>
      </c>
      <c r="DN141" s="153">
        <v>8</v>
      </c>
      <c r="DO141" s="19">
        <v>0</v>
      </c>
      <c r="DP141" s="185" t="s">
        <v>976</v>
      </c>
    </row>
    <row r="142" spans="1:120" x14ac:dyDescent="0.25">
      <c r="A142" s="53">
        <v>0</v>
      </c>
      <c r="B142" s="53"/>
      <c r="C142" s="53">
        <f t="shared" si="58"/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358</v>
      </c>
      <c r="P142" s="15" t="s">
        <v>1012</v>
      </c>
      <c r="Q142" s="15">
        <v>138</v>
      </c>
      <c r="R142" s="42"/>
      <c r="S142" s="27" t="s">
        <v>1085</v>
      </c>
      <c r="T142" s="21">
        <v>1997</v>
      </c>
      <c r="U142" s="28" t="s">
        <v>628</v>
      </c>
      <c r="V142" s="21"/>
      <c r="W142" s="25"/>
      <c r="X142" s="21"/>
      <c r="Y142" s="25" t="s">
        <v>176</v>
      </c>
      <c r="Z142" s="21"/>
      <c r="AA142" s="25" t="s">
        <v>174</v>
      </c>
      <c r="AB142" s="21" t="s">
        <v>175</v>
      </c>
      <c r="AC142" s="21"/>
      <c r="AD142" s="19"/>
      <c r="AE142" s="90" t="s">
        <v>381</v>
      </c>
      <c r="AF142" s="82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  <c r="BK142" s="19"/>
      <c r="BL142" s="19"/>
      <c r="BM142" s="19"/>
      <c r="BN142" s="19"/>
      <c r="BO142" s="19"/>
      <c r="BP142" s="19"/>
      <c r="BQ142" s="19"/>
      <c r="BR142" s="19"/>
      <c r="BS142" s="19"/>
      <c r="BT142" s="19"/>
      <c r="BU142" s="19"/>
      <c r="BV142" s="19"/>
      <c r="BW142" s="19"/>
      <c r="BX142" s="19"/>
      <c r="BY142" s="19"/>
      <c r="BZ142" s="19"/>
      <c r="CA142" s="19"/>
      <c r="CB142" s="19"/>
      <c r="CC142" s="19"/>
      <c r="CD142" s="19"/>
      <c r="CE142" s="19"/>
      <c r="CF142" s="19"/>
      <c r="CG142" s="19"/>
      <c r="CH142" s="19"/>
      <c r="CI142" s="19"/>
      <c r="CJ142" s="19"/>
      <c r="CK142" s="19"/>
      <c r="CL142" s="19"/>
      <c r="CM142" s="19"/>
      <c r="CN142" s="19"/>
      <c r="CO142" s="19"/>
      <c r="CP142" s="19" t="str">
        <f t="shared" ref="CP142:CP149" si="67">+S142</f>
        <v>Stucki Tizian</v>
      </c>
      <c r="CQ142" s="19"/>
      <c r="CT142" s="154">
        <v>9740</v>
      </c>
      <c r="CU142" s="126"/>
      <c r="CV142" s="125"/>
      <c r="CW142" s="33"/>
      <c r="CX142" s="83"/>
      <c r="CY142" s="125"/>
      <c r="CZ142" s="33"/>
      <c r="DA142" s="83"/>
      <c r="DB142" s="125"/>
      <c r="DC142" s="33"/>
      <c r="DD142" s="83"/>
      <c r="DE142" s="20"/>
      <c r="DF142" s="33"/>
      <c r="DG142" s="33"/>
      <c r="DH142" s="83"/>
    </row>
    <row r="143" spans="1:120" s="19" customFormat="1" x14ac:dyDescent="0.2">
      <c r="A143" s="53">
        <v>0</v>
      </c>
      <c r="B143" s="53"/>
      <c r="C143" s="53">
        <f t="shared" si="58"/>
        <v>0</v>
      </c>
      <c r="D143" s="55"/>
      <c r="E143" s="55"/>
      <c r="F143" s="55"/>
      <c r="G143" s="53"/>
      <c r="H143" s="53"/>
      <c r="I143" s="55"/>
      <c r="J143" s="53"/>
      <c r="K143" s="55">
        <v>1</v>
      </c>
      <c r="L143" s="55"/>
      <c r="M143" s="55"/>
      <c r="N143" s="59"/>
      <c r="O143" s="19" t="s">
        <v>361</v>
      </c>
      <c r="P143" s="15" t="s">
        <v>1013</v>
      </c>
      <c r="Q143" s="15">
        <v>139</v>
      </c>
      <c r="R143" s="42"/>
      <c r="S143" s="27" t="s">
        <v>1086</v>
      </c>
      <c r="T143" s="21">
        <v>1998</v>
      </c>
      <c r="U143" s="28" t="s">
        <v>628</v>
      </c>
      <c r="V143" s="21"/>
      <c r="W143" s="25"/>
      <c r="X143" s="21"/>
      <c r="Y143" s="25" t="s">
        <v>176</v>
      </c>
      <c r="Z143" s="21"/>
      <c r="AA143" s="25" t="s">
        <v>174</v>
      </c>
      <c r="AB143" s="21" t="s">
        <v>175</v>
      </c>
      <c r="AC143" s="21"/>
      <c r="AE143" s="90" t="s">
        <v>381</v>
      </c>
      <c r="AF143" s="82"/>
      <c r="CP143" s="19" t="str">
        <f t="shared" si="67"/>
        <v>Kipfer Cedric</v>
      </c>
      <c r="CT143" s="154">
        <v>9729</v>
      </c>
      <c r="CU143" s="126"/>
      <c r="CV143" s="125"/>
      <c r="CW143" s="33"/>
      <c r="CX143" s="83"/>
      <c r="CY143" s="125"/>
      <c r="CZ143" s="33"/>
      <c r="DA143" s="83"/>
      <c r="DB143" s="125"/>
      <c r="DC143" s="33"/>
      <c r="DD143" s="83"/>
      <c r="DE143" s="20"/>
      <c r="DF143" s="33"/>
      <c r="DG143" s="33"/>
      <c r="DH143" s="83"/>
      <c r="DM143" s="19">
        <f t="shared" ref="DM143:DM149" si="68">+CT143</f>
        <v>9729</v>
      </c>
      <c r="DN143" s="153">
        <v>8</v>
      </c>
      <c r="DO143" s="19">
        <v>0</v>
      </c>
      <c r="DP143" s="185" t="s">
        <v>976</v>
      </c>
    </row>
    <row r="144" spans="1:120" s="19" customFormat="1" x14ac:dyDescent="0.2">
      <c r="A144" s="53">
        <v>0</v>
      </c>
      <c r="B144" s="53"/>
      <c r="C144" s="53">
        <f>IF(Z144&gt;=10,1,0)</f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359</v>
      </c>
      <c r="P144" s="15" t="s">
        <v>1087</v>
      </c>
      <c r="Q144" s="15">
        <v>140</v>
      </c>
      <c r="R144" s="42"/>
      <c r="S144" s="27" t="s">
        <v>1088</v>
      </c>
      <c r="T144" s="21">
        <v>1997</v>
      </c>
      <c r="U144" s="28" t="s">
        <v>628</v>
      </c>
      <c r="V144" s="21"/>
      <c r="W144" s="25"/>
      <c r="X144" s="21"/>
      <c r="Y144" s="25" t="s">
        <v>180</v>
      </c>
      <c r="Z144" s="21"/>
      <c r="AA144" s="25" t="s">
        <v>174</v>
      </c>
      <c r="AB144" s="21" t="s">
        <v>177</v>
      </c>
      <c r="AC144" s="21"/>
      <c r="AE144" s="90" t="s">
        <v>381</v>
      </c>
      <c r="AF144" s="82"/>
      <c r="CP144" s="19" t="str">
        <f>+S144</f>
        <v>Berger Noah</v>
      </c>
      <c r="CT144" s="154">
        <v>9740</v>
      </c>
      <c r="CU144" s="126"/>
      <c r="CV144" s="125"/>
      <c r="CW144" s="33"/>
      <c r="CX144" s="83"/>
      <c r="CY144" s="125"/>
      <c r="CZ144" s="33"/>
      <c r="DA144" s="83"/>
      <c r="DB144" s="125"/>
      <c r="DC144" s="33"/>
      <c r="DD144" s="83"/>
      <c r="DE144" s="20"/>
      <c r="DF144" s="33"/>
      <c r="DG144" s="33"/>
      <c r="DH144" s="83"/>
      <c r="DM144" s="19">
        <f>+CT144</f>
        <v>9740</v>
      </c>
      <c r="DN144" s="153">
        <v>8</v>
      </c>
      <c r="DO144" s="19">
        <v>0</v>
      </c>
      <c r="DP144" s="185" t="s">
        <v>976</v>
      </c>
    </row>
    <row r="145" spans="1:139" s="19" customFormat="1" x14ac:dyDescent="0.2">
      <c r="A145" s="53">
        <v>0</v>
      </c>
      <c r="B145" s="53"/>
      <c r="C145" s="53">
        <f t="shared" si="58"/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361</v>
      </c>
      <c r="P145" s="15" t="s">
        <v>1091</v>
      </c>
      <c r="Q145" s="15">
        <v>141</v>
      </c>
      <c r="R145" s="42"/>
      <c r="S145" s="27" t="s">
        <v>1089</v>
      </c>
      <c r="T145" s="21">
        <v>1998</v>
      </c>
      <c r="U145" s="28" t="s">
        <v>628</v>
      </c>
      <c r="V145" s="21"/>
      <c r="W145" s="25"/>
      <c r="X145" s="21"/>
      <c r="Y145" s="25" t="s">
        <v>180</v>
      </c>
      <c r="Z145" s="21"/>
      <c r="AA145" s="25" t="s">
        <v>174</v>
      </c>
      <c r="AB145" s="21" t="s">
        <v>177</v>
      </c>
      <c r="AC145" s="21"/>
      <c r="AE145" s="90" t="s">
        <v>381</v>
      </c>
      <c r="AF145" s="82"/>
      <c r="CP145" s="19" t="str">
        <f t="shared" si="67"/>
        <v>Pertoldi Noeh</v>
      </c>
      <c r="CT145" s="154">
        <v>9740</v>
      </c>
      <c r="CU145" s="126"/>
      <c r="CV145" s="125"/>
      <c r="CW145" s="33"/>
      <c r="CX145" s="83"/>
      <c r="CY145" s="125"/>
      <c r="CZ145" s="33"/>
      <c r="DA145" s="83"/>
      <c r="DB145" s="125"/>
      <c r="DC145" s="33"/>
      <c r="DD145" s="83"/>
      <c r="DE145" s="20"/>
      <c r="DF145" s="33"/>
      <c r="DG145" s="33"/>
      <c r="DH145" s="83"/>
      <c r="DM145" s="19">
        <f t="shared" si="68"/>
        <v>9740</v>
      </c>
      <c r="DN145" s="153">
        <v>8</v>
      </c>
      <c r="DO145" s="19">
        <v>0</v>
      </c>
      <c r="DP145" s="185" t="s">
        <v>976</v>
      </c>
    </row>
    <row r="146" spans="1:139" s="19" customFormat="1" x14ac:dyDescent="0.2">
      <c r="A146" s="53">
        <v>0</v>
      </c>
      <c r="B146" s="53"/>
      <c r="C146" s="53">
        <f>IF(Z146&gt;=10,1,0)</f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358</v>
      </c>
      <c r="P146" s="15" t="s">
        <v>1092</v>
      </c>
      <c r="Q146" s="15">
        <v>142</v>
      </c>
      <c r="R146" s="42"/>
      <c r="S146" s="27" t="s">
        <v>1090</v>
      </c>
      <c r="T146" s="21">
        <v>1998</v>
      </c>
      <c r="U146" s="28" t="s">
        <v>628</v>
      </c>
      <c r="V146" s="21"/>
      <c r="W146" s="25"/>
      <c r="X146" s="21"/>
      <c r="Y146" s="25" t="s">
        <v>180</v>
      </c>
      <c r="Z146" s="21"/>
      <c r="AA146" s="25" t="s">
        <v>174</v>
      </c>
      <c r="AB146" s="21" t="s">
        <v>177</v>
      </c>
      <c r="AC146" s="21"/>
      <c r="AE146" s="90" t="s">
        <v>381</v>
      </c>
      <c r="AF146" s="82"/>
      <c r="CP146" s="19" t="str">
        <f t="shared" si="67"/>
        <v>Thahiri Florian</v>
      </c>
      <c r="CT146" s="154">
        <v>9739</v>
      </c>
      <c r="CU146" s="126"/>
      <c r="CV146" s="125"/>
      <c r="CW146" s="33"/>
      <c r="CX146" s="83"/>
      <c r="CY146" s="125"/>
      <c r="CZ146" s="33"/>
      <c r="DA146" s="83"/>
      <c r="DB146" s="125"/>
      <c r="DC146" s="33"/>
      <c r="DD146" s="83"/>
      <c r="DE146" s="20"/>
      <c r="DF146" s="33"/>
      <c r="DG146" s="33"/>
      <c r="DH146" s="83"/>
      <c r="DM146" s="19">
        <f t="shared" si="68"/>
        <v>9739</v>
      </c>
      <c r="DN146" s="153">
        <v>8</v>
      </c>
      <c r="DO146" s="19">
        <v>0</v>
      </c>
      <c r="DP146" s="185" t="s">
        <v>976</v>
      </c>
      <c r="EI146"/>
    </row>
    <row r="147" spans="1:139" s="19" customFormat="1" x14ac:dyDescent="0.2">
      <c r="A147" s="53">
        <v>0</v>
      </c>
      <c r="B147" s="53"/>
      <c r="C147" s="53">
        <f>IF(Z147&gt;=10,1,0)</f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361</v>
      </c>
      <c r="P147" s="15" t="s">
        <v>1162</v>
      </c>
      <c r="Q147" s="15">
        <v>143</v>
      </c>
      <c r="R147" s="42"/>
      <c r="S147" s="27" t="s">
        <v>1160</v>
      </c>
      <c r="T147" s="21">
        <v>1999</v>
      </c>
      <c r="U147" s="28" t="s">
        <v>628</v>
      </c>
      <c r="V147" s="21"/>
      <c r="W147" s="25"/>
      <c r="X147" s="21"/>
      <c r="Y147" s="25" t="s">
        <v>182</v>
      </c>
      <c r="Z147" s="21"/>
      <c r="AA147" s="25" t="s">
        <v>174</v>
      </c>
      <c r="AB147" s="21" t="s">
        <v>177</v>
      </c>
      <c r="AC147" s="21"/>
      <c r="AE147" s="90" t="s">
        <v>381</v>
      </c>
      <c r="AF147" s="82"/>
      <c r="CP147" s="19" t="str">
        <f>+S147</f>
        <v>Hirsbrunner Nico</v>
      </c>
      <c r="CT147" s="154">
        <v>9751</v>
      </c>
      <c r="CU147" s="126"/>
      <c r="CV147" s="125"/>
      <c r="CW147" s="33"/>
      <c r="CX147" s="83"/>
      <c r="CY147" s="125"/>
      <c r="CZ147" s="33"/>
      <c r="DA147" s="83"/>
      <c r="DB147" s="125"/>
      <c r="DC147" s="33"/>
      <c r="DD147" s="83"/>
      <c r="DE147" s="20"/>
      <c r="DF147" s="33"/>
      <c r="DG147" s="33"/>
      <c r="DH147" s="83"/>
      <c r="DM147" s="19">
        <f>+CT147</f>
        <v>9751</v>
      </c>
      <c r="DN147" s="153">
        <v>8</v>
      </c>
      <c r="DO147" s="19">
        <v>0</v>
      </c>
      <c r="DP147" s="185" t="s">
        <v>976</v>
      </c>
      <c r="EI147"/>
    </row>
    <row r="148" spans="1:139" s="19" customFormat="1" x14ac:dyDescent="0.2">
      <c r="A148" s="53">
        <v>0</v>
      </c>
      <c r="B148" s="53"/>
      <c r="C148" s="53">
        <f>IF(Z148&gt;=10,1,0)</f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361</v>
      </c>
      <c r="P148" s="15" t="s">
        <v>1161</v>
      </c>
      <c r="Q148" s="15">
        <v>144</v>
      </c>
      <c r="R148" s="42"/>
      <c r="S148" s="27" t="s">
        <v>1159</v>
      </c>
      <c r="T148" s="21">
        <v>1998</v>
      </c>
      <c r="U148" s="28" t="s">
        <v>628</v>
      </c>
      <c r="V148" s="21"/>
      <c r="W148" s="25"/>
      <c r="X148" s="21"/>
      <c r="Y148" s="25" t="s">
        <v>182</v>
      </c>
      <c r="Z148" s="21"/>
      <c r="AA148" s="25" t="s">
        <v>174</v>
      </c>
      <c r="AB148" s="21" t="s">
        <v>177</v>
      </c>
      <c r="AC148" s="21"/>
      <c r="AE148" s="90" t="s">
        <v>381</v>
      </c>
      <c r="AF148" s="82"/>
      <c r="CP148" s="19" t="str">
        <f t="shared" si="67"/>
        <v>Christ Florian</v>
      </c>
      <c r="CT148" s="154">
        <v>9750</v>
      </c>
      <c r="CU148" s="126"/>
      <c r="CV148" s="125"/>
      <c r="CW148" s="33"/>
      <c r="CX148" s="83"/>
      <c r="CY148" s="125"/>
      <c r="CZ148" s="33"/>
      <c r="DA148" s="83"/>
      <c r="DB148" s="125"/>
      <c r="DC148" s="33"/>
      <c r="DD148" s="83"/>
      <c r="DE148" s="20"/>
      <c r="DF148" s="33"/>
      <c r="DG148" s="33"/>
      <c r="DH148" s="83"/>
      <c r="DM148" s="19">
        <f t="shared" si="68"/>
        <v>9750</v>
      </c>
      <c r="DN148" s="153">
        <v>8</v>
      </c>
      <c r="DO148" s="19">
        <v>0</v>
      </c>
      <c r="DP148" s="185" t="s">
        <v>976</v>
      </c>
      <c r="EI148"/>
    </row>
    <row r="149" spans="1:139" s="19" customFormat="1" x14ac:dyDescent="0.2">
      <c r="A149" s="53">
        <v>0</v>
      </c>
      <c r="B149" s="53"/>
      <c r="C149" s="53">
        <f>IF(Z149&gt;=10,1,0)</f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361</v>
      </c>
      <c r="P149" s="15" t="s">
        <v>1163</v>
      </c>
      <c r="Q149" s="15">
        <v>145</v>
      </c>
      <c r="R149" s="42"/>
      <c r="S149" s="27" t="s">
        <v>1164</v>
      </c>
      <c r="T149" s="21">
        <v>1997</v>
      </c>
      <c r="U149" s="28" t="s">
        <v>628</v>
      </c>
      <c r="V149" s="21"/>
      <c r="W149" s="25"/>
      <c r="X149" s="21"/>
      <c r="Y149" s="25" t="s">
        <v>182</v>
      </c>
      <c r="Z149" s="21"/>
      <c r="AA149" s="25" t="s">
        <v>174</v>
      </c>
      <c r="AB149" s="21" t="s">
        <v>177</v>
      </c>
      <c r="AC149" s="21"/>
      <c r="AE149" s="90" t="s">
        <v>381</v>
      </c>
      <c r="AF149" s="82"/>
      <c r="CP149" s="19" t="str">
        <f t="shared" si="67"/>
        <v>Sivasundaram Aschveni</v>
      </c>
      <c r="CT149" s="154">
        <v>9752</v>
      </c>
      <c r="CU149" s="126"/>
      <c r="CV149" s="125"/>
      <c r="CW149" s="33"/>
      <c r="CX149" s="83"/>
      <c r="CY149" s="125"/>
      <c r="CZ149" s="33"/>
      <c r="DA149" s="83"/>
      <c r="DB149" s="125"/>
      <c r="DC149" s="33"/>
      <c r="DD149" s="83"/>
      <c r="DE149" s="20"/>
      <c r="DF149" s="33"/>
      <c r="DG149" s="33"/>
      <c r="DH149" s="83"/>
      <c r="DM149" s="19">
        <f t="shared" si="68"/>
        <v>9752</v>
      </c>
      <c r="DN149" s="153">
        <v>8</v>
      </c>
      <c r="DO149" s="19">
        <v>0</v>
      </c>
      <c r="DP149" s="185" t="s">
        <v>976</v>
      </c>
      <c r="EI149"/>
    </row>
    <row r="150" spans="1:139" s="19" customFormat="1" x14ac:dyDescent="0.25">
      <c r="A150" s="66"/>
      <c r="B150" s="66"/>
      <c r="C150" s="66"/>
      <c r="D150" s="66"/>
      <c r="E150" s="66"/>
      <c r="F150" s="60"/>
      <c r="G150" s="60"/>
      <c r="H150" s="60"/>
      <c r="I150" s="60"/>
      <c r="J150" s="60"/>
      <c r="K150" s="60"/>
      <c r="L150" s="60"/>
      <c r="M150" s="60"/>
      <c r="N150" s="60"/>
      <c r="O150" s="67"/>
      <c r="P150" s="68"/>
      <c r="Q150" s="68"/>
      <c r="R150" s="44"/>
      <c r="S150" s="30" t="s">
        <v>183</v>
      </c>
      <c r="T150" s="31">
        <f>+Q149</f>
        <v>145</v>
      </c>
      <c r="U150" s="65" t="s">
        <v>700</v>
      </c>
      <c r="V150" s="32"/>
      <c r="W150" s="34"/>
      <c r="X150" s="32"/>
      <c r="Y150" s="40"/>
      <c r="Z150" s="33"/>
      <c r="AA150" s="34"/>
      <c r="AB150" s="33"/>
      <c r="AC150" s="35"/>
      <c r="AE150" s="84"/>
      <c r="AF150" s="83"/>
      <c r="CT150" s="126"/>
      <c r="CU150" s="126"/>
      <c r="CV150" s="141"/>
      <c r="CW150" s="141"/>
      <c r="CX150" s="126"/>
      <c r="CY150" s="141"/>
      <c r="CZ150" s="141"/>
      <c r="DA150" s="126"/>
      <c r="DB150" s="141"/>
      <c r="DC150" s="141"/>
      <c r="DD150" s="126"/>
      <c r="DE150" s="126"/>
      <c r="DF150" s="138"/>
      <c r="DG150" s="138"/>
      <c r="EI150"/>
    </row>
    <row r="151" spans="1:139" customFormat="1" x14ac:dyDescent="0.25">
      <c r="A151" s="48">
        <f t="shared" ref="A151:N151" si="69">SUM(A5:A149)</f>
        <v>9</v>
      </c>
      <c r="B151" s="48">
        <f t="shared" si="69"/>
        <v>36</v>
      </c>
      <c r="C151" s="48">
        <f t="shared" si="69"/>
        <v>96</v>
      </c>
      <c r="D151" s="48">
        <f t="shared" si="69"/>
        <v>27</v>
      </c>
      <c r="E151" s="48">
        <f t="shared" si="69"/>
        <v>43</v>
      </c>
      <c r="F151" s="48">
        <f t="shared" si="69"/>
        <v>1</v>
      </c>
      <c r="G151" s="48">
        <f t="shared" si="69"/>
        <v>2</v>
      </c>
      <c r="H151" s="48">
        <f t="shared" si="69"/>
        <v>33</v>
      </c>
      <c r="I151" s="48">
        <f t="shared" si="69"/>
        <v>35</v>
      </c>
      <c r="J151" s="48">
        <f t="shared" si="69"/>
        <v>11</v>
      </c>
      <c r="K151" s="48">
        <f t="shared" si="69"/>
        <v>11</v>
      </c>
      <c r="L151" s="48">
        <f t="shared" si="69"/>
        <v>20</v>
      </c>
      <c r="M151" s="48">
        <f t="shared" si="69"/>
        <v>7</v>
      </c>
      <c r="N151" s="48">
        <f t="shared" si="69"/>
        <v>1</v>
      </c>
      <c r="O151" s="64">
        <f>SUM(D151+E151+F151+I151+K151+L151+M151)</f>
        <v>144</v>
      </c>
      <c r="P151" s="12"/>
      <c r="Q151" s="12" t="s">
        <v>224</v>
      </c>
      <c r="R151" s="45" t="s">
        <v>342</v>
      </c>
      <c r="S151" s="11" t="s">
        <v>88</v>
      </c>
      <c r="T151" s="13"/>
      <c r="U151" s="37"/>
      <c r="V151" s="13"/>
      <c r="W151" s="123"/>
      <c r="X151" s="13"/>
      <c r="Y151" s="37"/>
      <c r="Z151" s="13"/>
      <c r="AA151" s="14" t="s">
        <v>1036</v>
      </c>
      <c r="AB151" s="13"/>
      <c r="AC151" s="13"/>
      <c r="AD151" s="11"/>
      <c r="AE151" s="87" t="s">
        <v>382</v>
      </c>
      <c r="AF151" s="88" t="s">
        <v>385</v>
      </c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5"/>
      <c r="CV151" s="49"/>
      <c r="CW151" s="49"/>
      <c r="CX151" s="11"/>
      <c r="CY151" s="49"/>
      <c r="CZ151" s="49"/>
      <c r="DA151" s="11"/>
      <c r="DB151" s="49"/>
      <c r="DC151" s="49"/>
      <c r="DD151" s="11"/>
      <c r="DE151" s="115"/>
      <c r="DF151" s="13"/>
      <c r="DG151" s="13"/>
      <c r="DH151" s="11"/>
      <c r="DK151" s="11"/>
      <c r="DL151" s="11"/>
      <c r="DM151" s="11"/>
      <c r="DT151" s="19"/>
    </row>
    <row r="152" spans="1:139" customFormat="1" x14ac:dyDescent="0.25">
      <c r="A152" s="11">
        <f t="shared" ref="A152:N152" si="70">SUBTOTAL(9,A5:A149)</f>
        <v>9</v>
      </c>
      <c r="B152" s="11">
        <f t="shared" si="70"/>
        <v>36</v>
      </c>
      <c r="C152" s="11">
        <f t="shared" si="70"/>
        <v>96</v>
      </c>
      <c r="D152" s="11">
        <f t="shared" si="70"/>
        <v>27</v>
      </c>
      <c r="E152" s="11">
        <f t="shared" si="70"/>
        <v>43</v>
      </c>
      <c r="F152" s="11">
        <f t="shared" si="70"/>
        <v>1</v>
      </c>
      <c r="G152" s="11">
        <f t="shared" si="70"/>
        <v>2</v>
      </c>
      <c r="H152" s="11">
        <f t="shared" si="70"/>
        <v>33</v>
      </c>
      <c r="I152" s="11">
        <f t="shared" si="70"/>
        <v>35</v>
      </c>
      <c r="J152" s="11">
        <f t="shared" si="70"/>
        <v>11</v>
      </c>
      <c r="K152" s="11">
        <f t="shared" si="70"/>
        <v>11</v>
      </c>
      <c r="L152" s="11">
        <f t="shared" si="70"/>
        <v>20</v>
      </c>
      <c r="M152" s="11">
        <f t="shared" si="70"/>
        <v>7</v>
      </c>
      <c r="N152" s="11">
        <f t="shared" si="70"/>
        <v>1</v>
      </c>
      <c r="O152" s="64">
        <f>SUM(D152+E152+F152+I152+K152+L152+M152)</f>
        <v>144</v>
      </c>
      <c r="P152" s="12"/>
      <c r="Q152" s="12" t="s">
        <v>224</v>
      </c>
      <c r="R152" s="45" t="s">
        <v>370</v>
      </c>
      <c r="S152" s="11" t="s">
        <v>371</v>
      </c>
      <c r="T152" s="13"/>
      <c r="U152" s="37"/>
      <c r="V152" s="13"/>
      <c r="W152" s="123"/>
      <c r="X152" s="13"/>
      <c r="Y152" s="37"/>
      <c r="Z152" s="13" t="s">
        <v>185</v>
      </c>
      <c r="AA152" s="14" t="s">
        <v>886</v>
      </c>
      <c r="AB152" s="13"/>
      <c r="AC152" s="13"/>
      <c r="AD152" s="11"/>
      <c r="AE152" s="87" t="s">
        <v>373</v>
      </c>
      <c r="AF152" s="88" t="s">
        <v>97</v>
      </c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5"/>
      <c r="CV152" s="49"/>
      <c r="CW152" s="49"/>
      <c r="CX152" s="11"/>
      <c r="CY152" s="49"/>
      <c r="CZ152" s="49"/>
      <c r="DA152" s="11"/>
      <c r="DB152" s="49"/>
      <c r="DC152" s="49"/>
      <c r="DD152" s="11"/>
      <c r="DE152" s="115"/>
      <c r="DF152" s="13"/>
      <c r="DG152" s="13"/>
      <c r="DH152" s="11"/>
      <c r="DK152" s="11"/>
      <c r="DL152" s="11"/>
      <c r="DM152" s="11"/>
      <c r="DN152" s="45" t="s">
        <v>980</v>
      </c>
      <c r="DT152" s="19"/>
    </row>
    <row r="153" spans="1:139" customFormat="1" x14ac:dyDescent="0.25">
      <c r="A153" s="11"/>
      <c r="B153" s="11"/>
      <c r="C153" s="11"/>
      <c r="D153" s="49"/>
      <c r="E153" s="49"/>
      <c r="F153" s="50"/>
      <c r="G153" s="51"/>
      <c r="H153" s="51"/>
      <c r="I153" s="50"/>
      <c r="J153" s="51"/>
      <c r="K153" s="50"/>
      <c r="L153" s="50"/>
      <c r="M153" s="50"/>
      <c r="N153" s="50"/>
      <c r="O153" s="48"/>
      <c r="P153" s="12"/>
      <c r="Q153" s="12"/>
      <c r="R153" s="45" t="s">
        <v>369</v>
      </c>
      <c r="S153" s="11" t="s">
        <v>150</v>
      </c>
      <c r="T153" s="13"/>
      <c r="U153" s="37"/>
      <c r="V153" s="13"/>
      <c r="W153" s="123"/>
      <c r="X153" s="13"/>
      <c r="Y153" s="37"/>
      <c r="Z153" s="13" t="s">
        <v>186</v>
      </c>
      <c r="AA153" s="14" t="s">
        <v>187</v>
      </c>
      <c r="AB153" s="13"/>
      <c r="AC153" s="13"/>
      <c r="AD153" s="11"/>
      <c r="AE153" s="87" t="s">
        <v>375</v>
      </c>
      <c r="AF153" s="88" t="s">
        <v>386</v>
      </c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5"/>
      <c r="CV153" s="49"/>
      <c r="CW153" s="49"/>
      <c r="CX153" s="11"/>
      <c r="CY153" s="49"/>
      <c r="CZ153" s="49"/>
      <c r="DA153" s="11"/>
      <c r="DB153" s="49"/>
      <c r="DC153" s="49"/>
      <c r="DD153" s="11"/>
      <c r="DE153" s="115"/>
      <c r="DF153" s="13"/>
      <c r="DG153" s="13"/>
      <c r="DH153" s="11"/>
      <c r="DK153" s="11"/>
      <c r="DL153" s="11"/>
      <c r="DM153" s="11"/>
      <c r="DN153" s="11" t="s">
        <v>986</v>
      </c>
      <c r="DT153" s="19"/>
      <c r="EI153" s="11"/>
    </row>
    <row r="154" spans="1:139" customFormat="1" x14ac:dyDescent="0.25">
      <c r="A154" s="11"/>
      <c r="B154" s="11"/>
      <c r="C154" s="11"/>
      <c r="D154" s="49"/>
      <c r="E154" s="49"/>
      <c r="F154" s="50"/>
      <c r="G154" s="51"/>
      <c r="H154" s="51"/>
      <c r="I154" s="50"/>
      <c r="J154" s="11"/>
      <c r="K154" s="50"/>
      <c r="L154" s="50"/>
      <c r="M154" s="50"/>
      <c r="N154" s="50"/>
      <c r="O154" s="48"/>
      <c r="P154" s="69" t="s">
        <v>366</v>
      </c>
      <c r="Q154" s="69" t="s">
        <v>366</v>
      </c>
      <c r="R154" s="45" t="s">
        <v>341</v>
      </c>
      <c r="S154" s="11" t="s">
        <v>158</v>
      </c>
      <c r="T154" s="13"/>
      <c r="U154" s="37"/>
      <c r="V154" s="13"/>
      <c r="W154" s="123"/>
      <c r="X154" s="13"/>
      <c r="Y154" s="37"/>
      <c r="Z154" s="13" t="s">
        <v>189</v>
      </c>
      <c r="AA154" s="14" t="s">
        <v>888</v>
      </c>
      <c r="AB154" s="13"/>
      <c r="AC154" s="13"/>
      <c r="AD154" s="11"/>
      <c r="AE154" s="87" t="s">
        <v>376</v>
      </c>
      <c r="AF154" s="88" t="s">
        <v>110</v>
      </c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5"/>
      <c r="CV154" s="49"/>
      <c r="CW154" s="49"/>
      <c r="CX154" s="11"/>
      <c r="CY154" s="49"/>
      <c r="CZ154" s="49"/>
      <c r="DA154" s="11"/>
      <c r="DB154" s="49"/>
      <c r="DC154" s="49"/>
      <c r="DD154" s="11"/>
      <c r="DE154" s="115"/>
      <c r="DF154" s="13"/>
      <c r="DG154" s="13"/>
      <c r="DH154" s="11"/>
      <c r="DK154" s="11"/>
      <c r="DL154" s="11"/>
      <c r="DM154" s="11"/>
      <c r="DN154" s="11" t="s">
        <v>987</v>
      </c>
      <c r="DT154" s="19"/>
      <c r="EI154" s="11"/>
    </row>
    <row r="155" spans="1:139" customFormat="1" x14ac:dyDescent="0.25">
      <c r="A155" s="11"/>
      <c r="B155" s="11"/>
      <c r="C155" s="11"/>
      <c r="D155" s="49"/>
      <c r="E155" s="49"/>
      <c r="F155" s="50"/>
      <c r="G155" s="51"/>
      <c r="H155" s="51"/>
      <c r="I155" s="50"/>
      <c r="J155" s="11"/>
      <c r="K155" s="50"/>
      <c r="L155" s="50"/>
      <c r="M155" s="50"/>
      <c r="N155" s="50"/>
      <c r="O155" s="48"/>
      <c r="P155" s="12"/>
      <c r="Q155" s="12"/>
      <c r="R155" s="45" t="s">
        <v>368</v>
      </c>
      <c r="S155" s="11" t="s">
        <v>161</v>
      </c>
      <c r="T155" s="13"/>
      <c r="U155" s="37"/>
      <c r="V155" s="13"/>
      <c r="W155" s="123"/>
      <c r="X155" s="13"/>
      <c r="Y155" s="37"/>
      <c r="Z155" s="13" t="s">
        <v>876</v>
      </c>
      <c r="AA155" s="14" t="s">
        <v>877</v>
      </c>
      <c r="AB155" s="13"/>
      <c r="AC155" s="13"/>
      <c r="AD155" s="11"/>
      <c r="AE155" s="87" t="s">
        <v>379</v>
      </c>
      <c r="AF155" s="88" t="s">
        <v>387</v>
      </c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5"/>
      <c r="CV155" s="49"/>
      <c r="CW155" s="49"/>
      <c r="CX155" s="11"/>
      <c r="CY155" s="49"/>
      <c r="CZ155" s="49"/>
      <c r="DA155" s="11"/>
      <c r="DB155" s="49"/>
      <c r="DC155" s="49"/>
      <c r="DD155" s="11"/>
      <c r="DE155" s="115"/>
      <c r="DF155" s="13"/>
      <c r="DG155" s="13"/>
      <c r="DH155" s="11"/>
      <c r="DK155" s="11"/>
      <c r="DL155" s="11"/>
      <c r="DM155" s="11"/>
      <c r="DN155" s="11" t="s">
        <v>988</v>
      </c>
      <c r="DT155" s="19"/>
      <c r="EI155" s="11"/>
    </row>
    <row r="156" spans="1:139" x14ac:dyDescent="0.25">
      <c r="R156" s="45" t="s">
        <v>367</v>
      </c>
      <c r="S156" s="11" t="s">
        <v>166</v>
      </c>
      <c r="AE156" s="87" t="s">
        <v>394</v>
      </c>
      <c r="AF156" s="88" t="s">
        <v>395</v>
      </c>
      <c r="DN156" s="11" t="s">
        <v>981</v>
      </c>
      <c r="DT156" s="19"/>
    </row>
    <row r="157" spans="1:139" x14ac:dyDescent="0.25">
      <c r="R157" s="45" t="s">
        <v>365</v>
      </c>
      <c r="S157" s="11" t="s">
        <v>249</v>
      </c>
      <c r="AE157" s="87" t="s">
        <v>383</v>
      </c>
      <c r="AF157" s="88" t="s">
        <v>388</v>
      </c>
      <c r="DN157" s="11" t="s">
        <v>982</v>
      </c>
      <c r="DT157" s="19"/>
    </row>
    <row r="158" spans="1:139" x14ac:dyDescent="0.25">
      <c r="AE158" s="91" t="s">
        <v>365</v>
      </c>
      <c r="AF158" s="89" t="s">
        <v>249</v>
      </c>
      <c r="DN158" s="11" t="s">
        <v>989</v>
      </c>
      <c r="DT158" s="19"/>
    </row>
    <row r="159" spans="1:139" x14ac:dyDescent="0.25">
      <c r="AE159" s="80"/>
      <c r="DN159" s="11" t="s">
        <v>990</v>
      </c>
    </row>
    <row r="160" spans="1:139" x14ac:dyDescent="0.25">
      <c r="AE160" s="80" t="s">
        <v>408</v>
      </c>
      <c r="DN160" s="11" t="s">
        <v>991</v>
      </c>
    </row>
    <row r="161" spans="15:122" x14ac:dyDescent="0.25">
      <c r="O161" s="109"/>
      <c r="P161" s="110"/>
      <c r="Q161" s="111"/>
      <c r="R161" s="112"/>
      <c r="S161" s="113"/>
      <c r="AE161" s="80" t="s">
        <v>410</v>
      </c>
      <c r="DN161" s="11" t="s">
        <v>983</v>
      </c>
    </row>
    <row r="162" spans="15:122" x14ac:dyDescent="0.25">
      <c r="O162" s="109"/>
      <c r="P162" s="110"/>
      <c r="Q162" s="111"/>
      <c r="R162" s="112"/>
      <c r="S162" s="113"/>
      <c r="AE162" s="80" t="s">
        <v>409</v>
      </c>
      <c r="DN162" s="11" t="s">
        <v>984</v>
      </c>
    </row>
    <row r="163" spans="15:122" x14ac:dyDescent="0.25">
      <c r="O163" s="109"/>
      <c r="P163" s="110"/>
      <c r="Q163" s="111"/>
      <c r="R163" s="112"/>
      <c r="S163" s="113"/>
      <c r="AE163" s="80"/>
      <c r="DN163" s="11" t="s">
        <v>992</v>
      </c>
    </row>
    <row r="164" spans="15:122" x14ac:dyDescent="0.25">
      <c r="O164" s="114"/>
      <c r="P164" s="111"/>
      <c r="Q164" s="111"/>
      <c r="R164" s="112"/>
      <c r="S164" s="115"/>
      <c r="AE164" s="80" t="s">
        <v>411</v>
      </c>
      <c r="DN164" s="11" t="s">
        <v>985</v>
      </c>
    </row>
    <row r="165" spans="15:122" x14ac:dyDescent="0.25">
      <c r="AE165" s="80" t="s">
        <v>413</v>
      </c>
    </row>
    <row r="166" spans="15:122" x14ac:dyDescent="0.25">
      <c r="AE166" s="80" t="s">
        <v>412</v>
      </c>
      <c r="DO166" s="45" t="s">
        <v>993</v>
      </c>
    </row>
    <row r="167" spans="15:122" x14ac:dyDescent="0.25">
      <c r="AE167" s="80"/>
      <c r="DO167" s="11" t="s">
        <v>994</v>
      </c>
    </row>
    <row r="168" spans="15:122" x14ac:dyDescent="0.25">
      <c r="AE168" s="80"/>
      <c r="DO168" s="11" t="s">
        <v>995</v>
      </c>
    </row>
    <row r="169" spans="15:122" x14ac:dyDescent="0.25">
      <c r="AE169" s="80"/>
      <c r="DO169" s="11" t="s">
        <v>996</v>
      </c>
    </row>
    <row r="170" spans="15:122" x14ac:dyDescent="0.25">
      <c r="AE170" s="80"/>
      <c r="DO170" s="11" t="s">
        <v>997</v>
      </c>
    </row>
    <row r="171" spans="15:122" x14ac:dyDescent="0.25">
      <c r="AE171" s="80"/>
    </row>
    <row r="172" spans="15:122" x14ac:dyDescent="0.25">
      <c r="AE172" s="80"/>
    </row>
    <row r="173" spans="15:122" x14ac:dyDescent="0.25">
      <c r="AE173" s="80"/>
    </row>
    <row r="174" spans="15:122" x14ac:dyDescent="0.25">
      <c r="AE174" s="80"/>
    </row>
    <row r="175" spans="15:122" x14ac:dyDescent="0.25">
      <c r="AE175" s="80"/>
      <c r="DR175" s="11" t="s">
        <v>998</v>
      </c>
    </row>
    <row r="176" spans="15:122" x14ac:dyDescent="0.25">
      <c r="AE176" s="80"/>
    </row>
    <row r="177" spans="31:118" x14ac:dyDescent="0.25">
      <c r="AE177" s="80"/>
    </row>
    <row r="178" spans="31:118" x14ac:dyDescent="0.25">
      <c r="AE178" s="80"/>
      <c r="DK178" s="856" t="s">
        <v>78</v>
      </c>
      <c r="DL178" s="857"/>
      <c r="DM178" s="858"/>
      <c r="DN178" s="173" t="s">
        <v>950</v>
      </c>
    </row>
    <row r="179" spans="31:118" x14ac:dyDescent="0.25">
      <c r="AE179" s="80"/>
      <c r="DK179" s="174" t="s">
        <v>76</v>
      </c>
      <c r="DL179" s="175" t="s">
        <v>77</v>
      </c>
      <c r="DM179" s="176" t="s">
        <v>701</v>
      </c>
      <c r="DN179" s="171"/>
    </row>
    <row r="180" spans="31:118" x14ac:dyDescent="0.25">
      <c r="AE180" s="80"/>
      <c r="DK180" s="177">
        <v>101</v>
      </c>
      <c r="DL180" s="178" t="s">
        <v>712</v>
      </c>
      <c r="DM180" s="179">
        <v>2</v>
      </c>
      <c r="DN180" s="171"/>
    </row>
    <row r="181" spans="31:118" x14ac:dyDescent="0.25">
      <c r="AE181" s="80"/>
      <c r="DK181" s="177">
        <v>102</v>
      </c>
      <c r="DL181" s="178" t="s">
        <v>713</v>
      </c>
      <c r="DM181" s="179">
        <v>3</v>
      </c>
      <c r="DN181" s="171"/>
    </row>
    <row r="182" spans="31:118" x14ac:dyDescent="0.25">
      <c r="AE182" s="80"/>
      <c r="DK182" s="177">
        <v>103</v>
      </c>
      <c r="DL182" s="178" t="s">
        <v>714</v>
      </c>
      <c r="DM182" s="179">
        <v>4</v>
      </c>
      <c r="DN182" s="171"/>
    </row>
    <row r="183" spans="31:118" x14ac:dyDescent="0.25">
      <c r="AE183" s="80"/>
      <c r="DK183" s="177">
        <v>104</v>
      </c>
      <c r="DL183" s="178" t="s">
        <v>715</v>
      </c>
      <c r="DM183" s="179">
        <v>5</v>
      </c>
      <c r="DN183" s="171"/>
    </row>
    <row r="184" spans="31:118" x14ac:dyDescent="0.25">
      <c r="AE184" s="80"/>
      <c r="DK184" s="177">
        <v>111</v>
      </c>
      <c r="DL184" s="178" t="s">
        <v>716</v>
      </c>
      <c r="DM184" s="179">
        <v>4</v>
      </c>
      <c r="DN184" s="171" t="s">
        <v>953</v>
      </c>
    </row>
    <row r="185" spans="31:118" x14ac:dyDescent="0.25">
      <c r="AE185" s="80"/>
      <c r="DK185" s="177">
        <v>112</v>
      </c>
      <c r="DL185" s="178" t="s">
        <v>717</v>
      </c>
      <c r="DM185" s="179">
        <v>5</v>
      </c>
      <c r="DN185" s="171" t="s">
        <v>953</v>
      </c>
    </row>
    <row r="186" spans="31:118" x14ac:dyDescent="0.25">
      <c r="AE186" s="80"/>
      <c r="DK186" s="177">
        <v>121</v>
      </c>
      <c r="DL186" s="178" t="s">
        <v>718</v>
      </c>
      <c r="DM186" s="179">
        <v>4</v>
      </c>
      <c r="DN186" s="171" t="s">
        <v>954</v>
      </c>
    </row>
    <row r="187" spans="31:118" x14ac:dyDescent="0.25">
      <c r="AE187" s="80"/>
      <c r="DK187" s="177">
        <v>122</v>
      </c>
      <c r="DL187" s="178" t="s">
        <v>719</v>
      </c>
      <c r="DM187" s="179">
        <v>5</v>
      </c>
      <c r="DN187" s="171" t="s">
        <v>954</v>
      </c>
    </row>
    <row r="188" spans="31:118" x14ac:dyDescent="0.25">
      <c r="DK188" s="177">
        <v>123</v>
      </c>
      <c r="DL188" s="178" t="s">
        <v>720</v>
      </c>
      <c r="DM188" s="179">
        <v>6</v>
      </c>
      <c r="DN188" s="171" t="s">
        <v>954</v>
      </c>
    </row>
    <row r="189" spans="31:118" x14ac:dyDescent="0.25">
      <c r="DK189" s="177">
        <v>124</v>
      </c>
      <c r="DL189" s="178" t="s">
        <v>721</v>
      </c>
      <c r="DM189" s="179">
        <v>7</v>
      </c>
      <c r="DN189" s="171" t="s">
        <v>954</v>
      </c>
    </row>
    <row r="190" spans="31:118" x14ac:dyDescent="0.25">
      <c r="DK190" s="177">
        <v>131</v>
      </c>
      <c r="DL190" s="178" t="s">
        <v>722</v>
      </c>
      <c r="DM190" s="179">
        <v>4</v>
      </c>
      <c r="DN190" s="171" t="s">
        <v>955</v>
      </c>
    </row>
    <row r="191" spans="31:118" x14ac:dyDescent="0.25">
      <c r="DK191" s="177">
        <v>132</v>
      </c>
      <c r="DL191" s="178" t="s">
        <v>723</v>
      </c>
      <c r="DM191" s="179">
        <v>5</v>
      </c>
      <c r="DN191" s="171" t="s">
        <v>955</v>
      </c>
    </row>
    <row r="192" spans="31:118" x14ac:dyDescent="0.25">
      <c r="DK192" s="177">
        <v>133</v>
      </c>
      <c r="DL192" s="178" t="s">
        <v>724</v>
      </c>
      <c r="DM192" s="179">
        <v>6</v>
      </c>
      <c r="DN192" s="171" t="s">
        <v>955</v>
      </c>
    </row>
    <row r="193" spans="115:118" x14ac:dyDescent="0.25">
      <c r="DK193" s="177">
        <v>134</v>
      </c>
      <c r="DL193" s="178" t="s">
        <v>725</v>
      </c>
      <c r="DM193" s="179">
        <v>7</v>
      </c>
      <c r="DN193" s="171" t="s">
        <v>955</v>
      </c>
    </row>
    <row r="194" spans="115:118" x14ac:dyDescent="0.25">
      <c r="DK194" s="177">
        <v>138</v>
      </c>
      <c r="DL194" s="178" t="s">
        <v>726</v>
      </c>
      <c r="DM194" s="179">
        <v>6</v>
      </c>
      <c r="DN194" s="171"/>
    </row>
    <row r="195" spans="115:118" x14ac:dyDescent="0.25">
      <c r="DK195" s="177">
        <v>139</v>
      </c>
      <c r="DL195" s="178" t="s">
        <v>727</v>
      </c>
      <c r="DM195" s="179">
        <v>7</v>
      </c>
      <c r="DN195" s="171"/>
    </row>
    <row r="196" spans="115:118" x14ac:dyDescent="0.25">
      <c r="DK196" s="177">
        <v>141</v>
      </c>
      <c r="DL196" s="178" t="s">
        <v>728</v>
      </c>
      <c r="DM196" s="179">
        <v>8</v>
      </c>
      <c r="DN196" s="171" t="s">
        <v>956</v>
      </c>
    </row>
    <row r="197" spans="115:118" x14ac:dyDescent="0.25">
      <c r="DK197" s="177">
        <v>142</v>
      </c>
      <c r="DL197" s="178" t="s">
        <v>729</v>
      </c>
      <c r="DM197" s="179">
        <v>9</v>
      </c>
      <c r="DN197" s="171" t="s">
        <v>956</v>
      </c>
    </row>
    <row r="198" spans="115:118" x14ac:dyDescent="0.25">
      <c r="DK198" s="177">
        <v>143</v>
      </c>
      <c r="DL198" s="178" t="s">
        <v>730</v>
      </c>
      <c r="DM198" s="179">
        <v>10</v>
      </c>
      <c r="DN198" s="171" t="s">
        <v>956</v>
      </c>
    </row>
    <row r="199" spans="115:118" x14ac:dyDescent="0.25">
      <c r="DK199" s="177">
        <v>144</v>
      </c>
      <c r="DL199" s="178" t="s">
        <v>731</v>
      </c>
      <c r="DM199" s="179">
        <v>11</v>
      </c>
      <c r="DN199" s="171" t="s">
        <v>956</v>
      </c>
    </row>
    <row r="200" spans="115:118" x14ac:dyDescent="0.25">
      <c r="DK200" s="177">
        <v>150</v>
      </c>
      <c r="DL200" s="178" t="s">
        <v>732</v>
      </c>
      <c r="DM200" s="179">
        <v>8</v>
      </c>
      <c r="DN200" s="171"/>
    </row>
    <row r="201" spans="115:118" x14ac:dyDescent="0.25">
      <c r="DK201" s="177">
        <v>151</v>
      </c>
      <c r="DL201" s="178" t="s">
        <v>733</v>
      </c>
      <c r="DM201" s="179">
        <v>9</v>
      </c>
      <c r="DN201" s="171"/>
    </row>
    <row r="202" spans="115:118" x14ac:dyDescent="0.25">
      <c r="DK202" s="177">
        <v>152</v>
      </c>
      <c r="DL202" s="178" t="s">
        <v>734</v>
      </c>
      <c r="DM202" s="179">
        <v>10</v>
      </c>
      <c r="DN202" s="171"/>
    </row>
    <row r="203" spans="115:118" x14ac:dyDescent="0.25">
      <c r="DK203" s="177">
        <v>153</v>
      </c>
      <c r="DL203" s="178" t="s">
        <v>735</v>
      </c>
      <c r="DM203" s="179">
        <v>11</v>
      </c>
      <c r="DN203" s="171"/>
    </row>
    <row r="204" spans="115:118" x14ac:dyDescent="0.25">
      <c r="DK204" s="177">
        <v>154</v>
      </c>
      <c r="DL204" s="178" t="s">
        <v>736</v>
      </c>
      <c r="DM204" s="179">
        <v>12</v>
      </c>
      <c r="DN204" s="171"/>
    </row>
    <row r="205" spans="115:118" x14ac:dyDescent="0.25">
      <c r="DK205" s="177">
        <v>161</v>
      </c>
      <c r="DL205" s="178" t="s">
        <v>737</v>
      </c>
      <c r="DM205" s="179">
        <v>8</v>
      </c>
      <c r="DN205" s="171" t="s">
        <v>957</v>
      </c>
    </row>
    <row r="206" spans="115:118" x14ac:dyDescent="0.25">
      <c r="DK206" s="177">
        <v>162</v>
      </c>
      <c r="DL206" s="178" t="s">
        <v>738</v>
      </c>
      <c r="DM206" s="179">
        <v>9</v>
      </c>
      <c r="DN206" s="171" t="s">
        <v>957</v>
      </c>
    </row>
    <row r="207" spans="115:118" x14ac:dyDescent="0.25">
      <c r="DK207" s="177">
        <v>163</v>
      </c>
      <c r="DL207" s="178" t="s">
        <v>739</v>
      </c>
      <c r="DM207" s="179">
        <v>10</v>
      </c>
      <c r="DN207" s="171"/>
    </row>
    <row r="208" spans="115:118" x14ac:dyDescent="0.25">
      <c r="DK208" s="177">
        <v>164</v>
      </c>
      <c r="DL208" s="178" t="s">
        <v>740</v>
      </c>
      <c r="DM208" s="179">
        <v>11</v>
      </c>
      <c r="DN208" s="171"/>
    </row>
    <row r="209" spans="115:118" x14ac:dyDescent="0.25">
      <c r="DK209" s="177">
        <v>171</v>
      </c>
      <c r="DL209" s="178" t="s">
        <v>741</v>
      </c>
      <c r="DM209" s="179">
        <v>9</v>
      </c>
      <c r="DN209" s="171"/>
    </row>
    <row r="210" spans="115:118" x14ac:dyDescent="0.25">
      <c r="DK210" s="177">
        <v>172</v>
      </c>
      <c r="DL210" s="178" t="s">
        <v>742</v>
      </c>
      <c r="DM210" s="179">
        <v>10</v>
      </c>
      <c r="DN210" s="171"/>
    </row>
    <row r="211" spans="115:118" x14ac:dyDescent="0.25">
      <c r="DK211" s="177">
        <v>173</v>
      </c>
      <c r="DL211" s="178" t="s">
        <v>743</v>
      </c>
      <c r="DM211" s="179">
        <v>11</v>
      </c>
      <c r="DN211" s="171"/>
    </row>
    <row r="212" spans="115:118" x14ac:dyDescent="0.25">
      <c r="DK212" s="177">
        <v>174</v>
      </c>
      <c r="DL212" s="178" t="s">
        <v>744</v>
      </c>
      <c r="DM212" s="179">
        <v>12</v>
      </c>
      <c r="DN212" s="171"/>
    </row>
    <row r="213" spans="115:118" x14ac:dyDescent="0.25">
      <c r="DK213" s="177">
        <v>181</v>
      </c>
      <c r="DL213" s="178" t="s">
        <v>745</v>
      </c>
      <c r="DM213" s="179">
        <v>10</v>
      </c>
      <c r="DN213" s="171"/>
    </row>
    <row r="214" spans="115:118" x14ac:dyDescent="0.25">
      <c r="DK214" s="177">
        <v>183</v>
      </c>
      <c r="DL214" s="178" t="s">
        <v>746</v>
      </c>
      <c r="DM214" s="179">
        <v>12</v>
      </c>
      <c r="DN214" s="171"/>
    </row>
    <row r="215" spans="115:118" x14ac:dyDescent="0.25">
      <c r="DK215" s="177">
        <v>191</v>
      </c>
      <c r="DL215" s="178" t="s">
        <v>747</v>
      </c>
      <c r="DM215" s="179">
        <v>7</v>
      </c>
      <c r="DN215" s="171"/>
    </row>
    <row r="216" spans="115:118" x14ac:dyDescent="0.25">
      <c r="DK216" s="177">
        <v>192</v>
      </c>
      <c r="DL216" s="178" t="s">
        <v>748</v>
      </c>
      <c r="DM216" s="179">
        <v>8</v>
      </c>
      <c r="DN216" s="171"/>
    </row>
    <row r="217" spans="115:118" x14ac:dyDescent="0.25">
      <c r="DK217" s="177">
        <v>193</v>
      </c>
      <c r="DL217" s="178" t="s">
        <v>749</v>
      </c>
      <c r="DM217" s="179">
        <v>9</v>
      </c>
      <c r="DN217" s="171"/>
    </row>
    <row r="218" spans="115:118" x14ac:dyDescent="0.25">
      <c r="DK218" s="177">
        <v>201</v>
      </c>
      <c r="DL218" s="178" t="s">
        <v>750</v>
      </c>
      <c r="DM218" s="179">
        <v>2</v>
      </c>
      <c r="DN218" s="171"/>
    </row>
    <row r="219" spans="115:118" x14ac:dyDescent="0.25">
      <c r="DK219" s="177">
        <v>202</v>
      </c>
      <c r="DL219" s="178" t="s">
        <v>751</v>
      </c>
      <c r="DM219" s="179">
        <v>3</v>
      </c>
      <c r="DN219" s="171"/>
    </row>
    <row r="220" spans="115:118" x14ac:dyDescent="0.25">
      <c r="DK220" s="177">
        <v>211</v>
      </c>
      <c r="DL220" s="178" t="s">
        <v>752</v>
      </c>
      <c r="DM220" s="179">
        <v>4</v>
      </c>
      <c r="DN220" s="171" t="s">
        <v>958</v>
      </c>
    </row>
    <row r="221" spans="115:118" x14ac:dyDescent="0.25">
      <c r="DK221" s="177">
        <v>212</v>
      </c>
      <c r="DL221" s="178" t="s">
        <v>753</v>
      </c>
      <c r="DM221" s="179">
        <v>5</v>
      </c>
      <c r="DN221" s="171" t="s">
        <v>958</v>
      </c>
    </row>
    <row r="222" spans="115:118" x14ac:dyDescent="0.25">
      <c r="DK222" s="177">
        <v>213</v>
      </c>
      <c r="DL222" s="178" t="s">
        <v>754</v>
      </c>
      <c r="DM222" s="179">
        <v>6</v>
      </c>
      <c r="DN222" s="171" t="s">
        <v>958</v>
      </c>
    </row>
    <row r="223" spans="115:118" x14ac:dyDescent="0.25">
      <c r="DK223" s="177">
        <v>214</v>
      </c>
      <c r="DL223" s="178" t="s">
        <v>755</v>
      </c>
      <c r="DM223" s="179">
        <v>7</v>
      </c>
      <c r="DN223" s="171" t="s">
        <v>958</v>
      </c>
    </row>
    <row r="224" spans="115:118" x14ac:dyDescent="0.25">
      <c r="DK224" s="177">
        <v>221</v>
      </c>
      <c r="DL224" s="178" t="s">
        <v>756</v>
      </c>
      <c r="DM224" s="179">
        <v>8</v>
      </c>
      <c r="DN224" s="171" t="s">
        <v>959</v>
      </c>
    </row>
    <row r="225" spans="115:118" x14ac:dyDescent="0.25">
      <c r="DK225" s="177">
        <v>222</v>
      </c>
      <c r="DL225" s="178" t="s">
        <v>757</v>
      </c>
      <c r="DM225" s="179">
        <v>9</v>
      </c>
      <c r="DN225" s="171" t="s">
        <v>959</v>
      </c>
    </row>
    <row r="226" spans="115:118" x14ac:dyDescent="0.25">
      <c r="DK226" s="177">
        <v>223</v>
      </c>
      <c r="DL226" s="178" t="s">
        <v>758</v>
      </c>
      <c r="DM226" s="179">
        <v>10</v>
      </c>
      <c r="DN226" s="171" t="s">
        <v>959</v>
      </c>
    </row>
    <row r="227" spans="115:118" x14ac:dyDescent="0.25">
      <c r="DK227" s="177">
        <v>224</v>
      </c>
      <c r="DL227" s="178" t="s">
        <v>759</v>
      </c>
      <c r="DM227" s="179">
        <v>11</v>
      </c>
      <c r="DN227" s="171" t="s">
        <v>959</v>
      </c>
    </row>
    <row r="228" spans="115:118" x14ac:dyDescent="0.25">
      <c r="DK228" s="177">
        <v>241</v>
      </c>
      <c r="DL228" s="178" t="s">
        <v>760</v>
      </c>
      <c r="DM228" s="179">
        <v>8</v>
      </c>
      <c r="DN228" s="171"/>
    </row>
    <row r="229" spans="115:118" x14ac:dyDescent="0.25">
      <c r="DK229" s="177">
        <v>242</v>
      </c>
      <c r="DL229" s="178" t="s">
        <v>761</v>
      </c>
      <c r="DM229" s="179">
        <v>9</v>
      </c>
      <c r="DN229" s="171"/>
    </row>
    <row r="230" spans="115:118" x14ac:dyDescent="0.25">
      <c r="DK230" s="177">
        <v>243</v>
      </c>
      <c r="DL230" s="178" t="s">
        <v>762</v>
      </c>
      <c r="DM230" s="179">
        <v>10</v>
      </c>
      <c r="DN230" s="171"/>
    </row>
    <row r="231" spans="115:118" x14ac:dyDescent="0.25">
      <c r="DK231" s="177">
        <v>244</v>
      </c>
      <c r="DL231" s="178" t="s">
        <v>763</v>
      </c>
      <c r="DM231" s="179">
        <v>11</v>
      </c>
      <c r="DN231" s="171"/>
    </row>
    <row r="232" spans="115:118" x14ac:dyDescent="0.25">
      <c r="DK232" s="177">
        <v>250</v>
      </c>
      <c r="DL232" s="178" t="s">
        <v>764</v>
      </c>
      <c r="DM232" s="179">
        <v>8</v>
      </c>
      <c r="DN232" s="171"/>
    </row>
    <row r="233" spans="115:118" x14ac:dyDescent="0.25">
      <c r="DK233" s="177">
        <v>251</v>
      </c>
      <c r="DL233" s="178" t="s">
        <v>765</v>
      </c>
      <c r="DM233" s="179">
        <v>9</v>
      </c>
      <c r="DN233" s="171"/>
    </row>
    <row r="234" spans="115:118" x14ac:dyDescent="0.25">
      <c r="DK234" s="177">
        <v>252</v>
      </c>
      <c r="DL234" s="178" t="s">
        <v>766</v>
      </c>
      <c r="DM234" s="179">
        <v>10</v>
      </c>
      <c r="DN234" s="171"/>
    </row>
    <row r="235" spans="115:118" x14ac:dyDescent="0.25">
      <c r="DK235" s="177">
        <v>253</v>
      </c>
      <c r="DL235" s="178" t="s">
        <v>767</v>
      </c>
      <c r="DM235" s="179">
        <v>11</v>
      </c>
      <c r="DN235" s="171"/>
    </row>
    <row r="236" spans="115:118" x14ac:dyDescent="0.25">
      <c r="DK236" s="177">
        <v>254</v>
      </c>
      <c r="DL236" s="178" t="s">
        <v>768</v>
      </c>
      <c r="DM236" s="179">
        <v>12</v>
      </c>
      <c r="DN236" s="171"/>
    </row>
    <row r="237" spans="115:118" x14ac:dyDescent="0.25">
      <c r="DK237" s="177">
        <v>351</v>
      </c>
      <c r="DL237" s="178" t="s">
        <v>769</v>
      </c>
      <c r="DM237" s="179">
        <v>7</v>
      </c>
      <c r="DN237" s="171"/>
    </row>
    <row r="238" spans="115:118" x14ac:dyDescent="0.25">
      <c r="DK238" s="177">
        <v>352</v>
      </c>
      <c r="DL238" s="178" t="s">
        <v>770</v>
      </c>
      <c r="DM238" s="179">
        <v>8</v>
      </c>
      <c r="DN238" s="171"/>
    </row>
    <row r="239" spans="115:118" x14ac:dyDescent="0.25">
      <c r="DK239" s="177">
        <v>353</v>
      </c>
      <c r="DL239" s="178" t="s">
        <v>771</v>
      </c>
      <c r="DM239" s="179">
        <v>9</v>
      </c>
      <c r="DN239" s="171"/>
    </row>
    <row r="240" spans="115:118" x14ac:dyDescent="0.25">
      <c r="DK240" s="177">
        <v>354</v>
      </c>
      <c r="DL240" s="178" t="s">
        <v>772</v>
      </c>
      <c r="DM240" s="179">
        <v>10</v>
      </c>
      <c r="DN240" s="171"/>
    </row>
    <row r="241" spans="115:118" x14ac:dyDescent="0.25">
      <c r="DK241" s="177">
        <v>355</v>
      </c>
      <c r="DL241" s="178" t="s">
        <v>773</v>
      </c>
      <c r="DM241" s="179">
        <v>11</v>
      </c>
      <c r="DN241" s="171"/>
    </row>
    <row r="242" spans="115:118" x14ac:dyDescent="0.25">
      <c r="DK242" s="177">
        <v>356</v>
      </c>
      <c r="DL242" s="178" t="s">
        <v>774</v>
      </c>
      <c r="DM242" s="179">
        <v>12</v>
      </c>
      <c r="DN242" s="171"/>
    </row>
    <row r="243" spans="115:118" x14ac:dyDescent="0.25">
      <c r="DK243" s="177">
        <v>361</v>
      </c>
      <c r="DL243" s="178" t="s">
        <v>775</v>
      </c>
      <c r="DM243" s="179">
        <v>6</v>
      </c>
      <c r="DN243" s="171"/>
    </row>
    <row r="244" spans="115:118" x14ac:dyDescent="0.25">
      <c r="DK244" s="177">
        <v>362</v>
      </c>
      <c r="DL244" s="178" t="s">
        <v>776</v>
      </c>
      <c r="DM244" s="179">
        <v>7</v>
      </c>
      <c r="DN244" s="171"/>
    </row>
    <row r="245" spans="115:118" x14ac:dyDescent="0.25">
      <c r="DK245" s="177">
        <v>363</v>
      </c>
      <c r="DL245" s="178" t="s">
        <v>777</v>
      </c>
      <c r="DM245" s="179">
        <v>8</v>
      </c>
      <c r="DN245" s="171"/>
    </row>
    <row r="246" spans="115:118" x14ac:dyDescent="0.25">
      <c r="DK246" s="177">
        <v>364</v>
      </c>
      <c r="DL246" s="178" t="s">
        <v>778</v>
      </c>
      <c r="DM246" s="179">
        <v>9</v>
      </c>
      <c r="DN246" s="171"/>
    </row>
    <row r="247" spans="115:118" x14ac:dyDescent="0.25">
      <c r="DK247" s="177">
        <v>366</v>
      </c>
      <c r="DL247" s="178" t="s">
        <v>779</v>
      </c>
      <c r="DM247" s="179">
        <v>8</v>
      </c>
      <c r="DN247" s="171"/>
    </row>
    <row r="248" spans="115:118" x14ac:dyDescent="0.25">
      <c r="DK248" s="177">
        <v>367</v>
      </c>
      <c r="DL248" s="178" t="s">
        <v>780</v>
      </c>
      <c r="DM248" s="179">
        <v>9</v>
      </c>
      <c r="DN248" s="171"/>
    </row>
    <row r="249" spans="115:118" x14ac:dyDescent="0.25">
      <c r="DK249" s="177">
        <v>368</v>
      </c>
      <c r="DL249" s="178" t="s">
        <v>781</v>
      </c>
      <c r="DM249" s="179">
        <v>10</v>
      </c>
      <c r="DN249" s="171"/>
    </row>
    <row r="250" spans="115:118" x14ac:dyDescent="0.25">
      <c r="DK250" s="177">
        <v>371</v>
      </c>
      <c r="DL250" s="178" t="s">
        <v>782</v>
      </c>
      <c r="DM250" s="179">
        <v>7</v>
      </c>
      <c r="DN250" s="171"/>
    </row>
    <row r="251" spans="115:118" x14ac:dyDescent="0.25">
      <c r="DK251" s="177">
        <v>372</v>
      </c>
      <c r="DL251" s="178" t="s">
        <v>783</v>
      </c>
      <c r="DM251" s="179">
        <v>8</v>
      </c>
      <c r="DN251" s="171"/>
    </row>
    <row r="252" spans="115:118" x14ac:dyDescent="0.25">
      <c r="DK252" s="177">
        <v>373</v>
      </c>
      <c r="DL252" s="178" t="s">
        <v>784</v>
      </c>
      <c r="DM252" s="179">
        <v>9</v>
      </c>
      <c r="DN252" s="171"/>
    </row>
    <row r="253" spans="115:118" x14ac:dyDescent="0.25">
      <c r="DK253" s="177">
        <v>374</v>
      </c>
      <c r="DL253" s="178" t="s">
        <v>785</v>
      </c>
      <c r="DM253" s="179">
        <v>10</v>
      </c>
      <c r="DN253" s="171"/>
    </row>
    <row r="254" spans="115:118" x14ac:dyDescent="0.25">
      <c r="DK254" s="177">
        <v>375</v>
      </c>
      <c r="DL254" s="178" t="s">
        <v>786</v>
      </c>
      <c r="DM254" s="179">
        <v>11</v>
      </c>
      <c r="DN254" s="171"/>
    </row>
    <row r="255" spans="115:118" x14ac:dyDescent="0.25">
      <c r="DK255" s="177">
        <v>376</v>
      </c>
      <c r="DL255" s="178" t="s">
        <v>787</v>
      </c>
      <c r="DM255" s="179">
        <v>8</v>
      </c>
      <c r="DN255" s="171"/>
    </row>
    <row r="256" spans="115:118" x14ac:dyDescent="0.25">
      <c r="DK256" s="177">
        <v>377</v>
      </c>
      <c r="DL256" s="178" t="s">
        <v>788</v>
      </c>
      <c r="DM256" s="179">
        <v>9</v>
      </c>
      <c r="DN256" s="171"/>
    </row>
    <row r="257" spans="115:118" x14ac:dyDescent="0.25">
      <c r="DK257" s="177">
        <v>378</v>
      </c>
      <c r="DL257" s="178" t="s">
        <v>789</v>
      </c>
      <c r="DM257" s="179">
        <v>11</v>
      </c>
      <c r="DN257" s="171"/>
    </row>
    <row r="258" spans="115:118" x14ac:dyDescent="0.25">
      <c r="DK258" s="177">
        <v>381</v>
      </c>
      <c r="DL258" s="178" t="s">
        <v>732</v>
      </c>
      <c r="DM258" s="179">
        <v>10</v>
      </c>
      <c r="DN258" s="171"/>
    </row>
    <row r="259" spans="115:118" x14ac:dyDescent="0.25">
      <c r="DK259" s="177">
        <v>382</v>
      </c>
      <c r="DL259" s="178" t="s">
        <v>733</v>
      </c>
      <c r="DM259" s="179">
        <v>11</v>
      </c>
      <c r="DN259" s="171"/>
    </row>
    <row r="260" spans="115:118" x14ac:dyDescent="0.25">
      <c r="DK260" s="177">
        <v>383</v>
      </c>
      <c r="DL260" s="178" t="s">
        <v>734</v>
      </c>
      <c r="DM260" s="179">
        <v>12</v>
      </c>
      <c r="DN260" s="171"/>
    </row>
    <row r="261" spans="115:118" x14ac:dyDescent="0.25">
      <c r="DK261" s="177">
        <v>410</v>
      </c>
      <c r="DL261" s="178" t="s">
        <v>790</v>
      </c>
      <c r="DM261" s="179">
        <v>5</v>
      </c>
      <c r="DN261" s="171"/>
    </row>
    <row r="262" spans="115:118" x14ac:dyDescent="0.25">
      <c r="DK262" s="177">
        <v>411</v>
      </c>
      <c r="DL262" s="178" t="s">
        <v>791</v>
      </c>
      <c r="DM262" s="179">
        <v>6</v>
      </c>
      <c r="DN262" s="171" t="s">
        <v>961</v>
      </c>
    </row>
    <row r="263" spans="115:118" x14ac:dyDescent="0.25">
      <c r="DK263" s="177">
        <v>412</v>
      </c>
      <c r="DL263" s="178" t="s">
        <v>792</v>
      </c>
      <c r="DM263" s="179">
        <v>7</v>
      </c>
      <c r="DN263" s="171" t="s">
        <v>961</v>
      </c>
    </row>
    <row r="264" spans="115:118" x14ac:dyDescent="0.25">
      <c r="DK264" s="177">
        <v>413</v>
      </c>
      <c r="DL264" s="178" t="s">
        <v>793</v>
      </c>
      <c r="DM264" s="179">
        <v>8</v>
      </c>
      <c r="DN264" s="171" t="s">
        <v>961</v>
      </c>
    </row>
    <row r="265" spans="115:118" x14ac:dyDescent="0.25">
      <c r="DK265" s="177">
        <v>420</v>
      </c>
      <c r="DL265" s="178" t="s">
        <v>794</v>
      </c>
      <c r="DM265" s="179">
        <v>4</v>
      </c>
      <c r="DN265" s="171" t="s">
        <v>960</v>
      </c>
    </row>
    <row r="266" spans="115:118" x14ac:dyDescent="0.25">
      <c r="DK266" s="177">
        <v>421</v>
      </c>
      <c r="DL266" s="178" t="s">
        <v>795</v>
      </c>
      <c r="DM266" s="179">
        <v>5</v>
      </c>
      <c r="DN266" s="171" t="s">
        <v>960</v>
      </c>
    </row>
    <row r="267" spans="115:118" x14ac:dyDescent="0.25">
      <c r="DK267" s="177">
        <v>422</v>
      </c>
      <c r="DL267" s="178" t="s">
        <v>796</v>
      </c>
      <c r="DM267" s="179">
        <v>6</v>
      </c>
      <c r="DN267" s="171" t="s">
        <v>960</v>
      </c>
    </row>
    <row r="268" spans="115:118" x14ac:dyDescent="0.25">
      <c r="DK268" s="177">
        <v>423</v>
      </c>
      <c r="DL268" s="178" t="s">
        <v>797</v>
      </c>
      <c r="DM268" s="179">
        <v>7</v>
      </c>
      <c r="DN268" s="171" t="s">
        <v>960</v>
      </c>
    </row>
    <row r="269" spans="115:118" x14ac:dyDescent="0.25">
      <c r="DK269" s="177">
        <v>424</v>
      </c>
      <c r="DL269" s="178" t="s">
        <v>798</v>
      </c>
      <c r="DM269" s="179">
        <v>8</v>
      </c>
      <c r="DN269" s="171" t="s">
        <v>960</v>
      </c>
    </row>
    <row r="270" spans="115:118" x14ac:dyDescent="0.25">
      <c r="DK270" s="177">
        <v>430</v>
      </c>
      <c r="DL270" s="178" t="s">
        <v>799</v>
      </c>
      <c r="DM270" s="179">
        <v>6</v>
      </c>
      <c r="DN270" s="171"/>
    </row>
    <row r="271" spans="115:118" x14ac:dyDescent="0.25">
      <c r="DK271" s="177">
        <v>431</v>
      </c>
      <c r="DL271" s="178" t="s">
        <v>800</v>
      </c>
      <c r="DM271" s="179">
        <v>7</v>
      </c>
      <c r="DN271" s="171"/>
    </row>
    <row r="272" spans="115:118" x14ac:dyDescent="0.25">
      <c r="DK272" s="177">
        <v>432</v>
      </c>
      <c r="DL272" s="178" t="s">
        <v>801</v>
      </c>
      <c r="DM272" s="179">
        <v>8</v>
      </c>
      <c r="DN272" s="171"/>
    </row>
    <row r="273" spans="115:118" x14ac:dyDescent="0.25">
      <c r="DK273" s="177">
        <v>433</v>
      </c>
      <c r="DL273" s="178" t="s">
        <v>802</v>
      </c>
      <c r="DM273" s="179">
        <v>9</v>
      </c>
      <c r="DN273" s="171"/>
    </row>
    <row r="274" spans="115:118" x14ac:dyDescent="0.25">
      <c r="DK274" s="177">
        <v>434</v>
      </c>
      <c r="DL274" s="178" t="s">
        <v>803</v>
      </c>
      <c r="DM274" s="179">
        <v>10</v>
      </c>
      <c r="DN274" s="171"/>
    </row>
    <row r="275" spans="115:118" x14ac:dyDescent="0.25">
      <c r="DK275" s="177">
        <v>441</v>
      </c>
      <c r="DL275" s="178" t="s">
        <v>804</v>
      </c>
      <c r="DM275" s="179">
        <v>7</v>
      </c>
      <c r="DN275" s="171" t="s">
        <v>962</v>
      </c>
    </row>
    <row r="276" spans="115:118" x14ac:dyDescent="0.25">
      <c r="DK276" s="177">
        <v>442</v>
      </c>
      <c r="DL276" s="178" t="s">
        <v>805</v>
      </c>
      <c r="DM276" s="179">
        <v>8</v>
      </c>
      <c r="DN276" s="171" t="s">
        <v>962</v>
      </c>
    </row>
    <row r="277" spans="115:118" x14ac:dyDescent="0.25">
      <c r="DK277" s="177">
        <v>443</v>
      </c>
      <c r="DL277" s="178" t="s">
        <v>806</v>
      </c>
      <c r="DM277" s="179">
        <v>9</v>
      </c>
      <c r="DN277" s="171" t="s">
        <v>962</v>
      </c>
    </row>
    <row r="278" spans="115:118" x14ac:dyDescent="0.25">
      <c r="DK278" s="177">
        <v>444</v>
      </c>
      <c r="DL278" s="178" t="s">
        <v>807</v>
      </c>
      <c r="DM278" s="179">
        <v>10</v>
      </c>
      <c r="DN278" s="171" t="s">
        <v>962</v>
      </c>
    </row>
    <row r="279" spans="115:118" x14ac:dyDescent="0.25">
      <c r="DK279" s="177">
        <v>451</v>
      </c>
      <c r="DL279" s="178" t="s">
        <v>808</v>
      </c>
      <c r="DM279" s="179">
        <v>7</v>
      </c>
      <c r="DN279" s="171"/>
    </row>
    <row r="280" spans="115:118" x14ac:dyDescent="0.25">
      <c r="DK280" s="177">
        <v>452</v>
      </c>
      <c r="DL280" s="178" t="s">
        <v>809</v>
      </c>
      <c r="DM280" s="179">
        <v>8</v>
      </c>
      <c r="DN280" s="171"/>
    </row>
    <row r="281" spans="115:118" x14ac:dyDescent="0.25">
      <c r="DK281" s="177">
        <v>453</v>
      </c>
      <c r="DL281" s="178" t="s">
        <v>810</v>
      </c>
      <c r="DM281" s="179">
        <v>9</v>
      </c>
      <c r="DN281" s="171"/>
    </row>
    <row r="282" spans="115:118" x14ac:dyDescent="0.25">
      <c r="DK282" s="177">
        <v>454</v>
      </c>
      <c r="DL282" s="178" t="s">
        <v>811</v>
      </c>
      <c r="DM282" s="179">
        <v>10</v>
      </c>
      <c r="DN282" s="171"/>
    </row>
    <row r="283" spans="115:118" x14ac:dyDescent="0.25">
      <c r="DK283" s="177">
        <v>460</v>
      </c>
      <c r="DL283" s="178" t="s">
        <v>812</v>
      </c>
      <c r="DM283" s="179">
        <v>6</v>
      </c>
      <c r="DN283" s="171"/>
    </row>
    <row r="284" spans="115:118" x14ac:dyDescent="0.25">
      <c r="DK284" s="177">
        <v>461</v>
      </c>
      <c r="DL284" s="178" t="s">
        <v>813</v>
      </c>
      <c r="DM284" s="179">
        <v>7</v>
      </c>
      <c r="DN284" s="171"/>
    </row>
    <row r="285" spans="115:118" x14ac:dyDescent="0.25">
      <c r="DK285" s="177">
        <v>462</v>
      </c>
      <c r="DL285" s="178" t="s">
        <v>814</v>
      </c>
      <c r="DM285" s="179">
        <v>8</v>
      </c>
      <c r="DN285" s="171"/>
    </row>
    <row r="286" spans="115:118" x14ac:dyDescent="0.25">
      <c r="DK286" s="177">
        <v>463</v>
      </c>
      <c r="DL286" s="178" t="s">
        <v>815</v>
      </c>
      <c r="DM286" s="179">
        <v>9</v>
      </c>
      <c r="DN286" s="171"/>
    </row>
    <row r="287" spans="115:118" x14ac:dyDescent="0.25">
      <c r="DK287" s="177">
        <v>464</v>
      </c>
      <c r="DL287" s="178" t="s">
        <v>816</v>
      </c>
      <c r="DM287" s="179">
        <v>10</v>
      </c>
      <c r="DN287" s="171"/>
    </row>
    <row r="288" spans="115:118" x14ac:dyDescent="0.25">
      <c r="DK288" s="177">
        <v>490</v>
      </c>
      <c r="DL288" s="178" t="s">
        <v>732</v>
      </c>
      <c r="DM288" s="179">
        <v>8</v>
      </c>
      <c r="DN288" s="171"/>
    </row>
    <row r="289" spans="115:118" x14ac:dyDescent="0.25">
      <c r="DK289" s="177">
        <v>491</v>
      </c>
      <c r="DL289" s="178" t="s">
        <v>733</v>
      </c>
      <c r="DM289" s="179">
        <v>9</v>
      </c>
      <c r="DN289" s="171"/>
    </row>
    <row r="290" spans="115:118" x14ac:dyDescent="0.25">
      <c r="DK290" s="177">
        <v>492</v>
      </c>
      <c r="DL290" s="178" t="s">
        <v>734</v>
      </c>
      <c r="DM290" s="179">
        <v>10</v>
      </c>
      <c r="DN290" s="171"/>
    </row>
    <row r="291" spans="115:118" x14ac:dyDescent="0.25">
      <c r="DK291" s="177">
        <v>493</v>
      </c>
      <c r="DL291" s="178" t="s">
        <v>817</v>
      </c>
      <c r="DM291" s="179">
        <v>11</v>
      </c>
      <c r="DN291" s="171"/>
    </row>
    <row r="292" spans="115:118" x14ac:dyDescent="0.25">
      <c r="DK292" s="177">
        <v>494</v>
      </c>
      <c r="DL292" s="178" t="s">
        <v>736</v>
      </c>
      <c r="DM292" s="179">
        <v>12</v>
      </c>
      <c r="DN292" s="171"/>
    </row>
    <row r="293" spans="115:118" x14ac:dyDescent="0.25">
      <c r="DK293" s="177">
        <v>501</v>
      </c>
      <c r="DL293" s="178" t="s">
        <v>818</v>
      </c>
      <c r="DM293" s="179">
        <v>1</v>
      </c>
      <c r="DN293" s="171"/>
    </row>
    <row r="294" spans="115:118" x14ac:dyDescent="0.25">
      <c r="DK294" s="177">
        <v>502</v>
      </c>
      <c r="DL294" s="178" t="s">
        <v>819</v>
      </c>
      <c r="DM294" s="179">
        <v>2</v>
      </c>
      <c r="DN294" s="171"/>
    </row>
    <row r="295" spans="115:118" x14ac:dyDescent="0.25">
      <c r="DK295" s="177">
        <v>504</v>
      </c>
      <c r="DL295" s="178" t="s">
        <v>821</v>
      </c>
      <c r="DM295" s="179">
        <v>4</v>
      </c>
      <c r="DN295" s="171"/>
    </row>
    <row r="296" spans="115:118" x14ac:dyDescent="0.25">
      <c r="DK296" s="177">
        <v>506</v>
      </c>
      <c r="DL296" s="178" t="s">
        <v>822</v>
      </c>
      <c r="DM296" s="179">
        <v>3</v>
      </c>
      <c r="DN296" s="171"/>
    </row>
    <row r="297" spans="115:118" x14ac:dyDescent="0.25">
      <c r="DK297" s="177">
        <v>507</v>
      </c>
      <c r="DL297" s="178" t="s">
        <v>823</v>
      </c>
      <c r="DM297" s="179">
        <v>4</v>
      </c>
      <c r="DN297" s="171"/>
    </row>
    <row r="298" spans="115:118" x14ac:dyDescent="0.25">
      <c r="DK298" s="177">
        <v>503</v>
      </c>
      <c r="DL298" s="178" t="s">
        <v>820</v>
      </c>
      <c r="DM298" s="179">
        <v>3</v>
      </c>
      <c r="DN298" s="171"/>
    </row>
    <row r="299" spans="115:118" x14ac:dyDescent="0.25">
      <c r="DK299" s="177">
        <v>508</v>
      </c>
      <c r="DL299" s="178" t="s">
        <v>824</v>
      </c>
      <c r="DM299" s="179">
        <v>5</v>
      </c>
      <c r="DN299" s="171"/>
    </row>
    <row r="300" spans="115:118" x14ac:dyDescent="0.25">
      <c r="DK300" s="177">
        <v>509</v>
      </c>
      <c r="DL300" s="178" t="s">
        <v>825</v>
      </c>
      <c r="DM300" s="179">
        <v>6</v>
      </c>
      <c r="DN300" s="171"/>
    </row>
    <row r="301" spans="115:118" x14ac:dyDescent="0.25">
      <c r="DK301" s="177">
        <v>511</v>
      </c>
      <c r="DL301" s="178" t="s">
        <v>826</v>
      </c>
      <c r="DM301" s="179">
        <v>4</v>
      </c>
      <c r="DN301" s="171"/>
    </row>
    <row r="302" spans="115:118" x14ac:dyDescent="0.25">
      <c r="DK302" s="177">
        <v>512</v>
      </c>
      <c r="DL302" s="178" t="s">
        <v>827</v>
      </c>
      <c r="DM302" s="179">
        <v>5</v>
      </c>
      <c r="DN302" s="171"/>
    </row>
    <row r="303" spans="115:118" x14ac:dyDescent="0.25">
      <c r="DK303" s="177">
        <v>513</v>
      </c>
      <c r="DL303" s="178" t="s">
        <v>828</v>
      </c>
      <c r="DM303" s="179">
        <v>6</v>
      </c>
      <c r="DN303" s="171"/>
    </row>
    <row r="304" spans="115:118" x14ac:dyDescent="0.25">
      <c r="DK304" s="177">
        <v>514</v>
      </c>
      <c r="DL304" s="178" t="s">
        <v>829</v>
      </c>
      <c r="DM304" s="179">
        <v>7</v>
      </c>
      <c r="DN304" s="171"/>
    </row>
    <row r="305" spans="115:118" x14ac:dyDescent="0.25">
      <c r="DK305" s="177">
        <v>516</v>
      </c>
      <c r="DL305" s="178" t="s">
        <v>830</v>
      </c>
      <c r="DM305" s="179">
        <v>4</v>
      </c>
      <c r="DN305" s="171"/>
    </row>
    <row r="306" spans="115:118" x14ac:dyDescent="0.25">
      <c r="DK306" s="177">
        <v>517</v>
      </c>
      <c r="DL306" s="178" t="s">
        <v>831</v>
      </c>
      <c r="DM306" s="179">
        <v>5</v>
      </c>
      <c r="DN306" s="171"/>
    </row>
    <row r="307" spans="115:118" x14ac:dyDescent="0.25">
      <c r="DK307" s="177">
        <v>518</v>
      </c>
      <c r="DL307" s="178" t="s">
        <v>832</v>
      </c>
      <c r="DM307" s="179">
        <v>6</v>
      </c>
      <c r="DN307" s="171"/>
    </row>
    <row r="308" spans="115:118" x14ac:dyDescent="0.25">
      <c r="DK308" s="177">
        <v>521</v>
      </c>
      <c r="DL308" s="178" t="s">
        <v>833</v>
      </c>
      <c r="DM308" s="179">
        <v>4</v>
      </c>
      <c r="DN308" s="171"/>
    </row>
    <row r="309" spans="115:118" x14ac:dyDescent="0.25">
      <c r="DK309" s="177">
        <v>522</v>
      </c>
      <c r="DL309" s="178" t="s">
        <v>834</v>
      </c>
      <c r="DM309" s="179">
        <v>5</v>
      </c>
      <c r="DN309" s="171"/>
    </row>
    <row r="310" spans="115:118" x14ac:dyDescent="0.25">
      <c r="DK310" s="177">
        <v>523</v>
      </c>
      <c r="DL310" s="178" t="s">
        <v>835</v>
      </c>
      <c r="DM310" s="179">
        <v>6</v>
      </c>
      <c r="DN310" s="171"/>
    </row>
    <row r="311" spans="115:118" x14ac:dyDescent="0.25">
      <c r="DK311" s="177">
        <v>524</v>
      </c>
      <c r="DL311" s="178" t="s">
        <v>836</v>
      </c>
      <c r="DM311" s="179">
        <v>7</v>
      </c>
      <c r="DN311" s="171"/>
    </row>
    <row r="312" spans="115:118" x14ac:dyDescent="0.25">
      <c r="DK312" s="177">
        <v>531</v>
      </c>
      <c r="DL312" s="178" t="s">
        <v>837</v>
      </c>
      <c r="DM312" s="179">
        <v>5</v>
      </c>
      <c r="DN312" s="171"/>
    </row>
    <row r="313" spans="115:118" x14ac:dyDescent="0.25">
      <c r="DK313" s="177">
        <v>532</v>
      </c>
      <c r="DL313" s="178" t="s">
        <v>838</v>
      </c>
      <c r="DM313" s="179">
        <v>6</v>
      </c>
      <c r="DN313" s="171"/>
    </row>
    <row r="314" spans="115:118" x14ac:dyDescent="0.25">
      <c r="DK314" s="177">
        <v>533</v>
      </c>
      <c r="DL314" s="178" t="s">
        <v>839</v>
      </c>
      <c r="DM314" s="179">
        <v>6</v>
      </c>
      <c r="DN314" s="171"/>
    </row>
    <row r="315" spans="115:118" x14ac:dyDescent="0.25">
      <c r="DK315" s="177">
        <v>534</v>
      </c>
      <c r="DL315" s="178" t="s">
        <v>840</v>
      </c>
      <c r="DM315" s="179">
        <v>7</v>
      </c>
      <c r="DN315" s="171"/>
    </row>
    <row r="316" spans="115:118" x14ac:dyDescent="0.25">
      <c r="DK316" s="177">
        <v>541</v>
      </c>
      <c r="DL316" s="178" t="s">
        <v>841</v>
      </c>
      <c r="DM316" s="179">
        <v>6</v>
      </c>
      <c r="DN316" s="171"/>
    </row>
    <row r="317" spans="115:118" x14ac:dyDescent="0.25">
      <c r="DK317" s="177">
        <v>542</v>
      </c>
      <c r="DL317" s="178" t="s">
        <v>842</v>
      </c>
      <c r="DM317" s="179">
        <v>7</v>
      </c>
      <c r="DN317" s="171" t="s">
        <v>967</v>
      </c>
    </row>
    <row r="318" spans="115:118" x14ac:dyDescent="0.25">
      <c r="DK318" s="177">
        <v>543</v>
      </c>
      <c r="DL318" s="178" t="s">
        <v>843</v>
      </c>
      <c r="DM318" s="179">
        <v>8</v>
      </c>
      <c r="DN318" s="171"/>
    </row>
    <row r="319" spans="115:118" x14ac:dyDescent="0.25">
      <c r="DK319" s="177">
        <v>544</v>
      </c>
      <c r="DL319" s="178" t="s">
        <v>844</v>
      </c>
      <c r="DM319" s="179">
        <v>9</v>
      </c>
      <c r="DN319" s="171"/>
    </row>
    <row r="320" spans="115:118" x14ac:dyDescent="0.25">
      <c r="DK320" s="177">
        <v>545</v>
      </c>
      <c r="DL320" s="178" t="s">
        <v>845</v>
      </c>
      <c r="DM320" s="179">
        <v>10</v>
      </c>
      <c r="DN320" s="171"/>
    </row>
    <row r="321" spans="115:118" x14ac:dyDescent="0.25">
      <c r="DK321" s="177">
        <v>550</v>
      </c>
      <c r="DL321" s="178" t="s">
        <v>846</v>
      </c>
      <c r="DM321" s="179">
        <v>7</v>
      </c>
      <c r="DN321" s="171"/>
    </row>
    <row r="322" spans="115:118" x14ac:dyDescent="0.25">
      <c r="DK322" s="177">
        <v>551</v>
      </c>
      <c r="DL322" s="178" t="s">
        <v>732</v>
      </c>
      <c r="DM322" s="179">
        <v>8</v>
      </c>
      <c r="DN322" s="171"/>
    </row>
    <row r="323" spans="115:118" x14ac:dyDescent="0.25">
      <c r="DK323" s="177">
        <v>552</v>
      </c>
      <c r="DL323" s="178" t="s">
        <v>733</v>
      </c>
      <c r="DM323" s="179">
        <v>9</v>
      </c>
      <c r="DN323" s="171"/>
    </row>
    <row r="324" spans="115:118" x14ac:dyDescent="0.25">
      <c r="DK324" s="177">
        <v>553</v>
      </c>
      <c r="DL324" s="178" t="s">
        <v>734</v>
      </c>
      <c r="DM324" s="179">
        <v>10</v>
      </c>
      <c r="DN324" s="171"/>
    </row>
    <row r="325" spans="115:118" x14ac:dyDescent="0.25">
      <c r="DK325" s="177">
        <v>554</v>
      </c>
      <c r="DL325" s="178" t="s">
        <v>817</v>
      </c>
      <c r="DM325" s="179">
        <v>11</v>
      </c>
      <c r="DN325" s="171"/>
    </row>
    <row r="326" spans="115:118" x14ac:dyDescent="0.25">
      <c r="DK326" s="177">
        <v>555</v>
      </c>
      <c r="DL326" s="180" t="s">
        <v>736</v>
      </c>
      <c r="DM326" s="179">
        <v>12</v>
      </c>
      <c r="DN326" s="171"/>
    </row>
    <row r="327" spans="115:118" x14ac:dyDescent="0.25">
      <c r="DK327" s="177">
        <v>561</v>
      </c>
      <c r="DL327" s="178" t="s">
        <v>847</v>
      </c>
      <c r="DM327" s="179">
        <v>3</v>
      </c>
      <c r="DN327" s="171"/>
    </row>
    <row r="328" spans="115:118" x14ac:dyDescent="0.25">
      <c r="DK328" s="177">
        <v>562</v>
      </c>
      <c r="DL328" s="178" t="s">
        <v>848</v>
      </c>
      <c r="DM328" s="179">
        <v>4</v>
      </c>
      <c r="DN328" s="171"/>
    </row>
    <row r="329" spans="115:118" x14ac:dyDescent="0.25">
      <c r="DK329" s="177">
        <v>563</v>
      </c>
      <c r="DL329" s="178" t="s">
        <v>849</v>
      </c>
      <c r="DM329" s="179">
        <v>5</v>
      </c>
      <c r="DN329" s="171"/>
    </row>
    <row r="330" spans="115:118" x14ac:dyDescent="0.25">
      <c r="DK330" s="177">
        <v>564</v>
      </c>
      <c r="DL330" s="178" t="s">
        <v>850</v>
      </c>
      <c r="DM330" s="179">
        <v>6</v>
      </c>
      <c r="DN330" s="171"/>
    </row>
    <row r="331" spans="115:118" x14ac:dyDescent="0.25">
      <c r="DK331" s="177">
        <v>565</v>
      </c>
      <c r="DL331" s="178" t="s">
        <v>851</v>
      </c>
      <c r="DM331" s="179">
        <v>7</v>
      </c>
      <c r="DN331" s="171"/>
    </row>
    <row r="332" spans="115:118" x14ac:dyDescent="0.25">
      <c r="DK332" s="177">
        <v>566</v>
      </c>
      <c r="DL332" s="178" t="s">
        <v>0</v>
      </c>
      <c r="DM332" s="179">
        <v>8</v>
      </c>
      <c r="DN332" s="171"/>
    </row>
    <row r="333" spans="115:118" x14ac:dyDescent="0.25">
      <c r="DK333" s="177">
        <v>571</v>
      </c>
      <c r="DL333" s="178" t="s">
        <v>1</v>
      </c>
      <c r="DM333" s="179">
        <v>3</v>
      </c>
      <c r="DN333" s="171"/>
    </row>
    <row r="334" spans="115:118" x14ac:dyDescent="0.25">
      <c r="DK334" s="177">
        <v>572</v>
      </c>
      <c r="DL334" s="178" t="s">
        <v>2</v>
      </c>
      <c r="DM334" s="179">
        <v>4</v>
      </c>
      <c r="DN334" s="171"/>
    </row>
    <row r="335" spans="115:118" x14ac:dyDescent="0.25">
      <c r="DK335" s="177">
        <v>573</v>
      </c>
      <c r="DL335" s="178" t="s">
        <v>3</v>
      </c>
      <c r="DM335" s="179">
        <v>5</v>
      </c>
      <c r="DN335" s="171"/>
    </row>
    <row r="336" spans="115:118" x14ac:dyDescent="0.25">
      <c r="DK336" s="177">
        <v>574</v>
      </c>
      <c r="DL336" s="178" t="s">
        <v>4</v>
      </c>
      <c r="DM336" s="179">
        <v>6</v>
      </c>
      <c r="DN336" s="171"/>
    </row>
    <row r="337" spans="115:118" x14ac:dyDescent="0.25">
      <c r="DK337" s="177">
        <v>575</v>
      </c>
      <c r="DL337" s="178" t="s">
        <v>5</v>
      </c>
      <c r="DM337" s="179">
        <v>7</v>
      </c>
      <c r="DN337" s="171"/>
    </row>
    <row r="338" spans="115:118" x14ac:dyDescent="0.25">
      <c r="DK338" s="177">
        <v>576</v>
      </c>
      <c r="DL338" s="178" t="s">
        <v>6</v>
      </c>
      <c r="DM338" s="179">
        <v>8</v>
      </c>
      <c r="DN338" s="171"/>
    </row>
    <row r="339" spans="115:118" x14ac:dyDescent="0.25">
      <c r="DK339" s="177">
        <v>577</v>
      </c>
      <c r="DL339" s="178" t="s">
        <v>7</v>
      </c>
      <c r="DM339" s="181"/>
      <c r="DN339" s="171"/>
    </row>
    <row r="340" spans="115:118" x14ac:dyDescent="0.25">
      <c r="DK340" s="177">
        <v>578</v>
      </c>
      <c r="DL340" s="178" t="s">
        <v>8</v>
      </c>
      <c r="DM340" s="179">
        <v>7</v>
      </c>
      <c r="DN340" s="171"/>
    </row>
    <row r="341" spans="115:118" x14ac:dyDescent="0.25">
      <c r="DK341" s="177">
        <v>580</v>
      </c>
      <c r="DL341" s="178" t="s">
        <v>9</v>
      </c>
      <c r="DM341" s="179">
        <v>2</v>
      </c>
      <c r="DN341" s="171"/>
    </row>
    <row r="342" spans="115:118" x14ac:dyDescent="0.25">
      <c r="DK342" s="177">
        <v>581</v>
      </c>
      <c r="DL342" s="178" t="s">
        <v>10</v>
      </c>
      <c r="DM342" s="179">
        <v>3</v>
      </c>
      <c r="DN342" s="171"/>
    </row>
    <row r="343" spans="115:118" x14ac:dyDescent="0.25">
      <c r="DK343" s="177">
        <v>582</v>
      </c>
      <c r="DL343" s="178" t="s">
        <v>11</v>
      </c>
      <c r="DM343" s="179">
        <v>4</v>
      </c>
      <c r="DN343" s="171"/>
    </row>
    <row r="344" spans="115:118" x14ac:dyDescent="0.25">
      <c r="DK344" s="177">
        <v>583</v>
      </c>
      <c r="DL344" s="178" t="s">
        <v>12</v>
      </c>
      <c r="DM344" s="179">
        <v>4</v>
      </c>
      <c r="DN344" s="171"/>
    </row>
    <row r="345" spans="115:118" x14ac:dyDescent="0.25">
      <c r="DK345" s="177">
        <v>584</v>
      </c>
      <c r="DL345" s="178" t="s">
        <v>13</v>
      </c>
      <c r="DM345" s="179">
        <v>5</v>
      </c>
      <c r="DN345" s="171"/>
    </row>
    <row r="346" spans="115:118" x14ac:dyDescent="0.25">
      <c r="DK346" s="177">
        <v>585</v>
      </c>
      <c r="DL346" s="178" t="s">
        <v>14</v>
      </c>
      <c r="DM346" s="179">
        <v>6</v>
      </c>
      <c r="DN346" s="171"/>
    </row>
    <row r="347" spans="115:118" x14ac:dyDescent="0.25">
      <c r="DK347" s="177">
        <v>586</v>
      </c>
      <c r="DL347" s="178" t="s">
        <v>15</v>
      </c>
      <c r="DM347" s="179">
        <v>7</v>
      </c>
      <c r="DN347" s="171"/>
    </row>
    <row r="348" spans="115:118" x14ac:dyDescent="0.25">
      <c r="DK348" s="177">
        <v>587</v>
      </c>
      <c r="DL348" s="178" t="s">
        <v>16</v>
      </c>
      <c r="DM348" s="179">
        <v>8</v>
      </c>
      <c r="DN348" s="171"/>
    </row>
    <row r="349" spans="115:118" x14ac:dyDescent="0.25">
      <c r="DK349" s="177">
        <v>590</v>
      </c>
      <c r="DL349" s="178" t="s">
        <v>846</v>
      </c>
      <c r="DM349" s="179">
        <v>7</v>
      </c>
      <c r="DN349" s="171"/>
    </row>
    <row r="350" spans="115:118" x14ac:dyDescent="0.25">
      <c r="DK350" s="177">
        <v>591</v>
      </c>
      <c r="DL350" s="178" t="s">
        <v>17</v>
      </c>
      <c r="DM350" s="179">
        <v>8</v>
      </c>
      <c r="DN350" s="171"/>
    </row>
    <row r="351" spans="115:118" x14ac:dyDescent="0.25">
      <c r="DK351" s="177">
        <v>592</v>
      </c>
      <c r="DL351" s="178" t="s">
        <v>18</v>
      </c>
      <c r="DM351" s="179">
        <v>9</v>
      </c>
      <c r="DN351" s="171"/>
    </row>
    <row r="352" spans="115:118" x14ac:dyDescent="0.25">
      <c r="DK352" s="177">
        <v>593</v>
      </c>
      <c r="DL352" s="178" t="s">
        <v>19</v>
      </c>
      <c r="DM352" s="179">
        <v>10</v>
      </c>
      <c r="DN352" s="171"/>
    </row>
    <row r="353" spans="115:118" x14ac:dyDescent="0.25">
      <c r="DK353" s="177">
        <v>594</v>
      </c>
      <c r="DL353" s="178" t="s">
        <v>20</v>
      </c>
      <c r="DM353" s="179">
        <v>11</v>
      </c>
      <c r="DN353" s="171"/>
    </row>
    <row r="354" spans="115:118" x14ac:dyDescent="0.25">
      <c r="DK354" s="177">
        <v>601</v>
      </c>
      <c r="DL354" s="178" t="s">
        <v>21</v>
      </c>
      <c r="DM354" s="179">
        <v>4</v>
      </c>
      <c r="DN354" s="171"/>
    </row>
    <row r="355" spans="115:118" x14ac:dyDescent="0.25">
      <c r="DK355" s="177">
        <v>602</v>
      </c>
      <c r="DL355" s="178" t="s">
        <v>22</v>
      </c>
      <c r="DM355" s="179">
        <v>5</v>
      </c>
      <c r="DN355" s="171"/>
    </row>
    <row r="356" spans="115:118" x14ac:dyDescent="0.25">
      <c r="DK356" s="177">
        <v>603</v>
      </c>
      <c r="DL356" s="178" t="s">
        <v>23</v>
      </c>
      <c r="DM356" s="179">
        <v>6</v>
      </c>
      <c r="DN356" s="171"/>
    </row>
    <row r="357" spans="115:118" x14ac:dyDescent="0.25">
      <c r="DK357" s="177">
        <v>604</v>
      </c>
      <c r="DL357" s="178" t="s">
        <v>24</v>
      </c>
      <c r="DM357" s="179">
        <v>7</v>
      </c>
      <c r="DN357" s="171"/>
    </row>
    <row r="358" spans="115:118" x14ac:dyDescent="0.25">
      <c r="DK358" s="177">
        <v>611</v>
      </c>
      <c r="DL358" s="178" t="s">
        <v>25</v>
      </c>
      <c r="DM358" s="179">
        <v>1</v>
      </c>
      <c r="DN358" s="171"/>
    </row>
    <row r="359" spans="115:118" x14ac:dyDescent="0.25">
      <c r="DK359" s="177">
        <v>612</v>
      </c>
      <c r="DL359" s="178" t="s">
        <v>26</v>
      </c>
      <c r="DM359" s="179">
        <v>2</v>
      </c>
      <c r="DN359" s="171"/>
    </row>
    <row r="360" spans="115:118" x14ac:dyDescent="0.25">
      <c r="DK360" s="177">
        <v>613</v>
      </c>
      <c r="DL360" s="178" t="s">
        <v>27</v>
      </c>
      <c r="DM360" s="179">
        <v>3</v>
      </c>
      <c r="DN360" s="171" t="s">
        <v>963</v>
      </c>
    </row>
    <row r="361" spans="115:118" x14ac:dyDescent="0.25">
      <c r="DK361" s="177">
        <v>614</v>
      </c>
      <c r="DL361" s="178" t="s">
        <v>28</v>
      </c>
      <c r="DM361" s="179">
        <v>4</v>
      </c>
      <c r="DN361" s="171" t="s">
        <v>963</v>
      </c>
    </row>
    <row r="362" spans="115:118" x14ac:dyDescent="0.25">
      <c r="DK362" s="177">
        <v>631</v>
      </c>
      <c r="DL362" s="178" t="s">
        <v>29</v>
      </c>
      <c r="DM362" s="179">
        <v>8</v>
      </c>
      <c r="DN362" s="171"/>
    </row>
    <row r="363" spans="115:118" x14ac:dyDescent="0.25">
      <c r="DK363" s="177">
        <v>632</v>
      </c>
      <c r="DL363" s="178" t="s">
        <v>30</v>
      </c>
      <c r="DM363" s="179">
        <v>9</v>
      </c>
      <c r="DN363" s="171"/>
    </row>
    <row r="364" spans="115:118" x14ac:dyDescent="0.25">
      <c r="DK364" s="177">
        <v>633</v>
      </c>
      <c r="DL364" s="178" t="s">
        <v>31</v>
      </c>
      <c r="DM364" s="179">
        <v>10</v>
      </c>
      <c r="DN364" s="171"/>
    </row>
    <row r="365" spans="115:118" x14ac:dyDescent="0.25">
      <c r="DK365" s="177">
        <v>634</v>
      </c>
      <c r="DL365" s="178" t="s">
        <v>32</v>
      </c>
      <c r="DM365" s="179">
        <v>11</v>
      </c>
      <c r="DN365" s="171"/>
    </row>
    <row r="366" spans="115:118" x14ac:dyDescent="0.25">
      <c r="DK366" s="177">
        <v>690</v>
      </c>
      <c r="DL366" s="178" t="s">
        <v>732</v>
      </c>
      <c r="DM366" s="179">
        <v>8</v>
      </c>
      <c r="DN366" s="171"/>
    </row>
    <row r="367" spans="115:118" x14ac:dyDescent="0.25">
      <c r="DK367" s="177">
        <v>691</v>
      </c>
      <c r="DL367" s="178" t="s">
        <v>733</v>
      </c>
      <c r="DM367" s="179">
        <v>9</v>
      </c>
      <c r="DN367" s="171"/>
    </row>
    <row r="368" spans="115:118" x14ac:dyDescent="0.25">
      <c r="DK368" s="177">
        <v>692</v>
      </c>
      <c r="DL368" s="178" t="s">
        <v>734</v>
      </c>
      <c r="DM368" s="179">
        <v>10</v>
      </c>
      <c r="DN368" s="171"/>
    </row>
    <row r="369" spans="115:118" x14ac:dyDescent="0.25">
      <c r="DK369" s="177">
        <v>693</v>
      </c>
      <c r="DL369" s="178" t="s">
        <v>817</v>
      </c>
      <c r="DM369" s="179">
        <v>11</v>
      </c>
      <c r="DN369" s="171"/>
    </row>
    <row r="370" spans="115:118" x14ac:dyDescent="0.25">
      <c r="DK370" s="177">
        <v>694</v>
      </c>
      <c r="DL370" s="178" t="s">
        <v>736</v>
      </c>
      <c r="DM370" s="179">
        <v>12</v>
      </c>
      <c r="DN370" s="171"/>
    </row>
    <row r="371" spans="115:118" x14ac:dyDescent="0.25">
      <c r="DK371" s="177">
        <v>706</v>
      </c>
      <c r="DL371" s="178" t="s">
        <v>33</v>
      </c>
      <c r="DM371" s="179">
        <v>4</v>
      </c>
      <c r="DN371" s="171"/>
    </row>
    <row r="372" spans="115:118" x14ac:dyDescent="0.25">
      <c r="DK372" s="177">
        <v>707</v>
      </c>
      <c r="DL372" s="178" t="s">
        <v>34</v>
      </c>
      <c r="DM372" s="179">
        <v>5</v>
      </c>
      <c r="DN372" s="171"/>
    </row>
    <row r="373" spans="115:118" x14ac:dyDescent="0.25">
      <c r="DK373" s="177">
        <v>708</v>
      </c>
      <c r="DL373" s="178" t="s">
        <v>35</v>
      </c>
      <c r="DM373" s="179">
        <v>6</v>
      </c>
      <c r="DN373" s="171"/>
    </row>
    <row r="374" spans="115:118" x14ac:dyDescent="0.25">
      <c r="DK374" s="177">
        <v>709</v>
      </c>
      <c r="DL374" s="178" t="s">
        <v>36</v>
      </c>
      <c r="DM374" s="179">
        <v>7</v>
      </c>
      <c r="DN374" s="171"/>
    </row>
    <row r="375" spans="115:118" x14ac:dyDescent="0.25">
      <c r="DK375" s="177">
        <v>710</v>
      </c>
      <c r="DL375" s="178" t="s">
        <v>37</v>
      </c>
      <c r="DM375" s="179">
        <v>6</v>
      </c>
      <c r="DN375" s="171"/>
    </row>
    <row r="376" spans="115:118" x14ac:dyDescent="0.25">
      <c r="DK376" s="177">
        <v>711</v>
      </c>
      <c r="DL376" s="178" t="s">
        <v>38</v>
      </c>
      <c r="DM376" s="179">
        <v>7</v>
      </c>
      <c r="DN376" s="171"/>
    </row>
    <row r="377" spans="115:118" x14ac:dyDescent="0.25">
      <c r="DK377" s="177">
        <v>712</v>
      </c>
      <c r="DL377" s="178" t="s">
        <v>39</v>
      </c>
      <c r="DM377" s="179">
        <v>8</v>
      </c>
      <c r="DN377" s="171"/>
    </row>
    <row r="378" spans="115:118" x14ac:dyDescent="0.25">
      <c r="DK378" s="177">
        <v>713</v>
      </c>
      <c r="DL378" s="178" t="s">
        <v>40</v>
      </c>
      <c r="DM378" s="179">
        <v>9</v>
      </c>
      <c r="DN378" s="171"/>
    </row>
    <row r="379" spans="115:118" x14ac:dyDescent="0.25">
      <c r="DK379" s="177">
        <v>714</v>
      </c>
      <c r="DL379" s="178" t="s">
        <v>41</v>
      </c>
      <c r="DM379" s="179">
        <v>10</v>
      </c>
      <c r="DN379" s="171"/>
    </row>
    <row r="380" spans="115:118" x14ac:dyDescent="0.25">
      <c r="DK380" s="177">
        <v>720</v>
      </c>
      <c r="DL380" s="178" t="s">
        <v>42</v>
      </c>
      <c r="DM380" s="179">
        <v>6</v>
      </c>
      <c r="DN380" s="171"/>
    </row>
    <row r="381" spans="115:118" x14ac:dyDescent="0.25">
      <c r="DK381" s="177">
        <v>721</v>
      </c>
      <c r="DL381" s="178" t="s">
        <v>43</v>
      </c>
      <c r="DM381" s="179">
        <v>7</v>
      </c>
      <c r="DN381" s="171"/>
    </row>
    <row r="382" spans="115:118" x14ac:dyDescent="0.25">
      <c r="DK382" s="177">
        <v>722</v>
      </c>
      <c r="DL382" s="178" t="s">
        <v>44</v>
      </c>
      <c r="DM382" s="179">
        <v>8</v>
      </c>
      <c r="DN382" s="171"/>
    </row>
    <row r="383" spans="115:118" x14ac:dyDescent="0.25">
      <c r="DK383" s="177">
        <v>723</v>
      </c>
      <c r="DL383" s="178" t="s">
        <v>45</v>
      </c>
      <c r="DM383" s="179">
        <v>9</v>
      </c>
      <c r="DN383" s="171"/>
    </row>
    <row r="384" spans="115:118" x14ac:dyDescent="0.25">
      <c r="DK384" s="177">
        <v>724</v>
      </c>
      <c r="DL384" s="178" t="s">
        <v>46</v>
      </c>
      <c r="DM384" s="179">
        <v>10</v>
      </c>
      <c r="DN384" s="171"/>
    </row>
    <row r="385" spans="115:118" x14ac:dyDescent="0.25">
      <c r="DK385" s="177">
        <v>731</v>
      </c>
      <c r="DL385" s="178" t="s">
        <v>47</v>
      </c>
      <c r="DM385" s="179">
        <v>4</v>
      </c>
      <c r="DN385" s="171" t="s">
        <v>964</v>
      </c>
    </row>
    <row r="386" spans="115:118" x14ac:dyDescent="0.25">
      <c r="DK386" s="177">
        <v>732</v>
      </c>
      <c r="DL386" s="178" t="s">
        <v>48</v>
      </c>
      <c r="DM386" s="179">
        <v>5</v>
      </c>
      <c r="DN386" s="171" t="s">
        <v>964</v>
      </c>
    </row>
    <row r="387" spans="115:118" x14ac:dyDescent="0.25">
      <c r="DK387" s="177">
        <v>733</v>
      </c>
      <c r="DL387" s="178" t="s">
        <v>49</v>
      </c>
      <c r="DM387" s="179">
        <v>6</v>
      </c>
      <c r="DN387" s="171" t="s">
        <v>964</v>
      </c>
    </row>
    <row r="388" spans="115:118" x14ac:dyDescent="0.25">
      <c r="DK388" s="177">
        <v>741</v>
      </c>
      <c r="DL388" s="178" t="s">
        <v>50</v>
      </c>
      <c r="DM388" s="179">
        <v>7</v>
      </c>
      <c r="DN388" s="171" t="s">
        <v>965</v>
      </c>
    </row>
    <row r="389" spans="115:118" x14ac:dyDescent="0.25">
      <c r="DK389" s="177">
        <v>742</v>
      </c>
      <c r="DL389" s="178" t="s">
        <v>51</v>
      </c>
      <c r="DM389" s="179">
        <v>8</v>
      </c>
      <c r="DN389" s="171" t="s">
        <v>966</v>
      </c>
    </row>
    <row r="390" spans="115:118" x14ac:dyDescent="0.25">
      <c r="DK390" s="177">
        <v>743</v>
      </c>
      <c r="DL390" s="178" t="s">
        <v>52</v>
      </c>
      <c r="DM390" s="179">
        <v>9</v>
      </c>
      <c r="DN390" s="171"/>
    </row>
    <row r="391" spans="115:118" x14ac:dyDescent="0.25">
      <c r="DK391" s="177">
        <v>750</v>
      </c>
      <c r="DL391" s="178" t="s">
        <v>732</v>
      </c>
      <c r="DM391" s="179">
        <v>9</v>
      </c>
      <c r="DN391" s="171" t="s">
        <v>951</v>
      </c>
    </row>
    <row r="392" spans="115:118" x14ac:dyDescent="0.25">
      <c r="DK392" s="177">
        <v>751</v>
      </c>
      <c r="DL392" s="178" t="s">
        <v>733</v>
      </c>
      <c r="DM392" s="179">
        <v>10</v>
      </c>
      <c r="DN392" s="171" t="s">
        <v>951</v>
      </c>
    </row>
    <row r="393" spans="115:118" x14ac:dyDescent="0.25">
      <c r="DK393" s="177">
        <v>752</v>
      </c>
      <c r="DL393" s="178" t="s">
        <v>734</v>
      </c>
      <c r="DM393" s="179">
        <v>11</v>
      </c>
      <c r="DN393" s="171" t="s">
        <v>951</v>
      </c>
    </row>
    <row r="394" spans="115:118" x14ac:dyDescent="0.25">
      <c r="DK394" s="177">
        <v>753</v>
      </c>
      <c r="DL394" s="178" t="s">
        <v>735</v>
      </c>
      <c r="DM394" s="179">
        <v>12</v>
      </c>
      <c r="DN394" s="171" t="s">
        <v>951</v>
      </c>
    </row>
    <row r="395" spans="115:118" x14ac:dyDescent="0.25">
      <c r="DK395" s="177">
        <v>760</v>
      </c>
      <c r="DL395" s="178" t="s">
        <v>53</v>
      </c>
      <c r="DM395" s="179">
        <v>6</v>
      </c>
      <c r="DN395" s="171"/>
    </row>
    <row r="396" spans="115:118" x14ac:dyDescent="0.25">
      <c r="DK396" s="177">
        <v>761</v>
      </c>
      <c r="DL396" s="178" t="s">
        <v>54</v>
      </c>
      <c r="DM396" s="179">
        <v>7</v>
      </c>
      <c r="DN396" s="171"/>
    </row>
    <row r="397" spans="115:118" x14ac:dyDescent="0.25">
      <c r="DK397" s="177">
        <v>762</v>
      </c>
      <c r="DL397" s="178" t="s">
        <v>55</v>
      </c>
      <c r="DM397" s="179">
        <v>8</v>
      </c>
      <c r="DN397" s="171"/>
    </row>
    <row r="398" spans="115:118" x14ac:dyDescent="0.25">
      <c r="DK398" s="177">
        <v>763</v>
      </c>
      <c r="DL398" s="178" t="s">
        <v>56</v>
      </c>
      <c r="DM398" s="179">
        <v>9</v>
      </c>
      <c r="DN398" s="171"/>
    </row>
    <row r="399" spans="115:118" x14ac:dyDescent="0.25">
      <c r="DK399" s="177">
        <v>764</v>
      </c>
      <c r="DL399" s="178" t="s">
        <v>57</v>
      </c>
      <c r="DM399" s="179">
        <v>10</v>
      </c>
      <c r="DN399" s="171"/>
    </row>
    <row r="400" spans="115:118" x14ac:dyDescent="0.25">
      <c r="DK400" s="177">
        <v>770</v>
      </c>
      <c r="DL400" s="178" t="s">
        <v>53</v>
      </c>
      <c r="DM400" s="179">
        <v>6</v>
      </c>
      <c r="DN400" s="171"/>
    </row>
    <row r="401" spans="115:118" x14ac:dyDescent="0.25">
      <c r="DK401" s="177">
        <v>771</v>
      </c>
      <c r="DL401" s="178" t="s">
        <v>54</v>
      </c>
      <c r="DM401" s="179">
        <v>7</v>
      </c>
      <c r="DN401" s="171" t="s">
        <v>951</v>
      </c>
    </row>
    <row r="402" spans="115:118" x14ac:dyDescent="0.25">
      <c r="DK402" s="177">
        <v>772</v>
      </c>
      <c r="DL402" s="178" t="s">
        <v>55</v>
      </c>
      <c r="DM402" s="179">
        <v>8</v>
      </c>
      <c r="DN402" s="171" t="s">
        <v>951</v>
      </c>
    </row>
    <row r="403" spans="115:118" x14ac:dyDescent="0.25">
      <c r="DK403" s="177">
        <v>773</v>
      </c>
      <c r="DL403" s="178" t="s">
        <v>56</v>
      </c>
      <c r="DM403" s="179">
        <v>9</v>
      </c>
      <c r="DN403" s="171" t="s">
        <v>951</v>
      </c>
    </row>
    <row r="404" spans="115:118" x14ac:dyDescent="0.25">
      <c r="DK404" s="177">
        <v>774</v>
      </c>
      <c r="DL404" s="178" t="s">
        <v>57</v>
      </c>
      <c r="DM404" s="179">
        <v>10</v>
      </c>
      <c r="DN404" s="171" t="s">
        <v>951</v>
      </c>
    </row>
    <row r="405" spans="115:118" x14ac:dyDescent="0.25">
      <c r="DK405" s="177">
        <v>780</v>
      </c>
      <c r="DL405" s="178" t="s">
        <v>53</v>
      </c>
      <c r="DM405" s="179">
        <v>6</v>
      </c>
      <c r="DN405" s="171"/>
    </row>
    <row r="406" spans="115:118" x14ac:dyDescent="0.25">
      <c r="DK406" s="177">
        <v>780</v>
      </c>
      <c r="DL406" s="178" t="s">
        <v>53</v>
      </c>
      <c r="DM406" s="179">
        <v>6</v>
      </c>
      <c r="DN406" s="171"/>
    </row>
    <row r="407" spans="115:118" x14ac:dyDescent="0.25">
      <c r="DK407" s="177">
        <v>781</v>
      </c>
      <c r="DL407" s="178" t="s">
        <v>54</v>
      </c>
      <c r="DM407" s="179">
        <v>7</v>
      </c>
      <c r="DN407" s="171" t="s">
        <v>952</v>
      </c>
    </row>
    <row r="408" spans="115:118" x14ac:dyDescent="0.25">
      <c r="DK408" s="177">
        <v>781</v>
      </c>
      <c r="DL408" s="178" t="s">
        <v>54</v>
      </c>
      <c r="DM408" s="179">
        <v>7</v>
      </c>
      <c r="DN408" s="171" t="s">
        <v>952</v>
      </c>
    </row>
    <row r="409" spans="115:118" x14ac:dyDescent="0.25">
      <c r="DK409" s="177">
        <v>782</v>
      </c>
      <c r="DL409" s="178" t="s">
        <v>55</v>
      </c>
      <c r="DM409" s="179">
        <v>8</v>
      </c>
      <c r="DN409" s="171" t="s">
        <v>952</v>
      </c>
    </row>
    <row r="410" spans="115:118" x14ac:dyDescent="0.25">
      <c r="DK410" s="177">
        <v>782</v>
      </c>
      <c r="DL410" s="178" t="s">
        <v>55</v>
      </c>
      <c r="DM410" s="179">
        <v>8</v>
      </c>
      <c r="DN410" s="171" t="s">
        <v>952</v>
      </c>
    </row>
    <row r="411" spans="115:118" x14ac:dyDescent="0.25">
      <c r="DK411" s="177">
        <v>783</v>
      </c>
      <c r="DL411" s="178" t="s">
        <v>56</v>
      </c>
      <c r="DM411" s="179">
        <v>9</v>
      </c>
      <c r="DN411" s="171" t="s">
        <v>952</v>
      </c>
    </row>
    <row r="412" spans="115:118" x14ac:dyDescent="0.25">
      <c r="DK412" s="177">
        <v>783</v>
      </c>
      <c r="DL412" s="178" t="s">
        <v>56</v>
      </c>
      <c r="DM412" s="179">
        <v>9</v>
      </c>
      <c r="DN412" s="171" t="s">
        <v>952</v>
      </c>
    </row>
    <row r="413" spans="115:118" x14ac:dyDescent="0.25">
      <c r="DK413" s="177">
        <v>784</v>
      </c>
      <c r="DL413" s="178" t="s">
        <v>57</v>
      </c>
      <c r="DM413" s="179">
        <v>10</v>
      </c>
      <c r="DN413" s="171" t="s">
        <v>952</v>
      </c>
    </row>
    <row r="414" spans="115:118" x14ac:dyDescent="0.25">
      <c r="DK414" s="177">
        <v>784</v>
      </c>
      <c r="DL414" s="178" t="s">
        <v>57</v>
      </c>
      <c r="DM414" s="179">
        <v>10</v>
      </c>
      <c r="DN414" s="171" t="s">
        <v>952</v>
      </c>
    </row>
    <row r="415" spans="115:118" x14ac:dyDescent="0.25">
      <c r="DK415" s="177">
        <v>811</v>
      </c>
      <c r="DL415" s="178" t="s">
        <v>58</v>
      </c>
      <c r="DM415" s="179">
        <v>4</v>
      </c>
      <c r="DN415" s="171"/>
    </row>
    <row r="416" spans="115:118" x14ac:dyDescent="0.25">
      <c r="DK416" s="177">
        <v>812</v>
      </c>
      <c r="DL416" s="178" t="s">
        <v>59</v>
      </c>
      <c r="DM416" s="179">
        <v>5</v>
      </c>
      <c r="DN416" s="171"/>
    </row>
    <row r="417" spans="115:118" x14ac:dyDescent="0.25">
      <c r="DK417" s="177">
        <v>813</v>
      </c>
      <c r="DL417" s="178" t="s">
        <v>60</v>
      </c>
      <c r="DM417" s="179">
        <v>6</v>
      </c>
      <c r="DN417" s="171"/>
    </row>
    <row r="418" spans="115:118" x14ac:dyDescent="0.25">
      <c r="DK418" s="177">
        <v>814</v>
      </c>
      <c r="DL418" s="178" t="s">
        <v>61</v>
      </c>
      <c r="DM418" s="179">
        <v>7</v>
      </c>
      <c r="DN418" s="171"/>
    </row>
    <row r="419" spans="115:118" x14ac:dyDescent="0.25">
      <c r="DK419" s="177">
        <v>821</v>
      </c>
      <c r="DL419" s="178" t="s">
        <v>62</v>
      </c>
      <c r="DM419" s="179">
        <v>7</v>
      </c>
      <c r="DN419" s="171"/>
    </row>
    <row r="420" spans="115:118" x14ac:dyDescent="0.25">
      <c r="DK420" s="177">
        <v>822</v>
      </c>
      <c r="DL420" s="178" t="s">
        <v>63</v>
      </c>
      <c r="DM420" s="179">
        <v>8</v>
      </c>
      <c r="DN420" s="171"/>
    </row>
    <row r="421" spans="115:118" x14ac:dyDescent="0.25">
      <c r="DK421" s="177">
        <v>823</v>
      </c>
      <c r="DL421" s="178" t="s">
        <v>64</v>
      </c>
      <c r="DM421" s="179">
        <v>9</v>
      </c>
      <c r="DN421" s="171"/>
    </row>
    <row r="422" spans="115:118" x14ac:dyDescent="0.25">
      <c r="DK422" s="177">
        <v>824</v>
      </c>
      <c r="DL422" s="178" t="s">
        <v>65</v>
      </c>
      <c r="DM422" s="179">
        <v>10</v>
      </c>
      <c r="DN422" s="171"/>
    </row>
    <row r="423" spans="115:118" x14ac:dyDescent="0.25">
      <c r="DK423" s="177">
        <v>850</v>
      </c>
      <c r="DL423" s="178" t="s">
        <v>732</v>
      </c>
      <c r="DM423" s="179">
        <v>8</v>
      </c>
      <c r="DN423" s="171"/>
    </row>
    <row r="424" spans="115:118" x14ac:dyDescent="0.25">
      <c r="DK424" s="177">
        <v>851</v>
      </c>
      <c r="DL424" s="178" t="s">
        <v>733</v>
      </c>
      <c r="DM424" s="179">
        <v>9</v>
      </c>
      <c r="DN424" s="171"/>
    </row>
    <row r="425" spans="115:118" x14ac:dyDescent="0.25">
      <c r="DK425" s="177">
        <v>852</v>
      </c>
      <c r="DL425" s="178" t="s">
        <v>734</v>
      </c>
      <c r="DM425" s="179">
        <v>10</v>
      </c>
      <c r="DN425" s="171"/>
    </row>
    <row r="426" spans="115:118" x14ac:dyDescent="0.25">
      <c r="DK426" s="177">
        <v>853</v>
      </c>
      <c r="DL426" s="178" t="s">
        <v>735</v>
      </c>
      <c r="DM426" s="179">
        <v>11</v>
      </c>
      <c r="DN426" s="171"/>
    </row>
    <row r="427" spans="115:118" x14ac:dyDescent="0.25">
      <c r="DK427" s="177">
        <v>951</v>
      </c>
      <c r="DL427" s="178" t="s">
        <v>66</v>
      </c>
      <c r="DM427" s="179">
        <v>6</v>
      </c>
      <c r="DN427" s="171"/>
    </row>
    <row r="428" spans="115:118" x14ac:dyDescent="0.25">
      <c r="DK428" s="177">
        <v>952</v>
      </c>
      <c r="DL428" s="178" t="s">
        <v>67</v>
      </c>
      <c r="DM428" s="179">
        <v>7</v>
      </c>
      <c r="DN428" s="171"/>
    </row>
    <row r="429" spans="115:118" x14ac:dyDescent="0.25">
      <c r="DK429" s="177">
        <v>953</v>
      </c>
      <c r="DL429" s="178" t="s">
        <v>68</v>
      </c>
      <c r="DM429" s="179">
        <v>8</v>
      </c>
      <c r="DN429" s="171"/>
    </row>
    <row r="430" spans="115:118" x14ac:dyDescent="0.25">
      <c r="DK430" s="177">
        <v>954</v>
      </c>
      <c r="DL430" s="178" t="s">
        <v>69</v>
      </c>
      <c r="DM430" s="179">
        <v>8</v>
      </c>
      <c r="DN430" s="171"/>
    </row>
    <row r="431" spans="115:118" x14ac:dyDescent="0.25">
      <c r="DK431" s="177">
        <v>955</v>
      </c>
      <c r="DL431" s="178" t="s">
        <v>70</v>
      </c>
      <c r="DM431" s="179">
        <v>9</v>
      </c>
      <c r="DN431" s="171"/>
    </row>
    <row r="432" spans="115:118" x14ac:dyDescent="0.25">
      <c r="DK432" s="177">
        <v>961</v>
      </c>
      <c r="DL432" s="178" t="s">
        <v>71</v>
      </c>
      <c r="DM432" s="179">
        <v>6</v>
      </c>
      <c r="DN432" s="171"/>
    </row>
    <row r="433" spans="115:118" x14ac:dyDescent="0.25">
      <c r="DK433" s="177">
        <v>962</v>
      </c>
      <c r="DL433" s="178" t="s">
        <v>72</v>
      </c>
      <c r="DM433" s="179">
        <v>7</v>
      </c>
      <c r="DN433" s="171"/>
    </row>
    <row r="434" spans="115:118" x14ac:dyDescent="0.25">
      <c r="DK434" s="177">
        <v>963</v>
      </c>
      <c r="DL434" s="178" t="s">
        <v>73</v>
      </c>
      <c r="DM434" s="179">
        <v>8</v>
      </c>
      <c r="DN434" s="171"/>
    </row>
    <row r="435" spans="115:118" x14ac:dyDescent="0.25">
      <c r="DK435" s="177">
        <v>971</v>
      </c>
      <c r="DL435" s="178" t="s">
        <v>74</v>
      </c>
      <c r="DM435" s="179">
        <v>6</v>
      </c>
      <c r="DN435" s="171"/>
    </row>
    <row r="436" spans="115:118" x14ac:dyDescent="0.25">
      <c r="DK436" s="182">
        <v>972</v>
      </c>
      <c r="DL436" s="183" t="s">
        <v>75</v>
      </c>
      <c r="DM436" s="184">
        <v>7</v>
      </c>
      <c r="DN436" s="172"/>
    </row>
  </sheetData>
  <autoFilter ref="A4:EJ158"/>
  <mergeCells count="18"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P3:P4"/>
    <mergeCell ref="Q3:Q4"/>
    <mergeCell ref="DK178:DM178"/>
    <mergeCell ref="K3:K4"/>
    <mergeCell ref="L3:L4"/>
    <mergeCell ref="M3:M4"/>
    <mergeCell ref="N3:N4"/>
    <mergeCell ref="O3:O4"/>
  </mergeCells>
  <conditionalFormatting sqref="CY11 CY110 DB104 DB10:DB27 DB46:DB49 DB60:DB61 DB40:DB44 DB51:DB58 DB115:DB126 DB143 CY143 DB145:DB149 CY145:CY149 DB78:DB102 DB74 DB110:DB113 DB129 DB131:DB137 DB30:DB38">
    <cfRule type="cellIs" dxfId="356" priority="141" stopIfTrue="1" operator="notEqual">
      <formula>$DF10</formula>
    </cfRule>
  </conditionalFormatting>
  <conditionalFormatting sqref="CY10 CY51:CY58 CY13:CY27 CY46:CY48 CY60:CY61 CY40:CY44 CY115:CY126 CY78:CY104 CY74 CY111:CY113 CY129 CY131:CY137 CY29:CY38">
    <cfRule type="cellIs" dxfId="355" priority="142" stopIfTrue="1" operator="notEqual">
      <formula>$DB10</formula>
    </cfRule>
  </conditionalFormatting>
  <conditionalFormatting sqref="DB105">
    <cfRule type="cellIs" dxfId="354" priority="139" stopIfTrue="1" operator="notEqual">
      <formula>$DF105</formula>
    </cfRule>
  </conditionalFormatting>
  <conditionalFormatting sqref="CY105">
    <cfRule type="cellIs" dxfId="353" priority="140" stopIfTrue="1" operator="notEqual">
      <formula>$DB105</formula>
    </cfRule>
  </conditionalFormatting>
  <conditionalFormatting sqref="DB106">
    <cfRule type="cellIs" dxfId="352" priority="137" stopIfTrue="1" operator="notEqual">
      <formula>$DF106</formula>
    </cfRule>
  </conditionalFormatting>
  <conditionalFormatting sqref="DB62">
    <cfRule type="cellIs" dxfId="351" priority="135" stopIfTrue="1" operator="notEqual">
      <formula>$DF62</formula>
    </cfRule>
  </conditionalFormatting>
  <conditionalFormatting sqref="CY106">
    <cfRule type="cellIs" dxfId="350" priority="138" stopIfTrue="1" operator="notEqual">
      <formula>$DB106</formula>
    </cfRule>
  </conditionalFormatting>
  <conditionalFormatting sqref="CY62">
    <cfRule type="cellIs" dxfId="349" priority="136" stopIfTrue="1" operator="notEqual">
      <formula>$DB62</formula>
    </cfRule>
  </conditionalFormatting>
  <conditionalFormatting sqref="DB67">
    <cfRule type="cellIs" dxfId="348" priority="133" stopIfTrue="1" operator="notEqual">
      <formula>$DF67</formula>
    </cfRule>
  </conditionalFormatting>
  <conditionalFormatting sqref="CY67">
    <cfRule type="cellIs" dxfId="347" priority="134" stopIfTrue="1" operator="notEqual">
      <formula>$DB67</formula>
    </cfRule>
  </conditionalFormatting>
  <conditionalFormatting sqref="DB68">
    <cfRule type="cellIs" dxfId="346" priority="131" stopIfTrue="1" operator="notEqual">
      <formula>$DF68</formula>
    </cfRule>
  </conditionalFormatting>
  <conditionalFormatting sqref="CY68">
    <cfRule type="cellIs" dxfId="345" priority="132" stopIfTrue="1" operator="notEqual">
      <formula>$DB68</formula>
    </cfRule>
  </conditionalFormatting>
  <conditionalFormatting sqref="CY49">
    <cfRule type="cellIs" dxfId="344" priority="130" stopIfTrue="1" operator="notEqual">
      <formula>$DB49</formula>
    </cfRule>
  </conditionalFormatting>
  <conditionalFormatting sqref="DB45">
    <cfRule type="cellIs" dxfId="343" priority="129" stopIfTrue="1" operator="notEqual">
      <formula>$DF45</formula>
    </cfRule>
  </conditionalFormatting>
  <conditionalFormatting sqref="CY45">
    <cfRule type="cellIs" dxfId="342" priority="128" stopIfTrue="1" operator="notEqual">
      <formula>$DB45</formula>
    </cfRule>
  </conditionalFormatting>
  <conditionalFormatting sqref="DB28">
    <cfRule type="cellIs" dxfId="341" priority="126" stopIfTrue="1" operator="notEqual">
      <formula>$DF28</formula>
    </cfRule>
  </conditionalFormatting>
  <conditionalFormatting sqref="CY28">
    <cfRule type="cellIs" dxfId="340" priority="127" stopIfTrue="1" operator="notEqual">
      <formula>$DB28</formula>
    </cfRule>
  </conditionalFormatting>
  <conditionalFormatting sqref="DB59">
    <cfRule type="cellIs" dxfId="339" priority="124" stopIfTrue="1" operator="notEqual">
      <formula>$DF59</formula>
    </cfRule>
  </conditionalFormatting>
  <conditionalFormatting sqref="CY59">
    <cfRule type="cellIs" dxfId="338" priority="125" stopIfTrue="1" operator="notEqual">
      <formula>$DB59</formula>
    </cfRule>
  </conditionalFormatting>
  <conditionalFormatting sqref="DB66">
    <cfRule type="cellIs" dxfId="337" priority="122" stopIfTrue="1" operator="notEqual">
      <formula>$DF66</formula>
    </cfRule>
  </conditionalFormatting>
  <conditionalFormatting sqref="CY66">
    <cfRule type="cellIs" dxfId="336" priority="123" stopIfTrue="1" operator="notEqual">
      <formula>$DB66</formula>
    </cfRule>
  </conditionalFormatting>
  <conditionalFormatting sqref="DB107">
    <cfRule type="cellIs" dxfId="335" priority="120" stopIfTrue="1" operator="notEqual">
      <formula>$DF107</formula>
    </cfRule>
  </conditionalFormatting>
  <conditionalFormatting sqref="CY107">
    <cfRule type="cellIs" dxfId="334" priority="121" stopIfTrue="1" operator="notEqual">
      <formula>$DB107</formula>
    </cfRule>
  </conditionalFormatting>
  <conditionalFormatting sqref="DB69:DB70">
    <cfRule type="cellIs" dxfId="333" priority="118" stopIfTrue="1" operator="notEqual">
      <formula>$DF69</formula>
    </cfRule>
  </conditionalFormatting>
  <conditionalFormatting sqref="CY69:CY70">
    <cfRule type="cellIs" dxfId="332" priority="119" stopIfTrue="1" operator="notEqual">
      <formula>$DB69</formula>
    </cfRule>
  </conditionalFormatting>
  <conditionalFormatting sqref="DB127">
    <cfRule type="cellIs" dxfId="331" priority="116" stopIfTrue="1" operator="notEqual">
      <formula>$DF127</formula>
    </cfRule>
  </conditionalFormatting>
  <conditionalFormatting sqref="CY127">
    <cfRule type="cellIs" dxfId="330" priority="117" stopIfTrue="1" operator="notEqual">
      <formula>$DB127</formula>
    </cfRule>
  </conditionalFormatting>
  <conditionalFormatting sqref="CV104:CV107 CV66:CV70 CV40:CV49 CV51:CV62 CV78:CV102 CV115:CV127 CV74 CV111:CV113 CV129 CV131:CV137 CV5:CV38">
    <cfRule type="expression" dxfId="329" priority="113" stopIfTrue="1">
      <formula>$CY5=""</formula>
    </cfRule>
    <cfRule type="cellIs" dxfId="328" priority="115" stopIfTrue="1" operator="notEqual">
      <formula>$CY5</formula>
    </cfRule>
  </conditionalFormatting>
  <conditionalFormatting sqref="CV143 CV145:CV149">
    <cfRule type="cellIs" dxfId="327" priority="114" stopIfTrue="1" operator="notEqual">
      <formula>$CY143</formula>
    </cfRule>
  </conditionalFormatting>
  <conditionalFormatting sqref="CY12">
    <cfRule type="cellIs" dxfId="326" priority="112" stopIfTrue="1" operator="notEqual">
      <formula>$DF12</formula>
    </cfRule>
  </conditionalFormatting>
  <conditionalFormatting sqref="CV103">
    <cfRule type="cellIs" dxfId="325" priority="111" stopIfTrue="1" operator="notEqual">
      <formula>$CY103</formula>
    </cfRule>
  </conditionalFormatting>
  <conditionalFormatting sqref="DB71">
    <cfRule type="cellIs" dxfId="324" priority="109" stopIfTrue="1" operator="notEqual">
      <formula>$DF71</formula>
    </cfRule>
  </conditionalFormatting>
  <conditionalFormatting sqref="CY71">
    <cfRule type="cellIs" dxfId="323" priority="110" stopIfTrue="1" operator="notEqual">
      <formula>$DB71</formula>
    </cfRule>
  </conditionalFormatting>
  <conditionalFormatting sqref="CV71">
    <cfRule type="expression" dxfId="322" priority="107" stopIfTrue="1">
      <formula>$CY71=""</formula>
    </cfRule>
    <cfRule type="cellIs" dxfId="321" priority="108" stopIfTrue="1" operator="notEqual">
      <formula>$CY71</formula>
    </cfRule>
  </conditionalFormatting>
  <conditionalFormatting sqref="CY146 CY148">
    <cfRule type="cellIs" dxfId="320" priority="106" stopIfTrue="1" operator="notEqual">
      <formula>$DF146</formula>
    </cfRule>
  </conditionalFormatting>
  <conditionalFormatting sqref="DB108">
    <cfRule type="cellIs" dxfId="319" priority="104" stopIfTrue="1" operator="notEqual">
      <formula>$DF108</formula>
    </cfRule>
  </conditionalFormatting>
  <conditionalFormatting sqref="CY108">
    <cfRule type="cellIs" dxfId="318" priority="105" stopIfTrue="1" operator="notEqual">
      <formula>$DB108</formula>
    </cfRule>
  </conditionalFormatting>
  <conditionalFormatting sqref="CV108">
    <cfRule type="expression" dxfId="317" priority="102" stopIfTrue="1">
      <formula>$CY108=""</formula>
    </cfRule>
    <cfRule type="cellIs" dxfId="316" priority="103" stopIfTrue="1" operator="notEqual">
      <formula>$CY108</formula>
    </cfRule>
  </conditionalFormatting>
  <conditionalFormatting sqref="CV110">
    <cfRule type="expression" dxfId="315" priority="100" stopIfTrue="1">
      <formula>$CY110=""</formula>
    </cfRule>
    <cfRule type="cellIs" dxfId="314" priority="101" stopIfTrue="1" operator="notEqual">
      <formula>$CY110</formula>
    </cfRule>
  </conditionalFormatting>
  <conditionalFormatting sqref="DB142">
    <cfRule type="cellIs" dxfId="313" priority="99" stopIfTrue="1" operator="notEqual">
      <formula>$DF142</formula>
    </cfRule>
  </conditionalFormatting>
  <conditionalFormatting sqref="CY142">
    <cfRule type="cellIs" dxfId="312" priority="98" stopIfTrue="1" operator="notEqual">
      <formula>$DF142</formula>
    </cfRule>
  </conditionalFormatting>
  <conditionalFormatting sqref="CV142">
    <cfRule type="cellIs" dxfId="311" priority="97" stopIfTrue="1" operator="notEqual">
      <formula>$CY142</formula>
    </cfRule>
  </conditionalFormatting>
  <conditionalFormatting sqref="DB65">
    <cfRule type="cellIs" dxfId="310" priority="95" stopIfTrue="1" operator="notEqual">
      <formula>$DF65</formula>
    </cfRule>
  </conditionalFormatting>
  <conditionalFormatting sqref="CY65">
    <cfRule type="cellIs" dxfId="309" priority="96" stopIfTrue="1" operator="notEqual">
      <formula>$DB65</formula>
    </cfRule>
  </conditionalFormatting>
  <conditionalFormatting sqref="CV65">
    <cfRule type="expression" dxfId="308" priority="93" stopIfTrue="1">
      <formula>$CY65=""</formula>
    </cfRule>
    <cfRule type="cellIs" dxfId="307" priority="94" stopIfTrue="1" operator="notEqual">
      <formula>$CY65</formula>
    </cfRule>
  </conditionalFormatting>
  <conditionalFormatting sqref="DB77">
    <cfRule type="cellIs" dxfId="306" priority="91" stopIfTrue="1" operator="notEqual">
      <formula>$DF77</formula>
    </cfRule>
  </conditionalFormatting>
  <conditionalFormatting sqref="CY77">
    <cfRule type="cellIs" dxfId="305" priority="92" stopIfTrue="1" operator="notEqual">
      <formula>$DB77</formula>
    </cfRule>
  </conditionalFormatting>
  <conditionalFormatting sqref="CV77">
    <cfRule type="expression" dxfId="304" priority="89" stopIfTrue="1">
      <formula>$CY77=""</formula>
    </cfRule>
    <cfRule type="cellIs" dxfId="303" priority="90" stopIfTrue="1" operator="notEqual">
      <formula>$CY77</formula>
    </cfRule>
  </conditionalFormatting>
  <conditionalFormatting sqref="DB76">
    <cfRule type="cellIs" dxfId="302" priority="87" stopIfTrue="1" operator="notEqual">
      <formula>$DF76</formula>
    </cfRule>
  </conditionalFormatting>
  <conditionalFormatting sqref="CY76">
    <cfRule type="cellIs" dxfId="301" priority="88" stopIfTrue="1" operator="notEqual">
      <formula>$DB76</formula>
    </cfRule>
  </conditionalFormatting>
  <conditionalFormatting sqref="CV76">
    <cfRule type="expression" dxfId="300" priority="85" stopIfTrue="1">
      <formula>$CY76=""</formula>
    </cfRule>
    <cfRule type="cellIs" dxfId="299" priority="86" stopIfTrue="1" operator="notEqual">
      <formula>$CY76</formula>
    </cfRule>
  </conditionalFormatting>
  <conditionalFormatting sqref="DB64">
    <cfRule type="cellIs" dxfId="298" priority="83" stopIfTrue="1" operator="notEqual">
      <formula>$DF64</formula>
    </cfRule>
  </conditionalFormatting>
  <conditionalFormatting sqref="CY64">
    <cfRule type="cellIs" dxfId="297" priority="84" stopIfTrue="1" operator="notEqual">
      <formula>$DB64</formula>
    </cfRule>
  </conditionalFormatting>
  <conditionalFormatting sqref="CV64">
    <cfRule type="expression" dxfId="296" priority="81" stopIfTrue="1">
      <formula>$CY64=""</formula>
    </cfRule>
    <cfRule type="cellIs" dxfId="295" priority="82" stopIfTrue="1" operator="notEqual">
      <formula>$CY64</formula>
    </cfRule>
  </conditionalFormatting>
  <conditionalFormatting sqref="DB63">
    <cfRule type="cellIs" dxfId="294" priority="79" stopIfTrue="1" operator="notEqual">
      <formula>$DF63</formula>
    </cfRule>
  </conditionalFormatting>
  <conditionalFormatting sqref="CY63">
    <cfRule type="cellIs" dxfId="293" priority="80" stopIfTrue="1" operator="notEqual">
      <formula>$DB63</formula>
    </cfRule>
  </conditionalFormatting>
  <conditionalFormatting sqref="CV63">
    <cfRule type="expression" dxfId="292" priority="77" stopIfTrue="1">
      <formula>$CY63=""</formula>
    </cfRule>
    <cfRule type="cellIs" dxfId="291" priority="78" stopIfTrue="1" operator="notEqual">
      <formula>$CY63</formula>
    </cfRule>
  </conditionalFormatting>
  <conditionalFormatting sqref="DB39">
    <cfRule type="cellIs" dxfId="290" priority="75" stopIfTrue="1" operator="notEqual">
      <formula>$DF39</formula>
    </cfRule>
  </conditionalFormatting>
  <conditionalFormatting sqref="CY39">
    <cfRule type="cellIs" dxfId="289" priority="76" stopIfTrue="1" operator="notEqual">
      <formula>$DB39</formula>
    </cfRule>
  </conditionalFormatting>
  <conditionalFormatting sqref="CV39">
    <cfRule type="expression" dxfId="288" priority="73" stopIfTrue="1">
      <formula>$CY39=""</formula>
    </cfRule>
    <cfRule type="cellIs" dxfId="287" priority="74" stopIfTrue="1" operator="notEqual">
      <formula>$CY39</formula>
    </cfRule>
  </conditionalFormatting>
  <conditionalFormatting sqref="DB50">
    <cfRule type="cellIs" dxfId="286" priority="71" stopIfTrue="1" operator="notEqual">
      <formula>$DF50</formula>
    </cfRule>
  </conditionalFormatting>
  <conditionalFormatting sqref="CY50">
    <cfRule type="cellIs" dxfId="285" priority="72" stopIfTrue="1" operator="notEqual">
      <formula>$DB50</formula>
    </cfRule>
  </conditionalFormatting>
  <conditionalFormatting sqref="CV50">
    <cfRule type="expression" dxfId="284" priority="69" stopIfTrue="1">
      <formula>$CY50=""</formula>
    </cfRule>
    <cfRule type="cellIs" dxfId="283" priority="70" stopIfTrue="1" operator="notEqual">
      <formula>$CY50</formula>
    </cfRule>
  </conditionalFormatting>
  <conditionalFormatting sqref="DB70">
    <cfRule type="cellIs" dxfId="282" priority="67" stopIfTrue="1" operator="notEqual">
      <formula>$DF70</formula>
    </cfRule>
  </conditionalFormatting>
  <conditionalFormatting sqref="CY70">
    <cfRule type="cellIs" dxfId="281" priority="68" stopIfTrue="1" operator="notEqual">
      <formula>$DB70</formula>
    </cfRule>
  </conditionalFormatting>
  <conditionalFormatting sqref="CV70">
    <cfRule type="expression" dxfId="280" priority="65" stopIfTrue="1">
      <formula>$CY70=""</formula>
    </cfRule>
    <cfRule type="cellIs" dxfId="279" priority="66" stopIfTrue="1" operator="notEqual">
      <formula>$CY70</formula>
    </cfRule>
  </conditionalFormatting>
  <conditionalFormatting sqref="DB71">
    <cfRule type="cellIs" dxfId="278" priority="63" stopIfTrue="1" operator="notEqual">
      <formula>$DF71</formula>
    </cfRule>
  </conditionalFormatting>
  <conditionalFormatting sqref="CY71">
    <cfRule type="cellIs" dxfId="277" priority="64" stopIfTrue="1" operator="notEqual">
      <formula>$DB71</formula>
    </cfRule>
  </conditionalFormatting>
  <conditionalFormatting sqref="CV71">
    <cfRule type="expression" dxfId="276" priority="61" stopIfTrue="1">
      <formula>$CY71=""</formula>
    </cfRule>
    <cfRule type="cellIs" dxfId="275" priority="62" stopIfTrue="1" operator="notEqual">
      <formula>$CY71</formula>
    </cfRule>
  </conditionalFormatting>
  <conditionalFormatting sqref="DB109 CY109">
    <cfRule type="cellIs" dxfId="274" priority="52" stopIfTrue="1" operator="notEqual">
      <formula>$DF109</formula>
    </cfRule>
  </conditionalFormatting>
  <conditionalFormatting sqref="CV109">
    <cfRule type="expression" dxfId="273" priority="50" stopIfTrue="1">
      <formula>$CY109=""</formula>
    </cfRule>
    <cfRule type="cellIs" dxfId="272" priority="51" stopIfTrue="1" operator="notEqual">
      <formula>$CY109</formula>
    </cfRule>
  </conditionalFormatting>
  <conditionalFormatting sqref="DB114">
    <cfRule type="cellIs" dxfId="271" priority="48" stopIfTrue="1" operator="notEqual">
      <formula>$DF114</formula>
    </cfRule>
  </conditionalFormatting>
  <conditionalFormatting sqref="CY114">
    <cfRule type="cellIs" dxfId="270" priority="49" stopIfTrue="1" operator="notEqual">
      <formula>$DB114</formula>
    </cfRule>
  </conditionalFormatting>
  <conditionalFormatting sqref="CV114">
    <cfRule type="expression" dxfId="269" priority="46" stopIfTrue="1">
      <formula>$CY114=""</formula>
    </cfRule>
    <cfRule type="cellIs" dxfId="268" priority="47" stopIfTrue="1" operator="notEqual">
      <formula>$CY114</formula>
    </cfRule>
  </conditionalFormatting>
  <conditionalFormatting sqref="DB139:DB141">
    <cfRule type="cellIs" dxfId="267" priority="45" stopIfTrue="1" operator="notEqual">
      <formula>$DF139</formula>
    </cfRule>
  </conditionalFormatting>
  <conditionalFormatting sqref="CY139:CY141">
    <cfRule type="cellIs" dxfId="266" priority="44" stopIfTrue="1" operator="notEqual">
      <formula>$DF139</formula>
    </cfRule>
  </conditionalFormatting>
  <conditionalFormatting sqref="CV139:CV141">
    <cfRule type="cellIs" dxfId="265" priority="43" stopIfTrue="1" operator="notEqual">
      <formula>$CY139</formula>
    </cfRule>
  </conditionalFormatting>
  <conditionalFormatting sqref="CY144 DB144">
    <cfRule type="cellIs" dxfId="264" priority="42" stopIfTrue="1" operator="notEqual">
      <formula>$DF144</formula>
    </cfRule>
  </conditionalFormatting>
  <conditionalFormatting sqref="CV144">
    <cfRule type="cellIs" dxfId="263" priority="41" stopIfTrue="1" operator="notEqual">
      <formula>$CY144</formula>
    </cfRule>
  </conditionalFormatting>
  <conditionalFormatting sqref="DB138">
    <cfRule type="cellIs" dxfId="262" priority="39" stopIfTrue="1" operator="notEqual">
      <formula>$DF138</formula>
    </cfRule>
  </conditionalFormatting>
  <conditionalFormatting sqref="CY138">
    <cfRule type="cellIs" dxfId="261" priority="40" stopIfTrue="1" operator="notEqual">
      <formula>$DB138</formula>
    </cfRule>
  </conditionalFormatting>
  <conditionalFormatting sqref="CV138">
    <cfRule type="expression" dxfId="260" priority="37" stopIfTrue="1">
      <formula>$CY138=""</formula>
    </cfRule>
    <cfRule type="cellIs" dxfId="259" priority="38" stopIfTrue="1" operator="notEqual">
      <formula>$CY138</formula>
    </cfRule>
  </conditionalFormatting>
  <conditionalFormatting sqref="DB72:DB73">
    <cfRule type="cellIs" dxfId="258" priority="35" stopIfTrue="1" operator="notEqual">
      <formula>$DF72</formula>
    </cfRule>
  </conditionalFormatting>
  <conditionalFormatting sqref="CY72:CY73">
    <cfRule type="cellIs" dxfId="257" priority="36" stopIfTrue="1" operator="notEqual">
      <formula>$DB72</formula>
    </cfRule>
  </conditionalFormatting>
  <conditionalFormatting sqref="CV72:CV73">
    <cfRule type="expression" dxfId="256" priority="33" stopIfTrue="1">
      <formula>$CY72=""</formula>
    </cfRule>
    <cfRule type="cellIs" dxfId="255" priority="34" stopIfTrue="1" operator="notEqual">
      <formula>$CY72</formula>
    </cfRule>
  </conditionalFormatting>
  <conditionalFormatting sqref="DB72:DB73">
    <cfRule type="cellIs" dxfId="254" priority="31" stopIfTrue="1" operator="notEqual">
      <formula>$DF72</formula>
    </cfRule>
  </conditionalFormatting>
  <conditionalFormatting sqref="CY72:CY73">
    <cfRule type="cellIs" dxfId="253" priority="32" stopIfTrue="1" operator="notEqual">
      <formula>$DB72</formula>
    </cfRule>
  </conditionalFormatting>
  <conditionalFormatting sqref="CV72:CV73">
    <cfRule type="expression" dxfId="252" priority="29" stopIfTrue="1">
      <formula>$CY72=""</formula>
    </cfRule>
    <cfRule type="cellIs" dxfId="251" priority="30" stopIfTrue="1" operator="notEqual">
      <formula>$CY72</formula>
    </cfRule>
  </conditionalFormatting>
  <conditionalFormatting sqref="DB130">
    <cfRule type="cellIs" dxfId="250" priority="23" stopIfTrue="1" operator="notEqual">
      <formula>$DF130</formula>
    </cfRule>
  </conditionalFormatting>
  <conditionalFormatting sqref="CY130">
    <cfRule type="cellIs" dxfId="249" priority="24" stopIfTrue="1" operator="notEqual">
      <formula>$DB130</formula>
    </cfRule>
  </conditionalFormatting>
  <conditionalFormatting sqref="CV130">
    <cfRule type="expression" dxfId="248" priority="21" stopIfTrue="1">
      <formula>$CY130=""</formula>
    </cfRule>
    <cfRule type="cellIs" dxfId="247" priority="22" stopIfTrue="1" operator="notEqual">
      <formula>$CY130</formula>
    </cfRule>
  </conditionalFormatting>
  <conditionalFormatting sqref="DB128">
    <cfRule type="cellIs" dxfId="246" priority="19" stopIfTrue="1" operator="notEqual">
      <formula>$DF128</formula>
    </cfRule>
  </conditionalFormatting>
  <conditionalFormatting sqref="CY128">
    <cfRule type="cellIs" dxfId="245" priority="20" stopIfTrue="1" operator="notEqual">
      <formula>$DB128</formula>
    </cfRule>
  </conditionalFormatting>
  <conditionalFormatting sqref="CV128">
    <cfRule type="expression" dxfId="244" priority="17" stopIfTrue="1">
      <formula>$CY128=""</formula>
    </cfRule>
    <cfRule type="cellIs" dxfId="243" priority="18" stopIfTrue="1" operator="notEqual">
      <formula>$CY128</formula>
    </cfRule>
  </conditionalFormatting>
  <conditionalFormatting sqref="DB73">
    <cfRule type="cellIs" dxfId="242" priority="15" stopIfTrue="1" operator="notEqual">
      <formula>$DF73</formula>
    </cfRule>
  </conditionalFormatting>
  <conditionalFormatting sqref="CY73">
    <cfRule type="cellIs" dxfId="241" priority="16" stopIfTrue="1" operator="notEqual">
      <formula>$DB73</formula>
    </cfRule>
  </conditionalFormatting>
  <conditionalFormatting sqref="CV73">
    <cfRule type="expression" dxfId="240" priority="13" stopIfTrue="1">
      <formula>$CY73=""</formula>
    </cfRule>
    <cfRule type="cellIs" dxfId="239" priority="14" stopIfTrue="1" operator="notEqual">
      <formula>$CY73</formula>
    </cfRule>
  </conditionalFormatting>
  <conditionalFormatting sqref="DB74">
    <cfRule type="cellIs" dxfId="238" priority="11" stopIfTrue="1" operator="notEqual">
      <formula>$DF74</formula>
    </cfRule>
  </conditionalFormatting>
  <conditionalFormatting sqref="CY74">
    <cfRule type="cellIs" dxfId="237" priority="12" stopIfTrue="1" operator="notEqual">
      <formula>$DB74</formula>
    </cfRule>
  </conditionalFormatting>
  <conditionalFormatting sqref="CV74">
    <cfRule type="expression" dxfId="236" priority="9" stopIfTrue="1">
      <formula>$CY74=""</formula>
    </cfRule>
    <cfRule type="cellIs" dxfId="235" priority="10" stopIfTrue="1" operator="notEqual">
      <formula>$CY74</formula>
    </cfRule>
  </conditionalFormatting>
  <conditionalFormatting sqref="DB74">
    <cfRule type="cellIs" dxfId="234" priority="7" stopIfTrue="1" operator="notEqual">
      <formula>$DF74</formula>
    </cfRule>
  </conditionalFormatting>
  <conditionalFormatting sqref="CY74">
    <cfRule type="cellIs" dxfId="233" priority="8" stopIfTrue="1" operator="notEqual">
      <formula>$DB74</formula>
    </cfRule>
  </conditionalFormatting>
  <conditionalFormatting sqref="CV74">
    <cfRule type="expression" dxfId="232" priority="5" stopIfTrue="1">
      <formula>$CY74=""</formula>
    </cfRule>
    <cfRule type="cellIs" dxfId="231" priority="6" stopIfTrue="1" operator="notEqual">
      <formula>$CY74</formula>
    </cfRule>
  </conditionalFormatting>
  <conditionalFormatting sqref="DB75">
    <cfRule type="cellIs" dxfId="230" priority="3" stopIfTrue="1" operator="notEqual">
      <formula>$DF75</formula>
    </cfRule>
  </conditionalFormatting>
  <conditionalFormatting sqref="CY75">
    <cfRule type="cellIs" dxfId="229" priority="4" stopIfTrue="1" operator="notEqual">
      <formula>$DB75</formula>
    </cfRule>
  </conditionalFormatting>
  <conditionalFormatting sqref="CV75">
    <cfRule type="expression" dxfId="228" priority="1" stopIfTrue="1">
      <formula>$CY75=""</formula>
    </cfRule>
    <cfRule type="cellIs" dxfId="227" priority="2" stopIfTrue="1" operator="notEqual">
      <formula>$CY75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67.0 / Gültig ab: 01.10.15 / Seite &amp;P (&amp;N)</oddFooter>
  </headerFooter>
  <drawing r:id="rId2"/>
  <legacyDrawingHF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429"/>
  <sheetViews>
    <sheetView topLeftCell="AG107" zoomScaleNormal="100" zoomScaleSheetLayoutView="75" workbookViewId="0">
      <selection activeCell="BZ132" sqref="BZ132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9.28515625" style="49" customWidth="1"/>
    <col min="107" max="107" width="4.7109375" style="49" customWidth="1"/>
    <col min="108" max="108" width="29.85546875" style="11" customWidth="1"/>
    <col min="109" max="109" width="1.5703125" style="115" customWidth="1"/>
    <col min="110" max="110" width="9.28515625" style="13" customWidth="1"/>
    <col min="111" max="111" width="4.7109375" style="13" customWidth="1"/>
    <col min="112" max="112" width="29.85546875" style="11" customWidth="1"/>
    <col min="113" max="114" width="11.42578125" customWidth="1"/>
    <col min="115" max="115" width="3.7109375" style="11" customWidth="1"/>
    <col min="116" max="116" width="34.7109375" style="11" customWidth="1"/>
    <col min="117" max="117" width="18.42578125" style="11" customWidth="1"/>
    <col min="118" max="118" width="14.28515625" style="11" customWidth="1"/>
    <col min="119" max="119" width="11.42578125" style="11" bestFit="1" customWidth="1"/>
    <col min="120" max="120" width="15.42578125" style="11" customWidth="1"/>
    <col min="121" max="16384" width="3.7109375" style="11"/>
  </cols>
  <sheetData>
    <row r="1" spans="1:140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3" t="s">
        <v>1053</v>
      </c>
      <c r="CW1" s="143"/>
      <c r="CX1" s="144"/>
      <c r="CY1" s="143" t="s">
        <v>890</v>
      </c>
      <c r="CZ1" s="143"/>
      <c r="DA1" s="144"/>
      <c r="DB1" s="142" t="s">
        <v>889</v>
      </c>
      <c r="DC1" s="143"/>
      <c r="DD1" s="144"/>
      <c r="DF1" s="142" t="s">
        <v>857</v>
      </c>
      <c r="DG1" s="143"/>
      <c r="DH1" s="144"/>
      <c r="DK1" s="186" t="s">
        <v>979</v>
      </c>
      <c r="DL1" s="186"/>
      <c r="DN1" s="11" t="s">
        <v>947</v>
      </c>
    </row>
    <row r="2" spans="1:140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1112</v>
      </c>
      <c r="AC2" s="196"/>
      <c r="CU2" s="145"/>
      <c r="CV2" s="140"/>
      <c r="CW2" s="140"/>
      <c r="CY2" s="140"/>
      <c r="CZ2" s="140"/>
      <c r="DB2" s="140"/>
      <c r="DC2" s="140"/>
      <c r="DE2" s="145"/>
      <c r="DF2" s="2"/>
      <c r="DG2" s="2"/>
      <c r="EI2" s="19"/>
      <c r="EJ2" s="19"/>
    </row>
    <row r="3" spans="1:140" s="19" customFormat="1" ht="15.75" x14ac:dyDescent="0.2">
      <c r="A3" s="880" t="s">
        <v>346</v>
      </c>
      <c r="B3" s="880" t="s">
        <v>347</v>
      </c>
      <c r="C3" s="880" t="s">
        <v>348</v>
      </c>
      <c r="D3" s="879" t="s">
        <v>349</v>
      </c>
      <c r="E3" s="879" t="s">
        <v>350</v>
      </c>
      <c r="F3" s="879" t="s">
        <v>351</v>
      </c>
      <c r="G3" s="880" t="s">
        <v>352</v>
      </c>
      <c r="H3" s="880" t="s">
        <v>110</v>
      </c>
      <c r="I3" s="879" t="s">
        <v>141</v>
      </c>
      <c r="J3" s="880" t="s">
        <v>353</v>
      </c>
      <c r="K3" s="881" t="s">
        <v>354</v>
      </c>
      <c r="L3" s="881" t="s">
        <v>355</v>
      </c>
      <c r="M3" s="881" t="s">
        <v>356</v>
      </c>
      <c r="N3" s="882" t="s">
        <v>265</v>
      </c>
      <c r="O3" s="880" t="s">
        <v>363</v>
      </c>
      <c r="P3" s="880" t="s">
        <v>431</v>
      </c>
      <c r="Q3" s="880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2015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146"/>
      <c r="DF3" s="33" t="s">
        <v>702</v>
      </c>
      <c r="DG3" s="33" t="s">
        <v>701</v>
      </c>
      <c r="DH3" s="139" t="s">
        <v>78</v>
      </c>
    </row>
    <row r="4" spans="1:140" s="19" customFormat="1" ht="39.200000000000003" customHeight="1" x14ac:dyDescent="0.2">
      <c r="A4" s="880"/>
      <c r="B4" s="880"/>
      <c r="C4" s="880"/>
      <c r="D4" s="879"/>
      <c r="E4" s="879"/>
      <c r="F4" s="879"/>
      <c r="G4" s="880"/>
      <c r="H4" s="880"/>
      <c r="I4" s="879"/>
      <c r="J4" s="880"/>
      <c r="K4" s="881"/>
      <c r="L4" s="881"/>
      <c r="M4" s="881"/>
      <c r="N4" s="882"/>
      <c r="O4" s="880"/>
      <c r="P4" s="880"/>
      <c r="Q4" s="880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125"/>
      <c r="DC4" s="125"/>
      <c r="DD4" s="83"/>
      <c r="DE4" s="20"/>
      <c r="DF4" s="33"/>
      <c r="DG4" s="33"/>
      <c r="DH4" s="83"/>
      <c r="DM4" s="19" t="s">
        <v>978</v>
      </c>
      <c r="DN4" s="19" t="s">
        <v>948</v>
      </c>
      <c r="DO4" s="19" t="s">
        <v>949</v>
      </c>
      <c r="DP4" s="19" t="s">
        <v>950</v>
      </c>
    </row>
    <row r="5" spans="1:140" s="19" customFormat="1" ht="27" x14ac:dyDescent="0.2">
      <c r="A5" s="53">
        <v>1</v>
      </c>
      <c r="B5" s="53"/>
      <c r="C5" s="53">
        <f t="shared" ref="C5:C47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66" si="1">$AD$3-V5</f>
        <v>38</v>
      </c>
      <c r="AA5" s="25" t="s">
        <v>1103</v>
      </c>
      <c r="AB5" s="21" t="s">
        <v>89</v>
      </c>
      <c r="AC5" s="21"/>
      <c r="AE5" s="193" t="s">
        <v>1078</v>
      </c>
      <c r="AF5" s="82"/>
      <c r="CP5" s="19" t="str">
        <f t="shared" ref="CP5:CP67" si="2">+S5</f>
        <v>Giger Hans</v>
      </c>
      <c r="CR5" s="19">
        <f t="shared" ref="CR5:CR67" si="3">+Z5</f>
        <v>38</v>
      </c>
      <c r="CS5" s="19" t="str">
        <f t="shared" ref="CS5:CS67" si="4">+AB5</f>
        <v>A</v>
      </c>
      <c r="CT5" s="154">
        <v>2139</v>
      </c>
      <c r="CU5" s="126"/>
      <c r="CV5" s="125">
        <v>753</v>
      </c>
      <c r="CW5" s="33">
        <f t="shared" ref="CW5:CW10" si="5">VLOOKUP($CV5,Funktionsbezeichnungen,3,0)</f>
        <v>12</v>
      </c>
      <c r="CX5" s="83" t="str">
        <f t="shared" ref="CX5:CX10" si="6">VLOOKUP($CV5,Funktionsbezeichnungen,2,0)</f>
        <v>Vorgesetzter  -  4 . Stufe</v>
      </c>
      <c r="CY5" s="125">
        <v>753</v>
      </c>
      <c r="CZ5" s="33">
        <f t="shared" ref="CZ5:CZ10" si="7">VLOOKUP($CY5,Funktionsbezeichnungen,3,0)</f>
        <v>12</v>
      </c>
      <c r="DA5" s="83" t="str">
        <f t="shared" ref="DA5:DA10" si="8">VLOOKUP($CY5,Funktionsbezeichnungen,2,0)</f>
        <v>Vorgesetzter  -  4 . Stufe</v>
      </c>
      <c r="DB5" s="124">
        <v>753</v>
      </c>
      <c r="DC5" s="33">
        <f t="shared" ref="DC5:DC10" si="9">VLOOKUP($DB5,Funktionsbezeichnungen,3,0)</f>
        <v>12</v>
      </c>
      <c r="DD5" s="83" t="str">
        <f t="shared" ref="DD5:DD10" si="10">VLOOKUP($DB5,Funktionsbezeichnungen,2,0)</f>
        <v>Vorgesetzter  -  4 . Stufe</v>
      </c>
      <c r="DE5" s="20"/>
      <c r="DF5" s="124">
        <v>753</v>
      </c>
      <c r="DG5" s="33">
        <f t="shared" ref="DG5:DG10" si="11">VLOOKUP($DF5,Funktionsbezeichnungen,3,0)</f>
        <v>12</v>
      </c>
      <c r="DH5" s="83" t="str">
        <f t="shared" ref="DH5:DH10" si="12">VLOOKUP($DF5,Funktionsbezeichnungen,2,0)</f>
        <v>Vorgesetzter  -  4 . Stufe</v>
      </c>
      <c r="DM5" s="19">
        <f t="shared" ref="DM5:DM67" si="13">+CT5</f>
        <v>2139</v>
      </c>
      <c r="DN5" s="153">
        <v>1</v>
      </c>
      <c r="DO5" s="19">
        <v>2</v>
      </c>
      <c r="DP5" s="19" t="s">
        <v>951</v>
      </c>
    </row>
    <row r="6" spans="1:140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33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33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 t="shared" si="5"/>
        <v>12</v>
      </c>
      <c r="CX6" s="83" t="str">
        <f t="shared" si="6"/>
        <v>Vorgesetzter  -  4 . Stufe</v>
      </c>
      <c r="CY6" s="125">
        <v>753</v>
      </c>
      <c r="CZ6" s="33">
        <f t="shared" si="7"/>
        <v>12</v>
      </c>
      <c r="DA6" s="83" t="str">
        <f t="shared" si="8"/>
        <v>Vorgesetzter  -  4 . Stufe</v>
      </c>
      <c r="DB6" s="124">
        <v>753</v>
      </c>
      <c r="DC6" s="33">
        <f t="shared" si="9"/>
        <v>12</v>
      </c>
      <c r="DD6" s="83" t="str">
        <f t="shared" si="10"/>
        <v>Vorgesetzter  -  4 . Stufe</v>
      </c>
      <c r="DE6" s="20"/>
      <c r="DF6" s="124">
        <v>753</v>
      </c>
      <c r="DG6" s="33">
        <f t="shared" si="11"/>
        <v>12</v>
      </c>
      <c r="DH6" s="83" t="str">
        <f t="shared" si="12"/>
        <v>Vorgesetzter  -  4 . Stufe</v>
      </c>
      <c r="DM6" s="19">
        <f t="shared" si="13"/>
        <v>5558</v>
      </c>
      <c r="DN6" s="153">
        <v>1</v>
      </c>
      <c r="DO6" s="19">
        <v>2</v>
      </c>
      <c r="DP6" s="19" t="s">
        <v>951</v>
      </c>
    </row>
    <row r="7" spans="1:140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32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32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 t="shared" si="5"/>
        <v>12</v>
      </c>
      <c r="CX7" s="83" t="str">
        <f t="shared" si="6"/>
        <v>Vorgesetzter  -  4 . Stufe</v>
      </c>
      <c r="CY7" s="125">
        <v>753</v>
      </c>
      <c r="CZ7" s="33">
        <f t="shared" si="7"/>
        <v>12</v>
      </c>
      <c r="DA7" s="83" t="str">
        <f t="shared" si="8"/>
        <v>Vorgesetzter  -  4 . Stufe</v>
      </c>
      <c r="DB7" s="124">
        <v>753</v>
      </c>
      <c r="DC7" s="33">
        <f t="shared" si="9"/>
        <v>12</v>
      </c>
      <c r="DD7" s="83" t="str">
        <f t="shared" si="10"/>
        <v>Vorgesetzter  -  4 . Stufe</v>
      </c>
      <c r="DE7" s="20"/>
      <c r="DF7" s="124">
        <v>753</v>
      </c>
      <c r="DG7" s="33">
        <f t="shared" si="11"/>
        <v>12</v>
      </c>
      <c r="DH7" s="83" t="str">
        <f t="shared" si="12"/>
        <v>Vorgesetzter  -  4 . Stufe</v>
      </c>
      <c r="DM7" s="19">
        <f t="shared" si="13"/>
        <v>4155</v>
      </c>
      <c r="DN7" s="153">
        <v>1</v>
      </c>
      <c r="DO7" s="19">
        <v>2</v>
      </c>
      <c r="DP7" s="19" t="s">
        <v>951</v>
      </c>
    </row>
    <row r="8" spans="1:140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28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28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 t="shared" si="5"/>
        <v>12</v>
      </c>
      <c r="CX8" s="83" t="str">
        <f t="shared" si="6"/>
        <v>Vorgesetzter  -  4 . Stufe</v>
      </c>
      <c r="CY8" s="125">
        <v>753</v>
      </c>
      <c r="CZ8" s="33">
        <f t="shared" si="7"/>
        <v>12</v>
      </c>
      <c r="DA8" s="83" t="str">
        <f t="shared" si="8"/>
        <v>Vorgesetzter  -  4 . Stufe</v>
      </c>
      <c r="DB8" s="124">
        <v>753</v>
      </c>
      <c r="DC8" s="33">
        <f t="shared" si="9"/>
        <v>12</v>
      </c>
      <c r="DD8" s="83" t="str">
        <f t="shared" si="10"/>
        <v>Vorgesetzter  -  4 . Stufe</v>
      </c>
      <c r="DE8" s="20"/>
      <c r="DF8" s="124">
        <v>753</v>
      </c>
      <c r="DG8" s="33">
        <f t="shared" si="11"/>
        <v>12</v>
      </c>
      <c r="DH8" s="83" t="str">
        <f t="shared" si="12"/>
        <v>Vorgesetzter  -  4 . Stufe</v>
      </c>
      <c r="DM8" s="19">
        <f t="shared" si="13"/>
        <v>5574</v>
      </c>
      <c r="DN8" s="153">
        <v>1</v>
      </c>
      <c r="DO8" s="19">
        <v>2</v>
      </c>
      <c r="DP8" s="19" t="s">
        <v>951</v>
      </c>
    </row>
    <row r="9" spans="1:140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28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28</v>
      </c>
      <c r="CS9" s="19" t="str">
        <f t="shared" si="4"/>
        <v xml:space="preserve"> A</v>
      </c>
      <c r="CT9" s="154">
        <v>4182</v>
      </c>
      <c r="CU9" s="126"/>
      <c r="CV9" s="125">
        <v>753</v>
      </c>
      <c r="CW9" s="33">
        <f t="shared" si="5"/>
        <v>12</v>
      </c>
      <c r="CX9" s="83" t="str">
        <f t="shared" si="6"/>
        <v>Vorgesetzter  -  4 . Stufe</v>
      </c>
      <c r="CY9" s="125">
        <v>753</v>
      </c>
      <c r="CZ9" s="33">
        <f t="shared" si="7"/>
        <v>12</v>
      </c>
      <c r="DA9" s="83" t="str">
        <f t="shared" si="8"/>
        <v>Vorgesetzter  -  4 . Stufe</v>
      </c>
      <c r="DB9" s="124">
        <v>753</v>
      </c>
      <c r="DC9" s="33">
        <f t="shared" si="9"/>
        <v>12</v>
      </c>
      <c r="DD9" s="83" t="str">
        <f t="shared" si="10"/>
        <v>Vorgesetzter  -  4 . Stufe</v>
      </c>
      <c r="DE9" s="20"/>
      <c r="DF9" s="124">
        <v>753</v>
      </c>
      <c r="DG9" s="33">
        <f t="shared" si="11"/>
        <v>12</v>
      </c>
      <c r="DH9" s="83" t="str">
        <f t="shared" si="12"/>
        <v>Vorgesetzter  -  4 . Stufe</v>
      </c>
      <c r="DM9" s="19">
        <f t="shared" si="13"/>
        <v>4182</v>
      </c>
      <c r="DN9" s="153">
        <v>1</v>
      </c>
      <c r="DO9" s="19">
        <v>2</v>
      </c>
      <c r="DP9" s="19" t="s">
        <v>951</v>
      </c>
    </row>
    <row r="10" spans="1:140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360</v>
      </c>
      <c r="P10" s="15" t="s">
        <v>443</v>
      </c>
      <c r="Q10" s="15">
        <v>6</v>
      </c>
      <c r="R10" s="42"/>
      <c r="S10" s="20" t="s">
        <v>253</v>
      </c>
      <c r="T10" s="21">
        <v>1967</v>
      </c>
      <c r="U10" s="28" t="s">
        <v>194</v>
      </c>
      <c r="V10" s="21">
        <v>1992</v>
      </c>
      <c r="W10" s="25" t="s">
        <v>314</v>
      </c>
      <c r="X10" s="21">
        <v>1999</v>
      </c>
      <c r="Y10" s="28" t="s">
        <v>315</v>
      </c>
      <c r="Z10" s="21">
        <f>$AD$3-V10</f>
        <v>23</v>
      </c>
      <c r="AA10" s="25" t="s">
        <v>1128</v>
      </c>
      <c r="AB10" s="21" t="s">
        <v>89</v>
      </c>
      <c r="AC10" s="21"/>
      <c r="AE10" s="90" t="s">
        <v>1100</v>
      </c>
      <c r="AF10" s="82"/>
      <c r="CP10" s="19" t="str">
        <f>+S10</f>
        <v>Suter Thomas</v>
      </c>
      <c r="CR10" s="19">
        <f>+Z10</f>
        <v>23</v>
      </c>
      <c r="CS10" s="19" t="str">
        <f>+AB10</f>
        <v>A</v>
      </c>
      <c r="CT10" s="154">
        <v>3201</v>
      </c>
      <c r="CU10" s="126"/>
      <c r="CV10" s="125">
        <v>774</v>
      </c>
      <c r="CW10" s="33">
        <f t="shared" si="5"/>
        <v>10</v>
      </c>
      <c r="CX10" s="83" t="str">
        <f t="shared" si="6"/>
        <v>Senior Projektingenieur</v>
      </c>
      <c r="CY10" s="125">
        <v>774</v>
      </c>
      <c r="CZ10" s="33">
        <f t="shared" si="7"/>
        <v>10</v>
      </c>
      <c r="DA10" s="83" t="str">
        <f t="shared" si="8"/>
        <v>Senior Projektingenieur</v>
      </c>
      <c r="DB10" s="125">
        <v>774</v>
      </c>
      <c r="DC10" s="33">
        <f t="shared" si="9"/>
        <v>10</v>
      </c>
      <c r="DD10" s="83" t="str">
        <f t="shared" si="10"/>
        <v>Senior Projektingenieur</v>
      </c>
      <c r="DE10" s="20"/>
      <c r="DF10" s="33">
        <v>773</v>
      </c>
      <c r="DG10" s="33">
        <f t="shared" si="11"/>
        <v>9</v>
      </c>
      <c r="DH10" s="83" t="str">
        <f t="shared" si="12"/>
        <v>Projektingenieur 3</v>
      </c>
      <c r="DM10" s="19">
        <f>+CT10</f>
        <v>3201</v>
      </c>
      <c r="DN10" s="153">
        <v>1</v>
      </c>
      <c r="DO10" s="19">
        <v>2</v>
      </c>
      <c r="DP10" s="19" t="s">
        <v>951</v>
      </c>
    </row>
    <row r="11" spans="1:140" s="19" customFormat="1" ht="15.75" x14ac:dyDescent="0.2">
      <c r="A11" s="53">
        <v>1</v>
      </c>
      <c r="B11" s="53"/>
      <c r="C11" s="53">
        <f t="shared" si="0"/>
        <v>1</v>
      </c>
      <c r="D11" s="55">
        <v>1</v>
      </c>
      <c r="E11" s="55"/>
      <c r="F11" s="56"/>
      <c r="G11" s="54"/>
      <c r="H11" s="54"/>
      <c r="I11" s="56"/>
      <c r="J11" s="54"/>
      <c r="K11" s="56"/>
      <c r="L11" s="56"/>
      <c r="M11" s="56"/>
      <c r="N11" s="58"/>
      <c r="O11" s="52" t="s">
        <v>360</v>
      </c>
      <c r="P11" s="15" t="s">
        <v>437</v>
      </c>
      <c r="Q11" s="15">
        <v>7</v>
      </c>
      <c r="R11" s="16"/>
      <c r="S11" s="20" t="s">
        <v>96</v>
      </c>
      <c r="T11" s="21">
        <v>1944</v>
      </c>
      <c r="U11" s="28" t="s">
        <v>196</v>
      </c>
      <c r="V11" s="21">
        <v>1969</v>
      </c>
      <c r="W11" s="25"/>
      <c r="X11" s="21"/>
      <c r="Y11" s="26" t="s">
        <v>91</v>
      </c>
      <c r="Z11" s="21">
        <f t="shared" si="1"/>
        <v>46</v>
      </c>
      <c r="AA11" s="25" t="s">
        <v>659</v>
      </c>
      <c r="AB11" s="21" t="s">
        <v>1037</v>
      </c>
      <c r="AC11" s="21"/>
      <c r="AE11" s="193" t="s">
        <v>1078</v>
      </c>
      <c r="AF11" s="82"/>
      <c r="CP11" s="19" t="str">
        <f t="shared" si="2"/>
        <v>Kalak Josef</v>
      </c>
      <c r="CR11" s="19">
        <f t="shared" si="3"/>
        <v>46</v>
      </c>
      <c r="CS11" s="19" t="str">
        <f t="shared" si="4"/>
        <v>B/A 1)</v>
      </c>
      <c r="CT11" s="154">
        <v>3136</v>
      </c>
      <c r="CU11" s="126"/>
      <c r="CV11" s="125" t="s">
        <v>711</v>
      </c>
      <c r="CW11" s="33"/>
      <c r="CX11" s="83"/>
      <c r="CY11" s="125" t="s">
        <v>711</v>
      </c>
      <c r="CZ11" s="33"/>
      <c r="DA11" s="83"/>
      <c r="DB11" s="125" t="s">
        <v>711</v>
      </c>
      <c r="DC11" s="33"/>
      <c r="DD11" s="83"/>
      <c r="DE11" s="20"/>
      <c r="DF11" s="125" t="s">
        <v>711</v>
      </c>
      <c r="DG11" s="125" t="s">
        <v>711</v>
      </c>
      <c r="DH11" s="83"/>
      <c r="DM11" s="19">
        <f t="shared" si="13"/>
        <v>3136</v>
      </c>
      <c r="DN11" s="153">
        <v>1</v>
      </c>
      <c r="DO11" s="19">
        <v>2</v>
      </c>
      <c r="DP11" s="185" t="s">
        <v>951</v>
      </c>
    </row>
    <row r="12" spans="1:140" s="19" customFormat="1" x14ac:dyDescent="0.2">
      <c r="A12" s="53">
        <v>0</v>
      </c>
      <c r="B12" s="53"/>
      <c r="C12" s="53">
        <f t="shared" si="0"/>
        <v>1</v>
      </c>
      <c r="D12" s="55"/>
      <c r="E12" s="55">
        <v>1</v>
      </c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438</v>
      </c>
      <c r="Q12" s="15">
        <v>8</v>
      </c>
      <c r="R12" s="16"/>
      <c r="S12" s="20" t="s">
        <v>98</v>
      </c>
      <c r="T12" s="21">
        <v>1948</v>
      </c>
      <c r="U12" s="28" t="s">
        <v>195</v>
      </c>
      <c r="V12" s="21">
        <v>1974</v>
      </c>
      <c r="W12" s="25"/>
      <c r="X12" s="21"/>
      <c r="Y12" s="26" t="s">
        <v>668</v>
      </c>
      <c r="Z12" s="206">
        <f t="shared" si="1"/>
        <v>41</v>
      </c>
      <c r="AA12" s="25" t="s">
        <v>97</v>
      </c>
      <c r="AB12" s="21" t="s">
        <v>95</v>
      </c>
      <c r="AC12" s="21"/>
      <c r="AE12" s="193" t="s">
        <v>1078</v>
      </c>
      <c r="AF12" s="82"/>
      <c r="CP12" s="19" t="str">
        <f t="shared" si="2"/>
        <v>Hausammann Erich</v>
      </c>
      <c r="CR12" s="19">
        <f t="shared" si="3"/>
        <v>41</v>
      </c>
      <c r="CS12" s="19" t="str">
        <f t="shared" si="4"/>
        <v>B</v>
      </c>
      <c r="CT12" s="154">
        <v>3148</v>
      </c>
      <c r="CU12" s="126"/>
      <c r="CV12" s="125" t="s">
        <v>711</v>
      </c>
      <c r="CW12" s="33"/>
      <c r="CX12" s="83"/>
      <c r="CY12" s="125" t="s">
        <v>711</v>
      </c>
      <c r="CZ12" s="33"/>
      <c r="DA12" s="83"/>
      <c r="DB12" s="125">
        <v>774</v>
      </c>
      <c r="DC12" s="33">
        <f t="shared" ref="DC12:DC27" si="14">VLOOKUP($DB12,Funktionsbezeichnungen,3,0)</f>
        <v>10</v>
      </c>
      <c r="DD12" s="83" t="str">
        <f t="shared" ref="DD12:DD27" si="15">VLOOKUP($DB12,Funktionsbezeichnungen,2,0)</f>
        <v>Senior Projektingenieur</v>
      </c>
      <c r="DE12" s="20"/>
      <c r="DF12" s="125">
        <v>773</v>
      </c>
      <c r="DG12" s="33">
        <f t="shared" ref="DG12:DG27" si="16">VLOOKUP($DF12,Funktionsbezeichnungen,3,0)</f>
        <v>9</v>
      </c>
      <c r="DH12" s="83" t="str">
        <f t="shared" ref="DH12:DH27" si="17">VLOOKUP($DF12,Funktionsbezeichnungen,2,0)</f>
        <v>Projektingenieur 3</v>
      </c>
      <c r="DM12" s="19">
        <f t="shared" si="13"/>
        <v>3148</v>
      </c>
      <c r="DN12" s="153">
        <v>2</v>
      </c>
      <c r="DO12" s="19">
        <v>3</v>
      </c>
      <c r="DP12" s="185" t="s">
        <v>951</v>
      </c>
    </row>
    <row r="13" spans="1:140" s="19" customFormat="1" x14ac:dyDescent="0.2">
      <c r="A13" s="53">
        <v>0</v>
      </c>
      <c r="B13" s="53"/>
      <c r="C13" s="53">
        <f>IF(Z13&gt;=10,1,0)</f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574</v>
      </c>
      <c r="Q13" s="15">
        <v>9</v>
      </c>
      <c r="R13" s="16"/>
      <c r="S13" s="20" t="s">
        <v>571</v>
      </c>
      <c r="T13" s="21">
        <v>1953</v>
      </c>
      <c r="U13" s="28" t="s">
        <v>572</v>
      </c>
      <c r="V13" s="21">
        <v>1978</v>
      </c>
      <c r="W13" s="25"/>
      <c r="X13" s="21"/>
      <c r="Y13" s="28" t="s">
        <v>573</v>
      </c>
      <c r="Z13" s="21">
        <f>$AD$3-V13</f>
        <v>37</v>
      </c>
      <c r="AA13" s="25" t="s">
        <v>97</v>
      </c>
      <c r="AB13" s="21" t="s">
        <v>95</v>
      </c>
      <c r="AC13" s="21"/>
      <c r="AE13" s="90" t="s">
        <v>373</v>
      </c>
      <c r="AF13" s="82"/>
      <c r="CP13" s="19" t="str">
        <f>+S13</f>
        <v>Bosshard Heinz</v>
      </c>
      <c r="CR13" s="19">
        <f>+Z13</f>
        <v>37</v>
      </c>
      <c r="CS13" s="19" t="str">
        <f>+AB13</f>
        <v>B</v>
      </c>
      <c r="CT13" s="154">
        <v>3205</v>
      </c>
      <c r="CU13" s="126"/>
      <c r="CV13" s="125">
        <v>773</v>
      </c>
      <c r="CW13" s="33">
        <f>VLOOKUP($CV13,Funktionsbezeichnungen,3,0)</f>
        <v>9</v>
      </c>
      <c r="CX13" s="83" t="str">
        <f>VLOOKUP($CV13,Funktionsbezeichnungen,2,0)</f>
        <v>Projektingenieur 3</v>
      </c>
      <c r="CY13" s="125">
        <v>773</v>
      </c>
      <c r="CZ13" s="33">
        <f>VLOOKUP($CY13,Funktionsbezeichnungen,3,0)</f>
        <v>9</v>
      </c>
      <c r="DA13" s="83" t="str">
        <f>VLOOKUP($CY13,Funktionsbezeichnungen,2,0)</f>
        <v>Projektingenieur 3</v>
      </c>
      <c r="DB13" s="125">
        <v>773</v>
      </c>
      <c r="DC13" s="33">
        <f t="shared" si="14"/>
        <v>9</v>
      </c>
      <c r="DD13" s="83" t="str">
        <f t="shared" si="15"/>
        <v>Projektingenieur 3</v>
      </c>
      <c r="DE13" s="20"/>
      <c r="DF13" s="33">
        <v>772</v>
      </c>
      <c r="DG13" s="33">
        <f t="shared" si="16"/>
        <v>8</v>
      </c>
      <c r="DH13" s="83" t="str">
        <f t="shared" si="17"/>
        <v>Projektingenieur 2</v>
      </c>
      <c r="DM13" s="19">
        <f>+CT13</f>
        <v>3205</v>
      </c>
      <c r="DN13" s="153">
        <v>1</v>
      </c>
      <c r="DO13" s="19">
        <v>2</v>
      </c>
      <c r="DP13" s="19" t="s">
        <v>951</v>
      </c>
    </row>
    <row r="14" spans="1:140" s="19" customFormat="1" ht="27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441</v>
      </c>
      <c r="Q14" s="15">
        <v>10</v>
      </c>
      <c r="R14" s="16"/>
      <c r="S14" s="20" t="s">
        <v>113</v>
      </c>
      <c r="T14" s="21">
        <v>1958</v>
      </c>
      <c r="U14" s="28" t="s">
        <v>195</v>
      </c>
      <c r="V14" s="21">
        <v>1981</v>
      </c>
      <c r="W14" s="25"/>
      <c r="X14" s="21"/>
      <c r="Y14" s="28" t="s">
        <v>222</v>
      </c>
      <c r="Z14" s="21">
        <f>$AD$3-V14</f>
        <v>34</v>
      </c>
      <c r="AA14" s="25" t="s">
        <v>1129</v>
      </c>
      <c r="AB14" s="21" t="s">
        <v>95</v>
      </c>
      <c r="AC14" s="21"/>
      <c r="AE14" s="90" t="s">
        <v>402</v>
      </c>
      <c r="AF14" s="82"/>
      <c r="CP14" s="19" t="str">
        <f>+S14</f>
        <v>Schär Robert</v>
      </c>
      <c r="CR14" s="19">
        <f>+Z14</f>
        <v>34</v>
      </c>
      <c r="CS14" s="19" t="str">
        <f>+AB14</f>
        <v>B</v>
      </c>
      <c r="CT14" s="154">
        <v>5557</v>
      </c>
      <c r="CU14" s="126"/>
      <c r="CV14" s="125">
        <v>773</v>
      </c>
      <c r="CW14" s="33">
        <f>VLOOKUP($CV14,Funktionsbezeichnungen,3,0)</f>
        <v>9</v>
      </c>
      <c r="CX14" s="83" t="str">
        <f>VLOOKUP($CV14,Funktionsbezeichnungen,2,0)</f>
        <v>Projektingenieur 3</v>
      </c>
      <c r="CY14" s="125">
        <v>773</v>
      </c>
      <c r="CZ14" s="33">
        <f>VLOOKUP($CY14,Funktionsbezeichnungen,3,0)</f>
        <v>9</v>
      </c>
      <c r="DA14" s="83" t="str">
        <f>VLOOKUP($CY14,Funktionsbezeichnungen,2,0)</f>
        <v>Projektingenieur 3</v>
      </c>
      <c r="DB14" s="125">
        <v>773</v>
      </c>
      <c r="DC14" s="33">
        <f t="shared" si="14"/>
        <v>9</v>
      </c>
      <c r="DD14" s="83" t="str">
        <f t="shared" si="15"/>
        <v>Projektingenieur 3</v>
      </c>
      <c r="DE14" s="20"/>
      <c r="DF14" s="33">
        <v>773</v>
      </c>
      <c r="DG14" s="33">
        <f t="shared" si="16"/>
        <v>9</v>
      </c>
      <c r="DH14" s="83" t="str">
        <f t="shared" si="17"/>
        <v>Projektingenieur 3</v>
      </c>
      <c r="DM14" s="19">
        <f>+CT14</f>
        <v>5557</v>
      </c>
      <c r="DN14" s="153">
        <v>2</v>
      </c>
      <c r="DO14" s="19">
        <v>3</v>
      </c>
      <c r="DP14" s="19" t="s">
        <v>951</v>
      </c>
    </row>
    <row r="15" spans="1:140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359</v>
      </c>
      <c r="P15" s="15" t="s">
        <v>449</v>
      </c>
      <c r="Q15" s="15">
        <v>11</v>
      </c>
      <c r="R15" s="16"/>
      <c r="S15" s="20" t="s">
        <v>114</v>
      </c>
      <c r="T15" s="21">
        <v>1957</v>
      </c>
      <c r="U15" s="28" t="s">
        <v>195</v>
      </c>
      <c r="V15" s="21">
        <v>1984</v>
      </c>
      <c r="W15" s="25"/>
      <c r="X15" s="21"/>
      <c r="Y15" s="28" t="s">
        <v>90</v>
      </c>
      <c r="Z15" s="21">
        <f>$AD$3-V15</f>
        <v>31</v>
      </c>
      <c r="AA15" s="25" t="s">
        <v>663</v>
      </c>
      <c r="AB15" s="21" t="s">
        <v>95</v>
      </c>
      <c r="AC15" s="21"/>
      <c r="AE15" s="90" t="s">
        <v>390</v>
      </c>
      <c r="AF15" s="82"/>
      <c r="CP15" s="19" t="str">
        <f>+S15</f>
        <v xml:space="preserve">Spieler Daniel </v>
      </c>
      <c r="CR15" s="19">
        <f>+Z15</f>
        <v>31</v>
      </c>
      <c r="CS15" s="19" t="str">
        <f>+AB15</f>
        <v>B</v>
      </c>
      <c r="CT15" s="154">
        <v>4209</v>
      </c>
      <c r="CU15" s="126"/>
      <c r="CV15" s="125">
        <v>773</v>
      </c>
      <c r="CW15" s="33">
        <f>VLOOKUP($CV15,Funktionsbezeichnungen,3,0)</f>
        <v>9</v>
      </c>
      <c r="CX15" s="83" t="str">
        <f>VLOOKUP($CV15,Funktionsbezeichnungen,2,0)</f>
        <v>Projektingenieur 3</v>
      </c>
      <c r="CY15" s="125">
        <v>773</v>
      </c>
      <c r="CZ15" s="33">
        <f>VLOOKUP($CY15,Funktionsbezeichnungen,3,0)</f>
        <v>9</v>
      </c>
      <c r="DA15" s="83" t="str">
        <f>VLOOKUP($CY15,Funktionsbezeichnungen,2,0)</f>
        <v>Projektingenieur 3</v>
      </c>
      <c r="DB15" s="125">
        <v>773</v>
      </c>
      <c r="DC15" s="33">
        <f t="shared" si="14"/>
        <v>9</v>
      </c>
      <c r="DD15" s="83" t="str">
        <f t="shared" si="15"/>
        <v>Projektingenieur 3</v>
      </c>
      <c r="DE15" s="20"/>
      <c r="DF15" s="33">
        <v>773</v>
      </c>
      <c r="DG15" s="33">
        <f t="shared" si="16"/>
        <v>9</v>
      </c>
      <c r="DH15" s="83" t="str">
        <f t="shared" si="17"/>
        <v>Projektingenieur 3</v>
      </c>
      <c r="DM15" s="19">
        <f>+CT15</f>
        <v>4209</v>
      </c>
      <c r="DN15" s="153">
        <v>2</v>
      </c>
      <c r="DO15" s="19">
        <v>3</v>
      </c>
      <c r="DP15" s="19" t="s">
        <v>951</v>
      </c>
    </row>
    <row r="16" spans="1:140" s="19" customFormat="1" ht="27" x14ac:dyDescent="0.2">
      <c r="A16" s="53">
        <v>0</v>
      </c>
      <c r="B16" s="53"/>
      <c r="C16" s="53">
        <f t="shared" si="0"/>
        <v>1</v>
      </c>
      <c r="D16" s="55">
        <v>1</v>
      </c>
      <c r="E16" s="55"/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361</v>
      </c>
      <c r="P16" s="15" t="s">
        <v>439</v>
      </c>
      <c r="Q16" s="15">
        <v>12</v>
      </c>
      <c r="R16" s="16"/>
      <c r="S16" s="20" t="s">
        <v>115</v>
      </c>
      <c r="T16" s="21">
        <v>1959</v>
      </c>
      <c r="U16" s="28" t="s">
        <v>100</v>
      </c>
      <c r="V16" s="21">
        <v>1985</v>
      </c>
      <c r="W16" s="25"/>
      <c r="X16" s="21"/>
      <c r="Y16" s="28" t="s">
        <v>335</v>
      </c>
      <c r="Z16" s="118">
        <f t="shared" si="1"/>
        <v>30</v>
      </c>
      <c r="AA16" s="25" t="s">
        <v>946</v>
      </c>
      <c r="AB16" s="21" t="s">
        <v>95</v>
      </c>
      <c r="AC16" s="21"/>
      <c r="AE16" s="90" t="s">
        <v>373</v>
      </c>
      <c r="AF16" s="82"/>
      <c r="CP16" s="19" t="str">
        <f t="shared" si="2"/>
        <v>Gysin Daniel</v>
      </c>
      <c r="CR16" s="19">
        <f t="shared" si="3"/>
        <v>30</v>
      </c>
      <c r="CS16" s="19" t="str">
        <f t="shared" si="4"/>
        <v>B</v>
      </c>
      <c r="CT16" s="154">
        <v>5625</v>
      </c>
      <c r="CU16" s="126"/>
      <c r="CV16" s="125">
        <v>784</v>
      </c>
      <c r="CW16" s="33">
        <f t="shared" ref="CW16:CW22" si="18">VLOOKUP($CV16,Funktionsbezeichnungen,3,0)</f>
        <v>10</v>
      </c>
      <c r="CX16" s="83" t="str">
        <f t="shared" ref="CX16:CX22" si="19">VLOOKUP($CV16,Funktionsbezeichnungen,2,0)</f>
        <v>Senior Projektingenieur</v>
      </c>
      <c r="CY16" s="125">
        <v>784</v>
      </c>
      <c r="CZ16" s="33">
        <f t="shared" ref="CZ16:CZ26" si="20">VLOOKUP($CY16,Funktionsbezeichnungen,3,0)</f>
        <v>10</v>
      </c>
      <c r="DA16" s="83" t="str">
        <f t="shared" ref="DA16:DA26" si="21">VLOOKUP($CY16,Funktionsbezeichnungen,2,0)</f>
        <v>Senior Projektingenieur</v>
      </c>
      <c r="DB16" s="125">
        <v>784</v>
      </c>
      <c r="DC16" s="33">
        <f t="shared" si="14"/>
        <v>10</v>
      </c>
      <c r="DD16" s="83" t="str">
        <f t="shared" si="15"/>
        <v>Senior Projektingenieur</v>
      </c>
      <c r="DE16" s="20"/>
      <c r="DF16" s="33">
        <v>783</v>
      </c>
      <c r="DG16" s="33">
        <f t="shared" si="16"/>
        <v>9</v>
      </c>
      <c r="DH16" s="83" t="str">
        <f t="shared" si="17"/>
        <v>Projektingenieur 3</v>
      </c>
      <c r="DM16" s="19">
        <f t="shared" si="13"/>
        <v>5625</v>
      </c>
      <c r="DN16" s="153">
        <v>1</v>
      </c>
      <c r="DO16" s="19">
        <v>2</v>
      </c>
      <c r="DP16" s="19" t="s">
        <v>952</v>
      </c>
    </row>
    <row r="17" spans="1:120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1061</v>
      </c>
      <c r="V17" s="21">
        <v>1987</v>
      </c>
      <c r="W17" s="25"/>
      <c r="X17" s="21"/>
      <c r="Y17" s="28" t="s">
        <v>222</v>
      </c>
      <c r="Z17" s="21">
        <f>$AD$3-V17</f>
        <v>28</v>
      </c>
      <c r="AA17" s="25" t="s">
        <v>664</v>
      </c>
      <c r="AB17" s="21" t="s">
        <v>95</v>
      </c>
      <c r="AC17" s="21"/>
      <c r="AE17" s="90" t="s">
        <v>373</v>
      </c>
      <c r="AF17" s="82"/>
      <c r="CP17" s="19" t="str">
        <f>+S17</f>
        <v>Wecke Jürgen</v>
      </c>
      <c r="CR17" s="19">
        <f>+Z17</f>
        <v>28</v>
      </c>
      <c r="CS17" s="19" t="str">
        <f>+AB17</f>
        <v>B</v>
      </c>
      <c r="CT17" s="154">
        <v>4187</v>
      </c>
      <c r="CU17" s="126"/>
      <c r="CV17" s="125">
        <v>774</v>
      </c>
      <c r="CW17" s="33">
        <f>VLOOKUP($CV17,Funktionsbezeichnungen,3,0)</f>
        <v>10</v>
      </c>
      <c r="CX17" s="83" t="str">
        <f>VLOOKUP($CV17,Funktionsbezeichnungen,2,0)</f>
        <v>Senior Projektingenieur</v>
      </c>
      <c r="CY17" s="125">
        <v>774</v>
      </c>
      <c r="CZ17" s="33">
        <f>VLOOKUP($CY17,Funktionsbezeichnungen,3,0)</f>
        <v>10</v>
      </c>
      <c r="DA17" s="83" t="str">
        <f>VLOOKUP($CY17,Funktionsbezeichnungen,2,0)</f>
        <v>Senior Projektingenieur</v>
      </c>
      <c r="DB17" s="125">
        <v>773</v>
      </c>
      <c r="DC17" s="33">
        <f t="shared" si="14"/>
        <v>9</v>
      </c>
      <c r="DD17" s="83" t="str">
        <f t="shared" si="15"/>
        <v>Projektingenieur 3</v>
      </c>
      <c r="DE17" s="20"/>
      <c r="DF17" s="33">
        <v>773</v>
      </c>
      <c r="DG17" s="33">
        <f t="shared" si="16"/>
        <v>9</v>
      </c>
      <c r="DH17" s="83" t="str">
        <f t="shared" si="17"/>
        <v>Projektingenieur 3</v>
      </c>
      <c r="DM17" s="19">
        <f>+CT17</f>
        <v>4187</v>
      </c>
      <c r="DN17" s="153">
        <v>2</v>
      </c>
      <c r="DO17" s="19">
        <v>3</v>
      </c>
      <c r="DP17" s="19" t="s">
        <v>951</v>
      </c>
    </row>
    <row r="18" spans="1:120" s="19" customFormat="1" ht="27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445</v>
      </c>
      <c r="Q18" s="15">
        <v>14</v>
      </c>
      <c r="R18" s="16"/>
      <c r="S18" s="20" t="s">
        <v>118</v>
      </c>
      <c r="T18" s="21">
        <v>1962</v>
      </c>
      <c r="U18" s="28" t="s">
        <v>1069</v>
      </c>
      <c r="V18" s="21">
        <v>1987</v>
      </c>
      <c r="W18" s="25"/>
      <c r="X18" s="21"/>
      <c r="Y18" s="28" t="s">
        <v>223</v>
      </c>
      <c r="Z18" s="118">
        <f>$AD$3-V18</f>
        <v>28</v>
      </c>
      <c r="AA18" s="25" t="s">
        <v>704</v>
      </c>
      <c r="AB18" s="21" t="s">
        <v>95</v>
      </c>
      <c r="AC18" s="21"/>
      <c r="AE18" s="90" t="s">
        <v>373</v>
      </c>
      <c r="AF18" s="82"/>
      <c r="CP18" s="19" t="str">
        <f>+S18</f>
        <v>Bäumle Michael</v>
      </c>
      <c r="CR18" s="19">
        <f>+Z18</f>
        <v>28</v>
      </c>
      <c r="CS18" s="19" t="str">
        <f>+AB18</f>
        <v>B</v>
      </c>
      <c r="CT18" s="154">
        <v>4179</v>
      </c>
      <c r="CU18" s="126"/>
      <c r="CV18" s="125">
        <v>773</v>
      </c>
      <c r="CW18" s="33">
        <f>VLOOKUP($CV18,Funktionsbezeichnungen,3,0)</f>
        <v>9</v>
      </c>
      <c r="CX18" s="83" t="str">
        <f>VLOOKUP($CV18,Funktionsbezeichnungen,2,0)</f>
        <v>Projektingenieur 3</v>
      </c>
      <c r="CY18" s="125">
        <v>773</v>
      </c>
      <c r="CZ18" s="33">
        <f>VLOOKUP($CY18,Funktionsbezeichnungen,3,0)</f>
        <v>9</v>
      </c>
      <c r="DA18" s="83" t="str">
        <f>VLOOKUP($CY18,Funktionsbezeichnungen,2,0)</f>
        <v>Projektingenieur 3</v>
      </c>
      <c r="DB18" s="125">
        <v>773</v>
      </c>
      <c r="DC18" s="33">
        <f t="shared" si="14"/>
        <v>9</v>
      </c>
      <c r="DD18" s="83" t="str">
        <f t="shared" si="15"/>
        <v>Projektingenieur 3</v>
      </c>
      <c r="DE18" s="20"/>
      <c r="DF18" s="33">
        <v>772</v>
      </c>
      <c r="DG18" s="33">
        <f t="shared" si="16"/>
        <v>8</v>
      </c>
      <c r="DH18" s="83" t="str">
        <f t="shared" si="17"/>
        <v>Projektingenieur 2</v>
      </c>
      <c r="DM18" s="19">
        <f>+CT18</f>
        <v>4179</v>
      </c>
      <c r="DN18" s="153">
        <v>2</v>
      </c>
      <c r="DO18" s="19">
        <v>3</v>
      </c>
      <c r="DP18" s="19" t="s">
        <v>951</v>
      </c>
    </row>
    <row r="19" spans="1:120" s="19" customFormat="1" ht="27" x14ac:dyDescent="0.2">
      <c r="A19" s="53">
        <v>1</v>
      </c>
      <c r="B19" s="53"/>
      <c r="C19" s="53">
        <f t="shared" si="0"/>
        <v>1</v>
      </c>
      <c r="D19" s="55">
        <v>1</v>
      </c>
      <c r="E19" s="55"/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361</v>
      </c>
      <c r="P19" s="15" t="s">
        <v>440</v>
      </c>
      <c r="Q19" s="15">
        <v>15</v>
      </c>
      <c r="R19" s="16"/>
      <c r="S19" s="20" t="s">
        <v>119</v>
      </c>
      <c r="T19" s="21">
        <v>1960</v>
      </c>
      <c r="U19" s="28" t="s">
        <v>197</v>
      </c>
      <c r="V19" s="21">
        <v>1988</v>
      </c>
      <c r="W19" s="25"/>
      <c r="X19" s="21"/>
      <c r="Y19" s="28" t="s">
        <v>238</v>
      </c>
      <c r="Z19" s="118">
        <f t="shared" si="1"/>
        <v>27</v>
      </c>
      <c r="AA19" s="25" t="s">
        <v>1130</v>
      </c>
      <c r="AB19" s="21" t="s">
        <v>95</v>
      </c>
      <c r="AC19" s="21"/>
      <c r="AE19" s="90" t="s">
        <v>418</v>
      </c>
      <c r="AF19" s="82"/>
      <c r="CP19" s="19" t="str">
        <f t="shared" si="2"/>
        <v>Riecke Heino</v>
      </c>
      <c r="CR19" s="19">
        <f t="shared" si="3"/>
        <v>27</v>
      </c>
      <c r="CS19" s="19" t="str">
        <f t="shared" si="4"/>
        <v>B</v>
      </c>
      <c r="CT19" s="154">
        <v>4168</v>
      </c>
      <c r="CU19" s="126"/>
      <c r="CV19" s="125">
        <v>774</v>
      </c>
      <c r="CW19" s="33">
        <f t="shared" si="18"/>
        <v>10</v>
      </c>
      <c r="CX19" s="83" t="str">
        <f t="shared" si="19"/>
        <v>Senior Projektingenieur</v>
      </c>
      <c r="CY19" s="125">
        <v>774</v>
      </c>
      <c r="CZ19" s="33">
        <f t="shared" si="20"/>
        <v>10</v>
      </c>
      <c r="DA19" s="83" t="str">
        <f t="shared" si="21"/>
        <v>Senior Projektingenieur</v>
      </c>
      <c r="DB19" s="125">
        <v>774</v>
      </c>
      <c r="DC19" s="33">
        <f t="shared" si="14"/>
        <v>10</v>
      </c>
      <c r="DD19" s="83" t="str">
        <f t="shared" si="15"/>
        <v>Senior Projektingenieur</v>
      </c>
      <c r="DE19" s="20"/>
      <c r="DF19" s="33">
        <v>773</v>
      </c>
      <c r="DG19" s="33">
        <f t="shared" si="16"/>
        <v>9</v>
      </c>
      <c r="DH19" s="83" t="str">
        <f t="shared" si="17"/>
        <v>Projektingenieur 3</v>
      </c>
      <c r="DM19" s="19">
        <f t="shared" si="13"/>
        <v>4168</v>
      </c>
      <c r="DN19" s="153">
        <v>1</v>
      </c>
      <c r="DO19" s="19">
        <v>2</v>
      </c>
      <c r="DP19" s="19" t="s">
        <v>951</v>
      </c>
    </row>
    <row r="20" spans="1:120" s="19" customFormat="1" x14ac:dyDescent="0.2">
      <c r="A20" s="53">
        <v>0</v>
      </c>
      <c r="B20" s="53">
        <v>1</v>
      </c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360</v>
      </c>
      <c r="P20" s="15" t="s">
        <v>451</v>
      </c>
      <c r="Q20" s="15">
        <v>16</v>
      </c>
      <c r="R20" s="16"/>
      <c r="S20" s="20" t="s">
        <v>120</v>
      </c>
      <c r="T20" s="21">
        <v>1961</v>
      </c>
      <c r="U20" s="28" t="s">
        <v>197</v>
      </c>
      <c r="V20" s="21">
        <v>1988</v>
      </c>
      <c r="W20" s="25"/>
      <c r="X20" s="21"/>
      <c r="Y20" s="28" t="s">
        <v>91</v>
      </c>
      <c r="Z20" s="21">
        <f t="shared" si="1"/>
        <v>27</v>
      </c>
      <c r="AA20" s="25" t="s">
        <v>669</v>
      </c>
      <c r="AB20" s="21" t="s">
        <v>95</v>
      </c>
      <c r="AC20" s="21"/>
      <c r="AE20" s="90" t="s">
        <v>373</v>
      </c>
      <c r="AF20" s="82"/>
      <c r="CP20" s="19" t="str">
        <f t="shared" si="2"/>
        <v>Thomas Anette</v>
      </c>
      <c r="CR20" s="19">
        <f t="shared" si="3"/>
        <v>27</v>
      </c>
      <c r="CS20" s="19" t="str">
        <f t="shared" si="4"/>
        <v>B</v>
      </c>
      <c r="CT20" s="154">
        <v>4176</v>
      </c>
      <c r="CU20" s="126"/>
      <c r="CV20" s="125">
        <v>774</v>
      </c>
      <c r="CW20" s="33">
        <f t="shared" si="18"/>
        <v>10</v>
      </c>
      <c r="CX20" s="83" t="str">
        <f t="shared" si="19"/>
        <v>Senior Projektingenieur</v>
      </c>
      <c r="CY20" s="125">
        <v>774</v>
      </c>
      <c r="CZ20" s="33">
        <f t="shared" si="20"/>
        <v>10</v>
      </c>
      <c r="DA20" s="83" t="str">
        <f t="shared" si="21"/>
        <v>Senior Projektingenieur</v>
      </c>
      <c r="DB20" s="125">
        <v>773</v>
      </c>
      <c r="DC20" s="33">
        <f t="shared" si="14"/>
        <v>9</v>
      </c>
      <c r="DD20" s="83" t="str">
        <f t="shared" si="15"/>
        <v>Projektingenieur 3</v>
      </c>
      <c r="DE20" s="20"/>
      <c r="DF20" s="33">
        <v>773</v>
      </c>
      <c r="DG20" s="33">
        <f t="shared" si="16"/>
        <v>9</v>
      </c>
      <c r="DH20" s="83" t="str">
        <f t="shared" si="17"/>
        <v>Projektingenieur 3</v>
      </c>
      <c r="DM20" s="19">
        <f t="shared" si="13"/>
        <v>4176</v>
      </c>
      <c r="DN20" s="153">
        <v>1</v>
      </c>
      <c r="DO20" s="19">
        <v>2</v>
      </c>
      <c r="DP20" s="19" t="s">
        <v>951</v>
      </c>
    </row>
    <row r="21" spans="1:120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461</v>
      </c>
      <c r="Q21" s="15">
        <v>17</v>
      </c>
      <c r="R21" s="42"/>
      <c r="S21" s="20" t="s">
        <v>234</v>
      </c>
      <c r="T21" s="21">
        <v>1972</v>
      </c>
      <c r="U21" s="28" t="s">
        <v>195</v>
      </c>
      <c r="V21" s="21">
        <v>1996</v>
      </c>
      <c r="W21" s="25" t="s">
        <v>314</v>
      </c>
      <c r="X21" s="21">
        <v>2002</v>
      </c>
      <c r="Y21" s="28" t="s">
        <v>547</v>
      </c>
      <c r="Z21" s="118">
        <f>$AD$3-V21</f>
        <v>19</v>
      </c>
      <c r="AA21" s="25" t="s">
        <v>676</v>
      </c>
      <c r="AB21" s="21" t="s">
        <v>95</v>
      </c>
      <c r="AC21" s="21"/>
      <c r="AE21" s="90" t="s">
        <v>373</v>
      </c>
      <c r="AF21" s="82"/>
      <c r="CP21" s="19" t="str">
        <f>+S21</f>
        <v>Müller Thomas</v>
      </c>
      <c r="CR21" s="19">
        <f>+Z21</f>
        <v>19</v>
      </c>
      <c r="CS21" s="19" t="str">
        <f>+AB21</f>
        <v>B</v>
      </c>
      <c r="CT21" s="154">
        <v>4276</v>
      </c>
      <c r="CU21" s="126"/>
      <c r="CV21" s="125">
        <v>773</v>
      </c>
      <c r="CW21" s="33">
        <f>VLOOKUP($CV21,Funktionsbezeichnungen,3,0)</f>
        <v>9</v>
      </c>
      <c r="CX21" s="83" t="str">
        <f>VLOOKUP($CV21,Funktionsbezeichnungen,2,0)</f>
        <v>Projektingenieur 3</v>
      </c>
      <c r="CY21" s="125">
        <v>773</v>
      </c>
      <c r="CZ21" s="33">
        <f>VLOOKUP($CY21,Funktionsbezeichnungen,3,0)</f>
        <v>9</v>
      </c>
      <c r="DA21" s="83" t="str">
        <f>VLOOKUP($CY21,Funktionsbezeichnungen,2,0)</f>
        <v>Projektingenieur 3</v>
      </c>
      <c r="DB21" s="125">
        <v>773</v>
      </c>
      <c r="DC21" s="33">
        <f t="shared" si="14"/>
        <v>9</v>
      </c>
      <c r="DD21" s="83" t="str">
        <f t="shared" si="15"/>
        <v>Projektingenieur 3</v>
      </c>
      <c r="DE21" s="20"/>
      <c r="DF21" s="33">
        <v>772</v>
      </c>
      <c r="DG21" s="33">
        <f t="shared" si="16"/>
        <v>8</v>
      </c>
      <c r="DH21" s="83" t="str">
        <f t="shared" si="17"/>
        <v>Projektingenieur 2</v>
      </c>
      <c r="DM21" s="19">
        <f>+CT21</f>
        <v>4276</v>
      </c>
      <c r="DN21" s="153">
        <v>2</v>
      </c>
      <c r="DO21" s="19">
        <v>3</v>
      </c>
      <c r="DP21" s="19" t="s">
        <v>951</v>
      </c>
    </row>
    <row r="22" spans="1:120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361</v>
      </c>
      <c r="P22" s="15" t="s">
        <v>467</v>
      </c>
      <c r="Q22" s="15">
        <v>18</v>
      </c>
      <c r="R22" s="16"/>
      <c r="S22" s="20" t="s">
        <v>124</v>
      </c>
      <c r="T22" s="21">
        <v>1971</v>
      </c>
      <c r="U22" s="28" t="s">
        <v>197</v>
      </c>
      <c r="V22" s="21">
        <v>1997</v>
      </c>
      <c r="W22" s="25" t="s">
        <v>324</v>
      </c>
      <c r="X22" s="21">
        <v>2007</v>
      </c>
      <c r="Y22" s="28" t="s">
        <v>317</v>
      </c>
      <c r="Z22" s="170">
        <f t="shared" si="1"/>
        <v>18</v>
      </c>
      <c r="AA22" s="25" t="s">
        <v>705</v>
      </c>
      <c r="AB22" s="21" t="s">
        <v>95</v>
      </c>
      <c r="AC22" s="21"/>
      <c r="AE22" s="90" t="s">
        <v>373</v>
      </c>
      <c r="AF22" s="82" t="s">
        <v>1083</v>
      </c>
      <c r="CP22" s="19" t="str">
        <f t="shared" si="2"/>
        <v>Brunkhorst Marc</v>
      </c>
      <c r="CR22" s="19">
        <f t="shared" si="3"/>
        <v>18</v>
      </c>
      <c r="CS22" s="19" t="str">
        <f t="shared" si="4"/>
        <v>B</v>
      </c>
      <c r="CT22" s="154">
        <v>7679</v>
      </c>
      <c r="CU22" s="126"/>
      <c r="CV22" s="125">
        <v>774</v>
      </c>
      <c r="CW22" s="33">
        <f t="shared" si="18"/>
        <v>10</v>
      </c>
      <c r="CX22" s="83" t="str">
        <f t="shared" si="19"/>
        <v>Senior Projektingenieur</v>
      </c>
      <c r="CY22" s="125">
        <v>773</v>
      </c>
      <c r="CZ22" s="33">
        <f t="shared" si="20"/>
        <v>9</v>
      </c>
      <c r="DA22" s="83" t="str">
        <f t="shared" si="21"/>
        <v>Projektingenieur 3</v>
      </c>
      <c r="DB22" s="125">
        <v>773</v>
      </c>
      <c r="DC22" s="33">
        <f t="shared" si="14"/>
        <v>9</v>
      </c>
      <c r="DD22" s="83" t="str">
        <f t="shared" si="15"/>
        <v>Projektingenieur 3</v>
      </c>
      <c r="DE22" s="20"/>
      <c r="DF22" s="33">
        <v>772</v>
      </c>
      <c r="DG22" s="33">
        <f t="shared" si="16"/>
        <v>8</v>
      </c>
      <c r="DH22" s="83" t="str">
        <f t="shared" si="17"/>
        <v>Projektingenieur 2</v>
      </c>
      <c r="DM22" s="19">
        <f t="shared" si="13"/>
        <v>7679</v>
      </c>
      <c r="DN22" s="153">
        <v>1</v>
      </c>
      <c r="DO22" s="19">
        <v>2</v>
      </c>
      <c r="DP22" s="19" t="s">
        <v>951</v>
      </c>
    </row>
    <row r="23" spans="1:120" s="19" customFormat="1" ht="27" x14ac:dyDescent="0.2">
      <c r="A23" s="53">
        <v>0</v>
      </c>
      <c r="B23" s="53"/>
      <c r="C23" s="53">
        <f>IF(Z23&gt;=10,1,0)</f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462</v>
      </c>
      <c r="Q23" s="15">
        <v>19</v>
      </c>
      <c r="R23" s="42"/>
      <c r="S23" s="20" t="s">
        <v>125</v>
      </c>
      <c r="T23" s="21">
        <v>1969</v>
      </c>
      <c r="U23" s="28" t="s">
        <v>194</v>
      </c>
      <c r="V23" s="21">
        <v>1997</v>
      </c>
      <c r="W23" s="25"/>
      <c r="X23" s="21"/>
      <c r="Y23" s="28" t="s">
        <v>336</v>
      </c>
      <c r="Z23" s="118">
        <f>$AD$3-V23</f>
        <v>18</v>
      </c>
      <c r="AA23" s="25" t="s">
        <v>677</v>
      </c>
      <c r="AB23" s="21" t="s">
        <v>95</v>
      </c>
      <c r="AC23" s="21"/>
      <c r="AE23" s="90" t="s">
        <v>373</v>
      </c>
      <c r="AF23" s="82"/>
      <c r="CP23" s="19" t="str">
        <f>+S23</f>
        <v>Rauchfleisch Alexander</v>
      </c>
      <c r="CR23" s="19">
        <f>+Z23</f>
        <v>18</v>
      </c>
      <c r="CS23" s="19" t="str">
        <f>+AB23</f>
        <v>B</v>
      </c>
      <c r="CT23" s="154">
        <v>4254</v>
      </c>
      <c r="CU23" s="126"/>
      <c r="CV23" s="125">
        <v>773</v>
      </c>
      <c r="CW23" s="33">
        <f>VLOOKUP($CV23,Funktionsbezeichnungen,3,0)</f>
        <v>9</v>
      </c>
      <c r="CX23" s="83" t="str">
        <f>VLOOKUP($CV23,Funktionsbezeichnungen,2,0)</f>
        <v>Projektingenieur 3</v>
      </c>
      <c r="CY23" s="125">
        <v>773</v>
      </c>
      <c r="CZ23" s="33">
        <f>VLOOKUP($CY23,Funktionsbezeichnungen,3,0)</f>
        <v>9</v>
      </c>
      <c r="DA23" s="83" t="str">
        <f>VLOOKUP($CY23,Funktionsbezeichnungen,2,0)</f>
        <v>Projektingenieur 3</v>
      </c>
      <c r="DB23" s="125">
        <v>773</v>
      </c>
      <c r="DC23" s="33">
        <f t="shared" si="14"/>
        <v>9</v>
      </c>
      <c r="DD23" s="83" t="str">
        <f t="shared" si="15"/>
        <v>Projektingenieur 3</v>
      </c>
      <c r="DE23" s="20"/>
      <c r="DF23" s="33">
        <v>772</v>
      </c>
      <c r="DG23" s="33">
        <f t="shared" si="16"/>
        <v>8</v>
      </c>
      <c r="DH23" s="83" t="str">
        <f t="shared" si="17"/>
        <v>Projektingenieur 2</v>
      </c>
      <c r="DM23" s="19">
        <f>+CT23</f>
        <v>4254</v>
      </c>
      <c r="DN23" s="153">
        <v>1</v>
      </c>
      <c r="DO23" s="19">
        <v>2</v>
      </c>
      <c r="DP23" s="19" t="s">
        <v>951</v>
      </c>
    </row>
    <row r="24" spans="1:120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463</v>
      </c>
      <c r="Q24" s="15">
        <v>20</v>
      </c>
      <c r="R24" s="42"/>
      <c r="S24" s="20" t="s">
        <v>190</v>
      </c>
      <c r="T24" s="21">
        <v>1972</v>
      </c>
      <c r="U24" s="28" t="s">
        <v>194</v>
      </c>
      <c r="V24" s="21">
        <v>1997</v>
      </c>
      <c r="W24" s="25"/>
      <c r="X24" s="21"/>
      <c r="Y24" s="28" t="s">
        <v>1021</v>
      </c>
      <c r="Z24" s="118">
        <f>$AD$3-V24</f>
        <v>18</v>
      </c>
      <c r="AA24" s="25" t="s">
        <v>1132</v>
      </c>
      <c r="AB24" s="21" t="s">
        <v>95</v>
      </c>
      <c r="AC24" s="21"/>
      <c r="AE24" s="90" t="s">
        <v>402</v>
      </c>
      <c r="AF24" s="82"/>
      <c r="CP24" s="19" t="str">
        <f>+S24</f>
        <v>Stoffel Patric</v>
      </c>
      <c r="CR24" s="19">
        <f>+Z24</f>
        <v>18</v>
      </c>
      <c r="CS24" s="19" t="str">
        <f>+AB24</f>
        <v>B</v>
      </c>
      <c r="CT24" s="154">
        <v>4258</v>
      </c>
      <c r="CU24" s="126"/>
      <c r="CV24" s="125">
        <v>773</v>
      </c>
      <c r="CW24" s="33">
        <f>VLOOKUP($CV24,Funktionsbezeichnungen,3,0)</f>
        <v>9</v>
      </c>
      <c r="CX24" s="83" t="str">
        <f>VLOOKUP($CV24,Funktionsbezeichnungen,2,0)</f>
        <v>Projektingenieur 3</v>
      </c>
      <c r="CY24" s="125">
        <v>773</v>
      </c>
      <c r="CZ24" s="33">
        <f>VLOOKUP($CY24,Funktionsbezeichnungen,3,0)</f>
        <v>9</v>
      </c>
      <c r="DA24" s="83" t="str">
        <f>VLOOKUP($CY24,Funktionsbezeichnungen,2,0)</f>
        <v>Projektingenieur 3</v>
      </c>
      <c r="DB24" s="125">
        <v>773</v>
      </c>
      <c r="DC24" s="33">
        <f t="shared" si="14"/>
        <v>9</v>
      </c>
      <c r="DD24" s="83" t="str">
        <f t="shared" si="15"/>
        <v>Projektingenieur 3</v>
      </c>
      <c r="DE24" s="20"/>
      <c r="DF24" s="33">
        <v>772</v>
      </c>
      <c r="DG24" s="33">
        <f t="shared" si="16"/>
        <v>8</v>
      </c>
      <c r="DH24" s="83" t="str">
        <f t="shared" si="17"/>
        <v>Projektingenieur 2</v>
      </c>
      <c r="DM24" s="19">
        <f>+CT24</f>
        <v>4258</v>
      </c>
      <c r="DN24" s="153">
        <v>1</v>
      </c>
      <c r="DO24" s="19">
        <v>2</v>
      </c>
      <c r="DP24" s="19" t="s">
        <v>951</v>
      </c>
    </row>
    <row r="25" spans="1:120" s="19" customFormat="1" ht="27" x14ac:dyDescent="0.2">
      <c r="A25" s="53">
        <v>0</v>
      </c>
      <c r="B25" s="53">
        <v>1</v>
      </c>
      <c r="C25" s="53">
        <f>IF(Z25&gt;=10,1,0)</f>
        <v>1</v>
      </c>
      <c r="D25" s="55"/>
      <c r="E25" s="55">
        <v>1</v>
      </c>
      <c r="F25" s="56"/>
      <c r="G25" s="54"/>
      <c r="H25" s="54"/>
      <c r="I25" s="56"/>
      <c r="J25" s="54"/>
      <c r="K25" s="56"/>
      <c r="L25" s="56"/>
      <c r="M25" s="56"/>
      <c r="N25" s="58"/>
      <c r="O25" s="52" t="s">
        <v>361</v>
      </c>
      <c r="P25" s="15" t="s">
        <v>465</v>
      </c>
      <c r="Q25" s="15">
        <v>21</v>
      </c>
      <c r="R25" s="42"/>
      <c r="S25" s="20" t="s">
        <v>262</v>
      </c>
      <c r="T25" s="21">
        <v>1969</v>
      </c>
      <c r="U25" s="28" t="s">
        <v>1072</v>
      </c>
      <c r="V25" s="21">
        <v>1998</v>
      </c>
      <c r="W25" s="25"/>
      <c r="X25" s="21"/>
      <c r="Y25" s="28" t="s">
        <v>335</v>
      </c>
      <c r="Z25" s="21">
        <f>$AD$3-V25</f>
        <v>17</v>
      </c>
      <c r="AA25" s="25" t="s">
        <v>680</v>
      </c>
      <c r="AB25" s="21" t="s">
        <v>95</v>
      </c>
      <c r="AC25" s="21"/>
      <c r="AE25" s="90" t="s">
        <v>373</v>
      </c>
      <c r="AF25" s="82"/>
      <c r="CP25" s="19" t="str">
        <f>+S25</f>
        <v>Haas Gabi</v>
      </c>
      <c r="CR25" s="19">
        <f>+Z25</f>
        <v>17</v>
      </c>
      <c r="CS25" s="19" t="str">
        <f>+AB25</f>
        <v>B</v>
      </c>
      <c r="CT25" s="154">
        <v>4288</v>
      </c>
      <c r="CU25" s="126"/>
      <c r="CV25" s="125">
        <v>783</v>
      </c>
      <c r="CW25" s="33">
        <f>VLOOKUP($CV25,Funktionsbezeichnungen,3,0)</f>
        <v>9</v>
      </c>
      <c r="CX25" s="83" t="str">
        <f>VLOOKUP($CV25,Funktionsbezeichnungen,2,0)</f>
        <v>Projektingenieur 3</v>
      </c>
      <c r="CY25" s="125">
        <v>772</v>
      </c>
      <c r="CZ25" s="33">
        <f>VLOOKUP($CY25,Funktionsbezeichnungen,3,0)</f>
        <v>8</v>
      </c>
      <c r="DA25" s="83" t="str">
        <f>VLOOKUP($CY25,Funktionsbezeichnungen,2,0)</f>
        <v>Projektingenieur 2</v>
      </c>
      <c r="DB25" s="125">
        <v>772</v>
      </c>
      <c r="DC25" s="33">
        <f t="shared" si="14"/>
        <v>8</v>
      </c>
      <c r="DD25" s="83" t="str">
        <f t="shared" si="15"/>
        <v>Projektingenieur 2</v>
      </c>
      <c r="DE25" s="20"/>
      <c r="DF25" s="33">
        <v>772</v>
      </c>
      <c r="DG25" s="33">
        <f t="shared" si="16"/>
        <v>8</v>
      </c>
      <c r="DH25" s="83" t="str">
        <f t="shared" si="17"/>
        <v>Projektingenieur 2</v>
      </c>
      <c r="DM25" s="19">
        <f>+CT25</f>
        <v>4288</v>
      </c>
      <c r="DN25" s="153">
        <v>2</v>
      </c>
      <c r="DO25" s="19">
        <v>3</v>
      </c>
      <c r="DP25" s="19" t="s">
        <v>951</v>
      </c>
    </row>
    <row r="26" spans="1:120" s="19" customFormat="1" ht="27" x14ac:dyDescent="0.2">
      <c r="A26" s="53">
        <v>0</v>
      </c>
      <c r="B26" s="53"/>
      <c r="C26" s="53">
        <f t="shared" si="0"/>
        <v>1</v>
      </c>
      <c r="D26" s="55">
        <v>1</v>
      </c>
      <c r="E26" s="55"/>
      <c r="F26" s="56"/>
      <c r="G26" s="54"/>
      <c r="H26" s="54"/>
      <c r="I26" s="56"/>
      <c r="J26" s="54"/>
      <c r="K26" s="56"/>
      <c r="L26" s="56"/>
      <c r="M26" s="56"/>
      <c r="N26" s="58"/>
      <c r="O26" s="52" t="s">
        <v>359</v>
      </c>
      <c r="P26" s="15" t="s">
        <v>464</v>
      </c>
      <c r="Q26" s="15">
        <v>22</v>
      </c>
      <c r="R26" s="42"/>
      <c r="S26" s="20" t="s">
        <v>206</v>
      </c>
      <c r="T26" s="21">
        <v>1969</v>
      </c>
      <c r="U26" s="28" t="s">
        <v>221</v>
      </c>
      <c r="V26" s="21">
        <v>1998</v>
      </c>
      <c r="W26" s="25"/>
      <c r="X26" s="21"/>
      <c r="Y26" s="28" t="s">
        <v>548</v>
      </c>
      <c r="Z26" s="118">
        <f t="shared" si="1"/>
        <v>17</v>
      </c>
      <c r="AA26" s="25" t="s">
        <v>1131</v>
      </c>
      <c r="AB26" s="21" t="s">
        <v>95</v>
      </c>
      <c r="AC26" s="21"/>
      <c r="AE26" s="90" t="s">
        <v>402</v>
      </c>
      <c r="AF26" s="82"/>
      <c r="CP26" s="19" t="str">
        <f t="shared" si="2"/>
        <v>Fuchs Christian</v>
      </c>
      <c r="CR26" s="19">
        <f t="shared" si="3"/>
        <v>17</v>
      </c>
      <c r="CS26" s="19" t="str">
        <f t="shared" si="4"/>
        <v>B</v>
      </c>
      <c r="CT26" s="154">
        <v>4263</v>
      </c>
      <c r="CU26" s="126"/>
      <c r="CV26" s="125">
        <v>773</v>
      </c>
      <c r="CW26" s="33">
        <f>VLOOKUP($CV26,Funktionsbezeichnungen,3,0)</f>
        <v>9</v>
      </c>
      <c r="CX26" s="83" t="str">
        <f>VLOOKUP($CV26,Funktionsbezeichnungen,2,0)</f>
        <v>Projektingenieur 3</v>
      </c>
      <c r="CY26" s="125">
        <v>773</v>
      </c>
      <c r="CZ26" s="33">
        <f t="shared" si="20"/>
        <v>9</v>
      </c>
      <c r="DA26" s="83" t="str">
        <f t="shared" si="21"/>
        <v>Projektingenieur 3</v>
      </c>
      <c r="DB26" s="125">
        <v>773</v>
      </c>
      <c r="DC26" s="33">
        <f t="shared" si="14"/>
        <v>9</v>
      </c>
      <c r="DD26" s="83" t="str">
        <f t="shared" si="15"/>
        <v>Projektingenieur 3</v>
      </c>
      <c r="DE26" s="20"/>
      <c r="DF26" s="33">
        <v>772</v>
      </c>
      <c r="DG26" s="33">
        <f t="shared" si="16"/>
        <v>8</v>
      </c>
      <c r="DH26" s="83" t="str">
        <f t="shared" si="17"/>
        <v>Projektingenieur 2</v>
      </c>
      <c r="DM26" s="19">
        <f t="shared" si="13"/>
        <v>4263</v>
      </c>
      <c r="DN26" s="153">
        <v>1</v>
      </c>
      <c r="DO26" s="19">
        <v>2</v>
      </c>
      <c r="DP26" s="19" t="s">
        <v>951</v>
      </c>
    </row>
    <row r="27" spans="1:120" s="19" customFormat="1" x14ac:dyDescent="0.2">
      <c r="A27" s="53">
        <v>0</v>
      </c>
      <c r="B27" s="53"/>
      <c r="C27" s="53">
        <f>IF(Z27&gt;=10,1,0)</f>
        <v>1</v>
      </c>
      <c r="D27" s="55">
        <v>1</v>
      </c>
      <c r="E27" s="55"/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358</v>
      </c>
      <c r="P27" s="15" t="s">
        <v>602</v>
      </c>
      <c r="Q27" s="15">
        <v>23</v>
      </c>
      <c r="R27" s="42"/>
      <c r="S27" s="20" t="s">
        <v>599</v>
      </c>
      <c r="T27" s="21">
        <v>1977</v>
      </c>
      <c r="U27" s="28" t="s">
        <v>1111</v>
      </c>
      <c r="V27" s="21">
        <v>2000</v>
      </c>
      <c r="W27" s="25"/>
      <c r="X27" s="21"/>
      <c r="Y27" s="28" t="s">
        <v>601</v>
      </c>
      <c r="Z27" s="21">
        <f>$AD$3-V27</f>
        <v>15</v>
      </c>
      <c r="AA27" s="25" t="s">
        <v>1134</v>
      </c>
      <c r="AB27" s="21" t="s">
        <v>95</v>
      </c>
      <c r="AC27" s="21"/>
      <c r="AE27" s="90" t="s">
        <v>620</v>
      </c>
      <c r="AF27" s="82"/>
      <c r="CP27" s="19" t="str">
        <f>+S27</f>
        <v>Trouillet Jean-Georges</v>
      </c>
      <c r="CR27" s="19">
        <f>+Z27</f>
        <v>15</v>
      </c>
      <c r="CS27" s="19" t="str">
        <f>+AB27</f>
        <v>B</v>
      </c>
      <c r="CT27" s="154">
        <v>3206</v>
      </c>
      <c r="CU27" s="126"/>
      <c r="CV27" s="125">
        <v>772</v>
      </c>
      <c r="CW27" s="33">
        <f>VLOOKUP($CV27,Funktionsbezeichnungen,3,0)</f>
        <v>8</v>
      </c>
      <c r="CX27" s="83" t="str">
        <f>VLOOKUP($CV27,Funktionsbezeichnungen,2,0)</f>
        <v>Projektingenieur 2</v>
      </c>
      <c r="CY27" s="125">
        <v>772</v>
      </c>
      <c r="CZ27" s="33">
        <f>VLOOKUP($CY27,Funktionsbezeichnungen,3,0)</f>
        <v>8</v>
      </c>
      <c r="DA27" s="83" t="str">
        <f>VLOOKUP($CY27,Funktionsbezeichnungen,2,0)</f>
        <v>Projektingenieur 2</v>
      </c>
      <c r="DB27" s="125">
        <v>772</v>
      </c>
      <c r="DC27" s="33">
        <f t="shared" si="14"/>
        <v>8</v>
      </c>
      <c r="DD27" s="83" t="str">
        <f t="shared" si="15"/>
        <v>Projektingenieur 2</v>
      </c>
      <c r="DE27" s="20"/>
      <c r="DF27" s="33">
        <v>772</v>
      </c>
      <c r="DG27" s="33">
        <f t="shared" si="16"/>
        <v>8</v>
      </c>
      <c r="DH27" s="83" t="str">
        <f t="shared" si="17"/>
        <v>Projektingenieur 2</v>
      </c>
      <c r="DM27" s="19">
        <f>+CT27</f>
        <v>3206</v>
      </c>
      <c r="DN27" s="153">
        <v>1</v>
      </c>
      <c r="DO27" s="19">
        <v>2</v>
      </c>
      <c r="DP27" s="19" t="s">
        <v>951</v>
      </c>
    </row>
    <row r="28" spans="1:120" s="19" customFormat="1" ht="15.75" x14ac:dyDescent="0.2">
      <c r="A28" s="53">
        <v>0</v>
      </c>
      <c r="B28" s="53"/>
      <c r="C28" s="53">
        <f t="shared" si="0"/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360</v>
      </c>
      <c r="P28" s="15" t="s">
        <v>446</v>
      </c>
      <c r="Q28" s="15">
        <v>24</v>
      </c>
      <c r="R28" s="16"/>
      <c r="S28" s="20" t="s">
        <v>109</v>
      </c>
      <c r="T28" s="21">
        <v>1947</v>
      </c>
      <c r="U28" s="28" t="s">
        <v>1069</v>
      </c>
      <c r="V28" s="21">
        <v>1971</v>
      </c>
      <c r="W28" s="25"/>
      <c r="X28" s="21"/>
      <c r="Y28" s="28" t="s">
        <v>1020</v>
      </c>
      <c r="Z28" s="21">
        <f t="shared" si="1"/>
        <v>44</v>
      </c>
      <c r="AA28" s="25" t="s">
        <v>938</v>
      </c>
      <c r="AB28" s="21" t="s">
        <v>309</v>
      </c>
      <c r="AC28" s="21"/>
      <c r="AE28" s="193" t="s">
        <v>1078</v>
      </c>
      <c r="AF28" s="82"/>
      <c r="CP28" s="19" t="str">
        <f t="shared" si="2"/>
        <v>Yelman Mahir</v>
      </c>
      <c r="CR28" s="19">
        <f t="shared" si="3"/>
        <v>44</v>
      </c>
      <c r="CS28" s="153" t="str">
        <f t="shared" si="4"/>
        <v xml:space="preserve"> C/B 3)</v>
      </c>
      <c r="CT28" s="154">
        <v>4162</v>
      </c>
      <c r="CU28" s="126"/>
      <c r="CV28" s="125" t="s">
        <v>711</v>
      </c>
      <c r="CW28" s="33"/>
      <c r="CX28" s="83"/>
      <c r="CY28" s="125" t="s">
        <v>711</v>
      </c>
      <c r="CZ28" s="33"/>
      <c r="DA28" s="83"/>
      <c r="DB28" s="125" t="s">
        <v>711</v>
      </c>
      <c r="DC28" s="33"/>
      <c r="DD28" s="83"/>
      <c r="DE28" s="20"/>
      <c r="DF28" s="33" t="s">
        <v>711</v>
      </c>
      <c r="DG28" s="33" t="s">
        <v>711</v>
      </c>
      <c r="DH28" s="83"/>
      <c r="DM28" s="19">
        <f t="shared" si="13"/>
        <v>4162</v>
      </c>
      <c r="DN28" s="153">
        <v>2</v>
      </c>
      <c r="DO28" s="19">
        <v>3</v>
      </c>
      <c r="DP28" s="185" t="s">
        <v>951</v>
      </c>
    </row>
    <row r="29" spans="1:120" s="19" customFormat="1" ht="15.75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358</v>
      </c>
      <c r="P29" s="15" t="s">
        <v>444</v>
      </c>
      <c r="Q29" s="15">
        <v>25</v>
      </c>
      <c r="R29" s="16"/>
      <c r="S29" s="20" t="s">
        <v>103</v>
      </c>
      <c r="T29" s="21">
        <v>1953</v>
      </c>
      <c r="U29" s="28" t="s">
        <v>195</v>
      </c>
      <c r="V29" s="21">
        <v>1976</v>
      </c>
      <c r="W29" s="25"/>
      <c r="X29" s="21"/>
      <c r="Y29" s="28" t="s">
        <v>104</v>
      </c>
      <c r="Z29" s="21">
        <f t="shared" si="1"/>
        <v>39</v>
      </c>
      <c r="AA29" s="25" t="s">
        <v>666</v>
      </c>
      <c r="AB29" s="21" t="s">
        <v>1039</v>
      </c>
      <c r="AC29" s="21"/>
      <c r="AE29" s="90" t="s">
        <v>373</v>
      </c>
      <c r="AF29" s="82"/>
      <c r="CP29" s="19" t="str">
        <f t="shared" si="2"/>
        <v>Freiermuth Fritz</v>
      </c>
      <c r="CR29" s="19">
        <f t="shared" si="3"/>
        <v>39</v>
      </c>
      <c r="CS29" s="19" t="str">
        <f t="shared" si="4"/>
        <v xml:space="preserve"> C/B 2)</v>
      </c>
      <c r="CT29" s="154">
        <v>2143</v>
      </c>
      <c r="CU29" s="126"/>
      <c r="CV29" s="125">
        <v>751</v>
      </c>
      <c r="CW29" s="33">
        <f t="shared" ref="CW29:CW56" si="22">VLOOKUP($CV29,Funktionsbezeichnungen,3,0)</f>
        <v>10</v>
      </c>
      <c r="CX29" s="83" t="str">
        <f t="shared" ref="CX29:CX56" si="23">VLOOKUP($CV29,Funktionsbezeichnungen,2,0)</f>
        <v>Vorgesetzter  -  2. Stufe</v>
      </c>
      <c r="CY29" s="125">
        <v>751</v>
      </c>
      <c r="CZ29" s="33">
        <f t="shared" ref="CZ29:CZ57" si="24">VLOOKUP($CY29,Funktionsbezeichnungen,3,0)</f>
        <v>10</v>
      </c>
      <c r="DA29" s="83" t="str">
        <f t="shared" ref="DA29:DA57" si="25">VLOOKUP($CY29,Funktionsbezeichnungen,2,0)</f>
        <v>Vorgesetzter  -  2. Stufe</v>
      </c>
      <c r="DB29" s="124">
        <v>751</v>
      </c>
      <c r="DC29" s="33">
        <f>VLOOKUP($DB29,Funktionsbezeichnungen,3,0)</f>
        <v>10</v>
      </c>
      <c r="DD29" s="83" t="str">
        <f>VLOOKUP($DB29,Funktionsbezeichnungen,2,0)</f>
        <v>Vorgesetzter  -  2. Stufe</v>
      </c>
      <c r="DE29" s="20"/>
      <c r="DF29" s="124">
        <v>751</v>
      </c>
      <c r="DG29" s="33">
        <f t="shared" ref="DG29:DG57" si="26">VLOOKUP($DF29,Funktionsbezeichnungen,3,0)</f>
        <v>10</v>
      </c>
      <c r="DH29" s="83" t="str">
        <f t="shared" ref="DH29:DH57" si="27">VLOOKUP($DF29,Funktionsbezeichnungen,2,0)</f>
        <v>Vorgesetzter  -  2. Stufe</v>
      </c>
      <c r="DM29" s="19">
        <f t="shared" si="13"/>
        <v>2143</v>
      </c>
      <c r="DN29" s="153">
        <v>2</v>
      </c>
      <c r="DO29" s="19">
        <v>3</v>
      </c>
      <c r="DP29" s="19" t="s">
        <v>951</v>
      </c>
    </row>
    <row r="30" spans="1:120" s="19" customFormat="1" ht="15.75" x14ac:dyDescent="0.2">
      <c r="A30" s="53">
        <v>0</v>
      </c>
      <c r="B30" s="53"/>
      <c r="C30" s="53">
        <f>IF(Z30&gt;=10,1,0)</f>
        <v>1</v>
      </c>
      <c r="D30" s="55">
        <v>1</v>
      </c>
      <c r="E30" s="55"/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360</v>
      </c>
      <c r="P30" s="15" t="s">
        <v>640</v>
      </c>
      <c r="Q30" s="15">
        <v>26</v>
      </c>
      <c r="R30" s="42"/>
      <c r="S30" s="20" t="s">
        <v>641</v>
      </c>
      <c r="T30" s="21">
        <v>1971</v>
      </c>
      <c r="U30" s="28" t="s">
        <v>709</v>
      </c>
      <c r="V30" s="21">
        <v>2000</v>
      </c>
      <c r="W30" s="25"/>
      <c r="X30" s="21"/>
      <c r="Y30" s="28" t="s">
        <v>643</v>
      </c>
      <c r="Z30" s="21">
        <f>$AD$3-V30</f>
        <v>15</v>
      </c>
      <c r="AA30" s="25" t="s">
        <v>97</v>
      </c>
      <c r="AB30" s="21" t="s">
        <v>1039</v>
      </c>
      <c r="AC30" s="21"/>
      <c r="AE30" s="90" t="s">
        <v>373</v>
      </c>
      <c r="AF30" s="82"/>
      <c r="CP30" s="19" t="str">
        <f>+S30</f>
        <v>Albrecht Stefan</v>
      </c>
      <c r="CR30" s="19">
        <f>+Z30</f>
        <v>15</v>
      </c>
      <c r="CS30" s="19" t="str">
        <f>+AB30</f>
        <v xml:space="preserve"> C/B 2)</v>
      </c>
      <c r="CT30" s="154">
        <v>4900</v>
      </c>
      <c r="CU30" s="126"/>
      <c r="CV30" s="125">
        <v>772</v>
      </c>
      <c r="CW30" s="33">
        <f>VLOOKUP($CV30,Funktionsbezeichnungen,3,0)</f>
        <v>8</v>
      </c>
      <c r="CX30" s="83" t="str">
        <f>VLOOKUP($CV30,Funktionsbezeichnungen,2,0)</f>
        <v>Projektingenieur 2</v>
      </c>
      <c r="CY30" s="125">
        <v>772</v>
      </c>
      <c r="CZ30" s="33">
        <f>VLOOKUP($CY30,Funktionsbezeichnungen,3,0)</f>
        <v>8</v>
      </c>
      <c r="DA30" s="83" t="str">
        <f>VLOOKUP($CY30,Funktionsbezeichnungen,2,0)</f>
        <v>Projektingenieur 2</v>
      </c>
      <c r="DB30" s="125">
        <v>772</v>
      </c>
      <c r="DC30" s="33">
        <f>VLOOKUP($DB30,Funktionsbezeichnungen,3,0)</f>
        <v>8</v>
      </c>
      <c r="DD30" s="83" t="str">
        <f>VLOOKUP($DB30,Funktionsbezeichnungen,2,0)</f>
        <v>Projektingenieur 2</v>
      </c>
      <c r="DE30" s="20"/>
      <c r="DF30" s="33">
        <v>772</v>
      </c>
      <c r="DG30" s="33">
        <f>VLOOKUP($DF30,Funktionsbezeichnungen,3,0)</f>
        <v>8</v>
      </c>
      <c r="DH30" s="83" t="str">
        <f>VLOOKUP($DF30,Funktionsbezeichnungen,2,0)</f>
        <v>Projektingenieur 2</v>
      </c>
      <c r="DM30" s="19">
        <f>+CT30</f>
        <v>4900</v>
      </c>
      <c r="DN30" s="153">
        <v>1</v>
      </c>
      <c r="DO30" s="19">
        <v>2</v>
      </c>
      <c r="DP30" s="19" t="s">
        <v>951</v>
      </c>
    </row>
    <row r="31" spans="1:120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>
        <v>1</v>
      </c>
      <c r="I31" s="56"/>
      <c r="J31" s="54"/>
      <c r="K31" s="56"/>
      <c r="L31" s="56"/>
      <c r="M31" s="56"/>
      <c r="N31" s="58"/>
      <c r="O31" s="52" t="s">
        <v>361</v>
      </c>
      <c r="P31" s="15" t="s">
        <v>447</v>
      </c>
      <c r="Q31" s="15">
        <v>27</v>
      </c>
      <c r="R31" s="16"/>
      <c r="S31" s="20" t="s">
        <v>111</v>
      </c>
      <c r="T31" s="21">
        <v>1954</v>
      </c>
      <c r="U31" s="28" t="s">
        <v>195</v>
      </c>
      <c r="V31" s="21">
        <v>1976</v>
      </c>
      <c r="W31" s="25"/>
      <c r="X31" s="21"/>
      <c r="Y31" s="28" t="s">
        <v>547</v>
      </c>
      <c r="Z31" s="21">
        <f t="shared" si="1"/>
        <v>39</v>
      </c>
      <c r="AA31" s="25" t="s">
        <v>671</v>
      </c>
      <c r="AB31" s="21" t="s">
        <v>105</v>
      </c>
      <c r="AC31" s="21"/>
      <c r="AE31" s="90" t="s">
        <v>415</v>
      </c>
      <c r="AF31" s="82"/>
      <c r="CP31" s="19" t="str">
        <f t="shared" si="2"/>
        <v>Buser Edi</v>
      </c>
      <c r="CR31" s="19">
        <f t="shared" si="3"/>
        <v>39</v>
      </c>
      <c r="CS31" s="19" t="str">
        <f t="shared" si="4"/>
        <v>C</v>
      </c>
      <c r="CT31" s="154">
        <v>3160</v>
      </c>
      <c r="CU31" s="126"/>
      <c r="CV31" s="125">
        <v>772</v>
      </c>
      <c r="CW31" s="33">
        <f t="shared" si="22"/>
        <v>8</v>
      </c>
      <c r="CX31" s="83" t="str">
        <f t="shared" si="23"/>
        <v>Projektingenieur 2</v>
      </c>
      <c r="CY31" s="125">
        <v>772</v>
      </c>
      <c r="CZ31" s="33">
        <f t="shared" si="24"/>
        <v>8</v>
      </c>
      <c r="DA31" s="83" t="str">
        <f t="shared" si="25"/>
        <v>Projektingenieur 2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2</v>
      </c>
      <c r="DE31" s="20"/>
      <c r="DF31" s="33">
        <v>772</v>
      </c>
      <c r="DG31" s="33">
        <f t="shared" si="26"/>
        <v>8</v>
      </c>
      <c r="DH31" s="83" t="str">
        <f t="shared" si="27"/>
        <v>Projektingenieur 2</v>
      </c>
      <c r="DM31" s="19">
        <f t="shared" si="13"/>
        <v>3160</v>
      </c>
      <c r="DN31" s="153">
        <v>2</v>
      </c>
      <c r="DO31" s="19">
        <v>3</v>
      </c>
      <c r="DP31" s="19" t="s">
        <v>951</v>
      </c>
    </row>
    <row r="32" spans="1:120" s="19" customFormat="1" x14ac:dyDescent="0.2">
      <c r="A32" s="53">
        <v>0</v>
      </c>
      <c r="B32" s="53"/>
      <c r="C32" s="53">
        <f t="shared" si="0"/>
        <v>1</v>
      </c>
      <c r="D32" s="55">
        <v>1</v>
      </c>
      <c r="E32" s="55"/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359</v>
      </c>
      <c r="P32" s="15" t="s">
        <v>448</v>
      </c>
      <c r="Q32" s="15">
        <v>28</v>
      </c>
      <c r="R32" s="16"/>
      <c r="S32" s="20" t="s">
        <v>112</v>
      </c>
      <c r="T32" s="21">
        <v>1956</v>
      </c>
      <c r="U32" s="26" t="s">
        <v>854</v>
      </c>
      <c r="V32" s="21">
        <v>1981</v>
      </c>
      <c r="W32" s="25" t="s">
        <v>855</v>
      </c>
      <c r="X32" s="21">
        <v>1990</v>
      </c>
      <c r="Y32" s="28" t="s">
        <v>329</v>
      </c>
      <c r="Z32" s="21">
        <f t="shared" si="1"/>
        <v>34</v>
      </c>
      <c r="AA32" s="25" t="s">
        <v>671</v>
      </c>
      <c r="AB32" s="21" t="s">
        <v>105</v>
      </c>
      <c r="AC32" s="21"/>
      <c r="AE32" s="90" t="s">
        <v>389</v>
      </c>
      <c r="AF32" s="82"/>
      <c r="CP32" s="19" t="str">
        <f t="shared" si="2"/>
        <v>Bergmann Georg</v>
      </c>
      <c r="CR32" s="19">
        <f t="shared" si="3"/>
        <v>34</v>
      </c>
      <c r="CS32" s="19" t="str">
        <f t="shared" si="4"/>
        <v>C</v>
      </c>
      <c r="CT32" s="154">
        <v>4185</v>
      </c>
      <c r="CU32" s="126"/>
      <c r="CV32" s="125">
        <v>772</v>
      </c>
      <c r="CW32" s="33">
        <f t="shared" si="22"/>
        <v>8</v>
      </c>
      <c r="CX32" s="83" t="str">
        <f t="shared" si="23"/>
        <v>Projektingenieur 2</v>
      </c>
      <c r="CY32" s="125">
        <v>772</v>
      </c>
      <c r="CZ32" s="33">
        <f t="shared" si="24"/>
        <v>8</v>
      </c>
      <c r="DA32" s="83" t="str">
        <f t="shared" si="25"/>
        <v>Projektingenieur 2</v>
      </c>
      <c r="DB32" s="125">
        <v>772</v>
      </c>
      <c r="DC32" s="33">
        <f>VLOOKUP($DB32,Funktionsbezeichnungen,3,0)</f>
        <v>8</v>
      </c>
      <c r="DD32" s="83" t="str">
        <f>VLOOKUP($DB32,Funktionsbezeichnungen,2,0)</f>
        <v>Projektingenieur 2</v>
      </c>
      <c r="DE32" s="20"/>
      <c r="DF32" s="33">
        <v>772</v>
      </c>
      <c r="DG32" s="33">
        <f t="shared" si="26"/>
        <v>8</v>
      </c>
      <c r="DH32" s="83" t="str">
        <f t="shared" si="27"/>
        <v>Projektingenieur 2</v>
      </c>
      <c r="DM32" s="19">
        <f t="shared" si="13"/>
        <v>4185</v>
      </c>
      <c r="DN32" s="153">
        <v>1</v>
      </c>
      <c r="DO32" s="19">
        <v>2</v>
      </c>
      <c r="DP32" s="19" t="s">
        <v>951</v>
      </c>
    </row>
    <row r="33" spans="1:120" s="19" customFormat="1" x14ac:dyDescent="0.2">
      <c r="A33" s="53">
        <v>0</v>
      </c>
      <c r="B33" s="53"/>
      <c r="C33" s="53">
        <f t="shared" si="0"/>
        <v>1</v>
      </c>
      <c r="D33" s="55"/>
      <c r="E33" s="55">
        <v>1</v>
      </c>
      <c r="F33" s="56"/>
      <c r="G33" s="54"/>
      <c r="H33" s="54"/>
      <c r="I33" s="56"/>
      <c r="J33" s="54"/>
      <c r="K33" s="56"/>
      <c r="L33" s="56"/>
      <c r="M33" s="56"/>
      <c r="N33" s="58"/>
      <c r="O33" s="52" t="s">
        <v>359</v>
      </c>
      <c r="P33" s="15" t="s">
        <v>450</v>
      </c>
      <c r="Q33" s="15">
        <v>29</v>
      </c>
      <c r="R33" s="16"/>
      <c r="S33" s="20" t="s">
        <v>214</v>
      </c>
      <c r="T33" s="21">
        <v>1960</v>
      </c>
      <c r="U33" s="28" t="s">
        <v>237</v>
      </c>
      <c r="V33" s="21">
        <v>1986</v>
      </c>
      <c r="W33" s="25"/>
      <c r="X33" s="21"/>
      <c r="Y33" s="28" t="s">
        <v>228</v>
      </c>
      <c r="Z33" s="21">
        <f t="shared" si="1"/>
        <v>29</v>
      </c>
      <c r="AA33" s="25" t="s">
        <v>672</v>
      </c>
      <c r="AB33" s="21" t="s">
        <v>105</v>
      </c>
      <c r="AC33" s="21"/>
      <c r="AE33" s="90" t="s">
        <v>373</v>
      </c>
      <c r="AF33" s="82"/>
      <c r="CP33" s="19" t="str">
        <f t="shared" si="2"/>
        <v>Beck Peter</v>
      </c>
      <c r="CR33" s="19">
        <f t="shared" si="3"/>
        <v>29</v>
      </c>
      <c r="CS33" s="19" t="str">
        <f t="shared" si="4"/>
        <v>C</v>
      </c>
      <c r="CT33" s="154">
        <v>4269</v>
      </c>
      <c r="CU33" s="126"/>
      <c r="CV33" s="125">
        <v>773</v>
      </c>
      <c r="CW33" s="33">
        <f t="shared" si="22"/>
        <v>9</v>
      </c>
      <c r="CX33" s="83" t="str">
        <f t="shared" si="23"/>
        <v>Projektingenieur 3</v>
      </c>
      <c r="CY33" s="125">
        <v>773</v>
      </c>
      <c r="CZ33" s="33">
        <f t="shared" si="24"/>
        <v>9</v>
      </c>
      <c r="DA33" s="83" t="str">
        <f t="shared" si="25"/>
        <v>Projektingenieur 3</v>
      </c>
      <c r="DB33" s="125">
        <v>772</v>
      </c>
      <c r="DC33" s="33">
        <f>VLOOKUP($DB33,Funktionsbezeichnungen,3,0)</f>
        <v>8</v>
      </c>
      <c r="DD33" s="83" t="str">
        <f>VLOOKUP($DB33,Funktionsbezeichnungen,2,0)</f>
        <v>Projektingenieur 2</v>
      </c>
      <c r="DE33" s="20"/>
      <c r="DF33" s="33">
        <v>772</v>
      </c>
      <c r="DG33" s="33">
        <f t="shared" si="26"/>
        <v>8</v>
      </c>
      <c r="DH33" s="83" t="str">
        <f t="shared" si="27"/>
        <v>Projektingenieur 2</v>
      </c>
      <c r="DM33" s="19">
        <f t="shared" si="13"/>
        <v>4269</v>
      </c>
      <c r="DN33" s="153">
        <v>2</v>
      </c>
      <c r="DO33" s="19">
        <v>3</v>
      </c>
      <c r="DP33" s="19" t="s">
        <v>951</v>
      </c>
    </row>
    <row r="34" spans="1:120" s="19" customFormat="1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52" t="s">
        <v>361</v>
      </c>
      <c r="P34" s="15" t="s">
        <v>873</v>
      </c>
      <c r="Q34" s="15">
        <v>30</v>
      </c>
      <c r="R34" s="16"/>
      <c r="S34" s="20" t="s">
        <v>874</v>
      </c>
      <c r="T34" s="21">
        <v>1959</v>
      </c>
      <c r="U34" s="26" t="s">
        <v>1070</v>
      </c>
      <c r="V34" s="21">
        <v>1990</v>
      </c>
      <c r="W34" s="25"/>
      <c r="X34" s="21"/>
      <c r="Y34" s="28" t="s">
        <v>875</v>
      </c>
      <c r="Z34" s="21">
        <f t="shared" si="1"/>
        <v>25</v>
      </c>
      <c r="AA34" s="25" t="s">
        <v>671</v>
      </c>
      <c r="AB34" s="21" t="s">
        <v>105</v>
      </c>
      <c r="AC34" s="21"/>
      <c r="AE34" s="90" t="s">
        <v>389</v>
      </c>
      <c r="AF34" s="82" t="s">
        <v>1083</v>
      </c>
      <c r="CP34" s="19" t="str">
        <f t="shared" si="2"/>
        <v>Wick Bernd</v>
      </c>
      <c r="CR34" s="19">
        <f t="shared" si="3"/>
        <v>25</v>
      </c>
      <c r="CS34" s="19" t="str">
        <f t="shared" si="4"/>
        <v>C</v>
      </c>
      <c r="CT34" s="154">
        <v>3208</v>
      </c>
      <c r="CU34" s="126"/>
      <c r="CV34" s="125">
        <v>772</v>
      </c>
      <c r="CW34" s="33">
        <f t="shared" si="22"/>
        <v>8</v>
      </c>
      <c r="CX34" s="83" t="str">
        <f t="shared" si="23"/>
        <v>Projektingenieur 2</v>
      </c>
      <c r="CY34" s="125">
        <v>772</v>
      </c>
      <c r="CZ34" s="33">
        <f t="shared" si="24"/>
        <v>8</v>
      </c>
      <c r="DA34" s="83" t="str">
        <f t="shared" si="25"/>
        <v>Projektingenieur 2</v>
      </c>
      <c r="DB34" s="125"/>
      <c r="DC34" s="33"/>
      <c r="DD34" s="83"/>
      <c r="DE34" s="20"/>
      <c r="DF34" s="33">
        <v>772</v>
      </c>
      <c r="DG34" s="33">
        <f t="shared" si="26"/>
        <v>8</v>
      </c>
      <c r="DH34" s="83" t="str">
        <f t="shared" si="27"/>
        <v>Projektingenieur 2</v>
      </c>
      <c r="DM34" s="19">
        <f t="shared" si="13"/>
        <v>3208</v>
      </c>
      <c r="DN34" s="153">
        <v>2</v>
      </c>
      <c r="DO34" s="19">
        <v>3</v>
      </c>
      <c r="DP34" s="19" t="s">
        <v>951</v>
      </c>
    </row>
    <row r="35" spans="1:120" s="19" customFormat="1" x14ac:dyDescent="0.2">
      <c r="A35" s="53">
        <v>1</v>
      </c>
      <c r="B35" s="53"/>
      <c r="C35" s="53">
        <f t="shared" si="0"/>
        <v>1</v>
      </c>
      <c r="D35" s="55">
        <v>1</v>
      </c>
      <c r="E35" s="55"/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359</v>
      </c>
      <c r="P35" s="15" t="s">
        <v>452</v>
      </c>
      <c r="Q35" s="15">
        <v>31</v>
      </c>
      <c r="R35" s="42"/>
      <c r="S35" s="27" t="s">
        <v>122</v>
      </c>
      <c r="T35" s="21">
        <v>1968</v>
      </c>
      <c r="U35" s="28" t="s">
        <v>201</v>
      </c>
      <c r="V35" s="21">
        <v>1994</v>
      </c>
      <c r="W35" s="25"/>
      <c r="X35" s="21"/>
      <c r="Y35" s="26" t="s">
        <v>123</v>
      </c>
      <c r="Z35" s="21">
        <f t="shared" si="1"/>
        <v>21</v>
      </c>
      <c r="AA35" s="25" t="s">
        <v>673</v>
      </c>
      <c r="AB35" s="21" t="s">
        <v>105</v>
      </c>
      <c r="AC35" s="21"/>
      <c r="AE35" s="90" t="s">
        <v>373</v>
      </c>
      <c r="AF35" s="82"/>
      <c r="CP35" s="19" t="str">
        <f t="shared" si="2"/>
        <v>Kern Etienne</v>
      </c>
      <c r="CR35" s="19">
        <f t="shared" si="3"/>
        <v>21</v>
      </c>
      <c r="CS35" s="19" t="str">
        <f t="shared" si="4"/>
        <v>C</v>
      </c>
      <c r="CT35" s="154">
        <v>4246</v>
      </c>
      <c r="CU35" s="126"/>
      <c r="CV35" s="125">
        <v>772</v>
      </c>
      <c r="CW35" s="33">
        <f t="shared" si="22"/>
        <v>8</v>
      </c>
      <c r="CX35" s="83" t="str">
        <f t="shared" si="23"/>
        <v>Projektingenieur 2</v>
      </c>
      <c r="CY35" s="125">
        <v>772</v>
      </c>
      <c r="CZ35" s="33">
        <f t="shared" si="24"/>
        <v>8</v>
      </c>
      <c r="DA35" s="83" t="str">
        <f t="shared" si="25"/>
        <v>Projektingenieur 2</v>
      </c>
      <c r="DB35" s="125">
        <v>772</v>
      </c>
      <c r="DC35" s="33">
        <f t="shared" ref="DC35:DC57" si="28">VLOOKUP($DB35,Funktionsbezeichnungen,3,0)</f>
        <v>8</v>
      </c>
      <c r="DD35" s="83" t="str">
        <f t="shared" ref="DD35:DD57" si="29">VLOOKUP($DB35,Funktionsbezeichnungen,2,0)</f>
        <v>Projektingenieur 2</v>
      </c>
      <c r="DE35" s="20"/>
      <c r="DF35" s="33">
        <v>772</v>
      </c>
      <c r="DG35" s="33">
        <f t="shared" si="26"/>
        <v>8</v>
      </c>
      <c r="DH35" s="83" t="str">
        <f t="shared" si="27"/>
        <v>Projektingenieur 2</v>
      </c>
      <c r="DM35" s="19">
        <f t="shared" si="13"/>
        <v>4246</v>
      </c>
      <c r="DN35" s="153">
        <v>1</v>
      </c>
      <c r="DO35" s="19">
        <v>2</v>
      </c>
      <c r="DP35" s="19" t="s">
        <v>951</v>
      </c>
    </row>
    <row r="36" spans="1:120" s="19" customFormat="1" x14ac:dyDescent="0.2">
      <c r="A36" s="53">
        <v>0</v>
      </c>
      <c r="B36" s="53"/>
      <c r="C36" s="53">
        <f t="shared" si="0"/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360</v>
      </c>
      <c r="P36" s="15" t="s">
        <v>458</v>
      </c>
      <c r="Q36" s="15">
        <v>32</v>
      </c>
      <c r="R36" s="16"/>
      <c r="S36" s="20" t="s">
        <v>275</v>
      </c>
      <c r="T36" s="21">
        <v>1969</v>
      </c>
      <c r="U36" s="28" t="s">
        <v>299</v>
      </c>
      <c r="V36" s="21">
        <v>1996</v>
      </c>
      <c r="W36" s="25"/>
      <c r="X36" s="21"/>
      <c r="Y36" s="25" t="s">
        <v>276</v>
      </c>
      <c r="Z36" s="21">
        <f t="shared" si="1"/>
        <v>19</v>
      </c>
      <c r="AA36" s="25" t="s">
        <v>110</v>
      </c>
      <c r="AB36" s="21" t="s">
        <v>105</v>
      </c>
      <c r="AC36" s="21"/>
      <c r="AE36" s="90" t="s">
        <v>376</v>
      </c>
      <c r="AF36" s="82"/>
      <c r="CP36" s="19" t="str">
        <f t="shared" si="2"/>
        <v>Knoll Bernd</v>
      </c>
      <c r="CR36" s="19">
        <f t="shared" si="3"/>
        <v>19</v>
      </c>
      <c r="CS36" s="19" t="str">
        <f t="shared" si="4"/>
        <v>C</v>
      </c>
      <c r="CT36" s="154">
        <v>4291</v>
      </c>
      <c r="CU36" s="126"/>
      <c r="CV36" s="125">
        <v>772</v>
      </c>
      <c r="CW36" s="33">
        <f t="shared" si="22"/>
        <v>8</v>
      </c>
      <c r="CX36" s="83" t="str">
        <f t="shared" si="23"/>
        <v>Projektingenieur 2</v>
      </c>
      <c r="CY36" s="125">
        <v>772</v>
      </c>
      <c r="CZ36" s="33">
        <f t="shared" si="24"/>
        <v>8</v>
      </c>
      <c r="DA36" s="83" t="str">
        <f t="shared" si="25"/>
        <v>Projektingenieur 2</v>
      </c>
      <c r="DB36" s="125">
        <v>772</v>
      </c>
      <c r="DC36" s="33">
        <f t="shared" si="28"/>
        <v>8</v>
      </c>
      <c r="DD36" s="83" t="str">
        <f t="shared" si="29"/>
        <v>Projektingenieur 2</v>
      </c>
      <c r="DE36" s="20"/>
      <c r="DF36" s="33">
        <v>772</v>
      </c>
      <c r="DG36" s="33">
        <f t="shared" si="26"/>
        <v>8</v>
      </c>
      <c r="DH36" s="83" t="str">
        <f t="shared" si="27"/>
        <v>Projektingenieur 2</v>
      </c>
      <c r="DM36" s="19">
        <f t="shared" si="13"/>
        <v>4291</v>
      </c>
      <c r="DN36" s="153">
        <v>1</v>
      </c>
      <c r="DO36" s="19">
        <v>2</v>
      </c>
      <c r="DP36" s="185" t="s">
        <v>968</v>
      </c>
    </row>
    <row r="37" spans="1:120" s="19" customFormat="1" ht="27" x14ac:dyDescent="0.2">
      <c r="A37" s="53">
        <v>0</v>
      </c>
      <c r="B37" s="53">
        <v>1</v>
      </c>
      <c r="C37" s="53">
        <f t="shared" si="0"/>
        <v>1</v>
      </c>
      <c r="D37" s="55"/>
      <c r="E37" s="55"/>
      <c r="F37" s="56">
        <v>1</v>
      </c>
      <c r="G37" s="54"/>
      <c r="H37" s="54"/>
      <c r="I37" s="56"/>
      <c r="J37" s="54"/>
      <c r="K37" s="56"/>
      <c r="L37" s="56"/>
      <c r="M37" s="56"/>
      <c r="N37" s="58"/>
      <c r="O37" s="166" t="s">
        <v>359</v>
      </c>
      <c r="P37" s="167" t="s">
        <v>460</v>
      </c>
      <c r="Q37" s="15">
        <v>33</v>
      </c>
      <c r="R37" s="168"/>
      <c r="S37" s="20" t="s">
        <v>231</v>
      </c>
      <c r="T37" s="21">
        <v>1967</v>
      </c>
      <c r="U37" s="28" t="s">
        <v>1065</v>
      </c>
      <c r="V37" s="21">
        <v>1996</v>
      </c>
      <c r="W37" s="25"/>
      <c r="X37" s="21"/>
      <c r="Y37" s="28" t="s">
        <v>233</v>
      </c>
      <c r="Z37" s="118">
        <f t="shared" si="1"/>
        <v>19</v>
      </c>
      <c r="AA37" s="25" t="s">
        <v>675</v>
      </c>
      <c r="AB37" s="118" t="s">
        <v>105</v>
      </c>
      <c r="AC37" s="21"/>
      <c r="AE37" s="90" t="s">
        <v>373</v>
      </c>
      <c r="AF37" s="82"/>
      <c r="CP37" s="19" t="str">
        <f t="shared" si="2"/>
        <v>Ruff Ute</v>
      </c>
      <c r="CR37" s="19">
        <f t="shared" si="3"/>
        <v>19</v>
      </c>
      <c r="CS37" s="19" t="str">
        <f t="shared" si="4"/>
        <v>C</v>
      </c>
      <c r="CT37" s="154">
        <v>4277</v>
      </c>
      <c r="CU37" s="126"/>
      <c r="CV37" s="125">
        <v>782</v>
      </c>
      <c r="CW37" s="33">
        <f t="shared" si="22"/>
        <v>8</v>
      </c>
      <c r="CX37" s="83" t="str">
        <f t="shared" si="23"/>
        <v>Projektingenieur 2</v>
      </c>
      <c r="CY37" s="125">
        <v>782</v>
      </c>
      <c r="CZ37" s="33">
        <f t="shared" si="24"/>
        <v>8</v>
      </c>
      <c r="DA37" s="83" t="str">
        <f t="shared" si="25"/>
        <v>Projektingenieur 2</v>
      </c>
      <c r="DB37" s="125">
        <v>782</v>
      </c>
      <c r="DC37" s="33">
        <f t="shared" si="28"/>
        <v>8</v>
      </c>
      <c r="DD37" s="83" t="str">
        <f t="shared" si="29"/>
        <v>Projektingenieur 2</v>
      </c>
      <c r="DE37" s="20"/>
      <c r="DF37" s="33">
        <v>782</v>
      </c>
      <c r="DG37" s="33">
        <f t="shared" si="26"/>
        <v>8</v>
      </c>
      <c r="DH37" s="83" t="str">
        <f t="shared" si="27"/>
        <v>Projektingenieur 2</v>
      </c>
      <c r="DM37" s="19">
        <f t="shared" si="13"/>
        <v>4277</v>
      </c>
      <c r="DN37" s="153">
        <v>3</v>
      </c>
      <c r="DO37" s="19">
        <v>2</v>
      </c>
      <c r="DP37" s="19" t="s">
        <v>952</v>
      </c>
    </row>
    <row r="38" spans="1:120" s="19" customFormat="1" x14ac:dyDescent="0.2">
      <c r="A38" s="53">
        <v>0</v>
      </c>
      <c r="B38" s="53"/>
      <c r="C38" s="53">
        <f t="shared" si="0"/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359</v>
      </c>
      <c r="P38" s="15" t="s">
        <v>466</v>
      </c>
      <c r="Q38" s="15">
        <v>34</v>
      </c>
      <c r="R38" s="42"/>
      <c r="S38" s="20" t="s">
        <v>246</v>
      </c>
      <c r="T38" s="21">
        <v>1972</v>
      </c>
      <c r="U38" s="28" t="s">
        <v>1064</v>
      </c>
      <c r="V38" s="21">
        <v>1998</v>
      </c>
      <c r="W38" s="25"/>
      <c r="X38" s="21"/>
      <c r="Y38" s="28" t="s">
        <v>247</v>
      </c>
      <c r="Z38" s="21">
        <f t="shared" si="1"/>
        <v>17</v>
      </c>
      <c r="AA38" s="25" t="s">
        <v>392</v>
      </c>
      <c r="AB38" s="21" t="s">
        <v>105</v>
      </c>
      <c r="AC38" s="21"/>
      <c r="AE38" s="90" t="s">
        <v>404</v>
      </c>
      <c r="AF38" s="82"/>
      <c r="CP38" s="19" t="str">
        <f t="shared" si="2"/>
        <v>Martin Dirk</v>
      </c>
      <c r="CR38" s="19">
        <f t="shared" si="3"/>
        <v>17</v>
      </c>
      <c r="CS38" s="19" t="str">
        <f t="shared" si="4"/>
        <v>C</v>
      </c>
      <c r="CT38" s="154">
        <v>7696</v>
      </c>
      <c r="CU38" s="126"/>
      <c r="CV38" s="125">
        <v>772</v>
      </c>
      <c r="CW38" s="33">
        <f t="shared" si="22"/>
        <v>8</v>
      </c>
      <c r="CX38" s="83" t="str">
        <f t="shared" si="23"/>
        <v>Projektingenieur 2</v>
      </c>
      <c r="CY38" s="125">
        <v>772</v>
      </c>
      <c r="CZ38" s="33">
        <f t="shared" si="24"/>
        <v>8</v>
      </c>
      <c r="DA38" s="83" t="str">
        <f t="shared" si="25"/>
        <v>Projektingenieur 2</v>
      </c>
      <c r="DB38" s="125">
        <v>772</v>
      </c>
      <c r="DC38" s="33">
        <f t="shared" si="28"/>
        <v>8</v>
      </c>
      <c r="DD38" s="83" t="str">
        <f t="shared" si="29"/>
        <v>Projektingenieur 2</v>
      </c>
      <c r="DE38" s="20"/>
      <c r="DF38" s="33">
        <v>772</v>
      </c>
      <c r="DG38" s="33">
        <f t="shared" si="26"/>
        <v>8</v>
      </c>
      <c r="DH38" s="83" t="str">
        <f t="shared" si="27"/>
        <v>Projektingenieur 2</v>
      </c>
      <c r="DM38" s="19">
        <f t="shared" si="13"/>
        <v>7696</v>
      </c>
      <c r="DN38" s="153">
        <v>2</v>
      </c>
      <c r="DO38" s="19">
        <v>3</v>
      </c>
      <c r="DP38" s="19" t="s">
        <v>951</v>
      </c>
    </row>
    <row r="39" spans="1:120" s="19" customFormat="1" ht="27" x14ac:dyDescent="0.2">
      <c r="A39" s="53">
        <v>0</v>
      </c>
      <c r="B39" s="53">
        <v>1</v>
      </c>
      <c r="C39" s="53">
        <f t="shared" si="0"/>
        <v>1</v>
      </c>
      <c r="D39" s="55"/>
      <c r="E39" s="55">
        <v>1</v>
      </c>
      <c r="F39" s="56"/>
      <c r="G39" s="54"/>
      <c r="H39" s="54"/>
      <c r="I39" s="56"/>
      <c r="J39" s="54"/>
      <c r="K39" s="56"/>
      <c r="L39" s="56"/>
      <c r="M39" s="56"/>
      <c r="N39" s="58"/>
      <c r="O39" s="52" t="s">
        <v>359</v>
      </c>
      <c r="P39" s="15" t="s">
        <v>470</v>
      </c>
      <c r="Q39" s="15">
        <v>35</v>
      </c>
      <c r="R39" s="42"/>
      <c r="S39" s="20" t="s">
        <v>227</v>
      </c>
      <c r="T39" s="21">
        <v>1976</v>
      </c>
      <c r="U39" s="28" t="s">
        <v>1048</v>
      </c>
      <c r="V39" s="21">
        <v>2001</v>
      </c>
      <c r="W39" s="25" t="s">
        <v>1049</v>
      </c>
      <c r="X39" s="21">
        <v>2009</v>
      </c>
      <c r="Y39" s="28" t="s">
        <v>106</v>
      </c>
      <c r="Z39" s="21">
        <f t="shared" si="1"/>
        <v>14</v>
      </c>
      <c r="AA39" s="25" t="s">
        <v>605</v>
      </c>
      <c r="AB39" s="21" t="s">
        <v>105</v>
      </c>
      <c r="AC39" s="21"/>
      <c r="AE39" s="90" t="s">
        <v>1097</v>
      </c>
      <c r="AF39" s="82"/>
      <c r="CP39" s="19" t="str">
        <f t="shared" si="2"/>
        <v>Chroust Steffi</v>
      </c>
      <c r="CR39" s="19">
        <f t="shared" si="3"/>
        <v>14</v>
      </c>
      <c r="CS39" s="19" t="str">
        <f t="shared" si="4"/>
        <v>C</v>
      </c>
      <c r="CT39" s="154">
        <v>4275</v>
      </c>
      <c r="CU39" s="126"/>
      <c r="CV39" s="125">
        <v>782</v>
      </c>
      <c r="CW39" s="33">
        <f t="shared" si="22"/>
        <v>8</v>
      </c>
      <c r="CX39" s="83" t="str">
        <f t="shared" si="23"/>
        <v>Projektingenieur 2</v>
      </c>
      <c r="CY39" s="125">
        <v>782</v>
      </c>
      <c r="CZ39" s="33">
        <f t="shared" si="24"/>
        <v>8</v>
      </c>
      <c r="DA39" s="83" t="str">
        <f t="shared" si="25"/>
        <v>Projektingenieur 2</v>
      </c>
      <c r="DB39" s="125">
        <v>782</v>
      </c>
      <c r="DC39" s="33">
        <f t="shared" si="28"/>
        <v>8</v>
      </c>
      <c r="DD39" s="83" t="str">
        <f t="shared" si="29"/>
        <v>Projektingenieur 2</v>
      </c>
      <c r="DE39" s="20"/>
      <c r="DF39" s="33">
        <v>781</v>
      </c>
      <c r="DG39" s="33">
        <f t="shared" si="26"/>
        <v>7</v>
      </c>
      <c r="DH39" s="83" t="str">
        <f t="shared" si="27"/>
        <v>Projektingenieur 1</v>
      </c>
      <c r="DM39" s="19">
        <f t="shared" si="13"/>
        <v>4275</v>
      </c>
      <c r="DN39" s="153">
        <v>2</v>
      </c>
      <c r="DO39" s="19">
        <v>3</v>
      </c>
      <c r="DP39" s="19" t="s">
        <v>952</v>
      </c>
    </row>
    <row r="40" spans="1:120" s="19" customFormat="1" x14ac:dyDescent="0.2">
      <c r="A40" s="53">
        <v>0</v>
      </c>
      <c r="B40" s="53"/>
      <c r="C40" s="53">
        <f t="shared" si="0"/>
        <v>1</v>
      </c>
      <c r="D40" s="55">
        <v>1</v>
      </c>
      <c r="E40" s="55"/>
      <c r="F40" s="56"/>
      <c r="G40" s="54"/>
      <c r="H40" s="54"/>
      <c r="I40" s="56"/>
      <c r="J40" s="54"/>
      <c r="K40" s="56"/>
      <c r="L40" s="56"/>
      <c r="M40" s="56"/>
      <c r="N40" s="58"/>
      <c r="O40" s="52" t="s">
        <v>359</v>
      </c>
      <c r="P40" s="15" t="s">
        <v>471</v>
      </c>
      <c r="Q40" s="15">
        <v>36</v>
      </c>
      <c r="R40" s="42"/>
      <c r="S40" s="20" t="s">
        <v>229</v>
      </c>
      <c r="T40" s="21">
        <v>1976</v>
      </c>
      <c r="U40" s="28" t="s">
        <v>241</v>
      </c>
      <c r="V40" s="21">
        <v>2001</v>
      </c>
      <c r="W40" s="25"/>
      <c r="X40" s="21"/>
      <c r="Y40" s="28" t="s">
        <v>337</v>
      </c>
      <c r="Z40" s="21">
        <f t="shared" si="1"/>
        <v>14</v>
      </c>
      <c r="AA40" s="25" t="s">
        <v>683</v>
      </c>
      <c r="AB40" s="21" t="s">
        <v>105</v>
      </c>
      <c r="AC40" s="21"/>
      <c r="AE40" s="90" t="s">
        <v>373</v>
      </c>
      <c r="AF40" s="82"/>
      <c r="CP40" s="19" t="str">
        <f t="shared" si="2"/>
        <v>Falzone Lorenzo</v>
      </c>
      <c r="CR40" s="19">
        <f t="shared" si="3"/>
        <v>14</v>
      </c>
      <c r="CS40" s="19" t="str">
        <f t="shared" si="4"/>
        <v>C</v>
      </c>
      <c r="CT40" s="154">
        <v>7695</v>
      </c>
      <c r="CU40" s="126"/>
      <c r="CV40" s="125">
        <v>772</v>
      </c>
      <c r="CW40" s="33">
        <f t="shared" si="22"/>
        <v>8</v>
      </c>
      <c r="CX40" s="83" t="str">
        <f t="shared" si="23"/>
        <v>Projektingenieur 2</v>
      </c>
      <c r="CY40" s="125">
        <v>772</v>
      </c>
      <c r="CZ40" s="33">
        <f t="shared" si="24"/>
        <v>8</v>
      </c>
      <c r="DA40" s="83" t="str">
        <f t="shared" si="25"/>
        <v>Projektingenieur 2</v>
      </c>
      <c r="DB40" s="125">
        <v>772</v>
      </c>
      <c r="DC40" s="33">
        <f t="shared" si="28"/>
        <v>8</v>
      </c>
      <c r="DD40" s="83" t="str">
        <f t="shared" si="29"/>
        <v>Projektingenieur 2</v>
      </c>
      <c r="DE40" s="20"/>
      <c r="DF40" s="33">
        <v>771</v>
      </c>
      <c r="DG40" s="33">
        <f t="shared" si="26"/>
        <v>7</v>
      </c>
      <c r="DH40" s="83" t="str">
        <f t="shared" si="27"/>
        <v>Projektingenieur 1</v>
      </c>
      <c r="DM40" s="19">
        <f t="shared" si="13"/>
        <v>7695</v>
      </c>
      <c r="DN40" s="153">
        <v>1</v>
      </c>
      <c r="DO40" s="19">
        <v>2</v>
      </c>
      <c r="DP40" s="19" t="s">
        <v>951</v>
      </c>
    </row>
    <row r="41" spans="1:120" s="19" customFormat="1" x14ac:dyDescent="0.2">
      <c r="A41" s="53">
        <v>0</v>
      </c>
      <c r="B41" s="53">
        <v>1</v>
      </c>
      <c r="C41" s="53">
        <f t="shared" si="0"/>
        <v>1</v>
      </c>
      <c r="D41" s="55">
        <v>1</v>
      </c>
      <c r="E41" s="55"/>
      <c r="F41" s="56"/>
      <c r="G41" s="54"/>
      <c r="H41" s="54"/>
      <c r="I41" s="56"/>
      <c r="J41" s="54"/>
      <c r="K41" s="56"/>
      <c r="L41" s="56"/>
      <c r="M41" s="56"/>
      <c r="N41" s="58"/>
      <c r="O41" s="52" t="s">
        <v>360</v>
      </c>
      <c r="P41" s="15" t="s">
        <v>588</v>
      </c>
      <c r="Q41" s="15">
        <v>37</v>
      </c>
      <c r="R41" s="42"/>
      <c r="S41" s="20" t="s">
        <v>589</v>
      </c>
      <c r="T41" s="21">
        <v>1976</v>
      </c>
      <c r="U41" s="28" t="s">
        <v>194</v>
      </c>
      <c r="V41" s="21">
        <v>2001</v>
      </c>
      <c r="W41" s="25"/>
      <c r="X41" s="21"/>
      <c r="Y41" s="28" t="s">
        <v>1024</v>
      </c>
      <c r="Z41" s="21">
        <f t="shared" si="1"/>
        <v>14</v>
      </c>
      <c r="AA41" s="25" t="s">
        <v>684</v>
      </c>
      <c r="AB41" s="21" t="s">
        <v>105</v>
      </c>
      <c r="AC41" s="21"/>
      <c r="AE41" s="90" t="s">
        <v>373</v>
      </c>
      <c r="AF41" s="82"/>
      <c r="CP41" s="19" t="str">
        <f t="shared" si="2"/>
        <v>Weber Madeleine</v>
      </c>
      <c r="CR41" s="19">
        <f t="shared" si="3"/>
        <v>14</v>
      </c>
      <c r="CS41" s="19" t="str">
        <f t="shared" si="4"/>
        <v>C</v>
      </c>
      <c r="CT41" s="154">
        <v>4350</v>
      </c>
      <c r="CU41" s="126"/>
      <c r="CV41" s="125">
        <v>772</v>
      </c>
      <c r="CW41" s="33">
        <f t="shared" si="22"/>
        <v>8</v>
      </c>
      <c r="CX41" s="83" t="str">
        <f t="shared" si="23"/>
        <v>Projektingenieur 2</v>
      </c>
      <c r="CY41" s="125">
        <v>772</v>
      </c>
      <c r="CZ41" s="33">
        <f t="shared" si="24"/>
        <v>8</v>
      </c>
      <c r="DA41" s="83" t="str">
        <f t="shared" si="25"/>
        <v>Projektingenieur 2</v>
      </c>
      <c r="DB41" s="125">
        <v>772</v>
      </c>
      <c r="DC41" s="33">
        <f t="shared" si="28"/>
        <v>8</v>
      </c>
      <c r="DD41" s="83" t="str">
        <f t="shared" si="29"/>
        <v>Projektingenieur 2</v>
      </c>
      <c r="DE41" s="20"/>
      <c r="DF41" s="33">
        <v>771</v>
      </c>
      <c r="DG41" s="33">
        <f t="shared" si="26"/>
        <v>7</v>
      </c>
      <c r="DH41" s="83" t="str">
        <f t="shared" si="27"/>
        <v>Projektingenieur 1</v>
      </c>
      <c r="DM41" s="19">
        <f t="shared" si="13"/>
        <v>4350</v>
      </c>
      <c r="DN41" s="153">
        <v>1</v>
      </c>
      <c r="DO41" s="19">
        <v>2</v>
      </c>
      <c r="DP41" s="19" t="s">
        <v>951</v>
      </c>
    </row>
    <row r="42" spans="1:120" s="19" customFormat="1" ht="27" x14ac:dyDescent="0.2">
      <c r="A42" s="53">
        <v>0</v>
      </c>
      <c r="B42" s="53"/>
      <c r="C42" s="53">
        <f t="shared" si="0"/>
        <v>1</v>
      </c>
      <c r="D42" s="55"/>
      <c r="E42" s="55">
        <v>1</v>
      </c>
      <c r="F42" s="56"/>
      <c r="G42" s="54"/>
      <c r="H42" s="54"/>
      <c r="I42" s="56"/>
      <c r="J42" s="54"/>
      <c r="K42" s="56"/>
      <c r="L42" s="56"/>
      <c r="M42" s="56"/>
      <c r="N42" s="58"/>
      <c r="O42" s="52" t="s">
        <v>361</v>
      </c>
      <c r="P42" s="15" t="s">
        <v>469</v>
      </c>
      <c r="Q42" s="15">
        <v>38</v>
      </c>
      <c r="R42" s="42"/>
      <c r="S42" s="20" t="s">
        <v>301</v>
      </c>
      <c r="T42" s="21">
        <v>1975</v>
      </c>
      <c r="U42" s="28" t="s">
        <v>302</v>
      </c>
      <c r="V42" s="21">
        <v>2001</v>
      </c>
      <c r="W42" s="25"/>
      <c r="X42" s="21"/>
      <c r="Y42" s="28" t="s">
        <v>303</v>
      </c>
      <c r="Z42" s="118">
        <f t="shared" si="1"/>
        <v>14</v>
      </c>
      <c r="AA42" s="169" t="s">
        <v>682</v>
      </c>
      <c r="AB42" s="118" t="s">
        <v>105</v>
      </c>
      <c r="AC42" s="21"/>
      <c r="AE42" s="90" t="s">
        <v>373</v>
      </c>
      <c r="AF42" s="82"/>
      <c r="CP42" s="19" t="str">
        <f t="shared" si="2"/>
        <v>Rey Lionel</v>
      </c>
      <c r="CR42" s="19">
        <f t="shared" si="3"/>
        <v>14</v>
      </c>
      <c r="CS42" s="19" t="str">
        <f t="shared" si="4"/>
        <v>C</v>
      </c>
      <c r="CT42" s="154">
        <v>4299</v>
      </c>
      <c r="CU42" s="126"/>
      <c r="CV42" s="125">
        <v>782</v>
      </c>
      <c r="CW42" s="33">
        <f t="shared" si="22"/>
        <v>8</v>
      </c>
      <c r="CX42" s="83" t="str">
        <f t="shared" si="23"/>
        <v>Projektingenieur 2</v>
      </c>
      <c r="CY42" s="125">
        <v>782</v>
      </c>
      <c r="CZ42" s="33">
        <f t="shared" si="24"/>
        <v>8</v>
      </c>
      <c r="DA42" s="83" t="str">
        <f t="shared" si="25"/>
        <v>Projektingenieur 2</v>
      </c>
      <c r="DB42" s="125">
        <v>782</v>
      </c>
      <c r="DC42" s="33">
        <f t="shared" si="28"/>
        <v>8</v>
      </c>
      <c r="DD42" s="83" t="str">
        <f t="shared" si="29"/>
        <v>Projektingenieur 2</v>
      </c>
      <c r="DE42" s="20"/>
      <c r="DF42" s="33">
        <v>782</v>
      </c>
      <c r="DG42" s="33">
        <f t="shared" si="26"/>
        <v>8</v>
      </c>
      <c r="DH42" s="83" t="str">
        <f t="shared" si="27"/>
        <v>Projektingenieur 2</v>
      </c>
      <c r="DM42" s="19">
        <f t="shared" si="13"/>
        <v>4299</v>
      </c>
      <c r="DN42" s="153">
        <v>2</v>
      </c>
      <c r="DO42" s="19">
        <v>3</v>
      </c>
      <c r="DP42" s="19" t="s">
        <v>952</v>
      </c>
    </row>
    <row r="43" spans="1:120" s="19" customFormat="1" ht="27" x14ac:dyDescent="0.2">
      <c r="A43" s="53">
        <v>0</v>
      </c>
      <c r="B43" s="53"/>
      <c r="C43" s="53">
        <f>IF(Z43&gt;=10,1,0)</f>
        <v>1</v>
      </c>
      <c r="D43" s="55">
        <v>1</v>
      </c>
      <c r="E43" s="55"/>
      <c r="F43" s="56"/>
      <c r="G43" s="54"/>
      <c r="H43" s="54"/>
      <c r="I43" s="56"/>
      <c r="J43" s="54"/>
      <c r="K43" s="56"/>
      <c r="L43" s="56"/>
      <c r="M43" s="56"/>
      <c r="N43" s="58"/>
      <c r="O43" s="195" t="s">
        <v>361</v>
      </c>
      <c r="P43" s="194" t="s">
        <v>566</v>
      </c>
      <c r="Q43" s="15">
        <v>39</v>
      </c>
      <c r="R43" s="42"/>
      <c r="S43" s="16" t="s">
        <v>561</v>
      </c>
      <c r="T43" s="21">
        <v>1975</v>
      </c>
      <c r="U43" s="28" t="s">
        <v>562</v>
      </c>
      <c r="V43" s="21">
        <v>2004</v>
      </c>
      <c r="W43" s="25"/>
      <c r="X43" s="21"/>
      <c r="Y43" s="28" t="s">
        <v>564</v>
      </c>
      <c r="Z43" s="118">
        <f>$AD$3-V43</f>
        <v>11</v>
      </c>
      <c r="AA43" s="169" t="s">
        <v>565</v>
      </c>
      <c r="AB43" s="21" t="s">
        <v>105</v>
      </c>
      <c r="AC43" s="21"/>
      <c r="AE43" s="90" t="s">
        <v>1084</v>
      </c>
      <c r="AF43" s="82"/>
      <c r="CP43" s="19" t="str">
        <f>+S43</f>
        <v>That Pueng</v>
      </c>
      <c r="CR43" s="19">
        <f>+Z43</f>
        <v>11</v>
      </c>
      <c r="CS43" s="19" t="str">
        <f>+AB43</f>
        <v>C</v>
      </c>
      <c r="CT43" s="154">
        <v>4345</v>
      </c>
      <c r="CU43" s="126"/>
      <c r="CV43" s="125">
        <v>782</v>
      </c>
      <c r="CW43" s="33">
        <f>VLOOKUP($CV43,Funktionsbezeichnungen,3,0)</f>
        <v>8</v>
      </c>
      <c r="CX43" s="83" t="str">
        <f>VLOOKUP($CV43,Funktionsbezeichnungen,2,0)</f>
        <v>Projektingenieur 2</v>
      </c>
      <c r="CY43" s="125">
        <v>782</v>
      </c>
      <c r="CZ43" s="33">
        <f>VLOOKUP($CY43,Funktionsbezeichnungen,3,0)</f>
        <v>8</v>
      </c>
      <c r="DA43" s="83" t="str">
        <f>VLOOKUP($CY43,Funktionsbezeichnungen,2,0)</f>
        <v>Projektingenieur 2</v>
      </c>
      <c r="DB43" s="125">
        <v>782</v>
      </c>
      <c r="DC43" s="33">
        <f>VLOOKUP($DB43,Funktionsbezeichnungen,3,0)</f>
        <v>8</v>
      </c>
      <c r="DD43" s="83" t="str">
        <f>VLOOKUP($DB43,Funktionsbezeichnungen,2,0)</f>
        <v>Projektingenieur 2</v>
      </c>
      <c r="DE43" s="20"/>
      <c r="DF43" s="33">
        <v>781</v>
      </c>
      <c r="DG43" s="33">
        <f>VLOOKUP($DF43,Funktionsbezeichnungen,3,0)</f>
        <v>7</v>
      </c>
      <c r="DH43" s="83" t="str">
        <f>VLOOKUP($DF43,Funktionsbezeichnungen,2,0)</f>
        <v>Projektingenieur 1</v>
      </c>
      <c r="DM43" s="19">
        <f>+CT43</f>
        <v>4345</v>
      </c>
      <c r="DN43" s="153">
        <v>1</v>
      </c>
      <c r="DO43" s="19">
        <v>2</v>
      </c>
      <c r="DP43" s="19" t="s">
        <v>952</v>
      </c>
    </row>
    <row r="44" spans="1:120" s="19" customFormat="1" ht="27" x14ac:dyDescent="0.2">
      <c r="A44" s="53">
        <v>0</v>
      </c>
      <c r="B44" s="53"/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934</v>
      </c>
      <c r="Q44" s="15">
        <v>40</v>
      </c>
      <c r="R44" s="42"/>
      <c r="S44" s="20" t="s">
        <v>935</v>
      </c>
      <c r="T44" s="21">
        <v>1976</v>
      </c>
      <c r="U44" s="28" t="s">
        <v>936</v>
      </c>
      <c r="V44" s="21">
        <v>2004</v>
      </c>
      <c r="W44" s="25" t="s">
        <v>324</v>
      </c>
      <c r="X44" s="21">
        <v>2014</v>
      </c>
      <c r="Y44" s="28"/>
      <c r="Z44" s="118">
        <f t="shared" si="1"/>
        <v>11</v>
      </c>
      <c r="AA44" s="169" t="s">
        <v>937</v>
      </c>
      <c r="AB44" s="118" t="s">
        <v>105</v>
      </c>
      <c r="AC44" s="21"/>
      <c r="AE44" s="90" t="s">
        <v>373</v>
      </c>
      <c r="AF44" s="82" t="s">
        <v>1083</v>
      </c>
      <c r="CP44" s="19" t="str">
        <f t="shared" si="2"/>
        <v>Becksmann Thomas J.</v>
      </c>
      <c r="CR44" s="19">
        <f t="shared" si="3"/>
        <v>11</v>
      </c>
      <c r="CS44" s="19" t="str">
        <f t="shared" si="4"/>
        <v>C</v>
      </c>
      <c r="CT44" s="154">
        <v>3210</v>
      </c>
      <c r="CU44" s="126"/>
      <c r="CV44" s="125">
        <v>772</v>
      </c>
      <c r="CW44" s="33">
        <f t="shared" si="22"/>
        <v>8</v>
      </c>
      <c r="CX44" s="83" t="str">
        <f t="shared" si="23"/>
        <v>Projektingenieur 2</v>
      </c>
      <c r="CY44" s="125"/>
      <c r="CZ44" s="33"/>
      <c r="DA44" s="83"/>
      <c r="DB44" s="125"/>
      <c r="DC44" s="33"/>
      <c r="DD44" s="83"/>
      <c r="DE44" s="20"/>
      <c r="DF44" s="33"/>
      <c r="DG44" s="33"/>
      <c r="DH44" s="83"/>
      <c r="DM44" s="19">
        <f t="shared" si="13"/>
        <v>3210</v>
      </c>
      <c r="DN44" s="153">
        <v>2</v>
      </c>
      <c r="DO44" s="19">
        <v>3</v>
      </c>
      <c r="DP44" s="19" t="s">
        <v>951</v>
      </c>
    </row>
    <row r="45" spans="1:120" s="19" customFormat="1" x14ac:dyDescent="0.2">
      <c r="A45" s="53">
        <v>0</v>
      </c>
      <c r="B45" s="53"/>
      <c r="C45" s="53">
        <f>IF(Z45&gt;=10,1,0)</f>
        <v>1</v>
      </c>
      <c r="D45" s="55"/>
      <c r="E45" s="55">
        <v>1</v>
      </c>
      <c r="F45" s="56"/>
      <c r="G45" s="54"/>
      <c r="H45" s="54">
        <v>1</v>
      </c>
      <c r="I45" s="56"/>
      <c r="J45" s="54"/>
      <c r="K45" s="56"/>
      <c r="L45" s="56"/>
      <c r="M45" s="56"/>
      <c r="N45" s="58"/>
      <c r="O45" s="52" t="s">
        <v>358</v>
      </c>
      <c r="P45" s="15" t="s">
        <v>852</v>
      </c>
      <c r="Q45" s="15">
        <v>41</v>
      </c>
      <c r="R45" s="42"/>
      <c r="S45" s="20" t="s">
        <v>870</v>
      </c>
      <c r="T45" s="21">
        <v>1978</v>
      </c>
      <c r="U45" s="28" t="s">
        <v>198</v>
      </c>
      <c r="V45" s="21">
        <v>2004</v>
      </c>
      <c r="W45" s="25"/>
      <c r="X45" s="21"/>
      <c r="Y45" s="28" t="s">
        <v>853</v>
      </c>
      <c r="Z45" s="21">
        <f>$AD$3-V45</f>
        <v>11</v>
      </c>
      <c r="AA45" s="25" t="s">
        <v>671</v>
      </c>
      <c r="AB45" s="21" t="s">
        <v>105</v>
      </c>
      <c r="AC45" s="21"/>
      <c r="AE45" s="90" t="s">
        <v>373</v>
      </c>
      <c r="AF45" s="82"/>
      <c r="CP45" s="19" t="str">
        <f>+S45</f>
        <v>Hausammann Cédric</v>
      </c>
      <c r="CR45" s="19">
        <f>+Z45</f>
        <v>11</v>
      </c>
      <c r="CS45" s="19" t="str">
        <f>+AB45</f>
        <v>C</v>
      </c>
      <c r="CT45" s="154">
        <v>9648</v>
      </c>
      <c r="CU45" s="126"/>
      <c r="CV45" s="125">
        <v>772</v>
      </c>
      <c r="CW45" s="33">
        <f>VLOOKUP($CV45,Funktionsbezeichnungen,3,0)</f>
        <v>8</v>
      </c>
      <c r="CX45" s="83" t="str">
        <f>VLOOKUP($CV45,Funktionsbezeichnungen,2,0)</f>
        <v>Projektingenieur 2</v>
      </c>
      <c r="CY45" s="125">
        <v>772</v>
      </c>
      <c r="CZ45" s="33">
        <f>VLOOKUP($CY45,Funktionsbezeichnungen,3,0)</f>
        <v>8</v>
      </c>
      <c r="DA45" s="83" t="str">
        <f>VLOOKUP($CY45,Funktionsbezeichnungen,2,0)</f>
        <v>Projektingenieur 2</v>
      </c>
      <c r="DB45" s="125">
        <v>772</v>
      </c>
      <c r="DC45" s="33">
        <f>VLOOKUP($DB45,Funktionsbezeichnungen,3,0)</f>
        <v>8</v>
      </c>
      <c r="DD45" s="83" t="str">
        <f>VLOOKUP($DB45,Funktionsbezeichnungen,2,0)</f>
        <v>Projektingenieur 2</v>
      </c>
      <c r="DE45" s="20"/>
      <c r="DF45" s="33">
        <v>771</v>
      </c>
      <c r="DG45" s="33">
        <f>VLOOKUP($DF45,Funktionsbezeichnungen,3,0)</f>
        <v>7</v>
      </c>
      <c r="DH45" s="83" t="str">
        <f>VLOOKUP($DF45,Funktionsbezeichnungen,2,0)</f>
        <v>Projektingenieur 1</v>
      </c>
      <c r="DM45" s="19">
        <f>+CT45</f>
        <v>9648</v>
      </c>
      <c r="DN45" s="153">
        <v>2</v>
      </c>
      <c r="DO45" s="19">
        <v>3</v>
      </c>
      <c r="DP45" s="19" t="s">
        <v>951</v>
      </c>
    </row>
    <row r="46" spans="1:120" s="19" customFormat="1" ht="27" x14ac:dyDescent="0.2">
      <c r="A46" s="53">
        <v>0</v>
      </c>
      <c r="B46" s="53"/>
      <c r="C46" s="53">
        <f>IF(Z46&gt;=10,1,0)</f>
        <v>1</v>
      </c>
      <c r="D46" s="55"/>
      <c r="E46" s="55">
        <v>1</v>
      </c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1120</v>
      </c>
      <c r="Q46" s="15">
        <v>42</v>
      </c>
      <c r="R46" s="42"/>
      <c r="S46" s="20" t="s">
        <v>1118</v>
      </c>
      <c r="T46" s="21">
        <v>1976</v>
      </c>
      <c r="U46" s="28" t="s">
        <v>1119</v>
      </c>
      <c r="V46" s="21">
        <v>2005</v>
      </c>
      <c r="W46" s="25"/>
      <c r="X46" s="21"/>
      <c r="Y46" s="28"/>
      <c r="Z46" s="118">
        <f>$AD$3-V46</f>
        <v>10</v>
      </c>
      <c r="AA46" s="169" t="s">
        <v>937</v>
      </c>
      <c r="AB46" s="118" t="s">
        <v>105</v>
      </c>
      <c r="AC46" s="21"/>
      <c r="AE46" s="90" t="s">
        <v>373</v>
      </c>
      <c r="AF46" s="82"/>
      <c r="CP46" s="19" t="str">
        <f>+S46</f>
        <v>Dick David</v>
      </c>
      <c r="CR46" s="19">
        <f>+Z46</f>
        <v>10</v>
      </c>
      <c r="CS46" s="19" t="str">
        <f>+AB46</f>
        <v>C</v>
      </c>
      <c r="CT46" s="205">
        <v>4909</v>
      </c>
      <c r="CU46" s="126"/>
      <c r="CV46" s="125">
        <v>772</v>
      </c>
      <c r="CW46" s="33">
        <f>VLOOKUP($CV46,Funktionsbezeichnungen,3,0)</f>
        <v>8</v>
      </c>
      <c r="CX46" s="83" t="str">
        <f>VLOOKUP($CV46,Funktionsbezeichnungen,2,0)</f>
        <v>Projektingenieur 2</v>
      </c>
      <c r="CY46" s="125"/>
      <c r="CZ46" s="33"/>
      <c r="DA46" s="83"/>
      <c r="DB46" s="125"/>
      <c r="DC46" s="33"/>
      <c r="DD46" s="83"/>
      <c r="DE46" s="20"/>
      <c r="DF46" s="33"/>
      <c r="DG46" s="33"/>
      <c r="DH46" s="83"/>
      <c r="DM46" s="19">
        <f>+CT46</f>
        <v>4909</v>
      </c>
      <c r="DN46" s="153">
        <v>2</v>
      </c>
      <c r="DO46" s="19">
        <v>3</v>
      </c>
      <c r="DP46" s="19" t="s">
        <v>952</v>
      </c>
    </row>
    <row r="47" spans="1:120" s="19" customFormat="1" ht="38.25" x14ac:dyDescent="0.2">
      <c r="A47" s="53">
        <v>0</v>
      </c>
      <c r="B47" s="53"/>
      <c r="C47" s="53">
        <f t="shared" si="0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15" t="s">
        <v>865</v>
      </c>
      <c r="Q47" s="15">
        <v>43</v>
      </c>
      <c r="R47" s="42"/>
      <c r="S47" s="20" t="s">
        <v>866</v>
      </c>
      <c r="T47" s="21">
        <v>1969</v>
      </c>
      <c r="U47" s="28" t="s">
        <v>943</v>
      </c>
      <c r="V47" s="21">
        <v>1999</v>
      </c>
      <c r="W47" s="191" t="s">
        <v>1047</v>
      </c>
      <c r="X47" s="21">
        <v>2011</v>
      </c>
      <c r="Y47" s="28" t="s">
        <v>944</v>
      </c>
      <c r="Z47" s="118">
        <f t="shared" si="1"/>
        <v>16</v>
      </c>
      <c r="AA47" s="169" t="s">
        <v>565</v>
      </c>
      <c r="AB47" s="21" t="s">
        <v>1040</v>
      </c>
      <c r="AC47" s="21"/>
      <c r="AE47" s="90" t="s">
        <v>373</v>
      </c>
      <c r="AF47" s="82"/>
      <c r="CP47" s="19" t="str">
        <f t="shared" si="2"/>
        <v>Betzold Alexander</v>
      </c>
      <c r="CR47" s="19">
        <f t="shared" si="3"/>
        <v>16</v>
      </c>
      <c r="CS47" s="19" t="str">
        <f t="shared" si="4"/>
        <v xml:space="preserve"> D/C 2)</v>
      </c>
      <c r="CT47" s="154">
        <v>4306</v>
      </c>
      <c r="CU47" s="126"/>
      <c r="CV47" s="125">
        <v>782</v>
      </c>
      <c r="CW47" s="33">
        <f t="shared" si="22"/>
        <v>8</v>
      </c>
      <c r="CX47" s="83" t="str">
        <f t="shared" si="23"/>
        <v>Projektingenieur 2</v>
      </c>
      <c r="CY47" s="125">
        <v>782</v>
      </c>
      <c r="CZ47" s="33">
        <f t="shared" si="24"/>
        <v>8</v>
      </c>
      <c r="DA47" s="83" t="str">
        <f t="shared" si="25"/>
        <v>Projektingenieur 2</v>
      </c>
      <c r="DB47" s="125">
        <v>782</v>
      </c>
      <c r="DC47" s="33">
        <f t="shared" si="28"/>
        <v>8</v>
      </c>
      <c r="DD47" s="83" t="str">
        <f t="shared" si="29"/>
        <v>Projektingenieur 2</v>
      </c>
      <c r="DE47" s="20"/>
      <c r="DF47" s="33">
        <v>781</v>
      </c>
      <c r="DG47" s="33">
        <f t="shared" si="26"/>
        <v>7</v>
      </c>
      <c r="DH47" s="83" t="str">
        <f t="shared" si="27"/>
        <v>Projektingenieur 1</v>
      </c>
      <c r="DM47" s="19">
        <f t="shared" si="13"/>
        <v>4306</v>
      </c>
      <c r="DN47" s="153">
        <v>2</v>
      </c>
      <c r="DO47" s="19">
        <v>2</v>
      </c>
      <c r="DP47" s="19" t="s">
        <v>952</v>
      </c>
    </row>
    <row r="48" spans="1:120" s="19" customFormat="1" x14ac:dyDescent="0.2">
      <c r="A48" s="53">
        <v>0</v>
      </c>
      <c r="B48" s="53">
        <v>1</v>
      </c>
      <c r="C48" s="53"/>
      <c r="D48" s="55">
        <v>1</v>
      </c>
      <c r="E48" s="55"/>
      <c r="F48" s="56"/>
      <c r="G48" s="54"/>
      <c r="H48" s="54"/>
      <c r="I48" s="56"/>
      <c r="J48" s="54"/>
      <c r="K48" s="56"/>
      <c r="L48" s="56"/>
      <c r="M48" s="56"/>
      <c r="N48" s="58"/>
      <c r="O48" s="52" t="s">
        <v>361</v>
      </c>
      <c r="P48" s="15" t="s">
        <v>918</v>
      </c>
      <c r="Q48" s="15">
        <v>44</v>
      </c>
      <c r="R48" s="42"/>
      <c r="S48" s="20" t="s">
        <v>919</v>
      </c>
      <c r="T48" s="21">
        <v>1962</v>
      </c>
      <c r="U48" s="28" t="s">
        <v>1058</v>
      </c>
      <c r="V48" s="21">
        <v>1992</v>
      </c>
      <c r="W48" s="25" t="s">
        <v>921</v>
      </c>
      <c r="X48" s="21">
        <v>2002</v>
      </c>
      <c r="Y48" s="28" t="s">
        <v>922</v>
      </c>
      <c r="Z48" s="118">
        <f t="shared" si="1"/>
        <v>23</v>
      </c>
      <c r="AA48" s="169" t="s">
        <v>1080</v>
      </c>
      <c r="AB48" s="21" t="s">
        <v>121</v>
      </c>
      <c r="AC48" s="21"/>
      <c r="AE48" s="90" t="s">
        <v>373</v>
      </c>
      <c r="AF48" s="82"/>
      <c r="CP48" s="19" t="str">
        <f t="shared" si="2"/>
        <v>Niedermeyer Friederike</v>
      </c>
      <c r="CR48" s="19">
        <f t="shared" si="3"/>
        <v>23</v>
      </c>
      <c r="CS48" s="19" t="str">
        <f t="shared" si="4"/>
        <v>D</v>
      </c>
      <c r="CT48" s="154">
        <v>4307</v>
      </c>
      <c r="CU48" s="126"/>
      <c r="CV48" s="125">
        <v>782</v>
      </c>
      <c r="CW48" s="33">
        <f t="shared" si="22"/>
        <v>8</v>
      </c>
      <c r="CX48" s="83" t="str">
        <f t="shared" si="23"/>
        <v>Projektingenieur 2</v>
      </c>
      <c r="CY48" s="125"/>
      <c r="CZ48" s="33"/>
      <c r="DA48" s="83"/>
      <c r="DB48" s="125"/>
      <c r="DC48" s="33"/>
      <c r="DD48" s="83"/>
      <c r="DE48" s="20"/>
      <c r="DF48" s="33"/>
      <c r="DG48" s="33"/>
      <c r="DH48" s="83"/>
      <c r="DM48" s="19">
        <f t="shared" si="13"/>
        <v>4307</v>
      </c>
      <c r="DN48" s="153">
        <v>1</v>
      </c>
      <c r="DO48" s="19">
        <v>2</v>
      </c>
      <c r="DP48" s="19" t="s">
        <v>952</v>
      </c>
    </row>
    <row r="49" spans="1:120" s="19" customFormat="1" x14ac:dyDescent="0.2">
      <c r="A49" s="53">
        <v>0</v>
      </c>
      <c r="B49" s="53">
        <v>1</v>
      </c>
      <c r="C49" s="53">
        <f t="shared" ref="C49:C112" si="30">IF(Z49&gt;=10,1,0)</f>
        <v>1</v>
      </c>
      <c r="D49" s="55"/>
      <c r="E49" s="55">
        <v>1</v>
      </c>
      <c r="F49" s="56"/>
      <c r="G49" s="54"/>
      <c r="H49" s="54">
        <v>1</v>
      </c>
      <c r="I49" s="56"/>
      <c r="J49" s="54"/>
      <c r="K49" s="56"/>
      <c r="L49" s="56"/>
      <c r="M49" s="56"/>
      <c r="N49" s="58"/>
      <c r="O49" s="52" t="s">
        <v>360</v>
      </c>
      <c r="P49" s="15" t="s">
        <v>612</v>
      </c>
      <c r="Q49" s="15">
        <v>45</v>
      </c>
      <c r="R49" s="42"/>
      <c r="S49" s="20" t="s">
        <v>613</v>
      </c>
      <c r="T49" s="21">
        <v>1980</v>
      </c>
      <c r="U49" s="28" t="s">
        <v>1068</v>
      </c>
      <c r="V49" s="21">
        <v>2005</v>
      </c>
      <c r="W49" s="25"/>
      <c r="X49" s="21"/>
      <c r="Y49" s="28"/>
      <c r="Z49" s="21">
        <f t="shared" si="1"/>
        <v>10</v>
      </c>
      <c r="AA49" s="25" t="s">
        <v>685</v>
      </c>
      <c r="AB49" s="21" t="s">
        <v>121</v>
      </c>
      <c r="AC49" s="21"/>
      <c r="AE49" s="90" t="s">
        <v>376</v>
      </c>
      <c r="AF49" s="82"/>
      <c r="CP49" s="19" t="str">
        <f t="shared" si="2"/>
        <v>Penning Rebecca</v>
      </c>
      <c r="CR49" s="19">
        <f t="shared" si="3"/>
        <v>10</v>
      </c>
      <c r="CS49" s="19" t="str">
        <f t="shared" si="4"/>
        <v>D</v>
      </c>
      <c r="CT49" s="154">
        <v>4353</v>
      </c>
      <c r="CU49" s="126"/>
      <c r="CV49" s="125">
        <v>772</v>
      </c>
      <c r="CW49" s="33">
        <f t="shared" si="22"/>
        <v>8</v>
      </c>
      <c r="CX49" s="83" t="str">
        <f t="shared" si="23"/>
        <v>Projektingenieur 2</v>
      </c>
      <c r="CY49" s="125">
        <v>772</v>
      </c>
      <c r="CZ49" s="33">
        <f t="shared" si="24"/>
        <v>8</v>
      </c>
      <c r="DA49" s="83" t="str">
        <f t="shared" si="25"/>
        <v>Projektingenieur 2</v>
      </c>
      <c r="DB49" s="125">
        <v>771</v>
      </c>
      <c r="DC49" s="33">
        <f t="shared" si="28"/>
        <v>7</v>
      </c>
      <c r="DD49" s="83" t="str">
        <f t="shared" si="29"/>
        <v>Projektingenieur 1</v>
      </c>
      <c r="DE49" s="20"/>
      <c r="DF49" s="33">
        <v>771</v>
      </c>
      <c r="DG49" s="33">
        <f t="shared" si="26"/>
        <v>7</v>
      </c>
      <c r="DH49" s="83" t="str">
        <f t="shared" si="27"/>
        <v>Projektingenieur 1</v>
      </c>
      <c r="DM49" s="19">
        <f t="shared" si="13"/>
        <v>4353</v>
      </c>
      <c r="DN49" s="153">
        <v>2</v>
      </c>
      <c r="DO49" s="19">
        <v>3</v>
      </c>
      <c r="DP49" s="185" t="s">
        <v>968</v>
      </c>
    </row>
    <row r="50" spans="1:120" s="19" customFormat="1" x14ac:dyDescent="0.2">
      <c r="A50" s="53">
        <v>0</v>
      </c>
      <c r="B50" s="53"/>
      <c r="C50" s="53">
        <f t="shared" si="30"/>
        <v>0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21"/>
      <c r="Y50" s="28"/>
      <c r="Z50" s="21">
        <f t="shared" si="1"/>
        <v>9</v>
      </c>
      <c r="AA50" s="25" t="s">
        <v>108</v>
      </c>
      <c r="AB50" s="21" t="s">
        <v>121</v>
      </c>
      <c r="AC50" s="21"/>
      <c r="AE50" s="90" t="s">
        <v>373</v>
      </c>
      <c r="AF50" s="82"/>
      <c r="CP50" s="19" t="str">
        <f t="shared" si="2"/>
        <v>Akdeniz Veysel</v>
      </c>
      <c r="CR50" s="153">
        <f t="shared" si="3"/>
        <v>9</v>
      </c>
      <c r="CS50" s="19" t="str">
        <f t="shared" si="4"/>
        <v>D</v>
      </c>
      <c r="CT50" s="154">
        <v>4293</v>
      </c>
      <c r="CU50" s="126"/>
      <c r="CV50" s="125">
        <v>772</v>
      </c>
      <c r="CW50" s="33">
        <f t="shared" si="22"/>
        <v>8</v>
      </c>
      <c r="CX50" s="83" t="str">
        <f t="shared" si="23"/>
        <v>Projektingenieur 2</v>
      </c>
      <c r="CY50" s="125">
        <v>772</v>
      </c>
      <c r="CZ50" s="33">
        <f t="shared" si="24"/>
        <v>8</v>
      </c>
      <c r="DA50" s="83" t="str">
        <f t="shared" si="25"/>
        <v>Projektingenieur 2</v>
      </c>
      <c r="DB50" s="125">
        <v>772</v>
      </c>
      <c r="DC50" s="33">
        <f t="shared" si="28"/>
        <v>8</v>
      </c>
      <c r="DD50" s="83" t="str">
        <f t="shared" si="29"/>
        <v>Projektingenieur 2</v>
      </c>
      <c r="DE50" s="20"/>
      <c r="DF50" s="33">
        <v>771</v>
      </c>
      <c r="DG50" s="33">
        <f t="shared" si="26"/>
        <v>7</v>
      </c>
      <c r="DH50" s="83" t="str">
        <f t="shared" si="27"/>
        <v>Projektingenieur 1</v>
      </c>
      <c r="DM50" s="19">
        <f t="shared" si="13"/>
        <v>4293</v>
      </c>
      <c r="DN50" s="153">
        <v>2</v>
      </c>
      <c r="DO50" s="19">
        <v>3</v>
      </c>
      <c r="DP50" s="19" t="s">
        <v>951</v>
      </c>
    </row>
    <row r="51" spans="1:120" s="19" customFormat="1" ht="27" x14ac:dyDescent="0.2">
      <c r="A51" s="53">
        <v>0</v>
      </c>
      <c r="B51" s="53"/>
      <c r="C51" s="53">
        <f t="shared" si="30"/>
        <v>0</v>
      </c>
      <c r="D51" s="55">
        <v>1</v>
      </c>
      <c r="E51" s="55"/>
      <c r="F51" s="56"/>
      <c r="G51" s="54"/>
      <c r="H51" s="54"/>
      <c r="I51" s="56"/>
      <c r="J51" s="54"/>
      <c r="K51" s="56"/>
      <c r="L51" s="56"/>
      <c r="M51" s="56"/>
      <c r="N51" s="58"/>
      <c r="O51" s="52" t="s">
        <v>361</v>
      </c>
      <c r="P51" s="15" t="s">
        <v>999</v>
      </c>
      <c r="Q51" s="15">
        <v>47</v>
      </c>
      <c r="R51" s="42"/>
      <c r="S51" s="20" t="s">
        <v>1000</v>
      </c>
      <c r="T51" s="21">
        <v>1979</v>
      </c>
      <c r="U51" s="28" t="s">
        <v>1059</v>
      </c>
      <c r="V51" s="21">
        <v>2007</v>
      </c>
      <c r="W51" s="25"/>
      <c r="X51" s="21"/>
      <c r="Y51" s="28"/>
      <c r="Z51" s="21">
        <f t="shared" si="1"/>
        <v>8</v>
      </c>
      <c r="AA51" s="25" t="s">
        <v>1081</v>
      </c>
      <c r="AB51" s="21" t="s">
        <v>121</v>
      </c>
      <c r="AC51" s="21"/>
      <c r="AE51" s="90" t="s">
        <v>373</v>
      </c>
      <c r="AF51" s="82"/>
      <c r="CP51" s="19" t="str">
        <f t="shared" si="2"/>
        <v>Hikel Harald</v>
      </c>
      <c r="CR51" s="153">
        <f t="shared" si="3"/>
        <v>8</v>
      </c>
      <c r="CS51" s="19" t="str">
        <f t="shared" si="4"/>
        <v>D</v>
      </c>
      <c r="CT51" s="154">
        <v>7707</v>
      </c>
      <c r="CU51" s="126"/>
      <c r="CV51" s="125">
        <v>782</v>
      </c>
      <c r="CW51" s="33">
        <f t="shared" si="22"/>
        <v>8</v>
      </c>
      <c r="CX51" s="83" t="str">
        <f t="shared" si="23"/>
        <v>Projektingenieur 2</v>
      </c>
      <c r="CY51" s="125"/>
      <c r="CZ51" s="33"/>
      <c r="DA51" s="83"/>
      <c r="DB51" s="125"/>
      <c r="DC51" s="33"/>
      <c r="DD51" s="83"/>
      <c r="DE51" s="20"/>
      <c r="DF51" s="33"/>
      <c r="DG51" s="33"/>
      <c r="DH51" s="83"/>
      <c r="DM51" s="19">
        <f t="shared" si="13"/>
        <v>7707</v>
      </c>
      <c r="DN51" s="153">
        <v>2</v>
      </c>
      <c r="DO51" s="19">
        <v>1</v>
      </c>
      <c r="DP51" s="19" t="s">
        <v>952</v>
      </c>
    </row>
    <row r="52" spans="1:120" s="19" customFormat="1" x14ac:dyDescent="0.2">
      <c r="A52" s="53">
        <v>0</v>
      </c>
      <c r="B52" s="53"/>
      <c r="C52" s="53">
        <f>IF(Z52&gt;=10,1,0)</f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358</v>
      </c>
      <c r="P52" s="15" t="s">
        <v>932</v>
      </c>
      <c r="Q52" s="15">
        <v>48</v>
      </c>
      <c r="R52" s="42"/>
      <c r="S52" s="20" t="s">
        <v>933</v>
      </c>
      <c r="T52" s="21">
        <v>1983</v>
      </c>
      <c r="U52" s="28" t="s">
        <v>1063</v>
      </c>
      <c r="V52" s="21">
        <v>2007</v>
      </c>
      <c r="W52" s="25" t="s">
        <v>1060</v>
      </c>
      <c r="X52" s="21">
        <v>2008</v>
      </c>
      <c r="Y52" s="28"/>
      <c r="Z52" s="21">
        <f>$AD$3-V52</f>
        <v>8</v>
      </c>
      <c r="AA52" s="25" t="s">
        <v>1079</v>
      </c>
      <c r="AB52" s="21" t="s">
        <v>121</v>
      </c>
      <c r="AC52" s="21"/>
      <c r="AE52" s="90" t="s">
        <v>373</v>
      </c>
      <c r="AF52" s="82"/>
      <c r="CP52" s="19" t="str">
        <f>+S52</f>
        <v>Noordam Philipp</v>
      </c>
      <c r="CR52" s="153">
        <f>+Z52</f>
        <v>8</v>
      </c>
      <c r="CS52" s="19" t="str">
        <f>+AB52</f>
        <v>D</v>
      </c>
      <c r="CT52" s="154">
        <v>4312</v>
      </c>
      <c r="CU52" s="126"/>
      <c r="CV52" s="125">
        <v>772</v>
      </c>
      <c r="CW52" s="33">
        <f>VLOOKUP($CV52,Funktionsbezeichnungen,3,0)</f>
        <v>8</v>
      </c>
      <c r="CX52" s="83" t="str">
        <f>VLOOKUP($CV52,Funktionsbezeichnungen,2,0)</f>
        <v>Projektingenieur 2</v>
      </c>
      <c r="CY52" s="125"/>
      <c r="CZ52" s="33"/>
      <c r="DA52" s="83"/>
      <c r="DB52" s="125"/>
      <c r="DC52" s="33"/>
      <c r="DD52" s="83"/>
      <c r="DE52" s="20"/>
      <c r="DF52" s="33"/>
      <c r="DG52" s="33"/>
      <c r="DH52" s="83"/>
      <c r="DM52" s="19">
        <f>+CT52</f>
        <v>4312</v>
      </c>
      <c r="DN52" s="153">
        <v>2</v>
      </c>
      <c r="DO52" s="19">
        <v>2</v>
      </c>
      <c r="DP52" s="19" t="s">
        <v>951</v>
      </c>
    </row>
    <row r="53" spans="1:120" s="19" customFormat="1" x14ac:dyDescent="0.2">
      <c r="A53" s="53">
        <v>0</v>
      </c>
      <c r="B53" s="53"/>
      <c r="C53" s="53">
        <f t="shared" si="30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359</v>
      </c>
      <c r="P53" s="15" t="s">
        <v>586</v>
      </c>
      <c r="Q53" s="15">
        <v>49</v>
      </c>
      <c r="R53" s="42"/>
      <c r="S53" s="20" t="s">
        <v>587</v>
      </c>
      <c r="T53" s="21">
        <v>1981</v>
      </c>
      <c r="U53" s="28" t="s">
        <v>1076</v>
      </c>
      <c r="V53" s="21">
        <v>2008</v>
      </c>
      <c r="W53" s="25" t="s">
        <v>1060</v>
      </c>
      <c r="X53" s="21">
        <v>2009</v>
      </c>
      <c r="Y53" s="28"/>
      <c r="Z53" s="21">
        <f t="shared" si="1"/>
        <v>7</v>
      </c>
      <c r="AA53" s="25" t="s">
        <v>108</v>
      </c>
      <c r="AB53" s="21" t="s">
        <v>121</v>
      </c>
      <c r="AC53" s="21"/>
      <c r="AE53" s="90" t="s">
        <v>375</v>
      </c>
      <c r="AF53" s="82"/>
      <c r="CP53" s="19" t="str">
        <f t="shared" si="2"/>
        <v>Fuhl Waldemar</v>
      </c>
      <c r="CR53" s="153">
        <f t="shared" si="3"/>
        <v>7</v>
      </c>
      <c r="CS53" s="19" t="str">
        <f t="shared" si="4"/>
        <v>D</v>
      </c>
      <c r="CT53" s="154">
        <v>4349</v>
      </c>
      <c r="CU53" s="126"/>
      <c r="CV53" s="125">
        <v>772</v>
      </c>
      <c r="CW53" s="33">
        <f t="shared" si="22"/>
        <v>8</v>
      </c>
      <c r="CX53" s="83" t="str">
        <f t="shared" si="23"/>
        <v>Projektingenieur 2</v>
      </c>
      <c r="CY53" s="125">
        <v>772</v>
      </c>
      <c r="CZ53" s="33">
        <f t="shared" si="24"/>
        <v>8</v>
      </c>
      <c r="DA53" s="83" t="str">
        <f t="shared" si="25"/>
        <v>Projektingenieur 2</v>
      </c>
      <c r="DB53" s="125">
        <v>771</v>
      </c>
      <c r="DC53" s="33">
        <f t="shared" si="28"/>
        <v>7</v>
      </c>
      <c r="DD53" s="83" t="str">
        <f t="shared" si="29"/>
        <v>Projektingenieur 1</v>
      </c>
      <c r="DE53" s="20"/>
      <c r="DF53" s="33">
        <v>771</v>
      </c>
      <c r="DG53" s="33">
        <f t="shared" si="26"/>
        <v>7</v>
      </c>
      <c r="DH53" s="83" t="str">
        <f t="shared" si="27"/>
        <v>Projektingenieur 1</v>
      </c>
      <c r="DM53" s="19">
        <f t="shared" si="13"/>
        <v>4349</v>
      </c>
      <c r="DN53" s="153">
        <v>2</v>
      </c>
      <c r="DO53" s="19">
        <v>2</v>
      </c>
      <c r="DP53" s="19" t="s">
        <v>951</v>
      </c>
    </row>
    <row r="54" spans="1:120" s="19" customFormat="1" x14ac:dyDescent="0.2">
      <c r="A54" s="53">
        <v>0</v>
      </c>
      <c r="B54" s="53"/>
      <c r="C54" s="53">
        <f t="shared" si="3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360</v>
      </c>
      <c r="P54" s="15" t="s">
        <v>567</v>
      </c>
      <c r="Q54" s="15">
        <v>50</v>
      </c>
      <c r="R54" s="42"/>
      <c r="S54" s="20" t="s">
        <v>213</v>
      </c>
      <c r="T54" s="21">
        <v>1985</v>
      </c>
      <c r="U54" s="28" t="s">
        <v>1062</v>
      </c>
      <c r="V54" s="21">
        <v>2008</v>
      </c>
      <c r="W54" s="25" t="s">
        <v>1071</v>
      </c>
      <c r="X54" s="21">
        <v>2013</v>
      </c>
      <c r="Y54" s="28" t="s">
        <v>1022</v>
      </c>
      <c r="Z54" s="118">
        <f t="shared" si="1"/>
        <v>7</v>
      </c>
      <c r="AA54" s="25" t="s">
        <v>108</v>
      </c>
      <c r="AB54" s="21" t="s">
        <v>121</v>
      </c>
      <c r="AC54" s="21"/>
      <c r="AE54" s="90" t="s">
        <v>375</v>
      </c>
      <c r="AF54" s="82"/>
      <c r="CP54" s="19" t="str">
        <f t="shared" si="2"/>
        <v>Imesch Reto</v>
      </c>
      <c r="CR54" s="153">
        <f t="shared" si="3"/>
        <v>7</v>
      </c>
      <c r="CS54" s="19" t="str">
        <f t="shared" si="4"/>
        <v>D</v>
      </c>
      <c r="CT54" s="154">
        <v>9677</v>
      </c>
      <c r="CU54" s="126"/>
      <c r="CV54" s="125">
        <v>772</v>
      </c>
      <c r="CW54" s="33">
        <f t="shared" si="22"/>
        <v>8</v>
      </c>
      <c r="CX54" s="83" t="str">
        <f t="shared" si="23"/>
        <v>Projektingenieur 2</v>
      </c>
      <c r="CY54" s="125">
        <v>772</v>
      </c>
      <c r="CZ54" s="33">
        <f t="shared" si="24"/>
        <v>8</v>
      </c>
      <c r="DA54" s="83" t="str">
        <f t="shared" si="25"/>
        <v>Projektingenieur 2</v>
      </c>
      <c r="DB54" s="125">
        <v>771</v>
      </c>
      <c r="DC54" s="33">
        <f t="shared" si="28"/>
        <v>7</v>
      </c>
      <c r="DD54" s="83" t="str">
        <f t="shared" si="29"/>
        <v>Projektingenieur 1</v>
      </c>
      <c r="DE54" s="20"/>
      <c r="DF54" s="33">
        <v>771</v>
      </c>
      <c r="DG54" s="33">
        <f t="shared" si="26"/>
        <v>7</v>
      </c>
      <c r="DH54" s="83" t="str">
        <f t="shared" si="27"/>
        <v>Projektingenieur 1</v>
      </c>
      <c r="DM54" s="19">
        <f t="shared" si="13"/>
        <v>9677</v>
      </c>
      <c r="DN54" s="153">
        <v>2</v>
      </c>
      <c r="DO54" s="19">
        <v>3</v>
      </c>
      <c r="DP54" s="19" t="s">
        <v>951</v>
      </c>
    </row>
    <row r="55" spans="1:120" s="19" customFormat="1" x14ac:dyDescent="0.2">
      <c r="A55" s="53">
        <v>0</v>
      </c>
      <c r="B55" s="53"/>
      <c r="C55" s="53">
        <f t="shared" si="30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360</v>
      </c>
      <c r="P55" s="15" t="s">
        <v>598</v>
      </c>
      <c r="Q55" s="15">
        <v>51</v>
      </c>
      <c r="R55" s="42"/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1060</v>
      </c>
      <c r="X55" s="21">
        <v>2009</v>
      </c>
      <c r="Y55" s="28" t="s">
        <v>1023</v>
      </c>
      <c r="Z55" s="21">
        <f t="shared" si="1"/>
        <v>7</v>
      </c>
      <c r="AA55" s="25" t="s">
        <v>1133</v>
      </c>
      <c r="AB55" s="21" t="s">
        <v>121</v>
      </c>
      <c r="AC55" s="21"/>
      <c r="AE55" s="90" t="s">
        <v>1102</v>
      </c>
      <c r="AF55" s="82"/>
      <c r="CP55" s="19" t="str">
        <f t="shared" si="2"/>
        <v>Wieland Manuel</v>
      </c>
      <c r="CR55" s="153">
        <f t="shared" si="3"/>
        <v>7</v>
      </c>
      <c r="CS55" s="19" t="str">
        <f t="shared" si="4"/>
        <v>D</v>
      </c>
      <c r="CT55" s="154">
        <v>9698</v>
      </c>
      <c r="CU55" s="126"/>
      <c r="CV55" s="125">
        <v>772</v>
      </c>
      <c r="CW55" s="33">
        <f t="shared" si="22"/>
        <v>8</v>
      </c>
      <c r="CX55" s="83" t="str">
        <f t="shared" si="23"/>
        <v>Projektingenieur 2</v>
      </c>
      <c r="CY55" s="125">
        <v>771</v>
      </c>
      <c r="CZ55" s="33">
        <f t="shared" si="24"/>
        <v>7</v>
      </c>
      <c r="DA55" s="83" t="str">
        <f t="shared" si="25"/>
        <v>Projektingenieur 1</v>
      </c>
      <c r="DB55" s="125">
        <v>771</v>
      </c>
      <c r="DC55" s="33">
        <f t="shared" si="28"/>
        <v>7</v>
      </c>
      <c r="DD55" s="83" t="str">
        <f t="shared" si="29"/>
        <v>Projektingenieur 1</v>
      </c>
      <c r="DE55" s="20"/>
      <c r="DF55" s="33">
        <v>771</v>
      </c>
      <c r="DG55" s="33">
        <f t="shared" si="26"/>
        <v>7</v>
      </c>
      <c r="DH55" s="83" t="str">
        <f t="shared" si="27"/>
        <v>Projektingenieur 1</v>
      </c>
      <c r="DM55" s="19">
        <f t="shared" si="13"/>
        <v>9698</v>
      </c>
      <c r="DN55" s="153">
        <v>2</v>
      </c>
      <c r="DO55" s="19">
        <v>2</v>
      </c>
      <c r="DP55" s="19" t="s">
        <v>951</v>
      </c>
    </row>
    <row r="56" spans="1:120" s="19" customFormat="1" ht="27" x14ac:dyDescent="0.2">
      <c r="A56" s="53">
        <v>0</v>
      </c>
      <c r="B56" s="53"/>
      <c r="C56" s="53">
        <f t="shared" si="3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361</v>
      </c>
      <c r="P56" s="15" t="s">
        <v>1046</v>
      </c>
      <c r="Q56" s="15">
        <v>52</v>
      </c>
      <c r="R56" s="42"/>
      <c r="S56" s="20" t="s">
        <v>930</v>
      </c>
      <c r="T56" s="21">
        <v>1972</v>
      </c>
      <c r="U56" s="28" t="s">
        <v>1067</v>
      </c>
      <c r="V56" s="21">
        <v>2009</v>
      </c>
      <c r="W56" s="25" t="s">
        <v>1066</v>
      </c>
      <c r="X56" s="21">
        <v>2012</v>
      </c>
      <c r="Y56" s="28"/>
      <c r="Z56" s="118">
        <f t="shared" si="1"/>
        <v>6</v>
      </c>
      <c r="AA56" s="119" t="s">
        <v>931</v>
      </c>
      <c r="AB56" s="118" t="s">
        <v>121</v>
      </c>
      <c r="AC56" s="21"/>
      <c r="AE56" s="90" t="s">
        <v>373</v>
      </c>
      <c r="AF56" s="82"/>
      <c r="CP56" s="19" t="str">
        <f t="shared" si="2"/>
        <v>Baschong Clemens</v>
      </c>
      <c r="CR56" s="153">
        <f t="shared" si="3"/>
        <v>6</v>
      </c>
      <c r="CS56" s="19" t="str">
        <f t="shared" si="4"/>
        <v>D</v>
      </c>
      <c r="CT56" s="154">
        <v>4311</v>
      </c>
      <c r="CU56" s="126"/>
      <c r="CV56" s="125">
        <v>782</v>
      </c>
      <c r="CW56" s="33">
        <f t="shared" si="22"/>
        <v>8</v>
      </c>
      <c r="CX56" s="83" t="str">
        <f t="shared" si="23"/>
        <v>Projektingenieur 2</v>
      </c>
      <c r="CY56" s="125"/>
      <c r="CZ56" s="33"/>
      <c r="DA56" s="83"/>
      <c r="DB56" s="125"/>
      <c r="DC56" s="33"/>
      <c r="DD56" s="83"/>
      <c r="DE56" s="20"/>
      <c r="DF56" s="33"/>
      <c r="DG56" s="33"/>
      <c r="DH56" s="83"/>
      <c r="DM56" s="19">
        <f t="shared" si="13"/>
        <v>4311</v>
      </c>
      <c r="DN56" s="153">
        <v>2</v>
      </c>
      <c r="DO56" s="19">
        <v>2</v>
      </c>
      <c r="DP56" s="19" t="s">
        <v>952</v>
      </c>
    </row>
    <row r="57" spans="1:120" s="19" customFormat="1" x14ac:dyDescent="0.2">
      <c r="A57" s="53">
        <v>0</v>
      </c>
      <c r="B57" s="53"/>
      <c r="C57" s="53">
        <f t="shared" si="3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528</v>
      </c>
      <c r="Q57" s="15">
        <v>53</v>
      </c>
      <c r="R57" s="42"/>
      <c r="S57" s="20" t="s">
        <v>529</v>
      </c>
      <c r="T57" s="21">
        <v>1984</v>
      </c>
      <c r="U57" s="28" t="s">
        <v>1062</v>
      </c>
      <c r="V57" s="21">
        <v>2009</v>
      </c>
      <c r="W57" s="25"/>
      <c r="X57" s="21"/>
      <c r="Y57" s="28"/>
      <c r="Z57" s="118">
        <f t="shared" si="1"/>
        <v>6</v>
      </c>
      <c r="AA57" s="25" t="s">
        <v>1079</v>
      </c>
      <c r="AB57" s="21" t="s">
        <v>121</v>
      </c>
      <c r="AC57" s="21"/>
      <c r="AE57" s="90" t="s">
        <v>373</v>
      </c>
      <c r="AF57" s="82"/>
      <c r="CP57" s="19" t="str">
        <f t="shared" si="2"/>
        <v>Jung Roman</v>
      </c>
      <c r="CR57" s="153">
        <f t="shared" si="3"/>
        <v>6</v>
      </c>
      <c r="CS57" s="19" t="str">
        <f t="shared" si="4"/>
        <v>D</v>
      </c>
      <c r="CT57" s="154">
        <v>8565</v>
      </c>
      <c r="CU57" s="126"/>
      <c r="CV57" s="125">
        <v>772</v>
      </c>
      <c r="CW57" s="33">
        <f t="shared" ref="CW57:CW91" si="31">VLOOKUP($CV57,Funktionsbezeichnungen,3,0)</f>
        <v>8</v>
      </c>
      <c r="CX57" s="83" t="str">
        <f t="shared" ref="CX57:CX91" si="32">VLOOKUP($CV57,Funktionsbezeichnungen,2,0)</f>
        <v>Projektingenieur 2</v>
      </c>
      <c r="CY57" s="125">
        <v>771</v>
      </c>
      <c r="CZ57" s="33">
        <f t="shared" si="24"/>
        <v>7</v>
      </c>
      <c r="DA57" s="83" t="str">
        <f t="shared" si="25"/>
        <v>Projektingenieur 1</v>
      </c>
      <c r="DB57" s="125">
        <v>771</v>
      </c>
      <c r="DC57" s="33">
        <f t="shared" si="28"/>
        <v>7</v>
      </c>
      <c r="DD57" s="83" t="str">
        <f t="shared" si="29"/>
        <v>Projektingenieur 1</v>
      </c>
      <c r="DE57" s="20"/>
      <c r="DF57" s="33">
        <v>771</v>
      </c>
      <c r="DG57" s="33">
        <f t="shared" si="26"/>
        <v>7</v>
      </c>
      <c r="DH57" s="83" t="str">
        <f t="shared" si="27"/>
        <v>Projektingenieur 1</v>
      </c>
      <c r="DM57" s="19">
        <f t="shared" si="13"/>
        <v>8565</v>
      </c>
      <c r="DN57" s="153">
        <v>2</v>
      </c>
      <c r="DO57" s="19">
        <v>3</v>
      </c>
      <c r="DP57" s="19" t="s">
        <v>951</v>
      </c>
    </row>
    <row r="58" spans="1:120" s="19" customFormat="1" x14ac:dyDescent="0.2">
      <c r="A58" s="53">
        <v>0</v>
      </c>
      <c r="B58" s="53">
        <v>1</v>
      </c>
      <c r="C58" s="53">
        <f t="shared" si="30"/>
        <v>0</v>
      </c>
      <c r="D58" s="55">
        <v>1</v>
      </c>
      <c r="E58" s="55"/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360</v>
      </c>
      <c r="P58" s="15" t="s">
        <v>1003</v>
      </c>
      <c r="Q58" s="15">
        <v>54</v>
      </c>
      <c r="R58" s="42"/>
      <c r="S58" s="20" t="s">
        <v>1004</v>
      </c>
      <c r="T58" s="21">
        <v>1984</v>
      </c>
      <c r="U58" s="28" t="s">
        <v>194</v>
      </c>
      <c r="V58" s="21">
        <v>2009</v>
      </c>
      <c r="W58" s="25"/>
      <c r="X58" s="21"/>
      <c r="Y58" s="28" t="s">
        <v>91</v>
      </c>
      <c r="Z58" s="21">
        <f t="shared" si="1"/>
        <v>6</v>
      </c>
      <c r="AA58" s="25" t="s">
        <v>269</v>
      </c>
      <c r="AB58" s="21" t="s">
        <v>121</v>
      </c>
      <c r="AC58" s="21"/>
      <c r="AE58" s="90" t="s">
        <v>375</v>
      </c>
      <c r="AF58" s="82"/>
      <c r="CP58" s="19" t="str">
        <f t="shared" si="2"/>
        <v>Vecchi Sandra</v>
      </c>
      <c r="CR58" s="153">
        <f t="shared" si="3"/>
        <v>6</v>
      </c>
      <c r="CS58" s="19" t="str">
        <f t="shared" si="4"/>
        <v>D</v>
      </c>
      <c r="CT58" s="154">
        <v>4906</v>
      </c>
      <c r="CU58" s="126"/>
      <c r="CV58" s="125">
        <v>772</v>
      </c>
      <c r="CW58" s="33">
        <f t="shared" si="31"/>
        <v>8</v>
      </c>
      <c r="CX58" s="83" t="str">
        <f t="shared" si="32"/>
        <v>Projektingenieur 2</v>
      </c>
      <c r="CY58" s="125"/>
      <c r="CZ58" s="33"/>
      <c r="DA58" s="83"/>
      <c r="DB58" s="125"/>
      <c r="DC58" s="33"/>
      <c r="DD58" s="83"/>
      <c r="DE58" s="20"/>
      <c r="DF58" s="33"/>
      <c r="DG58" s="33"/>
      <c r="DH58" s="83"/>
      <c r="DM58" s="19">
        <f t="shared" si="13"/>
        <v>4906</v>
      </c>
      <c r="DN58" s="153">
        <v>2</v>
      </c>
      <c r="DO58" s="19">
        <v>1</v>
      </c>
      <c r="DP58" s="19" t="s">
        <v>951</v>
      </c>
    </row>
    <row r="59" spans="1:120" s="19" customFormat="1" x14ac:dyDescent="0.2">
      <c r="A59" s="53">
        <v>0</v>
      </c>
      <c r="B59" s="53"/>
      <c r="C59" s="53">
        <f>IF(Z59&gt;=10,1,0)</f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546</v>
      </c>
      <c r="Q59" s="15">
        <v>55</v>
      </c>
      <c r="R59" s="42"/>
      <c r="S59" s="20" t="s">
        <v>295</v>
      </c>
      <c r="T59" s="21">
        <v>1987</v>
      </c>
      <c r="U59" s="28" t="s">
        <v>1062</v>
      </c>
      <c r="V59" s="21">
        <v>2009</v>
      </c>
      <c r="W59" s="25"/>
      <c r="X59" s="21"/>
      <c r="Y59" s="28"/>
      <c r="Z59" s="21">
        <f>$AD$3-V59</f>
        <v>6</v>
      </c>
      <c r="AA59" s="25" t="s">
        <v>1082</v>
      </c>
      <c r="AB59" s="21" t="s">
        <v>121</v>
      </c>
      <c r="AC59" s="21"/>
      <c r="AE59" s="90" t="s">
        <v>373</v>
      </c>
      <c r="AF59" s="82"/>
      <c r="CP59" s="19" t="str">
        <f>+S59</f>
        <v>Schoeffel Daniel</v>
      </c>
      <c r="CR59" s="153">
        <f>+Z59</f>
        <v>6</v>
      </c>
      <c r="CS59" s="19" t="str">
        <f>+AB59</f>
        <v>D</v>
      </c>
      <c r="CT59" s="154">
        <v>8569</v>
      </c>
      <c r="CU59" s="126"/>
      <c r="CV59" s="125">
        <v>772</v>
      </c>
      <c r="CW59" s="33">
        <f>VLOOKUP($CV59,Funktionsbezeichnungen,3,0)</f>
        <v>8</v>
      </c>
      <c r="CX59" s="83" t="str">
        <f>VLOOKUP($CV59,Funktionsbezeichnungen,2,0)</f>
        <v>Projektingenieur 2</v>
      </c>
      <c r="CY59" s="125">
        <v>771</v>
      </c>
      <c r="CZ59" s="33">
        <f>VLOOKUP($CY59,Funktionsbezeichnungen,3,0)</f>
        <v>7</v>
      </c>
      <c r="DA59" s="83" t="str">
        <f>VLOOKUP($CY59,Funktionsbezeichnungen,2,0)</f>
        <v>Projektingenieur 1</v>
      </c>
      <c r="DB59" s="125">
        <v>771</v>
      </c>
      <c r="DC59" s="33">
        <f>VLOOKUP($DB59,Funktionsbezeichnungen,3,0)</f>
        <v>7</v>
      </c>
      <c r="DD59" s="83" t="str">
        <f>VLOOKUP($DB59,Funktionsbezeichnungen,2,0)</f>
        <v>Projektingenieur 1</v>
      </c>
      <c r="DE59" s="20"/>
      <c r="DF59" s="33">
        <v>771</v>
      </c>
      <c r="DG59" s="33">
        <f>VLOOKUP($DF59,Funktionsbezeichnungen,3,0)</f>
        <v>7</v>
      </c>
      <c r="DH59" s="83" t="str">
        <f>VLOOKUP($DF59,Funktionsbezeichnungen,2,0)</f>
        <v>Projektingenieur 1</v>
      </c>
      <c r="DM59" s="19">
        <f>+CT59</f>
        <v>8569</v>
      </c>
      <c r="DN59" s="153">
        <v>2</v>
      </c>
      <c r="DO59" s="19">
        <v>3</v>
      </c>
      <c r="DP59" s="19" t="s">
        <v>951</v>
      </c>
    </row>
    <row r="60" spans="1:120" s="19" customFormat="1" x14ac:dyDescent="0.2">
      <c r="A60" s="53">
        <v>0</v>
      </c>
      <c r="B60" s="53"/>
      <c r="C60" s="53">
        <f t="shared" si="3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699</v>
      </c>
      <c r="Q60" s="15">
        <v>56</v>
      </c>
      <c r="R60" s="42"/>
      <c r="S60" s="20" t="s">
        <v>697</v>
      </c>
      <c r="T60" s="21">
        <v>1984</v>
      </c>
      <c r="U60" s="28" t="s">
        <v>1062</v>
      </c>
      <c r="V60" s="21">
        <v>2010</v>
      </c>
      <c r="W60" s="25"/>
      <c r="X60" s="21"/>
      <c r="Y60" s="28"/>
      <c r="Z60" s="21">
        <f t="shared" si="1"/>
        <v>5</v>
      </c>
      <c r="AA60" s="25" t="s">
        <v>698</v>
      </c>
      <c r="AB60" s="21" t="s">
        <v>121</v>
      </c>
      <c r="AC60" s="21"/>
      <c r="AE60" s="90" t="s">
        <v>375</v>
      </c>
      <c r="AF60" s="82"/>
      <c r="CP60" s="19" t="str">
        <f t="shared" si="2"/>
        <v>Indermitte Martin</v>
      </c>
      <c r="CR60" s="153">
        <f t="shared" si="3"/>
        <v>5</v>
      </c>
      <c r="CS60" s="153" t="str">
        <f t="shared" si="4"/>
        <v>D</v>
      </c>
      <c r="CT60" s="154">
        <v>4901</v>
      </c>
      <c r="CU60" s="126"/>
      <c r="CV60" s="125">
        <v>772</v>
      </c>
      <c r="CW60" s="33">
        <f t="shared" si="31"/>
        <v>8</v>
      </c>
      <c r="CX60" s="83" t="str">
        <f t="shared" si="32"/>
        <v>Projektingenieur 2</v>
      </c>
      <c r="CY60" s="125">
        <v>771</v>
      </c>
      <c r="CZ60" s="33">
        <f t="shared" ref="CZ60:CZ94" si="33">VLOOKUP($CY60,Funktionsbezeichnungen,3,0)</f>
        <v>7</v>
      </c>
      <c r="DA60" s="83" t="str">
        <f t="shared" ref="DA60:DA94" si="34">VLOOKUP($CY60,Funktionsbezeichnungen,2,0)</f>
        <v>Projektingenieur 1</v>
      </c>
      <c r="DB60" s="125">
        <v>770</v>
      </c>
      <c r="DC60" s="33">
        <f t="shared" ref="DC60:DC99" si="35">VLOOKUP($DB60,Funktionsbezeichnungen,3,0)</f>
        <v>6</v>
      </c>
      <c r="DD60" s="83" t="str">
        <f t="shared" ref="DD60:DD99" si="36">VLOOKUP($DB60,Funktionsbezeichnungen,2,0)</f>
        <v>Vorstufe Projektingenieur</v>
      </c>
      <c r="DE60" s="20"/>
      <c r="DF60" s="33">
        <v>771</v>
      </c>
      <c r="DG60" s="33">
        <f t="shared" ref="DG60:DG94" si="37">VLOOKUP($DF60,Funktionsbezeichnungen,3,0)</f>
        <v>7</v>
      </c>
      <c r="DH60" s="83" t="str">
        <f t="shared" ref="DH60:DH94" si="38">VLOOKUP($DF60,Funktionsbezeichnungen,2,0)</f>
        <v>Projektingenieur 1</v>
      </c>
      <c r="DM60" s="19">
        <f t="shared" si="13"/>
        <v>4901</v>
      </c>
      <c r="DN60" s="153">
        <v>2</v>
      </c>
      <c r="DO60" s="19">
        <v>3</v>
      </c>
      <c r="DP60" s="19" t="s">
        <v>951</v>
      </c>
    </row>
    <row r="61" spans="1:120" s="19" customFormat="1" x14ac:dyDescent="0.2">
      <c r="A61" s="53">
        <v>0</v>
      </c>
      <c r="B61" s="53">
        <v>1</v>
      </c>
      <c r="C61" s="53">
        <f>IF(Z61&gt;=10,1,0)</f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635</v>
      </c>
      <c r="Q61" s="15">
        <v>57</v>
      </c>
      <c r="R61" s="42"/>
      <c r="S61" s="20" t="s">
        <v>636</v>
      </c>
      <c r="T61" s="21">
        <v>1986</v>
      </c>
      <c r="U61" s="28" t="s">
        <v>1062</v>
      </c>
      <c r="V61" s="21">
        <v>2010</v>
      </c>
      <c r="W61" s="25"/>
      <c r="X61" s="21"/>
      <c r="Y61" s="28"/>
      <c r="Z61" s="118">
        <f>$AD$3-V61</f>
        <v>5</v>
      </c>
      <c r="AA61" s="25" t="s">
        <v>269</v>
      </c>
      <c r="AB61" s="21" t="s">
        <v>121</v>
      </c>
      <c r="AC61" s="21"/>
      <c r="AE61" s="90" t="s">
        <v>375</v>
      </c>
      <c r="AF61" s="82"/>
      <c r="CP61" s="19" t="str">
        <f>+S61</f>
        <v>Bianchi Emmanuelle</v>
      </c>
      <c r="CR61" s="153">
        <f>+Z61</f>
        <v>5</v>
      </c>
      <c r="CS61" s="153" t="str">
        <f>+AB61</f>
        <v>D</v>
      </c>
      <c r="CT61" s="154">
        <v>7706</v>
      </c>
      <c r="CU61" s="126"/>
      <c r="CV61" s="125">
        <v>772</v>
      </c>
      <c r="CW61" s="33">
        <f>VLOOKUP($CV61,Funktionsbezeichnungen,3,0)</f>
        <v>8</v>
      </c>
      <c r="CX61" s="83" t="str">
        <f>VLOOKUP($CV61,Funktionsbezeichnungen,2,0)</f>
        <v>Projektingenieur 2</v>
      </c>
      <c r="CY61" s="125">
        <v>771</v>
      </c>
      <c r="CZ61" s="33">
        <f>VLOOKUP($CY61,Funktionsbezeichnungen,3,0)</f>
        <v>7</v>
      </c>
      <c r="DA61" s="83" t="str">
        <f>VLOOKUP($CY61,Funktionsbezeichnungen,2,0)</f>
        <v>Projektingenieur 1</v>
      </c>
      <c r="DB61" s="125">
        <v>770</v>
      </c>
      <c r="DC61" s="33">
        <f>VLOOKUP($DB61,Funktionsbezeichnungen,3,0)</f>
        <v>6</v>
      </c>
      <c r="DD61" s="83" t="str">
        <f>VLOOKUP($DB61,Funktionsbezeichnungen,2,0)</f>
        <v>Vorstufe Projektingenieur</v>
      </c>
      <c r="DE61" s="20"/>
      <c r="DF61" s="33">
        <v>771</v>
      </c>
      <c r="DG61" s="33">
        <f>VLOOKUP($DF61,Funktionsbezeichnungen,3,0)</f>
        <v>7</v>
      </c>
      <c r="DH61" s="83" t="str">
        <f>VLOOKUP($DF61,Funktionsbezeichnungen,2,0)</f>
        <v>Projektingenieur 1</v>
      </c>
      <c r="DM61" s="19">
        <f>+CT61</f>
        <v>7706</v>
      </c>
      <c r="DN61" s="153">
        <v>2</v>
      </c>
      <c r="DO61" s="19">
        <v>3</v>
      </c>
      <c r="DP61" s="19" t="s">
        <v>951</v>
      </c>
    </row>
    <row r="62" spans="1:120" s="19" customFormat="1" ht="27" x14ac:dyDescent="0.2">
      <c r="A62" s="53">
        <v>0</v>
      </c>
      <c r="B62" s="53">
        <v>1</v>
      </c>
      <c r="C62" s="53">
        <f>IF(Z62&gt;=10,1,0)</f>
        <v>0</v>
      </c>
      <c r="D62" s="55">
        <v>1</v>
      </c>
      <c r="E62" s="55"/>
      <c r="F62" s="56"/>
      <c r="G62" s="54"/>
      <c r="H62" s="54"/>
      <c r="I62" s="56"/>
      <c r="J62" s="54"/>
      <c r="K62" s="56"/>
      <c r="L62" s="56"/>
      <c r="M62" s="56"/>
      <c r="N62" s="58"/>
      <c r="O62" s="52" t="s">
        <v>358</v>
      </c>
      <c r="P62" s="15" t="s">
        <v>1105</v>
      </c>
      <c r="Q62" s="15">
        <v>58</v>
      </c>
      <c r="R62" s="42"/>
      <c r="S62" s="20" t="s">
        <v>1106</v>
      </c>
      <c r="T62" s="21">
        <v>1987</v>
      </c>
      <c r="U62" s="28" t="s">
        <v>1124</v>
      </c>
      <c r="V62" s="21">
        <v>2010</v>
      </c>
      <c r="W62" s="25" t="s">
        <v>1123</v>
      </c>
      <c r="X62" s="21">
        <v>2014</v>
      </c>
      <c r="Y62" s="28"/>
      <c r="Z62" s="118">
        <f>$AD$3-V62</f>
        <v>5</v>
      </c>
      <c r="AA62" s="25" t="s">
        <v>1113</v>
      </c>
      <c r="AB62" s="21" t="s">
        <v>121</v>
      </c>
      <c r="AC62" s="21"/>
      <c r="AE62" s="90" t="s">
        <v>375</v>
      </c>
      <c r="AF62" s="82"/>
      <c r="CP62" s="192" t="str">
        <f>+S62</f>
        <v>Appelt Franziska</v>
      </c>
      <c r="CR62" s="153">
        <f>+Z62</f>
        <v>5</v>
      </c>
      <c r="CS62" s="153" t="str">
        <f>+AB62</f>
        <v>D</v>
      </c>
      <c r="CT62" s="154">
        <v>5640</v>
      </c>
      <c r="CU62" s="126"/>
      <c r="CV62" s="125">
        <v>781</v>
      </c>
      <c r="CW62" s="33">
        <f>VLOOKUP($CV62,Funktionsbezeichnungen,3,0)</f>
        <v>7</v>
      </c>
      <c r="CX62" s="83" t="str">
        <f>VLOOKUP($CV62,Funktionsbezeichnungen,2,0)</f>
        <v>Projektingenieur 1</v>
      </c>
      <c r="CY62" s="125"/>
      <c r="CZ62" s="33"/>
      <c r="DA62" s="83"/>
      <c r="DB62" s="125"/>
      <c r="DC62" s="33"/>
      <c r="DD62" s="83"/>
      <c r="DE62" s="20"/>
      <c r="DF62" s="33"/>
      <c r="DG62" s="33"/>
      <c r="DH62" s="83"/>
      <c r="DM62" s="19">
        <f>+CT62</f>
        <v>5640</v>
      </c>
      <c r="DN62" s="153">
        <v>2</v>
      </c>
      <c r="DO62" s="19">
        <v>3</v>
      </c>
      <c r="DP62" s="19" t="s">
        <v>951</v>
      </c>
    </row>
    <row r="63" spans="1:120" s="19" customFormat="1" x14ac:dyDescent="0.2">
      <c r="A63" s="53">
        <v>0</v>
      </c>
      <c r="B63" s="53"/>
      <c r="C63" s="53">
        <f>IF(Z63&gt;=10,1,0)</f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358</v>
      </c>
      <c r="P63" s="15" t="s">
        <v>1094</v>
      </c>
      <c r="Q63" s="15">
        <v>59</v>
      </c>
      <c r="R63" s="42"/>
      <c r="S63" s="20" t="s">
        <v>1095</v>
      </c>
      <c r="T63" s="21">
        <v>1985</v>
      </c>
      <c r="U63" s="28" t="s">
        <v>1062</v>
      </c>
      <c r="V63" s="21">
        <v>2011</v>
      </c>
      <c r="W63" s="25"/>
      <c r="X63" s="21"/>
      <c r="Y63" s="28"/>
      <c r="Z63" s="118">
        <f>$AD$3-V63</f>
        <v>4</v>
      </c>
      <c r="AA63" s="25" t="s">
        <v>698</v>
      </c>
      <c r="AB63" s="21" t="s">
        <v>121</v>
      </c>
      <c r="AC63" s="21"/>
      <c r="AE63" s="90" t="s">
        <v>375</v>
      </c>
      <c r="AF63" s="82"/>
      <c r="CP63" s="19" t="str">
        <f>+S63</f>
        <v>Brem Jakob</v>
      </c>
      <c r="CR63" s="153">
        <f>+Z63</f>
        <v>4</v>
      </c>
      <c r="CS63" s="153" t="str">
        <f>+AB63</f>
        <v>D</v>
      </c>
      <c r="CT63" s="154">
        <v>4356</v>
      </c>
      <c r="CU63" s="126"/>
      <c r="CV63" s="125">
        <v>771</v>
      </c>
      <c r="CW63" s="33">
        <f t="shared" si="31"/>
        <v>7</v>
      </c>
      <c r="CX63" s="83" t="str">
        <f t="shared" si="32"/>
        <v>Projektingenieur 1</v>
      </c>
      <c r="CY63" s="125"/>
      <c r="CZ63" s="33"/>
      <c r="DA63" s="83"/>
      <c r="DB63" s="125"/>
      <c r="DC63" s="33"/>
      <c r="DD63" s="83"/>
      <c r="DE63" s="20"/>
      <c r="DF63" s="33"/>
      <c r="DG63" s="33"/>
      <c r="DH63" s="83"/>
      <c r="DM63" s="19">
        <f>+CT63</f>
        <v>4356</v>
      </c>
      <c r="DN63" s="153">
        <v>2</v>
      </c>
      <c r="DO63" s="19">
        <v>3</v>
      </c>
      <c r="DP63" s="19" t="s">
        <v>951</v>
      </c>
    </row>
    <row r="64" spans="1:120" s="19" customFormat="1" x14ac:dyDescent="0.2">
      <c r="A64" s="53">
        <v>0</v>
      </c>
      <c r="B64" s="53"/>
      <c r="C64" s="53">
        <f t="shared" si="3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1008</v>
      </c>
      <c r="Q64" s="15">
        <v>60</v>
      </c>
      <c r="R64" s="42"/>
      <c r="S64" s="20" t="s">
        <v>1009</v>
      </c>
      <c r="T64" s="21">
        <v>1987</v>
      </c>
      <c r="U64" s="28" t="s">
        <v>1062</v>
      </c>
      <c r="V64" s="21">
        <v>2011</v>
      </c>
      <c r="W64" s="25"/>
      <c r="X64" s="21"/>
      <c r="Y64" s="28"/>
      <c r="Z64" s="118">
        <f t="shared" si="1"/>
        <v>4</v>
      </c>
      <c r="AA64" s="25" t="s">
        <v>698</v>
      </c>
      <c r="AB64" s="21" t="s">
        <v>121</v>
      </c>
      <c r="AC64" s="21"/>
      <c r="AE64" s="90" t="s">
        <v>375</v>
      </c>
      <c r="AF64" s="82"/>
      <c r="CP64" s="19" t="str">
        <f t="shared" si="2"/>
        <v>Bürgin Johannes</v>
      </c>
      <c r="CR64" s="153">
        <f t="shared" si="3"/>
        <v>4</v>
      </c>
      <c r="CS64" s="153" t="str">
        <f t="shared" si="4"/>
        <v>D</v>
      </c>
      <c r="CT64" s="154">
        <v>4907</v>
      </c>
      <c r="CU64" s="126"/>
      <c r="CV64" s="125">
        <v>771</v>
      </c>
      <c r="CW64" s="33">
        <f t="shared" si="31"/>
        <v>7</v>
      </c>
      <c r="CX64" s="83" t="str">
        <f t="shared" si="32"/>
        <v>Projektingenieur 1</v>
      </c>
      <c r="CY64" s="125"/>
      <c r="CZ64" s="33"/>
      <c r="DA64" s="83"/>
      <c r="DB64" s="125"/>
      <c r="DC64" s="33"/>
      <c r="DD64" s="83"/>
      <c r="DE64" s="20"/>
      <c r="DF64" s="33"/>
      <c r="DG64" s="33"/>
      <c r="DH64" s="83"/>
      <c r="DM64" s="19">
        <f t="shared" si="13"/>
        <v>4907</v>
      </c>
      <c r="DN64" s="153">
        <v>2</v>
      </c>
      <c r="DO64" s="19">
        <v>3</v>
      </c>
      <c r="DP64" s="19" t="s">
        <v>951</v>
      </c>
    </row>
    <row r="65" spans="1:120" s="19" customFormat="1" x14ac:dyDescent="0.2">
      <c r="A65" s="53">
        <v>0</v>
      </c>
      <c r="B65" s="53"/>
      <c r="C65" s="53">
        <f t="shared" si="3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909</v>
      </c>
      <c r="Q65" s="15">
        <v>61</v>
      </c>
      <c r="R65" s="42"/>
      <c r="S65" s="20" t="s">
        <v>910</v>
      </c>
      <c r="T65" s="21">
        <v>1987</v>
      </c>
      <c r="U65" s="28" t="s">
        <v>1062</v>
      </c>
      <c r="V65" s="21">
        <v>2012</v>
      </c>
      <c r="W65" s="25"/>
      <c r="X65" s="21"/>
      <c r="Y65" s="28"/>
      <c r="Z65" s="118">
        <f t="shared" si="1"/>
        <v>3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 t="shared" si="2"/>
        <v>Frei Lukas</v>
      </c>
      <c r="CR65" s="153">
        <f t="shared" si="3"/>
        <v>3</v>
      </c>
      <c r="CS65" s="153" t="str">
        <f t="shared" si="4"/>
        <v>D</v>
      </c>
      <c r="CT65" s="154">
        <v>4308</v>
      </c>
      <c r="CU65" s="126"/>
      <c r="CV65" s="125">
        <v>771</v>
      </c>
      <c r="CW65" s="33">
        <f t="shared" si="31"/>
        <v>7</v>
      </c>
      <c r="CX65" s="83" t="str">
        <f t="shared" si="32"/>
        <v>Projektingenieur 1</v>
      </c>
      <c r="CY65" s="125"/>
      <c r="CZ65" s="33"/>
      <c r="DA65" s="83"/>
      <c r="DB65" s="125"/>
      <c r="DC65" s="33"/>
      <c r="DD65" s="83"/>
      <c r="DE65" s="20"/>
      <c r="DF65" s="33"/>
      <c r="DG65" s="33"/>
      <c r="DH65" s="83"/>
      <c r="DM65" s="19">
        <f t="shared" si="13"/>
        <v>4308</v>
      </c>
      <c r="DN65" s="153">
        <v>2</v>
      </c>
      <c r="DO65" s="19">
        <v>3</v>
      </c>
      <c r="DP65" s="19" t="s">
        <v>951</v>
      </c>
    </row>
    <row r="66" spans="1:120" s="19" customFormat="1" x14ac:dyDescent="0.2">
      <c r="A66" s="53">
        <v>0</v>
      </c>
      <c r="B66" s="53"/>
      <c r="C66" s="53">
        <f t="shared" si="3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360</v>
      </c>
      <c r="P66" s="15" t="s">
        <v>912</v>
      </c>
      <c r="Q66" s="15">
        <v>62</v>
      </c>
      <c r="R66" s="42"/>
      <c r="S66" s="20" t="s">
        <v>913</v>
      </c>
      <c r="T66" s="21">
        <v>1987</v>
      </c>
      <c r="U66" s="28" t="s">
        <v>1062</v>
      </c>
      <c r="V66" s="21">
        <v>2012</v>
      </c>
      <c r="W66" s="25"/>
      <c r="X66" s="21"/>
      <c r="Y66" s="28" t="s">
        <v>91</v>
      </c>
      <c r="Z66" s="118">
        <f t="shared" si="1"/>
        <v>3</v>
      </c>
      <c r="AA66" s="25" t="s">
        <v>108</v>
      </c>
      <c r="AB66" s="21" t="s">
        <v>121</v>
      </c>
      <c r="AC66" s="21"/>
      <c r="AE66" s="90" t="s">
        <v>375</v>
      </c>
      <c r="AF66" s="82"/>
      <c r="CP66" s="19" t="str">
        <f t="shared" si="2"/>
        <v>D'Arco Marcel</v>
      </c>
      <c r="CR66" s="153">
        <f t="shared" si="3"/>
        <v>3</v>
      </c>
      <c r="CS66" s="153" t="str">
        <f t="shared" si="4"/>
        <v>D</v>
      </c>
      <c r="CT66" s="154">
        <v>4310</v>
      </c>
      <c r="CU66" s="126"/>
      <c r="CV66" s="125">
        <v>771</v>
      </c>
      <c r="CW66" s="33">
        <f t="shared" si="31"/>
        <v>7</v>
      </c>
      <c r="CX66" s="83" t="str">
        <f t="shared" si="32"/>
        <v>Projektingenieur 1</v>
      </c>
      <c r="CY66" s="125"/>
      <c r="CZ66" s="33"/>
      <c r="DA66" s="83"/>
      <c r="DB66" s="125"/>
      <c r="DC66" s="33"/>
      <c r="DD66" s="83"/>
      <c r="DE66" s="20"/>
      <c r="DF66" s="33"/>
      <c r="DG66" s="33"/>
      <c r="DH66" s="83"/>
      <c r="DM66" s="19">
        <f t="shared" si="13"/>
        <v>4310</v>
      </c>
      <c r="DN66" s="153">
        <v>2</v>
      </c>
      <c r="DO66" s="19">
        <v>3</v>
      </c>
      <c r="DP66" s="19" t="s">
        <v>951</v>
      </c>
    </row>
    <row r="67" spans="1:120" s="19" customFormat="1" ht="27" x14ac:dyDescent="0.2">
      <c r="A67" s="53">
        <v>0</v>
      </c>
      <c r="B67" s="53">
        <v>1</v>
      </c>
      <c r="C67" s="53">
        <f t="shared" si="3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1014</v>
      </c>
      <c r="Q67" s="15">
        <v>63</v>
      </c>
      <c r="R67" s="42"/>
      <c r="S67" s="20" t="s">
        <v>1015</v>
      </c>
      <c r="T67" s="21">
        <v>1980</v>
      </c>
      <c r="U67" s="28" t="s">
        <v>1050</v>
      </c>
      <c r="V67" s="21">
        <v>2002</v>
      </c>
      <c r="W67" s="28" t="s">
        <v>1062</v>
      </c>
      <c r="X67" s="21">
        <v>2013</v>
      </c>
      <c r="Y67" s="28"/>
      <c r="Z67" s="118">
        <f>$AD$3-X67</f>
        <v>2</v>
      </c>
      <c r="AA67" s="25" t="s">
        <v>916</v>
      </c>
      <c r="AB67" s="21" t="s">
        <v>121</v>
      </c>
      <c r="AC67" s="21"/>
      <c r="AE67" s="90" t="s">
        <v>375</v>
      </c>
      <c r="AF67" s="82"/>
      <c r="CP67" s="19" t="str">
        <f t="shared" si="2"/>
        <v>Hochuli Antonina</v>
      </c>
      <c r="CR67" s="153">
        <f t="shared" si="3"/>
        <v>2</v>
      </c>
      <c r="CS67" s="153" t="str">
        <f t="shared" si="4"/>
        <v>D</v>
      </c>
      <c r="CT67" s="154">
        <v>8579</v>
      </c>
      <c r="CU67" s="126"/>
      <c r="CV67" s="125">
        <v>770</v>
      </c>
      <c r="CW67" s="33">
        <f t="shared" si="31"/>
        <v>6</v>
      </c>
      <c r="CX67" s="83" t="str">
        <f t="shared" si="32"/>
        <v>Vorstufe Projektingenieur</v>
      </c>
      <c r="CY67" s="125"/>
      <c r="CZ67" s="33"/>
      <c r="DA67" s="83"/>
      <c r="DB67" s="125"/>
      <c r="DC67" s="33"/>
      <c r="DD67" s="83"/>
      <c r="DE67" s="20"/>
      <c r="DF67" s="33"/>
      <c r="DG67" s="33"/>
      <c r="DH67" s="83"/>
      <c r="DM67" s="19">
        <f t="shared" si="13"/>
        <v>8579</v>
      </c>
      <c r="DN67" s="153">
        <v>2</v>
      </c>
      <c r="DO67" s="19">
        <v>3</v>
      </c>
      <c r="DP67" s="19" t="s">
        <v>951</v>
      </c>
    </row>
    <row r="68" spans="1:120" s="19" customFormat="1" x14ac:dyDescent="0.2">
      <c r="A68" s="53">
        <v>0</v>
      </c>
      <c r="B68" s="53"/>
      <c r="C68" s="53">
        <f>IF(Z68&gt;=10,1,0)</f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1074</v>
      </c>
      <c r="Q68" s="15">
        <v>64</v>
      </c>
      <c r="R68" s="42"/>
      <c r="S68" s="20" t="s">
        <v>1075</v>
      </c>
      <c r="T68" s="21">
        <v>1987</v>
      </c>
      <c r="U68" s="28" t="s">
        <v>1076</v>
      </c>
      <c r="V68" s="21">
        <v>2013</v>
      </c>
      <c r="W68" s="25"/>
      <c r="X68" s="21"/>
      <c r="Y68" s="28"/>
      <c r="Z68" s="118">
        <f>$AD$3-V68</f>
        <v>2</v>
      </c>
      <c r="AA68" s="25" t="s">
        <v>698</v>
      </c>
      <c r="AB68" s="21" t="s">
        <v>121</v>
      </c>
      <c r="AC68" s="21"/>
      <c r="AE68" s="90" t="s">
        <v>375</v>
      </c>
      <c r="AF68" s="82"/>
      <c r="CP68" s="192" t="str">
        <f>+S68</f>
        <v>Meisch Raoul</v>
      </c>
      <c r="CR68" s="153">
        <f>+Z68</f>
        <v>2</v>
      </c>
      <c r="CS68" s="153" t="str">
        <f>+AB68</f>
        <v>D</v>
      </c>
      <c r="CT68" s="154">
        <v>4315</v>
      </c>
      <c r="CU68" s="126"/>
      <c r="CV68" s="125">
        <v>770</v>
      </c>
      <c r="CW68" s="33">
        <f t="shared" si="31"/>
        <v>6</v>
      </c>
      <c r="CX68" s="83" t="str">
        <f t="shared" si="32"/>
        <v>Vorstufe Projektingenieur</v>
      </c>
      <c r="CY68" s="125"/>
      <c r="CZ68" s="33"/>
      <c r="DA68" s="83"/>
      <c r="DB68" s="125"/>
      <c r="DC68" s="33"/>
      <c r="DD68" s="83"/>
      <c r="DE68" s="20"/>
      <c r="DF68" s="33"/>
      <c r="DG68" s="33"/>
      <c r="DH68" s="83"/>
      <c r="DM68" s="19">
        <f>+CT68</f>
        <v>4315</v>
      </c>
      <c r="DN68" s="153">
        <v>2</v>
      </c>
      <c r="DO68" s="19">
        <v>3</v>
      </c>
      <c r="DP68" s="19" t="s">
        <v>951</v>
      </c>
    </row>
    <row r="69" spans="1:120" s="19" customFormat="1" x14ac:dyDescent="0.2">
      <c r="A69" s="53">
        <v>0</v>
      </c>
      <c r="B69" s="53">
        <v>1</v>
      </c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359</v>
      </c>
      <c r="P69" s="15" t="s">
        <v>1029</v>
      </c>
      <c r="Q69" s="15">
        <v>65</v>
      </c>
      <c r="R69" s="42"/>
      <c r="S69" s="20" t="s">
        <v>1030</v>
      </c>
      <c r="T69" s="21">
        <v>1989</v>
      </c>
      <c r="U69" s="28" t="s">
        <v>1062</v>
      </c>
      <c r="V69" s="21">
        <v>2013</v>
      </c>
      <c r="W69" s="25"/>
      <c r="X69" s="21"/>
      <c r="Y69" s="28"/>
      <c r="Z69" s="118">
        <f t="shared" ref="Z69:Z131" si="39">$AD$3-V69</f>
        <v>2</v>
      </c>
      <c r="AA69" s="25" t="s">
        <v>916</v>
      </c>
      <c r="AB69" s="21" t="s">
        <v>121</v>
      </c>
      <c r="AC69" s="21"/>
      <c r="AE69" s="90" t="s">
        <v>375</v>
      </c>
      <c r="AF69" s="82"/>
      <c r="CP69" s="19" t="str">
        <f t="shared" ref="CP69:CP134" si="40">+S69</f>
        <v>Stöhr Jessica</v>
      </c>
      <c r="CR69" s="153">
        <f t="shared" ref="CR69:CR131" si="41">+Z69</f>
        <v>2</v>
      </c>
      <c r="CS69" s="153" t="str">
        <f t="shared" ref="CS69:CS131" si="42">+AB69</f>
        <v>D</v>
      </c>
      <c r="CT69" s="154">
        <v>4313</v>
      </c>
      <c r="CU69" s="126"/>
      <c r="CV69" s="125">
        <v>770</v>
      </c>
      <c r="CW69" s="33">
        <f t="shared" si="31"/>
        <v>6</v>
      </c>
      <c r="CX69" s="83" t="str">
        <f t="shared" si="32"/>
        <v>Vorstufe Projektingenieur</v>
      </c>
      <c r="CY69" s="125"/>
      <c r="CZ69" s="33"/>
      <c r="DA69" s="83"/>
      <c r="DB69" s="125"/>
      <c r="DC69" s="33"/>
      <c r="DD69" s="83"/>
      <c r="DE69" s="20"/>
      <c r="DF69" s="33"/>
      <c r="DG69" s="33"/>
      <c r="DH69" s="83"/>
      <c r="DM69" s="19">
        <f t="shared" ref="DM69:DM133" si="43">+CT69</f>
        <v>4313</v>
      </c>
      <c r="DN69" s="153">
        <v>2</v>
      </c>
      <c r="DO69" s="19">
        <v>3</v>
      </c>
      <c r="DP69" s="19" t="s">
        <v>951</v>
      </c>
    </row>
    <row r="70" spans="1:120" s="19" customFormat="1" x14ac:dyDescent="0.2">
      <c r="A70" s="53">
        <v>0</v>
      </c>
      <c r="B70" s="53"/>
      <c r="C70" s="53">
        <f>IF(Z70&gt;=10,1,0)</f>
        <v>1</v>
      </c>
      <c r="D70" s="55"/>
      <c r="E70" s="55"/>
      <c r="F70" s="56"/>
      <c r="G70" s="54"/>
      <c r="H70" s="54">
        <v>1</v>
      </c>
      <c r="I70" s="56">
        <v>1</v>
      </c>
      <c r="J70" s="54"/>
      <c r="K70" s="56"/>
      <c r="L70" s="56"/>
      <c r="M70" s="56"/>
      <c r="N70" s="58"/>
      <c r="O70" s="52" t="s">
        <v>358</v>
      </c>
      <c r="P70" s="15" t="s">
        <v>1125</v>
      </c>
      <c r="Q70" s="15">
        <v>66</v>
      </c>
      <c r="R70" s="164" t="s">
        <v>928</v>
      </c>
      <c r="S70" s="20" t="s">
        <v>1126</v>
      </c>
      <c r="T70" s="21">
        <v>1954</v>
      </c>
      <c r="U70" s="28" t="s">
        <v>126</v>
      </c>
      <c r="V70" s="21">
        <v>1973</v>
      </c>
      <c r="W70" s="25" t="s">
        <v>1127</v>
      </c>
      <c r="X70" s="21">
        <v>1979</v>
      </c>
      <c r="Y70" s="28"/>
      <c r="Z70" s="21">
        <f t="shared" si="39"/>
        <v>42</v>
      </c>
      <c r="AA70" s="25" t="s">
        <v>110</v>
      </c>
      <c r="AB70" s="21" t="s">
        <v>105</v>
      </c>
      <c r="AC70" s="21"/>
      <c r="AE70" s="90" t="s">
        <v>376</v>
      </c>
      <c r="AF70" s="82"/>
      <c r="CP70" s="19" t="str">
        <f t="shared" si="40"/>
        <v>Reber Erich</v>
      </c>
      <c r="CR70" s="19">
        <f t="shared" si="41"/>
        <v>42</v>
      </c>
      <c r="CS70" s="19" t="str">
        <f t="shared" si="42"/>
        <v>C</v>
      </c>
      <c r="CT70" s="205">
        <v>3211</v>
      </c>
      <c r="CU70" s="126"/>
      <c r="CV70" s="125">
        <v>772</v>
      </c>
      <c r="CW70" s="33">
        <f>VLOOKUP($CV70,Funktionsbezeichnungen,3,0)</f>
        <v>8</v>
      </c>
      <c r="CX70" s="83" t="str">
        <f>VLOOKUP($CV70,Funktionsbezeichnungen,2,0)</f>
        <v>Projektingenieur 2</v>
      </c>
      <c r="CY70" s="125"/>
      <c r="CZ70" s="33"/>
      <c r="DA70" s="83"/>
      <c r="DB70" s="125"/>
      <c r="DC70" s="33"/>
      <c r="DD70" s="83"/>
      <c r="DE70" s="20"/>
      <c r="DF70" s="125"/>
      <c r="DG70" s="33"/>
      <c r="DH70" s="83"/>
      <c r="DM70" s="19">
        <f t="shared" si="43"/>
        <v>3211</v>
      </c>
      <c r="DN70" s="153">
        <v>6</v>
      </c>
      <c r="DO70" s="19">
        <v>0</v>
      </c>
      <c r="DP70" s="185" t="s">
        <v>968</v>
      </c>
    </row>
    <row r="71" spans="1:120" s="19" customFormat="1" x14ac:dyDescent="0.2">
      <c r="A71" s="53">
        <v>0</v>
      </c>
      <c r="B71" s="53"/>
      <c r="C71" s="53">
        <f>IF(Z71&gt;=10,1,0)</f>
        <v>1</v>
      </c>
      <c r="D71" s="55"/>
      <c r="E71" s="55"/>
      <c r="F71" s="56"/>
      <c r="G71" s="54"/>
      <c r="H71" s="54"/>
      <c r="I71" s="56">
        <v>1</v>
      </c>
      <c r="J71" s="54"/>
      <c r="K71" s="56"/>
      <c r="L71" s="56"/>
      <c r="M71" s="56"/>
      <c r="N71" s="58"/>
      <c r="O71" s="52" t="s">
        <v>361</v>
      </c>
      <c r="P71" s="15" t="s">
        <v>476</v>
      </c>
      <c r="Q71" s="15">
        <v>67</v>
      </c>
      <c r="R71" s="164"/>
      <c r="S71" s="29" t="s">
        <v>127</v>
      </c>
      <c r="T71" s="21">
        <v>1956</v>
      </c>
      <c r="U71" s="28" t="s">
        <v>126</v>
      </c>
      <c r="V71" s="21">
        <v>1976</v>
      </c>
      <c r="W71" s="25"/>
      <c r="X71" s="21"/>
      <c r="Y71" s="28" t="s">
        <v>242</v>
      </c>
      <c r="Z71" s="21">
        <f>$AD$3-V71</f>
        <v>39</v>
      </c>
      <c r="AA71" s="25" t="s">
        <v>686</v>
      </c>
      <c r="AB71" s="21" t="s">
        <v>105</v>
      </c>
      <c r="AC71" s="21"/>
      <c r="AE71" s="90" t="s">
        <v>423</v>
      </c>
      <c r="AF71" s="82"/>
      <c r="CP71" s="19" t="str">
        <f>+S71</f>
        <v>Aebi Roger</v>
      </c>
      <c r="CR71" s="19">
        <f>+Z71</f>
        <v>39</v>
      </c>
      <c r="CS71" s="19" t="str">
        <f>+AB71</f>
        <v>C</v>
      </c>
      <c r="CT71" s="154">
        <v>6622</v>
      </c>
      <c r="CU71" s="126"/>
      <c r="CV71" s="125">
        <v>772</v>
      </c>
      <c r="CW71" s="33">
        <f t="shared" si="31"/>
        <v>8</v>
      </c>
      <c r="CX71" s="83" t="str">
        <f t="shared" si="32"/>
        <v>Projektingenieur 2</v>
      </c>
      <c r="CY71" s="125">
        <v>772</v>
      </c>
      <c r="CZ71" s="33">
        <f t="shared" si="33"/>
        <v>8</v>
      </c>
      <c r="DA71" s="83" t="str">
        <f t="shared" si="34"/>
        <v>Projektingenieur 2</v>
      </c>
      <c r="DB71" s="125">
        <v>772</v>
      </c>
      <c r="DC71" s="33">
        <f t="shared" si="35"/>
        <v>8</v>
      </c>
      <c r="DD71" s="83" t="str">
        <f t="shared" si="36"/>
        <v>Projektingenieur 2</v>
      </c>
      <c r="DE71" s="20"/>
      <c r="DF71" s="33">
        <v>772</v>
      </c>
      <c r="DG71" s="33">
        <f t="shared" si="37"/>
        <v>8</v>
      </c>
      <c r="DH71" s="83" t="str">
        <f t="shared" si="38"/>
        <v>Projektingenieur 2</v>
      </c>
      <c r="DM71" s="19">
        <f>+CT71</f>
        <v>6622</v>
      </c>
      <c r="DN71" s="153">
        <v>6</v>
      </c>
      <c r="DO71" s="19">
        <v>0</v>
      </c>
      <c r="DP71" s="185" t="s">
        <v>969</v>
      </c>
    </row>
    <row r="72" spans="1:120" s="19" customFormat="1" x14ac:dyDescent="0.2">
      <c r="A72" s="53">
        <v>0</v>
      </c>
      <c r="B72" s="53"/>
      <c r="C72" s="53">
        <f t="shared" si="30"/>
        <v>1</v>
      </c>
      <c r="D72" s="55"/>
      <c r="E72" s="55"/>
      <c r="F72" s="56"/>
      <c r="G72" s="54"/>
      <c r="H72" s="54">
        <v>1</v>
      </c>
      <c r="I72" s="56">
        <v>1</v>
      </c>
      <c r="J72" s="54"/>
      <c r="K72" s="56"/>
      <c r="L72" s="56"/>
      <c r="M72" s="56"/>
      <c r="N72" s="58"/>
      <c r="O72" s="52" t="s">
        <v>358</v>
      </c>
      <c r="P72" s="15" t="s">
        <v>486</v>
      </c>
      <c r="Q72" s="15">
        <v>68</v>
      </c>
      <c r="R72" s="16"/>
      <c r="S72" s="20" t="s">
        <v>138</v>
      </c>
      <c r="T72" s="21">
        <v>1964</v>
      </c>
      <c r="U72" s="28" t="s">
        <v>126</v>
      </c>
      <c r="V72" s="21">
        <v>1985</v>
      </c>
      <c r="W72" s="25"/>
      <c r="X72" s="21"/>
      <c r="Y72" s="28" t="s">
        <v>203</v>
      </c>
      <c r="Z72" s="21">
        <f t="shared" si="39"/>
        <v>30</v>
      </c>
      <c r="AA72" s="25" t="s">
        <v>110</v>
      </c>
      <c r="AB72" s="21" t="s">
        <v>105</v>
      </c>
      <c r="AC72" s="21"/>
      <c r="AE72" s="90" t="s">
        <v>376</v>
      </c>
      <c r="AF72" s="82"/>
      <c r="CP72" s="19" t="str">
        <f t="shared" si="40"/>
        <v>Oehen Beat</v>
      </c>
      <c r="CR72" s="19">
        <f t="shared" si="41"/>
        <v>30</v>
      </c>
      <c r="CS72" s="19" t="str">
        <f t="shared" si="42"/>
        <v>C</v>
      </c>
      <c r="CT72" s="154">
        <v>7622</v>
      </c>
      <c r="CU72" s="126"/>
      <c r="CV72" s="125">
        <v>772</v>
      </c>
      <c r="CW72" s="33">
        <f t="shared" si="31"/>
        <v>8</v>
      </c>
      <c r="CX72" s="83" t="str">
        <f t="shared" si="32"/>
        <v>Projektingenieur 2</v>
      </c>
      <c r="CY72" s="125">
        <v>772</v>
      </c>
      <c r="CZ72" s="33">
        <f t="shared" si="33"/>
        <v>8</v>
      </c>
      <c r="DA72" s="83" t="str">
        <f t="shared" si="34"/>
        <v>Projektingenieur 2</v>
      </c>
      <c r="DB72" s="125">
        <v>772</v>
      </c>
      <c r="DC72" s="33">
        <f t="shared" si="35"/>
        <v>8</v>
      </c>
      <c r="DD72" s="83" t="str">
        <f t="shared" si="36"/>
        <v>Projektingenieur 2</v>
      </c>
      <c r="DE72" s="20"/>
      <c r="DF72" s="125">
        <v>772</v>
      </c>
      <c r="DG72" s="33">
        <f t="shared" si="37"/>
        <v>8</v>
      </c>
      <c r="DH72" s="83" t="str">
        <f t="shared" si="38"/>
        <v>Projektingenieur 2</v>
      </c>
      <c r="DM72" s="19">
        <f t="shared" si="43"/>
        <v>7622</v>
      </c>
      <c r="DN72" s="153">
        <v>6</v>
      </c>
      <c r="DO72" s="19">
        <v>0</v>
      </c>
      <c r="DP72" s="185" t="s">
        <v>968</v>
      </c>
    </row>
    <row r="73" spans="1:120" s="19" customFormat="1" ht="15.75" x14ac:dyDescent="0.2">
      <c r="A73" s="53">
        <v>0</v>
      </c>
      <c r="B73" s="53"/>
      <c r="C73" s="53">
        <f t="shared" si="30"/>
        <v>1</v>
      </c>
      <c r="D73" s="55"/>
      <c r="E73" s="55"/>
      <c r="F73" s="56"/>
      <c r="G73" s="54"/>
      <c r="H73" s="54">
        <v>1</v>
      </c>
      <c r="I73" s="56">
        <v>1</v>
      </c>
      <c r="J73" s="54"/>
      <c r="K73" s="56"/>
      <c r="L73" s="56"/>
      <c r="M73" s="56"/>
      <c r="N73" s="58"/>
      <c r="O73" s="52" t="s">
        <v>358</v>
      </c>
      <c r="P73" s="15" t="s">
        <v>477</v>
      </c>
      <c r="Q73" s="15">
        <v>69</v>
      </c>
      <c r="R73" s="16"/>
      <c r="S73" s="20" t="s">
        <v>134</v>
      </c>
      <c r="T73" s="21">
        <v>1954</v>
      </c>
      <c r="U73" s="28" t="s">
        <v>126</v>
      </c>
      <c r="V73" s="21">
        <v>1974</v>
      </c>
      <c r="W73" s="25"/>
      <c r="X73" s="21"/>
      <c r="Y73" s="28" t="s">
        <v>135</v>
      </c>
      <c r="Z73" s="21">
        <f t="shared" si="39"/>
        <v>41</v>
      </c>
      <c r="AA73" s="25" t="s">
        <v>110</v>
      </c>
      <c r="AB73" s="21" t="s">
        <v>1040</v>
      </c>
      <c r="AC73" s="21"/>
      <c r="AE73" s="90" t="s">
        <v>404</v>
      </c>
      <c r="AF73" s="82"/>
      <c r="CP73" s="19" t="str">
        <f t="shared" si="40"/>
        <v>Imesch Robert</v>
      </c>
      <c r="CR73" s="19">
        <f t="shared" si="41"/>
        <v>41</v>
      </c>
      <c r="CS73" s="19" t="str">
        <f t="shared" si="42"/>
        <v xml:space="preserve"> D/C 2)</v>
      </c>
      <c r="CT73" s="154">
        <v>4249</v>
      </c>
      <c r="CU73" s="126"/>
      <c r="CV73" s="125">
        <v>772</v>
      </c>
      <c r="CW73" s="33">
        <f t="shared" si="31"/>
        <v>8</v>
      </c>
      <c r="CX73" s="83" t="str">
        <f t="shared" si="32"/>
        <v>Projektingenieur 2</v>
      </c>
      <c r="CY73" s="125">
        <v>772</v>
      </c>
      <c r="CZ73" s="33">
        <f t="shared" si="33"/>
        <v>8</v>
      </c>
      <c r="DA73" s="83" t="str">
        <f t="shared" si="34"/>
        <v>Projektingenieur 2</v>
      </c>
      <c r="DB73" s="125">
        <v>772</v>
      </c>
      <c r="DC73" s="33">
        <f t="shared" si="35"/>
        <v>8</v>
      </c>
      <c r="DD73" s="83" t="str">
        <f t="shared" si="36"/>
        <v>Projektingenieur 2</v>
      </c>
      <c r="DE73" s="20"/>
      <c r="DF73" s="33">
        <v>772</v>
      </c>
      <c r="DG73" s="33">
        <f t="shared" si="37"/>
        <v>8</v>
      </c>
      <c r="DH73" s="83" t="str">
        <f t="shared" si="38"/>
        <v>Projektingenieur 2</v>
      </c>
      <c r="DM73" s="19">
        <f t="shared" si="43"/>
        <v>4249</v>
      </c>
      <c r="DN73" s="153">
        <v>6</v>
      </c>
      <c r="DO73" s="19">
        <v>0</v>
      </c>
      <c r="DP73" s="185" t="s">
        <v>968</v>
      </c>
    </row>
    <row r="74" spans="1:120" s="19" customFormat="1" ht="15.75" x14ac:dyDescent="0.2">
      <c r="A74" s="53">
        <v>0</v>
      </c>
      <c r="B74" s="53"/>
      <c r="C74" s="53">
        <f t="shared" si="30"/>
        <v>1</v>
      </c>
      <c r="D74" s="55"/>
      <c r="E74" s="55"/>
      <c r="F74" s="56"/>
      <c r="G74" s="54"/>
      <c r="H74" s="54">
        <v>1</v>
      </c>
      <c r="I74" s="56">
        <v>1</v>
      </c>
      <c r="J74" s="54">
        <v>1</v>
      </c>
      <c r="K74" s="56"/>
      <c r="L74" s="56"/>
      <c r="M74" s="56"/>
      <c r="N74" s="58"/>
      <c r="O74" s="52" t="s">
        <v>358</v>
      </c>
      <c r="P74" s="15" t="s">
        <v>478</v>
      </c>
      <c r="Q74" s="15">
        <v>70</v>
      </c>
      <c r="R74" s="16"/>
      <c r="S74" s="20" t="s">
        <v>136</v>
      </c>
      <c r="T74" s="21">
        <v>1955</v>
      </c>
      <c r="U74" s="28" t="s">
        <v>126</v>
      </c>
      <c r="V74" s="21">
        <v>1975</v>
      </c>
      <c r="W74" s="25"/>
      <c r="X74" s="21"/>
      <c r="Y74" s="28" t="s">
        <v>135</v>
      </c>
      <c r="Z74" s="21">
        <f t="shared" si="39"/>
        <v>40</v>
      </c>
      <c r="AA74" s="25" t="s">
        <v>110</v>
      </c>
      <c r="AB74" s="21" t="s">
        <v>1040</v>
      </c>
      <c r="AC74" s="21"/>
      <c r="AE74" s="90" t="s">
        <v>404</v>
      </c>
      <c r="AF74" s="82"/>
      <c r="CP74" s="19" t="str">
        <f t="shared" si="40"/>
        <v>Flückiger Hans Peter</v>
      </c>
      <c r="CR74" s="19">
        <f t="shared" si="41"/>
        <v>40</v>
      </c>
      <c r="CS74" s="19" t="str">
        <f t="shared" si="42"/>
        <v xml:space="preserve"> D/C 2)</v>
      </c>
      <c r="CT74" s="154">
        <v>4250</v>
      </c>
      <c r="CU74" s="126"/>
      <c r="CV74" s="125">
        <v>772</v>
      </c>
      <c r="CW74" s="33">
        <f t="shared" si="31"/>
        <v>8</v>
      </c>
      <c r="CX74" s="83" t="str">
        <f t="shared" si="32"/>
        <v>Projektingenieur 2</v>
      </c>
      <c r="CY74" s="125">
        <v>772</v>
      </c>
      <c r="CZ74" s="33">
        <f t="shared" si="33"/>
        <v>8</v>
      </c>
      <c r="DA74" s="83" t="str">
        <f t="shared" si="34"/>
        <v>Projektingenieur 2</v>
      </c>
      <c r="DB74" s="125">
        <v>772</v>
      </c>
      <c r="DC74" s="33">
        <f t="shared" si="35"/>
        <v>8</v>
      </c>
      <c r="DD74" s="83" t="str">
        <f t="shared" si="36"/>
        <v>Projektingenieur 2</v>
      </c>
      <c r="DE74" s="20"/>
      <c r="DF74" s="33">
        <v>772</v>
      </c>
      <c r="DG74" s="33">
        <f t="shared" si="37"/>
        <v>8</v>
      </c>
      <c r="DH74" s="83" t="str">
        <f t="shared" si="38"/>
        <v>Projektingenieur 2</v>
      </c>
      <c r="DM74" s="19">
        <f t="shared" si="43"/>
        <v>4250</v>
      </c>
      <c r="DN74" s="153">
        <v>6</v>
      </c>
      <c r="DO74" s="19">
        <v>0</v>
      </c>
      <c r="DP74" s="185" t="s">
        <v>968</v>
      </c>
    </row>
    <row r="75" spans="1:120" s="19" customFormat="1" x14ac:dyDescent="0.2">
      <c r="A75" s="53">
        <v>0</v>
      </c>
      <c r="B75" s="53"/>
      <c r="C75" s="53">
        <f>IF(Z75&gt;=10,1,0)</f>
        <v>1</v>
      </c>
      <c r="D75" s="55"/>
      <c r="E75" s="55"/>
      <c r="F75" s="56"/>
      <c r="G75" s="54"/>
      <c r="H75" s="54">
        <v>1</v>
      </c>
      <c r="I75" s="56">
        <v>1</v>
      </c>
      <c r="J75" s="54"/>
      <c r="K75" s="56"/>
      <c r="L75" s="56"/>
      <c r="M75" s="56"/>
      <c r="N75" s="58"/>
      <c r="O75" s="52" t="s">
        <v>361</v>
      </c>
      <c r="P75" s="15" t="s">
        <v>494</v>
      </c>
      <c r="Q75" s="15">
        <v>84</v>
      </c>
      <c r="R75" s="42"/>
      <c r="S75" s="27" t="s">
        <v>178</v>
      </c>
      <c r="T75" s="21">
        <v>1978</v>
      </c>
      <c r="U75" s="28" t="s">
        <v>235</v>
      </c>
      <c r="V75" s="21">
        <v>2001</v>
      </c>
      <c r="W75" s="25"/>
      <c r="X75" s="21"/>
      <c r="Y75" s="25" t="s">
        <v>289</v>
      </c>
      <c r="Z75" s="21">
        <f>$AD$3-V75</f>
        <v>14</v>
      </c>
      <c r="AA75" s="25" t="s">
        <v>110</v>
      </c>
      <c r="AB75" s="21" t="s">
        <v>121</v>
      </c>
      <c r="AC75" s="21"/>
      <c r="AE75" s="90" t="s">
        <v>376</v>
      </c>
      <c r="AF75" s="82"/>
      <c r="CP75" s="19" t="str">
        <f>+S75</f>
        <v>Thalmann Patric</v>
      </c>
      <c r="CR75" s="19">
        <f>+Z75</f>
        <v>14</v>
      </c>
      <c r="CS75" s="19" t="str">
        <f>+AB75</f>
        <v>D</v>
      </c>
      <c r="CT75" s="154">
        <v>9658</v>
      </c>
      <c r="CU75" s="126"/>
      <c r="CV75" s="125">
        <v>772</v>
      </c>
      <c r="CW75" s="33">
        <f>VLOOKUP($CV75,Funktionsbezeichnungen,3,0)</f>
        <v>8</v>
      </c>
      <c r="CX75" s="83" t="str">
        <f>VLOOKUP($CV75,Funktionsbezeichnungen,2,0)</f>
        <v>Projektingenieur 2</v>
      </c>
      <c r="CY75" s="125">
        <v>771</v>
      </c>
      <c r="CZ75" s="33">
        <f>VLOOKUP($CY75,Funktionsbezeichnungen,3,0)</f>
        <v>7</v>
      </c>
      <c r="DA75" s="83" t="str">
        <f>VLOOKUP($CY75,Funktionsbezeichnungen,2,0)</f>
        <v>Projektingenieur 1</v>
      </c>
      <c r="DB75" s="125">
        <v>771</v>
      </c>
      <c r="DC75" s="33">
        <f>VLOOKUP($DB75,Funktionsbezeichnungen,3,0)</f>
        <v>7</v>
      </c>
      <c r="DD75" s="83" t="str">
        <f>VLOOKUP($DB75,Funktionsbezeichnungen,2,0)</f>
        <v>Projektingenieur 1</v>
      </c>
      <c r="DE75" s="20"/>
      <c r="DF75" s="125">
        <v>771</v>
      </c>
      <c r="DG75" s="33">
        <f>VLOOKUP($DF75,Funktionsbezeichnungen,3,0)</f>
        <v>7</v>
      </c>
      <c r="DH75" s="83" t="str">
        <f>VLOOKUP($DF75,Funktionsbezeichnungen,2,0)</f>
        <v>Projektingenieur 1</v>
      </c>
      <c r="DM75" s="19">
        <f>+CT75</f>
        <v>9658</v>
      </c>
      <c r="DN75" s="153">
        <v>6</v>
      </c>
      <c r="DO75" s="19">
        <v>0</v>
      </c>
      <c r="DP75" s="185" t="s">
        <v>968</v>
      </c>
    </row>
    <row r="76" spans="1:120" s="19" customFormat="1" x14ac:dyDescent="0.2">
      <c r="A76" s="53">
        <v>0</v>
      </c>
      <c r="B76" s="53"/>
      <c r="C76" s="53">
        <f>IF(Z76&gt;=10,1,0)</f>
        <v>0</v>
      </c>
      <c r="D76" s="55"/>
      <c r="E76" s="55"/>
      <c r="F76" s="56"/>
      <c r="G76" s="54"/>
      <c r="H76" s="54"/>
      <c r="I76" s="56">
        <v>1</v>
      </c>
      <c r="J76" s="54"/>
      <c r="K76" s="56"/>
      <c r="L76" s="56"/>
      <c r="M76" s="56"/>
      <c r="N76" s="58"/>
      <c r="O76" s="52" t="s">
        <v>358</v>
      </c>
      <c r="P76" s="15" t="s">
        <v>617</v>
      </c>
      <c r="Q76" s="15">
        <v>86</v>
      </c>
      <c r="R76" s="42"/>
      <c r="S76" s="27" t="s">
        <v>618</v>
      </c>
      <c r="T76" s="21">
        <v>1985</v>
      </c>
      <c r="U76" s="28" t="s">
        <v>235</v>
      </c>
      <c r="V76" s="21">
        <v>2006</v>
      </c>
      <c r="W76" s="25" t="s">
        <v>530</v>
      </c>
      <c r="X76" s="21">
        <v>2013</v>
      </c>
      <c r="Y76" s="25"/>
      <c r="Z76" s="21">
        <f>$AD$3-V76</f>
        <v>9</v>
      </c>
      <c r="AA76" s="25" t="s">
        <v>110</v>
      </c>
      <c r="AB76" s="21" t="s">
        <v>121</v>
      </c>
      <c r="AC76" s="21"/>
      <c r="AE76" s="187" t="s">
        <v>376</v>
      </c>
      <c r="AF76" s="82"/>
      <c r="CP76" s="19" t="str">
        <f>+S76</f>
        <v>Zeltner Viktor</v>
      </c>
      <c r="CR76" s="19">
        <f>+Z76</f>
        <v>9</v>
      </c>
      <c r="CS76" s="19" t="str">
        <f>+AB76</f>
        <v>D</v>
      </c>
      <c r="CT76" s="154">
        <v>6765</v>
      </c>
      <c r="CU76" s="126"/>
      <c r="CV76" s="125">
        <v>771</v>
      </c>
      <c r="CW76" s="33">
        <f>VLOOKUP($CV76,Funktionsbezeichnungen,3,0)</f>
        <v>7</v>
      </c>
      <c r="CX76" s="83" t="str">
        <f>VLOOKUP($CV76,Funktionsbezeichnungen,2,0)</f>
        <v>Projektingenieur 1</v>
      </c>
      <c r="CY76" s="125">
        <v>733</v>
      </c>
      <c r="CZ76" s="33">
        <f>VLOOKUP($CY76,Funktionsbezeichnungen,3,0)</f>
        <v>6</v>
      </c>
      <c r="DA76" s="83" t="str">
        <f>VLOOKUP($CY76,Funktionsbezeichnungen,2,0)</f>
        <v>Konstrukteur 3 / -planer 3 / Gruppenchef 1</v>
      </c>
      <c r="DB76" s="125">
        <v>732</v>
      </c>
      <c r="DC76" s="33">
        <f>VLOOKUP($DB76,Funktionsbezeichnungen,3,0)</f>
        <v>5</v>
      </c>
      <c r="DD76" s="83" t="str">
        <f>VLOOKUP($DB76,Funktionsbezeichnungen,2,0)</f>
        <v>Konstrukteur 2 / -planer 2</v>
      </c>
      <c r="DE76" s="20"/>
      <c r="DF76" s="33">
        <v>732</v>
      </c>
      <c r="DG76" s="33">
        <f>VLOOKUP($DF76,Funktionsbezeichnungen,3,0)</f>
        <v>5</v>
      </c>
      <c r="DH76" s="83" t="str">
        <f>VLOOKUP($DF76,Funktionsbezeichnungen,2,0)</f>
        <v>Konstrukteur 2 / -planer 2</v>
      </c>
      <c r="DM76" s="19">
        <f>+CT76</f>
        <v>6765</v>
      </c>
      <c r="DN76" s="153">
        <v>6</v>
      </c>
      <c r="DO76" s="19">
        <v>0</v>
      </c>
      <c r="DP76" s="19" t="s">
        <v>964</v>
      </c>
    </row>
    <row r="77" spans="1:120" s="19" customFormat="1" x14ac:dyDescent="0.2">
      <c r="A77" s="53">
        <v>0</v>
      </c>
      <c r="B77" s="53"/>
      <c r="C77" s="53">
        <f t="shared" si="30"/>
        <v>1</v>
      </c>
      <c r="D77" s="55"/>
      <c r="E77" s="55"/>
      <c r="F77" s="56"/>
      <c r="G77" s="54"/>
      <c r="H77" s="54"/>
      <c r="I77" s="56">
        <v>1</v>
      </c>
      <c r="J77" s="54">
        <v>1</v>
      </c>
      <c r="K77" s="56"/>
      <c r="L77" s="56"/>
      <c r="M77" s="56"/>
      <c r="N77" s="58"/>
      <c r="O77" s="52" t="s">
        <v>359</v>
      </c>
      <c r="P77" s="15" t="s">
        <v>479</v>
      </c>
      <c r="Q77" s="15">
        <v>71</v>
      </c>
      <c r="R77" s="16"/>
      <c r="S77" s="20" t="s">
        <v>130</v>
      </c>
      <c r="T77" s="21">
        <v>1949</v>
      </c>
      <c r="U77" s="28" t="s">
        <v>126</v>
      </c>
      <c r="V77" s="21">
        <v>1969</v>
      </c>
      <c r="W77" s="25"/>
      <c r="X77" s="21"/>
      <c r="Y77" s="28"/>
      <c r="Z77" s="21">
        <f t="shared" si="39"/>
        <v>46</v>
      </c>
      <c r="AA77" s="25" t="s">
        <v>687</v>
      </c>
      <c r="AB77" s="21" t="s">
        <v>121</v>
      </c>
      <c r="AC77" s="21"/>
      <c r="AE77" s="193" t="s">
        <v>1077</v>
      </c>
      <c r="AF77" s="82"/>
      <c r="CP77" s="19" t="str">
        <f t="shared" si="40"/>
        <v>Ziegler Bruno</v>
      </c>
      <c r="CR77" s="19">
        <f t="shared" si="41"/>
        <v>46</v>
      </c>
      <c r="CS77" s="19" t="str">
        <f t="shared" si="42"/>
        <v>D</v>
      </c>
      <c r="CT77" s="154">
        <v>4147</v>
      </c>
      <c r="CU77" s="126"/>
      <c r="CV77" s="125">
        <v>742</v>
      </c>
      <c r="CW77" s="33">
        <f t="shared" si="31"/>
        <v>8</v>
      </c>
      <c r="CX77" s="83" t="str">
        <f t="shared" si="32"/>
        <v>Konstrukteur 5  / Fachplaner 5 / Gruppenchef 3</v>
      </c>
      <c r="CY77" s="125">
        <v>742</v>
      </c>
      <c r="CZ77" s="33">
        <f t="shared" si="33"/>
        <v>8</v>
      </c>
      <c r="DA77" s="83" t="str">
        <f t="shared" si="34"/>
        <v>Konstrukteur 5  / Fachplaner 5 / Gruppenchef 3</v>
      </c>
      <c r="DB77" s="125">
        <v>742</v>
      </c>
      <c r="DC77" s="33">
        <f t="shared" si="35"/>
        <v>8</v>
      </c>
      <c r="DD77" s="83" t="str">
        <f t="shared" si="36"/>
        <v>Konstrukteur 5  / Fachplaner 5 / Gruppenchef 3</v>
      </c>
      <c r="DE77" s="20"/>
      <c r="DF77" s="33">
        <v>742</v>
      </c>
      <c r="DG77" s="33">
        <f t="shared" si="37"/>
        <v>8</v>
      </c>
      <c r="DH77" s="83" t="str">
        <f t="shared" si="38"/>
        <v>Konstrukteur 5  / Fachplaner 5 / Gruppenchef 3</v>
      </c>
      <c r="DM77" s="19">
        <f t="shared" si="43"/>
        <v>4147</v>
      </c>
      <c r="DN77" s="153">
        <v>6</v>
      </c>
      <c r="DO77" s="19">
        <v>0</v>
      </c>
      <c r="DP77" s="19" t="s">
        <v>966</v>
      </c>
    </row>
    <row r="78" spans="1:120" s="19" customFormat="1" x14ac:dyDescent="0.2">
      <c r="A78" s="53">
        <v>0</v>
      </c>
      <c r="B78" s="53"/>
      <c r="C78" s="53">
        <f t="shared" si="30"/>
        <v>1</v>
      </c>
      <c r="D78" s="55"/>
      <c r="E78" s="55"/>
      <c r="F78" s="56"/>
      <c r="G78" s="54"/>
      <c r="H78" s="54"/>
      <c r="I78" s="56">
        <v>1</v>
      </c>
      <c r="J78" s="54">
        <v>1</v>
      </c>
      <c r="K78" s="56"/>
      <c r="L78" s="56"/>
      <c r="M78" s="56"/>
      <c r="N78" s="58"/>
      <c r="O78" s="52" t="s">
        <v>358</v>
      </c>
      <c r="P78" s="15" t="s">
        <v>482</v>
      </c>
      <c r="Q78" s="15">
        <v>72</v>
      </c>
      <c r="R78" s="16"/>
      <c r="S78" s="20" t="s">
        <v>260</v>
      </c>
      <c r="T78" s="21">
        <v>1956</v>
      </c>
      <c r="U78" s="28" t="s">
        <v>126</v>
      </c>
      <c r="V78" s="21">
        <v>1973</v>
      </c>
      <c r="W78" s="25"/>
      <c r="X78" s="21"/>
      <c r="Y78" s="28"/>
      <c r="Z78" s="21">
        <f t="shared" si="39"/>
        <v>42</v>
      </c>
      <c r="AA78" s="25" t="s">
        <v>139</v>
      </c>
      <c r="AB78" s="21" t="s">
        <v>121</v>
      </c>
      <c r="AC78" s="21"/>
      <c r="AE78" s="90" t="s">
        <v>377</v>
      </c>
      <c r="AF78" s="82"/>
      <c r="CP78" s="19" t="str">
        <f t="shared" si="40"/>
        <v>Allemann  Bertrand</v>
      </c>
      <c r="CR78" s="19">
        <f t="shared" si="41"/>
        <v>42</v>
      </c>
      <c r="CS78" s="19" t="str">
        <f t="shared" si="42"/>
        <v>D</v>
      </c>
      <c r="CT78" s="154">
        <v>5631</v>
      </c>
      <c r="CU78" s="126"/>
      <c r="CV78" s="125">
        <v>741</v>
      </c>
      <c r="CW78" s="33">
        <f t="shared" si="31"/>
        <v>7</v>
      </c>
      <c r="CX78" s="83" t="str">
        <f t="shared" si="32"/>
        <v>Konstrukteur 4 / Fachplaner 4 / Gruppenchef 2</v>
      </c>
      <c r="CY78" s="125">
        <v>741</v>
      </c>
      <c r="CZ78" s="33">
        <f t="shared" si="33"/>
        <v>7</v>
      </c>
      <c r="DA78" s="83" t="str">
        <f t="shared" si="34"/>
        <v>Konstrukteur 4 / Fachplaner 4 / Gruppenchef 2</v>
      </c>
      <c r="DB78" s="125">
        <v>741</v>
      </c>
      <c r="DC78" s="33">
        <f t="shared" si="35"/>
        <v>7</v>
      </c>
      <c r="DD78" s="83" t="str">
        <f t="shared" si="36"/>
        <v>Konstrukteur 4 / Fachplaner 4 / Gruppenchef 2</v>
      </c>
      <c r="DE78" s="20"/>
      <c r="DF78" s="33">
        <v>742</v>
      </c>
      <c r="DG78" s="33">
        <f t="shared" si="37"/>
        <v>8</v>
      </c>
      <c r="DH78" s="83" t="str">
        <f t="shared" si="38"/>
        <v>Konstrukteur 5  / Fachplaner 5 / Gruppenchef 3</v>
      </c>
      <c r="DM78" s="19">
        <f t="shared" si="43"/>
        <v>5631</v>
      </c>
      <c r="DN78" s="153">
        <v>6</v>
      </c>
      <c r="DO78" s="19">
        <v>0</v>
      </c>
      <c r="DP78" s="19" t="s">
        <v>965</v>
      </c>
    </row>
    <row r="79" spans="1:120" s="19" customFormat="1" x14ac:dyDescent="0.2">
      <c r="A79" s="53">
        <v>0</v>
      </c>
      <c r="B79" s="53"/>
      <c r="C79" s="53">
        <f t="shared" si="30"/>
        <v>1</v>
      </c>
      <c r="D79" s="55"/>
      <c r="E79" s="55"/>
      <c r="F79" s="56"/>
      <c r="G79" s="54"/>
      <c r="H79" s="54"/>
      <c r="I79" s="56">
        <v>1</v>
      </c>
      <c r="J79" s="54">
        <v>1</v>
      </c>
      <c r="K79" s="56"/>
      <c r="L79" s="56"/>
      <c r="M79" s="56"/>
      <c r="N79" s="58"/>
      <c r="O79" s="52" t="s">
        <v>360</v>
      </c>
      <c r="P79" s="15" t="s">
        <v>483</v>
      </c>
      <c r="Q79" s="15">
        <v>73</v>
      </c>
      <c r="R79" s="16"/>
      <c r="S79" s="20" t="s">
        <v>137</v>
      </c>
      <c r="T79" s="21">
        <v>1958</v>
      </c>
      <c r="U79" s="28" t="s">
        <v>126</v>
      </c>
      <c r="V79" s="21">
        <v>1977</v>
      </c>
      <c r="W79" s="25"/>
      <c r="X79" s="21"/>
      <c r="Y79" s="28"/>
      <c r="Z79" s="21">
        <f t="shared" si="39"/>
        <v>38</v>
      </c>
      <c r="AA79" s="25" t="s">
        <v>129</v>
      </c>
      <c r="AB79" s="21" t="s">
        <v>121</v>
      </c>
      <c r="AC79" s="21"/>
      <c r="AE79" s="90" t="s">
        <v>377</v>
      </c>
      <c r="AF79" s="82"/>
      <c r="CP79" s="19" t="str">
        <f t="shared" si="40"/>
        <v>Lenherr Paul</v>
      </c>
      <c r="CR79" s="19">
        <f t="shared" si="41"/>
        <v>38</v>
      </c>
      <c r="CS79" s="19" t="str">
        <f t="shared" si="42"/>
        <v>D</v>
      </c>
      <c r="CT79" s="154">
        <v>6628</v>
      </c>
      <c r="CU79" s="126"/>
      <c r="CV79" s="125">
        <v>741</v>
      </c>
      <c r="CW79" s="33">
        <f t="shared" si="31"/>
        <v>7</v>
      </c>
      <c r="CX79" s="83" t="str">
        <f t="shared" si="32"/>
        <v>Konstrukteur 4 / Fachplaner 4 / Gruppenchef 2</v>
      </c>
      <c r="CY79" s="125">
        <v>741</v>
      </c>
      <c r="CZ79" s="33">
        <f t="shared" si="33"/>
        <v>7</v>
      </c>
      <c r="DA79" s="83" t="str">
        <f t="shared" si="34"/>
        <v>Konstrukteur 4 / Fachplaner 4 / Gruppenchef 2</v>
      </c>
      <c r="DB79" s="125">
        <v>741</v>
      </c>
      <c r="DC79" s="33">
        <f t="shared" si="35"/>
        <v>7</v>
      </c>
      <c r="DD79" s="83" t="str">
        <f t="shared" si="36"/>
        <v>Konstrukteur 4 / Fachplaner 4 / Gruppenchef 2</v>
      </c>
      <c r="DE79" s="20"/>
      <c r="DF79" s="33">
        <v>742</v>
      </c>
      <c r="DG79" s="33">
        <f t="shared" si="37"/>
        <v>8</v>
      </c>
      <c r="DH79" s="83" t="str">
        <f t="shared" si="38"/>
        <v>Konstrukteur 5  / Fachplaner 5 / Gruppenchef 3</v>
      </c>
      <c r="DM79" s="19">
        <f t="shared" si="43"/>
        <v>6628</v>
      </c>
      <c r="DN79" s="153">
        <v>6</v>
      </c>
      <c r="DO79" s="19">
        <v>0</v>
      </c>
      <c r="DP79" s="19" t="s">
        <v>965</v>
      </c>
    </row>
    <row r="80" spans="1:120" s="19" customFormat="1" x14ac:dyDescent="0.2">
      <c r="A80" s="53">
        <v>0</v>
      </c>
      <c r="B80" s="53"/>
      <c r="C80" s="53">
        <f t="shared" si="30"/>
        <v>1</v>
      </c>
      <c r="D80" s="55"/>
      <c r="E80" s="55"/>
      <c r="F80" s="56"/>
      <c r="G80" s="54"/>
      <c r="H80" s="54"/>
      <c r="I80" s="56">
        <v>1</v>
      </c>
      <c r="J80" s="54">
        <v>1</v>
      </c>
      <c r="K80" s="56"/>
      <c r="L80" s="56"/>
      <c r="M80" s="56"/>
      <c r="N80" s="58"/>
      <c r="O80" s="52" t="s">
        <v>358</v>
      </c>
      <c r="P80" s="15" t="s">
        <v>484</v>
      </c>
      <c r="Q80" s="15">
        <v>74</v>
      </c>
      <c r="R80" s="16"/>
      <c r="S80" s="20" t="s">
        <v>271</v>
      </c>
      <c r="T80" s="21">
        <v>1958</v>
      </c>
      <c r="U80" s="28" t="s">
        <v>126</v>
      </c>
      <c r="V80" s="21">
        <v>1978</v>
      </c>
      <c r="W80" s="25"/>
      <c r="X80" s="21"/>
      <c r="Y80" s="28"/>
      <c r="Z80" s="21">
        <f t="shared" si="39"/>
        <v>37</v>
      </c>
      <c r="AA80" s="25" t="s">
        <v>687</v>
      </c>
      <c r="AB80" s="21" t="s">
        <v>121</v>
      </c>
      <c r="AC80" s="21"/>
      <c r="AE80" s="90" t="s">
        <v>420</v>
      </c>
      <c r="AF80" s="82"/>
      <c r="CP80" s="19" t="str">
        <f t="shared" si="40"/>
        <v>von Schallen Urs</v>
      </c>
      <c r="CR80" s="19">
        <f t="shared" si="41"/>
        <v>37</v>
      </c>
      <c r="CS80" s="19" t="str">
        <f t="shared" si="42"/>
        <v>D</v>
      </c>
      <c r="CT80" s="154">
        <v>6659</v>
      </c>
      <c r="CU80" s="126"/>
      <c r="CV80" s="125">
        <v>742</v>
      </c>
      <c r="CW80" s="33">
        <f t="shared" si="31"/>
        <v>8</v>
      </c>
      <c r="CX80" s="83" t="str">
        <f t="shared" si="32"/>
        <v>Konstrukteur 5  / Fachplaner 5 / Gruppenchef 3</v>
      </c>
      <c r="CY80" s="125">
        <v>742</v>
      </c>
      <c r="CZ80" s="33">
        <f t="shared" si="33"/>
        <v>8</v>
      </c>
      <c r="DA80" s="83" t="str">
        <f t="shared" si="34"/>
        <v>Konstrukteur 5  / Fachplaner 5 / Gruppenchef 3</v>
      </c>
      <c r="DB80" s="125">
        <v>742</v>
      </c>
      <c r="DC80" s="33">
        <f t="shared" si="35"/>
        <v>8</v>
      </c>
      <c r="DD80" s="83" t="str">
        <f t="shared" si="36"/>
        <v>Konstrukteur 5  / Fachplaner 5 / Gruppenchef 3</v>
      </c>
      <c r="DE80" s="20"/>
      <c r="DF80" s="33">
        <v>742</v>
      </c>
      <c r="DG80" s="33">
        <f t="shared" si="37"/>
        <v>8</v>
      </c>
      <c r="DH80" s="83" t="str">
        <f t="shared" si="38"/>
        <v>Konstrukteur 5  / Fachplaner 5 / Gruppenchef 3</v>
      </c>
      <c r="DM80" s="19">
        <f t="shared" si="43"/>
        <v>6659</v>
      </c>
      <c r="DN80" s="153">
        <v>6</v>
      </c>
      <c r="DO80" s="19">
        <v>0</v>
      </c>
      <c r="DP80" s="19" t="s">
        <v>966</v>
      </c>
    </row>
    <row r="81" spans="1:120" s="19" customFormat="1" x14ac:dyDescent="0.2">
      <c r="A81" s="53">
        <v>0</v>
      </c>
      <c r="B81" s="53"/>
      <c r="C81" s="53">
        <f t="shared" si="30"/>
        <v>1</v>
      </c>
      <c r="D81" s="55"/>
      <c r="E81" s="55"/>
      <c r="F81" s="56"/>
      <c r="G81" s="54"/>
      <c r="H81" s="54"/>
      <c r="I81" s="56">
        <v>1</v>
      </c>
      <c r="J81" s="54">
        <v>1</v>
      </c>
      <c r="K81" s="56"/>
      <c r="L81" s="56"/>
      <c r="M81" s="56"/>
      <c r="N81" s="58"/>
      <c r="O81" s="52" t="s">
        <v>359</v>
      </c>
      <c r="P81" s="15" t="s">
        <v>632</v>
      </c>
      <c r="Q81" s="15">
        <v>75</v>
      </c>
      <c r="R81" s="16"/>
      <c r="S81" s="20" t="s">
        <v>633</v>
      </c>
      <c r="T81" s="21">
        <v>1958</v>
      </c>
      <c r="U81" s="28" t="s">
        <v>634</v>
      </c>
      <c r="V81" s="21">
        <v>1980</v>
      </c>
      <c r="W81" s="25"/>
      <c r="X81" s="21"/>
      <c r="Y81" s="28"/>
      <c r="Z81" s="21">
        <f t="shared" si="39"/>
        <v>35</v>
      </c>
      <c r="AA81" s="25" t="s">
        <v>107</v>
      </c>
      <c r="AB81" s="21" t="s">
        <v>121</v>
      </c>
      <c r="AC81" s="21"/>
      <c r="AE81" s="187" t="s">
        <v>1098</v>
      </c>
      <c r="AF81" s="82"/>
      <c r="CP81" s="19" t="str">
        <f t="shared" si="40"/>
        <v>Schneider Martin</v>
      </c>
      <c r="CR81" s="19">
        <f t="shared" si="41"/>
        <v>35</v>
      </c>
      <c r="CS81" s="19" t="str">
        <f t="shared" si="42"/>
        <v>D</v>
      </c>
      <c r="CT81" s="154">
        <v>4354</v>
      </c>
      <c r="CU81" s="126"/>
      <c r="CV81" s="125">
        <v>741</v>
      </c>
      <c r="CW81" s="33">
        <f t="shared" si="31"/>
        <v>7</v>
      </c>
      <c r="CX81" s="83" t="str">
        <f t="shared" si="32"/>
        <v>Konstrukteur 4 / Fachplaner 4 / Gruppenchef 2</v>
      </c>
      <c r="CY81" s="125">
        <v>741</v>
      </c>
      <c r="CZ81" s="33">
        <f t="shared" si="33"/>
        <v>7</v>
      </c>
      <c r="DA81" s="83" t="str">
        <f t="shared" si="34"/>
        <v>Konstrukteur 4 / Fachplaner 4 / Gruppenchef 2</v>
      </c>
      <c r="DB81" s="125">
        <v>741</v>
      </c>
      <c r="DC81" s="33">
        <f t="shared" si="35"/>
        <v>7</v>
      </c>
      <c r="DD81" s="83" t="str">
        <f t="shared" si="36"/>
        <v>Konstrukteur 4 / Fachplaner 4 / Gruppenchef 2</v>
      </c>
      <c r="DE81" s="20"/>
      <c r="DF81" s="33">
        <v>742</v>
      </c>
      <c r="DG81" s="33">
        <f t="shared" si="37"/>
        <v>8</v>
      </c>
      <c r="DH81" s="83" t="str">
        <f t="shared" si="38"/>
        <v>Konstrukteur 5  / Fachplaner 5 / Gruppenchef 3</v>
      </c>
      <c r="DM81" s="19">
        <f t="shared" si="43"/>
        <v>4354</v>
      </c>
      <c r="DN81" s="153">
        <v>6</v>
      </c>
      <c r="DO81" s="19">
        <v>0</v>
      </c>
      <c r="DP81" s="185" t="s">
        <v>970</v>
      </c>
    </row>
    <row r="82" spans="1:120" s="19" customFormat="1" x14ac:dyDescent="0.2">
      <c r="A82" s="53">
        <v>0</v>
      </c>
      <c r="B82" s="53"/>
      <c r="C82" s="53">
        <f t="shared" si="30"/>
        <v>1</v>
      </c>
      <c r="D82" s="55"/>
      <c r="E82" s="55"/>
      <c r="F82" s="56"/>
      <c r="G82" s="54"/>
      <c r="H82" s="54">
        <v>1</v>
      </c>
      <c r="I82" s="56">
        <v>1</v>
      </c>
      <c r="J82" s="54">
        <v>1</v>
      </c>
      <c r="K82" s="56"/>
      <c r="L82" s="56"/>
      <c r="M82" s="56"/>
      <c r="N82" s="58"/>
      <c r="O82" s="52" t="s">
        <v>359</v>
      </c>
      <c r="P82" s="15" t="s">
        <v>485</v>
      </c>
      <c r="Q82" s="15">
        <v>76</v>
      </c>
      <c r="R82" s="16"/>
      <c r="S82" s="20" t="s">
        <v>261</v>
      </c>
      <c r="T82" s="21">
        <v>1959</v>
      </c>
      <c r="U82" s="28" t="s">
        <v>126</v>
      </c>
      <c r="V82" s="21">
        <v>1981</v>
      </c>
      <c r="W82" s="25"/>
      <c r="X82" s="21"/>
      <c r="Y82" s="28" t="s">
        <v>941</v>
      </c>
      <c r="Z82" s="21">
        <f t="shared" si="39"/>
        <v>34</v>
      </c>
      <c r="AA82" s="25" t="s">
        <v>1052</v>
      </c>
      <c r="AB82" s="21" t="s">
        <v>121</v>
      </c>
      <c r="AC82" s="21"/>
      <c r="AE82" s="187" t="s">
        <v>1099</v>
      </c>
      <c r="AF82" s="82"/>
      <c r="CP82" s="19" t="str">
        <f t="shared" si="40"/>
        <v>Ortlieb Hans-Rudi</v>
      </c>
      <c r="CR82" s="19">
        <f t="shared" si="41"/>
        <v>34</v>
      </c>
      <c r="CS82" s="19" t="str">
        <f t="shared" si="42"/>
        <v>D</v>
      </c>
      <c r="CT82" s="154">
        <v>5630</v>
      </c>
      <c r="CU82" s="126"/>
      <c r="CV82" s="125">
        <v>771</v>
      </c>
      <c r="CW82" s="33">
        <f t="shared" si="31"/>
        <v>7</v>
      </c>
      <c r="CX82" s="83" t="str">
        <f t="shared" si="32"/>
        <v>Projektingenieur 1</v>
      </c>
      <c r="CY82" s="125">
        <v>771</v>
      </c>
      <c r="CZ82" s="33">
        <f t="shared" si="33"/>
        <v>7</v>
      </c>
      <c r="DA82" s="83" t="str">
        <f t="shared" si="34"/>
        <v>Projektingenieur 1</v>
      </c>
      <c r="DB82" s="125">
        <v>741</v>
      </c>
      <c r="DC82" s="33">
        <f t="shared" si="35"/>
        <v>7</v>
      </c>
      <c r="DD82" s="83" t="str">
        <f t="shared" si="36"/>
        <v>Konstrukteur 4 / Fachplaner 4 / Gruppenchef 2</v>
      </c>
      <c r="DE82" s="20"/>
      <c r="DF82" s="33">
        <v>742</v>
      </c>
      <c r="DG82" s="33">
        <f t="shared" si="37"/>
        <v>8</v>
      </c>
      <c r="DH82" s="83" t="str">
        <f t="shared" si="38"/>
        <v>Konstrukteur 5  / Fachplaner 5 / Gruppenchef 3</v>
      </c>
      <c r="DM82" s="19">
        <f t="shared" si="43"/>
        <v>5630</v>
      </c>
      <c r="DN82" s="153">
        <v>6</v>
      </c>
      <c r="DO82" s="19">
        <v>0</v>
      </c>
      <c r="DP82" s="185" t="s">
        <v>968</v>
      </c>
    </row>
    <row r="83" spans="1:120" s="19" customFormat="1" x14ac:dyDescent="0.2">
      <c r="A83" s="53">
        <v>0</v>
      </c>
      <c r="B83" s="53">
        <v>1</v>
      </c>
      <c r="C83" s="53">
        <f t="shared" si="30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358</v>
      </c>
      <c r="P83" s="15" t="s">
        <v>552</v>
      </c>
      <c r="Q83" s="15">
        <v>77</v>
      </c>
      <c r="R83" s="16"/>
      <c r="S83" s="20" t="s">
        <v>553</v>
      </c>
      <c r="T83" s="21">
        <v>1959</v>
      </c>
      <c r="U83" s="28" t="s">
        <v>239</v>
      </c>
      <c r="V83" s="21">
        <v>1983</v>
      </c>
      <c r="W83" s="25"/>
      <c r="X83" s="21"/>
      <c r="Y83" s="28" t="s">
        <v>555</v>
      </c>
      <c r="Z83" s="21">
        <f t="shared" si="39"/>
        <v>32</v>
      </c>
      <c r="AA83" s="25" t="s">
        <v>554</v>
      </c>
      <c r="AB83" s="21" t="s">
        <v>121</v>
      </c>
      <c r="AC83" s="21"/>
      <c r="AE83" s="90" t="s">
        <v>377</v>
      </c>
      <c r="AF83" s="82"/>
      <c r="CP83" s="19" t="str">
        <f t="shared" si="40"/>
        <v>Bollhalder Angelika</v>
      </c>
      <c r="CR83" s="19">
        <f t="shared" si="41"/>
        <v>32</v>
      </c>
      <c r="CS83" s="19" t="str">
        <f t="shared" si="42"/>
        <v>D</v>
      </c>
      <c r="CT83" s="154">
        <v>4344</v>
      </c>
      <c r="CU83" s="126"/>
      <c r="CV83" s="125">
        <v>741</v>
      </c>
      <c r="CW83" s="33">
        <f t="shared" si="31"/>
        <v>7</v>
      </c>
      <c r="CX83" s="83" t="str">
        <f t="shared" si="32"/>
        <v>Konstrukteur 4 / Fachplaner 4 / Gruppenchef 2</v>
      </c>
      <c r="CY83" s="125">
        <v>741</v>
      </c>
      <c r="CZ83" s="33">
        <f t="shared" si="33"/>
        <v>7</v>
      </c>
      <c r="DA83" s="83" t="str">
        <f t="shared" si="34"/>
        <v>Konstrukteur 4 / Fachplaner 4 / Gruppenchef 2</v>
      </c>
      <c r="DB83" s="125">
        <v>741</v>
      </c>
      <c r="DC83" s="33">
        <f t="shared" si="35"/>
        <v>7</v>
      </c>
      <c r="DD83" s="83" t="str">
        <f t="shared" si="36"/>
        <v>Konstrukteur 4 / Fachplaner 4 / Gruppenchef 2</v>
      </c>
      <c r="DE83" s="20"/>
      <c r="DF83" s="33">
        <v>742</v>
      </c>
      <c r="DG83" s="33">
        <f t="shared" si="37"/>
        <v>8</v>
      </c>
      <c r="DH83" s="83" t="str">
        <f t="shared" si="38"/>
        <v>Konstrukteur 5  / Fachplaner 5 / Gruppenchef 3</v>
      </c>
      <c r="DM83" s="19">
        <f t="shared" si="43"/>
        <v>4344</v>
      </c>
      <c r="DN83" s="153">
        <v>6</v>
      </c>
      <c r="DO83" s="19">
        <v>0</v>
      </c>
      <c r="DP83" s="19" t="s">
        <v>965</v>
      </c>
    </row>
    <row r="84" spans="1:120" s="19" customFormat="1" x14ac:dyDescent="0.2">
      <c r="A84" s="53">
        <v>0</v>
      </c>
      <c r="B84" s="53"/>
      <c r="C84" s="53">
        <f t="shared" si="30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360</v>
      </c>
      <c r="P84" s="15" t="s">
        <v>487</v>
      </c>
      <c r="Q84" s="15">
        <v>78</v>
      </c>
      <c r="R84" s="16"/>
      <c r="S84" s="20" t="s">
        <v>145</v>
      </c>
      <c r="T84" s="21">
        <v>1970</v>
      </c>
      <c r="U84" s="28" t="s">
        <v>126</v>
      </c>
      <c r="V84" s="21">
        <v>1988</v>
      </c>
      <c r="W84" s="25"/>
      <c r="X84" s="21"/>
      <c r="Y84" s="28"/>
      <c r="Z84" s="21">
        <f t="shared" si="39"/>
        <v>27</v>
      </c>
      <c r="AA84" s="25" t="s">
        <v>129</v>
      </c>
      <c r="AB84" s="21" t="s">
        <v>121</v>
      </c>
      <c r="AC84" s="21"/>
      <c r="AE84" s="90" t="s">
        <v>377</v>
      </c>
      <c r="AF84" s="82"/>
      <c r="CP84" s="19" t="str">
        <f t="shared" si="40"/>
        <v>Bucher Oliver</v>
      </c>
      <c r="CR84" s="19">
        <f t="shared" si="41"/>
        <v>27</v>
      </c>
      <c r="CS84" s="19" t="str">
        <f t="shared" si="42"/>
        <v>D</v>
      </c>
      <c r="CT84" s="154">
        <v>7641</v>
      </c>
      <c r="CU84" s="126"/>
      <c r="CV84" s="125">
        <v>741</v>
      </c>
      <c r="CW84" s="33">
        <f t="shared" si="31"/>
        <v>7</v>
      </c>
      <c r="CX84" s="83" t="str">
        <f t="shared" si="32"/>
        <v>Konstrukteur 4 / Fachplaner 4 / Gruppenchef 2</v>
      </c>
      <c r="CY84" s="125">
        <v>741</v>
      </c>
      <c r="CZ84" s="33">
        <f t="shared" si="33"/>
        <v>7</v>
      </c>
      <c r="DA84" s="83" t="str">
        <f t="shared" si="34"/>
        <v>Konstrukteur 4 / Fachplaner 4 / Gruppenchef 2</v>
      </c>
      <c r="DB84" s="125">
        <v>741</v>
      </c>
      <c r="DC84" s="33">
        <f t="shared" si="35"/>
        <v>7</v>
      </c>
      <c r="DD84" s="83" t="str">
        <f t="shared" si="36"/>
        <v>Konstrukteur 4 / Fachplaner 4 / Gruppenchef 2</v>
      </c>
      <c r="DE84" s="20"/>
      <c r="DF84" s="125">
        <v>742</v>
      </c>
      <c r="DG84" s="33">
        <f t="shared" si="37"/>
        <v>8</v>
      </c>
      <c r="DH84" s="83" t="str">
        <f t="shared" si="38"/>
        <v>Konstrukteur 5  / Fachplaner 5 / Gruppenchef 3</v>
      </c>
      <c r="DM84" s="19">
        <f t="shared" si="43"/>
        <v>7641</v>
      </c>
      <c r="DN84" s="153">
        <v>6</v>
      </c>
      <c r="DO84" s="19">
        <v>0</v>
      </c>
      <c r="DP84" s="19" t="s">
        <v>965</v>
      </c>
    </row>
    <row r="85" spans="1:120" s="19" customFormat="1" x14ac:dyDescent="0.2">
      <c r="A85" s="53">
        <v>0</v>
      </c>
      <c r="B85" s="53"/>
      <c r="C85" s="53">
        <f t="shared" si="30"/>
        <v>1</v>
      </c>
      <c r="D85" s="55"/>
      <c r="E85" s="55"/>
      <c r="F85" s="56"/>
      <c r="G85" s="54"/>
      <c r="H85" s="54"/>
      <c r="I85" s="56">
        <v>1</v>
      </c>
      <c r="J85" s="54"/>
      <c r="K85" s="56"/>
      <c r="L85" s="56"/>
      <c r="M85" s="56"/>
      <c r="N85" s="58"/>
      <c r="O85" s="52" t="s">
        <v>361</v>
      </c>
      <c r="P85" s="15" t="s">
        <v>488</v>
      </c>
      <c r="Q85" s="15">
        <v>79</v>
      </c>
      <c r="R85" s="16"/>
      <c r="S85" s="20" t="s">
        <v>144</v>
      </c>
      <c r="T85" s="21">
        <v>1968</v>
      </c>
      <c r="U85" s="28" t="s">
        <v>126</v>
      </c>
      <c r="V85" s="21">
        <v>1989</v>
      </c>
      <c r="W85" s="25"/>
      <c r="X85" s="21"/>
      <c r="Y85" s="28" t="s">
        <v>940</v>
      </c>
      <c r="Z85" s="21">
        <f t="shared" si="39"/>
        <v>26</v>
      </c>
      <c r="AA85" s="25" t="s">
        <v>939</v>
      </c>
      <c r="AB85" s="21" t="s">
        <v>121</v>
      </c>
      <c r="AC85" s="21"/>
      <c r="AE85" s="90" t="s">
        <v>375</v>
      </c>
      <c r="AF85" s="82"/>
      <c r="CP85" s="19" t="str">
        <f t="shared" si="40"/>
        <v>Hagen Stefan</v>
      </c>
      <c r="CR85" s="19">
        <f t="shared" si="41"/>
        <v>26</v>
      </c>
      <c r="CS85" s="19" t="str">
        <f t="shared" si="42"/>
        <v>D</v>
      </c>
      <c r="CT85" s="154">
        <v>6741</v>
      </c>
      <c r="CU85" s="126"/>
      <c r="CV85" s="125">
        <v>741</v>
      </c>
      <c r="CW85" s="33">
        <f t="shared" si="31"/>
        <v>7</v>
      </c>
      <c r="CX85" s="83" t="str">
        <f t="shared" si="32"/>
        <v>Konstrukteur 4 / Fachplaner 4 / Gruppenchef 2</v>
      </c>
      <c r="CY85" s="125">
        <v>741</v>
      </c>
      <c r="CZ85" s="33">
        <f t="shared" si="33"/>
        <v>7</v>
      </c>
      <c r="DA85" s="83" t="str">
        <f t="shared" si="34"/>
        <v>Konstrukteur 4 / Fachplaner 4 / Gruppenchef 2</v>
      </c>
      <c r="DB85" s="125">
        <v>741</v>
      </c>
      <c r="DC85" s="33">
        <f t="shared" si="35"/>
        <v>7</v>
      </c>
      <c r="DD85" s="83" t="str">
        <f t="shared" si="36"/>
        <v>Konstrukteur 4 / Fachplaner 4 / Gruppenchef 2</v>
      </c>
      <c r="DE85" s="20"/>
      <c r="DF85" s="125">
        <v>742</v>
      </c>
      <c r="DG85" s="33">
        <f t="shared" si="37"/>
        <v>8</v>
      </c>
      <c r="DH85" s="83" t="str">
        <f t="shared" si="38"/>
        <v>Konstrukteur 5  / Fachplaner 5 / Gruppenchef 3</v>
      </c>
      <c r="DM85" s="19">
        <f t="shared" si="43"/>
        <v>6741</v>
      </c>
      <c r="DN85" s="153">
        <v>6</v>
      </c>
      <c r="DO85" s="19">
        <v>0</v>
      </c>
      <c r="DP85" s="19" t="s">
        <v>965</v>
      </c>
    </row>
    <row r="86" spans="1:120" s="19" customFormat="1" x14ac:dyDescent="0.2">
      <c r="A86" s="53">
        <v>0</v>
      </c>
      <c r="B86" s="53"/>
      <c r="C86" s="53">
        <f t="shared" si="30"/>
        <v>1</v>
      </c>
      <c r="D86" s="55"/>
      <c r="E86" s="55"/>
      <c r="F86" s="56"/>
      <c r="G86" s="54"/>
      <c r="H86" s="54"/>
      <c r="I86" s="56">
        <v>1</v>
      </c>
      <c r="J86" s="54"/>
      <c r="K86" s="56"/>
      <c r="L86" s="56"/>
      <c r="M86" s="56"/>
      <c r="N86" s="58"/>
      <c r="O86" s="52" t="s">
        <v>359</v>
      </c>
      <c r="P86" s="15" t="s">
        <v>489</v>
      </c>
      <c r="Q86" s="15">
        <v>80</v>
      </c>
      <c r="R86" s="16"/>
      <c r="S86" s="20" t="s">
        <v>146</v>
      </c>
      <c r="T86" s="21">
        <v>1970</v>
      </c>
      <c r="U86" s="28" t="s">
        <v>126</v>
      </c>
      <c r="V86" s="21">
        <v>1991</v>
      </c>
      <c r="W86" s="25"/>
      <c r="X86" s="21"/>
      <c r="Y86" s="28"/>
      <c r="Z86" s="21">
        <f t="shared" si="39"/>
        <v>24</v>
      </c>
      <c r="AA86" s="25" t="s">
        <v>129</v>
      </c>
      <c r="AB86" s="21" t="s">
        <v>121</v>
      </c>
      <c r="AC86" s="21"/>
      <c r="AE86" s="90" t="s">
        <v>377</v>
      </c>
      <c r="AF86" s="82"/>
      <c r="CP86" s="19" t="str">
        <f t="shared" si="40"/>
        <v>Hardmeyer Christian</v>
      </c>
      <c r="CR86" s="19">
        <f t="shared" si="41"/>
        <v>24</v>
      </c>
      <c r="CS86" s="19" t="str">
        <f t="shared" si="42"/>
        <v>D</v>
      </c>
      <c r="CT86" s="154">
        <v>9618</v>
      </c>
      <c r="CU86" s="126"/>
      <c r="CV86" s="125">
        <v>741</v>
      </c>
      <c r="CW86" s="33">
        <f t="shared" si="31"/>
        <v>7</v>
      </c>
      <c r="CX86" s="83" t="str">
        <f t="shared" si="32"/>
        <v>Konstrukteur 4 / Fachplaner 4 / Gruppenchef 2</v>
      </c>
      <c r="CY86" s="125">
        <v>741</v>
      </c>
      <c r="CZ86" s="33">
        <f t="shared" si="33"/>
        <v>7</v>
      </c>
      <c r="DA86" s="83" t="str">
        <f t="shared" si="34"/>
        <v>Konstrukteur 4 / Fachplaner 4 / Gruppenchef 2</v>
      </c>
      <c r="DB86" s="125">
        <v>741</v>
      </c>
      <c r="DC86" s="33">
        <f t="shared" si="35"/>
        <v>7</v>
      </c>
      <c r="DD86" s="83" t="str">
        <f t="shared" si="36"/>
        <v>Konstrukteur 4 / Fachplaner 4 / Gruppenchef 2</v>
      </c>
      <c r="DE86" s="20"/>
      <c r="DF86" s="125">
        <v>742</v>
      </c>
      <c r="DG86" s="33">
        <f t="shared" si="37"/>
        <v>8</v>
      </c>
      <c r="DH86" s="83" t="str">
        <f t="shared" si="38"/>
        <v>Konstrukteur 5  / Fachplaner 5 / Gruppenchef 3</v>
      </c>
      <c r="DM86" s="19">
        <f t="shared" si="43"/>
        <v>9618</v>
      </c>
      <c r="DN86" s="153">
        <v>6</v>
      </c>
      <c r="DO86" s="19">
        <v>0</v>
      </c>
      <c r="DP86" s="19" t="s">
        <v>965</v>
      </c>
    </row>
    <row r="87" spans="1:120" s="19" customFormat="1" x14ac:dyDescent="0.2">
      <c r="A87" s="53">
        <v>0</v>
      </c>
      <c r="B87" s="53"/>
      <c r="C87" s="53">
        <f t="shared" si="30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360</v>
      </c>
      <c r="P87" s="15" t="s">
        <v>490</v>
      </c>
      <c r="Q87" s="15">
        <v>81</v>
      </c>
      <c r="R87" s="16"/>
      <c r="S87" s="20" t="s">
        <v>148</v>
      </c>
      <c r="T87" s="21">
        <v>1970</v>
      </c>
      <c r="U87" s="28" t="s">
        <v>126</v>
      </c>
      <c r="V87" s="21">
        <v>1992</v>
      </c>
      <c r="W87" s="25"/>
      <c r="X87" s="21"/>
      <c r="Y87" s="28"/>
      <c r="Z87" s="21">
        <f t="shared" si="39"/>
        <v>23</v>
      </c>
      <c r="AA87" s="25" t="s">
        <v>129</v>
      </c>
      <c r="AB87" s="21" t="s">
        <v>121</v>
      </c>
      <c r="AC87" s="21"/>
      <c r="AE87" s="90" t="s">
        <v>421</v>
      </c>
      <c r="AF87" s="82"/>
      <c r="CP87" s="19" t="str">
        <f t="shared" si="40"/>
        <v>Wira Stephane</v>
      </c>
      <c r="CR87" s="19">
        <f t="shared" si="41"/>
        <v>23</v>
      </c>
      <c r="CS87" s="19" t="str">
        <f t="shared" si="42"/>
        <v>D</v>
      </c>
      <c r="CT87" s="154">
        <v>9623</v>
      </c>
      <c r="CU87" s="126"/>
      <c r="CV87" s="125">
        <v>742</v>
      </c>
      <c r="CW87" s="33">
        <f t="shared" si="31"/>
        <v>8</v>
      </c>
      <c r="CX87" s="83" t="str">
        <f t="shared" si="32"/>
        <v>Konstrukteur 5  / Fachplaner 5 / Gruppenchef 3</v>
      </c>
      <c r="CY87" s="125">
        <v>742</v>
      </c>
      <c r="CZ87" s="33">
        <f t="shared" si="33"/>
        <v>8</v>
      </c>
      <c r="DA87" s="83" t="str">
        <f t="shared" si="34"/>
        <v>Konstrukteur 5  / Fachplaner 5 / Gruppenchef 3</v>
      </c>
      <c r="DB87" s="125">
        <v>742</v>
      </c>
      <c r="DC87" s="33">
        <f t="shared" si="35"/>
        <v>8</v>
      </c>
      <c r="DD87" s="83" t="str">
        <f t="shared" si="36"/>
        <v>Konstrukteur 5  / Fachplaner 5 / Gruppenchef 3</v>
      </c>
      <c r="DE87" s="20"/>
      <c r="DF87" s="125">
        <v>742</v>
      </c>
      <c r="DG87" s="33">
        <f t="shared" si="37"/>
        <v>8</v>
      </c>
      <c r="DH87" s="83" t="str">
        <f t="shared" si="38"/>
        <v>Konstrukteur 5  / Fachplaner 5 / Gruppenchef 3</v>
      </c>
      <c r="DM87" s="19">
        <f t="shared" si="43"/>
        <v>9623</v>
      </c>
      <c r="DN87" s="153">
        <v>6</v>
      </c>
      <c r="DO87" s="19">
        <v>0</v>
      </c>
      <c r="DP87" s="19" t="s">
        <v>975</v>
      </c>
    </row>
    <row r="88" spans="1:120" s="19" customFormat="1" x14ac:dyDescent="0.2">
      <c r="A88" s="53">
        <v>0</v>
      </c>
      <c r="B88" s="53"/>
      <c r="C88" s="53">
        <f t="shared" si="30"/>
        <v>1</v>
      </c>
      <c r="D88" s="55"/>
      <c r="E88" s="55"/>
      <c r="F88" s="56"/>
      <c r="G88" s="54"/>
      <c r="H88" s="54"/>
      <c r="I88" s="56">
        <v>1</v>
      </c>
      <c r="J88" s="54">
        <v>1</v>
      </c>
      <c r="K88" s="56"/>
      <c r="L88" s="56"/>
      <c r="M88" s="56"/>
      <c r="N88" s="58"/>
      <c r="O88" s="52" t="s">
        <v>360</v>
      </c>
      <c r="P88" s="15" t="s">
        <v>568</v>
      </c>
      <c r="Q88" s="15">
        <v>82</v>
      </c>
      <c r="R88" s="16"/>
      <c r="S88" s="20" t="s">
        <v>569</v>
      </c>
      <c r="T88" s="21">
        <v>1973</v>
      </c>
      <c r="U88" s="28" t="s">
        <v>126</v>
      </c>
      <c r="V88" s="21">
        <v>1993</v>
      </c>
      <c r="W88" s="25"/>
      <c r="X88" s="21"/>
      <c r="Y88" s="28"/>
      <c r="Z88" s="21">
        <f t="shared" si="39"/>
        <v>22</v>
      </c>
      <c r="AA88" s="25" t="s">
        <v>129</v>
      </c>
      <c r="AB88" s="21" t="s">
        <v>121</v>
      </c>
      <c r="AC88" s="21"/>
      <c r="AE88" s="90" t="s">
        <v>377</v>
      </c>
      <c r="AF88" s="82"/>
      <c r="CP88" s="19" t="str">
        <f t="shared" si="40"/>
        <v>Heiniger Christoph</v>
      </c>
      <c r="CR88" s="19">
        <f t="shared" si="41"/>
        <v>22</v>
      </c>
      <c r="CS88" s="19" t="str">
        <f t="shared" si="42"/>
        <v>D</v>
      </c>
      <c r="CT88" s="154">
        <v>4346</v>
      </c>
      <c r="CU88" s="126"/>
      <c r="CV88" s="125">
        <v>741</v>
      </c>
      <c r="CW88" s="33">
        <f t="shared" si="31"/>
        <v>7</v>
      </c>
      <c r="CX88" s="83" t="str">
        <f t="shared" si="32"/>
        <v>Konstrukteur 4 / Fachplaner 4 / Gruppenchef 2</v>
      </c>
      <c r="CY88" s="125">
        <v>741</v>
      </c>
      <c r="CZ88" s="33">
        <f t="shared" si="33"/>
        <v>7</v>
      </c>
      <c r="DA88" s="83" t="str">
        <f t="shared" si="34"/>
        <v>Konstrukteur 4 / Fachplaner 4 / Gruppenchef 2</v>
      </c>
      <c r="DB88" s="125">
        <v>741</v>
      </c>
      <c r="DC88" s="33">
        <f t="shared" si="35"/>
        <v>7</v>
      </c>
      <c r="DD88" s="83" t="str">
        <f t="shared" si="36"/>
        <v>Konstrukteur 4 / Fachplaner 4 / Gruppenchef 2</v>
      </c>
      <c r="DE88" s="20"/>
      <c r="DF88" s="125">
        <v>742</v>
      </c>
      <c r="DG88" s="33">
        <f t="shared" si="37"/>
        <v>8</v>
      </c>
      <c r="DH88" s="83" t="str">
        <f t="shared" si="38"/>
        <v>Konstrukteur 5  / Fachplaner 5 / Gruppenchef 3</v>
      </c>
      <c r="DM88" s="19">
        <f t="shared" si="43"/>
        <v>4346</v>
      </c>
      <c r="DN88" s="153">
        <v>6</v>
      </c>
      <c r="DO88" s="19">
        <v>0</v>
      </c>
      <c r="DP88" s="19" t="s">
        <v>965</v>
      </c>
    </row>
    <row r="89" spans="1:120" s="19" customFormat="1" x14ac:dyDescent="0.2">
      <c r="A89" s="53">
        <v>0</v>
      </c>
      <c r="B89" s="53"/>
      <c r="C89" s="53">
        <f t="shared" si="30"/>
        <v>1</v>
      </c>
      <c r="D89" s="55"/>
      <c r="E89" s="55"/>
      <c r="F89" s="56"/>
      <c r="G89" s="54"/>
      <c r="H89" s="54"/>
      <c r="I89" s="56">
        <v>1</v>
      </c>
      <c r="J89" s="54">
        <v>1</v>
      </c>
      <c r="K89" s="56"/>
      <c r="L89" s="56"/>
      <c r="M89" s="56"/>
      <c r="N89" s="58"/>
      <c r="O89" s="52" t="s">
        <v>360</v>
      </c>
      <c r="P89" s="15" t="s">
        <v>493</v>
      </c>
      <c r="Q89" s="15">
        <v>83</v>
      </c>
      <c r="R89" s="16"/>
      <c r="S89" s="20" t="s">
        <v>294</v>
      </c>
      <c r="T89" s="21">
        <v>1976</v>
      </c>
      <c r="U89" s="28" t="s">
        <v>126</v>
      </c>
      <c r="V89" s="21">
        <v>1998</v>
      </c>
      <c r="W89" s="25"/>
      <c r="X89" s="21"/>
      <c r="Y89" s="28"/>
      <c r="Z89" s="21">
        <f t="shared" si="39"/>
        <v>17</v>
      </c>
      <c r="AA89" s="25" t="s">
        <v>129</v>
      </c>
      <c r="AB89" s="21" t="s">
        <v>121</v>
      </c>
      <c r="AC89" s="21"/>
      <c r="AE89" s="90" t="s">
        <v>377</v>
      </c>
      <c r="AF89" s="82"/>
      <c r="CP89" s="19" t="str">
        <f t="shared" si="40"/>
        <v>Humbel Sven</v>
      </c>
      <c r="CR89" s="19">
        <f t="shared" si="41"/>
        <v>17</v>
      </c>
      <c r="CS89" s="19" t="str">
        <f t="shared" si="42"/>
        <v>D</v>
      </c>
      <c r="CT89" s="154">
        <v>9654</v>
      </c>
      <c r="CU89" s="126"/>
      <c r="CV89" s="125">
        <v>741</v>
      </c>
      <c r="CW89" s="33">
        <f t="shared" si="31"/>
        <v>7</v>
      </c>
      <c r="CX89" s="83" t="str">
        <f t="shared" si="32"/>
        <v>Konstrukteur 4 / Fachplaner 4 / Gruppenchef 2</v>
      </c>
      <c r="CY89" s="125">
        <v>741</v>
      </c>
      <c r="CZ89" s="33">
        <f t="shared" si="33"/>
        <v>7</v>
      </c>
      <c r="DA89" s="83" t="str">
        <f t="shared" si="34"/>
        <v>Konstrukteur 4 / Fachplaner 4 / Gruppenchef 2</v>
      </c>
      <c r="DB89" s="125">
        <v>741</v>
      </c>
      <c r="DC89" s="33">
        <f t="shared" si="35"/>
        <v>7</v>
      </c>
      <c r="DD89" s="83" t="str">
        <f t="shared" si="36"/>
        <v>Konstrukteur 4 / Fachplaner 4 / Gruppenchef 2</v>
      </c>
      <c r="DE89" s="20"/>
      <c r="DF89" s="125">
        <v>742</v>
      </c>
      <c r="DG89" s="33">
        <f t="shared" si="37"/>
        <v>8</v>
      </c>
      <c r="DH89" s="83" t="str">
        <f t="shared" si="38"/>
        <v>Konstrukteur 5  / Fachplaner 5 / Gruppenchef 3</v>
      </c>
      <c r="DM89" s="19">
        <f t="shared" si="43"/>
        <v>9654</v>
      </c>
      <c r="DN89" s="153">
        <v>6</v>
      </c>
      <c r="DO89" s="19">
        <v>0</v>
      </c>
      <c r="DP89" s="19" t="s">
        <v>965</v>
      </c>
    </row>
    <row r="90" spans="1:120" s="19" customFormat="1" x14ac:dyDescent="0.2">
      <c r="A90" s="53">
        <v>0</v>
      </c>
      <c r="B90" s="53"/>
      <c r="C90" s="53">
        <f t="shared" si="30"/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497</v>
      </c>
      <c r="Q90" s="15">
        <v>85</v>
      </c>
      <c r="R90" s="16"/>
      <c r="S90" s="20" t="s">
        <v>179</v>
      </c>
      <c r="T90" s="21">
        <v>1982</v>
      </c>
      <c r="U90" s="28" t="s">
        <v>235</v>
      </c>
      <c r="V90" s="21">
        <v>2002</v>
      </c>
      <c r="W90" s="25"/>
      <c r="X90" s="21"/>
      <c r="Y90" s="25"/>
      <c r="Z90" s="21">
        <f t="shared" si="39"/>
        <v>13</v>
      </c>
      <c r="AA90" s="25" t="s">
        <v>129</v>
      </c>
      <c r="AB90" s="21" t="s">
        <v>121</v>
      </c>
      <c r="AC90" s="21"/>
      <c r="AE90" s="187" t="s">
        <v>894</v>
      </c>
      <c r="AF90" s="82"/>
      <c r="CP90" s="19" t="str">
        <f t="shared" si="40"/>
        <v>Delmas Marc</v>
      </c>
      <c r="CR90" s="19">
        <f t="shared" si="41"/>
        <v>13</v>
      </c>
      <c r="CS90" s="19" t="str">
        <f t="shared" si="42"/>
        <v>D</v>
      </c>
      <c r="CT90" s="154">
        <v>9660</v>
      </c>
      <c r="CU90" s="126"/>
      <c r="CV90" s="125">
        <v>742</v>
      </c>
      <c r="CW90" s="33">
        <f t="shared" si="31"/>
        <v>8</v>
      </c>
      <c r="CX90" s="83" t="str">
        <f t="shared" si="32"/>
        <v>Konstrukteur 5  / Fachplaner 5 / Gruppenchef 3</v>
      </c>
      <c r="CY90" s="125">
        <v>741</v>
      </c>
      <c r="CZ90" s="33">
        <f t="shared" si="33"/>
        <v>7</v>
      </c>
      <c r="DA90" s="83" t="str">
        <f t="shared" si="34"/>
        <v>Konstrukteur 4 / Fachplaner 4 / Gruppenchef 2</v>
      </c>
      <c r="DB90" s="125">
        <v>733</v>
      </c>
      <c r="DC90" s="33">
        <f t="shared" si="35"/>
        <v>6</v>
      </c>
      <c r="DD90" s="83" t="str">
        <f t="shared" si="36"/>
        <v>Konstrukteur 3 / -planer 3 / Gruppenchef 1</v>
      </c>
      <c r="DE90" s="20"/>
      <c r="DF90" s="125">
        <v>733</v>
      </c>
      <c r="DG90" s="125">
        <f t="shared" si="37"/>
        <v>6</v>
      </c>
      <c r="DH90" s="83" t="str">
        <f t="shared" si="38"/>
        <v>Konstrukteur 3 / -planer 3 / Gruppenchef 1</v>
      </c>
      <c r="DM90" s="19">
        <f t="shared" si="43"/>
        <v>9660</v>
      </c>
      <c r="DN90" s="153">
        <v>6</v>
      </c>
      <c r="DO90" s="19">
        <v>0</v>
      </c>
      <c r="DP90" s="19" t="s">
        <v>965</v>
      </c>
    </row>
    <row r="91" spans="1:120" s="19" customFormat="1" x14ac:dyDescent="0.2">
      <c r="A91" s="53">
        <v>0</v>
      </c>
      <c r="B91" s="53"/>
      <c r="C91" s="53">
        <f t="shared" si="30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 t="shared" si="39"/>
        <v>42</v>
      </c>
      <c r="AA91" s="25" t="s">
        <v>129</v>
      </c>
      <c r="AB91" s="21" t="s">
        <v>1042</v>
      </c>
      <c r="AC91" s="21"/>
      <c r="AE91" s="187" t="s">
        <v>377</v>
      </c>
      <c r="AF91" s="82"/>
      <c r="CP91" s="19" t="str">
        <f t="shared" si="40"/>
        <v>Wespiser Charles</v>
      </c>
      <c r="CR91" s="19">
        <f t="shared" si="41"/>
        <v>42</v>
      </c>
      <c r="CS91" s="19" t="str">
        <f t="shared" si="42"/>
        <v xml:space="preserve"> E/D </v>
      </c>
      <c r="CT91" s="154">
        <v>5545</v>
      </c>
      <c r="CU91" s="126"/>
      <c r="CV91" s="125">
        <v>741</v>
      </c>
      <c r="CW91" s="33">
        <f t="shared" si="31"/>
        <v>7</v>
      </c>
      <c r="CX91" s="83" t="str">
        <f t="shared" si="32"/>
        <v>Konstrukteur 4 / Fachplaner 4 / Gruppenchef 2</v>
      </c>
      <c r="CY91" s="125">
        <v>741</v>
      </c>
      <c r="CZ91" s="33">
        <f t="shared" si="33"/>
        <v>7</v>
      </c>
      <c r="DA91" s="83" t="str">
        <f t="shared" si="34"/>
        <v>Konstrukteur 4 / Fachplaner 4 / Gruppenchef 2</v>
      </c>
      <c r="DB91" s="125">
        <v>741</v>
      </c>
      <c r="DC91" s="33">
        <f t="shared" si="35"/>
        <v>7</v>
      </c>
      <c r="DD91" s="83" t="str">
        <f t="shared" si="36"/>
        <v>Konstrukteur 4 / Fachplaner 4 / Gruppenchef 2</v>
      </c>
      <c r="DE91" s="20"/>
      <c r="DF91" s="125">
        <v>741</v>
      </c>
      <c r="DG91" s="33">
        <f t="shared" si="37"/>
        <v>7</v>
      </c>
      <c r="DH91" s="83" t="str">
        <f t="shared" si="38"/>
        <v>Konstrukteur 4 / Fachplaner 4 / Gruppenchef 2</v>
      </c>
      <c r="DM91" s="19">
        <f t="shared" si="43"/>
        <v>5545</v>
      </c>
      <c r="DN91" s="153">
        <v>6</v>
      </c>
      <c r="DO91" s="19">
        <v>0</v>
      </c>
      <c r="DP91" s="19" t="s">
        <v>965</v>
      </c>
    </row>
    <row r="92" spans="1:120" s="19" customFormat="1" x14ac:dyDescent="0.2">
      <c r="A92" s="53">
        <v>0</v>
      </c>
      <c r="B92" s="53">
        <v>1</v>
      </c>
      <c r="C92" s="53">
        <f t="shared" si="30"/>
        <v>1</v>
      </c>
      <c r="D92" s="55"/>
      <c r="E92" s="55"/>
      <c r="F92" s="56"/>
      <c r="G92" s="54"/>
      <c r="H92" s="54"/>
      <c r="I92" s="56">
        <v>1</v>
      </c>
      <c r="J92" s="54"/>
      <c r="K92" s="56"/>
      <c r="L92" s="56"/>
      <c r="M92" s="56"/>
      <c r="N92" s="58"/>
      <c r="O92" s="52" t="s">
        <v>361</v>
      </c>
      <c r="P92" s="15" t="s">
        <v>492</v>
      </c>
      <c r="Q92" s="15">
        <v>88</v>
      </c>
      <c r="R92" s="16"/>
      <c r="S92" s="20" t="s">
        <v>143</v>
      </c>
      <c r="T92" s="21">
        <v>1968</v>
      </c>
      <c r="U92" s="28" t="s">
        <v>128</v>
      </c>
      <c r="V92" s="21">
        <v>1989</v>
      </c>
      <c r="W92" s="25"/>
      <c r="X92" s="21"/>
      <c r="Y92" s="28"/>
      <c r="Z92" s="21">
        <f t="shared" si="39"/>
        <v>26</v>
      </c>
      <c r="AA92" s="25" t="s">
        <v>710</v>
      </c>
      <c r="AB92" s="21" t="s">
        <v>1042</v>
      </c>
      <c r="AC92" s="21"/>
      <c r="AE92" s="187" t="s">
        <v>377</v>
      </c>
      <c r="AF92" s="82"/>
      <c r="CP92" s="19" t="str">
        <f t="shared" si="40"/>
        <v>Nicolosi Lucia</v>
      </c>
      <c r="CR92" s="19">
        <f t="shared" si="41"/>
        <v>26</v>
      </c>
      <c r="CS92" s="19" t="str">
        <f t="shared" si="42"/>
        <v xml:space="preserve"> E/D </v>
      </c>
      <c r="CT92" s="154">
        <v>7637</v>
      </c>
      <c r="CU92" s="126"/>
      <c r="CV92" s="125">
        <v>741</v>
      </c>
      <c r="CW92" s="33">
        <f t="shared" ref="CW92:CW123" si="44">VLOOKUP($CV92,Funktionsbezeichnungen,3,0)</f>
        <v>7</v>
      </c>
      <c r="CX92" s="83" t="str">
        <f t="shared" ref="CX92:CX123" si="45">VLOOKUP($CV92,Funktionsbezeichnungen,2,0)</f>
        <v>Konstrukteur 4 / Fachplaner 4 / Gruppenchef 2</v>
      </c>
      <c r="CY92" s="125">
        <v>741</v>
      </c>
      <c r="CZ92" s="33">
        <f t="shared" si="33"/>
        <v>7</v>
      </c>
      <c r="DA92" s="83" t="str">
        <f t="shared" si="34"/>
        <v>Konstrukteur 4 / Fachplaner 4 / Gruppenchef 2</v>
      </c>
      <c r="DB92" s="125">
        <v>741</v>
      </c>
      <c r="DC92" s="33">
        <f t="shared" si="35"/>
        <v>7</v>
      </c>
      <c r="DD92" s="83" t="str">
        <f t="shared" si="36"/>
        <v>Konstrukteur 4 / Fachplaner 4 / Gruppenchef 2</v>
      </c>
      <c r="DE92" s="20"/>
      <c r="DF92" s="125">
        <v>741</v>
      </c>
      <c r="DG92" s="33">
        <f t="shared" si="37"/>
        <v>7</v>
      </c>
      <c r="DH92" s="83" t="str">
        <f t="shared" si="38"/>
        <v>Konstrukteur 4 / Fachplaner 4 / Gruppenchef 2</v>
      </c>
      <c r="DM92" s="19">
        <f t="shared" si="43"/>
        <v>7637</v>
      </c>
      <c r="DN92" s="153">
        <v>6</v>
      </c>
      <c r="DO92" s="19">
        <v>0</v>
      </c>
      <c r="DP92" s="19" t="s">
        <v>965</v>
      </c>
    </row>
    <row r="93" spans="1:120" s="19" customFormat="1" x14ac:dyDescent="0.2">
      <c r="A93" s="53">
        <v>0</v>
      </c>
      <c r="B93" s="53"/>
      <c r="C93" s="53">
        <f t="shared" si="30"/>
        <v>1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358</v>
      </c>
      <c r="P93" s="15" t="s">
        <v>652</v>
      </c>
      <c r="Q93" s="15">
        <v>89</v>
      </c>
      <c r="R93" s="16"/>
      <c r="S93" s="20" t="s">
        <v>651</v>
      </c>
      <c r="T93" s="21">
        <v>1967</v>
      </c>
      <c r="U93" s="28" t="s">
        <v>653</v>
      </c>
      <c r="V93" s="21">
        <v>1988</v>
      </c>
      <c r="W93" s="25"/>
      <c r="X93" s="21"/>
      <c r="Y93" s="28"/>
      <c r="Z93" s="21">
        <f t="shared" si="39"/>
        <v>27</v>
      </c>
      <c r="AA93" s="25" t="s">
        <v>653</v>
      </c>
      <c r="AB93" s="21" t="s">
        <v>142</v>
      </c>
      <c r="AC93" s="21"/>
      <c r="AE93" s="187" t="s">
        <v>378</v>
      </c>
      <c r="AF93" s="82"/>
      <c r="CP93" s="19" t="str">
        <f t="shared" si="40"/>
        <v>Dettwiler Markus</v>
      </c>
      <c r="CR93" s="19">
        <f t="shared" si="41"/>
        <v>27</v>
      </c>
      <c r="CS93" s="19" t="str">
        <f t="shared" si="42"/>
        <v>E</v>
      </c>
      <c r="CT93" s="154">
        <v>5639</v>
      </c>
      <c r="CU93" s="126"/>
      <c r="CV93" s="125">
        <v>741</v>
      </c>
      <c r="CW93" s="33">
        <f t="shared" si="44"/>
        <v>7</v>
      </c>
      <c r="CX93" s="83" t="str">
        <f t="shared" si="45"/>
        <v>Konstrukteur 4 / Fachplaner 4 / Gruppenchef 2</v>
      </c>
      <c r="CY93" s="125">
        <v>741</v>
      </c>
      <c r="CZ93" s="33">
        <f t="shared" si="33"/>
        <v>7</v>
      </c>
      <c r="DA93" s="83" t="str">
        <f t="shared" si="34"/>
        <v>Konstrukteur 4 / Fachplaner 4 / Gruppenchef 2</v>
      </c>
      <c r="DB93" s="125">
        <v>741</v>
      </c>
      <c r="DC93" s="33">
        <f t="shared" si="35"/>
        <v>7</v>
      </c>
      <c r="DD93" s="83" t="str">
        <f t="shared" si="36"/>
        <v>Konstrukteur 4 / Fachplaner 4 / Gruppenchef 2</v>
      </c>
      <c r="DE93" s="20"/>
      <c r="DF93" s="125">
        <v>741</v>
      </c>
      <c r="DG93" s="33">
        <f t="shared" si="37"/>
        <v>7</v>
      </c>
      <c r="DH93" s="83" t="str">
        <f t="shared" si="38"/>
        <v>Konstrukteur 4 / Fachplaner 4 / Gruppenchef 2</v>
      </c>
      <c r="DM93" s="19">
        <f t="shared" si="43"/>
        <v>5639</v>
      </c>
      <c r="DN93" s="153">
        <v>6</v>
      </c>
      <c r="DO93" s="19">
        <v>0</v>
      </c>
      <c r="DP93" s="19" t="s">
        <v>965</v>
      </c>
    </row>
    <row r="94" spans="1:120" s="19" customFormat="1" x14ac:dyDescent="0.2">
      <c r="A94" s="53">
        <v>0</v>
      </c>
      <c r="B94" s="53"/>
      <c r="C94" s="53">
        <f t="shared" si="30"/>
        <v>1</v>
      </c>
      <c r="D94" s="55"/>
      <c r="E94" s="55"/>
      <c r="F94" s="56"/>
      <c r="G94" s="54"/>
      <c r="H94" s="54"/>
      <c r="I94" s="56">
        <v>1</v>
      </c>
      <c r="J94" s="54"/>
      <c r="K94" s="56"/>
      <c r="L94" s="56"/>
      <c r="M94" s="56"/>
      <c r="N94" s="58"/>
      <c r="O94" s="52" t="s">
        <v>358</v>
      </c>
      <c r="P94" s="15" t="s">
        <v>558</v>
      </c>
      <c r="Q94" s="15">
        <v>90</v>
      </c>
      <c r="R94" s="16"/>
      <c r="S94" s="20" t="s">
        <v>559</v>
      </c>
      <c r="T94" s="21">
        <v>1973</v>
      </c>
      <c r="U94" s="28" t="s">
        <v>560</v>
      </c>
      <c r="V94" s="21">
        <v>1994</v>
      </c>
      <c r="W94" s="25"/>
      <c r="X94" s="21"/>
      <c r="Y94" s="28"/>
      <c r="Z94" s="21">
        <f t="shared" si="39"/>
        <v>21</v>
      </c>
      <c r="AA94" s="25" t="s">
        <v>235</v>
      </c>
      <c r="AB94" s="21" t="s">
        <v>142</v>
      </c>
      <c r="AC94" s="21"/>
      <c r="AE94" s="187" t="s">
        <v>378</v>
      </c>
      <c r="AF94" s="82"/>
      <c r="CP94" s="19" t="str">
        <f t="shared" si="40"/>
        <v>Enderlen Francois</v>
      </c>
      <c r="CR94" s="19">
        <f t="shared" si="41"/>
        <v>21</v>
      </c>
      <c r="CS94" s="19" t="str">
        <f t="shared" si="42"/>
        <v>E</v>
      </c>
      <c r="CT94" s="154">
        <v>5636</v>
      </c>
      <c r="CU94" s="126"/>
      <c r="CV94" s="125">
        <v>741</v>
      </c>
      <c r="CW94" s="33">
        <f t="shared" si="44"/>
        <v>7</v>
      </c>
      <c r="CX94" s="83" t="str">
        <f t="shared" si="45"/>
        <v>Konstrukteur 4 / Fachplaner 4 / Gruppenchef 2</v>
      </c>
      <c r="CY94" s="125">
        <v>741</v>
      </c>
      <c r="CZ94" s="33">
        <f t="shared" si="33"/>
        <v>7</v>
      </c>
      <c r="DA94" s="83" t="str">
        <f t="shared" si="34"/>
        <v>Konstrukteur 4 / Fachplaner 4 / Gruppenchef 2</v>
      </c>
      <c r="DB94" s="125">
        <v>741</v>
      </c>
      <c r="DC94" s="33">
        <f t="shared" si="35"/>
        <v>7</v>
      </c>
      <c r="DD94" s="83" t="str">
        <f t="shared" si="36"/>
        <v>Konstrukteur 4 / Fachplaner 4 / Gruppenchef 2</v>
      </c>
      <c r="DE94" s="20"/>
      <c r="DF94" s="125">
        <v>741</v>
      </c>
      <c r="DG94" s="33">
        <f t="shared" si="37"/>
        <v>7</v>
      </c>
      <c r="DH94" s="83" t="str">
        <f t="shared" si="38"/>
        <v>Konstrukteur 4 / Fachplaner 4 / Gruppenchef 2</v>
      </c>
      <c r="DM94" s="19">
        <f t="shared" si="43"/>
        <v>5636</v>
      </c>
      <c r="DN94" s="153">
        <v>6</v>
      </c>
      <c r="DO94" s="19">
        <v>0</v>
      </c>
      <c r="DP94" s="19" t="s">
        <v>965</v>
      </c>
    </row>
    <row r="95" spans="1:120" s="19" customFormat="1" x14ac:dyDescent="0.2">
      <c r="A95" s="53">
        <v>0</v>
      </c>
      <c r="B95" s="53">
        <v>1</v>
      </c>
      <c r="C95" s="53">
        <f>IF(Z95&gt;=10,1,0)</f>
        <v>1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358</v>
      </c>
      <c r="P95" s="15" t="s">
        <v>1116</v>
      </c>
      <c r="Q95" s="15">
        <v>91</v>
      </c>
      <c r="R95" s="16"/>
      <c r="S95" s="20" t="s">
        <v>1117</v>
      </c>
      <c r="T95" s="21">
        <v>1981</v>
      </c>
      <c r="U95" s="28" t="s">
        <v>239</v>
      </c>
      <c r="V95" s="21">
        <v>2002</v>
      </c>
      <c r="W95" s="25"/>
      <c r="X95" s="21"/>
      <c r="Y95" s="28"/>
      <c r="Z95" s="21">
        <f>$AD$3-V95</f>
        <v>13</v>
      </c>
      <c r="AA95" s="25" t="s">
        <v>239</v>
      </c>
      <c r="AB95" s="21" t="s">
        <v>142</v>
      </c>
      <c r="AC95" s="21"/>
      <c r="AE95" s="187" t="s">
        <v>378</v>
      </c>
      <c r="AF95" s="82"/>
      <c r="CP95" s="19" t="str">
        <f>+S95</f>
        <v>Iten Vanessa</v>
      </c>
      <c r="CR95" s="19">
        <f>+Z95</f>
        <v>13</v>
      </c>
      <c r="CS95" s="19" t="str">
        <f>+AB95</f>
        <v>E</v>
      </c>
      <c r="CT95" s="205">
        <v>9661</v>
      </c>
      <c r="CU95" s="126"/>
      <c r="CV95" s="125">
        <v>741</v>
      </c>
      <c r="CW95" s="33">
        <f>VLOOKUP($CV95,Funktionsbezeichnungen,3,0)</f>
        <v>7</v>
      </c>
      <c r="CX95" s="83" t="str">
        <f>VLOOKUP($CV95,Funktionsbezeichnungen,2,0)</f>
        <v>Konstrukteur 4 / Fachplaner 4 / Gruppenchef 2</v>
      </c>
      <c r="CY95" s="125"/>
      <c r="CZ95" s="33"/>
      <c r="DA95" s="83"/>
      <c r="DB95" s="125"/>
      <c r="DC95" s="33"/>
      <c r="DD95" s="83"/>
      <c r="DE95" s="20"/>
      <c r="DF95" s="125"/>
      <c r="DG95" s="33"/>
      <c r="DH95" s="83"/>
      <c r="DM95" s="19">
        <f>+CT95</f>
        <v>9661</v>
      </c>
      <c r="DN95" s="153">
        <v>6</v>
      </c>
      <c r="DO95" s="19">
        <v>0</v>
      </c>
      <c r="DP95" s="19" t="s">
        <v>965</v>
      </c>
    </row>
    <row r="96" spans="1:120" s="19" customFormat="1" x14ac:dyDescent="0.2">
      <c r="A96" s="53">
        <v>0</v>
      </c>
      <c r="B96" s="53"/>
      <c r="C96" s="53">
        <f t="shared" si="30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358</v>
      </c>
      <c r="P96" s="15" t="s">
        <v>498</v>
      </c>
      <c r="Q96" s="15">
        <v>92</v>
      </c>
      <c r="R96" s="42"/>
      <c r="S96" s="27" t="s">
        <v>251</v>
      </c>
      <c r="T96" s="21">
        <v>1988</v>
      </c>
      <c r="U96" s="28" t="s">
        <v>235</v>
      </c>
      <c r="V96" s="21">
        <v>2007</v>
      </c>
      <c r="W96" s="25"/>
      <c r="X96" s="21"/>
      <c r="Y96" s="25"/>
      <c r="Z96" s="21">
        <f t="shared" si="39"/>
        <v>8</v>
      </c>
      <c r="AA96" s="25" t="s">
        <v>235</v>
      </c>
      <c r="AB96" s="21" t="s">
        <v>142</v>
      </c>
      <c r="AC96" s="21"/>
      <c r="AE96" s="187" t="s">
        <v>1101</v>
      </c>
      <c r="AF96" s="82"/>
      <c r="CP96" s="19" t="str">
        <f t="shared" si="40"/>
        <v>Will Cédric</v>
      </c>
      <c r="CR96" s="19">
        <f t="shared" si="41"/>
        <v>8</v>
      </c>
      <c r="CS96" s="19" t="str">
        <f t="shared" si="42"/>
        <v>E</v>
      </c>
      <c r="CT96" s="154">
        <v>9688</v>
      </c>
      <c r="CU96" s="126"/>
      <c r="CV96" s="125">
        <v>733</v>
      </c>
      <c r="CW96" s="33">
        <f t="shared" si="44"/>
        <v>6</v>
      </c>
      <c r="CX96" s="83" t="str">
        <f t="shared" si="45"/>
        <v>Konstrukteur 3 / -planer 3 / Gruppenchef 1</v>
      </c>
      <c r="CY96" s="125">
        <v>732</v>
      </c>
      <c r="CZ96" s="33">
        <f t="shared" ref="CZ96:CZ120" si="46">VLOOKUP($CY96,Funktionsbezeichnungen,3,0)</f>
        <v>5</v>
      </c>
      <c r="DA96" s="83" t="str">
        <f t="shared" ref="DA96:DA120" si="47">VLOOKUP($CY96,Funktionsbezeichnungen,2,0)</f>
        <v>Konstrukteur 2 / -planer 2</v>
      </c>
      <c r="DB96" s="125">
        <v>732</v>
      </c>
      <c r="DC96" s="33">
        <f t="shared" si="35"/>
        <v>5</v>
      </c>
      <c r="DD96" s="83" t="str">
        <f t="shared" si="36"/>
        <v>Konstrukteur 2 / -planer 2</v>
      </c>
      <c r="DE96" s="20"/>
      <c r="DF96" s="33">
        <v>732</v>
      </c>
      <c r="DG96" s="33">
        <f t="shared" ref="DG96:DG120" si="48">VLOOKUP($DF96,Funktionsbezeichnungen,3,0)</f>
        <v>5</v>
      </c>
      <c r="DH96" s="83" t="str">
        <f t="shared" ref="DH96:DH120" si="49">VLOOKUP($DF96,Funktionsbezeichnungen,2,0)</f>
        <v>Konstrukteur 2 / -planer 2</v>
      </c>
      <c r="DM96" s="19">
        <f t="shared" si="43"/>
        <v>9688</v>
      </c>
      <c r="DN96" s="153">
        <v>6</v>
      </c>
      <c r="DO96" s="19">
        <v>0</v>
      </c>
      <c r="DP96" s="19" t="s">
        <v>964</v>
      </c>
    </row>
    <row r="97" spans="1:120" s="19" customFormat="1" x14ac:dyDescent="0.2">
      <c r="A97" s="53">
        <v>0</v>
      </c>
      <c r="B97" s="53"/>
      <c r="C97" s="53">
        <f t="shared" si="30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358</v>
      </c>
      <c r="P97" s="15" t="s">
        <v>499</v>
      </c>
      <c r="Q97" s="15">
        <v>93</v>
      </c>
      <c r="R97" s="42"/>
      <c r="S97" s="27" t="s">
        <v>250</v>
      </c>
      <c r="T97" s="21">
        <v>1987</v>
      </c>
      <c r="U97" s="28" t="s">
        <v>235</v>
      </c>
      <c r="V97" s="21">
        <v>2007</v>
      </c>
      <c r="W97" s="25"/>
      <c r="X97" s="21"/>
      <c r="Y97" s="25"/>
      <c r="Z97" s="21">
        <f t="shared" si="39"/>
        <v>8</v>
      </c>
      <c r="AA97" s="25" t="s">
        <v>235</v>
      </c>
      <c r="AB97" s="21" t="s">
        <v>142</v>
      </c>
      <c r="AC97" s="21"/>
      <c r="AE97" s="90" t="s">
        <v>378</v>
      </c>
      <c r="AF97" s="82"/>
      <c r="CP97" s="19" t="str">
        <f t="shared" si="40"/>
        <v>Wernli Sebastian</v>
      </c>
      <c r="CR97" s="19">
        <f t="shared" si="41"/>
        <v>8</v>
      </c>
      <c r="CS97" s="19" t="str">
        <f t="shared" si="42"/>
        <v>E</v>
      </c>
      <c r="CT97" s="154">
        <v>9687</v>
      </c>
      <c r="CU97" s="126"/>
      <c r="CV97" s="125">
        <v>733</v>
      </c>
      <c r="CW97" s="33">
        <f t="shared" si="44"/>
        <v>6</v>
      </c>
      <c r="CX97" s="83" t="str">
        <f t="shared" si="45"/>
        <v>Konstrukteur 3 / -planer 3 / Gruppenchef 1</v>
      </c>
      <c r="CY97" s="125">
        <v>732</v>
      </c>
      <c r="CZ97" s="33">
        <f t="shared" si="46"/>
        <v>5</v>
      </c>
      <c r="DA97" s="83" t="str">
        <f t="shared" si="47"/>
        <v>Konstrukteur 2 / -planer 2</v>
      </c>
      <c r="DB97" s="125">
        <v>732</v>
      </c>
      <c r="DC97" s="33">
        <f t="shared" si="35"/>
        <v>5</v>
      </c>
      <c r="DD97" s="83" t="str">
        <f t="shared" si="36"/>
        <v>Konstrukteur 2 / -planer 2</v>
      </c>
      <c r="DE97" s="20"/>
      <c r="DF97" s="33">
        <v>732</v>
      </c>
      <c r="DG97" s="33">
        <f t="shared" si="48"/>
        <v>5</v>
      </c>
      <c r="DH97" s="83" t="str">
        <f t="shared" si="49"/>
        <v>Konstrukteur 2 / -planer 2</v>
      </c>
      <c r="DM97" s="19">
        <f t="shared" si="43"/>
        <v>9687</v>
      </c>
      <c r="DN97" s="153">
        <v>6</v>
      </c>
      <c r="DO97" s="19">
        <v>0</v>
      </c>
      <c r="DP97" s="19" t="s">
        <v>964</v>
      </c>
    </row>
    <row r="98" spans="1:120" s="19" customFormat="1" x14ac:dyDescent="0.2">
      <c r="A98" s="53">
        <v>0</v>
      </c>
      <c r="B98" s="53"/>
      <c r="C98" s="53">
        <f t="shared" si="30"/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360</v>
      </c>
      <c r="P98" s="15" t="s">
        <v>556</v>
      </c>
      <c r="Q98" s="15">
        <v>94</v>
      </c>
      <c r="R98" s="42"/>
      <c r="S98" s="27" t="s">
        <v>557</v>
      </c>
      <c r="T98" s="21">
        <v>1987</v>
      </c>
      <c r="U98" s="28" t="s">
        <v>235</v>
      </c>
      <c r="V98" s="21">
        <v>2008</v>
      </c>
      <c r="W98" s="25"/>
      <c r="X98" s="21"/>
      <c r="Y98" s="25"/>
      <c r="Z98" s="21">
        <f t="shared" si="39"/>
        <v>7</v>
      </c>
      <c r="AA98" s="25" t="s">
        <v>235</v>
      </c>
      <c r="AB98" s="21" t="s">
        <v>142</v>
      </c>
      <c r="AC98" s="21"/>
      <c r="AE98" s="90" t="s">
        <v>378</v>
      </c>
      <c r="AF98" s="82"/>
      <c r="CP98" s="160" t="str">
        <f t="shared" si="40"/>
        <v>Breiter Michael</v>
      </c>
      <c r="CR98" s="19">
        <f t="shared" si="41"/>
        <v>7</v>
      </c>
      <c r="CS98" s="19" t="str">
        <f t="shared" si="42"/>
        <v>E</v>
      </c>
      <c r="CT98" s="154">
        <v>7702</v>
      </c>
      <c r="CU98" s="126"/>
      <c r="CV98" s="125">
        <v>733</v>
      </c>
      <c r="CW98" s="33">
        <f>VLOOKUP($CV98,Funktionsbezeichnungen,3,0)</f>
        <v>6</v>
      </c>
      <c r="CX98" s="83" t="str">
        <f>VLOOKUP($CV98,Funktionsbezeichnungen,2,0)</f>
        <v>Konstrukteur 3 / -planer 3 / Gruppenchef 1</v>
      </c>
      <c r="CY98" s="125">
        <v>732</v>
      </c>
      <c r="CZ98" s="33">
        <f>VLOOKUP($CY98,Funktionsbezeichnungen,3,0)</f>
        <v>5</v>
      </c>
      <c r="DA98" s="83" t="str">
        <f>VLOOKUP($CY98,Funktionsbezeichnungen,2,0)</f>
        <v>Konstrukteur 2 / -planer 2</v>
      </c>
      <c r="DB98" s="33">
        <v>732</v>
      </c>
      <c r="DC98" s="33">
        <f>VLOOKUP($DB98,Funktionsbezeichnungen,3,0)</f>
        <v>5</v>
      </c>
      <c r="DD98" s="83" t="str">
        <f>VLOOKUP($DB98,Funktionsbezeichnungen,2,0)</f>
        <v>Konstrukteur 2 / -planer 2</v>
      </c>
      <c r="DF98" s="33">
        <v>732</v>
      </c>
      <c r="DG98" s="33">
        <f t="shared" si="48"/>
        <v>5</v>
      </c>
      <c r="DH98" s="83" t="str">
        <f t="shared" si="49"/>
        <v>Konstrukteur 2 / -planer 2</v>
      </c>
      <c r="DM98" s="19">
        <f>+CT98</f>
        <v>7702</v>
      </c>
      <c r="DN98" s="153">
        <v>6</v>
      </c>
      <c r="DO98" s="19">
        <v>0</v>
      </c>
      <c r="DP98" s="19" t="s">
        <v>964</v>
      </c>
    </row>
    <row r="99" spans="1:120" s="19" customFormat="1" x14ac:dyDescent="0.2">
      <c r="A99" s="53">
        <v>0</v>
      </c>
      <c r="B99" s="53"/>
      <c r="C99" s="53">
        <f t="shared" si="30"/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360</v>
      </c>
      <c r="P99" s="15" t="s">
        <v>524</v>
      </c>
      <c r="Q99" s="15">
        <v>95</v>
      </c>
      <c r="R99" s="42"/>
      <c r="S99" s="27" t="s">
        <v>283</v>
      </c>
      <c r="T99" s="21">
        <v>1988</v>
      </c>
      <c r="U99" s="28" t="s">
        <v>235</v>
      </c>
      <c r="V99" s="21">
        <v>2010</v>
      </c>
      <c r="W99" s="25"/>
      <c r="X99" s="21"/>
      <c r="Y99" s="25"/>
      <c r="Z99" s="21">
        <f t="shared" si="39"/>
        <v>5</v>
      </c>
      <c r="AA99" s="25" t="s">
        <v>141</v>
      </c>
      <c r="AB99" s="21" t="s">
        <v>147</v>
      </c>
      <c r="AC99" s="21"/>
      <c r="AE99" s="90" t="s">
        <v>378</v>
      </c>
      <c r="AF99" s="82"/>
      <c r="CP99" s="19" t="str">
        <f t="shared" si="40"/>
        <v>Niederberger Benjamin</v>
      </c>
      <c r="CR99" s="19">
        <f t="shared" si="41"/>
        <v>5</v>
      </c>
      <c r="CS99" s="19" t="str">
        <f t="shared" si="42"/>
        <v>F</v>
      </c>
      <c r="CT99" s="154">
        <v>9701</v>
      </c>
      <c r="CU99" s="126"/>
      <c r="CV99" s="125">
        <v>732</v>
      </c>
      <c r="CW99" s="33">
        <f t="shared" si="44"/>
        <v>5</v>
      </c>
      <c r="CX99" s="83" t="str">
        <f t="shared" si="45"/>
        <v>Konstrukteur 2 / -planer 2</v>
      </c>
      <c r="CY99" s="125">
        <v>731</v>
      </c>
      <c r="CZ99" s="33">
        <f t="shared" si="46"/>
        <v>4</v>
      </c>
      <c r="DA99" s="83" t="str">
        <f t="shared" si="47"/>
        <v>Konstrukteur 1 / -planer 1</v>
      </c>
      <c r="DB99" s="125">
        <v>731</v>
      </c>
      <c r="DC99" s="33">
        <f t="shared" si="35"/>
        <v>4</v>
      </c>
      <c r="DD99" s="83" t="str">
        <f t="shared" si="36"/>
        <v>Konstrukteur 1 / -planer 1</v>
      </c>
      <c r="DE99" s="20"/>
      <c r="DF99" s="33">
        <v>731</v>
      </c>
      <c r="DG99" s="33">
        <f t="shared" si="48"/>
        <v>4</v>
      </c>
      <c r="DH99" s="83" t="str">
        <f t="shared" si="49"/>
        <v>Konstrukteur 1 / -planer 1</v>
      </c>
      <c r="DM99" s="19">
        <f t="shared" si="43"/>
        <v>9701</v>
      </c>
      <c r="DN99" s="153">
        <v>6</v>
      </c>
      <c r="DO99" s="19">
        <v>0</v>
      </c>
      <c r="DP99" s="19" t="s">
        <v>964</v>
      </c>
    </row>
    <row r="100" spans="1:120" s="19" customFormat="1" x14ac:dyDescent="0.2">
      <c r="A100" s="53">
        <v>0</v>
      </c>
      <c r="B100" s="53">
        <v>1</v>
      </c>
      <c r="C100" s="53">
        <f t="shared" si="30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358</v>
      </c>
      <c r="P100" s="15" t="s">
        <v>905</v>
      </c>
      <c r="Q100" s="15">
        <v>96</v>
      </c>
      <c r="R100" s="42"/>
      <c r="S100" s="27" t="s">
        <v>906</v>
      </c>
      <c r="T100" s="21">
        <v>1990</v>
      </c>
      <c r="U100" s="28" t="s">
        <v>239</v>
      </c>
      <c r="V100" s="21">
        <v>2012</v>
      </c>
      <c r="W100" s="25"/>
      <c r="X100" s="21"/>
      <c r="Y100" s="25"/>
      <c r="Z100" s="21">
        <f t="shared" si="39"/>
        <v>3</v>
      </c>
      <c r="AA100" s="25" t="s">
        <v>239</v>
      </c>
      <c r="AB100" s="21" t="s">
        <v>147</v>
      </c>
      <c r="AC100" s="21"/>
      <c r="AE100" s="90" t="s">
        <v>378</v>
      </c>
      <c r="AF100" s="82"/>
      <c r="CP100" s="19" t="str">
        <f t="shared" si="40"/>
        <v>Zymeri Shaha</v>
      </c>
      <c r="CR100" s="19">
        <f t="shared" si="41"/>
        <v>3</v>
      </c>
      <c r="CS100" s="19" t="str">
        <f t="shared" si="42"/>
        <v>F</v>
      </c>
      <c r="CT100" s="155">
        <v>9733</v>
      </c>
      <c r="CU100" s="156"/>
      <c r="CV100" s="125">
        <v>731</v>
      </c>
      <c r="CW100" s="33">
        <f t="shared" si="44"/>
        <v>4</v>
      </c>
      <c r="CX100" s="83" t="str">
        <f t="shared" si="45"/>
        <v>Konstrukteur 1 / -planer 1</v>
      </c>
      <c r="CY100" s="125"/>
      <c r="CZ100" s="33"/>
      <c r="DA100" s="83"/>
      <c r="DB100" s="125"/>
      <c r="DC100" s="33"/>
      <c r="DD100" s="83"/>
      <c r="DE100" s="20"/>
      <c r="DF100" s="33">
        <v>731</v>
      </c>
      <c r="DG100" s="33">
        <f t="shared" si="48"/>
        <v>4</v>
      </c>
      <c r="DH100" s="83" t="str">
        <f t="shared" si="49"/>
        <v>Konstrukteur 1 / -planer 1</v>
      </c>
      <c r="DM100" s="19">
        <f t="shared" si="43"/>
        <v>9733</v>
      </c>
      <c r="DN100" s="153">
        <v>7</v>
      </c>
      <c r="DO100" s="19">
        <v>0</v>
      </c>
      <c r="DP100" s="19" t="s">
        <v>964</v>
      </c>
    </row>
    <row r="101" spans="1:120" s="19" customFormat="1" x14ac:dyDescent="0.2">
      <c r="A101" s="53">
        <v>0</v>
      </c>
      <c r="B101" s="53"/>
      <c r="C101" s="53">
        <f t="shared" si="30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361</v>
      </c>
      <c r="P101" s="15" t="s">
        <v>542</v>
      </c>
      <c r="Q101" s="15">
        <v>97</v>
      </c>
      <c r="R101" s="42"/>
      <c r="S101" s="27" t="s">
        <v>538</v>
      </c>
      <c r="T101" s="21">
        <v>1992</v>
      </c>
      <c r="U101" s="28" t="s">
        <v>235</v>
      </c>
      <c r="V101" s="21">
        <v>2012</v>
      </c>
      <c r="W101" s="25"/>
      <c r="X101" s="21"/>
      <c r="Y101" s="25"/>
      <c r="Z101" s="21">
        <f t="shared" si="39"/>
        <v>3</v>
      </c>
      <c r="AA101" s="25" t="s">
        <v>235</v>
      </c>
      <c r="AB101" s="21" t="s">
        <v>147</v>
      </c>
      <c r="AC101" s="21"/>
      <c r="AE101" s="90" t="s">
        <v>378</v>
      </c>
      <c r="AF101" s="82"/>
      <c r="CP101" s="19" t="str">
        <f t="shared" si="40"/>
        <v>Rüegsegger Stefan</v>
      </c>
      <c r="CR101" s="19">
        <f t="shared" si="41"/>
        <v>3</v>
      </c>
      <c r="CS101" s="19" t="str">
        <f t="shared" si="42"/>
        <v>F</v>
      </c>
      <c r="CT101" s="155">
        <v>9707</v>
      </c>
      <c r="CU101" s="156"/>
      <c r="CV101" s="125">
        <v>731</v>
      </c>
      <c r="CW101" s="33">
        <f t="shared" si="44"/>
        <v>4</v>
      </c>
      <c r="CX101" s="83" t="str">
        <f t="shared" si="45"/>
        <v>Konstrukteur 1 / -planer 1</v>
      </c>
      <c r="CY101" s="125"/>
      <c r="CZ101" s="33"/>
      <c r="DA101" s="83"/>
      <c r="DB101" s="125"/>
      <c r="DC101" s="33"/>
      <c r="DD101" s="83"/>
      <c r="DE101" s="20"/>
      <c r="DF101" s="33">
        <v>731</v>
      </c>
      <c r="DG101" s="33">
        <f t="shared" si="48"/>
        <v>4</v>
      </c>
      <c r="DH101" s="83" t="str">
        <f t="shared" si="49"/>
        <v>Konstrukteur 1 / -planer 1</v>
      </c>
      <c r="DM101" s="19">
        <f t="shared" si="43"/>
        <v>9707</v>
      </c>
      <c r="DN101" s="153">
        <v>6</v>
      </c>
      <c r="DO101" s="19">
        <v>0</v>
      </c>
      <c r="DP101" s="19" t="s">
        <v>964</v>
      </c>
    </row>
    <row r="102" spans="1:120" s="19" customFormat="1" x14ac:dyDescent="0.2">
      <c r="A102" s="53">
        <v>0</v>
      </c>
      <c r="B102" s="53"/>
      <c r="C102" s="53">
        <f t="shared" si="30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359</v>
      </c>
      <c r="P102" s="15" t="s">
        <v>543</v>
      </c>
      <c r="Q102" s="15">
        <v>98</v>
      </c>
      <c r="R102" s="42"/>
      <c r="S102" s="27" t="s">
        <v>539</v>
      </c>
      <c r="T102" s="21">
        <v>1992</v>
      </c>
      <c r="U102" s="28" t="s">
        <v>235</v>
      </c>
      <c r="V102" s="21">
        <v>2012</v>
      </c>
      <c r="W102" s="25"/>
      <c r="X102" s="21"/>
      <c r="Y102" s="25"/>
      <c r="Z102" s="21">
        <f t="shared" si="39"/>
        <v>3</v>
      </c>
      <c r="AA102" s="25" t="s">
        <v>235</v>
      </c>
      <c r="AB102" s="21" t="s">
        <v>147</v>
      </c>
      <c r="AC102" s="21"/>
      <c r="AE102" s="90" t="s">
        <v>378</v>
      </c>
      <c r="AF102" s="82"/>
      <c r="CP102" s="19" t="str">
        <f t="shared" si="40"/>
        <v>Schwyn Timm</v>
      </c>
      <c r="CR102" s="19">
        <f t="shared" si="41"/>
        <v>3</v>
      </c>
      <c r="CS102" s="19" t="str">
        <f t="shared" si="42"/>
        <v>F</v>
      </c>
      <c r="CT102" s="155">
        <v>9706</v>
      </c>
      <c r="CU102" s="156"/>
      <c r="CV102" s="125">
        <v>731</v>
      </c>
      <c r="CW102" s="33">
        <f t="shared" si="44"/>
        <v>4</v>
      </c>
      <c r="CX102" s="83" t="str">
        <f t="shared" si="45"/>
        <v>Konstrukteur 1 / -planer 1</v>
      </c>
      <c r="CY102" s="125"/>
      <c r="CZ102" s="33"/>
      <c r="DA102" s="83"/>
      <c r="DB102" s="125"/>
      <c r="DC102" s="33"/>
      <c r="DD102" s="83"/>
      <c r="DE102" s="20"/>
      <c r="DF102" s="33">
        <v>731</v>
      </c>
      <c r="DG102" s="33">
        <f t="shared" si="48"/>
        <v>4</v>
      </c>
      <c r="DH102" s="83" t="str">
        <f t="shared" si="49"/>
        <v>Konstrukteur 1 / -planer 1</v>
      </c>
      <c r="DM102" s="19">
        <f t="shared" si="43"/>
        <v>9706</v>
      </c>
      <c r="DN102" s="153">
        <v>6</v>
      </c>
      <c r="DO102" s="19">
        <v>0</v>
      </c>
      <c r="DP102" s="19" t="s">
        <v>964</v>
      </c>
    </row>
    <row r="103" spans="1:120" s="19" customFormat="1" x14ac:dyDescent="0.2">
      <c r="A103" s="53">
        <v>0</v>
      </c>
      <c r="B103" s="53"/>
      <c r="C103" s="53">
        <f>IF(Z103&gt;=10,1,0)</f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359</v>
      </c>
      <c r="P103" s="15" t="s">
        <v>594</v>
      </c>
      <c r="Q103" s="15">
        <v>99</v>
      </c>
      <c r="R103" s="42"/>
      <c r="S103" s="27" t="s">
        <v>595</v>
      </c>
      <c r="T103" s="21">
        <v>1992</v>
      </c>
      <c r="U103" s="28" t="s">
        <v>235</v>
      </c>
      <c r="V103" s="21">
        <v>2013</v>
      </c>
      <c r="W103" s="25"/>
      <c r="X103" s="21"/>
      <c r="Y103" s="25"/>
      <c r="Z103" s="21">
        <f>$AD$3-V103</f>
        <v>2</v>
      </c>
      <c r="AA103" s="25" t="s">
        <v>235</v>
      </c>
      <c r="AB103" s="21" t="s">
        <v>147</v>
      </c>
      <c r="AC103" s="21"/>
      <c r="AE103" s="90" t="s">
        <v>378</v>
      </c>
      <c r="AF103" s="82"/>
      <c r="CP103" s="19" t="str">
        <f>+S103</f>
        <v>Schär Cedric</v>
      </c>
      <c r="CR103" s="19">
        <f>+Z103</f>
        <v>2</v>
      </c>
      <c r="CS103" s="19" t="str">
        <f>+AB103</f>
        <v>F</v>
      </c>
      <c r="CT103" s="155">
        <v>9715</v>
      </c>
      <c r="CU103" s="156"/>
      <c r="CV103" s="125">
        <v>731</v>
      </c>
      <c r="CW103" s="33">
        <f t="shared" si="44"/>
        <v>4</v>
      </c>
      <c r="CX103" s="83" t="str">
        <f t="shared" si="45"/>
        <v>Konstrukteur 1 / -planer 1</v>
      </c>
      <c r="CY103" s="125"/>
      <c r="CZ103" s="33"/>
      <c r="DA103" s="83"/>
      <c r="DB103" s="125"/>
      <c r="DC103" s="33"/>
      <c r="DD103" s="83"/>
      <c r="DE103" s="20"/>
      <c r="DF103" s="33">
        <v>731</v>
      </c>
      <c r="DG103" s="33">
        <f t="shared" si="48"/>
        <v>4</v>
      </c>
      <c r="DH103" s="83" t="str">
        <f t="shared" si="49"/>
        <v>Konstrukteur 1 / -planer 1</v>
      </c>
      <c r="DM103" s="19">
        <f>+CT103</f>
        <v>9715</v>
      </c>
      <c r="DN103" s="153">
        <v>6</v>
      </c>
      <c r="DO103" s="19">
        <v>0</v>
      </c>
      <c r="DP103" s="19" t="s">
        <v>964</v>
      </c>
    </row>
    <row r="104" spans="1:120" s="19" customFormat="1" x14ac:dyDescent="0.2">
      <c r="A104" s="53">
        <v>0</v>
      </c>
      <c r="B104" s="53"/>
      <c r="C104" s="53">
        <f>IF(Z104&gt;=10,1,0)</f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358</v>
      </c>
      <c r="P104" s="15" t="s">
        <v>1121</v>
      </c>
      <c r="Q104" s="15">
        <v>100</v>
      </c>
      <c r="R104" s="42"/>
      <c r="S104" s="27" t="s">
        <v>1122</v>
      </c>
      <c r="T104" s="21">
        <v>1993</v>
      </c>
      <c r="U104" s="28" t="s">
        <v>235</v>
      </c>
      <c r="V104" s="21">
        <v>2013</v>
      </c>
      <c r="W104" s="25"/>
      <c r="X104" s="21"/>
      <c r="Y104" s="25"/>
      <c r="Z104" s="21">
        <f>$AD$3-V104</f>
        <v>2</v>
      </c>
      <c r="AA104" s="25" t="s">
        <v>235</v>
      </c>
      <c r="AB104" s="21" t="s">
        <v>147</v>
      </c>
      <c r="AC104" s="21"/>
      <c r="AE104" s="90" t="s">
        <v>378</v>
      </c>
      <c r="AF104" s="82"/>
      <c r="CP104" s="19" t="str">
        <f>+S104</f>
        <v>Meier Yannick</v>
      </c>
      <c r="CR104" s="19">
        <f>+Z104</f>
        <v>2</v>
      </c>
      <c r="CS104" s="19" t="str">
        <f>+AB104</f>
        <v>F</v>
      </c>
      <c r="CT104" s="205">
        <v>7709</v>
      </c>
      <c r="CU104" s="156"/>
      <c r="CV104" s="125">
        <v>731</v>
      </c>
      <c r="CW104" s="33">
        <f t="shared" si="44"/>
        <v>4</v>
      </c>
      <c r="CX104" s="83" t="str">
        <f t="shared" si="45"/>
        <v>Konstrukteur 1 / -planer 1</v>
      </c>
      <c r="CY104" s="125"/>
      <c r="CZ104" s="33"/>
      <c r="DA104" s="83"/>
      <c r="DB104" s="125"/>
      <c r="DC104" s="33"/>
      <c r="DD104" s="83"/>
      <c r="DE104" s="20"/>
      <c r="DF104" s="33"/>
      <c r="DG104" s="33"/>
      <c r="DH104" s="83"/>
      <c r="DM104" s="19">
        <f>+CT104</f>
        <v>7709</v>
      </c>
      <c r="DN104" s="153">
        <v>6</v>
      </c>
      <c r="DO104" s="19">
        <v>0</v>
      </c>
      <c r="DP104" s="19" t="s">
        <v>964</v>
      </c>
    </row>
    <row r="105" spans="1:120" s="19" customFormat="1" x14ac:dyDescent="0.2">
      <c r="A105" s="53">
        <v>0</v>
      </c>
      <c r="B105" s="53"/>
      <c r="C105" s="53">
        <f>IF(Z105&gt;=10,1,0)</f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361</v>
      </c>
      <c r="P105" s="15" t="s">
        <v>627</v>
      </c>
      <c r="Q105" s="15">
        <v>101</v>
      </c>
      <c r="R105" s="42"/>
      <c r="S105" s="27" t="s">
        <v>626</v>
      </c>
      <c r="T105" s="21">
        <v>1995</v>
      </c>
      <c r="U105" s="28" t="s">
        <v>235</v>
      </c>
      <c r="V105" s="21">
        <v>2014</v>
      </c>
      <c r="W105" s="25"/>
      <c r="X105" s="21"/>
      <c r="Y105" s="25"/>
      <c r="Z105" s="21">
        <f>$AD$3-V105</f>
        <v>1</v>
      </c>
      <c r="AA105" s="25" t="s">
        <v>235</v>
      </c>
      <c r="AB105" s="21" t="s">
        <v>149</v>
      </c>
      <c r="AC105" s="21"/>
      <c r="AE105" s="90" t="s">
        <v>378</v>
      </c>
      <c r="AF105" s="82"/>
      <c r="CP105" s="19" t="str">
        <f>+S105</f>
        <v>Leubin Marco</v>
      </c>
      <c r="CR105" s="19">
        <f>+Z105</f>
        <v>1</v>
      </c>
      <c r="CS105" s="19" t="str">
        <f>+AB105</f>
        <v>G</v>
      </c>
      <c r="CT105" s="154">
        <v>9726</v>
      </c>
      <c r="CU105" s="126"/>
      <c r="CV105" s="125">
        <v>731</v>
      </c>
      <c r="CW105" s="33">
        <f t="shared" si="44"/>
        <v>4</v>
      </c>
      <c r="CX105" s="83" t="str">
        <f t="shared" si="45"/>
        <v>Konstrukteur 1 / -planer 1</v>
      </c>
      <c r="CY105" s="125"/>
      <c r="CZ105" s="33"/>
      <c r="DA105" s="83"/>
      <c r="DB105" s="125"/>
      <c r="DC105" s="33"/>
      <c r="DD105" s="83"/>
      <c r="DE105" s="20"/>
      <c r="DF105" s="33"/>
      <c r="DG105" s="33"/>
      <c r="DH105" s="83"/>
      <c r="DM105" s="19">
        <f>+CT105</f>
        <v>9726</v>
      </c>
      <c r="DN105" s="153">
        <v>8</v>
      </c>
      <c r="DO105" s="19">
        <v>0</v>
      </c>
      <c r="DP105" s="185" t="s">
        <v>976</v>
      </c>
    </row>
    <row r="106" spans="1:120" s="19" customFormat="1" x14ac:dyDescent="0.2">
      <c r="A106" s="53">
        <v>0</v>
      </c>
      <c r="B106" s="53">
        <v>1</v>
      </c>
      <c r="C106" s="53">
        <f t="shared" si="30"/>
        <v>1</v>
      </c>
      <c r="D106" s="55"/>
      <c r="E106" s="55"/>
      <c r="F106" s="55"/>
      <c r="G106" s="53"/>
      <c r="H106" s="53"/>
      <c r="I106" s="55"/>
      <c r="J106" s="53"/>
      <c r="K106" s="55"/>
      <c r="L106" s="55">
        <v>1</v>
      </c>
      <c r="M106" s="55"/>
      <c r="N106" s="59"/>
      <c r="O106" s="19" t="s">
        <v>359</v>
      </c>
      <c r="P106" s="15" t="s">
        <v>500</v>
      </c>
      <c r="Q106" s="15">
        <v>102</v>
      </c>
      <c r="R106" s="42" t="s">
        <v>343</v>
      </c>
      <c r="S106" s="27" t="s">
        <v>152</v>
      </c>
      <c r="T106" s="21">
        <v>1952</v>
      </c>
      <c r="U106" s="28" t="s">
        <v>151</v>
      </c>
      <c r="V106" s="21">
        <v>1971</v>
      </c>
      <c r="W106" s="25"/>
      <c r="X106" s="21"/>
      <c r="Y106" s="25"/>
      <c r="Z106" s="21">
        <f t="shared" si="39"/>
        <v>44</v>
      </c>
      <c r="AA106" s="25" t="s">
        <v>696</v>
      </c>
      <c r="AB106" s="21" t="s">
        <v>121</v>
      </c>
      <c r="AC106" s="21"/>
      <c r="AE106" s="90" t="s">
        <v>425</v>
      </c>
      <c r="AF106" s="82"/>
      <c r="CP106" s="19" t="str">
        <f t="shared" si="40"/>
        <v>Meister Christine</v>
      </c>
      <c r="CR106" s="19">
        <f t="shared" si="41"/>
        <v>44</v>
      </c>
      <c r="CS106" s="19" t="str">
        <f t="shared" si="42"/>
        <v>D</v>
      </c>
      <c r="CT106" s="154">
        <v>4245</v>
      </c>
      <c r="CU106" s="126"/>
      <c r="CV106" s="125">
        <v>134</v>
      </c>
      <c r="CW106" s="33">
        <f t="shared" si="44"/>
        <v>7</v>
      </c>
      <c r="CX106" s="83" t="str">
        <f t="shared" si="45"/>
        <v>Kaufmännischer Mitarbeiter 4 / Gruppenchef 2</v>
      </c>
      <c r="CY106" s="125">
        <v>134</v>
      </c>
      <c r="CZ106" s="33">
        <f t="shared" si="46"/>
        <v>7</v>
      </c>
      <c r="DA106" s="83" t="str">
        <f t="shared" si="47"/>
        <v>Kaufmännischer Mitarbeiter 4 / Gruppenchef 2</v>
      </c>
      <c r="DB106" s="125">
        <v>134</v>
      </c>
      <c r="DC106" s="33">
        <f t="shared" ref="DC106:DC120" si="50">VLOOKUP($DB106,Funktionsbezeichnungen,3,0)</f>
        <v>7</v>
      </c>
      <c r="DD106" s="83" t="str">
        <f t="shared" ref="DD106:DD120" si="51">VLOOKUP($DB106,Funktionsbezeichnungen,2,0)</f>
        <v>Kaufmännischer Mitarbeiter 4 / Gruppenchef 2</v>
      </c>
      <c r="DE106" s="20"/>
      <c r="DF106" s="125">
        <v>134</v>
      </c>
      <c r="DG106" s="33">
        <f t="shared" si="48"/>
        <v>7</v>
      </c>
      <c r="DH106" s="83" t="str">
        <f t="shared" si="49"/>
        <v>Kaufmännischer Mitarbeiter 4 / Gruppenchef 2</v>
      </c>
      <c r="DM106" s="19">
        <f t="shared" si="43"/>
        <v>4245</v>
      </c>
      <c r="DN106" s="153">
        <v>6</v>
      </c>
      <c r="DO106" s="19">
        <v>0</v>
      </c>
      <c r="DP106" s="19" t="s">
        <v>955</v>
      </c>
    </row>
    <row r="107" spans="1:120" s="19" customFormat="1" ht="27" x14ac:dyDescent="0.2">
      <c r="A107" s="53">
        <v>0</v>
      </c>
      <c r="B107" s="53">
        <v>1</v>
      </c>
      <c r="C107" s="53">
        <f t="shared" si="30"/>
        <v>1</v>
      </c>
      <c r="D107" s="55"/>
      <c r="E107" s="55"/>
      <c r="F107" s="55"/>
      <c r="G107" s="53"/>
      <c r="H107" s="53"/>
      <c r="I107" s="55"/>
      <c r="J107" s="53"/>
      <c r="K107" s="55"/>
      <c r="L107" s="55">
        <v>1</v>
      </c>
      <c r="M107" s="55"/>
      <c r="N107" s="59"/>
      <c r="O107" s="19" t="s">
        <v>357</v>
      </c>
      <c r="P107" s="15" t="s">
        <v>501</v>
      </c>
      <c r="Q107" s="15">
        <v>103</v>
      </c>
      <c r="R107" s="42"/>
      <c r="S107" s="20" t="s">
        <v>207</v>
      </c>
      <c r="T107" s="17">
        <v>1954</v>
      </c>
      <c r="U107" s="169" t="s">
        <v>210</v>
      </c>
      <c r="V107" s="118">
        <v>1971</v>
      </c>
      <c r="W107" s="120"/>
      <c r="X107" s="118"/>
      <c r="Y107" s="169"/>
      <c r="Z107" s="118">
        <f t="shared" si="39"/>
        <v>44</v>
      </c>
      <c r="AA107" s="25" t="s">
        <v>209</v>
      </c>
      <c r="AB107" s="21" t="s">
        <v>121</v>
      </c>
      <c r="AC107" s="21"/>
      <c r="AE107" s="90" t="s">
        <v>453</v>
      </c>
      <c r="AF107" s="82"/>
      <c r="CP107" s="19" t="str">
        <f t="shared" si="40"/>
        <v>Derezynski Françoise</v>
      </c>
      <c r="CR107" s="19">
        <f t="shared" si="41"/>
        <v>44</v>
      </c>
      <c r="CS107" s="19" t="str">
        <f t="shared" si="42"/>
        <v>D</v>
      </c>
      <c r="CT107" s="154">
        <v>4266</v>
      </c>
      <c r="CU107" s="126"/>
      <c r="CV107" s="125">
        <v>134</v>
      </c>
      <c r="CW107" s="33">
        <f t="shared" si="44"/>
        <v>7</v>
      </c>
      <c r="CX107" s="83" t="str">
        <f t="shared" si="45"/>
        <v>Kaufmännischer Mitarbeiter 4 / Gruppenchef 2</v>
      </c>
      <c r="CY107" s="125">
        <v>134</v>
      </c>
      <c r="CZ107" s="33">
        <f t="shared" si="46"/>
        <v>7</v>
      </c>
      <c r="DA107" s="83" t="str">
        <f t="shared" si="47"/>
        <v>Kaufmännischer Mitarbeiter 4 / Gruppenchef 2</v>
      </c>
      <c r="DB107" s="125">
        <v>134</v>
      </c>
      <c r="DC107" s="33">
        <f t="shared" si="50"/>
        <v>7</v>
      </c>
      <c r="DD107" s="83" t="str">
        <f t="shared" si="51"/>
        <v>Kaufmännischer Mitarbeiter 4 / Gruppenchef 2</v>
      </c>
      <c r="DE107" s="20"/>
      <c r="DF107" s="125">
        <v>134</v>
      </c>
      <c r="DG107" s="33">
        <f t="shared" si="48"/>
        <v>7</v>
      </c>
      <c r="DH107" s="83" t="str">
        <f t="shared" si="49"/>
        <v>Kaufmännischer Mitarbeiter 4 / Gruppenchef 2</v>
      </c>
      <c r="DM107" s="19">
        <f t="shared" si="43"/>
        <v>4266</v>
      </c>
      <c r="DN107" s="153">
        <v>6</v>
      </c>
      <c r="DO107" s="19">
        <v>0</v>
      </c>
      <c r="DP107" s="19" t="s">
        <v>955</v>
      </c>
    </row>
    <row r="108" spans="1:120" s="19" customFormat="1" x14ac:dyDescent="0.2">
      <c r="A108" s="53">
        <v>0</v>
      </c>
      <c r="B108" s="53">
        <v>1</v>
      </c>
      <c r="C108" s="53">
        <f t="shared" si="30"/>
        <v>1</v>
      </c>
      <c r="D108" s="55"/>
      <c r="E108" s="55"/>
      <c r="F108" s="56"/>
      <c r="G108" s="54"/>
      <c r="H108" s="54"/>
      <c r="I108" s="56"/>
      <c r="J108" s="54"/>
      <c r="K108" s="56"/>
      <c r="L108" s="56">
        <v>1</v>
      </c>
      <c r="M108" s="56"/>
      <c r="N108" s="58"/>
      <c r="O108" s="52" t="s">
        <v>357</v>
      </c>
      <c r="P108" s="15" t="s">
        <v>502</v>
      </c>
      <c r="Q108" s="15">
        <v>104</v>
      </c>
      <c r="R108" s="16"/>
      <c r="S108" s="20" t="s">
        <v>153</v>
      </c>
      <c r="T108" s="21">
        <v>1953</v>
      </c>
      <c r="U108" s="28" t="s">
        <v>215</v>
      </c>
      <c r="V108" s="21">
        <v>1977</v>
      </c>
      <c r="W108" s="25" t="s">
        <v>318</v>
      </c>
      <c r="X108" s="21">
        <v>2000</v>
      </c>
      <c r="Y108" s="28" t="s">
        <v>319</v>
      </c>
      <c r="Z108" s="21">
        <f t="shared" si="39"/>
        <v>38</v>
      </c>
      <c r="AA108" s="25" t="s">
        <v>695</v>
      </c>
      <c r="AB108" s="21" t="s">
        <v>121</v>
      </c>
      <c r="AC108" s="21"/>
      <c r="AE108" s="90" t="s">
        <v>456</v>
      </c>
      <c r="AF108" s="82"/>
      <c r="CP108" s="19" t="str">
        <f t="shared" si="40"/>
        <v>Szirt Madeleine</v>
      </c>
      <c r="CR108" s="19">
        <f t="shared" si="41"/>
        <v>38</v>
      </c>
      <c r="CS108" s="19" t="str">
        <f t="shared" si="42"/>
        <v>D</v>
      </c>
      <c r="CT108" s="154">
        <v>4216</v>
      </c>
      <c r="CU108" s="126"/>
      <c r="CV108" s="125">
        <v>162</v>
      </c>
      <c r="CW108" s="33">
        <f t="shared" si="44"/>
        <v>9</v>
      </c>
      <c r="CX108" s="83" t="str">
        <f t="shared" si="45"/>
        <v>Personal-Fachspezialist 2</v>
      </c>
      <c r="CY108" s="125">
        <v>162</v>
      </c>
      <c r="CZ108" s="33">
        <f t="shared" si="46"/>
        <v>9</v>
      </c>
      <c r="DA108" s="83" t="str">
        <f t="shared" si="47"/>
        <v>Personal-Fachspezialist 2</v>
      </c>
      <c r="DB108" s="125">
        <v>162</v>
      </c>
      <c r="DC108" s="33">
        <f t="shared" si="50"/>
        <v>9</v>
      </c>
      <c r="DD108" s="83" t="str">
        <f t="shared" si="51"/>
        <v>Personal-Fachspezialist 2</v>
      </c>
      <c r="DE108" s="20"/>
      <c r="DF108" s="125">
        <v>162</v>
      </c>
      <c r="DG108" s="33">
        <f t="shared" si="48"/>
        <v>9</v>
      </c>
      <c r="DH108" s="83" t="str">
        <f t="shared" si="49"/>
        <v>Personal-Fachspezialist 2</v>
      </c>
      <c r="DM108" s="19">
        <f t="shared" si="43"/>
        <v>4216</v>
      </c>
      <c r="DN108" s="153">
        <v>3</v>
      </c>
      <c r="DO108" s="19">
        <v>0</v>
      </c>
      <c r="DP108" s="185" t="s">
        <v>971</v>
      </c>
    </row>
    <row r="109" spans="1:120" s="19" customFormat="1" x14ac:dyDescent="0.2">
      <c r="A109" s="53">
        <v>0</v>
      </c>
      <c r="B109" s="53">
        <v>1</v>
      </c>
      <c r="C109" s="53">
        <f t="shared" si="30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359</v>
      </c>
      <c r="P109" s="15" t="s">
        <v>503</v>
      </c>
      <c r="Q109" s="15">
        <v>105</v>
      </c>
      <c r="R109" s="42"/>
      <c r="S109" s="27" t="s">
        <v>650</v>
      </c>
      <c r="T109" s="21">
        <v>1961</v>
      </c>
      <c r="U109" s="28" t="s">
        <v>155</v>
      </c>
      <c r="V109" s="21">
        <v>1982</v>
      </c>
      <c r="W109" s="25"/>
      <c r="X109" s="21"/>
      <c r="Y109" s="25" t="s">
        <v>323</v>
      </c>
      <c r="Z109" s="21">
        <f t="shared" si="39"/>
        <v>33</v>
      </c>
      <c r="AA109" s="25" t="s">
        <v>696</v>
      </c>
      <c r="AB109" s="21" t="s">
        <v>121</v>
      </c>
      <c r="AC109" s="21"/>
      <c r="AE109" s="90" t="s">
        <v>425</v>
      </c>
      <c r="AF109" s="82"/>
      <c r="CP109" s="19" t="str">
        <f t="shared" si="40"/>
        <v>Peier Doris</v>
      </c>
      <c r="CR109" s="19">
        <f t="shared" si="41"/>
        <v>33</v>
      </c>
      <c r="CS109" s="19" t="str">
        <f t="shared" si="42"/>
        <v>D</v>
      </c>
      <c r="CT109" s="154">
        <v>5581</v>
      </c>
      <c r="CU109" s="126"/>
      <c r="CV109" s="125">
        <v>134</v>
      </c>
      <c r="CW109" s="33">
        <f t="shared" si="44"/>
        <v>7</v>
      </c>
      <c r="CX109" s="83" t="str">
        <f t="shared" si="45"/>
        <v>Kaufmännischer Mitarbeiter 4 / Gruppenchef 2</v>
      </c>
      <c r="CY109" s="125">
        <v>134</v>
      </c>
      <c r="CZ109" s="33">
        <f t="shared" si="46"/>
        <v>7</v>
      </c>
      <c r="DA109" s="83" t="str">
        <f t="shared" si="47"/>
        <v>Kaufmännischer Mitarbeiter 4 / Gruppenchef 2</v>
      </c>
      <c r="DB109" s="125">
        <v>134</v>
      </c>
      <c r="DC109" s="33">
        <f t="shared" si="50"/>
        <v>7</v>
      </c>
      <c r="DD109" s="83" t="str">
        <f t="shared" si="51"/>
        <v>Kaufmännischer Mitarbeiter 4 / Gruppenchef 2</v>
      </c>
      <c r="DE109" s="20"/>
      <c r="DF109" s="125">
        <v>134</v>
      </c>
      <c r="DG109" s="33">
        <f t="shared" si="48"/>
        <v>7</v>
      </c>
      <c r="DH109" s="83" t="str">
        <f t="shared" si="49"/>
        <v>Kaufmännischer Mitarbeiter 4 / Gruppenchef 2</v>
      </c>
      <c r="DM109" s="19">
        <f t="shared" si="43"/>
        <v>5581</v>
      </c>
      <c r="DN109" s="153">
        <v>6</v>
      </c>
      <c r="DO109" s="19">
        <v>0</v>
      </c>
      <c r="DP109" s="19" t="s">
        <v>955</v>
      </c>
    </row>
    <row r="110" spans="1:120" s="19" customFormat="1" x14ac:dyDescent="0.2">
      <c r="A110" s="53">
        <v>0</v>
      </c>
      <c r="B110" s="53">
        <v>1</v>
      </c>
      <c r="C110" s="53">
        <f t="shared" si="30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359</v>
      </c>
      <c r="P110" s="15" t="s">
        <v>607</v>
      </c>
      <c r="Q110" s="15">
        <v>106</v>
      </c>
      <c r="R110" s="42"/>
      <c r="S110" s="27" t="s">
        <v>608</v>
      </c>
      <c r="T110" s="21">
        <v>1966</v>
      </c>
      <c r="U110" s="28" t="s">
        <v>151</v>
      </c>
      <c r="V110" s="21">
        <v>1985</v>
      </c>
      <c r="W110" s="25"/>
      <c r="X110" s="21"/>
      <c r="Y110" s="25"/>
      <c r="Z110" s="21">
        <f t="shared" si="39"/>
        <v>30</v>
      </c>
      <c r="AA110" s="25" t="s">
        <v>696</v>
      </c>
      <c r="AB110" s="21" t="s">
        <v>121</v>
      </c>
      <c r="AC110" s="21"/>
      <c r="AE110" s="90" t="s">
        <v>425</v>
      </c>
      <c r="AF110" s="82"/>
      <c r="CP110" s="19" t="str">
        <f t="shared" si="40"/>
        <v>Beuret Agnès</v>
      </c>
      <c r="CR110" s="19">
        <f t="shared" si="41"/>
        <v>30</v>
      </c>
      <c r="CS110" s="19" t="str">
        <f t="shared" si="42"/>
        <v>D</v>
      </c>
      <c r="CT110" s="154">
        <v>4352</v>
      </c>
      <c r="CU110" s="126"/>
      <c r="CV110" s="125">
        <v>134</v>
      </c>
      <c r="CW110" s="33">
        <f t="shared" si="44"/>
        <v>7</v>
      </c>
      <c r="CX110" s="83" t="str">
        <f t="shared" si="45"/>
        <v>Kaufmännischer Mitarbeiter 4 / Gruppenchef 2</v>
      </c>
      <c r="CY110" s="125">
        <v>134</v>
      </c>
      <c r="CZ110" s="33">
        <f t="shared" si="46"/>
        <v>7</v>
      </c>
      <c r="DA110" s="83" t="str">
        <f t="shared" si="47"/>
        <v>Kaufmännischer Mitarbeiter 4 / Gruppenchef 2</v>
      </c>
      <c r="DB110" s="125">
        <v>134</v>
      </c>
      <c r="DC110" s="33">
        <f t="shared" si="50"/>
        <v>7</v>
      </c>
      <c r="DD110" s="83" t="str">
        <f t="shared" si="51"/>
        <v>Kaufmännischer Mitarbeiter 4 / Gruppenchef 2</v>
      </c>
      <c r="DE110" s="20"/>
      <c r="DF110" s="125">
        <v>134</v>
      </c>
      <c r="DG110" s="33">
        <f t="shared" si="48"/>
        <v>7</v>
      </c>
      <c r="DH110" s="83" t="str">
        <f t="shared" si="49"/>
        <v>Kaufmännischer Mitarbeiter 4 / Gruppenchef 2</v>
      </c>
      <c r="DM110" s="19">
        <f t="shared" si="43"/>
        <v>4352</v>
      </c>
      <c r="DN110" s="153">
        <v>6</v>
      </c>
      <c r="DO110" s="19">
        <v>0</v>
      </c>
      <c r="DP110" s="19" t="s">
        <v>955</v>
      </c>
    </row>
    <row r="111" spans="1:120" s="19" customFormat="1" x14ac:dyDescent="0.2">
      <c r="A111" s="53">
        <v>0</v>
      </c>
      <c r="B111" s="53">
        <v>1</v>
      </c>
      <c r="C111" s="53">
        <f t="shared" si="30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359</v>
      </c>
      <c r="P111" s="15" t="s">
        <v>508</v>
      </c>
      <c r="Q111" s="15">
        <v>107</v>
      </c>
      <c r="R111" s="42"/>
      <c r="S111" s="27" t="s">
        <v>164</v>
      </c>
      <c r="T111" s="21">
        <v>1970</v>
      </c>
      <c r="U111" s="28" t="s">
        <v>165</v>
      </c>
      <c r="V111" s="21">
        <v>1990</v>
      </c>
      <c r="W111" s="25"/>
      <c r="X111" s="21"/>
      <c r="Y111" s="25"/>
      <c r="Z111" s="21">
        <f t="shared" si="39"/>
        <v>25</v>
      </c>
      <c r="AA111" s="25" t="s">
        <v>696</v>
      </c>
      <c r="AB111" s="21" t="s">
        <v>121</v>
      </c>
      <c r="AC111" s="21"/>
      <c r="AE111" s="90" t="s">
        <v>425</v>
      </c>
      <c r="AF111" s="82"/>
      <c r="CP111" s="19" t="str">
        <f t="shared" si="40"/>
        <v>Weider Noelle</v>
      </c>
      <c r="CR111" s="19">
        <f t="shared" si="41"/>
        <v>25</v>
      </c>
      <c r="CS111" s="19" t="str">
        <f t="shared" si="42"/>
        <v>D</v>
      </c>
      <c r="CT111" s="154">
        <v>5604</v>
      </c>
      <c r="CU111" s="126"/>
      <c r="CV111" s="125">
        <v>134</v>
      </c>
      <c r="CW111" s="33">
        <f t="shared" si="44"/>
        <v>7</v>
      </c>
      <c r="CX111" s="83" t="str">
        <f t="shared" si="45"/>
        <v>Kaufmännischer Mitarbeiter 4 / Gruppenchef 2</v>
      </c>
      <c r="CY111" s="125">
        <v>134</v>
      </c>
      <c r="CZ111" s="33">
        <f t="shared" si="46"/>
        <v>7</v>
      </c>
      <c r="DA111" s="83" t="str">
        <f t="shared" si="47"/>
        <v>Kaufmännischer Mitarbeiter 4 / Gruppenchef 2</v>
      </c>
      <c r="DB111" s="125">
        <v>134</v>
      </c>
      <c r="DC111" s="33">
        <f t="shared" si="50"/>
        <v>7</v>
      </c>
      <c r="DD111" s="83" t="str">
        <f t="shared" si="51"/>
        <v>Kaufmännischer Mitarbeiter 4 / Gruppenchef 2</v>
      </c>
      <c r="DE111" s="20"/>
      <c r="DF111" s="125">
        <v>134</v>
      </c>
      <c r="DG111" s="33">
        <f t="shared" si="48"/>
        <v>7</v>
      </c>
      <c r="DH111" s="83" t="str">
        <f t="shared" si="49"/>
        <v>Kaufmännischer Mitarbeiter 4 / Gruppenchef 2</v>
      </c>
      <c r="DM111" s="19">
        <f t="shared" si="43"/>
        <v>5604</v>
      </c>
      <c r="DN111" s="153">
        <v>6</v>
      </c>
      <c r="DO111" s="19">
        <v>0</v>
      </c>
      <c r="DP111" s="19" t="s">
        <v>955</v>
      </c>
    </row>
    <row r="112" spans="1:120" s="19" customFormat="1" ht="40.5" x14ac:dyDescent="0.2">
      <c r="A112" s="53">
        <v>0</v>
      </c>
      <c r="B112" s="53"/>
      <c r="C112" s="53">
        <f t="shared" si="30"/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357</v>
      </c>
      <c r="P112" s="15" t="s">
        <v>504</v>
      </c>
      <c r="Q112" s="15">
        <v>108</v>
      </c>
      <c r="R112" s="42"/>
      <c r="S112" s="20" t="s">
        <v>157</v>
      </c>
      <c r="T112" s="21">
        <v>1976</v>
      </c>
      <c r="U112" s="28" t="s">
        <v>320</v>
      </c>
      <c r="V112" s="21">
        <v>2002</v>
      </c>
      <c r="W112" s="25" t="s">
        <v>321</v>
      </c>
      <c r="X112" s="21">
        <v>2005</v>
      </c>
      <c r="Y112" s="28"/>
      <c r="Z112" s="118">
        <f t="shared" si="39"/>
        <v>13</v>
      </c>
      <c r="AA112" s="25" t="s">
        <v>694</v>
      </c>
      <c r="AB112" s="21" t="s">
        <v>121</v>
      </c>
      <c r="AC112" s="21"/>
      <c r="AE112" s="90" t="s">
        <v>455</v>
      </c>
      <c r="AF112" s="82"/>
      <c r="CP112" s="19" t="str">
        <f t="shared" si="40"/>
        <v>Kiefer Patrick</v>
      </c>
      <c r="CR112" s="19">
        <f t="shared" si="41"/>
        <v>13</v>
      </c>
      <c r="CS112" s="19" t="str">
        <f t="shared" si="42"/>
        <v>D</v>
      </c>
      <c r="CT112" s="154">
        <v>6753</v>
      </c>
      <c r="CU112" s="126"/>
      <c r="CV112" s="125">
        <v>223</v>
      </c>
      <c r="CW112" s="33">
        <f t="shared" si="44"/>
        <v>10</v>
      </c>
      <c r="CX112" s="83" t="str">
        <f t="shared" si="45"/>
        <v>Finanz-Fachspezialist / Controller 3</v>
      </c>
      <c r="CY112" s="125">
        <v>223</v>
      </c>
      <c r="CZ112" s="33">
        <f t="shared" si="46"/>
        <v>10</v>
      </c>
      <c r="DA112" s="83" t="str">
        <f t="shared" si="47"/>
        <v>Finanz-Fachspezialist / Controller 3</v>
      </c>
      <c r="DB112" s="125">
        <v>223</v>
      </c>
      <c r="DC112" s="33">
        <f t="shared" si="50"/>
        <v>10</v>
      </c>
      <c r="DD112" s="83" t="str">
        <f t="shared" si="51"/>
        <v>Finanz-Fachspezialist / Controller 3</v>
      </c>
      <c r="DE112" s="20"/>
      <c r="DF112" s="125">
        <v>223</v>
      </c>
      <c r="DG112" s="33">
        <f t="shared" si="48"/>
        <v>10</v>
      </c>
      <c r="DH112" s="83" t="str">
        <f t="shared" si="49"/>
        <v>Finanz-Fachspezialist / Controller 3</v>
      </c>
      <c r="DM112" s="19">
        <f t="shared" si="43"/>
        <v>6753</v>
      </c>
      <c r="DN112" s="153">
        <v>3</v>
      </c>
      <c r="DO112" s="19">
        <v>0</v>
      </c>
      <c r="DP112" s="185" t="s">
        <v>972</v>
      </c>
    </row>
    <row r="113" spans="1:120" s="19" customFormat="1" ht="27" x14ac:dyDescent="0.2">
      <c r="A113" s="53">
        <v>0</v>
      </c>
      <c r="B113" s="53"/>
      <c r="C113" s="53">
        <f t="shared" ref="C113:C138" si="52">IF(Z113&gt;=10,1,0)</f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357</v>
      </c>
      <c r="P113" s="15" t="s">
        <v>509</v>
      </c>
      <c r="Q113" s="15">
        <v>109</v>
      </c>
      <c r="R113" s="42"/>
      <c r="S113" s="20" t="s">
        <v>244</v>
      </c>
      <c r="T113" s="21">
        <v>1976</v>
      </c>
      <c r="U113" s="28" t="s">
        <v>243</v>
      </c>
      <c r="V113" s="21">
        <v>2002</v>
      </c>
      <c r="W113" s="25"/>
      <c r="X113" s="21"/>
      <c r="Y113" s="28" t="s">
        <v>327</v>
      </c>
      <c r="Z113" s="118">
        <f t="shared" si="39"/>
        <v>13</v>
      </c>
      <c r="AA113" s="25" t="s">
        <v>326</v>
      </c>
      <c r="AB113" s="21" t="s">
        <v>121</v>
      </c>
      <c r="AC113" s="21"/>
      <c r="AE113" s="90" t="s">
        <v>375</v>
      </c>
      <c r="AF113" s="82"/>
      <c r="CP113" s="19" t="str">
        <f t="shared" si="40"/>
        <v>Fischer Michel</v>
      </c>
      <c r="CR113" s="19">
        <f t="shared" si="41"/>
        <v>13</v>
      </c>
      <c r="CS113" s="19" t="str">
        <f t="shared" si="42"/>
        <v>D</v>
      </c>
      <c r="CT113" s="154">
        <v>8655</v>
      </c>
      <c r="CU113" s="126"/>
      <c r="CV113" s="125">
        <v>542</v>
      </c>
      <c r="CW113" s="33">
        <f t="shared" si="44"/>
        <v>7</v>
      </c>
      <c r="CX113" s="83" t="str">
        <f t="shared" si="45"/>
        <v>Technischer Sachbearbeiter 2</v>
      </c>
      <c r="CY113" s="125">
        <v>542</v>
      </c>
      <c r="CZ113" s="33">
        <f t="shared" si="46"/>
        <v>7</v>
      </c>
      <c r="DA113" s="83" t="str">
        <f t="shared" si="47"/>
        <v>Technischer Sachbearbeiter 2</v>
      </c>
      <c r="DB113" s="125">
        <v>541</v>
      </c>
      <c r="DC113" s="33">
        <f t="shared" si="50"/>
        <v>6</v>
      </c>
      <c r="DD113" s="83" t="str">
        <f t="shared" si="51"/>
        <v>Technischer Sachbearbeiter 1</v>
      </c>
      <c r="DE113" s="20"/>
      <c r="DF113" s="125">
        <v>351</v>
      </c>
      <c r="DG113" s="33">
        <f t="shared" si="48"/>
        <v>7</v>
      </c>
      <c r="DH113" s="83" t="str">
        <f t="shared" si="49"/>
        <v>Marketing - / Product - Manager 1</v>
      </c>
      <c r="DM113" s="19">
        <f t="shared" si="43"/>
        <v>8655</v>
      </c>
      <c r="DN113" s="153">
        <v>6</v>
      </c>
      <c r="DO113" s="19">
        <v>0</v>
      </c>
      <c r="DP113" s="19" t="s">
        <v>967</v>
      </c>
    </row>
    <row r="114" spans="1:120" s="19" customFormat="1" x14ac:dyDescent="0.2">
      <c r="A114" s="53">
        <v>0</v>
      </c>
      <c r="B114" s="53">
        <v>1</v>
      </c>
      <c r="C114" s="53">
        <f t="shared" si="52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360</v>
      </c>
      <c r="P114" s="15" t="s">
        <v>582</v>
      </c>
      <c r="Q114" s="15">
        <v>110</v>
      </c>
      <c r="R114" s="42"/>
      <c r="S114" s="27" t="s">
        <v>583</v>
      </c>
      <c r="T114" s="21">
        <v>1959</v>
      </c>
      <c r="U114" s="28" t="s">
        <v>397</v>
      </c>
      <c r="V114" s="21">
        <v>1976</v>
      </c>
      <c r="W114" s="25"/>
      <c r="X114" s="21"/>
      <c r="Y114" s="25"/>
      <c r="Z114" s="21">
        <f t="shared" si="39"/>
        <v>39</v>
      </c>
      <c r="AA114" s="25" t="s">
        <v>584</v>
      </c>
      <c r="AB114" s="21" t="s">
        <v>142</v>
      </c>
      <c r="AC114" s="21"/>
      <c r="AE114" s="90" t="s">
        <v>585</v>
      </c>
      <c r="AF114" s="82"/>
      <c r="CP114" s="19" t="str">
        <f t="shared" si="40"/>
        <v>Willig Martine</v>
      </c>
      <c r="CR114" s="19">
        <f t="shared" si="41"/>
        <v>39</v>
      </c>
      <c r="CS114" s="19" t="str">
        <f t="shared" si="42"/>
        <v>E</v>
      </c>
      <c r="CT114" s="154">
        <v>5637</v>
      </c>
      <c r="CU114" s="126"/>
      <c r="CV114" s="125">
        <v>133</v>
      </c>
      <c r="CW114" s="33">
        <f t="shared" si="44"/>
        <v>6</v>
      </c>
      <c r="CX114" s="83" t="str">
        <f t="shared" si="45"/>
        <v>Kaufmännischer Mitarbeiter 3 / Gruppenchef 1</v>
      </c>
      <c r="CY114" s="125">
        <v>133</v>
      </c>
      <c r="CZ114" s="33">
        <f t="shared" si="46"/>
        <v>6</v>
      </c>
      <c r="DA114" s="83" t="str">
        <f t="shared" si="47"/>
        <v>Kaufmännischer Mitarbeiter 3 / Gruppenchef 1</v>
      </c>
      <c r="DB114" s="125">
        <v>133</v>
      </c>
      <c r="DC114" s="33">
        <f t="shared" si="50"/>
        <v>6</v>
      </c>
      <c r="DD114" s="83" t="str">
        <f t="shared" si="51"/>
        <v>Kaufmännischer Mitarbeiter 3 / Gruppenchef 1</v>
      </c>
      <c r="DE114" s="20"/>
      <c r="DF114" s="125">
        <v>133</v>
      </c>
      <c r="DG114" s="33">
        <f t="shared" si="48"/>
        <v>6</v>
      </c>
      <c r="DH114" s="83" t="str">
        <f t="shared" si="49"/>
        <v>Kaufmännischer Mitarbeiter 3 / Gruppenchef 1</v>
      </c>
      <c r="DM114" s="19">
        <f t="shared" si="43"/>
        <v>5637</v>
      </c>
      <c r="DN114" s="153">
        <v>6</v>
      </c>
      <c r="DO114" s="19">
        <v>0</v>
      </c>
      <c r="DP114" s="185" t="s">
        <v>973</v>
      </c>
    </row>
    <row r="115" spans="1:120" s="19" customFormat="1" x14ac:dyDescent="0.2">
      <c r="A115" s="53">
        <v>0</v>
      </c>
      <c r="B115" s="53">
        <v>1</v>
      </c>
      <c r="C115" s="53">
        <f t="shared" si="52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357</v>
      </c>
      <c r="P115" s="15" t="s">
        <v>507</v>
      </c>
      <c r="Q115" s="15">
        <v>111</v>
      </c>
      <c r="R115" s="42"/>
      <c r="S115" s="27" t="s">
        <v>259</v>
      </c>
      <c r="T115" s="21">
        <v>1957</v>
      </c>
      <c r="U115" s="28" t="s">
        <v>151</v>
      </c>
      <c r="V115" s="21">
        <v>1977</v>
      </c>
      <c r="W115" s="25"/>
      <c r="X115" s="21"/>
      <c r="Y115" s="25"/>
      <c r="Z115" s="21">
        <f t="shared" si="39"/>
        <v>38</v>
      </c>
      <c r="AA115" s="25" t="s">
        <v>156</v>
      </c>
      <c r="AB115" s="21" t="s">
        <v>142</v>
      </c>
      <c r="AC115" s="21"/>
      <c r="AE115" s="90" t="s">
        <v>457</v>
      </c>
      <c r="AF115" s="82"/>
      <c r="CP115" s="19" t="str">
        <f t="shared" si="40"/>
        <v>Meichtry Anna</v>
      </c>
      <c r="CR115" s="19">
        <f t="shared" si="41"/>
        <v>38</v>
      </c>
      <c r="CS115" s="19" t="str">
        <f t="shared" si="42"/>
        <v>E</v>
      </c>
      <c r="CT115" s="154">
        <v>5629</v>
      </c>
      <c r="CU115" s="126"/>
      <c r="CV115" s="125">
        <v>133</v>
      </c>
      <c r="CW115" s="33">
        <f t="shared" si="44"/>
        <v>6</v>
      </c>
      <c r="CX115" s="83" t="str">
        <f t="shared" si="45"/>
        <v>Kaufmännischer Mitarbeiter 3 / Gruppenchef 1</v>
      </c>
      <c r="CY115" s="125">
        <v>133</v>
      </c>
      <c r="CZ115" s="33">
        <f t="shared" si="46"/>
        <v>6</v>
      </c>
      <c r="DA115" s="83" t="str">
        <f t="shared" si="47"/>
        <v>Kaufmännischer Mitarbeiter 3 / Gruppenchef 1</v>
      </c>
      <c r="DB115" s="125">
        <v>133</v>
      </c>
      <c r="DC115" s="33">
        <f t="shared" si="50"/>
        <v>6</v>
      </c>
      <c r="DD115" s="83" t="str">
        <f t="shared" si="51"/>
        <v>Kaufmännischer Mitarbeiter 3 / Gruppenchef 1</v>
      </c>
      <c r="DE115" s="20"/>
      <c r="DF115" s="125">
        <v>133</v>
      </c>
      <c r="DG115" s="33">
        <f t="shared" si="48"/>
        <v>6</v>
      </c>
      <c r="DH115" s="83" t="str">
        <f t="shared" si="49"/>
        <v>Kaufmännischer Mitarbeiter 3 / Gruppenchef 1</v>
      </c>
      <c r="DM115" s="19">
        <f t="shared" si="43"/>
        <v>5629</v>
      </c>
      <c r="DN115" s="153">
        <v>6</v>
      </c>
      <c r="DO115" s="19">
        <v>0</v>
      </c>
      <c r="DP115" s="19" t="s">
        <v>955</v>
      </c>
    </row>
    <row r="116" spans="1:120" s="19" customFormat="1" x14ac:dyDescent="0.2">
      <c r="A116" s="53">
        <v>0</v>
      </c>
      <c r="B116" s="53">
        <v>1</v>
      </c>
      <c r="C116" s="53">
        <f t="shared" si="52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357</v>
      </c>
      <c r="P116" s="15" t="s">
        <v>506</v>
      </c>
      <c r="Q116" s="15">
        <v>112</v>
      </c>
      <c r="R116" s="42"/>
      <c r="S116" s="27" t="s">
        <v>1005</v>
      </c>
      <c r="T116" s="21">
        <v>1967</v>
      </c>
      <c r="U116" s="28" t="s">
        <v>151</v>
      </c>
      <c r="V116" s="21">
        <v>1987</v>
      </c>
      <c r="W116" s="25"/>
      <c r="X116" s="21"/>
      <c r="Y116" s="25"/>
      <c r="Z116" s="21">
        <f t="shared" si="39"/>
        <v>28</v>
      </c>
      <c r="AA116" s="25" t="s">
        <v>691</v>
      </c>
      <c r="AB116" s="21" t="s">
        <v>142</v>
      </c>
      <c r="AC116" s="21"/>
      <c r="AE116" s="90" t="s">
        <v>457</v>
      </c>
      <c r="AF116" s="82"/>
      <c r="CP116" s="19" t="str">
        <f t="shared" si="40"/>
        <v>Meier Jacqueline</v>
      </c>
      <c r="CR116" s="19">
        <f t="shared" si="41"/>
        <v>28</v>
      </c>
      <c r="CS116" s="19" t="str">
        <f t="shared" si="42"/>
        <v>E</v>
      </c>
      <c r="CT116" s="154">
        <v>7700</v>
      </c>
      <c r="CU116" s="126"/>
      <c r="CV116" s="125">
        <v>212</v>
      </c>
      <c r="CW116" s="33">
        <f t="shared" si="44"/>
        <v>5</v>
      </c>
      <c r="CX116" s="83" t="str">
        <f t="shared" si="45"/>
        <v>Buchhalter 2</v>
      </c>
      <c r="CY116" s="125">
        <v>212</v>
      </c>
      <c r="CZ116" s="33">
        <f t="shared" si="46"/>
        <v>5</v>
      </c>
      <c r="DA116" s="83" t="str">
        <f t="shared" si="47"/>
        <v>Buchhalter 2</v>
      </c>
      <c r="DB116" s="125">
        <v>212</v>
      </c>
      <c r="DC116" s="33">
        <f t="shared" si="50"/>
        <v>5</v>
      </c>
      <c r="DD116" s="83" t="str">
        <f t="shared" si="51"/>
        <v>Buchhalter 2</v>
      </c>
      <c r="DE116" s="20"/>
      <c r="DF116" s="125">
        <v>212</v>
      </c>
      <c r="DG116" s="33">
        <f t="shared" si="48"/>
        <v>5</v>
      </c>
      <c r="DH116" s="83" t="str">
        <f t="shared" si="49"/>
        <v>Buchhalter 2</v>
      </c>
      <c r="DM116" s="19">
        <f t="shared" si="43"/>
        <v>7700</v>
      </c>
      <c r="DN116" s="153">
        <v>6</v>
      </c>
      <c r="DO116" s="19">
        <v>0</v>
      </c>
      <c r="DP116" s="19" t="s">
        <v>958</v>
      </c>
    </row>
    <row r="117" spans="1:120" s="19" customFormat="1" x14ac:dyDescent="0.2">
      <c r="A117" s="53">
        <v>0</v>
      </c>
      <c r="B117" s="53">
        <v>1</v>
      </c>
      <c r="C117" s="53">
        <f t="shared" si="52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510</v>
      </c>
      <c r="Q117" s="15">
        <v>113</v>
      </c>
      <c r="R117" s="42"/>
      <c r="S117" s="27" t="s">
        <v>278</v>
      </c>
      <c r="T117" s="21">
        <v>1985</v>
      </c>
      <c r="U117" s="28" t="s">
        <v>279</v>
      </c>
      <c r="V117" s="21">
        <v>2005</v>
      </c>
      <c r="W117" s="25"/>
      <c r="X117" s="21"/>
      <c r="Y117" s="25"/>
      <c r="Z117" s="21">
        <f t="shared" si="39"/>
        <v>10</v>
      </c>
      <c r="AA117" s="25" t="s">
        <v>691</v>
      </c>
      <c r="AB117" s="21" t="s">
        <v>142</v>
      </c>
      <c r="AC117" s="21"/>
      <c r="AE117" s="90" t="s">
        <v>457</v>
      </c>
      <c r="AF117" s="82"/>
      <c r="CP117" s="19" t="str">
        <f t="shared" si="40"/>
        <v>Oruk Makbule</v>
      </c>
      <c r="CR117" s="19">
        <f t="shared" si="41"/>
        <v>10</v>
      </c>
      <c r="CS117" s="19" t="str">
        <f t="shared" si="42"/>
        <v>E</v>
      </c>
      <c r="CT117" s="154">
        <v>6762</v>
      </c>
      <c r="CU117" s="126"/>
      <c r="CV117" s="125">
        <v>212</v>
      </c>
      <c r="CW117" s="33">
        <f t="shared" si="44"/>
        <v>5</v>
      </c>
      <c r="CX117" s="83" t="str">
        <f t="shared" si="45"/>
        <v>Buchhalter 2</v>
      </c>
      <c r="CY117" s="125">
        <v>212</v>
      </c>
      <c r="CZ117" s="33">
        <f t="shared" si="46"/>
        <v>5</v>
      </c>
      <c r="DA117" s="83" t="str">
        <f t="shared" si="47"/>
        <v>Buchhalter 2</v>
      </c>
      <c r="DB117" s="125">
        <v>212</v>
      </c>
      <c r="DC117" s="33">
        <f t="shared" si="50"/>
        <v>5</v>
      </c>
      <c r="DD117" s="83" t="str">
        <f t="shared" si="51"/>
        <v>Buchhalter 2</v>
      </c>
      <c r="DE117" s="20"/>
      <c r="DF117" s="125">
        <v>212</v>
      </c>
      <c r="DG117" s="33">
        <f t="shared" si="48"/>
        <v>5</v>
      </c>
      <c r="DH117" s="83" t="str">
        <f t="shared" si="49"/>
        <v>Buchhalter 2</v>
      </c>
      <c r="DM117" s="19">
        <f t="shared" si="43"/>
        <v>6762</v>
      </c>
      <c r="DN117" s="153">
        <v>6</v>
      </c>
      <c r="DO117" s="19">
        <v>0</v>
      </c>
      <c r="DP117" s="19" t="s">
        <v>958</v>
      </c>
    </row>
    <row r="118" spans="1:120" s="19" customFormat="1" x14ac:dyDescent="0.2">
      <c r="A118" s="53">
        <v>0</v>
      </c>
      <c r="B118" s="53"/>
      <c r="C118" s="53">
        <f t="shared" si="52"/>
        <v>1</v>
      </c>
      <c r="D118" s="55"/>
      <c r="E118" s="55"/>
      <c r="F118" s="55"/>
      <c r="G118" s="53"/>
      <c r="H118" s="53"/>
      <c r="I118" s="55"/>
      <c r="J118" s="53"/>
      <c r="K118" s="55"/>
      <c r="L118" s="55"/>
      <c r="M118" s="55">
        <v>1</v>
      </c>
      <c r="N118" s="59"/>
      <c r="O118" s="19" t="s">
        <v>361</v>
      </c>
      <c r="P118" s="15" t="s">
        <v>511</v>
      </c>
      <c r="Q118" s="15">
        <v>114</v>
      </c>
      <c r="R118" s="42" t="s">
        <v>341</v>
      </c>
      <c r="S118" s="27" t="s">
        <v>159</v>
      </c>
      <c r="T118" s="21">
        <v>1959</v>
      </c>
      <c r="U118" s="28" t="s">
        <v>126</v>
      </c>
      <c r="V118" s="21">
        <v>1979</v>
      </c>
      <c r="W118" s="25"/>
      <c r="X118" s="21"/>
      <c r="Y118" s="25" t="s">
        <v>340</v>
      </c>
      <c r="Z118" s="21">
        <f t="shared" si="39"/>
        <v>36</v>
      </c>
      <c r="AA118" s="25" t="s">
        <v>160</v>
      </c>
      <c r="AB118" s="21" t="s">
        <v>105</v>
      </c>
      <c r="AC118" s="21"/>
      <c r="AE118" s="90" t="s">
        <v>426</v>
      </c>
      <c r="AF118" s="82"/>
      <c r="CP118" s="19" t="str">
        <f t="shared" si="40"/>
        <v>Steg Günther</v>
      </c>
      <c r="CR118" s="19">
        <f t="shared" si="41"/>
        <v>36</v>
      </c>
      <c r="CS118" s="19" t="str">
        <f t="shared" si="42"/>
        <v>C</v>
      </c>
      <c r="CT118" s="154">
        <v>4226</v>
      </c>
      <c r="CU118" s="126"/>
      <c r="CV118" s="125">
        <v>413</v>
      </c>
      <c r="CW118" s="33">
        <f t="shared" si="44"/>
        <v>8</v>
      </c>
      <c r="CX118" s="83" t="str">
        <f t="shared" si="45"/>
        <v>Senior System-Controller</v>
      </c>
      <c r="CY118" s="125">
        <v>413</v>
      </c>
      <c r="CZ118" s="33">
        <f t="shared" si="46"/>
        <v>8</v>
      </c>
      <c r="DA118" s="83" t="str">
        <f t="shared" si="47"/>
        <v>Senior System-Controller</v>
      </c>
      <c r="DB118" s="125">
        <v>413</v>
      </c>
      <c r="DC118" s="33">
        <f t="shared" si="50"/>
        <v>8</v>
      </c>
      <c r="DD118" s="83" t="str">
        <f t="shared" si="51"/>
        <v>Senior System-Controller</v>
      </c>
      <c r="DE118" s="20"/>
      <c r="DF118" s="125">
        <v>413</v>
      </c>
      <c r="DG118" s="33">
        <f t="shared" si="48"/>
        <v>8</v>
      </c>
      <c r="DH118" s="83" t="str">
        <f t="shared" si="49"/>
        <v>Senior System-Controller</v>
      </c>
      <c r="DM118" s="19">
        <f t="shared" si="43"/>
        <v>4226</v>
      </c>
      <c r="DN118" s="153">
        <v>6</v>
      </c>
      <c r="DO118" s="19">
        <v>0</v>
      </c>
      <c r="DP118" s="19" t="s">
        <v>961</v>
      </c>
    </row>
    <row r="119" spans="1:120" s="19" customFormat="1" ht="27" x14ac:dyDescent="0.2">
      <c r="A119" s="53">
        <v>0</v>
      </c>
      <c r="B119" s="53"/>
      <c r="C119" s="53">
        <f t="shared" si="52"/>
        <v>1</v>
      </c>
      <c r="D119" s="55"/>
      <c r="E119" s="55"/>
      <c r="F119" s="55"/>
      <c r="G119" s="53">
        <v>1</v>
      </c>
      <c r="H119" s="53"/>
      <c r="I119" s="55"/>
      <c r="J119" s="53"/>
      <c r="K119" s="55"/>
      <c r="L119" s="55"/>
      <c r="M119" s="55">
        <v>1</v>
      </c>
      <c r="N119" s="59"/>
      <c r="O119" s="19" t="s">
        <v>361</v>
      </c>
      <c r="P119" s="15" t="s">
        <v>533</v>
      </c>
      <c r="Q119" s="15">
        <v>115</v>
      </c>
      <c r="R119" s="42"/>
      <c r="S119" s="20" t="s">
        <v>532</v>
      </c>
      <c r="T119" s="21">
        <v>1966</v>
      </c>
      <c r="U119" s="28" t="s">
        <v>534</v>
      </c>
      <c r="V119" s="21">
        <v>1992</v>
      </c>
      <c r="W119" s="25" t="s">
        <v>535</v>
      </c>
      <c r="X119" s="21">
        <v>1995</v>
      </c>
      <c r="Y119" s="28" t="s">
        <v>211</v>
      </c>
      <c r="Z119" s="118">
        <f t="shared" si="39"/>
        <v>23</v>
      </c>
      <c r="AA119" s="25" t="s">
        <v>692</v>
      </c>
      <c r="AB119" s="21" t="s">
        <v>105</v>
      </c>
      <c r="AC119" s="21"/>
      <c r="AE119" s="90" t="s">
        <v>537</v>
      </c>
      <c r="AF119" s="82"/>
      <c r="CP119" s="19" t="str">
        <f t="shared" si="40"/>
        <v>Grimm Stephan</v>
      </c>
      <c r="CR119" s="19">
        <f t="shared" si="41"/>
        <v>23</v>
      </c>
      <c r="CS119" s="19" t="str">
        <f t="shared" si="42"/>
        <v>C</v>
      </c>
      <c r="CT119" s="154">
        <v>3203</v>
      </c>
      <c r="CU119" s="126"/>
      <c r="CV119" s="125">
        <v>443</v>
      </c>
      <c r="CW119" s="33">
        <f t="shared" si="44"/>
        <v>9</v>
      </c>
      <c r="CX119" s="83" t="str">
        <f t="shared" si="45"/>
        <v>System-Spezialist 3</v>
      </c>
      <c r="CY119" s="125">
        <v>443</v>
      </c>
      <c r="CZ119" s="33">
        <f t="shared" si="46"/>
        <v>9</v>
      </c>
      <c r="DA119" s="83" t="str">
        <f t="shared" si="47"/>
        <v>System-Spezialist 3</v>
      </c>
      <c r="DB119" s="125">
        <v>443</v>
      </c>
      <c r="DC119" s="33">
        <f t="shared" si="50"/>
        <v>9</v>
      </c>
      <c r="DD119" s="83" t="str">
        <f t="shared" si="51"/>
        <v>System-Spezialist 3</v>
      </c>
      <c r="DE119" s="20"/>
      <c r="DF119" s="125">
        <v>413</v>
      </c>
      <c r="DG119" s="33">
        <f t="shared" si="48"/>
        <v>8</v>
      </c>
      <c r="DH119" s="83" t="str">
        <f t="shared" si="49"/>
        <v>Senior System-Controller</v>
      </c>
      <c r="DM119" s="19">
        <f t="shared" si="43"/>
        <v>3203</v>
      </c>
      <c r="DN119" s="153">
        <v>3</v>
      </c>
      <c r="DO119" s="19">
        <v>0</v>
      </c>
      <c r="DP119" s="19" t="s">
        <v>962</v>
      </c>
    </row>
    <row r="120" spans="1:120" s="19" customFormat="1" x14ac:dyDescent="0.2">
      <c r="A120" s="53">
        <v>0</v>
      </c>
      <c r="B120" s="53"/>
      <c r="C120" s="53">
        <f t="shared" si="52"/>
        <v>1</v>
      </c>
      <c r="D120" s="55"/>
      <c r="E120" s="55"/>
      <c r="F120" s="55"/>
      <c r="G120" s="53"/>
      <c r="H120" s="53"/>
      <c r="I120" s="55"/>
      <c r="J120" s="53"/>
      <c r="K120" s="55"/>
      <c r="L120" s="55"/>
      <c r="M120" s="55">
        <v>1</v>
      </c>
      <c r="N120" s="59"/>
      <c r="O120" s="19" t="s">
        <v>361</v>
      </c>
      <c r="P120" s="15" t="s">
        <v>512</v>
      </c>
      <c r="Q120" s="15">
        <v>116</v>
      </c>
      <c r="R120" s="42"/>
      <c r="S120" s="27" t="s">
        <v>204</v>
      </c>
      <c r="T120" s="21">
        <v>1978</v>
      </c>
      <c r="U120" s="28" t="s">
        <v>277</v>
      </c>
      <c r="V120" s="21">
        <v>1999</v>
      </c>
      <c r="W120" s="25"/>
      <c r="X120" s="21"/>
      <c r="Y120" s="25" t="s">
        <v>316</v>
      </c>
      <c r="Z120" s="21">
        <f t="shared" si="39"/>
        <v>16</v>
      </c>
      <c r="AA120" s="25" t="s">
        <v>205</v>
      </c>
      <c r="AB120" s="21" t="s">
        <v>121</v>
      </c>
      <c r="AC120" s="21"/>
      <c r="AE120" s="90" t="s">
        <v>427</v>
      </c>
      <c r="AF120" s="82"/>
      <c r="CP120" s="19" t="str">
        <f t="shared" si="40"/>
        <v>Hänni Alexander</v>
      </c>
      <c r="CR120" s="19">
        <f t="shared" si="41"/>
        <v>16</v>
      </c>
      <c r="CS120" s="19" t="str">
        <f t="shared" si="42"/>
        <v>D</v>
      </c>
      <c r="CT120" s="154">
        <v>6755</v>
      </c>
      <c r="CU120" s="126"/>
      <c r="CV120" s="125">
        <v>423</v>
      </c>
      <c r="CW120" s="33">
        <f t="shared" si="44"/>
        <v>7</v>
      </c>
      <c r="CX120" s="83" t="str">
        <f t="shared" si="45"/>
        <v>IC-Berater / -Techniker 3 / LAN-Supporter</v>
      </c>
      <c r="CY120" s="125">
        <v>423</v>
      </c>
      <c r="CZ120" s="33">
        <f t="shared" si="46"/>
        <v>7</v>
      </c>
      <c r="DA120" s="83" t="str">
        <f t="shared" si="47"/>
        <v>IC-Berater / -Techniker 3 / LAN-Supporter</v>
      </c>
      <c r="DB120" s="125">
        <v>422</v>
      </c>
      <c r="DC120" s="33">
        <f t="shared" si="50"/>
        <v>6</v>
      </c>
      <c r="DD120" s="83" t="str">
        <f t="shared" si="51"/>
        <v>IC-Berater / -Techniker 2 / LAN-Grundstufe</v>
      </c>
      <c r="DE120" s="20"/>
      <c r="DF120" s="125">
        <v>422</v>
      </c>
      <c r="DG120" s="33">
        <f t="shared" si="48"/>
        <v>6</v>
      </c>
      <c r="DH120" s="83" t="str">
        <f t="shared" si="49"/>
        <v>IC-Berater / -Techniker 2 / LAN-Grundstufe</v>
      </c>
      <c r="DM120" s="19">
        <f t="shared" si="43"/>
        <v>6755</v>
      </c>
      <c r="DN120" s="153">
        <v>6</v>
      </c>
      <c r="DO120" s="19">
        <v>0</v>
      </c>
      <c r="DP120" s="19" t="s">
        <v>960</v>
      </c>
    </row>
    <row r="121" spans="1:120" s="19" customFormat="1" x14ac:dyDescent="0.2">
      <c r="A121" s="53">
        <v>0</v>
      </c>
      <c r="B121" s="53"/>
      <c r="C121" s="53">
        <f t="shared" si="52"/>
        <v>0</v>
      </c>
      <c r="D121" s="55"/>
      <c r="E121" s="55"/>
      <c r="F121" s="55"/>
      <c r="G121" s="53">
        <v>1</v>
      </c>
      <c r="H121" s="53"/>
      <c r="I121" s="55"/>
      <c r="J121" s="53"/>
      <c r="K121" s="55"/>
      <c r="L121" s="55"/>
      <c r="M121" s="55">
        <v>1</v>
      </c>
      <c r="N121" s="59"/>
      <c r="O121" s="19" t="s">
        <v>361</v>
      </c>
      <c r="P121" s="15" t="s">
        <v>1054</v>
      </c>
      <c r="Q121" s="15">
        <v>117</v>
      </c>
      <c r="R121" s="42"/>
      <c r="S121" s="27" t="s">
        <v>1055</v>
      </c>
      <c r="T121" s="21">
        <v>1985</v>
      </c>
      <c r="U121" s="28" t="s">
        <v>1056</v>
      </c>
      <c r="V121" s="21">
        <v>2007</v>
      </c>
      <c r="W121" s="25" t="s">
        <v>1057</v>
      </c>
      <c r="X121" s="21">
        <v>2015</v>
      </c>
      <c r="Y121" s="25" t="s">
        <v>316</v>
      </c>
      <c r="Z121" s="21">
        <f t="shared" si="39"/>
        <v>8</v>
      </c>
      <c r="AA121" s="25" t="s">
        <v>205</v>
      </c>
      <c r="AB121" s="21" t="s">
        <v>142</v>
      </c>
      <c r="AC121" s="21"/>
      <c r="AE121" s="90" t="s">
        <v>427</v>
      </c>
      <c r="AF121" s="82"/>
      <c r="CP121" s="19" t="str">
        <f t="shared" si="40"/>
        <v>Saliu Bekim</v>
      </c>
      <c r="CR121" s="19">
        <f t="shared" si="41"/>
        <v>8</v>
      </c>
      <c r="CS121" s="19" t="str">
        <f t="shared" si="42"/>
        <v>E</v>
      </c>
      <c r="CT121" s="154">
        <v>7708</v>
      </c>
      <c r="CU121" s="126"/>
      <c r="CV121" s="125">
        <v>422</v>
      </c>
      <c r="CW121" s="33">
        <f t="shared" si="44"/>
        <v>6</v>
      </c>
      <c r="CX121" s="83" t="str">
        <f t="shared" si="45"/>
        <v>IC-Berater / -Techniker 2 / LAN-Grundstufe</v>
      </c>
      <c r="CY121" s="125"/>
      <c r="CZ121" s="33"/>
      <c r="DA121" s="83"/>
      <c r="DB121" s="125"/>
      <c r="DC121" s="33"/>
      <c r="DD121" s="83"/>
      <c r="DE121" s="20"/>
      <c r="DF121" s="125"/>
      <c r="DG121" s="33"/>
      <c r="DH121" s="83"/>
      <c r="DM121" s="19">
        <f t="shared" si="43"/>
        <v>7708</v>
      </c>
      <c r="DN121" s="153">
        <v>6</v>
      </c>
      <c r="DO121" s="19">
        <v>0</v>
      </c>
      <c r="DP121" s="19" t="s">
        <v>960</v>
      </c>
    </row>
    <row r="122" spans="1:120" s="19" customFormat="1" x14ac:dyDescent="0.2">
      <c r="A122" s="53">
        <v>0</v>
      </c>
      <c r="B122" s="53">
        <v>1</v>
      </c>
      <c r="C122" s="53">
        <f t="shared" si="52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357</v>
      </c>
      <c r="P122" s="15" t="s">
        <v>513</v>
      </c>
      <c r="Q122" s="15">
        <v>118</v>
      </c>
      <c r="R122" s="42" t="s">
        <v>344</v>
      </c>
      <c r="S122" s="27" t="s">
        <v>272</v>
      </c>
      <c r="T122" s="21">
        <v>1967</v>
      </c>
      <c r="U122" s="28" t="s">
        <v>274</v>
      </c>
      <c r="V122" s="21">
        <v>1986</v>
      </c>
      <c r="W122" s="25"/>
      <c r="X122" s="21"/>
      <c r="Y122" s="25"/>
      <c r="Z122" s="21">
        <f t="shared" si="39"/>
        <v>29</v>
      </c>
      <c r="AA122" s="25" t="s">
        <v>693</v>
      </c>
      <c r="AB122" s="21" t="s">
        <v>121</v>
      </c>
      <c r="AC122" s="21"/>
      <c r="AE122" s="90" t="s">
        <v>454</v>
      </c>
      <c r="AF122" s="82"/>
      <c r="CP122" s="19" t="str">
        <f t="shared" si="40"/>
        <v>Gerber Beatrice</v>
      </c>
      <c r="CR122" s="19">
        <f t="shared" si="41"/>
        <v>29</v>
      </c>
      <c r="CS122" s="19" t="str">
        <f t="shared" si="42"/>
        <v>D</v>
      </c>
      <c r="CT122" s="154">
        <v>4289</v>
      </c>
      <c r="CU122" s="126"/>
      <c r="CV122" s="125">
        <v>141</v>
      </c>
      <c r="CW122" s="33">
        <f t="shared" si="44"/>
        <v>8</v>
      </c>
      <c r="CX122" s="83" t="str">
        <f t="shared" si="45"/>
        <v>Kaufmännischer Fachspezialist 1</v>
      </c>
      <c r="CY122" s="125">
        <v>141</v>
      </c>
      <c r="CZ122" s="33">
        <f t="shared" ref="CZ122:CZ131" si="53">VLOOKUP($CY122,Funktionsbezeichnungen,3,0)</f>
        <v>8</v>
      </c>
      <c r="DA122" s="83" t="str">
        <f t="shared" ref="DA122:DA131" si="54">VLOOKUP($CY122,Funktionsbezeichnungen,2,0)</f>
        <v>Kaufmännischer Fachspezialist 1</v>
      </c>
      <c r="DB122" s="125">
        <v>141</v>
      </c>
      <c r="DC122" s="33">
        <f t="shared" ref="DC122:DC131" si="55">VLOOKUP($DB122,Funktionsbezeichnungen,3,0)</f>
        <v>8</v>
      </c>
      <c r="DD122" s="83" t="str">
        <f t="shared" ref="DD122:DD131" si="56">VLOOKUP($DB122,Funktionsbezeichnungen,2,0)</f>
        <v>Kaufmännischer Fachspezialist 1</v>
      </c>
      <c r="DE122" s="20"/>
      <c r="DF122" s="125">
        <v>141</v>
      </c>
      <c r="DG122" s="33">
        <f t="shared" ref="DG122:DG131" si="57">VLOOKUP($DF122,Funktionsbezeichnungen,3,0)</f>
        <v>8</v>
      </c>
      <c r="DH122" s="83" t="str">
        <f t="shared" ref="DH122:DH131" si="58">VLOOKUP($DF122,Funktionsbezeichnungen,2,0)</f>
        <v>Kaufmännischer Fachspezialist 1</v>
      </c>
      <c r="DM122" s="19">
        <f t="shared" si="43"/>
        <v>4289</v>
      </c>
      <c r="DN122" s="153">
        <v>6</v>
      </c>
      <c r="DO122" s="19">
        <v>0</v>
      </c>
      <c r="DP122" s="19" t="s">
        <v>956</v>
      </c>
    </row>
    <row r="123" spans="1:120" s="19" customFormat="1" x14ac:dyDescent="0.2">
      <c r="A123" s="53">
        <v>0</v>
      </c>
      <c r="B123" s="53">
        <v>1</v>
      </c>
      <c r="C123" s="53">
        <f t="shared" si="52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358</v>
      </c>
      <c r="P123" s="15" t="s">
        <v>514</v>
      </c>
      <c r="Q123" s="15">
        <v>119</v>
      </c>
      <c r="R123" s="42"/>
      <c r="S123" s="27" t="s">
        <v>230</v>
      </c>
      <c r="T123" s="21">
        <v>1965</v>
      </c>
      <c r="U123" s="28" t="s">
        <v>151</v>
      </c>
      <c r="V123" s="21">
        <v>1984</v>
      </c>
      <c r="W123" s="25"/>
      <c r="X123" s="21"/>
      <c r="Y123" s="25"/>
      <c r="Z123" s="21">
        <f t="shared" si="39"/>
        <v>31</v>
      </c>
      <c r="AA123" s="25" t="s">
        <v>339</v>
      </c>
      <c r="AB123" s="21" t="s">
        <v>121</v>
      </c>
      <c r="AC123" s="21"/>
      <c r="AE123" s="90" t="s">
        <v>425</v>
      </c>
      <c r="AF123" s="82"/>
      <c r="CP123" s="19" t="str">
        <f t="shared" si="40"/>
        <v>Eichenberger Sylvia</v>
      </c>
      <c r="CR123" s="19">
        <f t="shared" si="41"/>
        <v>31</v>
      </c>
      <c r="CS123" s="19" t="str">
        <f t="shared" si="42"/>
        <v>D</v>
      </c>
      <c r="CT123" s="154">
        <v>5626</v>
      </c>
      <c r="CU123" s="126"/>
      <c r="CV123" s="125">
        <v>134</v>
      </c>
      <c r="CW123" s="33">
        <f t="shared" si="44"/>
        <v>7</v>
      </c>
      <c r="CX123" s="83" t="str">
        <f t="shared" si="45"/>
        <v>Kaufmännischer Mitarbeiter 4 / Gruppenchef 2</v>
      </c>
      <c r="CY123" s="125">
        <v>134</v>
      </c>
      <c r="CZ123" s="33">
        <f t="shared" si="53"/>
        <v>7</v>
      </c>
      <c r="DA123" s="83" t="str">
        <f t="shared" si="54"/>
        <v>Kaufmännischer Mitarbeiter 4 / Gruppenchef 2</v>
      </c>
      <c r="DB123" s="125">
        <v>134</v>
      </c>
      <c r="DC123" s="33">
        <f t="shared" si="55"/>
        <v>7</v>
      </c>
      <c r="DD123" s="83" t="str">
        <f t="shared" si="56"/>
        <v>Kaufmännischer Mitarbeiter 4 / Gruppenchef 2</v>
      </c>
      <c r="DE123" s="20"/>
      <c r="DF123" s="125">
        <v>134</v>
      </c>
      <c r="DG123" s="33">
        <f t="shared" si="57"/>
        <v>7</v>
      </c>
      <c r="DH123" s="83" t="str">
        <f t="shared" si="58"/>
        <v>Kaufmännischer Mitarbeiter 4 / Gruppenchef 2</v>
      </c>
      <c r="DM123" s="19">
        <f t="shared" si="43"/>
        <v>5626</v>
      </c>
      <c r="DN123" s="153">
        <v>6</v>
      </c>
      <c r="DO123" s="19">
        <v>0</v>
      </c>
      <c r="DP123" s="19" t="s">
        <v>955</v>
      </c>
    </row>
    <row r="124" spans="1:120" s="19" customFormat="1" x14ac:dyDescent="0.2">
      <c r="A124" s="53">
        <v>0</v>
      </c>
      <c r="B124" s="53">
        <v>1</v>
      </c>
      <c r="C124" s="53">
        <f t="shared" si="52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360</v>
      </c>
      <c r="P124" s="15" t="s">
        <v>505</v>
      </c>
      <c r="Q124" s="15">
        <v>120</v>
      </c>
      <c r="R124" s="42"/>
      <c r="S124" s="27" t="s">
        <v>396</v>
      </c>
      <c r="T124" s="21">
        <v>1965</v>
      </c>
      <c r="U124" s="28" t="s">
        <v>397</v>
      </c>
      <c r="V124" s="21">
        <v>1985</v>
      </c>
      <c r="W124" s="25"/>
      <c r="X124" s="21"/>
      <c r="Y124" s="25"/>
      <c r="Z124" s="21">
        <f t="shared" si="39"/>
        <v>30</v>
      </c>
      <c r="AA124" s="25" t="s">
        <v>339</v>
      </c>
      <c r="AB124" s="21" t="s">
        <v>121</v>
      </c>
      <c r="AC124" s="21"/>
      <c r="AE124" s="90" t="s">
        <v>425</v>
      </c>
      <c r="AF124" s="82"/>
      <c r="CP124" s="19" t="str">
        <f t="shared" si="40"/>
        <v>Ehret-Kreutz Elke</v>
      </c>
      <c r="CR124" s="19">
        <f t="shared" si="41"/>
        <v>30</v>
      </c>
      <c r="CS124" s="19" t="str">
        <f t="shared" si="42"/>
        <v>D</v>
      </c>
      <c r="CT124" s="154">
        <v>5633</v>
      </c>
      <c r="CU124" s="126"/>
      <c r="CV124" s="125">
        <v>134</v>
      </c>
      <c r="CW124" s="33">
        <f t="shared" ref="CW124:CW131" si="59">VLOOKUP($CV124,Funktionsbezeichnungen,3,0)</f>
        <v>7</v>
      </c>
      <c r="CX124" s="83" t="str">
        <f t="shared" ref="CX124:CX131" si="60">VLOOKUP($CV124,Funktionsbezeichnungen,2,0)</f>
        <v>Kaufmännischer Mitarbeiter 4 / Gruppenchef 2</v>
      </c>
      <c r="CY124" s="125">
        <v>134</v>
      </c>
      <c r="CZ124" s="33">
        <f t="shared" si="53"/>
        <v>7</v>
      </c>
      <c r="DA124" s="83" t="str">
        <f t="shared" si="54"/>
        <v>Kaufmännischer Mitarbeiter 4 / Gruppenchef 2</v>
      </c>
      <c r="DB124" s="125">
        <v>134</v>
      </c>
      <c r="DC124" s="33">
        <f t="shared" si="55"/>
        <v>7</v>
      </c>
      <c r="DD124" s="83" t="str">
        <f t="shared" si="56"/>
        <v>Kaufmännischer Mitarbeiter 4 / Gruppenchef 2</v>
      </c>
      <c r="DE124" s="20"/>
      <c r="DF124" s="125">
        <v>134</v>
      </c>
      <c r="DG124" s="33">
        <f t="shared" si="57"/>
        <v>7</v>
      </c>
      <c r="DH124" s="83" t="str">
        <f t="shared" si="58"/>
        <v>Kaufmännischer Mitarbeiter 4 / Gruppenchef 2</v>
      </c>
      <c r="DM124" s="19">
        <f t="shared" si="43"/>
        <v>5633</v>
      </c>
      <c r="DN124" s="153">
        <v>6</v>
      </c>
      <c r="DO124" s="19">
        <v>0</v>
      </c>
      <c r="DP124" s="19" t="s">
        <v>955</v>
      </c>
    </row>
    <row r="125" spans="1:120" s="19" customFormat="1" x14ac:dyDescent="0.2">
      <c r="A125" s="53">
        <v>0</v>
      </c>
      <c r="B125" s="53">
        <v>1</v>
      </c>
      <c r="C125" s="53">
        <f t="shared" si="52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579</v>
      </c>
      <c r="Q125" s="15">
        <v>121</v>
      </c>
      <c r="R125" s="42"/>
      <c r="S125" s="27" t="s">
        <v>580</v>
      </c>
      <c r="T125" s="21">
        <v>1965</v>
      </c>
      <c r="U125" s="28" t="s">
        <v>581</v>
      </c>
      <c r="V125" s="21">
        <v>1985</v>
      </c>
      <c r="W125" s="28" t="s">
        <v>1051</v>
      </c>
      <c r="X125" s="21">
        <v>2014</v>
      </c>
      <c r="Y125" s="25"/>
      <c r="Z125" s="21">
        <f t="shared" si="39"/>
        <v>30</v>
      </c>
      <c r="AA125" s="25" t="s">
        <v>414</v>
      </c>
      <c r="AB125" s="21" t="s">
        <v>142</v>
      </c>
      <c r="AC125" s="21"/>
      <c r="AE125" s="90" t="s">
        <v>428</v>
      </c>
      <c r="AF125" s="82"/>
      <c r="CP125" s="19" t="str">
        <f t="shared" si="40"/>
        <v>Boschung Brigitte</v>
      </c>
      <c r="CR125" s="19">
        <f t="shared" si="41"/>
        <v>30</v>
      </c>
      <c r="CS125" s="19" t="str">
        <f t="shared" si="42"/>
        <v>E</v>
      </c>
      <c r="CT125" s="154">
        <v>7703</v>
      </c>
      <c r="CU125" s="126"/>
      <c r="CV125" s="125">
        <v>112</v>
      </c>
      <c r="CW125" s="33">
        <f t="shared" si="59"/>
        <v>5</v>
      </c>
      <c r="CX125" s="83" t="str">
        <f t="shared" si="60"/>
        <v>Réceptionist / Telefonist / Service-Disponent 2</v>
      </c>
      <c r="CY125" s="125">
        <v>112</v>
      </c>
      <c r="CZ125" s="33">
        <f t="shared" si="53"/>
        <v>5</v>
      </c>
      <c r="DA125" s="83" t="str">
        <f t="shared" si="54"/>
        <v>Réceptionist / Telefonist / Service-Disponent 2</v>
      </c>
      <c r="DB125" s="125">
        <v>112</v>
      </c>
      <c r="DC125" s="33">
        <f t="shared" si="55"/>
        <v>5</v>
      </c>
      <c r="DD125" s="83" t="str">
        <f t="shared" si="56"/>
        <v>Réceptionist / Telefonist / Service-Disponent 2</v>
      </c>
      <c r="DE125" s="20"/>
      <c r="DF125" s="125">
        <v>112</v>
      </c>
      <c r="DG125" s="33">
        <f t="shared" si="57"/>
        <v>5</v>
      </c>
      <c r="DH125" s="83" t="str">
        <f t="shared" si="58"/>
        <v>Réceptionist / Telefonist / Service-Disponent 2</v>
      </c>
      <c r="DM125" s="19">
        <f t="shared" si="43"/>
        <v>7703</v>
      </c>
      <c r="DN125" s="153">
        <v>6</v>
      </c>
      <c r="DO125" s="19">
        <v>0</v>
      </c>
      <c r="DP125" s="19" t="s">
        <v>953</v>
      </c>
    </row>
    <row r="126" spans="1:120" s="19" customFormat="1" x14ac:dyDescent="0.2">
      <c r="A126" s="53">
        <v>0</v>
      </c>
      <c r="B126" s="53">
        <v>1</v>
      </c>
      <c r="C126" s="53">
        <f t="shared" si="52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357</v>
      </c>
      <c r="P126" s="15" t="s">
        <v>884</v>
      </c>
      <c r="Q126" s="15">
        <v>122</v>
      </c>
      <c r="R126" s="42"/>
      <c r="S126" s="27" t="s">
        <v>883</v>
      </c>
      <c r="T126" s="21">
        <v>1970</v>
      </c>
      <c r="U126" s="28" t="s">
        <v>264</v>
      </c>
      <c r="V126" s="21">
        <v>1987</v>
      </c>
      <c r="W126" s="25"/>
      <c r="X126" s="21"/>
      <c r="Y126" s="25"/>
      <c r="Z126" s="21">
        <f t="shared" si="39"/>
        <v>28</v>
      </c>
      <c r="AA126" s="25" t="s">
        <v>414</v>
      </c>
      <c r="AB126" s="21" t="s">
        <v>142</v>
      </c>
      <c r="AC126" s="21"/>
      <c r="AE126" s="90" t="s">
        <v>428</v>
      </c>
      <c r="AF126" s="82"/>
      <c r="CP126" s="19" t="str">
        <f t="shared" si="40"/>
        <v>Wirtz Christine</v>
      </c>
      <c r="CR126" s="19">
        <f t="shared" si="41"/>
        <v>28</v>
      </c>
      <c r="CS126" s="19" t="str">
        <f t="shared" si="42"/>
        <v>E</v>
      </c>
      <c r="CT126" s="154">
        <v>5627</v>
      </c>
      <c r="CU126" s="126"/>
      <c r="CV126" s="125">
        <v>112</v>
      </c>
      <c r="CW126" s="33">
        <f t="shared" si="59"/>
        <v>5</v>
      </c>
      <c r="CX126" s="83" t="str">
        <f t="shared" si="60"/>
        <v>Réceptionist / Telefonist / Service-Disponent 2</v>
      </c>
      <c r="CY126" s="125">
        <v>112</v>
      </c>
      <c r="CZ126" s="33">
        <f t="shared" si="53"/>
        <v>5</v>
      </c>
      <c r="DA126" s="83" t="str">
        <f t="shared" si="54"/>
        <v>Réceptionist / Telefonist / Service-Disponent 2</v>
      </c>
      <c r="DB126" s="125">
        <v>112</v>
      </c>
      <c r="DC126" s="33">
        <f t="shared" si="55"/>
        <v>5</v>
      </c>
      <c r="DD126" s="83" t="str">
        <f t="shared" si="56"/>
        <v>Réceptionist / Telefonist / Service-Disponent 2</v>
      </c>
      <c r="DE126" s="20"/>
      <c r="DF126" s="125">
        <v>112</v>
      </c>
      <c r="DG126" s="33">
        <f t="shared" si="57"/>
        <v>5</v>
      </c>
      <c r="DH126" s="83" t="str">
        <f t="shared" si="58"/>
        <v>Réceptionist / Telefonist / Service-Disponent 2</v>
      </c>
      <c r="DM126" s="19">
        <f t="shared" si="43"/>
        <v>5627</v>
      </c>
      <c r="DN126" s="153">
        <v>6</v>
      </c>
      <c r="DO126" s="19">
        <v>0</v>
      </c>
      <c r="DP126" s="19" t="s">
        <v>953</v>
      </c>
    </row>
    <row r="127" spans="1:120" s="19" customFormat="1" x14ac:dyDescent="0.2">
      <c r="A127" s="53">
        <v>0</v>
      </c>
      <c r="B127" s="53">
        <v>1</v>
      </c>
      <c r="C127" s="53">
        <f t="shared" si="52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358</v>
      </c>
      <c r="P127" s="15" t="s">
        <v>515</v>
      </c>
      <c r="Q127" s="15">
        <v>123</v>
      </c>
      <c r="R127" s="42"/>
      <c r="S127" s="27" t="s">
        <v>163</v>
      </c>
      <c r="T127" s="21">
        <v>1956</v>
      </c>
      <c r="U127" s="28"/>
      <c r="V127" s="21">
        <v>1989</v>
      </c>
      <c r="W127" s="25"/>
      <c r="X127" s="21"/>
      <c r="Y127" s="25"/>
      <c r="Z127" s="21">
        <f t="shared" si="39"/>
        <v>26</v>
      </c>
      <c r="AA127" s="25" t="s">
        <v>339</v>
      </c>
      <c r="AB127" s="21" t="s">
        <v>142</v>
      </c>
      <c r="AC127" s="21"/>
      <c r="AE127" s="90" t="s">
        <v>425</v>
      </c>
      <c r="AF127" s="82"/>
      <c r="CP127" s="19" t="str">
        <f t="shared" si="40"/>
        <v>Körkel Agnes</v>
      </c>
      <c r="CR127" s="19">
        <f t="shared" si="41"/>
        <v>26</v>
      </c>
      <c r="CS127" s="19" t="str">
        <f t="shared" si="42"/>
        <v>E</v>
      </c>
      <c r="CT127" s="154">
        <v>5605</v>
      </c>
      <c r="CU127" s="126"/>
      <c r="CV127" s="125">
        <v>132</v>
      </c>
      <c r="CW127" s="33">
        <f t="shared" si="59"/>
        <v>5</v>
      </c>
      <c r="CX127" s="83" t="str">
        <f t="shared" si="60"/>
        <v>Kaufmännischer Mitarbeiter 2</v>
      </c>
      <c r="CY127" s="125">
        <v>132</v>
      </c>
      <c r="CZ127" s="33">
        <f t="shared" si="53"/>
        <v>5</v>
      </c>
      <c r="DA127" s="83" t="str">
        <f t="shared" si="54"/>
        <v>Kaufmännischer Mitarbeiter 2</v>
      </c>
      <c r="DB127" s="125">
        <v>132</v>
      </c>
      <c r="DC127" s="33">
        <f t="shared" si="55"/>
        <v>5</v>
      </c>
      <c r="DD127" s="83" t="str">
        <f t="shared" si="56"/>
        <v>Kaufmännischer Mitarbeiter 2</v>
      </c>
      <c r="DE127" s="20"/>
      <c r="DF127" s="125">
        <v>132</v>
      </c>
      <c r="DG127" s="33">
        <f t="shared" si="57"/>
        <v>5</v>
      </c>
      <c r="DH127" s="83" t="str">
        <f t="shared" si="58"/>
        <v>Kaufmännischer Mitarbeiter 2</v>
      </c>
      <c r="DM127" s="19">
        <f t="shared" si="43"/>
        <v>5605</v>
      </c>
      <c r="DN127" s="153">
        <v>7</v>
      </c>
      <c r="DO127" s="19">
        <v>0</v>
      </c>
      <c r="DP127" s="19" t="s">
        <v>955</v>
      </c>
    </row>
    <row r="128" spans="1:120" s="19" customFormat="1" x14ac:dyDescent="0.2">
      <c r="A128" s="53">
        <v>0</v>
      </c>
      <c r="B128" s="53">
        <v>1</v>
      </c>
      <c r="C128" s="53">
        <f t="shared" si="52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361</v>
      </c>
      <c r="P128" s="15" t="s">
        <v>518</v>
      </c>
      <c r="Q128" s="15">
        <v>124</v>
      </c>
      <c r="R128" s="42"/>
      <c r="S128" s="27" t="s">
        <v>257</v>
      </c>
      <c r="T128" s="21">
        <v>1953</v>
      </c>
      <c r="U128" s="28" t="s">
        <v>256</v>
      </c>
      <c r="V128" s="21">
        <v>2004</v>
      </c>
      <c r="W128" s="25"/>
      <c r="X128" s="21"/>
      <c r="Y128" s="25"/>
      <c r="Z128" s="21">
        <f t="shared" si="39"/>
        <v>11</v>
      </c>
      <c r="AA128" s="25" t="s">
        <v>339</v>
      </c>
      <c r="AB128" s="21" t="s">
        <v>142</v>
      </c>
      <c r="AC128" s="21"/>
      <c r="AE128" s="90" t="s">
        <v>425</v>
      </c>
      <c r="AF128" s="82"/>
      <c r="CP128" s="19" t="str">
        <f t="shared" si="40"/>
        <v>Kalt Susanne</v>
      </c>
      <c r="CR128" s="19">
        <f t="shared" si="41"/>
        <v>11</v>
      </c>
      <c r="CS128" s="19" t="str">
        <f t="shared" si="42"/>
        <v>E</v>
      </c>
      <c r="CT128" s="154">
        <v>6758</v>
      </c>
      <c r="CU128" s="126"/>
      <c r="CV128" s="125">
        <v>133</v>
      </c>
      <c r="CW128" s="33">
        <f t="shared" si="59"/>
        <v>6</v>
      </c>
      <c r="CX128" s="83" t="str">
        <f t="shared" si="60"/>
        <v>Kaufmännischer Mitarbeiter 3 / Gruppenchef 1</v>
      </c>
      <c r="CY128" s="125">
        <v>133</v>
      </c>
      <c r="CZ128" s="33">
        <f t="shared" si="53"/>
        <v>6</v>
      </c>
      <c r="DA128" s="83" t="str">
        <f t="shared" si="54"/>
        <v>Kaufmännischer Mitarbeiter 3 / Gruppenchef 1</v>
      </c>
      <c r="DB128" s="125">
        <v>133</v>
      </c>
      <c r="DC128" s="33">
        <f t="shared" si="55"/>
        <v>6</v>
      </c>
      <c r="DD128" s="83" t="str">
        <f t="shared" si="56"/>
        <v>Kaufmännischer Mitarbeiter 3 / Gruppenchef 1</v>
      </c>
      <c r="DE128" s="20"/>
      <c r="DF128" s="125">
        <v>133</v>
      </c>
      <c r="DG128" s="33">
        <f t="shared" si="57"/>
        <v>6</v>
      </c>
      <c r="DH128" s="83" t="str">
        <f t="shared" si="58"/>
        <v>Kaufmännischer Mitarbeiter 3 / Gruppenchef 1</v>
      </c>
      <c r="DM128" s="19">
        <f t="shared" si="43"/>
        <v>6758</v>
      </c>
      <c r="DN128" s="153">
        <v>6</v>
      </c>
      <c r="DO128" s="19">
        <v>0</v>
      </c>
      <c r="DP128" s="19" t="s">
        <v>955</v>
      </c>
    </row>
    <row r="129" spans="1:139" s="19" customFormat="1" x14ac:dyDescent="0.2">
      <c r="A129" s="53">
        <v>0</v>
      </c>
      <c r="B129" s="53">
        <v>1</v>
      </c>
      <c r="C129" s="53">
        <f t="shared" si="52"/>
        <v>1</v>
      </c>
      <c r="D129" s="55"/>
      <c r="E129" s="55"/>
      <c r="F129" s="55"/>
      <c r="G129" s="53"/>
      <c r="H129" s="53"/>
      <c r="I129" s="55"/>
      <c r="J129" s="53"/>
      <c r="K129" s="55"/>
      <c r="L129" s="55"/>
      <c r="M129" s="55">
        <v>1</v>
      </c>
      <c r="N129" s="59"/>
      <c r="O129" s="19" t="s">
        <v>361</v>
      </c>
      <c r="P129" s="15" t="s">
        <v>521</v>
      </c>
      <c r="Q129" s="15">
        <v>125</v>
      </c>
      <c r="R129" s="42" t="s">
        <v>345</v>
      </c>
      <c r="S129" s="27" t="s">
        <v>170</v>
      </c>
      <c r="T129" s="21">
        <v>1961</v>
      </c>
      <c r="U129" s="28" t="s">
        <v>169</v>
      </c>
      <c r="V129" s="21">
        <v>1980</v>
      </c>
      <c r="W129" s="25"/>
      <c r="X129" s="21"/>
      <c r="Y129" s="25"/>
      <c r="Z129" s="21">
        <f t="shared" si="39"/>
        <v>35</v>
      </c>
      <c r="AA129" s="25" t="s">
        <v>169</v>
      </c>
      <c r="AB129" s="21" t="s">
        <v>142</v>
      </c>
      <c r="AC129" s="21"/>
      <c r="AE129" s="90" t="s">
        <v>429</v>
      </c>
      <c r="AF129" s="82"/>
      <c r="CP129" s="19" t="str">
        <f t="shared" si="40"/>
        <v>Eilers Brigitte</v>
      </c>
      <c r="CR129" s="19">
        <f t="shared" si="41"/>
        <v>35</v>
      </c>
      <c r="CS129" s="19" t="str">
        <f t="shared" si="42"/>
        <v>E</v>
      </c>
      <c r="CT129" s="154">
        <v>6740</v>
      </c>
      <c r="CU129" s="126"/>
      <c r="CV129" s="125">
        <v>133</v>
      </c>
      <c r="CW129" s="33">
        <f t="shared" si="59"/>
        <v>6</v>
      </c>
      <c r="CX129" s="83" t="str">
        <f t="shared" si="60"/>
        <v>Kaufmännischer Mitarbeiter 3 / Gruppenchef 1</v>
      </c>
      <c r="CY129" s="125">
        <v>133</v>
      </c>
      <c r="CZ129" s="33">
        <f t="shared" si="53"/>
        <v>6</v>
      </c>
      <c r="DA129" s="83" t="str">
        <f t="shared" si="54"/>
        <v>Kaufmännischer Mitarbeiter 3 / Gruppenchef 1</v>
      </c>
      <c r="DB129" s="125">
        <v>133</v>
      </c>
      <c r="DC129" s="33">
        <f t="shared" si="55"/>
        <v>6</v>
      </c>
      <c r="DD129" s="83" t="str">
        <f t="shared" si="56"/>
        <v>Kaufmännischer Mitarbeiter 3 / Gruppenchef 1</v>
      </c>
      <c r="DE129" s="20"/>
      <c r="DF129" s="125">
        <v>133</v>
      </c>
      <c r="DG129" s="33">
        <f t="shared" si="57"/>
        <v>6</v>
      </c>
      <c r="DH129" s="83" t="str">
        <f t="shared" si="58"/>
        <v>Kaufmännischer Mitarbeiter 3 / Gruppenchef 1</v>
      </c>
      <c r="DM129" s="19">
        <f t="shared" si="43"/>
        <v>6740</v>
      </c>
      <c r="DN129" s="153">
        <v>6</v>
      </c>
      <c r="DO129" s="19">
        <v>0</v>
      </c>
      <c r="DP129" s="185" t="s">
        <v>977</v>
      </c>
    </row>
    <row r="130" spans="1:139" s="19" customFormat="1" x14ac:dyDescent="0.2">
      <c r="A130" s="53">
        <v>0</v>
      </c>
      <c r="B130" s="53">
        <v>1</v>
      </c>
      <c r="C130" s="53">
        <f t="shared" si="52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361</v>
      </c>
      <c r="P130" s="15" t="s">
        <v>519</v>
      </c>
      <c r="Q130" s="15">
        <v>126</v>
      </c>
      <c r="R130" s="42"/>
      <c r="S130" s="27" t="s">
        <v>911</v>
      </c>
      <c r="T130" s="21">
        <v>1969</v>
      </c>
      <c r="U130" s="28" t="s">
        <v>245</v>
      </c>
      <c r="V130" s="21">
        <v>1988</v>
      </c>
      <c r="W130" s="25"/>
      <c r="X130" s="21"/>
      <c r="Y130" s="25"/>
      <c r="Z130" s="21">
        <f t="shared" si="39"/>
        <v>27</v>
      </c>
      <c r="AA130" s="25" t="s">
        <v>169</v>
      </c>
      <c r="AB130" s="21" t="s">
        <v>142</v>
      </c>
      <c r="AC130" s="21"/>
      <c r="AE130" s="90" t="s">
        <v>429</v>
      </c>
      <c r="AF130" s="82"/>
      <c r="CP130" s="19" t="str">
        <f t="shared" si="40"/>
        <v>Barth Sandra</v>
      </c>
      <c r="CR130" s="19">
        <f t="shared" si="41"/>
        <v>27</v>
      </c>
      <c r="CS130" s="19" t="str">
        <f t="shared" si="42"/>
        <v>E</v>
      </c>
      <c r="CT130" s="154">
        <v>7701</v>
      </c>
      <c r="CU130" s="126"/>
      <c r="CV130" s="125">
        <v>132</v>
      </c>
      <c r="CW130" s="33">
        <f t="shared" si="59"/>
        <v>5</v>
      </c>
      <c r="CX130" s="83" t="str">
        <f t="shared" si="60"/>
        <v>Kaufmännischer Mitarbeiter 2</v>
      </c>
      <c r="CY130" s="125">
        <v>132</v>
      </c>
      <c r="CZ130" s="33">
        <f t="shared" si="53"/>
        <v>5</v>
      </c>
      <c r="DA130" s="83" t="str">
        <f t="shared" si="54"/>
        <v>Kaufmännischer Mitarbeiter 2</v>
      </c>
      <c r="DB130" s="125">
        <v>132</v>
      </c>
      <c r="DC130" s="33">
        <f t="shared" si="55"/>
        <v>5</v>
      </c>
      <c r="DD130" s="83" t="str">
        <f t="shared" si="56"/>
        <v>Kaufmännischer Mitarbeiter 2</v>
      </c>
      <c r="DE130" s="20"/>
      <c r="DF130" s="125">
        <v>132</v>
      </c>
      <c r="DG130" s="33">
        <f t="shared" si="57"/>
        <v>5</v>
      </c>
      <c r="DH130" s="83" t="str">
        <f t="shared" si="58"/>
        <v>Kaufmännischer Mitarbeiter 2</v>
      </c>
      <c r="DM130" s="19">
        <f t="shared" si="43"/>
        <v>7701</v>
      </c>
      <c r="DN130" s="153">
        <v>7</v>
      </c>
      <c r="DO130" s="19">
        <v>0</v>
      </c>
      <c r="DP130" s="185" t="s">
        <v>977</v>
      </c>
    </row>
    <row r="131" spans="1:139" s="19" customFormat="1" x14ac:dyDescent="0.2">
      <c r="A131" s="53">
        <v>0</v>
      </c>
      <c r="B131" s="53"/>
      <c r="C131" s="53">
        <f t="shared" si="52"/>
        <v>1</v>
      </c>
      <c r="D131" s="55"/>
      <c r="E131" s="55"/>
      <c r="F131" s="55"/>
      <c r="G131" s="53"/>
      <c r="H131" s="53"/>
      <c r="I131" s="55"/>
      <c r="J131" s="53"/>
      <c r="K131" s="55"/>
      <c r="L131" s="55"/>
      <c r="M131" s="55">
        <v>1</v>
      </c>
      <c r="N131" s="59"/>
      <c r="O131" s="19" t="s">
        <v>359</v>
      </c>
      <c r="P131" s="15" t="s">
        <v>522</v>
      </c>
      <c r="Q131" s="15">
        <v>127</v>
      </c>
      <c r="R131" s="161"/>
      <c r="S131" s="27" t="s">
        <v>171</v>
      </c>
      <c r="T131" s="21">
        <v>1960</v>
      </c>
      <c r="U131" s="28"/>
      <c r="V131" s="21">
        <v>1984</v>
      </c>
      <c r="W131" s="25"/>
      <c r="X131" s="21"/>
      <c r="Y131" s="25"/>
      <c r="Z131" s="21">
        <f t="shared" si="39"/>
        <v>31</v>
      </c>
      <c r="AA131" s="25" t="s">
        <v>172</v>
      </c>
      <c r="AB131" s="21" t="s">
        <v>147</v>
      </c>
      <c r="AC131" s="21"/>
      <c r="AE131" s="90" t="s">
        <v>430</v>
      </c>
      <c r="AF131" s="82"/>
      <c r="CP131" s="19" t="str">
        <f t="shared" si="40"/>
        <v>Schurrer Gabriel</v>
      </c>
      <c r="CR131" s="19">
        <f t="shared" si="41"/>
        <v>31</v>
      </c>
      <c r="CS131" s="19" t="str">
        <f t="shared" si="42"/>
        <v>F</v>
      </c>
      <c r="CT131" s="154">
        <v>7654</v>
      </c>
      <c r="CU131" s="126"/>
      <c r="CV131" s="125">
        <v>614</v>
      </c>
      <c r="CW131" s="33">
        <f t="shared" si="59"/>
        <v>4</v>
      </c>
      <c r="CX131" s="83" t="str">
        <f t="shared" si="60"/>
        <v>Laborassistenz 2</v>
      </c>
      <c r="CY131" s="125">
        <v>614</v>
      </c>
      <c r="CZ131" s="33">
        <f t="shared" si="53"/>
        <v>4</v>
      </c>
      <c r="DA131" s="83" t="str">
        <f t="shared" si="54"/>
        <v>Laborassistenz 2</v>
      </c>
      <c r="DB131" s="125">
        <v>614</v>
      </c>
      <c r="DC131" s="33">
        <f t="shared" si="55"/>
        <v>4</v>
      </c>
      <c r="DD131" s="83" t="str">
        <f t="shared" si="56"/>
        <v>Laborassistenz 2</v>
      </c>
      <c r="DE131" s="20"/>
      <c r="DF131" s="125">
        <v>614</v>
      </c>
      <c r="DG131" s="33">
        <f t="shared" si="57"/>
        <v>4</v>
      </c>
      <c r="DH131" s="83" t="str">
        <f t="shared" si="58"/>
        <v>Laborassistenz 2</v>
      </c>
      <c r="DM131" s="19">
        <f t="shared" si="43"/>
        <v>7654</v>
      </c>
      <c r="DN131" s="153">
        <v>7</v>
      </c>
      <c r="DO131" s="19">
        <v>0</v>
      </c>
      <c r="DP131" s="19" t="s">
        <v>963</v>
      </c>
    </row>
    <row r="132" spans="1:139" s="19" customFormat="1" x14ac:dyDescent="0.2">
      <c r="A132" s="53">
        <v>0</v>
      </c>
      <c r="B132" s="53"/>
      <c r="C132" s="53">
        <f t="shared" ref="C132:C137" si="61">IF(Z132&gt;=10,1,0)</f>
        <v>0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/>
      <c r="N132" s="59">
        <v>1</v>
      </c>
      <c r="O132" s="19" t="s">
        <v>358</v>
      </c>
      <c r="P132" s="15" t="s">
        <v>1114</v>
      </c>
      <c r="Q132" s="15">
        <v>128</v>
      </c>
      <c r="R132" s="161" t="s">
        <v>365</v>
      </c>
      <c r="S132" s="27" t="s">
        <v>1115</v>
      </c>
      <c r="T132" s="21">
        <v>1995</v>
      </c>
      <c r="U132" s="28" t="s">
        <v>248</v>
      </c>
      <c r="V132" s="21"/>
      <c r="W132" s="25"/>
      <c r="X132" s="21"/>
      <c r="Y132" s="25"/>
      <c r="Z132" s="21"/>
      <c r="AA132" s="25" t="s">
        <v>248</v>
      </c>
      <c r="AB132" s="21" t="s">
        <v>177</v>
      </c>
      <c r="AC132" s="21"/>
      <c r="AE132" s="90" t="s">
        <v>1096</v>
      </c>
      <c r="AF132" s="82"/>
      <c r="CP132" s="19" t="str">
        <f>+S132</f>
        <v>Tschan Flavia</v>
      </c>
      <c r="CT132" s="154">
        <v>9729</v>
      </c>
      <c r="CU132" s="126"/>
      <c r="CV132" s="125"/>
      <c r="CW132" s="33"/>
      <c r="CX132" s="83"/>
      <c r="CY132" s="125"/>
      <c r="CZ132" s="33"/>
      <c r="DA132" s="83"/>
      <c r="DB132" s="125"/>
      <c r="DC132" s="33"/>
      <c r="DD132" s="83"/>
      <c r="DE132" s="20"/>
      <c r="DF132" s="33"/>
      <c r="DG132" s="33"/>
      <c r="DH132" s="83"/>
      <c r="DM132" s="19">
        <f>+CT132</f>
        <v>9729</v>
      </c>
      <c r="DN132" s="153">
        <v>8</v>
      </c>
      <c r="DO132" s="19">
        <v>0</v>
      </c>
      <c r="DP132" s="185" t="s">
        <v>976</v>
      </c>
    </row>
    <row r="133" spans="1:139" s="19" customFormat="1" x14ac:dyDescent="0.2">
      <c r="A133" s="53">
        <v>0</v>
      </c>
      <c r="B133" s="53"/>
      <c r="C133" s="53">
        <f t="shared" si="61"/>
        <v>0</v>
      </c>
      <c r="D133" s="55"/>
      <c r="E133" s="55"/>
      <c r="F133" s="55"/>
      <c r="G133" s="53"/>
      <c r="H133" s="53"/>
      <c r="I133" s="55"/>
      <c r="J133" s="53"/>
      <c r="K133" s="55">
        <v>1</v>
      </c>
      <c r="L133" s="55"/>
      <c r="M133" s="55"/>
      <c r="N133" s="59"/>
      <c r="O133" s="19" t="s">
        <v>360</v>
      </c>
      <c r="P133" s="15" t="s">
        <v>1093</v>
      </c>
      <c r="Q133" s="15">
        <v>129</v>
      </c>
      <c r="R133" s="161"/>
      <c r="S133" s="27" t="s">
        <v>882</v>
      </c>
      <c r="T133" s="21">
        <v>1995</v>
      </c>
      <c r="U133" s="28" t="s">
        <v>628</v>
      </c>
      <c r="V133" s="21"/>
      <c r="W133" s="25"/>
      <c r="X133" s="21"/>
      <c r="Y133" s="25" t="s">
        <v>173</v>
      </c>
      <c r="Z133" s="21"/>
      <c r="AA133" s="25" t="s">
        <v>174</v>
      </c>
      <c r="AB133" s="21" t="s">
        <v>175</v>
      </c>
      <c r="AC133" s="21"/>
      <c r="AE133" s="90" t="s">
        <v>381</v>
      </c>
      <c r="AF133" s="82"/>
      <c r="CP133" s="19" t="str">
        <f t="shared" si="40"/>
        <v>Räuftlin Thomas</v>
      </c>
      <c r="CT133" s="154">
        <v>9729</v>
      </c>
      <c r="CU133" s="126"/>
      <c r="CV133" s="125"/>
      <c r="CW133" s="33"/>
      <c r="CX133" s="83"/>
      <c r="CY133" s="125"/>
      <c r="CZ133" s="33"/>
      <c r="DA133" s="83"/>
      <c r="DB133" s="125"/>
      <c r="DC133" s="33"/>
      <c r="DD133" s="83"/>
      <c r="DE133" s="20"/>
      <c r="DF133" s="33"/>
      <c r="DG133" s="33"/>
      <c r="DH133" s="83"/>
      <c r="DM133" s="19">
        <f t="shared" si="43"/>
        <v>9729</v>
      </c>
      <c r="DN133" s="153">
        <v>8</v>
      </c>
      <c r="DO133" s="19">
        <v>0</v>
      </c>
      <c r="DP133" s="185" t="s">
        <v>976</v>
      </c>
    </row>
    <row r="134" spans="1:139" s="19" customFormat="1" x14ac:dyDescent="0.2">
      <c r="A134" s="53">
        <v>0</v>
      </c>
      <c r="B134" s="53"/>
      <c r="C134" s="53">
        <f t="shared" si="61"/>
        <v>0</v>
      </c>
      <c r="D134" s="55"/>
      <c r="E134" s="55"/>
      <c r="F134" s="55"/>
      <c r="G134" s="53"/>
      <c r="H134" s="53"/>
      <c r="I134" s="55"/>
      <c r="J134" s="53"/>
      <c r="K134" s="55">
        <v>1</v>
      </c>
      <c r="L134" s="55"/>
      <c r="M134" s="55"/>
      <c r="N134" s="59"/>
      <c r="O134" s="19" t="s">
        <v>360</v>
      </c>
      <c r="P134" s="15" t="s">
        <v>904</v>
      </c>
      <c r="Q134" s="15">
        <v>130</v>
      </c>
      <c r="R134" s="42"/>
      <c r="S134" s="27" t="s">
        <v>863</v>
      </c>
      <c r="T134" s="21">
        <v>1992</v>
      </c>
      <c r="U134" s="28" t="s">
        <v>628</v>
      </c>
      <c r="V134" s="21"/>
      <c r="W134" s="25"/>
      <c r="X134" s="21"/>
      <c r="Y134" s="25" t="s">
        <v>173</v>
      </c>
      <c r="Z134" s="21"/>
      <c r="AA134" s="25" t="s">
        <v>174</v>
      </c>
      <c r="AB134" s="21" t="s">
        <v>175</v>
      </c>
      <c r="AC134" s="21"/>
      <c r="AE134" s="90" t="s">
        <v>381</v>
      </c>
      <c r="AF134" s="82"/>
      <c r="CP134" s="19" t="str">
        <f t="shared" si="40"/>
        <v>Denzler Benjamin</v>
      </c>
      <c r="CT134" s="154">
        <v>9730</v>
      </c>
      <c r="CU134" s="126"/>
      <c r="CV134" s="125"/>
      <c r="CW134" s="33"/>
      <c r="CX134" s="83"/>
      <c r="CY134" s="125"/>
      <c r="CZ134" s="33"/>
      <c r="DA134" s="83"/>
      <c r="DB134" s="125"/>
      <c r="DC134" s="33"/>
      <c r="DD134" s="83"/>
      <c r="DE134" s="20"/>
      <c r="DF134" s="33"/>
      <c r="DG134" s="33"/>
      <c r="DH134" s="83"/>
      <c r="DM134" s="19">
        <f>+CT134</f>
        <v>9730</v>
      </c>
      <c r="DN134" s="153">
        <v>8</v>
      </c>
      <c r="DO134" s="19">
        <v>0</v>
      </c>
      <c r="DP134" s="185" t="s">
        <v>976</v>
      </c>
    </row>
    <row r="135" spans="1:139" x14ac:dyDescent="0.25">
      <c r="A135" s="53">
        <v>0</v>
      </c>
      <c r="B135" s="53"/>
      <c r="C135" s="53">
        <f t="shared" si="61"/>
        <v>0</v>
      </c>
      <c r="D135" s="55"/>
      <c r="E135" s="55"/>
      <c r="F135" s="55"/>
      <c r="G135" s="53"/>
      <c r="H135" s="53"/>
      <c r="I135" s="55"/>
      <c r="J135" s="53"/>
      <c r="K135" s="55">
        <v>1</v>
      </c>
      <c r="L135" s="55"/>
      <c r="M135" s="55"/>
      <c r="N135" s="59"/>
      <c r="O135" s="19" t="s">
        <v>358</v>
      </c>
      <c r="P135" s="15" t="s">
        <v>903</v>
      </c>
      <c r="Q135" s="15">
        <v>131</v>
      </c>
      <c r="R135" s="42"/>
      <c r="S135" s="27" t="s">
        <v>900</v>
      </c>
      <c r="T135" s="21">
        <v>1996</v>
      </c>
      <c r="U135" s="28" t="s">
        <v>628</v>
      </c>
      <c r="V135" s="21"/>
      <c r="W135" s="25"/>
      <c r="X135" s="21"/>
      <c r="Y135" s="25" t="s">
        <v>176</v>
      </c>
      <c r="Z135" s="21"/>
      <c r="AA135" s="25" t="s">
        <v>174</v>
      </c>
      <c r="AB135" s="21" t="s">
        <v>175</v>
      </c>
      <c r="AC135" s="21"/>
      <c r="AD135" s="19"/>
      <c r="AE135" s="90" t="s">
        <v>381</v>
      </c>
      <c r="AF135" s="82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  <c r="BK135" s="19"/>
      <c r="BL135" s="19"/>
      <c r="BM135" s="19"/>
      <c r="BN135" s="19"/>
      <c r="BO135" s="19"/>
      <c r="BP135" s="19"/>
      <c r="BQ135" s="19"/>
      <c r="BR135" s="19"/>
      <c r="BS135" s="19"/>
      <c r="BT135" s="19"/>
      <c r="BU135" s="19"/>
      <c r="BV135" s="19"/>
      <c r="BW135" s="19"/>
      <c r="BX135" s="19"/>
      <c r="BY135" s="19"/>
      <c r="BZ135" s="19"/>
      <c r="CA135" s="19"/>
      <c r="CB135" s="19"/>
      <c r="CC135" s="19"/>
      <c r="CD135" s="19"/>
      <c r="CE135" s="19"/>
      <c r="CF135" s="19"/>
      <c r="CG135" s="19"/>
      <c r="CH135" s="19"/>
      <c r="CI135" s="19"/>
      <c r="CJ135" s="19"/>
      <c r="CK135" s="19"/>
      <c r="CL135" s="19"/>
      <c r="CM135" s="19"/>
      <c r="CN135" s="19"/>
      <c r="CO135" s="19"/>
      <c r="CP135" s="19" t="str">
        <f t="shared" ref="CP135:CP142" si="62">+S135</f>
        <v>Boschung Jan</v>
      </c>
      <c r="CQ135" s="19"/>
      <c r="CT135" s="154">
        <v>9740</v>
      </c>
      <c r="CU135" s="126"/>
      <c r="CV135" s="125"/>
      <c r="CW135" s="33"/>
      <c r="CX135" s="83"/>
      <c r="CY135" s="125"/>
      <c r="CZ135" s="33"/>
      <c r="DA135" s="83"/>
      <c r="DB135" s="125"/>
      <c r="DC135" s="33"/>
      <c r="DD135" s="83"/>
      <c r="DE135" s="20"/>
      <c r="DF135" s="33"/>
      <c r="DG135" s="33"/>
      <c r="DH135" s="83"/>
    </row>
    <row r="136" spans="1:139" s="19" customFormat="1" x14ac:dyDescent="0.2">
      <c r="A136" s="53">
        <v>0</v>
      </c>
      <c r="B136" s="53"/>
      <c r="C136" s="53">
        <f t="shared" si="61"/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361</v>
      </c>
      <c r="P136" s="15" t="s">
        <v>902</v>
      </c>
      <c r="Q136" s="15">
        <v>132</v>
      </c>
      <c r="R136" s="42"/>
      <c r="S136" s="27" t="s">
        <v>899</v>
      </c>
      <c r="T136" s="21">
        <v>1995</v>
      </c>
      <c r="U136" s="28" t="s">
        <v>628</v>
      </c>
      <c r="V136" s="21"/>
      <c r="W136" s="25"/>
      <c r="X136" s="21"/>
      <c r="Y136" s="25" t="s">
        <v>176</v>
      </c>
      <c r="Z136" s="21"/>
      <c r="AA136" s="25" t="s">
        <v>174</v>
      </c>
      <c r="AB136" s="21" t="s">
        <v>175</v>
      </c>
      <c r="AC136" s="21"/>
      <c r="AE136" s="90" t="s">
        <v>381</v>
      </c>
      <c r="AF136" s="82"/>
      <c r="CP136" s="19" t="str">
        <f t="shared" si="62"/>
        <v>Schmidlin Julian</v>
      </c>
      <c r="CT136" s="154">
        <v>9729</v>
      </c>
      <c r="CU136" s="126"/>
      <c r="CV136" s="125"/>
      <c r="CW136" s="33"/>
      <c r="CX136" s="83"/>
      <c r="CY136" s="125"/>
      <c r="CZ136" s="33"/>
      <c r="DA136" s="83"/>
      <c r="DB136" s="125"/>
      <c r="DC136" s="33"/>
      <c r="DD136" s="83"/>
      <c r="DE136" s="20"/>
      <c r="DF136" s="33"/>
      <c r="DG136" s="33"/>
      <c r="DH136" s="83"/>
      <c r="DM136" s="19">
        <f t="shared" ref="DM136:DM142" si="63">+CT136</f>
        <v>9729</v>
      </c>
      <c r="DN136" s="153">
        <v>8</v>
      </c>
      <c r="DO136" s="19">
        <v>0</v>
      </c>
      <c r="DP136" s="185" t="s">
        <v>976</v>
      </c>
    </row>
    <row r="137" spans="1:139" s="19" customFormat="1" x14ac:dyDescent="0.2">
      <c r="A137" s="53">
        <v>0</v>
      </c>
      <c r="B137" s="53"/>
      <c r="C137" s="53">
        <f t="shared" si="61"/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358</v>
      </c>
      <c r="P137" s="15" t="s">
        <v>901</v>
      </c>
      <c r="Q137" s="15">
        <v>133</v>
      </c>
      <c r="R137" s="42"/>
      <c r="S137" s="27" t="s">
        <v>898</v>
      </c>
      <c r="T137" s="21">
        <v>1996</v>
      </c>
      <c r="U137" s="28" t="s">
        <v>628</v>
      </c>
      <c r="V137" s="21"/>
      <c r="W137" s="25"/>
      <c r="X137" s="21"/>
      <c r="Y137" s="25" t="s">
        <v>176</v>
      </c>
      <c r="Z137" s="21"/>
      <c r="AA137" s="25" t="s">
        <v>174</v>
      </c>
      <c r="AB137" s="21" t="s">
        <v>175</v>
      </c>
      <c r="AC137" s="21"/>
      <c r="AE137" s="90" t="s">
        <v>381</v>
      </c>
      <c r="AF137" s="82"/>
      <c r="CP137" s="19" t="str">
        <f t="shared" si="62"/>
        <v>Oswald Leroy</v>
      </c>
      <c r="CT137" s="154">
        <v>9730</v>
      </c>
      <c r="CU137" s="126"/>
      <c r="CV137" s="125"/>
      <c r="CW137" s="33"/>
      <c r="CX137" s="83"/>
      <c r="CY137" s="125"/>
      <c r="CZ137" s="33"/>
      <c r="DA137" s="83"/>
      <c r="DB137" s="125"/>
      <c r="DC137" s="33"/>
      <c r="DD137" s="83"/>
      <c r="DE137" s="20"/>
      <c r="DF137" s="33"/>
      <c r="DG137" s="33"/>
      <c r="DH137" s="83"/>
      <c r="DM137" s="19">
        <f t="shared" si="63"/>
        <v>9730</v>
      </c>
      <c r="DN137" s="153">
        <v>8</v>
      </c>
      <c r="DO137" s="19">
        <v>0</v>
      </c>
      <c r="DP137" s="185" t="s">
        <v>976</v>
      </c>
    </row>
    <row r="138" spans="1:139" s="19" customFormat="1" x14ac:dyDescent="0.2">
      <c r="A138" s="53">
        <v>0</v>
      </c>
      <c r="B138" s="53"/>
      <c r="C138" s="53">
        <f t="shared" si="52"/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361</v>
      </c>
      <c r="P138" s="15" t="s">
        <v>1012</v>
      </c>
      <c r="Q138" s="15">
        <v>134</v>
      </c>
      <c r="R138" s="42"/>
      <c r="S138" s="27" t="s">
        <v>1085</v>
      </c>
      <c r="T138" s="21">
        <v>1997</v>
      </c>
      <c r="U138" s="28" t="s">
        <v>628</v>
      </c>
      <c r="V138" s="21"/>
      <c r="W138" s="25"/>
      <c r="X138" s="21"/>
      <c r="Y138" s="25" t="s">
        <v>180</v>
      </c>
      <c r="Z138" s="21"/>
      <c r="AA138" s="25" t="s">
        <v>174</v>
      </c>
      <c r="AB138" s="21" t="s">
        <v>177</v>
      </c>
      <c r="AC138" s="21"/>
      <c r="AE138" s="90" t="s">
        <v>381</v>
      </c>
      <c r="AF138" s="82"/>
      <c r="CP138" s="19" t="str">
        <f t="shared" si="62"/>
        <v>Stucki Tizian</v>
      </c>
      <c r="CT138" s="154">
        <v>9740</v>
      </c>
      <c r="CU138" s="126"/>
      <c r="CV138" s="125"/>
      <c r="CW138" s="33"/>
      <c r="CX138" s="83"/>
      <c r="CY138" s="125"/>
      <c r="CZ138" s="33"/>
      <c r="DA138" s="83"/>
      <c r="DB138" s="125"/>
      <c r="DC138" s="33"/>
      <c r="DD138" s="83"/>
      <c r="DE138" s="20"/>
      <c r="DF138" s="33"/>
      <c r="DG138" s="33"/>
      <c r="DH138" s="83"/>
      <c r="DM138" s="19">
        <f t="shared" si="63"/>
        <v>9740</v>
      </c>
      <c r="DN138" s="153">
        <v>8</v>
      </c>
      <c r="DO138" s="19">
        <v>0</v>
      </c>
      <c r="DP138" s="185" t="s">
        <v>976</v>
      </c>
    </row>
    <row r="139" spans="1:139" s="19" customFormat="1" x14ac:dyDescent="0.2">
      <c r="A139" s="53">
        <v>0</v>
      </c>
      <c r="B139" s="53"/>
      <c r="C139" s="53">
        <f>IF(Z139&gt;=10,1,0)</f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359</v>
      </c>
      <c r="P139" s="15" t="s">
        <v>1013</v>
      </c>
      <c r="Q139" s="15">
        <v>135</v>
      </c>
      <c r="R139" s="42"/>
      <c r="S139" s="27" t="s">
        <v>1086</v>
      </c>
      <c r="T139" s="21">
        <v>1998</v>
      </c>
      <c r="U139" s="28" t="s">
        <v>628</v>
      </c>
      <c r="V139" s="21"/>
      <c r="W139" s="25"/>
      <c r="X139" s="21"/>
      <c r="Y139" s="25" t="s">
        <v>180</v>
      </c>
      <c r="Z139" s="21"/>
      <c r="AA139" s="25" t="s">
        <v>174</v>
      </c>
      <c r="AB139" s="21" t="s">
        <v>177</v>
      </c>
      <c r="AC139" s="21"/>
      <c r="AE139" s="90" t="s">
        <v>381</v>
      </c>
      <c r="AF139" s="82"/>
      <c r="CP139" s="19" t="str">
        <f t="shared" si="62"/>
        <v>Kipfer Cedric</v>
      </c>
      <c r="CT139" s="154">
        <v>9739</v>
      </c>
      <c r="CU139" s="126"/>
      <c r="CV139" s="125"/>
      <c r="CW139" s="33"/>
      <c r="CX139" s="83"/>
      <c r="CY139" s="125"/>
      <c r="CZ139" s="33"/>
      <c r="DA139" s="83"/>
      <c r="DB139" s="125"/>
      <c r="DC139" s="33"/>
      <c r="DD139" s="83"/>
      <c r="DE139" s="20"/>
      <c r="DF139" s="33"/>
      <c r="DG139" s="33"/>
      <c r="DH139" s="83"/>
      <c r="DM139" s="19">
        <f t="shared" si="63"/>
        <v>9739</v>
      </c>
      <c r="DN139" s="153">
        <v>8</v>
      </c>
      <c r="DO139" s="19">
        <v>0</v>
      </c>
      <c r="DP139" s="185" t="s">
        <v>976</v>
      </c>
      <c r="EI139"/>
    </row>
    <row r="140" spans="1:139" s="19" customFormat="1" x14ac:dyDescent="0.2">
      <c r="A140" s="53">
        <v>0</v>
      </c>
      <c r="B140" s="53"/>
      <c r="C140" s="53">
        <f>IF(Z140&gt;=10,1,0)</f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361</v>
      </c>
      <c r="P140" s="15" t="s">
        <v>1087</v>
      </c>
      <c r="Q140" s="15">
        <v>136</v>
      </c>
      <c r="R140" s="42"/>
      <c r="S140" s="27" t="s">
        <v>1088</v>
      </c>
      <c r="T140" s="21">
        <v>1997</v>
      </c>
      <c r="U140" s="28" t="s">
        <v>628</v>
      </c>
      <c r="V140" s="21"/>
      <c r="W140" s="25"/>
      <c r="X140" s="21"/>
      <c r="Y140" s="25" t="s">
        <v>182</v>
      </c>
      <c r="Z140" s="21"/>
      <c r="AA140" s="25" t="s">
        <v>174</v>
      </c>
      <c r="AB140" s="21" t="s">
        <v>177</v>
      </c>
      <c r="AC140" s="21"/>
      <c r="AE140" s="90" t="s">
        <v>381</v>
      </c>
      <c r="AF140" s="82"/>
      <c r="CP140" s="19" t="str">
        <f t="shared" si="62"/>
        <v>Berger Noah</v>
      </c>
      <c r="CT140" s="154">
        <v>9750</v>
      </c>
      <c r="CU140" s="126"/>
      <c r="CV140" s="125"/>
      <c r="CW140" s="33"/>
      <c r="CX140" s="83"/>
      <c r="CY140" s="125"/>
      <c r="CZ140" s="33"/>
      <c r="DA140" s="83"/>
      <c r="DB140" s="125"/>
      <c r="DC140" s="33"/>
      <c r="DD140" s="83"/>
      <c r="DE140" s="20"/>
      <c r="DF140" s="33"/>
      <c r="DG140" s="33"/>
      <c r="DH140" s="83"/>
      <c r="DM140" s="19">
        <f t="shared" si="63"/>
        <v>9750</v>
      </c>
      <c r="DN140" s="153">
        <v>8</v>
      </c>
      <c r="DO140" s="19">
        <v>0</v>
      </c>
      <c r="DP140" s="185" t="s">
        <v>976</v>
      </c>
      <c r="EI140"/>
    </row>
    <row r="141" spans="1:139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361</v>
      </c>
      <c r="P141" s="15" t="s">
        <v>1091</v>
      </c>
      <c r="Q141" s="15">
        <v>137</v>
      </c>
      <c r="R141" s="42"/>
      <c r="S141" s="27" t="s">
        <v>1089</v>
      </c>
      <c r="T141" s="21">
        <v>1998</v>
      </c>
      <c r="U141" s="28" t="s">
        <v>628</v>
      </c>
      <c r="V141" s="21"/>
      <c r="W141" s="25"/>
      <c r="X141" s="21"/>
      <c r="Y141" s="25" t="s">
        <v>182</v>
      </c>
      <c r="Z141" s="21"/>
      <c r="AA141" s="25" t="s">
        <v>174</v>
      </c>
      <c r="AB141" s="21" t="s">
        <v>177</v>
      </c>
      <c r="AC141" s="21"/>
      <c r="AE141" s="90" t="s">
        <v>381</v>
      </c>
      <c r="AF141" s="82"/>
      <c r="CP141" s="19" t="str">
        <f t="shared" si="62"/>
        <v>Pertoldi Noeh</v>
      </c>
      <c r="CT141" s="154">
        <v>9751</v>
      </c>
      <c r="CU141" s="126"/>
      <c r="CV141" s="125"/>
      <c r="CW141" s="33"/>
      <c r="CX141" s="83"/>
      <c r="CY141" s="125"/>
      <c r="CZ141" s="33"/>
      <c r="DA141" s="83"/>
      <c r="DB141" s="125"/>
      <c r="DC141" s="33"/>
      <c r="DD141" s="83"/>
      <c r="DE141" s="20"/>
      <c r="DF141" s="33"/>
      <c r="DG141" s="33"/>
      <c r="DH141" s="83"/>
      <c r="DM141" s="19">
        <f t="shared" si="63"/>
        <v>9751</v>
      </c>
      <c r="DN141" s="153">
        <v>8</v>
      </c>
      <c r="DO141" s="19">
        <v>0</v>
      </c>
      <c r="DP141" s="185" t="s">
        <v>976</v>
      </c>
      <c r="EI141"/>
    </row>
    <row r="142" spans="1:139" s="19" customFormat="1" x14ac:dyDescent="0.2">
      <c r="A142" s="53">
        <v>0</v>
      </c>
      <c r="B142" s="53"/>
      <c r="C142" s="53">
        <f>IF(Z142&gt;=10,1,0)</f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361</v>
      </c>
      <c r="P142" s="15" t="s">
        <v>1092</v>
      </c>
      <c r="Q142" s="15">
        <v>138</v>
      </c>
      <c r="R142" s="42"/>
      <c r="S142" s="27" t="s">
        <v>1090</v>
      </c>
      <c r="T142" s="21">
        <v>1998</v>
      </c>
      <c r="U142" s="28" t="s">
        <v>628</v>
      </c>
      <c r="V142" s="21"/>
      <c r="W142" s="25"/>
      <c r="X142" s="21"/>
      <c r="Y142" s="25" t="s">
        <v>182</v>
      </c>
      <c r="Z142" s="21"/>
      <c r="AA142" s="25" t="s">
        <v>174</v>
      </c>
      <c r="AB142" s="21" t="s">
        <v>177</v>
      </c>
      <c r="AC142" s="21"/>
      <c r="AE142" s="90" t="s">
        <v>381</v>
      </c>
      <c r="AF142" s="82"/>
      <c r="CP142" s="19" t="str">
        <f t="shared" si="62"/>
        <v>Thahiri Florian</v>
      </c>
      <c r="CT142" s="154">
        <v>9752</v>
      </c>
      <c r="CU142" s="126"/>
      <c r="CV142" s="125"/>
      <c r="CW142" s="33"/>
      <c r="CX142" s="83"/>
      <c r="CY142" s="125"/>
      <c r="CZ142" s="33"/>
      <c r="DA142" s="83"/>
      <c r="DB142" s="125"/>
      <c r="DC142" s="33"/>
      <c r="DD142" s="83"/>
      <c r="DE142" s="20"/>
      <c r="DF142" s="33"/>
      <c r="DG142" s="33"/>
      <c r="DH142" s="83"/>
      <c r="DM142" s="19">
        <f t="shared" si="63"/>
        <v>9752</v>
      </c>
      <c r="DN142" s="153">
        <v>8</v>
      </c>
      <c r="DO142" s="19">
        <v>0</v>
      </c>
      <c r="DP142" s="185" t="s">
        <v>976</v>
      </c>
      <c r="EI142"/>
    </row>
    <row r="143" spans="1:139" s="19" customFormat="1" x14ac:dyDescent="0.25">
      <c r="A143" s="66"/>
      <c r="B143" s="66"/>
      <c r="C143" s="66"/>
      <c r="D143" s="66"/>
      <c r="E143" s="66"/>
      <c r="F143" s="60"/>
      <c r="G143" s="60"/>
      <c r="H143" s="60"/>
      <c r="I143" s="60"/>
      <c r="J143" s="60"/>
      <c r="K143" s="60"/>
      <c r="L143" s="60"/>
      <c r="M143" s="60"/>
      <c r="N143" s="60"/>
      <c r="O143" s="67"/>
      <c r="P143" s="68"/>
      <c r="Q143" s="68"/>
      <c r="R143" s="44"/>
      <c r="S143" s="30" t="s">
        <v>183</v>
      </c>
      <c r="T143" s="31">
        <f>+Q142</f>
        <v>138</v>
      </c>
      <c r="U143" s="65" t="s">
        <v>700</v>
      </c>
      <c r="V143" s="32"/>
      <c r="W143" s="34"/>
      <c r="X143" s="32"/>
      <c r="Y143" s="40"/>
      <c r="Z143" s="33"/>
      <c r="AA143" s="34"/>
      <c r="AB143" s="33"/>
      <c r="AC143" s="35"/>
      <c r="AE143" s="84"/>
      <c r="AF143" s="83"/>
      <c r="CT143" s="126"/>
      <c r="CU143" s="126"/>
      <c r="CV143" s="141"/>
      <c r="CW143" s="141"/>
      <c r="CX143" s="126"/>
      <c r="CY143" s="141"/>
      <c r="CZ143" s="141"/>
      <c r="DA143" s="126"/>
      <c r="DB143" s="141"/>
      <c r="DC143" s="141"/>
      <c r="DD143" s="126"/>
      <c r="DE143" s="126"/>
      <c r="DF143" s="138"/>
      <c r="DG143" s="138"/>
      <c r="EI143"/>
    </row>
    <row r="144" spans="1:139" customFormat="1" x14ac:dyDescent="0.25">
      <c r="A144" s="48">
        <f t="shared" ref="A144:N144" si="64">SUM(A5:A142)</f>
        <v>9</v>
      </c>
      <c r="B144" s="48">
        <f t="shared" si="64"/>
        <v>35</v>
      </c>
      <c r="C144" s="48">
        <f t="shared" si="64"/>
        <v>94</v>
      </c>
      <c r="D144" s="48">
        <f t="shared" si="64"/>
        <v>27</v>
      </c>
      <c r="E144" s="48">
        <f t="shared" si="64"/>
        <v>37</v>
      </c>
      <c r="F144" s="48">
        <f t="shared" si="64"/>
        <v>1</v>
      </c>
      <c r="G144" s="48">
        <f t="shared" si="64"/>
        <v>2</v>
      </c>
      <c r="H144" s="48">
        <f t="shared" si="64"/>
        <v>32</v>
      </c>
      <c r="I144" s="48">
        <f t="shared" si="64"/>
        <v>36</v>
      </c>
      <c r="J144" s="48">
        <f t="shared" si="64"/>
        <v>12</v>
      </c>
      <c r="K144" s="48">
        <f t="shared" si="64"/>
        <v>10</v>
      </c>
      <c r="L144" s="48">
        <f t="shared" si="64"/>
        <v>20</v>
      </c>
      <c r="M144" s="48">
        <f t="shared" si="64"/>
        <v>6</v>
      </c>
      <c r="N144" s="48">
        <f t="shared" si="64"/>
        <v>1</v>
      </c>
      <c r="O144" s="64">
        <f>SUM(D144+E144+F144+I144+K144+L144+M144)</f>
        <v>137</v>
      </c>
      <c r="P144" s="12"/>
      <c r="Q144" s="12" t="s">
        <v>224</v>
      </c>
      <c r="R144" s="45" t="s">
        <v>342</v>
      </c>
      <c r="S144" s="11" t="s">
        <v>88</v>
      </c>
      <c r="T144" s="13"/>
      <c r="U144" s="37"/>
      <c r="V144" s="13"/>
      <c r="W144" s="123"/>
      <c r="X144" s="13"/>
      <c r="Y144" s="37"/>
      <c r="Z144" s="13"/>
      <c r="AA144" s="14" t="s">
        <v>1036</v>
      </c>
      <c r="AB144" s="13"/>
      <c r="AC144" s="13"/>
      <c r="AD144" s="11"/>
      <c r="AE144" s="87" t="s">
        <v>382</v>
      </c>
      <c r="AF144" s="88" t="s">
        <v>385</v>
      </c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5"/>
      <c r="CV144" s="49"/>
      <c r="CW144" s="49"/>
      <c r="CX144" s="11"/>
      <c r="CY144" s="49"/>
      <c r="CZ144" s="49"/>
      <c r="DA144" s="11"/>
      <c r="DB144" s="49"/>
      <c r="DC144" s="49"/>
      <c r="DD144" s="11"/>
      <c r="DE144" s="115"/>
      <c r="DF144" s="13"/>
      <c r="DG144" s="13"/>
      <c r="DH144" s="11"/>
      <c r="DK144" s="11"/>
      <c r="DL144" s="11"/>
      <c r="DM144" s="11"/>
      <c r="DT144" s="19"/>
    </row>
    <row r="145" spans="1:139" customFormat="1" x14ac:dyDescent="0.25">
      <c r="A145" s="11">
        <f t="shared" ref="A145:N145" si="65">SUBTOTAL(9,A5:A142)</f>
        <v>9</v>
      </c>
      <c r="B145" s="11">
        <f t="shared" si="65"/>
        <v>35</v>
      </c>
      <c r="C145" s="11">
        <f t="shared" si="65"/>
        <v>94</v>
      </c>
      <c r="D145" s="11">
        <f t="shared" si="65"/>
        <v>27</v>
      </c>
      <c r="E145" s="11">
        <f t="shared" si="65"/>
        <v>37</v>
      </c>
      <c r="F145" s="11">
        <f t="shared" si="65"/>
        <v>1</v>
      </c>
      <c r="G145" s="11">
        <f t="shared" si="65"/>
        <v>2</v>
      </c>
      <c r="H145" s="11">
        <f t="shared" si="65"/>
        <v>32</v>
      </c>
      <c r="I145" s="11">
        <f t="shared" si="65"/>
        <v>36</v>
      </c>
      <c r="J145" s="11">
        <f t="shared" si="65"/>
        <v>12</v>
      </c>
      <c r="K145" s="11">
        <f t="shared" si="65"/>
        <v>10</v>
      </c>
      <c r="L145" s="11">
        <f t="shared" si="65"/>
        <v>20</v>
      </c>
      <c r="M145" s="11">
        <f t="shared" si="65"/>
        <v>6</v>
      </c>
      <c r="N145" s="11">
        <f t="shared" si="65"/>
        <v>1</v>
      </c>
      <c r="O145" s="64">
        <f>SUM(D145+E145+F145+I145+K145+L145+M145)</f>
        <v>137</v>
      </c>
      <c r="P145" s="12"/>
      <c r="Q145" s="12" t="s">
        <v>224</v>
      </c>
      <c r="R145" s="45" t="s">
        <v>370</v>
      </c>
      <c r="S145" s="11" t="s">
        <v>371</v>
      </c>
      <c r="T145" s="13"/>
      <c r="U145" s="37"/>
      <c r="V145" s="13"/>
      <c r="W145" s="123"/>
      <c r="X145" s="13"/>
      <c r="Y145" s="37"/>
      <c r="Z145" s="13" t="s">
        <v>185</v>
      </c>
      <c r="AA145" s="14" t="s">
        <v>886</v>
      </c>
      <c r="AB145" s="13"/>
      <c r="AC145" s="13"/>
      <c r="AD145" s="11"/>
      <c r="AE145" s="87" t="s">
        <v>373</v>
      </c>
      <c r="AF145" s="88" t="s">
        <v>97</v>
      </c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5"/>
      <c r="CV145" s="49"/>
      <c r="CW145" s="49"/>
      <c r="CX145" s="11"/>
      <c r="CY145" s="49"/>
      <c r="CZ145" s="49"/>
      <c r="DA145" s="11"/>
      <c r="DB145" s="49"/>
      <c r="DC145" s="49"/>
      <c r="DD145" s="11"/>
      <c r="DE145" s="115"/>
      <c r="DF145" s="13"/>
      <c r="DG145" s="13"/>
      <c r="DH145" s="11"/>
      <c r="DK145" s="11"/>
      <c r="DL145" s="11"/>
      <c r="DM145" s="11"/>
      <c r="DN145" s="45" t="s">
        <v>980</v>
      </c>
      <c r="DT145" s="19"/>
    </row>
    <row r="146" spans="1:139" customFormat="1" x14ac:dyDescent="0.25">
      <c r="A146" s="11"/>
      <c r="B146" s="11"/>
      <c r="C146" s="11"/>
      <c r="D146" s="49"/>
      <c r="E146" s="49"/>
      <c r="F146" s="50"/>
      <c r="G146" s="51"/>
      <c r="H146" s="51"/>
      <c r="I146" s="50"/>
      <c r="J146" s="51"/>
      <c r="K146" s="50"/>
      <c r="L146" s="50"/>
      <c r="M146" s="50"/>
      <c r="N146" s="50"/>
      <c r="O146" s="48"/>
      <c r="P146" s="12"/>
      <c r="Q146" s="12"/>
      <c r="R146" s="45" t="s">
        <v>369</v>
      </c>
      <c r="S146" s="11" t="s">
        <v>150</v>
      </c>
      <c r="T146" s="13"/>
      <c r="U146" s="37"/>
      <c r="V146" s="13"/>
      <c r="W146" s="123"/>
      <c r="X146" s="13"/>
      <c r="Y146" s="37"/>
      <c r="Z146" s="13" t="s">
        <v>186</v>
      </c>
      <c r="AA146" s="14" t="s">
        <v>187</v>
      </c>
      <c r="AB146" s="13"/>
      <c r="AC146" s="13"/>
      <c r="AD146" s="11"/>
      <c r="AE146" s="87" t="s">
        <v>375</v>
      </c>
      <c r="AF146" s="88" t="s">
        <v>386</v>
      </c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5"/>
      <c r="CV146" s="49"/>
      <c r="CW146" s="49"/>
      <c r="CX146" s="11"/>
      <c r="CY146" s="49"/>
      <c r="CZ146" s="49"/>
      <c r="DA146" s="11"/>
      <c r="DB146" s="49"/>
      <c r="DC146" s="49"/>
      <c r="DD146" s="11"/>
      <c r="DE146" s="115"/>
      <c r="DF146" s="13"/>
      <c r="DG146" s="13"/>
      <c r="DH146" s="11"/>
      <c r="DK146" s="11"/>
      <c r="DL146" s="11"/>
      <c r="DM146" s="11"/>
      <c r="DN146" s="11" t="s">
        <v>986</v>
      </c>
      <c r="DT146" s="19"/>
      <c r="EI146" s="11"/>
    </row>
    <row r="147" spans="1:139" customFormat="1" x14ac:dyDescent="0.25">
      <c r="A147" s="11"/>
      <c r="B147" s="11"/>
      <c r="C147" s="11"/>
      <c r="D147" s="49"/>
      <c r="E147" s="49"/>
      <c r="F147" s="50"/>
      <c r="G147" s="51"/>
      <c r="H147" s="51"/>
      <c r="I147" s="50"/>
      <c r="J147" s="11"/>
      <c r="K147" s="50"/>
      <c r="L147" s="50"/>
      <c r="M147" s="50"/>
      <c r="N147" s="50"/>
      <c r="O147" s="48"/>
      <c r="P147" s="69" t="s">
        <v>366</v>
      </c>
      <c r="Q147" s="69" t="s">
        <v>366</v>
      </c>
      <c r="R147" s="45" t="s">
        <v>341</v>
      </c>
      <c r="S147" s="11" t="s">
        <v>158</v>
      </c>
      <c r="T147" s="13"/>
      <c r="U147" s="37"/>
      <c r="V147" s="13"/>
      <c r="W147" s="123"/>
      <c r="X147" s="13"/>
      <c r="Y147" s="37"/>
      <c r="Z147" s="13" t="s">
        <v>189</v>
      </c>
      <c r="AA147" s="14" t="s">
        <v>888</v>
      </c>
      <c r="AB147" s="13"/>
      <c r="AC147" s="13"/>
      <c r="AD147" s="11"/>
      <c r="AE147" s="87" t="s">
        <v>376</v>
      </c>
      <c r="AF147" s="88" t="s">
        <v>110</v>
      </c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5"/>
      <c r="CV147" s="49"/>
      <c r="CW147" s="49"/>
      <c r="CX147" s="11"/>
      <c r="CY147" s="49"/>
      <c r="CZ147" s="49"/>
      <c r="DA147" s="11"/>
      <c r="DB147" s="49"/>
      <c r="DC147" s="49"/>
      <c r="DD147" s="11"/>
      <c r="DE147" s="115"/>
      <c r="DF147" s="13"/>
      <c r="DG147" s="13"/>
      <c r="DH147" s="11"/>
      <c r="DK147" s="11"/>
      <c r="DL147" s="11"/>
      <c r="DM147" s="11"/>
      <c r="DN147" s="11" t="s">
        <v>987</v>
      </c>
      <c r="DT147" s="19"/>
      <c r="EI147" s="11"/>
    </row>
    <row r="148" spans="1:139" customFormat="1" x14ac:dyDescent="0.25">
      <c r="A148" s="11"/>
      <c r="B148" s="11"/>
      <c r="C148" s="11"/>
      <c r="D148" s="49"/>
      <c r="E148" s="49"/>
      <c r="F148" s="50"/>
      <c r="G148" s="51"/>
      <c r="H148" s="51"/>
      <c r="I148" s="50"/>
      <c r="J148" s="11"/>
      <c r="K148" s="50"/>
      <c r="L148" s="50"/>
      <c r="M148" s="50"/>
      <c r="N148" s="50"/>
      <c r="O148" s="48"/>
      <c r="P148" s="12"/>
      <c r="Q148" s="12"/>
      <c r="R148" s="45" t="s">
        <v>368</v>
      </c>
      <c r="S148" s="11" t="s">
        <v>161</v>
      </c>
      <c r="T148" s="13"/>
      <c r="U148" s="37"/>
      <c r="V148" s="13"/>
      <c r="W148" s="123"/>
      <c r="X148" s="13"/>
      <c r="Y148" s="37"/>
      <c r="Z148" s="13" t="s">
        <v>876</v>
      </c>
      <c r="AA148" s="14" t="s">
        <v>877</v>
      </c>
      <c r="AB148" s="13"/>
      <c r="AC148" s="13"/>
      <c r="AD148" s="11"/>
      <c r="AE148" s="87" t="s">
        <v>379</v>
      </c>
      <c r="AF148" s="88" t="s">
        <v>387</v>
      </c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5"/>
      <c r="CV148" s="49"/>
      <c r="CW148" s="49"/>
      <c r="CX148" s="11"/>
      <c r="CY148" s="49"/>
      <c r="CZ148" s="49"/>
      <c r="DA148" s="11"/>
      <c r="DB148" s="49"/>
      <c r="DC148" s="49"/>
      <c r="DD148" s="11"/>
      <c r="DE148" s="115"/>
      <c r="DF148" s="13"/>
      <c r="DG148" s="13"/>
      <c r="DH148" s="11"/>
      <c r="DK148" s="11"/>
      <c r="DL148" s="11"/>
      <c r="DM148" s="11"/>
      <c r="DN148" s="11" t="s">
        <v>988</v>
      </c>
      <c r="DT148" s="19"/>
      <c r="EI148" s="11"/>
    </row>
    <row r="149" spans="1:139" x14ac:dyDescent="0.25">
      <c r="R149" s="45" t="s">
        <v>367</v>
      </c>
      <c r="S149" s="11" t="s">
        <v>166</v>
      </c>
      <c r="AE149" s="87" t="s">
        <v>394</v>
      </c>
      <c r="AF149" s="88" t="s">
        <v>395</v>
      </c>
      <c r="DN149" s="11" t="s">
        <v>981</v>
      </c>
      <c r="DT149" s="19"/>
    </row>
    <row r="150" spans="1:139" x14ac:dyDescent="0.25">
      <c r="R150" s="45" t="s">
        <v>365</v>
      </c>
      <c r="S150" s="11" t="s">
        <v>249</v>
      </c>
      <c r="AE150" s="87" t="s">
        <v>383</v>
      </c>
      <c r="AF150" s="88" t="s">
        <v>388</v>
      </c>
      <c r="DN150" s="11" t="s">
        <v>982</v>
      </c>
      <c r="DT150" s="19"/>
    </row>
    <row r="151" spans="1:139" x14ac:dyDescent="0.25">
      <c r="AE151" s="91" t="s">
        <v>365</v>
      </c>
      <c r="AF151" s="89" t="s">
        <v>249</v>
      </c>
      <c r="DN151" s="11" t="s">
        <v>989</v>
      </c>
      <c r="DT151" s="19"/>
    </row>
    <row r="152" spans="1:139" x14ac:dyDescent="0.25">
      <c r="AE152" s="80"/>
      <c r="DN152" s="11" t="s">
        <v>990</v>
      </c>
    </row>
    <row r="153" spans="1:139" x14ac:dyDescent="0.25">
      <c r="AE153" s="80" t="s">
        <v>408</v>
      </c>
      <c r="DN153" s="11" t="s">
        <v>991</v>
      </c>
    </row>
    <row r="154" spans="1:139" x14ac:dyDescent="0.25">
      <c r="O154" s="109"/>
      <c r="P154" s="110"/>
      <c r="Q154" s="111"/>
      <c r="R154" s="112"/>
      <c r="S154" s="113"/>
      <c r="AE154" s="80" t="s">
        <v>410</v>
      </c>
      <c r="DN154" s="11" t="s">
        <v>983</v>
      </c>
    </row>
    <row r="155" spans="1:139" x14ac:dyDescent="0.25">
      <c r="O155" s="109"/>
      <c r="P155" s="110"/>
      <c r="Q155" s="111"/>
      <c r="R155" s="112"/>
      <c r="S155" s="113"/>
      <c r="AE155" s="80" t="s">
        <v>409</v>
      </c>
      <c r="DN155" s="11" t="s">
        <v>984</v>
      </c>
    </row>
    <row r="156" spans="1:139" x14ac:dyDescent="0.25">
      <c r="O156" s="109"/>
      <c r="P156" s="110"/>
      <c r="Q156" s="111"/>
      <c r="R156" s="112"/>
      <c r="S156" s="113"/>
      <c r="AE156" s="80"/>
      <c r="DN156" s="11" t="s">
        <v>992</v>
      </c>
    </row>
    <row r="157" spans="1:139" x14ac:dyDescent="0.25">
      <c r="O157" s="114"/>
      <c r="P157" s="111"/>
      <c r="Q157" s="111"/>
      <c r="R157" s="112"/>
      <c r="S157" s="115"/>
      <c r="AE157" s="80" t="s">
        <v>411</v>
      </c>
      <c r="DN157" s="11" t="s">
        <v>985</v>
      </c>
    </row>
    <row r="158" spans="1:139" x14ac:dyDescent="0.25">
      <c r="AE158" s="80" t="s">
        <v>413</v>
      </c>
    </row>
    <row r="159" spans="1:139" x14ac:dyDescent="0.25">
      <c r="AE159" s="80" t="s">
        <v>412</v>
      </c>
      <c r="DO159" s="45" t="s">
        <v>993</v>
      </c>
    </row>
    <row r="160" spans="1:139" x14ac:dyDescent="0.25">
      <c r="AE160" s="80"/>
      <c r="DO160" s="11" t="s">
        <v>994</v>
      </c>
    </row>
    <row r="161" spans="31:122" x14ac:dyDescent="0.25">
      <c r="AE161" s="80"/>
      <c r="DO161" s="11" t="s">
        <v>995</v>
      </c>
    </row>
    <row r="162" spans="31:122" x14ac:dyDescent="0.25">
      <c r="AE162" s="80"/>
      <c r="DO162" s="11" t="s">
        <v>996</v>
      </c>
    </row>
    <row r="163" spans="31:122" x14ac:dyDescent="0.25">
      <c r="AE163" s="80"/>
      <c r="DO163" s="11" t="s">
        <v>997</v>
      </c>
    </row>
    <row r="164" spans="31:122" x14ac:dyDescent="0.25">
      <c r="AE164" s="80"/>
    </row>
    <row r="165" spans="31:122" x14ac:dyDescent="0.25">
      <c r="AE165" s="80"/>
    </row>
    <row r="166" spans="31:122" x14ac:dyDescent="0.25">
      <c r="AE166" s="80"/>
    </row>
    <row r="167" spans="31:122" x14ac:dyDescent="0.25">
      <c r="AE167" s="80"/>
    </row>
    <row r="168" spans="31:122" x14ac:dyDescent="0.25">
      <c r="AE168" s="80"/>
      <c r="DR168" s="11" t="s">
        <v>998</v>
      </c>
    </row>
    <row r="169" spans="31:122" x14ac:dyDescent="0.25">
      <c r="AE169" s="80"/>
    </row>
    <row r="170" spans="31:122" x14ac:dyDescent="0.25">
      <c r="AE170" s="80"/>
    </row>
    <row r="171" spans="31:122" x14ac:dyDescent="0.25">
      <c r="AE171" s="80"/>
      <c r="DK171" s="856" t="s">
        <v>78</v>
      </c>
      <c r="DL171" s="857"/>
      <c r="DM171" s="858"/>
      <c r="DN171" s="173" t="s">
        <v>950</v>
      </c>
    </row>
    <row r="172" spans="31:122" x14ac:dyDescent="0.25">
      <c r="AE172" s="80"/>
      <c r="DK172" s="174" t="s">
        <v>76</v>
      </c>
      <c r="DL172" s="175" t="s">
        <v>77</v>
      </c>
      <c r="DM172" s="176" t="s">
        <v>701</v>
      </c>
      <c r="DN172" s="171"/>
    </row>
    <row r="173" spans="31:122" x14ac:dyDescent="0.25">
      <c r="AE173" s="80"/>
      <c r="DK173" s="177">
        <v>101</v>
      </c>
      <c r="DL173" s="178" t="s">
        <v>712</v>
      </c>
      <c r="DM173" s="179">
        <v>2</v>
      </c>
      <c r="DN173" s="171"/>
    </row>
    <row r="174" spans="31:122" x14ac:dyDescent="0.25">
      <c r="AE174" s="80"/>
      <c r="DK174" s="177">
        <v>102</v>
      </c>
      <c r="DL174" s="178" t="s">
        <v>713</v>
      </c>
      <c r="DM174" s="179">
        <v>3</v>
      </c>
      <c r="DN174" s="171"/>
    </row>
    <row r="175" spans="31:122" x14ac:dyDescent="0.25">
      <c r="AE175" s="80"/>
      <c r="DK175" s="177">
        <v>103</v>
      </c>
      <c r="DL175" s="178" t="s">
        <v>714</v>
      </c>
      <c r="DM175" s="179">
        <v>4</v>
      </c>
      <c r="DN175" s="171"/>
    </row>
    <row r="176" spans="31:122" x14ac:dyDescent="0.25">
      <c r="AE176" s="80"/>
      <c r="DK176" s="177">
        <v>104</v>
      </c>
      <c r="DL176" s="178" t="s">
        <v>715</v>
      </c>
      <c r="DM176" s="179">
        <v>5</v>
      </c>
      <c r="DN176" s="171"/>
    </row>
    <row r="177" spans="31:118" x14ac:dyDescent="0.25">
      <c r="AE177" s="80"/>
      <c r="DK177" s="177">
        <v>111</v>
      </c>
      <c r="DL177" s="178" t="s">
        <v>716</v>
      </c>
      <c r="DM177" s="179">
        <v>4</v>
      </c>
      <c r="DN177" s="171" t="s">
        <v>953</v>
      </c>
    </row>
    <row r="178" spans="31:118" x14ac:dyDescent="0.25">
      <c r="AE178" s="80"/>
      <c r="DK178" s="177">
        <v>112</v>
      </c>
      <c r="DL178" s="178" t="s">
        <v>717</v>
      </c>
      <c r="DM178" s="179">
        <v>5</v>
      </c>
      <c r="DN178" s="171" t="s">
        <v>953</v>
      </c>
    </row>
    <row r="179" spans="31:118" x14ac:dyDescent="0.25">
      <c r="AE179" s="80"/>
      <c r="DK179" s="177">
        <v>121</v>
      </c>
      <c r="DL179" s="178" t="s">
        <v>718</v>
      </c>
      <c r="DM179" s="179">
        <v>4</v>
      </c>
      <c r="DN179" s="171" t="s">
        <v>954</v>
      </c>
    </row>
    <row r="180" spans="31:118" x14ac:dyDescent="0.25">
      <c r="AE180" s="80"/>
      <c r="DK180" s="177">
        <v>122</v>
      </c>
      <c r="DL180" s="178" t="s">
        <v>719</v>
      </c>
      <c r="DM180" s="179">
        <v>5</v>
      </c>
      <c r="DN180" s="171" t="s">
        <v>954</v>
      </c>
    </row>
    <row r="181" spans="31:118" x14ac:dyDescent="0.25">
      <c r="DK181" s="177">
        <v>123</v>
      </c>
      <c r="DL181" s="178" t="s">
        <v>720</v>
      </c>
      <c r="DM181" s="179">
        <v>6</v>
      </c>
      <c r="DN181" s="171" t="s">
        <v>954</v>
      </c>
    </row>
    <row r="182" spans="31:118" x14ac:dyDescent="0.25">
      <c r="DK182" s="177">
        <v>124</v>
      </c>
      <c r="DL182" s="178" t="s">
        <v>721</v>
      </c>
      <c r="DM182" s="179">
        <v>7</v>
      </c>
      <c r="DN182" s="171" t="s">
        <v>954</v>
      </c>
    </row>
    <row r="183" spans="31:118" x14ac:dyDescent="0.25">
      <c r="DK183" s="177">
        <v>131</v>
      </c>
      <c r="DL183" s="178" t="s">
        <v>722</v>
      </c>
      <c r="DM183" s="179">
        <v>4</v>
      </c>
      <c r="DN183" s="171" t="s">
        <v>955</v>
      </c>
    </row>
    <row r="184" spans="31:118" x14ac:dyDescent="0.25">
      <c r="DK184" s="177">
        <v>132</v>
      </c>
      <c r="DL184" s="178" t="s">
        <v>723</v>
      </c>
      <c r="DM184" s="179">
        <v>5</v>
      </c>
      <c r="DN184" s="171" t="s">
        <v>955</v>
      </c>
    </row>
    <row r="185" spans="31:118" x14ac:dyDescent="0.25">
      <c r="DK185" s="177">
        <v>133</v>
      </c>
      <c r="DL185" s="178" t="s">
        <v>724</v>
      </c>
      <c r="DM185" s="179">
        <v>6</v>
      </c>
      <c r="DN185" s="171" t="s">
        <v>955</v>
      </c>
    </row>
    <row r="186" spans="31:118" x14ac:dyDescent="0.25">
      <c r="DK186" s="177">
        <v>134</v>
      </c>
      <c r="DL186" s="178" t="s">
        <v>725</v>
      </c>
      <c r="DM186" s="179">
        <v>7</v>
      </c>
      <c r="DN186" s="171" t="s">
        <v>955</v>
      </c>
    </row>
    <row r="187" spans="31:118" x14ac:dyDescent="0.25">
      <c r="DK187" s="177">
        <v>138</v>
      </c>
      <c r="DL187" s="178" t="s">
        <v>726</v>
      </c>
      <c r="DM187" s="179">
        <v>6</v>
      </c>
      <c r="DN187" s="171"/>
    </row>
    <row r="188" spans="31:118" x14ac:dyDescent="0.25">
      <c r="DK188" s="177">
        <v>139</v>
      </c>
      <c r="DL188" s="178" t="s">
        <v>727</v>
      </c>
      <c r="DM188" s="179">
        <v>7</v>
      </c>
      <c r="DN188" s="171"/>
    </row>
    <row r="189" spans="31:118" x14ac:dyDescent="0.25">
      <c r="DK189" s="177">
        <v>141</v>
      </c>
      <c r="DL189" s="178" t="s">
        <v>728</v>
      </c>
      <c r="DM189" s="179">
        <v>8</v>
      </c>
      <c r="DN189" s="171" t="s">
        <v>956</v>
      </c>
    </row>
    <row r="190" spans="31:118" x14ac:dyDescent="0.25">
      <c r="DK190" s="177">
        <v>142</v>
      </c>
      <c r="DL190" s="178" t="s">
        <v>729</v>
      </c>
      <c r="DM190" s="179">
        <v>9</v>
      </c>
      <c r="DN190" s="171" t="s">
        <v>956</v>
      </c>
    </row>
    <row r="191" spans="31:118" x14ac:dyDescent="0.25">
      <c r="DK191" s="177">
        <v>143</v>
      </c>
      <c r="DL191" s="178" t="s">
        <v>730</v>
      </c>
      <c r="DM191" s="179">
        <v>10</v>
      </c>
      <c r="DN191" s="171" t="s">
        <v>956</v>
      </c>
    </row>
    <row r="192" spans="31:118" x14ac:dyDescent="0.25">
      <c r="DK192" s="177">
        <v>144</v>
      </c>
      <c r="DL192" s="178" t="s">
        <v>731</v>
      </c>
      <c r="DM192" s="179">
        <v>11</v>
      </c>
      <c r="DN192" s="171" t="s">
        <v>956</v>
      </c>
    </row>
    <row r="193" spans="115:118" x14ac:dyDescent="0.25">
      <c r="DK193" s="177">
        <v>150</v>
      </c>
      <c r="DL193" s="178" t="s">
        <v>732</v>
      </c>
      <c r="DM193" s="179">
        <v>8</v>
      </c>
      <c r="DN193" s="171"/>
    </row>
    <row r="194" spans="115:118" x14ac:dyDescent="0.25">
      <c r="DK194" s="177">
        <v>151</v>
      </c>
      <c r="DL194" s="178" t="s">
        <v>733</v>
      </c>
      <c r="DM194" s="179">
        <v>9</v>
      </c>
      <c r="DN194" s="171"/>
    </row>
    <row r="195" spans="115:118" x14ac:dyDescent="0.25">
      <c r="DK195" s="177">
        <v>152</v>
      </c>
      <c r="DL195" s="178" t="s">
        <v>734</v>
      </c>
      <c r="DM195" s="179">
        <v>10</v>
      </c>
      <c r="DN195" s="171"/>
    </row>
    <row r="196" spans="115:118" x14ac:dyDescent="0.25">
      <c r="DK196" s="177">
        <v>153</v>
      </c>
      <c r="DL196" s="178" t="s">
        <v>735</v>
      </c>
      <c r="DM196" s="179">
        <v>11</v>
      </c>
      <c r="DN196" s="171"/>
    </row>
    <row r="197" spans="115:118" x14ac:dyDescent="0.25">
      <c r="DK197" s="177">
        <v>154</v>
      </c>
      <c r="DL197" s="178" t="s">
        <v>736</v>
      </c>
      <c r="DM197" s="179">
        <v>12</v>
      </c>
      <c r="DN197" s="171"/>
    </row>
    <row r="198" spans="115:118" x14ac:dyDescent="0.25">
      <c r="DK198" s="177">
        <v>161</v>
      </c>
      <c r="DL198" s="178" t="s">
        <v>737</v>
      </c>
      <c r="DM198" s="179">
        <v>8</v>
      </c>
      <c r="DN198" s="171" t="s">
        <v>957</v>
      </c>
    </row>
    <row r="199" spans="115:118" x14ac:dyDescent="0.25">
      <c r="DK199" s="177">
        <v>162</v>
      </c>
      <c r="DL199" s="178" t="s">
        <v>738</v>
      </c>
      <c r="DM199" s="179">
        <v>9</v>
      </c>
      <c r="DN199" s="171" t="s">
        <v>957</v>
      </c>
    </row>
    <row r="200" spans="115:118" x14ac:dyDescent="0.25">
      <c r="DK200" s="177">
        <v>163</v>
      </c>
      <c r="DL200" s="178" t="s">
        <v>739</v>
      </c>
      <c r="DM200" s="179">
        <v>10</v>
      </c>
      <c r="DN200" s="171"/>
    </row>
    <row r="201" spans="115:118" x14ac:dyDescent="0.25">
      <c r="DK201" s="177">
        <v>164</v>
      </c>
      <c r="DL201" s="178" t="s">
        <v>740</v>
      </c>
      <c r="DM201" s="179">
        <v>11</v>
      </c>
      <c r="DN201" s="171"/>
    </row>
    <row r="202" spans="115:118" x14ac:dyDescent="0.25">
      <c r="DK202" s="177">
        <v>171</v>
      </c>
      <c r="DL202" s="178" t="s">
        <v>741</v>
      </c>
      <c r="DM202" s="179">
        <v>9</v>
      </c>
      <c r="DN202" s="171"/>
    </row>
    <row r="203" spans="115:118" x14ac:dyDescent="0.25">
      <c r="DK203" s="177">
        <v>172</v>
      </c>
      <c r="DL203" s="178" t="s">
        <v>742</v>
      </c>
      <c r="DM203" s="179">
        <v>10</v>
      </c>
      <c r="DN203" s="171"/>
    </row>
    <row r="204" spans="115:118" x14ac:dyDescent="0.25">
      <c r="DK204" s="177">
        <v>173</v>
      </c>
      <c r="DL204" s="178" t="s">
        <v>743</v>
      </c>
      <c r="DM204" s="179">
        <v>11</v>
      </c>
      <c r="DN204" s="171"/>
    </row>
    <row r="205" spans="115:118" x14ac:dyDescent="0.25">
      <c r="DK205" s="177">
        <v>174</v>
      </c>
      <c r="DL205" s="178" t="s">
        <v>744</v>
      </c>
      <c r="DM205" s="179">
        <v>12</v>
      </c>
      <c r="DN205" s="171"/>
    </row>
    <row r="206" spans="115:118" x14ac:dyDescent="0.25">
      <c r="DK206" s="177">
        <v>181</v>
      </c>
      <c r="DL206" s="178" t="s">
        <v>745</v>
      </c>
      <c r="DM206" s="179">
        <v>10</v>
      </c>
      <c r="DN206" s="171"/>
    </row>
    <row r="207" spans="115:118" x14ac:dyDescent="0.25">
      <c r="DK207" s="177">
        <v>183</v>
      </c>
      <c r="DL207" s="178" t="s">
        <v>746</v>
      </c>
      <c r="DM207" s="179">
        <v>12</v>
      </c>
      <c r="DN207" s="171"/>
    </row>
    <row r="208" spans="115:118" x14ac:dyDescent="0.25">
      <c r="DK208" s="177">
        <v>191</v>
      </c>
      <c r="DL208" s="178" t="s">
        <v>747</v>
      </c>
      <c r="DM208" s="179">
        <v>7</v>
      </c>
      <c r="DN208" s="171"/>
    </row>
    <row r="209" spans="115:118" x14ac:dyDescent="0.25">
      <c r="DK209" s="177">
        <v>192</v>
      </c>
      <c r="DL209" s="178" t="s">
        <v>748</v>
      </c>
      <c r="DM209" s="179">
        <v>8</v>
      </c>
      <c r="DN209" s="171"/>
    </row>
    <row r="210" spans="115:118" x14ac:dyDescent="0.25">
      <c r="DK210" s="177">
        <v>193</v>
      </c>
      <c r="DL210" s="178" t="s">
        <v>749</v>
      </c>
      <c r="DM210" s="179">
        <v>9</v>
      </c>
      <c r="DN210" s="171"/>
    </row>
    <row r="211" spans="115:118" x14ac:dyDescent="0.25">
      <c r="DK211" s="177">
        <v>201</v>
      </c>
      <c r="DL211" s="178" t="s">
        <v>750</v>
      </c>
      <c r="DM211" s="179">
        <v>2</v>
      </c>
      <c r="DN211" s="171"/>
    </row>
    <row r="212" spans="115:118" x14ac:dyDescent="0.25">
      <c r="DK212" s="177">
        <v>202</v>
      </c>
      <c r="DL212" s="178" t="s">
        <v>751</v>
      </c>
      <c r="DM212" s="179">
        <v>3</v>
      </c>
      <c r="DN212" s="171"/>
    </row>
    <row r="213" spans="115:118" x14ac:dyDescent="0.25">
      <c r="DK213" s="177">
        <v>211</v>
      </c>
      <c r="DL213" s="178" t="s">
        <v>752</v>
      </c>
      <c r="DM213" s="179">
        <v>4</v>
      </c>
      <c r="DN213" s="171" t="s">
        <v>958</v>
      </c>
    </row>
    <row r="214" spans="115:118" x14ac:dyDescent="0.25">
      <c r="DK214" s="177">
        <v>212</v>
      </c>
      <c r="DL214" s="178" t="s">
        <v>753</v>
      </c>
      <c r="DM214" s="179">
        <v>5</v>
      </c>
      <c r="DN214" s="171" t="s">
        <v>958</v>
      </c>
    </row>
    <row r="215" spans="115:118" x14ac:dyDescent="0.25">
      <c r="DK215" s="177">
        <v>213</v>
      </c>
      <c r="DL215" s="178" t="s">
        <v>754</v>
      </c>
      <c r="DM215" s="179">
        <v>6</v>
      </c>
      <c r="DN215" s="171" t="s">
        <v>958</v>
      </c>
    </row>
    <row r="216" spans="115:118" x14ac:dyDescent="0.25">
      <c r="DK216" s="177">
        <v>214</v>
      </c>
      <c r="DL216" s="178" t="s">
        <v>755</v>
      </c>
      <c r="DM216" s="179">
        <v>7</v>
      </c>
      <c r="DN216" s="171" t="s">
        <v>958</v>
      </c>
    </row>
    <row r="217" spans="115:118" x14ac:dyDescent="0.25">
      <c r="DK217" s="177">
        <v>221</v>
      </c>
      <c r="DL217" s="178" t="s">
        <v>756</v>
      </c>
      <c r="DM217" s="179">
        <v>8</v>
      </c>
      <c r="DN217" s="171" t="s">
        <v>959</v>
      </c>
    </row>
    <row r="218" spans="115:118" x14ac:dyDescent="0.25">
      <c r="DK218" s="177">
        <v>222</v>
      </c>
      <c r="DL218" s="178" t="s">
        <v>757</v>
      </c>
      <c r="DM218" s="179">
        <v>9</v>
      </c>
      <c r="DN218" s="171" t="s">
        <v>959</v>
      </c>
    </row>
    <row r="219" spans="115:118" x14ac:dyDescent="0.25">
      <c r="DK219" s="177">
        <v>223</v>
      </c>
      <c r="DL219" s="178" t="s">
        <v>758</v>
      </c>
      <c r="DM219" s="179">
        <v>10</v>
      </c>
      <c r="DN219" s="171" t="s">
        <v>959</v>
      </c>
    </row>
    <row r="220" spans="115:118" x14ac:dyDescent="0.25">
      <c r="DK220" s="177">
        <v>224</v>
      </c>
      <c r="DL220" s="178" t="s">
        <v>759</v>
      </c>
      <c r="DM220" s="179">
        <v>11</v>
      </c>
      <c r="DN220" s="171" t="s">
        <v>959</v>
      </c>
    </row>
    <row r="221" spans="115:118" x14ac:dyDescent="0.25">
      <c r="DK221" s="177">
        <v>241</v>
      </c>
      <c r="DL221" s="178" t="s">
        <v>760</v>
      </c>
      <c r="DM221" s="179">
        <v>8</v>
      </c>
      <c r="DN221" s="171"/>
    </row>
    <row r="222" spans="115:118" x14ac:dyDescent="0.25">
      <c r="DK222" s="177">
        <v>242</v>
      </c>
      <c r="DL222" s="178" t="s">
        <v>761</v>
      </c>
      <c r="DM222" s="179">
        <v>9</v>
      </c>
      <c r="DN222" s="171"/>
    </row>
    <row r="223" spans="115:118" x14ac:dyDescent="0.25">
      <c r="DK223" s="177">
        <v>243</v>
      </c>
      <c r="DL223" s="178" t="s">
        <v>762</v>
      </c>
      <c r="DM223" s="179">
        <v>10</v>
      </c>
      <c r="DN223" s="171"/>
    </row>
    <row r="224" spans="115:118" x14ac:dyDescent="0.25">
      <c r="DK224" s="177">
        <v>244</v>
      </c>
      <c r="DL224" s="178" t="s">
        <v>763</v>
      </c>
      <c r="DM224" s="179">
        <v>11</v>
      </c>
      <c r="DN224" s="171"/>
    </row>
    <row r="225" spans="115:118" x14ac:dyDescent="0.25">
      <c r="DK225" s="177">
        <v>250</v>
      </c>
      <c r="DL225" s="178" t="s">
        <v>764</v>
      </c>
      <c r="DM225" s="179">
        <v>8</v>
      </c>
      <c r="DN225" s="171"/>
    </row>
    <row r="226" spans="115:118" x14ac:dyDescent="0.25">
      <c r="DK226" s="177">
        <v>251</v>
      </c>
      <c r="DL226" s="178" t="s">
        <v>765</v>
      </c>
      <c r="DM226" s="179">
        <v>9</v>
      </c>
      <c r="DN226" s="171"/>
    </row>
    <row r="227" spans="115:118" x14ac:dyDescent="0.25">
      <c r="DK227" s="177">
        <v>252</v>
      </c>
      <c r="DL227" s="178" t="s">
        <v>766</v>
      </c>
      <c r="DM227" s="179">
        <v>10</v>
      </c>
      <c r="DN227" s="171"/>
    </row>
    <row r="228" spans="115:118" x14ac:dyDescent="0.25">
      <c r="DK228" s="177">
        <v>253</v>
      </c>
      <c r="DL228" s="178" t="s">
        <v>767</v>
      </c>
      <c r="DM228" s="179">
        <v>11</v>
      </c>
      <c r="DN228" s="171"/>
    </row>
    <row r="229" spans="115:118" x14ac:dyDescent="0.25">
      <c r="DK229" s="177">
        <v>254</v>
      </c>
      <c r="DL229" s="178" t="s">
        <v>768</v>
      </c>
      <c r="DM229" s="179">
        <v>12</v>
      </c>
      <c r="DN229" s="171"/>
    </row>
    <row r="230" spans="115:118" x14ac:dyDescent="0.25">
      <c r="DK230" s="177">
        <v>351</v>
      </c>
      <c r="DL230" s="178" t="s">
        <v>769</v>
      </c>
      <c r="DM230" s="179">
        <v>7</v>
      </c>
      <c r="DN230" s="171"/>
    </row>
    <row r="231" spans="115:118" x14ac:dyDescent="0.25">
      <c r="DK231" s="177">
        <v>352</v>
      </c>
      <c r="DL231" s="178" t="s">
        <v>770</v>
      </c>
      <c r="DM231" s="179">
        <v>8</v>
      </c>
      <c r="DN231" s="171"/>
    </row>
    <row r="232" spans="115:118" x14ac:dyDescent="0.25">
      <c r="DK232" s="177">
        <v>353</v>
      </c>
      <c r="DL232" s="178" t="s">
        <v>771</v>
      </c>
      <c r="DM232" s="179">
        <v>9</v>
      </c>
      <c r="DN232" s="171"/>
    </row>
    <row r="233" spans="115:118" x14ac:dyDescent="0.25">
      <c r="DK233" s="177">
        <v>354</v>
      </c>
      <c r="DL233" s="178" t="s">
        <v>772</v>
      </c>
      <c r="DM233" s="179">
        <v>10</v>
      </c>
      <c r="DN233" s="171"/>
    </row>
    <row r="234" spans="115:118" x14ac:dyDescent="0.25">
      <c r="DK234" s="177">
        <v>355</v>
      </c>
      <c r="DL234" s="178" t="s">
        <v>773</v>
      </c>
      <c r="DM234" s="179">
        <v>11</v>
      </c>
      <c r="DN234" s="171"/>
    </row>
    <row r="235" spans="115:118" x14ac:dyDescent="0.25">
      <c r="DK235" s="177">
        <v>356</v>
      </c>
      <c r="DL235" s="178" t="s">
        <v>774</v>
      </c>
      <c r="DM235" s="179">
        <v>12</v>
      </c>
      <c r="DN235" s="171"/>
    </row>
    <row r="236" spans="115:118" x14ac:dyDescent="0.25">
      <c r="DK236" s="177">
        <v>361</v>
      </c>
      <c r="DL236" s="178" t="s">
        <v>775</v>
      </c>
      <c r="DM236" s="179">
        <v>6</v>
      </c>
      <c r="DN236" s="171"/>
    </row>
    <row r="237" spans="115:118" x14ac:dyDescent="0.25">
      <c r="DK237" s="177">
        <v>362</v>
      </c>
      <c r="DL237" s="178" t="s">
        <v>776</v>
      </c>
      <c r="DM237" s="179">
        <v>7</v>
      </c>
      <c r="DN237" s="171"/>
    </row>
    <row r="238" spans="115:118" x14ac:dyDescent="0.25">
      <c r="DK238" s="177">
        <v>363</v>
      </c>
      <c r="DL238" s="178" t="s">
        <v>777</v>
      </c>
      <c r="DM238" s="179">
        <v>8</v>
      </c>
      <c r="DN238" s="171"/>
    </row>
    <row r="239" spans="115:118" x14ac:dyDescent="0.25">
      <c r="DK239" s="177">
        <v>364</v>
      </c>
      <c r="DL239" s="178" t="s">
        <v>778</v>
      </c>
      <c r="DM239" s="179">
        <v>9</v>
      </c>
      <c r="DN239" s="171"/>
    </row>
    <row r="240" spans="115:118" x14ac:dyDescent="0.25">
      <c r="DK240" s="177">
        <v>366</v>
      </c>
      <c r="DL240" s="178" t="s">
        <v>779</v>
      </c>
      <c r="DM240" s="179">
        <v>8</v>
      </c>
      <c r="DN240" s="171"/>
    </row>
    <row r="241" spans="115:118" x14ac:dyDescent="0.25">
      <c r="DK241" s="177">
        <v>367</v>
      </c>
      <c r="DL241" s="178" t="s">
        <v>780</v>
      </c>
      <c r="DM241" s="179">
        <v>9</v>
      </c>
      <c r="DN241" s="171"/>
    </row>
    <row r="242" spans="115:118" x14ac:dyDescent="0.25">
      <c r="DK242" s="177">
        <v>368</v>
      </c>
      <c r="DL242" s="178" t="s">
        <v>781</v>
      </c>
      <c r="DM242" s="179">
        <v>10</v>
      </c>
      <c r="DN242" s="171"/>
    </row>
    <row r="243" spans="115:118" x14ac:dyDescent="0.25">
      <c r="DK243" s="177">
        <v>371</v>
      </c>
      <c r="DL243" s="178" t="s">
        <v>782</v>
      </c>
      <c r="DM243" s="179">
        <v>7</v>
      </c>
      <c r="DN243" s="171"/>
    </row>
    <row r="244" spans="115:118" x14ac:dyDescent="0.25">
      <c r="DK244" s="177">
        <v>372</v>
      </c>
      <c r="DL244" s="178" t="s">
        <v>783</v>
      </c>
      <c r="DM244" s="179">
        <v>8</v>
      </c>
      <c r="DN244" s="171"/>
    </row>
    <row r="245" spans="115:118" x14ac:dyDescent="0.25">
      <c r="DK245" s="177">
        <v>373</v>
      </c>
      <c r="DL245" s="178" t="s">
        <v>784</v>
      </c>
      <c r="DM245" s="179">
        <v>9</v>
      </c>
      <c r="DN245" s="171"/>
    </row>
    <row r="246" spans="115:118" x14ac:dyDescent="0.25">
      <c r="DK246" s="177">
        <v>374</v>
      </c>
      <c r="DL246" s="178" t="s">
        <v>785</v>
      </c>
      <c r="DM246" s="179">
        <v>10</v>
      </c>
      <c r="DN246" s="171"/>
    </row>
    <row r="247" spans="115:118" x14ac:dyDescent="0.25">
      <c r="DK247" s="177">
        <v>375</v>
      </c>
      <c r="DL247" s="178" t="s">
        <v>786</v>
      </c>
      <c r="DM247" s="179">
        <v>11</v>
      </c>
      <c r="DN247" s="171"/>
    </row>
    <row r="248" spans="115:118" x14ac:dyDescent="0.25">
      <c r="DK248" s="177">
        <v>376</v>
      </c>
      <c r="DL248" s="178" t="s">
        <v>787</v>
      </c>
      <c r="DM248" s="179">
        <v>8</v>
      </c>
      <c r="DN248" s="171"/>
    </row>
    <row r="249" spans="115:118" x14ac:dyDescent="0.25">
      <c r="DK249" s="177">
        <v>377</v>
      </c>
      <c r="DL249" s="178" t="s">
        <v>788</v>
      </c>
      <c r="DM249" s="179">
        <v>9</v>
      </c>
      <c r="DN249" s="171"/>
    </row>
    <row r="250" spans="115:118" x14ac:dyDescent="0.25">
      <c r="DK250" s="177">
        <v>378</v>
      </c>
      <c r="DL250" s="178" t="s">
        <v>789</v>
      </c>
      <c r="DM250" s="179">
        <v>11</v>
      </c>
      <c r="DN250" s="171"/>
    </row>
    <row r="251" spans="115:118" x14ac:dyDescent="0.25">
      <c r="DK251" s="177">
        <v>381</v>
      </c>
      <c r="DL251" s="178" t="s">
        <v>732</v>
      </c>
      <c r="DM251" s="179">
        <v>10</v>
      </c>
      <c r="DN251" s="171"/>
    </row>
    <row r="252" spans="115:118" x14ac:dyDescent="0.25">
      <c r="DK252" s="177">
        <v>382</v>
      </c>
      <c r="DL252" s="178" t="s">
        <v>733</v>
      </c>
      <c r="DM252" s="179">
        <v>11</v>
      </c>
      <c r="DN252" s="171"/>
    </row>
    <row r="253" spans="115:118" x14ac:dyDescent="0.25">
      <c r="DK253" s="177">
        <v>383</v>
      </c>
      <c r="DL253" s="178" t="s">
        <v>734</v>
      </c>
      <c r="DM253" s="179">
        <v>12</v>
      </c>
      <c r="DN253" s="171"/>
    </row>
    <row r="254" spans="115:118" x14ac:dyDescent="0.25">
      <c r="DK254" s="177">
        <v>410</v>
      </c>
      <c r="DL254" s="178" t="s">
        <v>790</v>
      </c>
      <c r="DM254" s="179">
        <v>5</v>
      </c>
      <c r="DN254" s="171"/>
    </row>
    <row r="255" spans="115:118" x14ac:dyDescent="0.25">
      <c r="DK255" s="177">
        <v>411</v>
      </c>
      <c r="DL255" s="178" t="s">
        <v>791</v>
      </c>
      <c r="DM255" s="179">
        <v>6</v>
      </c>
      <c r="DN255" s="171" t="s">
        <v>961</v>
      </c>
    </row>
    <row r="256" spans="115:118" x14ac:dyDescent="0.25">
      <c r="DK256" s="177">
        <v>412</v>
      </c>
      <c r="DL256" s="178" t="s">
        <v>792</v>
      </c>
      <c r="DM256" s="179">
        <v>7</v>
      </c>
      <c r="DN256" s="171" t="s">
        <v>961</v>
      </c>
    </row>
    <row r="257" spans="115:118" x14ac:dyDescent="0.25">
      <c r="DK257" s="177">
        <v>413</v>
      </c>
      <c r="DL257" s="178" t="s">
        <v>793</v>
      </c>
      <c r="DM257" s="179">
        <v>8</v>
      </c>
      <c r="DN257" s="171" t="s">
        <v>961</v>
      </c>
    </row>
    <row r="258" spans="115:118" x14ac:dyDescent="0.25">
      <c r="DK258" s="177">
        <v>420</v>
      </c>
      <c r="DL258" s="178" t="s">
        <v>794</v>
      </c>
      <c r="DM258" s="179">
        <v>4</v>
      </c>
      <c r="DN258" s="171" t="s">
        <v>960</v>
      </c>
    </row>
    <row r="259" spans="115:118" x14ac:dyDescent="0.25">
      <c r="DK259" s="177">
        <v>421</v>
      </c>
      <c r="DL259" s="178" t="s">
        <v>795</v>
      </c>
      <c r="DM259" s="179">
        <v>5</v>
      </c>
      <c r="DN259" s="171" t="s">
        <v>960</v>
      </c>
    </row>
    <row r="260" spans="115:118" x14ac:dyDescent="0.25">
      <c r="DK260" s="177">
        <v>422</v>
      </c>
      <c r="DL260" s="178" t="s">
        <v>796</v>
      </c>
      <c r="DM260" s="179">
        <v>6</v>
      </c>
      <c r="DN260" s="171" t="s">
        <v>960</v>
      </c>
    </row>
    <row r="261" spans="115:118" x14ac:dyDescent="0.25">
      <c r="DK261" s="177">
        <v>423</v>
      </c>
      <c r="DL261" s="178" t="s">
        <v>797</v>
      </c>
      <c r="DM261" s="179">
        <v>7</v>
      </c>
      <c r="DN261" s="171" t="s">
        <v>960</v>
      </c>
    </row>
    <row r="262" spans="115:118" x14ac:dyDescent="0.25">
      <c r="DK262" s="177">
        <v>424</v>
      </c>
      <c r="DL262" s="178" t="s">
        <v>798</v>
      </c>
      <c r="DM262" s="179">
        <v>8</v>
      </c>
      <c r="DN262" s="171" t="s">
        <v>960</v>
      </c>
    </row>
    <row r="263" spans="115:118" x14ac:dyDescent="0.25">
      <c r="DK263" s="177">
        <v>430</v>
      </c>
      <c r="DL263" s="178" t="s">
        <v>799</v>
      </c>
      <c r="DM263" s="179">
        <v>6</v>
      </c>
      <c r="DN263" s="171"/>
    </row>
    <row r="264" spans="115:118" x14ac:dyDescent="0.25">
      <c r="DK264" s="177">
        <v>431</v>
      </c>
      <c r="DL264" s="178" t="s">
        <v>800</v>
      </c>
      <c r="DM264" s="179">
        <v>7</v>
      </c>
      <c r="DN264" s="171"/>
    </row>
    <row r="265" spans="115:118" x14ac:dyDescent="0.25">
      <c r="DK265" s="177">
        <v>432</v>
      </c>
      <c r="DL265" s="178" t="s">
        <v>801</v>
      </c>
      <c r="DM265" s="179">
        <v>8</v>
      </c>
      <c r="DN265" s="171"/>
    </row>
    <row r="266" spans="115:118" x14ac:dyDescent="0.25">
      <c r="DK266" s="177">
        <v>433</v>
      </c>
      <c r="DL266" s="178" t="s">
        <v>802</v>
      </c>
      <c r="DM266" s="179">
        <v>9</v>
      </c>
      <c r="DN266" s="171"/>
    </row>
    <row r="267" spans="115:118" x14ac:dyDescent="0.25">
      <c r="DK267" s="177">
        <v>434</v>
      </c>
      <c r="DL267" s="178" t="s">
        <v>803</v>
      </c>
      <c r="DM267" s="179">
        <v>10</v>
      </c>
      <c r="DN267" s="171"/>
    </row>
    <row r="268" spans="115:118" x14ac:dyDescent="0.25">
      <c r="DK268" s="177">
        <v>441</v>
      </c>
      <c r="DL268" s="178" t="s">
        <v>804</v>
      </c>
      <c r="DM268" s="179">
        <v>7</v>
      </c>
      <c r="DN268" s="171" t="s">
        <v>962</v>
      </c>
    </row>
    <row r="269" spans="115:118" x14ac:dyDescent="0.25">
      <c r="DK269" s="177">
        <v>442</v>
      </c>
      <c r="DL269" s="178" t="s">
        <v>805</v>
      </c>
      <c r="DM269" s="179">
        <v>8</v>
      </c>
      <c r="DN269" s="171" t="s">
        <v>962</v>
      </c>
    </row>
    <row r="270" spans="115:118" x14ac:dyDescent="0.25">
      <c r="DK270" s="177">
        <v>443</v>
      </c>
      <c r="DL270" s="178" t="s">
        <v>806</v>
      </c>
      <c r="DM270" s="179">
        <v>9</v>
      </c>
      <c r="DN270" s="171" t="s">
        <v>962</v>
      </c>
    </row>
    <row r="271" spans="115:118" x14ac:dyDescent="0.25">
      <c r="DK271" s="177">
        <v>444</v>
      </c>
      <c r="DL271" s="178" t="s">
        <v>807</v>
      </c>
      <c r="DM271" s="179">
        <v>10</v>
      </c>
      <c r="DN271" s="171" t="s">
        <v>962</v>
      </c>
    </row>
    <row r="272" spans="115:118" x14ac:dyDescent="0.25">
      <c r="DK272" s="177">
        <v>451</v>
      </c>
      <c r="DL272" s="178" t="s">
        <v>808</v>
      </c>
      <c r="DM272" s="179">
        <v>7</v>
      </c>
      <c r="DN272" s="171"/>
    </row>
    <row r="273" spans="115:118" x14ac:dyDescent="0.25">
      <c r="DK273" s="177">
        <v>452</v>
      </c>
      <c r="DL273" s="178" t="s">
        <v>809</v>
      </c>
      <c r="DM273" s="179">
        <v>8</v>
      </c>
      <c r="DN273" s="171"/>
    </row>
    <row r="274" spans="115:118" x14ac:dyDescent="0.25">
      <c r="DK274" s="177">
        <v>453</v>
      </c>
      <c r="DL274" s="178" t="s">
        <v>810</v>
      </c>
      <c r="DM274" s="179">
        <v>9</v>
      </c>
      <c r="DN274" s="171"/>
    </row>
    <row r="275" spans="115:118" x14ac:dyDescent="0.25">
      <c r="DK275" s="177">
        <v>454</v>
      </c>
      <c r="DL275" s="178" t="s">
        <v>811</v>
      </c>
      <c r="DM275" s="179">
        <v>10</v>
      </c>
      <c r="DN275" s="171"/>
    </row>
    <row r="276" spans="115:118" x14ac:dyDescent="0.25">
      <c r="DK276" s="177">
        <v>460</v>
      </c>
      <c r="DL276" s="178" t="s">
        <v>812</v>
      </c>
      <c r="DM276" s="179">
        <v>6</v>
      </c>
      <c r="DN276" s="171"/>
    </row>
    <row r="277" spans="115:118" x14ac:dyDescent="0.25">
      <c r="DK277" s="177">
        <v>461</v>
      </c>
      <c r="DL277" s="178" t="s">
        <v>813</v>
      </c>
      <c r="DM277" s="179">
        <v>7</v>
      </c>
      <c r="DN277" s="171"/>
    </row>
    <row r="278" spans="115:118" x14ac:dyDescent="0.25">
      <c r="DK278" s="177">
        <v>462</v>
      </c>
      <c r="DL278" s="178" t="s">
        <v>814</v>
      </c>
      <c r="DM278" s="179">
        <v>8</v>
      </c>
      <c r="DN278" s="171"/>
    </row>
    <row r="279" spans="115:118" x14ac:dyDescent="0.25">
      <c r="DK279" s="177">
        <v>463</v>
      </c>
      <c r="DL279" s="178" t="s">
        <v>815</v>
      </c>
      <c r="DM279" s="179">
        <v>9</v>
      </c>
      <c r="DN279" s="171"/>
    </row>
    <row r="280" spans="115:118" x14ac:dyDescent="0.25">
      <c r="DK280" s="177">
        <v>464</v>
      </c>
      <c r="DL280" s="178" t="s">
        <v>816</v>
      </c>
      <c r="DM280" s="179">
        <v>10</v>
      </c>
      <c r="DN280" s="171"/>
    </row>
    <row r="281" spans="115:118" x14ac:dyDescent="0.25">
      <c r="DK281" s="177">
        <v>490</v>
      </c>
      <c r="DL281" s="178" t="s">
        <v>732</v>
      </c>
      <c r="DM281" s="179">
        <v>8</v>
      </c>
      <c r="DN281" s="171"/>
    </row>
    <row r="282" spans="115:118" x14ac:dyDescent="0.25">
      <c r="DK282" s="177">
        <v>491</v>
      </c>
      <c r="DL282" s="178" t="s">
        <v>733</v>
      </c>
      <c r="DM282" s="179">
        <v>9</v>
      </c>
      <c r="DN282" s="171"/>
    </row>
    <row r="283" spans="115:118" x14ac:dyDescent="0.25">
      <c r="DK283" s="177">
        <v>492</v>
      </c>
      <c r="DL283" s="178" t="s">
        <v>734</v>
      </c>
      <c r="DM283" s="179">
        <v>10</v>
      </c>
      <c r="DN283" s="171"/>
    </row>
    <row r="284" spans="115:118" x14ac:dyDescent="0.25">
      <c r="DK284" s="177">
        <v>493</v>
      </c>
      <c r="DL284" s="178" t="s">
        <v>817</v>
      </c>
      <c r="DM284" s="179">
        <v>11</v>
      </c>
      <c r="DN284" s="171"/>
    </row>
    <row r="285" spans="115:118" x14ac:dyDescent="0.25">
      <c r="DK285" s="177">
        <v>494</v>
      </c>
      <c r="DL285" s="178" t="s">
        <v>736</v>
      </c>
      <c r="DM285" s="179">
        <v>12</v>
      </c>
      <c r="DN285" s="171"/>
    </row>
    <row r="286" spans="115:118" x14ac:dyDescent="0.25">
      <c r="DK286" s="177">
        <v>501</v>
      </c>
      <c r="DL286" s="178" t="s">
        <v>818</v>
      </c>
      <c r="DM286" s="179">
        <v>1</v>
      </c>
      <c r="DN286" s="171"/>
    </row>
    <row r="287" spans="115:118" x14ac:dyDescent="0.25">
      <c r="DK287" s="177">
        <v>502</v>
      </c>
      <c r="DL287" s="178" t="s">
        <v>819</v>
      </c>
      <c r="DM287" s="179">
        <v>2</v>
      </c>
      <c r="DN287" s="171"/>
    </row>
    <row r="288" spans="115:118" x14ac:dyDescent="0.25">
      <c r="DK288" s="177">
        <v>504</v>
      </c>
      <c r="DL288" s="178" t="s">
        <v>821</v>
      </c>
      <c r="DM288" s="179">
        <v>4</v>
      </c>
      <c r="DN288" s="171"/>
    </row>
    <row r="289" spans="115:118" x14ac:dyDescent="0.25">
      <c r="DK289" s="177">
        <v>506</v>
      </c>
      <c r="DL289" s="178" t="s">
        <v>822</v>
      </c>
      <c r="DM289" s="179">
        <v>3</v>
      </c>
      <c r="DN289" s="171"/>
    </row>
    <row r="290" spans="115:118" x14ac:dyDescent="0.25">
      <c r="DK290" s="177">
        <v>507</v>
      </c>
      <c r="DL290" s="178" t="s">
        <v>823</v>
      </c>
      <c r="DM290" s="179">
        <v>4</v>
      </c>
      <c r="DN290" s="171"/>
    </row>
    <row r="291" spans="115:118" x14ac:dyDescent="0.25">
      <c r="DK291" s="177">
        <v>503</v>
      </c>
      <c r="DL291" s="178" t="s">
        <v>820</v>
      </c>
      <c r="DM291" s="179">
        <v>3</v>
      </c>
      <c r="DN291" s="171"/>
    </row>
    <row r="292" spans="115:118" x14ac:dyDescent="0.25">
      <c r="DK292" s="177">
        <v>508</v>
      </c>
      <c r="DL292" s="178" t="s">
        <v>824</v>
      </c>
      <c r="DM292" s="179">
        <v>5</v>
      </c>
      <c r="DN292" s="171"/>
    </row>
    <row r="293" spans="115:118" x14ac:dyDescent="0.25">
      <c r="DK293" s="177">
        <v>509</v>
      </c>
      <c r="DL293" s="178" t="s">
        <v>825</v>
      </c>
      <c r="DM293" s="179">
        <v>6</v>
      </c>
      <c r="DN293" s="171"/>
    </row>
    <row r="294" spans="115:118" x14ac:dyDescent="0.25">
      <c r="DK294" s="177">
        <v>511</v>
      </c>
      <c r="DL294" s="178" t="s">
        <v>826</v>
      </c>
      <c r="DM294" s="179">
        <v>4</v>
      </c>
      <c r="DN294" s="171"/>
    </row>
    <row r="295" spans="115:118" x14ac:dyDescent="0.25">
      <c r="DK295" s="177">
        <v>512</v>
      </c>
      <c r="DL295" s="178" t="s">
        <v>827</v>
      </c>
      <c r="DM295" s="179">
        <v>5</v>
      </c>
      <c r="DN295" s="171"/>
    </row>
    <row r="296" spans="115:118" x14ac:dyDescent="0.25">
      <c r="DK296" s="177">
        <v>513</v>
      </c>
      <c r="DL296" s="178" t="s">
        <v>828</v>
      </c>
      <c r="DM296" s="179">
        <v>6</v>
      </c>
      <c r="DN296" s="171"/>
    </row>
    <row r="297" spans="115:118" x14ac:dyDescent="0.25">
      <c r="DK297" s="177">
        <v>514</v>
      </c>
      <c r="DL297" s="178" t="s">
        <v>829</v>
      </c>
      <c r="DM297" s="179">
        <v>7</v>
      </c>
      <c r="DN297" s="171"/>
    </row>
    <row r="298" spans="115:118" x14ac:dyDescent="0.25">
      <c r="DK298" s="177">
        <v>516</v>
      </c>
      <c r="DL298" s="178" t="s">
        <v>830</v>
      </c>
      <c r="DM298" s="179">
        <v>4</v>
      </c>
      <c r="DN298" s="171"/>
    </row>
    <row r="299" spans="115:118" x14ac:dyDescent="0.25">
      <c r="DK299" s="177">
        <v>517</v>
      </c>
      <c r="DL299" s="178" t="s">
        <v>831</v>
      </c>
      <c r="DM299" s="179">
        <v>5</v>
      </c>
      <c r="DN299" s="171"/>
    </row>
    <row r="300" spans="115:118" x14ac:dyDescent="0.25">
      <c r="DK300" s="177">
        <v>518</v>
      </c>
      <c r="DL300" s="178" t="s">
        <v>832</v>
      </c>
      <c r="DM300" s="179">
        <v>6</v>
      </c>
      <c r="DN300" s="171"/>
    </row>
    <row r="301" spans="115:118" x14ac:dyDescent="0.25">
      <c r="DK301" s="177">
        <v>521</v>
      </c>
      <c r="DL301" s="178" t="s">
        <v>833</v>
      </c>
      <c r="DM301" s="179">
        <v>4</v>
      </c>
      <c r="DN301" s="171"/>
    </row>
    <row r="302" spans="115:118" x14ac:dyDescent="0.25">
      <c r="DK302" s="177">
        <v>522</v>
      </c>
      <c r="DL302" s="178" t="s">
        <v>834</v>
      </c>
      <c r="DM302" s="179">
        <v>5</v>
      </c>
      <c r="DN302" s="171"/>
    </row>
    <row r="303" spans="115:118" x14ac:dyDescent="0.25">
      <c r="DK303" s="177">
        <v>523</v>
      </c>
      <c r="DL303" s="178" t="s">
        <v>835</v>
      </c>
      <c r="DM303" s="179">
        <v>6</v>
      </c>
      <c r="DN303" s="171"/>
    </row>
    <row r="304" spans="115:118" x14ac:dyDescent="0.25">
      <c r="DK304" s="177">
        <v>524</v>
      </c>
      <c r="DL304" s="178" t="s">
        <v>836</v>
      </c>
      <c r="DM304" s="179">
        <v>7</v>
      </c>
      <c r="DN304" s="171"/>
    </row>
    <row r="305" spans="115:118" x14ac:dyDescent="0.25">
      <c r="DK305" s="177">
        <v>531</v>
      </c>
      <c r="DL305" s="178" t="s">
        <v>837</v>
      </c>
      <c r="DM305" s="179">
        <v>5</v>
      </c>
      <c r="DN305" s="171"/>
    </row>
    <row r="306" spans="115:118" x14ac:dyDescent="0.25">
      <c r="DK306" s="177">
        <v>532</v>
      </c>
      <c r="DL306" s="178" t="s">
        <v>838</v>
      </c>
      <c r="DM306" s="179">
        <v>6</v>
      </c>
      <c r="DN306" s="171"/>
    </row>
    <row r="307" spans="115:118" x14ac:dyDescent="0.25">
      <c r="DK307" s="177">
        <v>533</v>
      </c>
      <c r="DL307" s="178" t="s">
        <v>839</v>
      </c>
      <c r="DM307" s="179">
        <v>6</v>
      </c>
      <c r="DN307" s="171"/>
    </row>
    <row r="308" spans="115:118" x14ac:dyDescent="0.25">
      <c r="DK308" s="177">
        <v>534</v>
      </c>
      <c r="DL308" s="178" t="s">
        <v>840</v>
      </c>
      <c r="DM308" s="179">
        <v>7</v>
      </c>
      <c r="DN308" s="171"/>
    </row>
    <row r="309" spans="115:118" x14ac:dyDescent="0.25">
      <c r="DK309" s="177">
        <v>541</v>
      </c>
      <c r="DL309" s="178" t="s">
        <v>841</v>
      </c>
      <c r="DM309" s="179">
        <v>6</v>
      </c>
      <c r="DN309" s="171"/>
    </row>
    <row r="310" spans="115:118" x14ac:dyDescent="0.25">
      <c r="DK310" s="177">
        <v>542</v>
      </c>
      <c r="DL310" s="178" t="s">
        <v>842</v>
      </c>
      <c r="DM310" s="179">
        <v>7</v>
      </c>
      <c r="DN310" s="171" t="s">
        <v>967</v>
      </c>
    </row>
    <row r="311" spans="115:118" x14ac:dyDescent="0.25">
      <c r="DK311" s="177">
        <v>543</v>
      </c>
      <c r="DL311" s="178" t="s">
        <v>843</v>
      </c>
      <c r="DM311" s="179">
        <v>8</v>
      </c>
      <c r="DN311" s="171"/>
    </row>
    <row r="312" spans="115:118" x14ac:dyDescent="0.25">
      <c r="DK312" s="177">
        <v>544</v>
      </c>
      <c r="DL312" s="178" t="s">
        <v>844</v>
      </c>
      <c r="DM312" s="179">
        <v>9</v>
      </c>
      <c r="DN312" s="171"/>
    </row>
    <row r="313" spans="115:118" x14ac:dyDescent="0.25">
      <c r="DK313" s="177">
        <v>545</v>
      </c>
      <c r="DL313" s="178" t="s">
        <v>845</v>
      </c>
      <c r="DM313" s="179">
        <v>10</v>
      </c>
      <c r="DN313" s="171"/>
    </row>
    <row r="314" spans="115:118" x14ac:dyDescent="0.25">
      <c r="DK314" s="177">
        <v>550</v>
      </c>
      <c r="DL314" s="178" t="s">
        <v>846</v>
      </c>
      <c r="DM314" s="179">
        <v>7</v>
      </c>
      <c r="DN314" s="171"/>
    </row>
    <row r="315" spans="115:118" x14ac:dyDescent="0.25">
      <c r="DK315" s="177">
        <v>551</v>
      </c>
      <c r="DL315" s="178" t="s">
        <v>732</v>
      </c>
      <c r="DM315" s="179">
        <v>8</v>
      </c>
      <c r="DN315" s="171"/>
    </row>
    <row r="316" spans="115:118" x14ac:dyDescent="0.25">
      <c r="DK316" s="177">
        <v>552</v>
      </c>
      <c r="DL316" s="178" t="s">
        <v>733</v>
      </c>
      <c r="DM316" s="179">
        <v>9</v>
      </c>
      <c r="DN316" s="171"/>
    </row>
    <row r="317" spans="115:118" x14ac:dyDescent="0.25">
      <c r="DK317" s="177">
        <v>553</v>
      </c>
      <c r="DL317" s="178" t="s">
        <v>734</v>
      </c>
      <c r="DM317" s="179">
        <v>10</v>
      </c>
      <c r="DN317" s="171"/>
    </row>
    <row r="318" spans="115:118" x14ac:dyDescent="0.25">
      <c r="DK318" s="177">
        <v>554</v>
      </c>
      <c r="DL318" s="178" t="s">
        <v>817</v>
      </c>
      <c r="DM318" s="179">
        <v>11</v>
      </c>
      <c r="DN318" s="171"/>
    </row>
    <row r="319" spans="115:118" x14ac:dyDescent="0.25">
      <c r="DK319" s="177">
        <v>555</v>
      </c>
      <c r="DL319" s="180" t="s">
        <v>736</v>
      </c>
      <c r="DM319" s="179">
        <v>12</v>
      </c>
      <c r="DN319" s="171"/>
    </row>
    <row r="320" spans="115:118" x14ac:dyDescent="0.25">
      <c r="DK320" s="177">
        <v>561</v>
      </c>
      <c r="DL320" s="178" t="s">
        <v>847</v>
      </c>
      <c r="DM320" s="179">
        <v>3</v>
      </c>
      <c r="DN320" s="171"/>
    </row>
    <row r="321" spans="115:118" x14ac:dyDescent="0.25">
      <c r="DK321" s="177">
        <v>562</v>
      </c>
      <c r="DL321" s="178" t="s">
        <v>848</v>
      </c>
      <c r="DM321" s="179">
        <v>4</v>
      </c>
      <c r="DN321" s="171"/>
    </row>
    <row r="322" spans="115:118" x14ac:dyDescent="0.25">
      <c r="DK322" s="177">
        <v>563</v>
      </c>
      <c r="DL322" s="178" t="s">
        <v>849</v>
      </c>
      <c r="DM322" s="179">
        <v>5</v>
      </c>
      <c r="DN322" s="171"/>
    </row>
    <row r="323" spans="115:118" x14ac:dyDescent="0.25">
      <c r="DK323" s="177">
        <v>564</v>
      </c>
      <c r="DL323" s="178" t="s">
        <v>850</v>
      </c>
      <c r="DM323" s="179">
        <v>6</v>
      </c>
      <c r="DN323" s="171"/>
    </row>
    <row r="324" spans="115:118" x14ac:dyDescent="0.25">
      <c r="DK324" s="177">
        <v>565</v>
      </c>
      <c r="DL324" s="178" t="s">
        <v>851</v>
      </c>
      <c r="DM324" s="179">
        <v>7</v>
      </c>
      <c r="DN324" s="171"/>
    </row>
    <row r="325" spans="115:118" x14ac:dyDescent="0.25">
      <c r="DK325" s="177">
        <v>566</v>
      </c>
      <c r="DL325" s="178" t="s">
        <v>0</v>
      </c>
      <c r="DM325" s="179">
        <v>8</v>
      </c>
      <c r="DN325" s="171"/>
    </row>
    <row r="326" spans="115:118" x14ac:dyDescent="0.25">
      <c r="DK326" s="177">
        <v>571</v>
      </c>
      <c r="DL326" s="178" t="s">
        <v>1</v>
      </c>
      <c r="DM326" s="179">
        <v>3</v>
      </c>
      <c r="DN326" s="171"/>
    </row>
    <row r="327" spans="115:118" x14ac:dyDescent="0.25">
      <c r="DK327" s="177">
        <v>572</v>
      </c>
      <c r="DL327" s="178" t="s">
        <v>2</v>
      </c>
      <c r="DM327" s="179">
        <v>4</v>
      </c>
      <c r="DN327" s="171"/>
    </row>
    <row r="328" spans="115:118" x14ac:dyDescent="0.25">
      <c r="DK328" s="177">
        <v>573</v>
      </c>
      <c r="DL328" s="178" t="s">
        <v>3</v>
      </c>
      <c r="DM328" s="179">
        <v>5</v>
      </c>
      <c r="DN328" s="171"/>
    </row>
    <row r="329" spans="115:118" x14ac:dyDescent="0.25">
      <c r="DK329" s="177">
        <v>574</v>
      </c>
      <c r="DL329" s="178" t="s">
        <v>4</v>
      </c>
      <c r="DM329" s="179">
        <v>6</v>
      </c>
      <c r="DN329" s="171"/>
    </row>
    <row r="330" spans="115:118" x14ac:dyDescent="0.25">
      <c r="DK330" s="177">
        <v>575</v>
      </c>
      <c r="DL330" s="178" t="s">
        <v>5</v>
      </c>
      <c r="DM330" s="179">
        <v>7</v>
      </c>
      <c r="DN330" s="171"/>
    </row>
    <row r="331" spans="115:118" x14ac:dyDescent="0.25">
      <c r="DK331" s="177">
        <v>576</v>
      </c>
      <c r="DL331" s="178" t="s">
        <v>6</v>
      </c>
      <c r="DM331" s="179">
        <v>8</v>
      </c>
      <c r="DN331" s="171"/>
    </row>
    <row r="332" spans="115:118" x14ac:dyDescent="0.25">
      <c r="DK332" s="177">
        <v>577</v>
      </c>
      <c r="DL332" s="178" t="s">
        <v>7</v>
      </c>
      <c r="DM332" s="181"/>
      <c r="DN332" s="171"/>
    </row>
    <row r="333" spans="115:118" x14ac:dyDescent="0.25">
      <c r="DK333" s="177">
        <v>578</v>
      </c>
      <c r="DL333" s="178" t="s">
        <v>8</v>
      </c>
      <c r="DM333" s="179">
        <v>7</v>
      </c>
      <c r="DN333" s="171"/>
    </row>
    <row r="334" spans="115:118" x14ac:dyDescent="0.25">
      <c r="DK334" s="177">
        <v>580</v>
      </c>
      <c r="DL334" s="178" t="s">
        <v>9</v>
      </c>
      <c r="DM334" s="179">
        <v>2</v>
      </c>
      <c r="DN334" s="171"/>
    </row>
    <row r="335" spans="115:118" x14ac:dyDescent="0.25">
      <c r="DK335" s="177">
        <v>581</v>
      </c>
      <c r="DL335" s="178" t="s">
        <v>10</v>
      </c>
      <c r="DM335" s="179">
        <v>3</v>
      </c>
      <c r="DN335" s="171"/>
    </row>
    <row r="336" spans="115:118" x14ac:dyDescent="0.25">
      <c r="DK336" s="177">
        <v>582</v>
      </c>
      <c r="DL336" s="178" t="s">
        <v>11</v>
      </c>
      <c r="DM336" s="179">
        <v>4</v>
      </c>
      <c r="DN336" s="171"/>
    </row>
    <row r="337" spans="115:118" x14ac:dyDescent="0.25">
      <c r="DK337" s="177">
        <v>583</v>
      </c>
      <c r="DL337" s="178" t="s">
        <v>12</v>
      </c>
      <c r="DM337" s="179">
        <v>4</v>
      </c>
      <c r="DN337" s="171"/>
    </row>
    <row r="338" spans="115:118" x14ac:dyDescent="0.25">
      <c r="DK338" s="177">
        <v>584</v>
      </c>
      <c r="DL338" s="178" t="s">
        <v>13</v>
      </c>
      <c r="DM338" s="179">
        <v>5</v>
      </c>
      <c r="DN338" s="171"/>
    </row>
    <row r="339" spans="115:118" x14ac:dyDescent="0.25">
      <c r="DK339" s="177">
        <v>585</v>
      </c>
      <c r="DL339" s="178" t="s">
        <v>14</v>
      </c>
      <c r="DM339" s="179">
        <v>6</v>
      </c>
      <c r="DN339" s="171"/>
    </row>
    <row r="340" spans="115:118" x14ac:dyDescent="0.25">
      <c r="DK340" s="177">
        <v>586</v>
      </c>
      <c r="DL340" s="178" t="s">
        <v>15</v>
      </c>
      <c r="DM340" s="179">
        <v>7</v>
      </c>
      <c r="DN340" s="171"/>
    </row>
    <row r="341" spans="115:118" x14ac:dyDescent="0.25">
      <c r="DK341" s="177">
        <v>587</v>
      </c>
      <c r="DL341" s="178" t="s">
        <v>16</v>
      </c>
      <c r="DM341" s="179">
        <v>8</v>
      </c>
      <c r="DN341" s="171"/>
    </row>
    <row r="342" spans="115:118" x14ac:dyDescent="0.25">
      <c r="DK342" s="177">
        <v>590</v>
      </c>
      <c r="DL342" s="178" t="s">
        <v>846</v>
      </c>
      <c r="DM342" s="179">
        <v>7</v>
      </c>
      <c r="DN342" s="171"/>
    </row>
    <row r="343" spans="115:118" x14ac:dyDescent="0.25">
      <c r="DK343" s="177">
        <v>591</v>
      </c>
      <c r="DL343" s="178" t="s">
        <v>17</v>
      </c>
      <c r="DM343" s="179">
        <v>8</v>
      </c>
      <c r="DN343" s="171"/>
    </row>
    <row r="344" spans="115:118" x14ac:dyDescent="0.25">
      <c r="DK344" s="177">
        <v>592</v>
      </c>
      <c r="DL344" s="178" t="s">
        <v>18</v>
      </c>
      <c r="DM344" s="179">
        <v>9</v>
      </c>
      <c r="DN344" s="171"/>
    </row>
    <row r="345" spans="115:118" x14ac:dyDescent="0.25">
      <c r="DK345" s="177">
        <v>593</v>
      </c>
      <c r="DL345" s="178" t="s">
        <v>19</v>
      </c>
      <c r="DM345" s="179">
        <v>10</v>
      </c>
      <c r="DN345" s="171"/>
    </row>
    <row r="346" spans="115:118" x14ac:dyDescent="0.25">
      <c r="DK346" s="177">
        <v>594</v>
      </c>
      <c r="DL346" s="178" t="s">
        <v>20</v>
      </c>
      <c r="DM346" s="179">
        <v>11</v>
      </c>
      <c r="DN346" s="171"/>
    </row>
    <row r="347" spans="115:118" x14ac:dyDescent="0.25">
      <c r="DK347" s="177">
        <v>601</v>
      </c>
      <c r="DL347" s="178" t="s">
        <v>21</v>
      </c>
      <c r="DM347" s="179">
        <v>4</v>
      </c>
      <c r="DN347" s="171"/>
    </row>
    <row r="348" spans="115:118" x14ac:dyDescent="0.25">
      <c r="DK348" s="177">
        <v>602</v>
      </c>
      <c r="DL348" s="178" t="s">
        <v>22</v>
      </c>
      <c r="DM348" s="179">
        <v>5</v>
      </c>
      <c r="DN348" s="171"/>
    </row>
    <row r="349" spans="115:118" x14ac:dyDescent="0.25">
      <c r="DK349" s="177">
        <v>603</v>
      </c>
      <c r="DL349" s="178" t="s">
        <v>23</v>
      </c>
      <c r="DM349" s="179">
        <v>6</v>
      </c>
      <c r="DN349" s="171"/>
    </row>
    <row r="350" spans="115:118" x14ac:dyDescent="0.25">
      <c r="DK350" s="177">
        <v>604</v>
      </c>
      <c r="DL350" s="178" t="s">
        <v>24</v>
      </c>
      <c r="DM350" s="179">
        <v>7</v>
      </c>
      <c r="DN350" s="171"/>
    </row>
    <row r="351" spans="115:118" x14ac:dyDescent="0.25">
      <c r="DK351" s="177">
        <v>611</v>
      </c>
      <c r="DL351" s="178" t="s">
        <v>25</v>
      </c>
      <c r="DM351" s="179">
        <v>1</v>
      </c>
      <c r="DN351" s="171"/>
    </row>
    <row r="352" spans="115:118" x14ac:dyDescent="0.25">
      <c r="DK352" s="177">
        <v>612</v>
      </c>
      <c r="DL352" s="178" t="s">
        <v>26</v>
      </c>
      <c r="DM352" s="179">
        <v>2</v>
      </c>
      <c r="DN352" s="171"/>
    </row>
    <row r="353" spans="115:118" x14ac:dyDescent="0.25">
      <c r="DK353" s="177">
        <v>613</v>
      </c>
      <c r="DL353" s="178" t="s">
        <v>27</v>
      </c>
      <c r="DM353" s="179">
        <v>3</v>
      </c>
      <c r="DN353" s="171" t="s">
        <v>963</v>
      </c>
    </row>
    <row r="354" spans="115:118" x14ac:dyDescent="0.25">
      <c r="DK354" s="177">
        <v>614</v>
      </c>
      <c r="DL354" s="178" t="s">
        <v>28</v>
      </c>
      <c r="DM354" s="179">
        <v>4</v>
      </c>
      <c r="DN354" s="171" t="s">
        <v>963</v>
      </c>
    </row>
    <row r="355" spans="115:118" x14ac:dyDescent="0.25">
      <c r="DK355" s="177">
        <v>631</v>
      </c>
      <c r="DL355" s="178" t="s">
        <v>29</v>
      </c>
      <c r="DM355" s="179">
        <v>8</v>
      </c>
      <c r="DN355" s="171"/>
    </row>
    <row r="356" spans="115:118" x14ac:dyDescent="0.25">
      <c r="DK356" s="177">
        <v>632</v>
      </c>
      <c r="DL356" s="178" t="s">
        <v>30</v>
      </c>
      <c r="DM356" s="179">
        <v>9</v>
      </c>
      <c r="DN356" s="171"/>
    </row>
    <row r="357" spans="115:118" x14ac:dyDescent="0.25">
      <c r="DK357" s="177">
        <v>633</v>
      </c>
      <c r="DL357" s="178" t="s">
        <v>31</v>
      </c>
      <c r="DM357" s="179">
        <v>10</v>
      </c>
      <c r="DN357" s="171"/>
    </row>
    <row r="358" spans="115:118" x14ac:dyDescent="0.25">
      <c r="DK358" s="177">
        <v>634</v>
      </c>
      <c r="DL358" s="178" t="s">
        <v>32</v>
      </c>
      <c r="DM358" s="179">
        <v>11</v>
      </c>
      <c r="DN358" s="171"/>
    </row>
    <row r="359" spans="115:118" x14ac:dyDescent="0.25">
      <c r="DK359" s="177">
        <v>690</v>
      </c>
      <c r="DL359" s="178" t="s">
        <v>732</v>
      </c>
      <c r="DM359" s="179">
        <v>8</v>
      </c>
      <c r="DN359" s="171"/>
    </row>
    <row r="360" spans="115:118" x14ac:dyDescent="0.25">
      <c r="DK360" s="177">
        <v>691</v>
      </c>
      <c r="DL360" s="178" t="s">
        <v>733</v>
      </c>
      <c r="DM360" s="179">
        <v>9</v>
      </c>
      <c r="DN360" s="171"/>
    </row>
    <row r="361" spans="115:118" x14ac:dyDescent="0.25">
      <c r="DK361" s="177">
        <v>692</v>
      </c>
      <c r="DL361" s="178" t="s">
        <v>734</v>
      </c>
      <c r="DM361" s="179">
        <v>10</v>
      </c>
      <c r="DN361" s="171"/>
    </row>
    <row r="362" spans="115:118" x14ac:dyDescent="0.25">
      <c r="DK362" s="177">
        <v>693</v>
      </c>
      <c r="DL362" s="178" t="s">
        <v>817</v>
      </c>
      <c r="DM362" s="179">
        <v>11</v>
      </c>
      <c r="DN362" s="171"/>
    </row>
    <row r="363" spans="115:118" x14ac:dyDescent="0.25">
      <c r="DK363" s="177">
        <v>694</v>
      </c>
      <c r="DL363" s="178" t="s">
        <v>736</v>
      </c>
      <c r="DM363" s="179">
        <v>12</v>
      </c>
      <c r="DN363" s="171"/>
    </row>
    <row r="364" spans="115:118" x14ac:dyDescent="0.25">
      <c r="DK364" s="177">
        <v>706</v>
      </c>
      <c r="DL364" s="178" t="s">
        <v>33</v>
      </c>
      <c r="DM364" s="179">
        <v>4</v>
      </c>
      <c r="DN364" s="171"/>
    </row>
    <row r="365" spans="115:118" x14ac:dyDescent="0.25">
      <c r="DK365" s="177">
        <v>707</v>
      </c>
      <c r="DL365" s="178" t="s">
        <v>34</v>
      </c>
      <c r="DM365" s="179">
        <v>5</v>
      </c>
      <c r="DN365" s="171"/>
    </row>
    <row r="366" spans="115:118" x14ac:dyDescent="0.25">
      <c r="DK366" s="177">
        <v>708</v>
      </c>
      <c r="DL366" s="178" t="s">
        <v>35</v>
      </c>
      <c r="DM366" s="179">
        <v>6</v>
      </c>
      <c r="DN366" s="171"/>
    </row>
    <row r="367" spans="115:118" x14ac:dyDescent="0.25">
      <c r="DK367" s="177">
        <v>709</v>
      </c>
      <c r="DL367" s="178" t="s">
        <v>36</v>
      </c>
      <c r="DM367" s="179">
        <v>7</v>
      </c>
      <c r="DN367" s="171"/>
    </row>
    <row r="368" spans="115:118" x14ac:dyDescent="0.25">
      <c r="DK368" s="177">
        <v>710</v>
      </c>
      <c r="DL368" s="178" t="s">
        <v>37</v>
      </c>
      <c r="DM368" s="179">
        <v>6</v>
      </c>
      <c r="DN368" s="171"/>
    </row>
    <row r="369" spans="115:118" x14ac:dyDescent="0.25">
      <c r="DK369" s="177">
        <v>711</v>
      </c>
      <c r="DL369" s="178" t="s">
        <v>38</v>
      </c>
      <c r="DM369" s="179">
        <v>7</v>
      </c>
      <c r="DN369" s="171"/>
    </row>
    <row r="370" spans="115:118" x14ac:dyDescent="0.25">
      <c r="DK370" s="177">
        <v>712</v>
      </c>
      <c r="DL370" s="178" t="s">
        <v>39</v>
      </c>
      <c r="DM370" s="179">
        <v>8</v>
      </c>
      <c r="DN370" s="171"/>
    </row>
    <row r="371" spans="115:118" x14ac:dyDescent="0.25">
      <c r="DK371" s="177">
        <v>713</v>
      </c>
      <c r="DL371" s="178" t="s">
        <v>40</v>
      </c>
      <c r="DM371" s="179">
        <v>9</v>
      </c>
      <c r="DN371" s="171"/>
    </row>
    <row r="372" spans="115:118" x14ac:dyDescent="0.25">
      <c r="DK372" s="177">
        <v>714</v>
      </c>
      <c r="DL372" s="178" t="s">
        <v>41</v>
      </c>
      <c r="DM372" s="179">
        <v>10</v>
      </c>
      <c r="DN372" s="171"/>
    </row>
    <row r="373" spans="115:118" x14ac:dyDescent="0.25">
      <c r="DK373" s="177">
        <v>720</v>
      </c>
      <c r="DL373" s="178" t="s">
        <v>42</v>
      </c>
      <c r="DM373" s="179">
        <v>6</v>
      </c>
      <c r="DN373" s="171"/>
    </row>
    <row r="374" spans="115:118" x14ac:dyDescent="0.25">
      <c r="DK374" s="177">
        <v>721</v>
      </c>
      <c r="DL374" s="178" t="s">
        <v>43</v>
      </c>
      <c r="DM374" s="179">
        <v>7</v>
      </c>
      <c r="DN374" s="171"/>
    </row>
    <row r="375" spans="115:118" x14ac:dyDescent="0.25">
      <c r="DK375" s="177">
        <v>722</v>
      </c>
      <c r="DL375" s="178" t="s">
        <v>44</v>
      </c>
      <c r="DM375" s="179">
        <v>8</v>
      </c>
      <c r="DN375" s="171"/>
    </row>
    <row r="376" spans="115:118" x14ac:dyDescent="0.25">
      <c r="DK376" s="177">
        <v>723</v>
      </c>
      <c r="DL376" s="178" t="s">
        <v>45</v>
      </c>
      <c r="DM376" s="179">
        <v>9</v>
      </c>
      <c r="DN376" s="171"/>
    </row>
    <row r="377" spans="115:118" x14ac:dyDescent="0.25">
      <c r="DK377" s="177">
        <v>724</v>
      </c>
      <c r="DL377" s="178" t="s">
        <v>46</v>
      </c>
      <c r="DM377" s="179">
        <v>10</v>
      </c>
      <c r="DN377" s="171"/>
    </row>
    <row r="378" spans="115:118" x14ac:dyDescent="0.25">
      <c r="DK378" s="177">
        <v>731</v>
      </c>
      <c r="DL378" s="178" t="s">
        <v>47</v>
      </c>
      <c r="DM378" s="179">
        <v>4</v>
      </c>
      <c r="DN378" s="171" t="s">
        <v>964</v>
      </c>
    </row>
    <row r="379" spans="115:118" x14ac:dyDescent="0.25">
      <c r="DK379" s="177">
        <v>732</v>
      </c>
      <c r="DL379" s="178" t="s">
        <v>48</v>
      </c>
      <c r="DM379" s="179">
        <v>5</v>
      </c>
      <c r="DN379" s="171" t="s">
        <v>964</v>
      </c>
    </row>
    <row r="380" spans="115:118" x14ac:dyDescent="0.25">
      <c r="DK380" s="177">
        <v>733</v>
      </c>
      <c r="DL380" s="178" t="s">
        <v>49</v>
      </c>
      <c r="DM380" s="179">
        <v>6</v>
      </c>
      <c r="DN380" s="171" t="s">
        <v>964</v>
      </c>
    </row>
    <row r="381" spans="115:118" x14ac:dyDescent="0.25">
      <c r="DK381" s="177">
        <v>741</v>
      </c>
      <c r="DL381" s="178" t="s">
        <v>50</v>
      </c>
      <c r="DM381" s="179">
        <v>7</v>
      </c>
      <c r="DN381" s="171" t="s">
        <v>965</v>
      </c>
    </row>
    <row r="382" spans="115:118" x14ac:dyDescent="0.25">
      <c r="DK382" s="177">
        <v>742</v>
      </c>
      <c r="DL382" s="178" t="s">
        <v>51</v>
      </c>
      <c r="DM382" s="179">
        <v>8</v>
      </c>
      <c r="DN382" s="171" t="s">
        <v>966</v>
      </c>
    </row>
    <row r="383" spans="115:118" x14ac:dyDescent="0.25">
      <c r="DK383" s="177">
        <v>743</v>
      </c>
      <c r="DL383" s="178" t="s">
        <v>52</v>
      </c>
      <c r="DM383" s="179">
        <v>9</v>
      </c>
      <c r="DN383" s="171"/>
    </row>
    <row r="384" spans="115:118" x14ac:dyDescent="0.25">
      <c r="DK384" s="177">
        <v>750</v>
      </c>
      <c r="DL384" s="178" t="s">
        <v>732</v>
      </c>
      <c r="DM384" s="179">
        <v>9</v>
      </c>
      <c r="DN384" s="171" t="s">
        <v>951</v>
      </c>
    </row>
    <row r="385" spans="115:118" x14ac:dyDescent="0.25">
      <c r="DK385" s="177">
        <v>751</v>
      </c>
      <c r="DL385" s="178" t="s">
        <v>733</v>
      </c>
      <c r="DM385" s="179">
        <v>10</v>
      </c>
      <c r="DN385" s="171" t="s">
        <v>951</v>
      </c>
    </row>
    <row r="386" spans="115:118" x14ac:dyDescent="0.25">
      <c r="DK386" s="177">
        <v>752</v>
      </c>
      <c r="DL386" s="178" t="s">
        <v>734</v>
      </c>
      <c r="DM386" s="179">
        <v>11</v>
      </c>
      <c r="DN386" s="171" t="s">
        <v>951</v>
      </c>
    </row>
    <row r="387" spans="115:118" x14ac:dyDescent="0.25">
      <c r="DK387" s="177">
        <v>753</v>
      </c>
      <c r="DL387" s="178" t="s">
        <v>735</v>
      </c>
      <c r="DM387" s="179">
        <v>12</v>
      </c>
      <c r="DN387" s="171" t="s">
        <v>951</v>
      </c>
    </row>
    <row r="388" spans="115:118" x14ac:dyDescent="0.25">
      <c r="DK388" s="177">
        <v>760</v>
      </c>
      <c r="DL388" s="178" t="s">
        <v>53</v>
      </c>
      <c r="DM388" s="179">
        <v>6</v>
      </c>
      <c r="DN388" s="171"/>
    </row>
    <row r="389" spans="115:118" x14ac:dyDescent="0.25">
      <c r="DK389" s="177">
        <v>761</v>
      </c>
      <c r="DL389" s="178" t="s">
        <v>54</v>
      </c>
      <c r="DM389" s="179">
        <v>7</v>
      </c>
      <c r="DN389" s="171"/>
    </row>
    <row r="390" spans="115:118" x14ac:dyDescent="0.25">
      <c r="DK390" s="177">
        <v>762</v>
      </c>
      <c r="DL390" s="178" t="s">
        <v>55</v>
      </c>
      <c r="DM390" s="179">
        <v>8</v>
      </c>
      <c r="DN390" s="171"/>
    </row>
    <row r="391" spans="115:118" x14ac:dyDescent="0.25">
      <c r="DK391" s="177">
        <v>763</v>
      </c>
      <c r="DL391" s="178" t="s">
        <v>56</v>
      </c>
      <c r="DM391" s="179">
        <v>9</v>
      </c>
      <c r="DN391" s="171"/>
    </row>
    <row r="392" spans="115:118" x14ac:dyDescent="0.25">
      <c r="DK392" s="177">
        <v>764</v>
      </c>
      <c r="DL392" s="178" t="s">
        <v>57</v>
      </c>
      <c r="DM392" s="179">
        <v>10</v>
      </c>
      <c r="DN392" s="171"/>
    </row>
    <row r="393" spans="115:118" x14ac:dyDescent="0.25">
      <c r="DK393" s="177">
        <v>770</v>
      </c>
      <c r="DL393" s="178" t="s">
        <v>53</v>
      </c>
      <c r="DM393" s="179">
        <v>6</v>
      </c>
      <c r="DN393" s="171"/>
    </row>
    <row r="394" spans="115:118" x14ac:dyDescent="0.25">
      <c r="DK394" s="177">
        <v>771</v>
      </c>
      <c r="DL394" s="178" t="s">
        <v>54</v>
      </c>
      <c r="DM394" s="179">
        <v>7</v>
      </c>
      <c r="DN394" s="171" t="s">
        <v>951</v>
      </c>
    </row>
    <row r="395" spans="115:118" x14ac:dyDescent="0.25">
      <c r="DK395" s="177">
        <v>772</v>
      </c>
      <c r="DL395" s="178" t="s">
        <v>55</v>
      </c>
      <c r="DM395" s="179">
        <v>8</v>
      </c>
      <c r="DN395" s="171" t="s">
        <v>951</v>
      </c>
    </row>
    <row r="396" spans="115:118" x14ac:dyDescent="0.25">
      <c r="DK396" s="177">
        <v>773</v>
      </c>
      <c r="DL396" s="178" t="s">
        <v>56</v>
      </c>
      <c r="DM396" s="179">
        <v>9</v>
      </c>
      <c r="DN396" s="171" t="s">
        <v>951</v>
      </c>
    </row>
    <row r="397" spans="115:118" x14ac:dyDescent="0.25">
      <c r="DK397" s="177">
        <v>774</v>
      </c>
      <c r="DL397" s="178" t="s">
        <v>57</v>
      </c>
      <c r="DM397" s="179">
        <v>10</v>
      </c>
      <c r="DN397" s="171" t="s">
        <v>951</v>
      </c>
    </row>
    <row r="398" spans="115:118" x14ac:dyDescent="0.25">
      <c r="DK398" s="177">
        <v>780</v>
      </c>
      <c r="DL398" s="178" t="s">
        <v>53</v>
      </c>
      <c r="DM398" s="179">
        <v>6</v>
      </c>
      <c r="DN398" s="171"/>
    </row>
    <row r="399" spans="115:118" x14ac:dyDescent="0.25">
      <c r="DK399" s="177">
        <v>780</v>
      </c>
      <c r="DL399" s="178" t="s">
        <v>53</v>
      </c>
      <c r="DM399" s="179">
        <v>6</v>
      </c>
      <c r="DN399" s="171"/>
    </row>
    <row r="400" spans="115:118" x14ac:dyDescent="0.25">
      <c r="DK400" s="177">
        <v>781</v>
      </c>
      <c r="DL400" s="178" t="s">
        <v>54</v>
      </c>
      <c r="DM400" s="179">
        <v>7</v>
      </c>
      <c r="DN400" s="171" t="s">
        <v>952</v>
      </c>
    </row>
    <row r="401" spans="115:118" x14ac:dyDescent="0.25">
      <c r="DK401" s="177">
        <v>781</v>
      </c>
      <c r="DL401" s="178" t="s">
        <v>54</v>
      </c>
      <c r="DM401" s="179">
        <v>7</v>
      </c>
      <c r="DN401" s="171" t="s">
        <v>952</v>
      </c>
    </row>
    <row r="402" spans="115:118" x14ac:dyDescent="0.25">
      <c r="DK402" s="177">
        <v>782</v>
      </c>
      <c r="DL402" s="178" t="s">
        <v>55</v>
      </c>
      <c r="DM402" s="179">
        <v>8</v>
      </c>
      <c r="DN402" s="171" t="s">
        <v>952</v>
      </c>
    </row>
    <row r="403" spans="115:118" x14ac:dyDescent="0.25">
      <c r="DK403" s="177">
        <v>782</v>
      </c>
      <c r="DL403" s="178" t="s">
        <v>55</v>
      </c>
      <c r="DM403" s="179">
        <v>8</v>
      </c>
      <c r="DN403" s="171" t="s">
        <v>952</v>
      </c>
    </row>
    <row r="404" spans="115:118" x14ac:dyDescent="0.25">
      <c r="DK404" s="177">
        <v>783</v>
      </c>
      <c r="DL404" s="178" t="s">
        <v>56</v>
      </c>
      <c r="DM404" s="179">
        <v>9</v>
      </c>
      <c r="DN404" s="171" t="s">
        <v>952</v>
      </c>
    </row>
    <row r="405" spans="115:118" x14ac:dyDescent="0.25">
      <c r="DK405" s="177">
        <v>783</v>
      </c>
      <c r="DL405" s="178" t="s">
        <v>56</v>
      </c>
      <c r="DM405" s="179">
        <v>9</v>
      </c>
      <c r="DN405" s="171" t="s">
        <v>952</v>
      </c>
    </row>
    <row r="406" spans="115:118" x14ac:dyDescent="0.25">
      <c r="DK406" s="177">
        <v>784</v>
      </c>
      <c r="DL406" s="178" t="s">
        <v>57</v>
      </c>
      <c r="DM406" s="179">
        <v>10</v>
      </c>
      <c r="DN406" s="171" t="s">
        <v>952</v>
      </c>
    </row>
    <row r="407" spans="115:118" x14ac:dyDescent="0.25">
      <c r="DK407" s="177">
        <v>784</v>
      </c>
      <c r="DL407" s="178" t="s">
        <v>57</v>
      </c>
      <c r="DM407" s="179">
        <v>10</v>
      </c>
      <c r="DN407" s="171" t="s">
        <v>952</v>
      </c>
    </row>
    <row r="408" spans="115:118" x14ac:dyDescent="0.25">
      <c r="DK408" s="177">
        <v>811</v>
      </c>
      <c r="DL408" s="178" t="s">
        <v>58</v>
      </c>
      <c r="DM408" s="179">
        <v>4</v>
      </c>
      <c r="DN408" s="171"/>
    </row>
    <row r="409" spans="115:118" x14ac:dyDescent="0.25">
      <c r="DK409" s="177">
        <v>812</v>
      </c>
      <c r="DL409" s="178" t="s">
        <v>59</v>
      </c>
      <c r="DM409" s="179">
        <v>5</v>
      </c>
      <c r="DN409" s="171"/>
    </row>
    <row r="410" spans="115:118" x14ac:dyDescent="0.25">
      <c r="DK410" s="177">
        <v>813</v>
      </c>
      <c r="DL410" s="178" t="s">
        <v>60</v>
      </c>
      <c r="DM410" s="179">
        <v>6</v>
      </c>
      <c r="DN410" s="171"/>
    </row>
    <row r="411" spans="115:118" x14ac:dyDescent="0.25">
      <c r="DK411" s="177">
        <v>814</v>
      </c>
      <c r="DL411" s="178" t="s">
        <v>61</v>
      </c>
      <c r="DM411" s="179">
        <v>7</v>
      </c>
      <c r="DN411" s="171"/>
    </row>
    <row r="412" spans="115:118" x14ac:dyDescent="0.25">
      <c r="DK412" s="177">
        <v>821</v>
      </c>
      <c r="DL412" s="178" t="s">
        <v>62</v>
      </c>
      <c r="DM412" s="179">
        <v>7</v>
      </c>
      <c r="DN412" s="171"/>
    </row>
    <row r="413" spans="115:118" x14ac:dyDescent="0.25">
      <c r="DK413" s="177">
        <v>822</v>
      </c>
      <c r="DL413" s="178" t="s">
        <v>63</v>
      </c>
      <c r="DM413" s="179">
        <v>8</v>
      </c>
      <c r="DN413" s="171"/>
    </row>
    <row r="414" spans="115:118" x14ac:dyDescent="0.25">
      <c r="DK414" s="177">
        <v>823</v>
      </c>
      <c r="DL414" s="178" t="s">
        <v>64</v>
      </c>
      <c r="DM414" s="179">
        <v>9</v>
      </c>
      <c r="DN414" s="171"/>
    </row>
    <row r="415" spans="115:118" x14ac:dyDescent="0.25">
      <c r="DK415" s="177">
        <v>824</v>
      </c>
      <c r="DL415" s="178" t="s">
        <v>65</v>
      </c>
      <c r="DM415" s="179">
        <v>10</v>
      </c>
      <c r="DN415" s="171"/>
    </row>
    <row r="416" spans="115:118" x14ac:dyDescent="0.25">
      <c r="DK416" s="177">
        <v>850</v>
      </c>
      <c r="DL416" s="178" t="s">
        <v>732</v>
      </c>
      <c r="DM416" s="179">
        <v>8</v>
      </c>
      <c r="DN416" s="171"/>
    </row>
    <row r="417" spans="115:118" x14ac:dyDescent="0.25">
      <c r="DK417" s="177">
        <v>851</v>
      </c>
      <c r="DL417" s="178" t="s">
        <v>733</v>
      </c>
      <c r="DM417" s="179">
        <v>9</v>
      </c>
      <c r="DN417" s="171"/>
    </row>
    <row r="418" spans="115:118" x14ac:dyDescent="0.25">
      <c r="DK418" s="177">
        <v>852</v>
      </c>
      <c r="DL418" s="178" t="s">
        <v>734</v>
      </c>
      <c r="DM418" s="179">
        <v>10</v>
      </c>
      <c r="DN418" s="171"/>
    </row>
    <row r="419" spans="115:118" x14ac:dyDescent="0.25">
      <c r="DK419" s="177">
        <v>853</v>
      </c>
      <c r="DL419" s="178" t="s">
        <v>735</v>
      </c>
      <c r="DM419" s="179">
        <v>11</v>
      </c>
      <c r="DN419" s="171"/>
    </row>
    <row r="420" spans="115:118" x14ac:dyDescent="0.25">
      <c r="DK420" s="177">
        <v>951</v>
      </c>
      <c r="DL420" s="178" t="s">
        <v>66</v>
      </c>
      <c r="DM420" s="179">
        <v>6</v>
      </c>
      <c r="DN420" s="171"/>
    </row>
    <row r="421" spans="115:118" x14ac:dyDescent="0.25">
      <c r="DK421" s="177">
        <v>952</v>
      </c>
      <c r="DL421" s="178" t="s">
        <v>67</v>
      </c>
      <c r="DM421" s="179">
        <v>7</v>
      </c>
      <c r="DN421" s="171"/>
    </row>
    <row r="422" spans="115:118" x14ac:dyDescent="0.25">
      <c r="DK422" s="177">
        <v>953</v>
      </c>
      <c r="DL422" s="178" t="s">
        <v>68</v>
      </c>
      <c r="DM422" s="179">
        <v>8</v>
      </c>
      <c r="DN422" s="171"/>
    </row>
    <row r="423" spans="115:118" x14ac:dyDescent="0.25">
      <c r="DK423" s="177">
        <v>954</v>
      </c>
      <c r="DL423" s="178" t="s">
        <v>69</v>
      </c>
      <c r="DM423" s="179">
        <v>8</v>
      </c>
      <c r="DN423" s="171"/>
    </row>
    <row r="424" spans="115:118" x14ac:dyDescent="0.25">
      <c r="DK424" s="177">
        <v>955</v>
      </c>
      <c r="DL424" s="178" t="s">
        <v>70</v>
      </c>
      <c r="DM424" s="179">
        <v>9</v>
      </c>
      <c r="DN424" s="171"/>
    </row>
    <row r="425" spans="115:118" x14ac:dyDescent="0.25">
      <c r="DK425" s="177">
        <v>961</v>
      </c>
      <c r="DL425" s="178" t="s">
        <v>71</v>
      </c>
      <c r="DM425" s="179">
        <v>6</v>
      </c>
      <c r="DN425" s="171"/>
    </row>
    <row r="426" spans="115:118" x14ac:dyDescent="0.25">
      <c r="DK426" s="177">
        <v>962</v>
      </c>
      <c r="DL426" s="178" t="s">
        <v>72</v>
      </c>
      <c r="DM426" s="179">
        <v>7</v>
      </c>
      <c r="DN426" s="171"/>
    </row>
    <row r="427" spans="115:118" x14ac:dyDescent="0.25">
      <c r="DK427" s="177">
        <v>963</v>
      </c>
      <c r="DL427" s="178" t="s">
        <v>73</v>
      </c>
      <c r="DM427" s="179">
        <v>8</v>
      </c>
      <c r="DN427" s="171"/>
    </row>
    <row r="428" spans="115:118" x14ac:dyDescent="0.25">
      <c r="DK428" s="177">
        <v>971</v>
      </c>
      <c r="DL428" s="178" t="s">
        <v>74</v>
      </c>
      <c r="DM428" s="179">
        <v>6</v>
      </c>
      <c r="DN428" s="171"/>
    </row>
    <row r="429" spans="115:118" x14ac:dyDescent="0.25">
      <c r="DK429" s="182">
        <v>972</v>
      </c>
      <c r="DL429" s="183" t="s">
        <v>75</v>
      </c>
      <c r="DM429" s="184">
        <v>7</v>
      </c>
      <c r="DN429" s="172"/>
    </row>
  </sheetData>
  <autoFilter ref="A4:EJ151"/>
  <mergeCells count="18"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P3:P4"/>
    <mergeCell ref="Q3:Q4"/>
    <mergeCell ref="DK171:DM171"/>
    <mergeCell ref="K3:K4"/>
    <mergeCell ref="L3:L4"/>
    <mergeCell ref="M3:M4"/>
    <mergeCell ref="N3:N4"/>
    <mergeCell ref="O3:O4"/>
  </mergeCells>
  <conditionalFormatting sqref="CY11 DB105:DB120 CY105 DB136:DB142 CY141:CY142 DB59 DB52:DB57 DB122:DB131 DB99 DB10:DB27 DB61:DB62 DB30:DB43 DB45:DB50 DB72:DB97">
    <cfRule type="cellIs" dxfId="226" priority="88" stopIfTrue="1" operator="notEqual">
      <formula>$DF10</formula>
    </cfRule>
  </conditionalFormatting>
  <conditionalFormatting sqref="CY106:CY120 CY10 CY59 CY52:CY57 CY122:CY131 CY49:CY50 CY13:CY27 CY61:CY62 CY29:CY43 CY45:CY47 CY72:CY99">
    <cfRule type="cellIs" dxfId="225" priority="89" stopIfTrue="1" operator="notEqual">
      <formula>$DB10</formula>
    </cfRule>
  </conditionalFormatting>
  <conditionalFormatting sqref="CY136:CY141">
    <cfRule type="cellIs" dxfId="224" priority="87" stopIfTrue="1" operator="notEqual">
      <formula>$DF136</formula>
    </cfRule>
  </conditionalFormatting>
  <conditionalFormatting sqref="DB100">
    <cfRule type="cellIs" dxfId="223" priority="85" stopIfTrue="1" operator="notEqual">
      <formula>$DF100</formula>
    </cfRule>
  </conditionalFormatting>
  <conditionalFormatting sqref="CY100">
    <cfRule type="cellIs" dxfId="222" priority="86" stopIfTrue="1" operator="notEqual">
      <formula>$DB100</formula>
    </cfRule>
  </conditionalFormatting>
  <conditionalFormatting sqref="DB101">
    <cfRule type="cellIs" dxfId="221" priority="83" stopIfTrue="1" operator="notEqual">
      <formula>$DF101</formula>
    </cfRule>
  </conditionalFormatting>
  <conditionalFormatting sqref="DB60">
    <cfRule type="cellIs" dxfId="220" priority="81" stopIfTrue="1" operator="notEqual">
      <formula>$DF60</formula>
    </cfRule>
  </conditionalFormatting>
  <conditionalFormatting sqref="CY101">
    <cfRule type="cellIs" dxfId="219" priority="84" stopIfTrue="1" operator="notEqual">
      <formula>$DB101</formula>
    </cfRule>
  </conditionalFormatting>
  <conditionalFormatting sqref="CY60">
    <cfRule type="cellIs" dxfId="218" priority="82" stopIfTrue="1" operator="notEqual">
      <formula>$DB60</formula>
    </cfRule>
  </conditionalFormatting>
  <conditionalFormatting sqref="DB65">
    <cfRule type="cellIs" dxfId="217" priority="79" stopIfTrue="1" operator="notEqual">
      <formula>$DF65</formula>
    </cfRule>
  </conditionalFormatting>
  <conditionalFormatting sqref="CY65">
    <cfRule type="cellIs" dxfId="216" priority="80" stopIfTrue="1" operator="notEqual">
      <formula>$DB65</formula>
    </cfRule>
  </conditionalFormatting>
  <conditionalFormatting sqref="DB66">
    <cfRule type="cellIs" dxfId="215" priority="77" stopIfTrue="1" operator="notEqual">
      <formula>$DF66</formula>
    </cfRule>
  </conditionalFormatting>
  <conditionalFormatting sqref="CY66">
    <cfRule type="cellIs" dxfId="214" priority="78" stopIfTrue="1" operator="notEqual">
      <formula>$DB66</formula>
    </cfRule>
  </conditionalFormatting>
  <conditionalFormatting sqref="CY48">
    <cfRule type="cellIs" dxfId="213" priority="76" stopIfTrue="1" operator="notEqual">
      <formula>$DB48</formula>
    </cfRule>
  </conditionalFormatting>
  <conditionalFormatting sqref="DB44">
    <cfRule type="cellIs" dxfId="212" priority="75" stopIfTrue="1" operator="notEqual">
      <formula>$DF44</formula>
    </cfRule>
  </conditionalFormatting>
  <conditionalFormatting sqref="CY44">
    <cfRule type="cellIs" dxfId="211" priority="74" stopIfTrue="1" operator="notEqual">
      <formula>$DB44</formula>
    </cfRule>
  </conditionalFormatting>
  <conditionalFormatting sqref="DB28">
    <cfRule type="cellIs" dxfId="210" priority="72" stopIfTrue="1" operator="notEqual">
      <formula>$DF28</formula>
    </cfRule>
  </conditionalFormatting>
  <conditionalFormatting sqref="CY28">
    <cfRule type="cellIs" dxfId="209" priority="73" stopIfTrue="1" operator="notEqual">
      <formula>$DB28</formula>
    </cfRule>
  </conditionalFormatting>
  <conditionalFormatting sqref="DB51">
    <cfRule type="cellIs" dxfId="208" priority="70" stopIfTrue="1" operator="notEqual">
      <formula>$DF51</formula>
    </cfRule>
  </conditionalFormatting>
  <conditionalFormatting sqref="CY51">
    <cfRule type="cellIs" dxfId="207" priority="71" stopIfTrue="1" operator="notEqual">
      <formula>$DB51</formula>
    </cfRule>
  </conditionalFormatting>
  <conditionalFormatting sqref="DB58">
    <cfRule type="cellIs" dxfId="206" priority="68" stopIfTrue="1" operator="notEqual">
      <formula>$DF58</formula>
    </cfRule>
  </conditionalFormatting>
  <conditionalFormatting sqref="CY58">
    <cfRule type="cellIs" dxfId="205" priority="69" stopIfTrue="1" operator="notEqual">
      <formula>$DB58</formula>
    </cfRule>
  </conditionalFormatting>
  <conditionalFormatting sqref="DB64">
    <cfRule type="cellIs" dxfId="204" priority="66" stopIfTrue="1" operator="notEqual">
      <formula>$DF64</formula>
    </cfRule>
  </conditionalFormatting>
  <conditionalFormatting sqref="CY64">
    <cfRule type="cellIs" dxfId="203" priority="67" stopIfTrue="1" operator="notEqual">
      <formula>$DB64</formula>
    </cfRule>
  </conditionalFormatting>
  <conditionalFormatting sqref="DB102">
    <cfRule type="cellIs" dxfId="202" priority="64" stopIfTrue="1" operator="notEqual">
      <formula>$DF102</formula>
    </cfRule>
  </conditionalFormatting>
  <conditionalFormatting sqref="CY102">
    <cfRule type="cellIs" dxfId="201" priority="65" stopIfTrue="1" operator="notEqual">
      <formula>$DB102</formula>
    </cfRule>
  </conditionalFormatting>
  <conditionalFormatting sqref="DB67">
    <cfRule type="cellIs" dxfId="200" priority="60" stopIfTrue="1" operator="notEqual">
      <formula>$DF67</formula>
    </cfRule>
  </conditionalFormatting>
  <conditionalFormatting sqref="CY67">
    <cfRule type="cellIs" dxfId="199" priority="61" stopIfTrue="1" operator="notEqual">
      <formula>$DB67</formula>
    </cfRule>
  </conditionalFormatting>
  <conditionalFormatting sqref="DB121">
    <cfRule type="cellIs" dxfId="198" priority="58" stopIfTrue="1" operator="notEqual">
      <formula>$DF121</formula>
    </cfRule>
  </conditionalFormatting>
  <conditionalFormatting sqref="CY121">
    <cfRule type="cellIs" dxfId="197" priority="59" stopIfTrue="1" operator="notEqual">
      <formula>$DB121</formula>
    </cfRule>
  </conditionalFormatting>
  <conditionalFormatting sqref="CV106:CV131 CV99:CV102 CV64:CV67 CV5:CV62 CV72:CV97">
    <cfRule type="expression" dxfId="196" priority="55" stopIfTrue="1">
      <formula>$CY5=""</formula>
    </cfRule>
    <cfRule type="cellIs" dxfId="195" priority="57" stopIfTrue="1" operator="notEqual">
      <formula>$CY5</formula>
    </cfRule>
  </conditionalFormatting>
  <conditionalFormatting sqref="CV136:CV142">
    <cfRule type="cellIs" dxfId="194" priority="56" stopIfTrue="1" operator="notEqual">
      <formula>$CY136</formula>
    </cfRule>
  </conditionalFormatting>
  <conditionalFormatting sqref="CY12">
    <cfRule type="cellIs" dxfId="193" priority="54" stopIfTrue="1" operator="notEqual">
      <formula>$DF12</formula>
    </cfRule>
  </conditionalFormatting>
  <conditionalFormatting sqref="CV98">
    <cfRule type="cellIs" dxfId="192" priority="53" stopIfTrue="1" operator="notEqual">
      <formula>$CY98</formula>
    </cfRule>
  </conditionalFormatting>
  <conditionalFormatting sqref="DB68">
    <cfRule type="cellIs" dxfId="191" priority="51" stopIfTrue="1" operator="notEqual">
      <formula>$DF68</formula>
    </cfRule>
  </conditionalFormatting>
  <conditionalFormatting sqref="CY68">
    <cfRule type="cellIs" dxfId="190" priority="52" stopIfTrue="1" operator="notEqual">
      <formula>$DB68</formula>
    </cfRule>
  </conditionalFormatting>
  <conditionalFormatting sqref="CV68">
    <cfRule type="expression" dxfId="189" priority="49" stopIfTrue="1">
      <formula>$CY68=""</formula>
    </cfRule>
    <cfRule type="cellIs" dxfId="188" priority="50" stopIfTrue="1" operator="notEqual">
      <formula>$CY68</formula>
    </cfRule>
  </conditionalFormatting>
  <conditionalFormatting sqref="CY139:CY140">
    <cfRule type="cellIs" dxfId="187" priority="48" stopIfTrue="1" operator="notEqual">
      <formula>$DF139</formula>
    </cfRule>
  </conditionalFormatting>
  <conditionalFormatting sqref="DB103">
    <cfRule type="cellIs" dxfId="186" priority="46" stopIfTrue="1" operator="notEqual">
      <formula>$DF103</formula>
    </cfRule>
  </conditionalFormatting>
  <conditionalFormatting sqref="CY103">
    <cfRule type="cellIs" dxfId="185" priority="47" stopIfTrue="1" operator="notEqual">
      <formula>$DB103</formula>
    </cfRule>
  </conditionalFormatting>
  <conditionalFormatting sqref="CV103">
    <cfRule type="expression" dxfId="184" priority="44" stopIfTrue="1">
      <formula>$CY103=""</formula>
    </cfRule>
    <cfRule type="cellIs" dxfId="183" priority="45" stopIfTrue="1" operator="notEqual">
      <formula>$CY103</formula>
    </cfRule>
  </conditionalFormatting>
  <conditionalFormatting sqref="CV105">
    <cfRule type="expression" dxfId="182" priority="42" stopIfTrue="1">
      <formula>$CY105=""</formula>
    </cfRule>
    <cfRule type="cellIs" dxfId="181" priority="43" stopIfTrue="1" operator="notEqual">
      <formula>$CY105</formula>
    </cfRule>
  </conditionalFormatting>
  <conditionalFormatting sqref="DB133:DB134">
    <cfRule type="cellIs" dxfId="180" priority="41" stopIfTrue="1" operator="notEqual">
      <formula>$DF133</formula>
    </cfRule>
  </conditionalFormatting>
  <conditionalFormatting sqref="CY133:CY134">
    <cfRule type="cellIs" dxfId="179" priority="40" stopIfTrue="1" operator="notEqual">
      <formula>$DF133</formula>
    </cfRule>
  </conditionalFormatting>
  <conditionalFormatting sqref="CV133:CV134">
    <cfRule type="cellIs" dxfId="178" priority="39" stopIfTrue="1" operator="notEqual">
      <formula>$CY133</formula>
    </cfRule>
  </conditionalFormatting>
  <conditionalFormatting sqref="DB135">
    <cfRule type="cellIs" dxfId="177" priority="38" stopIfTrue="1" operator="notEqual">
      <formula>$DF135</formula>
    </cfRule>
  </conditionalFormatting>
  <conditionalFormatting sqref="CY135">
    <cfRule type="cellIs" dxfId="176" priority="37" stopIfTrue="1" operator="notEqual">
      <formula>$DF135</formula>
    </cfRule>
  </conditionalFormatting>
  <conditionalFormatting sqref="CV135">
    <cfRule type="cellIs" dxfId="175" priority="36" stopIfTrue="1" operator="notEqual">
      <formula>$CY135</formula>
    </cfRule>
  </conditionalFormatting>
  <conditionalFormatting sqref="DB63">
    <cfRule type="cellIs" dxfId="174" priority="34" stopIfTrue="1" operator="notEqual">
      <formula>$DF63</formula>
    </cfRule>
  </conditionalFormatting>
  <conditionalFormatting sqref="CY63">
    <cfRule type="cellIs" dxfId="173" priority="35" stopIfTrue="1" operator="notEqual">
      <formula>$DB63</formula>
    </cfRule>
  </conditionalFormatting>
  <conditionalFormatting sqref="CV63">
    <cfRule type="expression" dxfId="172" priority="32" stopIfTrue="1">
      <formula>$CY63=""</formula>
    </cfRule>
    <cfRule type="cellIs" dxfId="171" priority="33" stopIfTrue="1" operator="notEqual">
      <formula>$CY63</formula>
    </cfRule>
  </conditionalFormatting>
  <conditionalFormatting sqref="DB69">
    <cfRule type="cellIs" dxfId="170" priority="30" stopIfTrue="1" operator="notEqual">
      <formula>$DF69</formula>
    </cfRule>
  </conditionalFormatting>
  <conditionalFormatting sqref="CY69">
    <cfRule type="cellIs" dxfId="169" priority="31" stopIfTrue="1" operator="notEqual">
      <formula>$DB69</formula>
    </cfRule>
  </conditionalFormatting>
  <conditionalFormatting sqref="CV69">
    <cfRule type="expression" dxfId="168" priority="28" stopIfTrue="1">
      <formula>$CY69=""</formula>
    </cfRule>
    <cfRule type="cellIs" dxfId="167" priority="29" stopIfTrue="1" operator="notEqual">
      <formula>$CY69</formula>
    </cfRule>
  </conditionalFormatting>
  <conditionalFormatting sqref="DB132">
    <cfRule type="cellIs" dxfId="166" priority="27" stopIfTrue="1" operator="notEqual">
      <formula>$DF132</formula>
    </cfRule>
  </conditionalFormatting>
  <conditionalFormatting sqref="CY132">
    <cfRule type="cellIs" dxfId="165" priority="26" stopIfTrue="1" operator="notEqual">
      <formula>$DF132</formula>
    </cfRule>
  </conditionalFormatting>
  <conditionalFormatting sqref="CV132">
    <cfRule type="cellIs" dxfId="164" priority="25" stopIfTrue="1" operator="notEqual">
      <formula>$CY132</formula>
    </cfRule>
  </conditionalFormatting>
  <conditionalFormatting sqref="DB104">
    <cfRule type="cellIs" dxfId="163" priority="15" stopIfTrue="1" operator="notEqual">
      <formula>$DF104</formula>
    </cfRule>
  </conditionalFormatting>
  <conditionalFormatting sqref="CY104">
    <cfRule type="cellIs" dxfId="162" priority="16" stopIfTrue="1" operator="notEqual">
      <formula>$DB104</formula>
    </cfRule>
  </conditionalFormatting>
  <conditionalFormatting sqref="CV104">
    <cfRule type="expression" dxfId="161" priority="13" stopIfTrue="1">
      <formula>$CY104=""</formula>
    </cfRule>
    <cfRule type="cellIs" dxfId="160" priority="14" stopIfTrue="1" operator="notEqual">
      <formula>$CY104</formula>
    </cfRule>
  </conditionalFormatting>
  <conditionalFormatting sqref="DB71">
    <cfRule type="cellIs" dxfId="159" priority="7" stopIfTrue="1" operator="notEqual">
      <formula>$DF71</formula>
    </cfRule>
  </conditionalFormatting>
  <conditionalFormatting sqref="CY71">
    <cfRule type="cellIs" dxfId="158" priority="8" stopIfTrue="1" operator="notEqual">
      <formula>$DB71</formula>
    </cfRule>
  </conditionalFormatting>
  <conditionalFormatting sqref="CV71">
    <cfRule type="expression" dxfId="157" priority="5" stopIfTrue="1">
      <formula>$CY71=""</formula>
    </cfRule>
    <cfRule type="cellIs" dxfId="156" priority="6" stopIfTrue="1" operator="notEqual">
      <formula>$CY71</formula>
    </cfRule>
  </conditionalFormatting>
  <conditionalFormatting sqref="DB70">
    <cfRule type="cellIs" dxfId="155" priority="3" stopIfTrue="1" operator="notEqual">
      <formula>$DF70</formula>
    </cfRule>
  </conditionalFormatting>
  <conditionalFormatting sqref="CY70">
    <cfRule type="cellIs" dxfId="154" priority="4" stopIfTrue="1" operator="notEqual">
      <formula>$DB70</formula>
    </cfRule>
  </conditionalFormatting>
  <conditionalFormatting sqref="CV70">
    <cfRule type="expression" dxfId="153" priority="1" stopIfTrue="1">
      <formula>$CY70=""</formula>
    </cfRule>
    <cfRule type="cellIs" dxfId="152" priority="2" stopIfTrue="1" operator="notEqual">
      <formula>$CY70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61.0 / Gültig ab: 01.01.15 / Seite &amp;P (&amp;N)</oddFooter>
  </headerFooter>
  <drawing r:id="rId2"/>
  <legacyDrawingHF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426"/>
  <sheetViews>
    <sheetView zoomScaleNormal="100" zoomScaleSheetLayoutView="75" workbookViewId="0"/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9.28515625" style="49" customWidth="1"/>
    <col min="107" max="107" width="4.7109375" style="49" customWidth="1"/>
    <col min="108" max="108" width="29.85546875" style="11" customWidth="1"/>
    <col min="109" max="109" width="1.5703125" style="115" customWidth="1"/>
    <col min="110" max="110" width="9.28515625" style="13" customWidth="1"/>
    <col min="111" max="111" width="4.7109375" style="13" customWidth="1"/>
    <col min="112" max="112" width="29.85546875" style="11" customWidth="1"/>
    <col min="113" max="114" width="11.42578125" customWidth="1"/>
    <col min="115" max="115" width="3.7109375" style="11" customWidth="1"/>
    <col min="116" max="116" width="34.7109375" style="11" customWidth="1"/>
    <col min="117" max="117" width="18.42578125" style="11" customWidth="1"/>
    <col min="118" max="118" width="14.28515625" style="11" customWidth="1"/>
    <col min="119" max="119" width="11.42578125" style="11" bestFit="1" customWidth="1"/>
    <col min="120" max="120" width="15.42578125" style="11" customWidth="1"/>
    <col min="121" max="16384" width="3.7109375" style="11"/>
  </cols>
  <sheetData>
    <row r="1" spans="1:140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3" t="s">
        <v>1053</v>
      </c>
      <c r="CW1" s="143"/>
      <c r="CX1" s="144"/>
      <c r="CY1" s="143" t="s">
        <v>890</v>
      </c>
      <c r="CZ1" s="143"/>
      <c r="DA1" s="144"/>
      <c r="DB1" s="142" t="s">
        <v>889</v>
      </c>
      <c r="DC1" s="143"/>
      <c r="DD1" s="144"/>
      <c r="DF1" s="142" t="s">
        <v>857</v>
      </c>
      <c r="DG1" s="143"/>
      <c r="DH1" s="144"/>
      <c r="DK1" s="186" t="s">
        <v>979</v>
      </c>
      <c r="DL1" s="186"/>
      <c r="DN1" s="11" t="s">
        <v>947</v>
      </c>
    </row>
    <row r="2" spans="1:140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1110</v>
      </c>
      <c r="AC2" s="196"/>
      <c r="CU2" s="145"/>
      <c r="CV2" s="140"/>
      <c r="CW2" s="140"/>
      <c r="CY2" s="140"/>
      <c r="CZ2" s="140"/>
      <c r="DB2" s="140"/>
      <c r="DC2" s="140"/>
      <c r="DE2" s="145"/>
      <c r="DF2" s="2"/>
      <c r="DG2" s="2"/>
      <c r="EI2" s="19"/>
      <c r="EJ2" s="19"/>
    </row>
    <row r="3" spans="1:140" s="19" customFormat="1" ht="15.75" x14ac:dyDescent="0.2">
      <c r="A3" s="880" t="s">
        <v>346</v>
      </c>
      <c r="B3" s="880" t="s">
        <v>347</v>
      </c>
      <c r="C3" s="880" t="s">
        <v>348</v>
      </c>
      <c r="D3" s="879" t="s">
        <v>349</v>
      </c>
      <c r="E3" s="879" t="s">
        <v>350</v>
      </c>
      <c r="F3" s="879" t="s">
        <v>351</v>
      </c>
      <c r="G3" s="880" t="s">
        <v>352</v>
      </c>
      <c r="H3" s="880" t="s">
        <v>110</v>
      </c>
      <c r="I3" s="879" t="s">
        <v>141</v>
      </c>
      <c r="J3" s="880" t="s">
        <v>353</v>
      </c>
      <c r="K3" s="881" t="s">
        <v>354</v>
      </c>
      <c r="L3" s="881" t="s">
        <v>355</v>
      </c>
      <c r="M3" s="881" t="s">
        <v>356</v>
      </c>
      <c r="N3" s="882" t="s">
        <v>265</v>
      </c>
      <c r="O3" s="880" t="s">
        <v>363</v>
      </c>
      <c r="P3" s="880" t="s">
        <v>431</v>
      </c>
      <c r="Q3" s="880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2014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146"/>
      <c r="DF3" s="33" t="s">
        <v>702</v>
      </c>
      <c r="DG3" s="33" t="s">
        <v>701</v>
      </c>
      <c r="DH3" s="139" t="s">
        <v>78</v>
      </c>
    </row>
    <row r="4" spans="1:140" s="19" customFormat="1" ht="39.200000000000003" customHeight="1" x14ac:dyDescent="0.2">
      <c r="A4" s="880"/>
      <c r="B4" s="880"/>
      <c r="C4" s="880"/>
      <c r="D4" s="879"/>
      <c r="E4" s="879"/>
      <c r="F4" s="879"/>
      <c r="G4" s="880"/>
      <c r="H4" s="880"/>
      <c r="I4" s="879"/>
      <c r="J4" s="880"/>
      <c r="K4" s="881"/>
      <c r="L4" s="881"/>
      <c r="M4" s="881"/>
      <c r="N4" s="882"/>
      <c r="O4" s="880"/>
      <c r="P4" s="880"/>
      <c r="Q4" s="880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125"/>
      <c r="DC4" s="125"/>
      <c r="DD4" s="83"/>
      <c r="DE4" s="20"/>
      <c r="DF4" s="33"/>
      <c r="DG4" s="33"/>
      <c r="DH4" s="83"/>
      <c r="DM4" s="19" t="s">
        <v>978</v>
      </c>
      <c r="DN4" s="19" t="s">
        <v>948</v>
      </c>
      <c r="DO4" s="19" t="s">
        <v>949</v>
      </c>
      <c r="DP4" s="19" t="s">
        <v>950</v>
      </c>
    </row>
    <row r="5" spans="1:140" s="19" customFormat="1" ht="27" x14ac:dyDescent="0.2">
      <c r="A5" s="53">
        <v>1</v>
      </c>
      <c r="B5" s="53"/>
      <c r="C5" s="53">
        <f t="shared" ref="C5:C45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66" si="1">$AD$3-V5</f>
        <v>37</v>
      </c>
      <c r="AA5" s="25" t="s">
        <v>1103</v>
      </c>
      <c r="AB5" s="21" t="s">
        <v>89</v>
      </c>
      <c r="AC5" s="21"/>
      <c r="AE5" s="193" t="s">
        <v>1078</v>
      </c>
      <c r="AF5" s="82"/>
      <c r="CP5" s="19" t="str">
        <f t="shared" ref="CP5:CP66" si="2">+S5</f>
        <v>Giger Hans</v>
      </c>
      <c r="CR5" s="19">
        <f t="shared" ref="CR5:CR66" si="3">+Z5</f>
        <v>37</v>
      </c>
      <c r="CS5" s="19" t="str">
        <f t="shared" ref="CS5:CS66" si="4">+AB5</f>
        <v>A</v>
      </c>
      <c r="CT5" s="154">
        <v>2139</v>
      </c>
      <c r="CU5" s="126"/>
      <c r="CV5" s="125">
        <v>753</v>
      </c>
      <c r="CW5" s="33">
        <f t="shared" ref="CW5:CW10" si="5">VLOOKUP($CV5,Funktionsbezeichnungen,3,0)</f>
        <v>12</v>
      </c>
      <c r="CX5" s="83" t="str">
        <f t="shared" ref="CX5:CX10" si="6">VLOOKUP($CV5,Funktionsbezeichnungen,2,0)</f>
        <v>Vorgesetzter  -  4 . Stufe</v>
      </c>
      <c r="CY5" s="125">
        <v>753</v>
      </c>
      <c r="CZ5" s="33">
        <f t="shared" ref="CZ5:CZ10" si="7">VLOOKUP($CY5,Funktionsbezeichnungen,3,0)</f>
        <v>12</v>
      </c>
      <c r="DA5" s="83" t="str">
        <f t="shared" ref="DA5:DA10" si="8">VLOOKUP($CY5,Funktionsbezeichnungen,2,0)</f>
        <v>Vorgesetzter  -  4 . Stufe</v>
      </c>
      <c r="DB5" s="124">
        <v>753</v>
      </c>
      <c r="DC5" s="33">
        <f t="shared" ref="DC5:DC10" si="9">VLOOKUP($DB5,Funktionsbezeichnungen,3,0)</f>
        <v>12</v>
      </c>
      <c r="DD5" s="83" t="str">
        <f t="shared" ref="DD5:DD10" si="10">VLOOKUP($DB5,Funktionsbezeichnungen,2,0)</f>
        <v>Vorgesetzter  -  4 . Stufe</v>
      </c>
      <c r="DE5" s="20"/>
      <c r="DF5" s="124">
        <v>753</v>
      </c>
      <c r="DG5" s="33">
        <f t="shared" ref="DG5:DG10" si="11">VLOOKUP($DF5,Funktionsbezeichnungen,3,0)</f>
        <v>12</v>
      </c>
      <c r="DH5" s="83" t="str">
        <f t="shared" ref="DH5:DH10" si="12">VLOOKUP($DF5,Funktionsbezeichnungen,2,0)</f>
        <v>Vorgesetzter  -  4 . Stufe</v>
      </c>
      <c r="DM5" s="19">
        <f t="shared" ref="DM5:DM66" si="13">+CT5</f>
        <v>2139</v>
      </c>
      <c r="DN5" s="153">
        <v>1</v>
      </c>
      <c r="DO5" s="19">
        <v>2</v>
      </c>
      <c r="DP5" s="19" t="s">
        <v>951</v>
      </c>
    </row>
    <row r="6" spans="1:140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32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32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 t="shared" si="5"/>
        <v>12</v>
      </c>
      <c r="CX6" s="83" t="str">
        <f t="shared" si="6"/>
        <v>Vorgesetzter  -  4 . Stufe</v>
      </c>
      <c r="CY6" s="125">
        <v>753</v>
      </c>
      <c r="CZ6" s="33">
        <f t="shared" si="7"/>
        <v>12</v>
      </c>
      <c r="DA6" s="83" t="str">
        <f t="shared" si="8"/>
        <v>Vorgesetzter  -  4 . Stufe</v>
      </c>
      <c r="DB6" s="124">
        <v>753</v>
      </c>
      <c r="DC6" s="33">
        <f t="shared" si="9"/>
        <v>12</v>
      </c>
      <c r="DD6" s="83" t="str">
        <f t="shared" si="10"/>
        <v>Vorgesetzter  -  4 . Stufe</v>
      </c>
      <c r="DE6" s="20"/>
      <c r="DF6" s="124">
        <v>753</v>
      </c>
      <c r="DG6" s="33">
        <f t="shared" si="11"/>
        <v>12</v>
      </c>
      <c r="DH6" s="83" t="str">
        <f t="shared" si="12"/>
        <v>Vorgesetzter  -  4 . Stufe</v>
      </c>
      <c r="DM6" s="19">
        <f t="shared" si="13"/>
        <v>5558</v>
      </c>
      <c r="DN6" s="153">
        <v>1</v>
      </c>
      <c r="DO6" s="19">
        <v>2</v>
      </c>
      <c r="DP6" s="19" t="s">
        <v>951</v>
      </c>
    </row>
    <row r="7" spans="1:140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31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31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 t="shared" si="5"/>
        <v>12</v>
      </c>
      <c r="CX7" s="83" t="str">
        <f t="shared" si="6"/>
        <v>Vorgesetzter  -  4 . Stufe</v>
      </c>
      <c r="CY7" s="125">
        <v>753</v>
      </c>
      <c r="CZ7" s="33">
        <f t="shared" si="7"/>
        <v>12</v>
      </c>
      <c r="DA7" s="83" t="str">
        <f t="shared" si="8"/>
        <v>Vorgesetzter  -  4 . Stufe</v>
      </c>
      <c r="DB7" s="124">
        <v>753</v>
      </c>
      <c r="DC7" s="33">
        <f t="shared" si="9"/>
        <v>12</v>
      </c>
      <c r="DD7" s="83" t="str">
        <f t="shared" si="10"/>
        <v>Vorgesetzter  -  4 . Stufe</v>
      </c>
      <c r="DE7" s="20"/>
      <c r="DF7" s="124">
        <v>753</v>
      </c>
      <c r="DG7" s="33">
        <f t="shared" si="11"/>
        <v>12</v>
      </c>
      <c r="DH7" s="83" t="str">
        <f t="shared" si="12"/>
        <v>Vorgesetzter  -  4 . Stufe</v>
      </c>
      <c r="DM7" s="19">
        <f t="shared" si="13"/>
        <v>4155</v>
      </c>
      <c r="DN7" s="153">
        <v>1</v>
      </c>
      <c r="DO7" s="19">
        <v>2</v>
      </c>
      <c r="DP7" s="19" t="s">
        <v>951</v>
      </c>
    </row>
    <row r="8" spans="1:140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27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27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 t="shared" si="5"/>
        <v>12</v>
      </c>
      <c r="CX8" s="83" t="str">
        <f t="shared" si="6"/>
        <v>Vorgesetzter  -  4 . Stufe</v>
      </c>
      <c r="CY8" s="125">
        <v>753</v>
      </c>
      <c r="CZ8" s="33">
        <f t="shared" si="7"/>
        <v>12</v>
      </c>
      <c r="DA8" s="83" t="str">
        <f t="shared" si="8"/>
        <v>Vorgesetzter  -  4 . Stufe</v>
      </c>
      <c r="DB8" s="124">
        <v>753</v>
      </c>
      <c r="DC8" s="33">
        <f t="shared" si="9"/>
        <v>12</v>
      </c>
      <c r="DD8" s="83" t="str">
        <f t="shared" si="10"/>
        <v>Vorgesetzter  -  4 . Stufe</v>
      </c>
      <c r="DE8" s="20"/>
      <c r="DF8" s="124">
        <v>753</v>
      </c>
      <c r="DG8" s="33">
        <f t="shared" si="11"/>
        <v>12</v>
      </c>
      <c r="DH8" s="83" t="str">
        <f t="shared" si="12"/>
        <v>Vorgesetzter  -  4 . Stufe</v>
      </c>
      <c r="DM8" s="19">
        <f t="shared" si="13"/>
        <v>5574</v>
      </c>
      <c r="DN8" s="153">
        <v>1</v>
      </c>
      <c r="DO8" s="19">
        <v>2</v>
      </c>
      <c r="DP8" s="19" t="s">
        <v>951</v>
      </c>
    </row>
    <row r="9" spans="1:140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27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27</v>
      </c>
      <c r="CS9" s="19" t="str">
        <f t="shared" si="4"/>
        <v xml:space="preserve"> A</v>
      </c>
      <c r="CT9" s="154">
        <v>4182</v>
      </c>
      <c r="CU9" s="126"/>
      <c r="CV9" s="125">
        <v>753</v>
      </c>
      <c r="CW9" s="33">
        <f t="shared" si="5"/>
        <v>12</v>
      </c>
      <c r="CX9" s="83" t="str">
        <f t="shared" si="6"/>
        <v>Vorgesetzter  -  4 . Stufe</v>
      </c>
      <c r="CY9" s="125">
        <v>753</v>
      </c>
      <c r="CZ9" s="33">
        <f t="shared" si="7"/>
        <v>12</v>
      </c>
      <c r="DA9" s="83" t="str">
        <f t="shared" si="8"/>
        <v>Vorgesetzter  -  4 . Stufe</v>
      </c>
      <c r="DB9" s="124">
        <v>753</v>
      </c>
      <c r="DC9" s="33">
        <f t="shared" si="9"/>
        <v>12</v>
      </c>
      <c r="DD9" s="83" t="str">
        <f t="shared" si="10"/>
        <v>Vorgesetzter  -  4 . Stufe</v>
      </c>
      <c r="DE9" s="20"/>
      <c r="DF9" s="124">
        <v>753</v>
      </c>
      <c r="DG9" s="33">
        <f t="shared" si="11"/>
        <v>12</v>
      </c>
      <c r="DH9" s="83" t="str">
        <f t="shared" si="12"/>
        <v>Vorgesetzter  -  4 . Stufe</v>
      </c>
      <c r="DM9" s="19">
        <f t="shared" si="13"/>
        <v>4182</v>
      </c>
      <c r="DN9" s="153">
        <v>1</v>
      </c>
      <c r="DO9" s="19">
        <v>2</v>
      </c>
      <c r="DP9" s="19" t="s">
        <v>951</v>
      </c>
    </row>
    <row r="10" spans="1:140" s="19" customFormat="1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358</v>
      </c>
      <c r="P10" s="15" t="s">
        <v>443</v>
      </c>
      <c r="Q10" s="15">
        <v>6</v>
      </c>
      <c r="R10" s="42"/>
      <c r="S10" s="20" t="s">
        <v>253</v>
      </c>
      <c r="T10" s="21">
        <v>1967</v>
      </c>
      <c r="U10" s="28" t="s">
        <v>194</v>
      </c>
      <c r="V10" s="21">
        <v>1992</v>
      </c>
      <c r="W10" s="25" t="s">
        <v>314</v>
      </c>
      <c r="X10" s="21">
        <v>1999</v>
      </c>
      <c r="Y10" s="28" t="s">
        <v>315</v>
      </c>
      <c r="Z10" s="21">
        <f>$AD$3-V10</f>
        <v>22</v>
      </c>
      <c r="AA10" s="25" t="s">
        <v>1104</v>
      </c>
      <c r="AB10" s="21" t="s">
        <v>1038</v>
      </c>
      <c r="AC10" s="21"/>
      <c r="AE10" s="90" t="s">
        <v>1100</v>
      </c>
      <c r="AF10" s="82"/>
      <c r="CP10" s="19" t="str">
        <f>+S10</f>
        <v>Suter Thomas</v>
      </c>
      <c r="CR10" s="19">
        <f>+Z10</f>
        <v>22</v>
      </c>
      <c r="CS10" s="19" t="str">
        <f>+AB10</f>
        <v xml:space="preserve"> B/C </v>
      </c>
      <c r="CT10" s="154">
        <v>3201</v>
      </c>
      <c r="CU10" s="126"/>
      <c r="CV10" s="125">
        <v>774</v>
      </c>
      <c r="CW10" s="33">
        <f t="shared" si="5"/>
        <v>10</v>
      </c>
      <c r="CX10" s="83" t="str">
        <f t="shared" si="6"/>
        <v>Senior Projektingenieur</v>
      </c>
      <c r="CY10" s="125">
        <v>774</v>
      </c>
      <c r="CZ10" s="33">
        <f t="shared" si="7"/>
        <v>10</v>
      </c>
      <c r="DA10" s="83" t="str">
        <f t="shared" si="8"/>
        <v>Senior Projektingenieur</v>
      </c>
      <c r="DB10" s="125">
        <v>774</v>
      </c>
      <c r="DC10" s="33">
        <f t="shared" si="9"/>
        <v>10</v>
      </c>
      <c r="DD10" s="83" t="str">
        <f t="shared" si="10"/>
        <v>Senior Projektingenieur</v>
      </c>
      <c r="DE10" s="20"/>
      <c r="DF10" s="33">
        <v>773</v>
      </c>
      <c r="DG10" s="33">
        <f t="shared" si="11"/>
        <v>9</v>
      </c>
      <c r="DH10" s="83" t="str">
        <f t="shared" si="12"/>
        <v>Projektingenieur 3</v>
      </c>
      <c r="DM10" s="19">
        <f>+CT10</f>
        <v>3201</v>
      </c>
      <c r="DN10" s="153">
        <v>1</v>
      </c>
      <c r="DO10" s="19">
        <v>2</v>
      </c>
      <c r="DP10" s="19" t="s">
        <v>951</v>
      </c>
    </row>
    <row r="11" spans="1:140" s="19" customFormat="1" ht="15.75" x14ac:dyDescent="0.2">
      <c r="A11" s="53">
        <v>1</v>
      </c>
      <c r="B11" s="53"/>
      <c r="C11" s="53">
        <f t="shared" si="0"/>
        <v>1</v>
      </c>
      <c r="D11" s="55">
        <v>1</v>
      </c>
      <c r="E11" s="55"/>
      <c r="F11" s="56"/>
      <c r="G11" s="54"/>
      <c r="H11" s="54"/>
      <c r="I11" s="56"/>
      <c r="J11" s="54"/>
      <c r="K11" s="56"/>
      <c r="L11" s="56"/>
      <c r="M11" s="56"/>
      <c r="N11" s="58"/>
      <c r="O11" s="52" t="s">
        <v>360</v>
      </c>
      <c r="P11" s="15" t="s">
        <v>437</v>
      </c>
      <c r="Q11" s="15">
        <v>7</v>
      </c>
      <c r="R11" s="16"/>
      <c r="S11" s="20" t="s">
        <v>96</v>
      </c>
      <c r="T11" s="21">
        <v>1944</v>
      </c>
      <c r="U11" s="28" t="s">
        <v>196</v>
      </c>
      <c r="V11" s="21">
        <v>1969</v>
      </c>
      <c r="W11" s="25"/>
      <c r="X11" s="21"/>
      <c r="Y11" s="26" t="s">
        <v>91</v>
      </c>
      <c r="Z11" s="21">
        <f t="shared" si="1"/>
        <v>45</v>
      </c>
      <c r="AA11" s="25" t="s">
        <v>659</v>
      </c>
      <c r="AB11" s="21" t="s">
        <v>1037</v>
      </c>
      <c r="AC11" s="21"/>
      <c r="AE11" s="193" t="s">
        <v>1078</v>
      </c>
      <c r="AF11" s="82"/>
      <c r="CP11" s="19" t="str">
        <f t="shared" si="2"/>
        <v>Kalak Josef</v>
      </c>
      <c r="CR11" s="19">
        <f t="shared" si="3"/>
        <v>45</v>
      </c>
      <c r="CS11" s="19" t="str">
        <f t="shared" si="4"/>
        <v>B/A 1)</v>
      </c>
      <c r="CT11" s="154">
        <v>3136</v>
      </c>
      <c r="CU11" s="126"/>
      <c r="CV11" s="125" t="s">
        <v>711</v>
      </c>
      <c r="CW11" s="33"/>
      <c r="CX11" s="83"/>
      <c r="CY11" s="125" t="s">
        <v>711</v>
      </c>
      <c r="CZ11" s="33"/>
      <c r="DA11" s="83"/>
      <c r="DB11" s="125" t="s">
        <v>711</v>
      </c>
      <c r="DC11" s="33"/>
      <c r="DD11" s="83"/>
      <c r="DE11" s="20"/>
      <c r="DF11" s="125" t="s">
        <v>711</v>
      </c>
      <c r="DG11" s="125" t="s">
        <v>711</v>
      </c>
      <c r="DH11" s="83"/>
      <c r="DM11" s="19">
        <f t="shared" si="13"/>
        <v>3136</v>
      </c>
      <c r="DN11" s="153">
        <v>1</v>
      </c>
      <c r="DO11" s="19">
        <v>2</v>
      </c>
      <c r="DP11" s="185" t="s">
        <v>951</v>
      </c>
    </row>
    <row r="12" spans="1:140" s="19" customFormat="1" x14ac:dyDescent="0.2">
      <c r="A12" s="53">
        <v>0</v>
      </c>
      <c r="B12" s="53"/>
      <c r="C12" s="53">
        <f t="shared" si="0"/>
        <v>1</v>
      </c>
      <c r="D12" s="55"/>
      <c r="E12" s="55">
        <v>1</v>
      </c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438</v>
      </c>
      <c r="Q12" s="15">
        <v>8</v>
      </c>
      <c r="R12" s="16"/>
      <c r="S12" s="20" t="s">
        <v>98</v>
      </c>
      <c r="T12" s="21">
        <v>1948</v>
      </c>
      <c r="U12" s="28" t="s">
        <v>195</v>
      </c>
      <c r="V12" s="21">
        <v>1974</v>
      </c>
      <c r="W12" s="25"/>
      <c r="X12" s="21"/>
      <c r="Y12" s="26" t="s">
        <v>668</v>
      </c>
      <c r="Z12" s="21">
        <f t="shared" si="1"/>
        <v>40</v>
      </c>
      <c r="AA12" s="25" t="s">
        <v>97</v>
      </c>
      <c r="AB12" s="21" t="s">
        <v>95</v>
      </c>
      <c r="AC12" s="21"/>
      <c r="AE12" s="193" t="s">
        <v>1078</v>
      </c>
      <c r="AF12" s="82"/>
      <c r="CP12" s="19" t="str">
        <f t="shared" si="2"/>
        <v>Hausammann Erich</v>
      </c>
      <c r="CR12" s="19">
        <f t="shared" si="3"/>
        <v>40</v>
      </c>
      <c r="CS12" s="19" t="str">
        <f t="shared" si="4"/>
        <v>B</v>
      </c>
      <c r="CT12" s="154">
        <v>3148</v>
      </c>
      <c r="CU12" s="126"/>
      <c r="CV12" s="125" t="s">
        <v>711</v>
      </c>
      <c r="CW12" s="33"/>
      <c r="CX12" s="83"/>
      <c r="CY12" s="125" t="s">
        <v>711</v>
      </c>
      <c r="CZ12" s="33"/>
      <c r="DA12" s="83"/>
      <c r="DB12" s="125">
        <v>774</v>
      </c>
      <c r="DC12" s="33">
        <f t="shared" ref="DC12:DC25" si="14">VLOOKUP($DB12,Funktionsbezeichnungen,3,0)</f>
        <v>10</v>
      </c>
      <c r="DD12" s="83" t="str">
        <f t="shared" ref="DD12:DD25" si="15">VLOOKUP($DB12,Funktionsbezeichnungen,2,0)</f>
        <v>Senior Projektingenieur</v>
      </c>
      <c r="DE12" s="20"/>
      <c r="DF12" s="125">
        <v>773</v>
      </c>
      <c r="DG12" s="33">
        <f t="shared" ref="DG12:DG25" si="16">VLOOKUP($DF12,Funktionsbezeichnungen,3,0)</f>
        <v>9</v>
      </c>
      <c r="DH12" s="83" t="str">
        <f t="shared" ref="DH12:DH25" si="17">VLOOKUP($DF12,Funktionsbezeichnungen,2,0)</f>
        <v>Projektingenieur 3</v>
      </c>
      <c r="DM12" s="19">
        <f t="shared" si="13"/>
        <v>3148</v>
      </c>
      <c r="DN12" s="153">
        <v>2</v>
      </c>
      <c r="DO12" s="19">
        <v>3</v>
      </c>
      <c r="DP12" s="185" t="s">
        <v>951</v>
      </c>
    </row>
    <row r="13" spans="1:140" s="19" customFormat="1" ht="27" x14ac:dyDescent="0.2">
      <c r="A13" s="53">
        <v>0</v>
      </c>
      <c r="B13" s="53"/>
      <c r="C13" s="53">
        <f t="shared" si="0"/>
        <v>1</v>
      </c>
      <c r="D13" s="55">
        <v>1</v>
      </c>
      <c r="E13" s="55"/>
      <c r="F13" s="56"/>
      <c r="G13" s="54"/>
      <c r="H13" s="54"/>
      <c r="I13" s="56"/>
      <c r="J13" s="54"/>
      <c r="K13" s="56"/>
      <c r="L13" s="56"/>
      <c r="M13" s="56"/>
      <c r="N13" s="58"/>
      <c r="O13" s="52" t="s">
        <v>361</v>
      </c>
      <c r="P13" s="15" t="s">
        <v>439</v>
      </c>
      <c r="Q13" s="15">
        <v>9</v>
      </c>
      <c r="R13" s="16"/>
      <c r="S13" s="20" t="s">
        <v>115</v>
      </c>
      <c r="T13" s="21">
        <v>1959</v>
      </c>
      <c r="U13" s="28" t="s">
        <v>100</v>
      </c>
      <c r="V13" s="21">
        <v>1985</v>
      </c>
      <c r="W13" s="25"/>
      <c r="X13" s="21"/>
      <c r="Y13" s="28" t="s">
        <v>335</v>
      </c>
      <c r="Z13" s="118">
        <f t="shared" si="1"/>
        <v>29</v>
      </c>
      <c r="AA13" s="25" t="s">
        <v>946</v>
      </c>
      <c r="AB13" s="21" t="s">
        <v>95</v>
      </c>
      <c r="AC13" s="21"/>
      <c r="AE13" s="90" t="s">
        <v>373</v>
      </c>
      <c r="AF13" s="82"/>
      <c r="CP13" s="19" t="str">
        <f t="shared" si="2"/>
        <v>Gysin Daniel</v>
      </c>
      <c r="CR13" s="19">
        <f t="shared" si="3"/>
        <v>29</v>
      </c>
      <c r="CS13" s="19" t="str">
        <f t="shared" si="4"/>
        <v>B</v>
      </c>
      <c r="CT13" s="154">
        <v>5625</v>
      </c>
      <c r="CU13" s="126"/>
      <c r="CV13" s="125">
        <v>784</v>
      </c>
      <c r="CW13" s="33">
        <f t="shared" ref="CW13:CW24" si="18">VLOOKUP($CV13,Funktionsbezeichnungen,3,0)</f>
        <v>10</v>
      </c>
      <c r="CX13" s="83" t="str">
        <f t="shared" ref="CX13:CX24" si="19">VLOOKUP($CV13,Funktionsbezeichnungen,2,0)</f>
        <v>Senior Projektingenieur</v>
      </c>
      <c r="CY13" s="125">
        <v>784</v>
      </c>
      <c r="CZ13" s="33">
        <f t="shared" ref="CZ13:CZ25" si="20">VLOOKUP($CY13,Funktionsbezeichnungen,3,0)</f>
        <v>10</v>
      </c>
      <c r="DA13" s="83" t="str">
        <f t="shared" ref="DA13:DA25" si="21">VLOOKUP($CY13,Funktionsbezeichnungen,2,0)</f>
        <v>Senior Projektingenieur</v>
      </c>
      <c r="DB13" s="125">
        <v>784</v>
      </c>
      <c r="DC13" s="33">
        <f t="shared" si="14"/>
        <v>10</v>
      </c>
      <c r="DD13" s="83" t="str">
        <f t="shared" si="15"/>
        <v>Senior Projektingenieur</v>
      </c>
      <c r="DE13" s="20"/>
      <c r="DF13" s="33">
        <v>783</v>
      </c>
      <c r="DG13" s="33">
        <f t="shared" si="16"/>
        <v>9</v>
      </c>
      <c r="DH13" s="83" t="str">
        <f t="shared" si="17"/>
        <v>Projektingenieur 3</v>
      </c>
      <c r="DM13" s="19">
        <f t="shared" si="13"/>
        <v>5625</v>
      </c>
      <c r="DN13" s="153">
        <v>1</v>
      </c>
      <c r="DO13" s="19">
        <v>2</v>
      </c>
      <c r="DP13" s="19" t="s">
        <v>952</v>
      </c>
    </row>
    <row r="14" spans="1:140" s="19" customFormat="1" ht="27" x14ac:dyDescent="0.2">
      <c r="A14" s="53">
        <v>1</v>
      </c>
      <c r="B14" s="53"/>
      <c r="C14" s="53">
        <f t="shared" si="0"/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361</v>
      </c>
      <c r="P14" s="15" t="s">
        <v>440</v>
      </c>
      <c r="Q14" s="15">
        <v>10</v>
      </c>
      <c r="R14" s="16"/>
      <c r="S14" s="20" t="s">
        <v>119</v>
      </c>
      <c r="T14" s="21">
        <v>1960</v>
      </c>
      <c r="U14" s="28" t="s">
        <v>197</v>
      </c>
      <c r="V14" s="21">
        <v>1988</v>
      </c>
      <c r="W14" s="25"/>
      <c r="X14" s="21"/>
      <c r="Y14" s="28" t="s">
        <v>238</v>
      </c>
      <c r="Z14" s="118">
        <f t="shared" si="1"/>
        <v>26</v>
      </c>
      <c r="AA14" s="25" t="s">
        <v>661</v>
      </c>
      <c r="AB14" s="21" t="s">
        <v>95</v>
      </c>
      <c r="AC14" s="21"/>
      <c r="AE14" s="90" t="s">
        <v>418</v>
      </c>
      <c r="AF14" s="82"/>
      <c r="CP14" s="19" t="str">
        <f t="shared" si="2"/>
        <v>Riecke Heino</v>
      </c>
      <c r="CR14" s="19">
        <f t="shared" si="3"/>
        <v>26</v>
      </c>
      <c r="CS14" s="19" t="str">
        <f t="shared" si="4"/>
        <v>B</v>
      </c>
      <c r="CT14" s="154">
        <v>4168</v>
      </c>
      <c r="CU14" s="126"/>
      <c r="CV14" s="125">
        <v>774</v>
      </c>
      <c r="CW14" s="33">
        <f t="shared" si="18"/>
        <v>10</v>
      </c>
      <c r="CX14" s="83" t="str">
        <f t="shared" si="19"/>
        <v>Senior Projektingenieur</v>
      </c>
      <c r="CY14" s="125">
        <v>774</v>
      </c>
      <c r="CZ14" s="33">
        <f t="shared" si="20"/>
        <v>10</v>
      </c>
      <c r="DA14" s="83" t="str">
        <f t="shared" si="21"/>
        <v>Senior Projektingenieur</v>
      </c>
      <c r="DB14" s="125">
        <v>774</v>
      </c>
      <c r="DC14" s="33">
        <f t="shared" si="14"/>
        <v>10</v>
      </c>
      <c r="DD14" s="83" t="str">
        <f t="shared" si="15"/>
        <v>Senior Projektingenieur</v>
      </c>
      <c r="DE14" s="20"/>
      <c r="DF14" s="33">
        <v>773</v>
      </c>
      <c r="DG14" s="33">
        <f t="shared" si="16"/>
        <v>9</v>
      </c>
      <c r="DH14" s="83" t="str">
        <f t="shared" si="17"/>
        <v>Projektingenieur 3</v>
      </c>
      <c r="DM14" s="19">
        <f t="shared" si="13"/>
        <v>4168</v>
      </c>
      <c r="DN14" s="153">
        <v>1</v>
      </c>
      <c r="DO14" s="19">
        <v>2</v>
      </c>
      <c r="DP14" s="19" t="s">
        <v>951</v>
      </c>
    </row>
    <row r="15" spans="1:140" s="19" customFormat="1" x14ac:dyDescent="0.2">
      <c r="A15" s="53">
        <v>0</v>
      </c>
      <c r="B15" s="53">
        <v>1</v>
      </c>
      <c r="C15" s="53">
        <f t="shared" si="0"/>
        <v>1</v>
      </c>
      <c r="D15" s="55">
        <v>1</v>
      </c>
      <c r="E15" s="55"/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360</v>
      </c>
      <c r="P15" s="15" t="s">
        <v>451</v>
      </c>
      <c r="Q15" s="15">
        <v>11</v>
      </c>
      <c r="R15" s="16"/>
      <c r="S15" s="20" t="s">
        <v>120</v>
      </c>
      <c r="T15" s="21">
        <v>1961</v>
      </c>
      <c r="U15" s="28" t="s">
        <v>197</v>
      </c>
      <c r="V15" s="21">
        <v>1988</v>
      </c>
      <c r="W15" s="25"/>
      <c r="X15" s="21"/>
      <c r="Y15" s="28" t="s">
        <v>91</v>
      </c>
      <c r="Z15" s="21">
        <f t="shared" si="1"/>
        <v>26</v>
      </c>
      <c r="AA15" s="25" t="s">
        <v>669</v>
      </c>
      <c r="AB15" s="21" t="s">
        <v>95</v>
      </c>
      <c r="AC15" s="21"/>
      <c r="AE15" s="90" t="s">
        <v>373</v>
      </c>
      <c r="AF15" s="82"/>
      <c r="CP15" s="19" t="str">
        <f t="shared" si="2"/>
        <v>Thomas Anette</v>
      </c>
      <c r="CR15" s="19">
        <f t="shared" si="3"/>
        <v>26</v>
      </c>
      <c r="CS15" s="19" t="str">
        <f t="shared" si="4"/>
        <v>B</v>
      </c>
      <c r="CT15" s="154">
        <v>4176</v>
      </c>
      <c r="CU15" s="126"/>
      <c r="CV15" s="125">
        <v>774</v>
      </c>
      <c r="CW15" s="33">
        <f t="shared" si="18"/>
        <v>10</v>
      </c>
      <c r="CX15" s="83" t="str">
        <f t="shared" si="19"/>
        <v>Senior Projektingenieur</v>
      </c>
      <c r="CY15" s="125">
        <v>774</v>
      </c>
      <c r="CZ15" s="33">
        <f t="shared" si="20"/>
        <v>10</v>
      </c>
      <c r="DA15" s="83" t="str">
        <f t="shared" si="21"/>
        <v>Senior Projektingenieur</v>
      </c>
      <c r="DB15" s="125">
        <v>773</v>
      </c>
      <c r="DC15" s="33">
        <f t="shared" si="14"/>
        <v>9</v>
      </c>
      <c r="DD15" s="83" t="str">
        <f t="shared" si="15"/>
        <v>Projektingenieur 3</v>
      </c>
      <c r="DE15" s="20"/>
      <c r="DF15" s="33">
        <v>773</v>
      </c>
      <c r="DG15" s="33">
        <f t="shared" si="16"/>
        <v>9</v>
      </c>
      <c r="DH15" s="83" t="str">
        <f t="shared" si="17"/>
        <v>Projektingenieur 3</v>
      </c>
      <c r="DM15" s="19">
        <f t="shared" si="13"/>
        <v>4176</v>
      </c>
      <c r="DN15" s="153">
        <v>1</v>
      </c>
      <c r="DO15" s="19">
        <v>2</v>
      </c>
      <c r="DP15" s="19" t="s">
        <v>951</v>
      </c>
    </row>
    <row r="16" spans="1:140" s="19" customFormat="1" ht="27" x14ac:dyDescent="0.2">
      <c r="A16" s="53">
        <v>1</v>
      </c>
      <c r="B16" s="53"/>
      <c r="C16" s="53">
        <f t="shared" si="0"/>
        <v>1</v>
      </c>
      <c r="D16" s="55">
        <v>1</v>
      </c>
      <c r="E16" s="55"/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361</v>
      </c>
      <c r="P16" s="15" t="s">
        <v>467</v>
      </c>
      <c r="Q16" s="15">
        <v>12</v>
      </c>
      <c r="R16" s="16"/>
      <c r="S16" s="20" t="s">
        <v>124</v>
      </c>
      <c r="T16" s="21">
        <v>1971</v>
      </c>
      <c r="U16" s="28" t="s">
        <v>197</v>
      </c>
      <c r="V16" s="21">
        <v>1997</v>
      </c>
      <c r="W16" s="25" t="s">
        <v>324</v>
      </c>
      <c r="X16" s="21">
        <v>2007</v>
      </c>
      <c r="Y16" s="28" t="s">
        <v>317</v>
      </c>
      <c r="Z16" s="170">
        <f t="shared" si="1"/>
        <v>17</v>
      </c>
      <c r="AA16" s="25" t="s">
        <v>705</v>
      </c>
      <c r="AB16" s="21" t="s">
        <v>95</v>
      </c>
      <c r="AC16" s="21"/>
      <c r="AE16" s="90" t="s">
        <v>373</v>
      </c>
      <c r="AF16" s="82" t="s">
        <v>1083</v>
      </c>
      <c r="CP16" s="19" t="str">
        <f t="shared" si="2"/>
        <v>Brunkhorst Marc</v>
      </c>
      <c r="CR16" s="19">
        <f t="shared" si="3"/>
        <v>17</v>
      </c>
      <c r="CS16" s="19" t="str">
        <f t="shared" si="4"/>
        <v>B</v>
      </c>
      <c r="CT16" s="154">
        <v>7679</v>
      </c>
      <c r="CU16" s="126"/>
      <c r="CV16" s="125">
        <v>774</v>
      </c>
      <c r="CW16" s="33">
        <f t="shared" si="18"/>
        <v>10</v>
      </c>
      <c r="CX16" s="83" t="str">
        <f t="shared" si="19"/>
        <v>Senior Projektingenieur</v>
      </c>
      <c r="CY16" s="125">
        <v>773</v>
      </c>
      <c r="CZ16" s="33">
        <f t="shared" si="20"/>
        <v>9</v>
      </c>
      <c r="DA16" s="83" t="str">
        <f t="shared" si="21"/>
        <v>Projektingenieur 3</v>
      </c>
      <c r="DB16" s="125">
        <v>773</v>
      </c>
      <c r="DC16" s="33">
        <f t="shared" si="14"/>
        <v>9</v>
      </c>
      <c r="DD16" s="83" t="str">
        <f t="shared" si="15"/>
        <v>Projektingenieur 3</v>
      </c>
      <c r="DE16" s="20"/>
      <c r="DF16" s="33">
        <v>772</v>
      </c>
      <c r="DG16" s="33">
        <f t="shared" si="16"/>
        <v>8</v>
      </c>
      <c r="DH16" s="83" t="str">
        <f t="shared" si="17"/>
        <v>Projektingenieur 2</v>
      </c>
      <c r="DM16" s="19">
        <f t="shared" si="13"/>
        <v>7679</v>
      </c>
      <c r="DN16" s="153">
        <v>1</v>
      </c>
      <c r="DO16" s="19">
        <v>2</v>
      </c>
      <c r="DP16" s="19" t="s">
        <v>951</v>
      </c>
    </row>
    <row r="17" spans="1:120" s="19" customFormat="1" x14ac:dyDescent="0.2">
      <c r="A17" s="53">
        <v>0</v>
      </c>
      <c r="B17" s="53"/>
      <c r="C17" s="53">
        <f t="shared" si="0"/>
        <v>1</v>
      </c>
      <c r="D17" s="55">
        <v>1</v>
      </c>
      <c r="E17" s="55"/>
      <c r="F17" s="56"/>
      <c r="G17" s="54"/>
      <c r="H17" s="54">
        <v>1</v>
      </c>
      <c r="I17" s="56"/>
      <c r="J17" s="54"/>
      <c r="K17" s="56"/>
      <c r="L17" s="56"/>
      <c r="M17" s="56"/>
      <c r="N17" s="58"/>
      <c r="O17" s="52" t="s">
        <v>358</v>
      </c>
      <c r="P17" s="15" t="s">
        <v>574</v>
      </c>
      <c r="Q17" s="15">
        <v>13</v>
      </c>
      <c r="R17" s="16"/>
      <c r="S17" s="20" t="s">
        <v>571</v>
      </c>
      <c r="T17" s="21">
        <v>1953</v>
      </c>
      <c r="U17" s="28" t="s">
        <v>572</v>
      </c>
      <c r="V17" s="21">
        <v>1978</v>
      </c>
      <c r="W17" s="25"/>
      <c r="X17" s="21"/>
      <c r="Y17" s="28" t="s">
        <v>573</v>
      </c>
      <c r="Z17" s="21">
        <f t="shared" si="1"/>
        <v>36</v>
      </c>
      <c r="AA17" s="25" t="s">
        <v>97</v>
      </c>
      <c r="AB17" s="21" t="s">
        <v>1038</v>
      </c>
      <c r="AC17" s="21"/>
      <c r="AE17" s="90" t="s">
        <v>373</v>
      </c>
      <c r="AF17" s="82"/>
      <c r="CP17" s="19" t="str">
        <f t="shared" si="2"/>
        <v>Bosshard Heinz</v>
      </c>
      <c r="CR17" s="19">
        <f t="shared" si="3"/>
        <v>36</v>
      </c>
      <c r="CS17" s="19" t="str">
        <f t="shared" si="4"/>
        <v xml:space="preserve"> B/C </v>
      </c>
      <c r="CT17" s="154">
        <v>3205</v>
      </c>
      <c r="CU17" s="126"/>
      <c r="CV17" s="125">
        <v>773</v>
      </c>
      <c r="CW17" s="33">
        <f t="shared" si="18"/>
        <v>9</v>
      </c>
      <c r="CX17" s="83" t="str">
        <f t="shared" si="19"/>
        <v>Projektingenieur 3</v>
      </c>
      <c r="CY17" s="125">
        <v>773</v>
      </c>
      <c r="CZ17" s="33">
        <f t="shared" si="20"/>
        <v>9</v>
      </c>
      <c r="DA17" s="83" t="str">
        <f t="shared" si="21"/>
        <v>Projektingenieur 3</v>
      </c>
      <c r="DB17" s="125">
        <v>773</v>
      </c>
      <c r="DC17" s="33">
        <f t="shared" si="14"/>
        <v>9</v>
      </c>
      <c r="DD17" s="83" t="str">
        <f t="shared" si="15"/>
        <v>Projektingenieur 3</v>
      </c>
      <c r="DE17" s="20"/>
      <c r="DF17" s="33">
        <v>772</v>
      </c>
      <c r="DG17" s="33">
        <f t="shared" si="16"/>
        <v>8</v>
      </c>
      <c r="DH17" s="83" t="str">
        <f t="shared" si="17"/>
        <v>Projektingenieur 2</v>
      </c>
      <c r="DM17" s="19">
        <f t="shared" si="13"/>
        <v>3205</v>
      </c>
      <c r="DN17" s="153">
        <v>1</v>
      </c>
      <c r="DO17" s="19">
        <v>2</v>
      </c>
      <c r="DP17" s="19" t="s">
        <v>951</v>
      </c>
    </row>
    <row r="18" spans="1:120" s="19" customFormat="1" x14ac:dyDescent="0.2">
      <c r="A18" s="53">
        <v>0</v>
      </c>
      <c r="B18" s="53"/>
      <c r="C18" s="53">
        <f t="shared" si="0"/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441</v>
      </c>
      <c r="Q18" s="15">
        <v>14</v>
      </c>
      <c r="R18" s="16"/>
      <c r="S18" s="20" t="s">
        <v>113</v>
      </c>
      <c r="T18" s="21">
        <v>1958</v>
      </c>
      <c r="U18" s="28" t="s">
        <v>195</v>
      </c>
      <c r="V18" s="21">
        <v>1981</v>
      </c>
      <c r="W18" s="25"/>
      <c r="X18" s="21"/>
      <c r="Y18" s="28" t="s">
        <v>222</v>
      </c>
      <c r="Z18" s="21">
        <f t="shared" si="1"/>
        <v>33</v>
      </c>
      <c r="AA18" s="25" t="s">
        <v>662</v>
      </c>
      <c r="AB18" s="21" t="s">
        <v>1038</v>
      </c>
      <c r="AC18" s="21"/>
      <c r="AE18" s="90" t="s">
        <v>402</v>
      </c>
      <c r="AF18" s="82"/>
      <c r="CP18" s="19" t="str">
        <f t="shared" si="2"/>
        <v>Schär Robert</v>
      </c>
      <c r="CR18" s="19">
        <f t="shared" si="3"/>
        <v>33</v>
      </c>
      <c r="CS18" s="19" t="str">
        <f t="shared" si="4"/>
        <v xml:space="preserve"> B/C </v>
      </c>
      <c r="CT18" s="154">
        <v>5557</v>
      </c>
      <c r="CU18" s="126"/>
      <c r="CV18" s="125">
        <v>773</v>
      </c>
      <c r="CW18" s="33">
        <f t="shared" si="18"/>
        <v>9</v>
      </c>
      <c r="CX18" s="83" t="str">
        <f t="shared" si="19"/>
        <v>Projektingenieur 3</v>
      </c>
      <c r="CY18" s="125">
        <v>773</v>
      </c>
      <c r="CZ18" s="33">
        <f t="shared" si="20"/>
        <v>9</v>
      </c>
      <c r="DA18" s="83" t="str">
        <f t="shared" si="21"/>
        <v>Projektingenieur 3</v>
      </c>
      <c r="DB18" s="125">
        <v>773</v>
      </c>
      <c r="DC18" s="33">
        <f t="shared" si="14"/>
        <v>9</v>
      </c>
      <c r="DD18" s="83" t="str">
        <f t="shared" si="15"/>
        <v>Projektingenieur 3</v>
      </c>
      <c r="DE18" s="20"/>
      <c r="DF18" s="33">
        <v>773</v>
      </c>
      <c r="DG18" s="33">
        <f t="shared" si="16"/>
        <v>9</v>
      </c>
      <c r="DH18" s="83" t="str">
        <f t="shared" si="17"/>
        <v>Projektingenieur 3</v>
      </c>
      <c r="DM18" s="19">
        <f t="shared" si="13"/>
        <v>5557</v>
      </c>
      <c r="DN18" s="153">
        <v>2</v>
      </c>
      <c r="DO18" s="19">
        <v>3</v>
      </c>
      <c r="DP18" s="19" t="s">
        <v>951</v>
      </c>
    </row>
    <row r="19" spans="1:120" s="19" customFormat="1" x14ac:dyDescent="0.2">
      <c r="A19" s="53">
        <v>0</v>
      </c>
      <c r="B19" s="53"/>
      <c r="C19" s="53">
        <f t="shared" si="0"/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359</v>
      </c>
      <c r="P19" s="15" t="s">
        <v>449</v>
      </c>
      <c r="Q19" s="15">
        <v>15</v>
      </c>
      <c r="R19" s="16"/>
      <c r="S19" s="20" t="s">
        <v>114</v>
      </c>
      <c r="T19" s="21">
        <v>1957</v>
      </c>
      <c r="U19" s="28" t="s">
        <v>195</v>
      </c>
      <c r="V19" s="21">
        <v>1984</v>
      </c>
      <c r="W19" s="25"/>
      <c r="X19" s="21"/>
      <c r="Y19" s="28" t="s">
        <v>90</v>
      </c>
      <c r="Z19" s="21">
        <f t="shared" si="1"/>
        <v>30</v>
      </c>
      <c r="AA19" s="25" t="s">
        <v>663</v>
      </c>
      <c r="AB19" s="21" t="s">
        <v>1038</v>
      </c>
      <c r="AC19" s="21"/>
      <c r="AE19" s="90" t="s">
        <v>390</v>
      </c>
      <c r="AF19" s="82"/>
      <c r="CP19" s="19" t="str">
        <f t="shared" si="2"/>
        <v xml:space="preserve">Spieler Daniel </v>
      </c>
      <c r="CR19" s="19">
        <f t="shared" si="3"/>
        <v>30</v>
      </c>
      <c r="CS19" s="19" t="str">
        <f t="shared" si="4"/>
        <v xml:space="preserve"> B/C </v>
      </c>
      <c r="CT19" s="154">
        <v>4209</v>
      </c>
      <c r="CU19" s="126"/>
      <c r="CV19" s="125">
        <v>773</v>
      </c>
      <c r="CW19" s="33">
        <f t="shared" si="18"/>
        <v>9</v>
      </c>
      <c r="CX19" s="83" t="str">
        <f t="shared" si="19"/>
        <v>Projektingenieur 3</v>
      </c>
      <c r="CY19" s="125">
        <v>773</v>
      </c>
      <c r="CZ19" s="33">
        <f t="shared" si="20"/>
        <v>9</v>
      </c>
      <c r="DA19" s="83" t="str">
        <f t="shared" si="21"/>
        <v>Projektingenieur 3</v>
      </c>
      <c r="DB19" s="125">
        <v>773</v>
      </c>
      <c r="DC19" s="33">
        <f t="shared" si="14"/>
        <v>9</v>
      </c>
      <c r="DD19" s="83" t="str">
        <f t="shared" si="15"/>
        <v>Projektingenieur 3</v>
      </c>
      <c r="DE19" s="20"/>
      <c r="DF19" s="33">
        <v>773</v>
      </c>
      <c r="DG19" s="33">
        <f t="shared" si="16"/>
        <v>9</v>
      </c>
      <c r="DH19" s="83" t="str">
        <f t="shared" si="17"/>
        <v>Projektingenieur 3</v>
      </c>
      <c r="DM19" s="19">
        <f t="shared" si="13"/>
        <v>4209</v>
      </c>
      <c r="DN19" s="153">
        <v>2</v>
      </c>
      <c r="DO19" s="19">
        <v>3</v>
      </c>
      <c r="DP19" s="19" t="s">
        <v>951</v>
      </c>
    </row>
    <row r="20" spans="1:120" s="19" customFormat="1" x14ac:dyDescent="0.2">
      <c r="A20" s="53">
        <v>0</v>
      </c>
      <c r="B20" s="53"/>
      <c r="C20" s="53">
        <f t="shared" si="0"/>
        <v>1</v>
      </c>
      <c r="D20" s="55"/>
      <c r="E20" s="55">
        <v>1</v>
      </c>
      <c r="F20" s="56"/>
      <c r="G20" s="54"/>
      <c r="H20" s="54"/>
      <c r="I20" s="56"/>
      <c r="J20" s="54"/>
      <c r="K20" s="56"/>
      <c r="L20" s="56"/>
      <c r="M20" s="56"/>
      <c r="N20" s="58"/>
      <c r="O20" s="52" t="s">
        <v>358</v>
      </c>
      <c r="P20" s="15" t="s">
        <v>442</v>
      </c>
      <c r="Q20" s="15">
        <v>16</v>
      </c>
      <c r="R20" s="16"/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21"/>
      <c r="Y20" s="28" t="s">
        <v>222</v>
      </c>
      <c r="Z20" s="21">
        <f t="shared" si="1"/>
        <v>27</v>
      </c>
      <c r="AA20" s="25" t="s">
        <v>664</v>
      </c>
      <c r="AB20" s="21" t="s">
        <v>1038</v>
      </c>
      <c r="AC20" s="21"/>
      <c r="AE20" s="90" t="s">
        <v>373</v>
      </c>
      <c r="AF20" s="82"/>
      <c r="CP20" s="19" t="str">
        <f t="shared" si="2"/>
        <v>Wecke Jürgen</v>
      </c>
      <c r="CR20" s="19">
        <f t="shared" si="3"/>
        <v>27</v>
      </c>
      <c r="CS20" s="19" t="str">
        <f t="shared" si="4"/>
        <v xml:space="preserve"> B/C </v>
      </c>
      <c r="CT20" s="154">
        <v>4187</v>
      </c>
      <c r="CU20" s="126"/>
      <c r="CV20" s="125">
        <v>774</v>
      </c>
      <c r="CW20" s="33">
        <f t="shared" si="18"/>
        <v>10</v>
      </c>
      <c r="CX20" s="83" t="str">
        <f t="shared" si="19"/>
        <v>Senior Projektingenieur</v>
      </c>
      <c r="CY20" s="125">
        <v>774</v>
      </c>
      <c r="CZ20" s="33">
        <f t="shared" si="20"/>
        <v>10</v>
      </c>
      <c r="DA20" s="83" t="str">
        <f t="shared" si="21"/>
        <v>Senior Projektingenieur</v>
      </c>
      <c r="DB20" s="125">
        <v>773</v>
      </c>
      <c r="DC20" s="33">
        <f t="shared" si="14"/>
        <v>9</v>
      </c>
      <c r="DD20" s="83" t="str">
        <f t="shared" si="15"/>
        <v>Projektingenieur 3</v>
      </c>
      <c r="DE20" s="20"/>
      <c r="DF20" s="33">
        <v>773</v>
      </c>
      <c r="DG20" s="33">
        <f t="shared" si="16"/>
        <v>9</v>
      </c>
      <c r="DH20" s="83" t="str">
        <f t="shared" si="17"/>
        <v>Projektingenieur 3</v>
      </c>
      <c r="DM20" s="19">
        <f t="shared" si="13"/>
        <v>4187</v>
      </c>
      <c r="DN20" s="153">
        <v>2</v>
      </c>
      <c r="DO20" s="19">
        <v>3</v>
      </c>
      <c r="DP20" s="19" t="s">
        <v>951</v>
      </c>
    </row>
    <row r="21" spans="1:120" s="19" customFormat="1" ht="27" x14ac:dyDescent="0.2">
      <c r="A21" s="53">
        <v>0</v>
      </c>
      <c r="B21" s="53"/>
      <c r="C21" s="53">
        <f t="shared" si="0"/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445</v>
      </c>
      <c r="Q21" s="15">
        <v>17</v>
      </c>
      <c r="R21" s="16"/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21"/>
      <c r="Y21" s="28" t="s">
        <v>223</v>
      </c>
      <c r="Z21" s="118">
        <f t="shared" si="1"/>
        <v>27</v>
      </c>
      <c r="AA21" s="25" t="s">
        <v>704</v>
      </c>
      <c r="AB21" s="21" t="s">
        <v>1038</v>
      </c>
      <c r="AC21" s="21"/>
      <c r="AE21" s="90" t="s">
        <v>373</v>
      </c>
      <c r="AF21" s="82"/>
      <c r="CP21" s="19" t="str">
        <f t="shared" si="2"/>
        <v>Bäumle Michael</v>
      </c>
      <c r="CR21" s="19">
        <f t="shared" si="3"/>
        <v>27</v>
      </c>
      <c r="CS21" s="19" t="str">
        <f t="shared" si="4"/>
        <v xml:space="preserve"> B/C </v>
      </c>
      <c r="CT21" s="154">
        <v>4179</v>
      </c>
      <c r="CU21" s="126"/>
      <c r="CV21" s="125">
        <v>773</v>
      </c>
      <c r="CW21" s="33">
        <f t="shared" si="18"/>
        <v>9</v>
      </c>
      <c r="CX21" s="83" t="str">
        <f t="shared" si="19"/>
        <v>Projektingenieur 3</v>
      </c>
      <c r="CY21" s="125">
        <v>773</v>
      </c>
      <c r="CZ21" s="33">
        <f t="shared" si="20"/>
        <v>9</v>
      </c>
      <c r="DA21" s="83" t="str">
        <f t="shared" si="21"/>
        <v>Projektingenieur 3</v>
      </c>
      <c r="DB21" s="125">
        <v>773</v>
      </c>
      <c r="DC21" s="33">
        <f t="shared" si="14"/>
        <v>9</v>
      </c>
      <c r="DD21" s="83" t="str">
        <f t="shared" si="15"/>
        <v>Projektingenieur 3</v>
      </c>
      <c r="DE21" s="20"/>
      <c r="DF21" s="33">
        <v>772</v>
      </c>
      <c r="DG21" s="33">
        <f t="shared" si="16"/>
        <v>8</v>
      </c>
      <c r="DH21" s="83" t="str">
        <f t="shared" si="17"/>
        <v>Projektingenieur 2</v>
      </c>
      <c r="DM21" s="19">
        <f t="shared" si="13"/>
        <v>4179</v>
      </c>
      <c r="DN21" s="153">
        <v>2</v>
      </c>
      <c r="DO21" s="19">
        <v>3</v>
      </c>
      <c r="DP21" s="19" t="s">
        <v>951</v>
      </c>
    </row>
    <row r="22" spans="1:120" s="19" customFormat="1" ht="27" x14ac:dyDescent="0.2">
      <c r="A22" s="53">
        <v>0</v>
      </c>
      <c r="B22" s="53"/>
      <c r="C22" s="53">
        <f t="shared" si="0"/>
        <v>1</v>
      </c>
      <c r="D22" s="55"/>
      <c r="E22" s="55">
        <v>1</v>
      </c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358</v>
      </c>
      <c r="P22" s="15" t="s">
        <v>461</v>
      </c>
      <c r="Q22" s="15">
        <v>18</v>
      </c>
      <c r="R22" s="42"/>
      <c r="S22" s="20" t="s">
        <v>234</v>
      </c>
      <c r="T22" s="21">
        <v>1972</v>
      </c>
      <c r="U22" s="28" t="s">
        <v>195</v>
      </c>
      <c r="V22" s="21">
        <v>1996</v>
      </c>
      <c r="W22" s="25" t="s">
        <v>314</v>
      </c>
      <c r="X22" s="21">
        <v>2002</v>
      </c>
      <c r="Y22" s="28" t="s">
        <v>547</v>
      </c>
      <c r="Z22" s="118">
        <f t="shared" si="1"/>
        <v>18</v>
      </c>
      <c r="AA22" s="25" t="s">
        <v>676</v>
      </c>
      <c r="AB22" s="21" t="s">
        <v>1038</v>
      </c>
      <c r="AC22" s="21"/>
      <c r="AE22" s="90" t="s">
        <v>373</v>
      </c>
      <c r="AF22" s="82"/>
      <c r="CP22" s="19" t="str">
        <f t="shared" si="2"/>
        <v>Müller Thomas</v>
      </c>
      <c r="CR22" s="19">
        <f t="shared" si="3"/>
        <v>18</v>
      </c>
      <c r="CS22" s="19" t="str">
        <f t="shared" si="4"/>
        <v xml:space="preserve"> B/C </v>
      </c>
      <c r="CT22" s="154">
        <v>4276</v>
      </c>
      <c r="CU22" s="126"/>
      <c r="CV22" s="125">
        <v>773</v>
      </c>
      <c r="CW22" s="33">
        <f t="shared" si="18"/>
        <v>9</v>
      </c>
      <c r="CX22" s="83" t="str">
        <f t="shared" si="19"/>
        <v>Projektingenieur 3</v>
      </c>
      <c r="CY22" s="125">
        <v>773</v>
      </c>
      <c r="CZ22" s="33">
        <f t="shared" si="20"/>
        <v>9</v>
      </c>
      <c r="DA22" s="83" t="str">
        <f t="shared" si="21"/>
        <v>Projektingenieur 3</v>
      </c>
      <c r="DB22" s="125">
        <v>773</v>
      </c>
      <c r="DC22" s="33">
        <f t="shared" si="14"/>
        <v>9</v>
      </c>
      <c r="DD22" s="83" t="str">
        <f t="shared" si="15"/>
        <v>Projektingenieur 3</v>
      </c>
      <c r="DE22" s="20"/>
      <c r="DF22" s="33">
        <v>772</v>
      </c>
      <c r="DG22" s="33">
        <f t="shared" si="16"/>
        <v>8</v>
      </c>
      <c r="DH22" s="83" t="str">
        <f t="shared" si="17"/>
        <v>Projektingenieur 2</v>
      </c>
      <c r="DM22" s="19">
        <f t="shared" si="13"/>
        <v>4276</v>
      </c>
      <c r="DN22" s="153">
        <v>2</v>
      </c>
      <c r="DO22" s="19">
        <v>3</v>
      </c>
      <c r="DP22" s="19" t="s">
        <v>951</v>
      </c>
    </row>
    <row r="23" spans="1:120" s="19" customFormat="1" ht="27" x14ac:dyDescent="0.2">
      <c r="A23" s="53">
        <v>0</v>
      </c>
      <c r="B23" s="53"/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462</v>
      </c>
      <c r="Q23" s="15">
        <v>19</v>
      </c>
      <c r="R23" s="42"/>
      <c r="S23" s="20" t="s">
        <v>125</v>
      </c>
      <c r="T23" s="21">
        <v>1969</v>
      </c>
      <c r="U23" s="28" t="s">
        <v>194</v>
      </c>
      <c r="V23" s="21">
        <v>1997</v>
      </c>
      <c r="W23" s="25"/>
      <c r="X23" s="21"/>
      <c r="Y23" s="28" t="s">
        <v>336</v>
      </c>
      <c r="Z23" s="118">
        <f t="shared" si="1"/>
        <v>17</v>
      </c>
      <c r="AA23" s="25" t="s">
        <v>677</v>
      </c>
      <c r="AB23" s="21" t="s">
        <v>1038</v>
      </c>
      <c r="AC23" s="21"/>
      <c r="AE23" s="90" t="s">
        <v>373</v>
      </c>
      <c r="AF23" s="82"/>
      <c r="CP23" s="19" t="str">
        <f t="shared" si="2"/>
        <v>Rauchfleisch Alexander</v>
      </c>
      <c r="CR23" s="19">
        <f t="shared" si="3"/>
        <v>17</v>
      </c>
      <c r="CS23" s="19" t="str">
        <f t="shared" si="4"/>
        <v xml:space="preserve"> B/C </v>
      </c>
      <c r="CT23" s="154">
        <v>4254</v>
      </c>
      <c r="CU23" s="126"/>
      <c r="CV23" s="125">
        <v>773</v>
      </c>
      <c r="CW23" s="33">
        <f t="shared" si="18"/>
        <v>9</v>
      </c>
      <c r="CX23" s="83" t="str">
        <f t="shared" si="19"/>
        <v>Projektingenieur 3</v>
      </c>
      <c r="CY23" s="125">
        <v>773</v>
      </c>
      <c r="CZ23" s="33">
        <f t="shared" si="20"/>
        <v>9</v>
      </c>
      <c r="DA23" s="83" t="str">
        <f t="shared" si="21"/>
        <v>Projektingenieur 3</v>
      </c>
      <c r="DB23" s="125">
        <v>773</v>
      </c>
      <c r="DC23" s="33">
        <f t="shared" si="14"/>
        <v>9</v>
      </c>
      <c r="DD23" s="83" t="str">
        <f t="shared" si="15"/>
        <v>Projektingenieur 3</v>
      </c>
      <c r="DE23" s="20"/>
      <c r="DF23" s="33">
        <v>772</v>
      </c>
      <c r="DG23" s="33">
        <f t="shared" si="16"/>
        <v>8</v>
      </c>
      <c r="DH23" s="83" t="str">
        <f t="shared" si="17"/>
        <v>Projektingenieur 2</v>
      </c>
      <c r="DM23" s="19">
        <f t="shared" si="13"/>
        <v>4254</v>
      </c>
      <c r="DN23" s="153">
        <v>1</v>
      </c>
      <c r="DO23" s="19">
        <v>2</v>
      </c>
      <c r="DP23" s="19" t="s">
        <v>951</v>
      </c>
    </row>
    <row r="24" spans="1:120" s="19" customFormat="1" ht="27" x14ac:dyDescent="0.2">
      <c r="A24" s="53">
        <v>0</v>
      </c>
      <c r="B24" s="53"/>
      <c r="C24" s="53">
        <f t="shared" si="0"/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463</v>
      </c>
      <c r="Q24" s="15">
        <v>20</v>
      </c>
      <c r="R24" s="42"/>
      <c r="S24" s="20" t="s">
        <v>190</v>
      </c>
      <c r="T24" s="21">
        <v>1972</v>
      </c>
      <c r="U24" s="28" t="s">
        <v>194</v>
      </c>
      <c r="V24" s="21">
        <v>1997</v>
      </c>
      <c r="W24" s="25"/>
      <c r="X24" s="21"/>
      <c r="Y24" s="28" t="s">
        <v>1021</v>
      </c>
      <c r="Z24" s="118">
        <f t="shared" si="1"/>
        <v>17</v>
      </c>
      <c r="AA24" s="25" t="s">
        <v>678</v>
      </c>
      <c r="AB24" s="21" t="s">
        <v>1038</v>
      </c>
      <c r="AC24" s="21"/>
      <c r="AE24" s="90" t="s">
        <v>402</v>
      </c>
      <c r="AF24" s="82"/>
      <c r="CP24" s="19" t="str">
        <f t="shared" si="2"/>
        <v>Stoffel Patric</v>
      </c>
      <c r="CR24" s="19">
        <f t="shared" si="3"/>
        <v>17</v>
      </c>
      <c r="CS24" s="19" t="str">
        <f t="shared" si="4"/>
        <v xml:space="preserve"> B/C </v>
      </c>
      <c r="CT24" s="154">
        <v>4258</v>
      </c>
      <c r="CU24" s="126"/>
      <c r="CV24" s="125">
        <v>773</v>
      </c>
      <c r="CW24" s="33">
        <f t="shared" si="18"/>
        <v>9</v>
      </c>
      <c r="CX24" s="83" t="str">
        <f t="shared" si="19"/>
        <v>Projektingenieur 3</v>
      </c>
      <c r="CY24" s="125">
        <v>773</v>
      </c>
      <c r="CZ24" s="33">
        <f t="shared" si="20"/>
        <v>9</v>
      </c>
      <c r="DA24" s="83" t="str">
        <f t="shared" si="21"/>
        <v>Projektingenieur 3</v>
      </c>
      <c r="DB24" s="125">
        <v>773</v>
      </c>
      <c r="DC24" s="33">
        <f t="shared" si="14"/>
        <v>9</v>
      </c>
      <c r="DD24" s="83" t="str">
        <f t="shared" si="15"/>
        <v>Projektingenieur 3</v>
      </c>
      <c r="DE24" s="20"/>
      <c r="DF24" s="33">
        <v>772</v>
      </c>
      <c r="DG24" s="33">
        <f t="shared" si="16"/>
        <v>8</v>
      </c>
      <c r="DH24" s="83" t="str">
        <f t="shared" si="17"/>
        <v>Projektingenieur 2</v>
      </c>
      <c r="DM24" s="19">
        <f t="shared" si="13"/>
        <v>4258</v>
      </c>
      <c r="DN24" s="153">
        <v>1</v>
      </c>
      <c r="DO24" s="19">
        <v>2</v>
      </c>
      <c r="DP24" s="19" t="s">
        <v>951</v>
      </c>
    </row>
    <row r="25" spans="1:120" s="19" customFormat="1" ht="27" x14ac:dyDescent="0.2">
      <c r="A25" s="53">
        <v>0</v>
      </c>
      <c r="B25" s="53"/>
      <c r="C25" s="53">
        <f t="shared" si="0"/>
        <v>1</v>
      </c>
      <c r="D25" s="55">
        <v>1</v>
      </c>
      <c r="E25" s="55"/>
      <c r="F25" s="56"/>
      <c r="G25" s="54"/>
      <c r="H25" s="54"/>
      <c r="I25" s="56"/>
      <c r="J25" s="54"/>
      <c r="K25" s="56"/>
      <c r="L25" s="56"/>
      <c r="M25" s="56"/>
      <c r="N25" s="58"/>
      <c r="O25" s="52" t="s">
        <v>359</v>
      </c>
      <c r="P25" s="15" t="s">
        <v>464</v>
      </c>
      <c r="Q25" s="15">
        <v>21</v>
      </c>
      <c r="R25" s="42"/>
      <c r="S25" s="20" t="s">
        <v>206</v>
      </c>
      <c r="T25" s="21">
        <v>1969</v>
      </c>
      <c r="U25" s="28" t="s">
        <v>221</v>
      </c>
      <c r="V25" s="21">
        <v>1998</v>
      </c>
      <c r="W25" s="25"/>
      <c r="X25" s="21"/>
      <c r="Y25" s="28" t="s">
        <v>548</v>
      </c>
      <c r="Z25" s="118">
        <f t="shared" si="1"/>
        <v>16</v>
      </c>
      <c r="AA25" s="25" t="s">
        <v>679</v>
      </c>
      <c r="AB25" s="21" t="s">
        <v>1038</v>
      </c>
      <c r="AC25" s="21"/>
      <c r="AE25" s="90" t="s">
        <v>402</v>
      </c>
      <c r="AF25" s="82"/>
      <c r="CP25" s="19" t="str">
        <f t="shared" si="2"/>
        <v>Fuchs Christian</v>
      </c>
      <c r="CR25" s="19">
        <f t="shared" si="3"/>
        <v>16</v>
      </c>
      <c r="CS25" s="19" t="str">
        <f t="shared" si="4"/>
        <v xml:space="preserve"> B/C </v>
      </c>
      <c r="CT25" s="154">
        <v>4263</v>
      </c>
      <c r="CU25" s="126"/>
      <c r="CV25" s="125">
        <v>773</v>
      </c>
      <c r="CW25" s="33">
        <f>VLOOKUP($CV25,Funktionsbezeichnungen,3,0)</f>
        <v>9</v>
      </c>
      <c r="CX25" s="83" t="str">
        <f>VLOOKUP($CV25,Funktionsbezeichnungen,2,0)</f>
        <v>Projektingenieur 3</v>
      </c>
      <c r="CY25" s="125">
        <v>773</v>
      </c>
      <c r="CZ25" s="33">
        <f t="shared" si="20"/>
        <v>9</v>
      </c>
      <c r="DA25" s="83" t="str">
        <f t="shared" si="21"/>
        <v>Projektingenieur 3</v>
      </c>
      <c r="DB25" s="125">
        <v>773</v>
      </c>
      <c r="DC25" s="33">
        <f t="shared" si="14"/>
        <v>9</v>
      </c>
      <c r="DD25" s="83" t="str">
        <f t="shared" si="15"/>
        <v>Projektingenieur 3</v>
      </c>
      <c r="DE25" s="20"/>
      <c r="DF25" s="33">
        <v>772</v>
      </c>
      <c r="DG25" s="33">
        <f t="shared" si="16"/>
        <v>8</v>
      </c>
      <c r="DH25" s="83" t="str">
        <f t="shared" si="17"/>
        <v>Projektingenieur 2</v>
      </c>
      <c r="DM25" s="19">
        <f t="shared" si="13"/>
        <v>4263</v>
      </c>
      <c r="DN25" s="153">
        <v>1</v>
      </c>
      <c r="DO25" s="19">
        <v>2</v>
      </c>
      <c r="DP25" s="19" t="s">
        <v>951</v>
      </c>
    </row>
    <row r="26" spans="1:120" s="19" customFormat="1" ht="15.75" x14ac:dyDescent="0.2">
      <c r="A26" s="53">
        <v>0</v>
      </c>
      <c r="B26" s="53"/>
      <c r="C26" s="53">
        <f t="shared" si="0"/>
        <v>1</v>
      </c>
      <c r="D26" s="55"/>
      <c r="E26" s="55">
        <v>1</v>
      </c>
      <c r="F26" s="56"/>
      <c r="G26" s="54"/>
      <c r="H26" s="54"/>
      <c r="I26" s="56"/>
      <c r="J26" s="54"/>
      <c r="K26" s="56"/>
      <c r="L26" s="56"/>
      <c r="M26" s="56"/>
      <c r="N26" s="58"/>
      <c r="O26" s="52" t="s">
        <v>360</v>
      </c>
      <c r="P26" s="15" t="s">
        <v>446</v>
      </c>
      <c r="Q26" s="15">
        <v>22</v>
      </c>
      <c r="R26" s="16"/>
      <c r="S26" s="20" t="s">
        <v>109</v>
      </c>
      <c r="T26" s="21">
        <v>1947</v>
      </c>
      <c r="U26" s="28" t="s">
        <v>1069</v>
      </c>
      <c r="V26" s="21">
        <v>1971</v>
      </c>
      <c r="W26" s="25"/>
      <c r="X26" s="21"/>
      <c r="Y26" s="28" t="s">
        <v>1020</v>
      </c>
      <c r="Z26" s="21">
        <f t="shared" si="1"/>
        <v>43</v>
      </c>
      <c r="AA26" s="25" t="s">
        <v>938</v>
      </c>
      <c r="AB26" s="21" t="s">
        <v>309</v>
      </c>
      <c r="AC26" s="21"/>
      <c r="AE26" s="193" t="s">
        <v>1078</v>
      </c>
      <c r="AF26" s="82"/>
      <c r="CP26" s="19" t="str">
        <f t="shared" si="2"/>
        <v>Yelman Mahir</v>
      </c>
      <c r="CR26" s="19">
        <f t="shared" si="3"/>
        <v>43</v>
      </c>
      <c r="CS26" s="153" t="str">
        <f t="shared" si="4"/>
        <v xml:space="preserve"> C/B 3)</v>
      </c>
      <c r="CT26" s="154">
        <v>4162</v>
      </c>
      <c r="CU26" s="126"/>
      <c r="CV26" s="125" t="s">
        <v>711</v>
      </c>
      <c r="CW26" s="33"/>
      <c r="CX26" s="83"/>
      <c r="CY26" s="125" t="s">
        <v>711</v>
      </c>
      <c r="CZ26" s="33"/>
      <c r="DA26" s="83"/>
      <c r="DB26" s="125" t="s">
        <v>711</v>
      </c>
      <c r="DC26" s="33"/>
      <c r="DD26" s="83"/>
      <c r="DE26" s="20"/>
      <c r="DF26" s="33" t="s">
        <v>711</v>
      </c>
      <c r="DG26" s="33" t="s">
        <v>711</v>
      </c>
      <c r="DH26" s="83"/>
      <c r="DM26" s="19">
        <f t="shared" si="13"/>
        <v>4162</v>
      </c>
      <c r="DN26" s="153">
        <v>2</v>
      </c>
      <c r="DO26" s="19">
        <v>3</v>
      </c>
      <c r="DP26" s="185" t="s">
        <v>951</v>
      </c>
    </row>
    <row r="27" spans="1:120" s="19" customFormat="1" ht="15.75" x14ac:dyDescent="0.2">
      <c r="A27" s="53">
        <v>0</v>
      </c>
      <c r="B27" s="53"/>
      <c r="C27" s="53">
        <f t="shared" si="0"/>
        <v>1</v>
      </c>
      <c r="D27" s="55"/>
      <c r="E27" s="55">
        <v>1</v>
      </c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358</v>
      </c>
      <c r="P27" s="15" t="s">
        <v>444</v>
      </c>
      <c r="Q27" s="15">
        <v>23</v>
      </c>
      <c r="R27" s="16"/>
      <c r="S27" s="20" t="s">
        <v>103</v>
      </c>
      <c r="T27" s="21">
        <v>1953</v>
      </c>
      <c r="U27" s="28" t="s">
        <v>195</v>
      </c>
      <c r="V27" s="21">
        <v>1976</v>
      </c>
      <c r="W27" s="25"/>
      <c r="X27" s="21"/>
      <c r="Y27" s="28" t="s">
        <v>104</v>
      </c>
      <c r="Z27" s="21">
        <f t="shared" si="1"/>
        <v>38</v>
      </c>
      <c r="AA27" s="25" t="s">
        <v>666</v>
      </c>
      <c r="AB27" s="21" t="s">
        <v>1039</v>
      </c>
      <c r="AC27" s="21"/>
      <c r="AE27" s="90" t="s">
        <v>373</v>
      </c>
      <c r="AF27" s="82"/>
      <c r="CP27" s="19" t="str">
        <f t="shared" si="2"/>
        <v>Freiermuth Fritz</v>
      </c>
      <c r="CR27" s="19">
        <f t="shared" si="3"/>
        <v>38</v>
      </c>
      <c r="CS27" s="19" t="str">
        <f t="shared" si="4"/>
        <v xml:space="preserve"> C/B 2)</v>
      </c>
      <c r="CT27" s="154">
        <v>2143</v>
      </c>
      <c r="CU27" s="126"/>
      <c r="CV27" s="125">
        <v>751</v>
      </c>
      <c r="CW27" s="33">
        <f t="shared" ref="CW27:CW55" si="22">VLOOKUP($CV27,Funktionsbezeichnungen,3,0)</f>
        <v>10</v>
      </c>
      <c r="CX27" s="83" t="str">
        <f t="shared" ref="CX27:CX55" si="23">VLOOKUP($CV27,Funktionsbezeichnungen,2,0)</f>
        <v>Vorgesetzter  -  2. Stufe</v>
      </c>
      <c r="CY27" s="125">
        <v>751</v>
      </c>
      <c r="CZ27" s="33">
        <f t="shared" ref="CZ27:CZ56" si="24">VLOOKUP($CY27,Funktionsbezeichnungen,3,0)</f>
        <v>10</v>
      </c>
      <c r="DA27" s="83" t="str">
        <f t="shared" ref="DA27:DA56" si="25">VLOOKUP($CY27,Funktionsbezeichnungen,2,0)</f>
        <v>Vorgesetzter  -  2. Stufe</v>
      </c>
      <c r="DB27" s="124">
        <v>751</v>
      </c>
      <c r="DC27" s="33">
        <f>VLOOKUP($DB27,Funktionsbezeichnungen,3,0)</f>
        <v>10</v>
      </c>
      <c r="DD27" s="83" t="str">
        <f>VLOOKUP($DB27,Funktionsbezeichnungen,2,0)</f>
        <v>Vorgesetzter  -  2. Stufe</v>
      </c>
      <c r="DE27" s="20"/>
      <c r="DF27" s="124">
        <v>751</v>
      </c>
      <c r="DG27" s="33">
        <f t="shared" ref="DG27:DG56" si="26">VLOOKUP($DF27,Funktionsbezeichnungen,3,0)</f>
        <v>10</v>
      </c>
      <c r="DH27" s="83" t="str">
        <f t="shared" ref="DH27:DH56" si="27">VLOOKUP($DF27,Funktionsbezeichnungen,2,0)</f>
        <v>Vorgesetzter  -  2. Stufe</v>
      </c>
      <c r="DM27" s="19">
        <f t="shared" si="13"/>
        <v>2143</v>
      </c>
      <c r="DN27" s="153">
        <v>2</v>
      </c>
      <c r="DO27" s="19">
        <v>3</v>
      </c>
      <c r="DP27" s="19" t="s">
        <v>951</v>
      </c>
    </row>
    <row r="28" spans="1:120" s="19" customFormat="1" ht="27" x14ac:dyDescent="0.2">
      <c r="A28" s="53">
        <v>0</v>
      </c>
      <c r="B28" s="53">
        <v>1</v>
      </c>
      <c r="C28" s="53">
        <f t="shared" si="0"/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361</v>
      </c>
      <c r="P28" s="15" t="s">
        <v>465</v>
      </c>
      <c r="Q28" s="15">
        <v>24</v>
      </c>
      <c r="R28" s="42"/>
      <c r="S28" s="20" t="s">
        <v>262</v>
      </c>
      <c r="T28" s="21">
        <v>1969</v>
      </c>
      <c r="U28" s="28" t="s">
        <v>1072</v>
      </c>
      <c r="V28" s="21">
        <v>1998</v>
      </c>
      <c r="W28" s="25"/>
      <c r="X28" s="21"/>
      <c r="Y28" s="28" t="s">
        <v>335</v>
      </c>
      <c r="Z28" s="21">
        <f t="shared" si="1"/>
        <v>16</v>
      </c>
      <c r="AA28" s="25" t="s">
        <v>680</v>
      </c>
      <c r="AB28" s="162" t="s">
        <v>1043</v>
      </c>
      <c r="AC28" s="21"/>
      <c r="AE28" s="90" t="s">
        <v>373</v>
      </c>
      <c r="AF28" s="82"/>
      <c r="CP28" s="19" t="str">
        <f t="shared" si="2"/>
        <v>Haas Gabi</v>
      </c>
      <c r="CR28" s="19">
        <f t="shared" si="3"/>
        <v>16</v>
      </c>
      <c r="CS28" s="19" t="str">
        <f t="shared" si="4"/>
        <v xml:space="preserve"> C/B 2)</v>
      </c>
      <c r="CT28" s="154">
        <v>4288</v>
      </c>
      <c r="CU28" s="126"/>
      <c r="CV28" s="125">
        <v>783</v>
      </c>
      <c r="CW28" s="33">
        <f t="shared" si="22"/>
        <v>9</v>
      </c>
      <c r="CX28" s="83" t="str">
        <f t="shared" si="23"/>
        <v>Projektingenieur 3</v>
      </c>
      <c r="CY28" s="125">
        <v>772</v>
      </c>
      <c r="CZ28" s="33">
        <f t="shared" si="24"/>
        <v>8</v>
      </c>
      <c r="DA28" s="83" t="str">
        <f t="shared" si="25"/>
        <v>Projektingenieur 2</v>
      </c>
      <c r="DB28" s="125">
        <v>772</v>
      </c>
      <c r="DC28" s="33">
        <f>VLOOKUP($DB28,Funktionsbezeichnungen,3,0)</f>
        <v>8</v>
      </c>
      <c r="DD28" s="83" t="str">
        <f>VLOOKUP($DB28,Funktionsbezeichnungen,2,0)</f>
        <v>Projektingenieur 2</v>
      </c>
      <c r="DE28" s="20"/>
      <c r="DF28" s="33">
        <v>772</v>
      </c>
      <c r="DG28" s="33">
        <f t="shared" si="26"/>
        <v>8</v>
      </c>
      <c r="DH28" s="83" t="str">
        <f t="shared" si="27"/>
        <v>Projektingenieur 2</v>
      </c>
      <c r="DM28" s="19">
        <f t="shared" si="13"/>
        <v>4288</v>
      </c>
      <c r="DN28" s="153">
        <v>2</v>
      </c>
      <c r="DO28" s="19">
        <v>3</v>
      </c>
      <c r="DP28" s="19" t="s">
        <v>951</v>
      </c>
    </row>
    <row r="29" spans="1:120" s="19" customFormat="1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361</v>
      </c>
      <c r="P29" s="15" t="s">
        <v>447</v>
      </c>
      <c r="Q29" s="15">
        <v>25</v>
      </c>
      <c r="R29" s="16"/>
      <c r="S29" s="20" t="s">
        <v>111</v>
      </c>
      <c r="T29" s="21">
        <v>1954</v>
      </c>
      <c r="U29" s="28" t="s">
        <v>195</v>
      </c>
      <c r="V29" s="21">
        <v>1976</v>
      </c>
      <c r="W29" s="25"/>
      <c r="X29" s="21"/>
      <c r="Y29" s="28" t="s">
        <v>547</v>
      </c>
      <c r="Z29" s="21">
        <f t="shared" si="1"/>
        <v>38</v>
      </c>
      <c r="AA29" s="25" t="s">
        <v>671</v>
      </c>
      <c r="AB29" s="21" t="s">
        <v>105</v>
      </c>
      <c r="AC29" s="21"/>
      <c r="AE29" s="90" t="s">
        <v>415</v>
      </c>
      <c r="AF29" s="82"/>
      <c r="CP29" s="19" t="str">
        <f t="shared" si="2"/>
        <v>Buser Edi</v>
      </c>
      <c r="CR29" s="19">
        <f t="shared" si="3"/>
        <v>38</v>
      </c>
      <c r="CS29" s="19" t="str">
        <f t="shared" si="4"/>
        <v>C</v>
      </c>
      <c r="CT29" s="154">
        <v>3160</v>
      </c>
      <c r="CU29" s="126"/>
      <c r="CV29" s="125">
        <v>772</v>
      </c>
      <c r="CW29" s="33">
        <f t="shared" si="22"/>
        <v>8</v>
      </c>
      <c r="CX29" s="83" t="str">
        <f t="shared" si="23"/>
        <v>Projektingenieur 2</v>
      </c>
      <c r="CY29" s="125">
        <v>772</v>
      </c>
      <c r="CZ29" s="33">
        <f t="shared" si="24"/>
        <v>8</v>
      </c>
      <c r="DA29" s="83" t="str">
        <f t="shared" si="25"/>
        <v>Projektingenieur 2</v>
      </c>
      <c r="DB29" s="125">
        <v>772</v>
      </c>
      <c r="DC29" s="33">
        <f>VLOOKUP($DB29,Funktionsbezeichnungen,3,0)</f>
        <v>8</v>
      </c>
      <c r="DD29" s="83" t="str">
        <f>VLOOKUP($DB29,Funktionsbezeichnungen,2,0)</f>
        <v>Projektingenieur 2</v>
      </c>
      <c r="DE29" s="20"/>
      <c r="DF29" s="33">
        <v>772</v>
      </c>
      <c r="DG29" s="33">
        <f t="shared" si="26"/>
        <v>8</v>
      </c>
      <c r="DH29" s="83" t="str">
        <f t="shared" si="27"/>
        <v>Projektingenieur 2</v>
      </c>
      <c r="DM29" s="19">
        <f t="shared" si="13"/>
        <v>3160</v>
      </c>
      <c r="DN29" s="153">
        <v>2</v>
      </c>
      <c r="DO29" s="19">
        <v>3</v>
      </c>
      <c r="DP29" s="19" t="s">
        <v>951</v>
      </c>
    </row>
    <row r="30" spans="1:120" s="19" customFormat="1" x14ac:dyDescent="0.2">
      <c r="A30" s="53">
        <v>0</v>
      </c>
      <c r="B30" s="53"/>
      <c r="C30" s="53">
        <f t="shared" si="0"/>
        <v>1</v>
      </c>
      <c r="D30" s="55">
        <v>1</v>
      </c>
      <c r="E30" s="55"/>
      <c r="F30" s="56"/>
      <c r="G30" s="54"/>
      <c r="H30" s="54">
        <v>1</v>
      </c>
      <c r="I30" s="56"/>
      <c r="J30" s="54"/>
      <c r="K30" s="56"/>
      <c r="L30" s="56"/>
      <c r="M30" s="56"/>
      <c r="N30" s="58"/>
      <c r="O30" s="52" t="s">
        <v>359</v>
      </c>
      <c r="P30" s="15" t="s">
        <v>448</v>
      </c>
      <c r="Q30" s="15">
        <v>26</v>
      </c>
      <c r="R30" s="16"/>
      <c r="S30" s="20" t="s">
        <v>112</v>
      </c>
      <c r="T30" s="21">
        <v>1956</v>
      </c>
      <c r="U30" s="26" t="s">
        <v>854</v>
      </c>
      <c r="V30" s="21">
        <v>1981</v>
      </c>
      <c r="W30" s="25" t="s">
        <v>855</v>
      </c>
      <c r="X30" s="21">
        <v>1990</v>
      </c>
      <c r="Y30" s="28" t="s">
        <v>329</v>
      </c>
      <c r="Z30" s="21">
        <f t="shared" si="1"/>
        <v>33</v>
      </c>
      <c r="AA30" s="25" t="s">
        <v>671</v>
      </c>
      <c r="AB30" s="21" t="s">
        <v>105</v>
      </c>
      <c r="AC30" s="21"/>
      <c r="AE30" s="90" t="s">
        <v>389</v>
      </c>
      <c r="AF30" s="82"/>
      <c r="CP30" s="19" t="str">
        <f t="shared" si="2"/>
        <v>Bergmann Georg</v>
      </c>
      <c r="CR30" s="19">
        <f t="shared" si="3"/>
        <v>33</v>
      </c>
      <c r="CS30" s="19" t="str">
        <f t="shared" si="4"/>
        <v>C</v>
      </c>
      <c r="CT30" s="154">
        <v>4185</v>
      </c>
      <c r="CU30" s="126"/>
      <c r="CV30" s="125">
        <v>772</v>
      </c>
      <c r="CW30" s="33">
        <f t="shared" si="22"/>
        <v>8</v>
      </c>
      <c r="CX30" s="83" t="str">
        <f t="shared" si="23"/>
        <v>Projektingenieur 2</v>
      </c>
      <c r="CY30" s="125">
        <v>772</v>
      </c>
      <c r="CZ30" s="33">
        <f t="shared" si="24"/>
        <v>8</v>
      </c>
      <c r="DA30" s="83" t="str">
        <f t="shared" si="25"/>
        <v>Projektingenieur 2</v>
      </c>
      <c r="DB30" s="125">
        <v>772</v>
      </c>
      <c r="DC30" s="33">
        <f>VLOOKUP($DB30,Funktionsbezeichnungen,3,0)</f>
        <v>8</v>
      </c>
      <c r="DD30" s="83" t="str">
        <f>VLOOKUP($DB30,Funktionsbezeichnungen,2,0)</f>
        <v>Projektingenieur 2</v>
      </c>
      <c r="DE30" s="20"/>
      <c r="DF30" s="33">
        <v>772</v>
      </c>
      <c r="DG30" s="33">
        <f t="shared" si="26"/>
        <v>8</v>
      </c>
      <c r="DH30" s="83" t="str">
        <f t="shared" si="27"/>
        <v>Projektingenieur 2</v>
      </c>
      <c r="DM30" s="19">
        <f t="shared" si="13"/>
        <v>4185</v>
      </c>
      <c r="DN30" s="153">
        <v>1</v>
      </c>
      <c r="DO30" s="19">
        <v>2</v>
      </c>
      <c r="DP30" s="19" t="s">
        <v>951</v>
      </c>
    </row>
    <row r="31" spans="1:120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450</v>
      </c>
      <c r="Q31" s="15">
        <v>27</v>
      </c>
      <c r="R31" s="16"/>
      <c r="S31" s="20" t="s">
        <v>214</v>
      </c>
      <c r="T31" s="21">
        <v>1960</v>
      </c>
      <c r="U31" s="28" t="s">
        <v>237</v>
      </c>
      <c r="V31" s="21">
        <v>1986</v>
      </c>
      <c r="W31" s="25"/>
      <c r="X31" s="21"/>
      <c r="Y31" s="28" t="s">
        <v>228</v>
      </c>
      <c r="Z31" s="21">
        <f t="shared" si="1"/>
        <v>28</v>
      </c>
      <c r="AA31" s="25" t="s">
        <v>672</v>
      </c>
      <c r="AB31" s="21" t="s">
        <v>105</v>
      </c>
      <c r="AC31" s="21"/>
      <c r="AE31" s="90" t="s">
        <v>373</v>
      </c>
      <c r="AF31" s="82"/>
      <c r="CP31" s="19" t="str">
        <f t="shared" si="2"/>
        <v>Beck Peter</v>
      </c>
      <c r="CR31" s="19">
        <f t="shared" si="3"/>
        <v>28</v>
      </c>
      <c r="CS31" s="19" t="str">
        <f t="shared" si="4"/>
        <v>C</v>
      </c>
      <c r="CT31" s="154">
        <v>4269</v>
      </c>
      <c r="CU31" s="126"/>
      <c r="CV31" s="125">
        <v>773</v>
      </c>
      <c r="CW31" s="33">
        <f t="shared" si="22"/>
        <v>9</v>
      </c>
      <c r="CX31" s="83" t="str">
        <f t="shared" si="23"/>
        <v>Projektingenieur 3</v>
      </c>
      <c r="CY31" s="125">
        <v>773</v>
      </c>
      <c r="CZ31" s="33">
        <f t="shared" si="24"/>
        <v>9</v>
      </c>
      <c r="DA31" s="83" t="str">
        <f t="shared" si="25"/>
        <v>Projektingenieur 3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2</v>
      </c>
      <c r="DE31" s="20"/>
      <c r="DF31" s="33">
        <v>772</v>
      </c>
      <c r="DG31" s="33">
        <f t="shared" si="26"/>
        <v>8</v>
      </c>
      <c r="DH31" s="83" t="str">
        <f t="shared" si="27"/>
        <v>Projektingenieur 2</v>
      </c>
      <c r="DM31" s="19">
        <f t="shared" si="13"/>
        <v>4269</v>
      </c>
      <c r="DN31" s="153">
        <v>2</v>
      </c>
      <c r="DO31" s="19">
        <v>3</v>
      </c>
      <c r="DP31" s="19" t="s">
        <v>951</v>
      </c>
    </row>
    <row r="32" spans="1:120" s="19" customFormat="1" x14ac:dyDescent="0.2">
      <c r="A32" s="53">
        <v>0</v>
      </c>
      <c r="B32" s="53"/>
      <c r="C32" s="53">
        <f t="shared" si="0"/>
        <v>1</v>
      </c>
      <c r="D32" s="55"/>
      <c r="E32" s="55">
        <v>1</v>
      </c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361</v>
      </c>
      <c r="P32" s="15" t="s">
        <v>873</v>
      </c>
      <c r="Q32" s="15">
        <v>28</v>
      </c>
      <c r="R32" s="16"/>
      <c r="S32" s="20" t="s">
        <v>874</v>
      </c>
      <c r="T32" s="21">
        <v>1959</v>
      </c>
      <c r="U32" s="26" t="s">
        <v>1070</v>
      </c>
      <c r="V32" s="21">
        <v>1990</v>
      </c>
      <c r="W32" s="25"/>
      <c r="X32" s="21"/>
      <c r="Y32" s="28" t="s">
        <v>875</v>
      </c>
      <c r="Z32" s="21">
        <f t="shared" si="1"/>
        <v>24</v>
      </c>
      <c r="AA32" s="25" t="s">
        <v>671</v>
      </c>
      <c r="AB32" s="21" t="s">
        <v>105</v>
      </c>
      <c r="AC32" s="21"/>
      <c r="AE32" s="90" t="s">
        <v>389</v>
      </c>
      <c r="AF32" s="82" t="s">
        <v>1083</v>
      </c>
      <c r="CP32" s="19" t="str">
        <f t="shared" si="2"/>
        <v>Wick Bernd</v>
      </c>
      <c r="CR32" s="19">
        <f t="shared" si="3"/>
        <v>24</v>
      </c>
      <c r="CS32" s="19" t="str">
        <f t="shared" si="4"/>
        <v>C</v>
      </c>
      <c r="CT32" s="154">
        <v>3208</v>
      </c>
      <c r="CU32" s="126"/>
      <c r="CV32" s="125">
        <v>772</v>
      </c>
      <c r="CW32" s="33">
        <f t="shared" si="22"/>
        <v>8</v>
      </c>
      <c r="CX32" s="83" t="str">
        <f t="shared" si="23"/>
        <v>Projektingenieur 2</v>
      </c>
      <c r="CY32" s="125">
        <v>772</v>
      </c>
      <c r="CZ32" s="33">
        <f t="shared" si="24"/>
        <v>8</v>
      </c>
      <c r="DA32" s="83" t="str">
        <f t="shared" si="25"/>
        <v>Projektingenieur 2</v>
      </c>
      <c r="DB32" s="125"/>
      <c r="DC32" s="33"/>
      <c r="DD32" s="83"/>
      <c r="DE32" s="20"/>
      <c r="DF32" s="33">
        <v>772</v>
      </c>
      <c r="DG32" s="33">
        <f t="shared" si="26"/>
        <v>8</v>
      </c>
      <c r="DH32" s="83" t="str">
        <f t="shared" si="27"/>
        <v>Projektingenieur 2</v>
      </c>
      <c r="DM32" s="19">
        <f t="shared" si="13"/>
        <v>3208</v>
      </c>
      <c r="DN32" s="153">
        <v>2</v>
      </c>
      <c r="DO32" s="19">
        <v>3</v>
      </c>
      <c r="DP32" s="19" t="s">
        <v>951</v>
      </c>
    </row>
    <row r="33" spans="1:120" s="19" customFormat="1" x14ac:dyDescent="0.2">
      <c r="A33" s="53">
        <v>1</v>
      </c>
      <c r="B33" s="53"/>
      <c r="C33" s="53">
        <f t="shared" si="0"/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359</v>
      </c>
      <c r="P33" s="15" t="s">
        <v>452</v>
      </c>
      <c r="Q33" s="15">
        <v>29</v>
      </c>
      <c r="R33" s="42"/>
      <c r="S33" s="27" t="s">
        <v>122</v>
      </c>
      <c r="T33" s="21">
        <v>1968</v>
      </c>
      <c r="U33" s="28" t="s">
        <v>201</v>
      </c>
      <c r="V33" s="21">
        <v>1994</v>
      </c>
      <c r="W33" s="25"/>
      <c r="X33" s="21"/>
      <c r="Y33" s="26" t="s">
        <v>123</v>
      </c>
      <c r="Z33" s="21">
        <f t="shared" si="1"/>
        <v>20</v>
      </c>
      <c r="AA33" s="25" t="s">
        <v>673</v>
      </c>
      <c r="AB33" s="21" t="s">
        <v>105</v>
      </c>
      <c r="AC33" s="21"/>
      <c r="AE33" s="90" t="s">
        <v>373</v>
      </c>
      <c r="AF33" s="82"/>
      <c r="CP33" s="19" t="str">
        <f t="shared" si="2"/>
        <v>Kern Etienne</v>
      </c>
      <c r="CR33" s="19">
        <f t="shared" si="3"/>
        <v>20</v>
      </c>
      <c r="CS33" s="19" t="str">
        <f t="shared" si="4"/>
        <v>C</v>
      </c>
      <c r="CT33" s="154">
        <v>4246</v>
      </c>
      <c r="CU33" s="126"/>
      <c r="CV33" s="125">
        <v>772</v>
      </c>
      <c r="CW33" s="33">
        <f t="shared" si="22"/>
        <v>8</v>
      </c>
      <c r="CX33" s="83" t="str">
        <f t="shared" si="23"/>
        <v>Projektingenieur 2</v>
      </c>
      <c r="CY33" s="125">
        <v>772</v>
      </c>
      <c r="CZ33" s="33">
        <f t="shared" si="24"/>
        <v>8</v>
      </c>
      <c r="DA33" s="83" t="str">
        <f t="shared" si="25"/>
        <v>Projektingenieur 2</v>
      </c>
      <c r="DB33" s="125">
        <v>772</v>
      </c>
      <c r="DC33" s="33">
        <f t="shared" ref="DC33:DC56" si="28">VLOOKUP($DB33,Funktionsbezeichnungen,3,0)</f>
        <v>8</v>
      </c>
      <c r="DD33" s="83" t="str">
        <f t="shared" ref="DD33:DD56" si="29">VLOOKUP($DB33,Funktionsbezeichnungen,2,0)</f>
        <v>Projektingenieur 2</v>
      </c>
      <c r="DE33" s="20"/>
      <c r="DF33" s="33">
        <v>772</v>
      </c>
      <c r="DG33" s="33">
        <f t="shared" si="26"/>
        <v>8</v>
      </c>
      <c r="DH33" s="83" t="str">
        <f t="shared" si="27"/>
        <v>Projektingenieur 2</v>
      </c>
      <c r="DM33" s="19">
        <f t="shared" si="13"/>
        <v>4246</v>
      </c>
      <c r="DN33" s="153">
        <v>1</v>
      </c>
      <c r="DO33" s="19">
        <v>2</v>
      </c>
      <c r="DP33" s="19" t="s">
        <v>951</v>
      </c>
    </row>
    <row r="34" spans="1:120" s="19" customFormat="1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52" t="s">
        <v>360</v>
      </c>
      <c r="P34" s="15" t="s">
        <v>458</v>
      </c>
      <c r="Q34" s="15">
        <v>30</v>
      </c>
      <c r="R34" s="16"/>
      <c r="S34" s="20" t="s">
        <v>275</v>
      </c>
      <c r="T34" s="21">
        <v>1969</v>
      </c>
      <c r="U34" s="28" t="s">
        <v>299</v>
      </c>
      <c r="V34" s="21">
        <v>1996</v>
      </c>
      <c r="W34" s="25"/>
      <c r="X34" s="21"/>
      <c r="Y34" s="25" t="s">
        <v>276</v>
      </c>
      <c r="Z34" s="21">
        <f t="shared" si="1"/>
        <v>18</v>
      </c>
      <c r="AA34" s="25" t="s">
        <v>110</v>
      </c>
      <c r="AB34" s="21" t="s">
        <v>105</v>
      </c>
      <c r="AC34" s="21"/>
      <c r="AE34" s="90" t="s">
        <v>376</v>
      </c>
      <c r="AF34" s="82"/>
      <c r="CP34" s="19" t="str">
        <f t="shared" si="2"/>
        <v>Knoll Bernd</v>
      </c>
      <c r="CR34" s="19">
        <f t="shared" si="3"/>
        <v>18</v>
      </c>
      <c r="CS34" s="19" t="str">
        <f t="shared" si="4"/>
        <v>C</v>
      </c>
      <c r="CT34" s="154">
        <v>4291</v>
      </c>
      <c r="CU34" s="126"/>
      <c r="CV34" s="125">
        <v>772</v>
      </c>
      <c r="CW34" s="33">
        <f t="shared" si="22"/>
        <v>8</v>
      </c>
      <c r="CX34" s="83" t="str">
        <f t="shared" si="23"/>
        <v>Projektingenieur 2</v>
      </c>
      <c r="CY34" s="125">
        <v>772</v>
      </c>
      <c r="CZ34" s="33">
        <f t="shared" si="24"/>
        <v>8</v>
      </c>
      <c r="DA34" s="83" t="str">
        <f t="shared" si="25"/>
        <v>Projektingenieur 2</v>
      </c>
      <c r="DB34" s="125">
        <v>772</v>
      </c>
      <c r="DC34" s="33">
        <f t="shared" si="28"/>
        <v>8</v>
      </c>
      <c r="DD34" s="83" t="str">
        <f t="shared" si="29"/>
        <v>Projektingenieur 2</v>
      </c>
      <c r="DE34" s="20"/>
      <c r="DF34" s="33">
        <v>772</v>
      </c>
      <c r="DG34" s="33">
        <f t="shared" si="26"/>
        <v>8</v>
      </c>
      <c r="DH34" s="83" t="str">
        <f t="shared" si="27"/>
        <v>Projektingenieur 2</v>
      </c>
      <c r="DM34" s="19">
        <f t="shared" si="13"/>
        <v>4291</v>
      </c>
      <c r="DN34" s="153">
        <v>1</v>
      </c>
      <c r="DO34" s="19">
        <v>2</v>
      </c>
      <c r="DP34" s="185" t="s">
        <v>968</v>
      </c>
    </row>
    <row r="35" spans="1:120" s="19" customFormat="1" ht="27" x14ac:dyDescent="0.2">
      <c r="A35" s="53">
        <v>0</v>
      </c>
      <c r="B35" s="53">
        <v>1</v>
      </c>
      <c r="C35" s="53">
        <f t="shared" si="0"/>
        <v>1</v>
      </c>
      <c r="D35" s="55"/>
      <c r="E35" s="55"/>
      <c r="F35" s="56">
        <v>1</v>
      </c>
      <c r="G35" s="54"/>
      <c r="H35" s="54"/>
      <c r="I35" s="56"/>
      <c r="J35" s="54"/>
      <c r="K35" s="56"/>
      <c r="L35" s="56"/>
      <c r="M35" s="56"/>
      <c r="N35" s="58"/>
      <c r="O35" s="166" t="s">
        <v>359</v>
      </c>
      <c r="P35" s="167" t="s">
        <v>460</v>
      </c>
      <c r="Q35" s="15">
        <v>31</v>
      </c>
      <c r="R35" s="168"/>
      <c r="S35" s="20" t="s">
        <v>231</v>
      </c>
      <c r="T35" s="21">
        <v>1967</v>
      </c>
      <c r="U35" s="28" t="s">
        <v>1065</v>
      </c>
      <c r="V35" s="21">
        <v>1996</v>
      </c>
      <c r="W35" s="25"/>
      <c r="X35" s="21"/>
      <c r="Y35" s="28" t="s">
        <v>233</v>
      </c>
      <c r="Z35" s="118">
        <f t="shared" si="1"/>
        <v>18</v>
      </c>
      <c r="AA35" s="25" t="s">
        <v>675</v>
      </c>
      <c r="AB35" s="118" t="s">
        <v>105</v>
      </c>
      <c r="AC35" s="21"/>
      <c r="AE35" s="90" t="s">
        <v>373</v>
      </c>
      <c r="AF35" s="82"/>
      <c r="CP35" s="19" t="str">
        <f t="shared" si="2"/>
        <v>Ruff Ute</v>
      </c>
      <c r="CR35" s="19">
        <f t="shared" si="3"/>
        <v>18</v>
      </c>
      <c r="CS35" s="19" t="str">
        <f t="shared" si="4"/>
        <v>C</v>
      </c>
      <c r="CT35" s="154">
        <v>4277</v>
      </c>
      <c r="CU35" s="126"/>
      <c r="CV35" s="125">
        <v>782</v>
      </c>
      <c r="CW35" s="33">
        <f t="shared" si="22"/>
        <v>8</v>
      </c>
      <c r="CX35" s="83" t="str">
        <f t="shared" si="23"/>
        <v>Projektingenieur 2</v>
      </c>
      <c r="CY35" s="125">
        <v>782</v>
      </c>
      <c r="CZ35" s="33">
        <f t="shared" si="24"/>
        <v>8</v>
      </c>
      <c r="DA35" s="83" t="str">
        <f t="shared" si="25"/>
        <v>Projektingenieur 2</v>
      </c>
      <c r="DB35" s="125">
        <v>782</v>
      </c>
      <c r="DC35" s="33">
        <f t="shared" si="28"/>
        <v>8</v>
      </c>
      <c r="DD35" s="83" t="str">
        <f t="shared" si="29"/>
        <v>Projektingenieur 2</v>
      </c>
      <c r="DE35" s="20"/>
      <c r="DF35" s="33">
        <v>782</v>
      </c>
      <c r="DG35" s="33">
        <f t="shared" si="26"/>
        <v>8</v>
      </c>
      <c r="DH35" s="83" t="str">
        <f t="shared" si="27"/>
        <v>Projektingenieur 2</v>
      </c>
      <c r="DM35" s="19">
        <f t="shared" si="13"/>
        <v>4277</v>
      </c>
      <c r="DN35" s="153">
        <v>3</v>
      </c>
      <c r="DO35" s="19">
        <v>2</v>
      </c>
      <c r="DP35" s="19" t="s">
        <v>952</v>
      </c>
    </row>
    <row r="36" spans="1:120" s="19" customFormat="1" x14ac:dyDescent="0.2">
      <c r="A36" s="53">
        <v>0</v>
      </c>
      <c r="B36" s="53"/>
      <c r="C36" s="53">
        <f t="shared" si="0"/>
        <v>1</v>
      </c>
      <c r="D36" s="55"/>
      <c r="E36" s="55">
        <v>1</v>
      </c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466</v>
      </c>
      <c r="Q36" s="15">
        <v>32</v>
      </c>
      <c r="R36" s="42"/>
      <c r="S36" s="20" t="s">
        <v>246</v>
      </c>
      <c r="T36" s="21">
        <v>1972</v>
      </c>
      <c r="U36" s="28" t="s">
        <v>1064</v>
      </c>
      <c r="V36" s="21">
        <v>1998</v>
      </c>
      <c r="W36" s="25"/>
      <c r="X36" s="21"/>
      <c r="Y36" s="28" t="s">
        <v>247</v>
      </c>
      <c r="Z36" s="21">
        <f t="shared" si="1"/>
        <v>16</v>
      </c>
      <c r="AA36" s="25" t="s">
        <v>392</v>
      </c>
      <c r="AB36" s="21" t="s">
        <v>105</v>
      </c>
      <c r="AC36" s="21"/>
      <c r="AE36" s="90" t="s">
        <v>404</v>
      </c>
      <c r="AF36" s="82"/>
      <c r="CP36" s="19" t="str">
        <f t="shared" si="2"/>
        <v>Martin Dirk</v>
      </c>
      <c r="CR36" s="19">
        <f t="shared" si="3"/>
        <v>16</v>
      </c>
      <c r="CS36" s="19" t="str">
        <f t="shared" si="4"/>
        <v>C</v>
      </c>
      <c r="CT36" s="154">
        <v>7696</v>
      </c>
      <c r="CU36" s="126"/>
      <c r="CV36" s="125">
        <v>772</v>
      </c>
      <c r="CW36" s="33">
        <f t="shared" si="22"/>
        <v>8</v>
      </c>
      <c r="CX36" s="83" t="str">
        <f t="shared" si="23"/>
        <v>Projektingenieur 2</v>
      </c>
      <c r="CY36" s="125">
        <v>772</v>
      </c>
      <c r="CZ36" s="33">
        <f t="shared" si="24"/>
        <v>8</v>
      </c>
      <c r="DA36" s="83" t="str">
        <f t="shared" si="25"/>
        <v>Projektingenieur 2</v>
      </c>
      <c r="DB36" s="125">
        <v>772</v>
      </c>
      <c r="DC36" s="33">
        <f t="shared" si="28"/>
        <v>8</v>
      </c>
      <c r="DD36" s="83" t="str">
        <f t="shared" si="29"/>
        <v>Projektingenieur 2</v>
      </c>
      <c r="DE36" s="20"/>
      <c r="DF36" s="33">
        <v>772</v>
      </c>
      <c r="DG36" s="33">
        <f t="shared" si="26"/>
        <v>8</v>
      </c>
      <c r="DH36" s="83" t="str">
        <f t="shared" si="27"/>
        <v>Projektingenieur 2</v>
      </c>
      <c r="DM36" s="19">
        <f t="shared" si="13"/>
        <v>7696</v>
      </c>
      <c r="DN36" s="153">
        <v>2</v>
      </c>
      <c r="DO36" s="19">
        <v>3</v>
      </c>
      <c r="DP36" s="19" t="s">
        <v>951</v>
      </c>
    </row>
    <row r="37" spans="1:120" s="19" customFormat="1" x14ac:dyDescent="0.2">
      <c r="A37" s="53">
        <v>0</v>
      </c>
      <c r="B37" s="53"/>
      <c r="C37" s="53">
        <f t="shared" si="0"/>
        <v>1</v>
      </c>
      <c r="D37" s="55">
        <v>1</v>
      </c>
      <c r="E37" s="55"/>
      <c r="F37" s="56"/>
      <c r="G37" s="54"/>
      <c r="H37" s="54"/>
      <c r="I37" s="56"/>
      <c r="J37" s="54"/>
      <c r="K37" s="56"/>
      <c r="L37" s="56"/>
      <c r="M37" s="56"/>
      <c r="N37" s="58"/>
      <c r="O37" s="52" t="s">
        <v>360</v>
      </c>
      <c r="P37" s="15" t="s">
        <v>640</v>
      </c>
      <c r="Q37" s="15">
        <v>33</v>
      </c>
      <c r="R37" s="42"/>
      <c r="S37" s="20" t="s">
        <v>641</v>
      </c>
      <c r="T37" s="21">
        <v>1971</v>
      </c>
      <c r="U37" s="28" t="s">
        <v>709</v>
      </c>
      <c r="V37" s="21">
        <v>2000</v>
      </c>
      <c r="W37" s="25"/>
      <c r="X37" s="21"/>
      <c r="Y37" s="28" t="s">
        <v>643</v>
      </c>
      <c r="Z37" s="21">
        <f t="shared" si="1"/>
        <v>14</v>
      </c>
      <c r="AA37" s="25" t="s">
        <v>97</v>
      </c>
      <c r="AB37" s="21" t="s">
        <v>105</v>
      </c>
      <c r="AC37" s="21"/>
      <c r="AE37" s="90" t="s">
        <v>373</v>
      </c>
      <c r="AF37" s="82"/>
      <c r="CP37" s="19" t="str">
        <f t="shared" si="2"/>
        <v>Albrecht Stefan</v>
      </c>
      <c r="CR37" s="19">
        <f t="shared" si="3"/>
        <v>14</v>
      </c>
      <c r="CS37" s="19" t="str">
        <f t="shared" si="4"/>
        <v>C</v>
      </c>
      <c r="CT37" s="154">
        <v>4900</v>
      </c>
      <c r="CU37" s="126"/>
      <c r="CV37" s="125">
        <v>772</v>
      </c>
      <c r="CW37" s="33">
        <f t="shared" si="22"/>
        <v>8</v>
      </c>
      <c r="CX37" s="83" t="str">
        <f t="shared" si="23"/>
        <v>Projektingenieur 2</v>
      </c>
      <c r="CY37" s="125">
        <v>772</v>
      </c>
      <c r="CZ37" s="33">
        <f t="shared" si="24"/>
        <v>8</v>
      </c>
      <c r="DA37" s="83" t="str">
        <f t="shared" si="25"/>
        <v>Projektingenieur 2</v>
      </c>
      <c r="DB37" s="125">
        <v>772</v>
      </c>
      <c r="DC37" s="33">
        <f t="shared" si="28"/>
        <v>8</v>
      </c>
      <c r="DD37" s="83" t="str">
        <f t="shared" si="29"/>
        <v>Projektingenieur 2</v>
      </c>
      <c r="DE37" s="20"/>
      <c r="DF37" s="33">
        <v>772</v>
      </c>
      <c r="DG37" s="33">
        <f t="shared" si="26"/>
        <v>8</v>
      </c>
      <c r="DH37" s="83" t="str">
        <f t="shared" si="27"/>
        <v>Projektingenieur 2</v>
      </c>
      <c r="DM37" s="19">
        <f t="shared" si="13"/>
        <v>4900</v>
      </c>
      <c r="DN37" s="153">
        <v>1</v>
      </c>
      <c r="DO37" s="19">
        <v>2</v>
      </c>
      <c r="DP37" s="19" t="s">
        <v>951</v>
      </c>
    </row>
    <row r="38" spans="1:120" s="19" customFormat="1" x14ac:dyDescent="0.2">
      <c r="A38" s="53">
        <v>0</v>
      </c>
      <c r="B38" s="53"/>
      <c r="C38" s="53">
        <f t="shared" si="0"/>
        <v>1</v>
      </c>
      <c r="D38" s="55">
        <v>1</v>
      </c>
      <c r="E38" s="55"/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358</v>
      </c>
      <c r="P38" s="15" t="s">
        <v>602</v>
      </c>
      <c r="Q38" s="15">
        <v>34</v>
      </c>
      <c r="R38" s="42"/>
      <c r="S38" s="20" t="s">
        <v>599</v>
      </c>
      <c r="T38" s="21">
        <v>1977</v>
      </c>
      <c r="U38" s="28" t="s">
        <v>1111</v>
      </c>
      <c r="V38" s="21">
        <v>2000</v>
      </c>
      <c r="W38" s="25"/>
      <c r="X38" s="21"/>
      <c r="Y38" s="28" t="s">
        <v>601</v>
      </c>
      <c r="Z38" s="21">
        <f t="shared" si="1"/>
        <v>14</v>
      </c>
      <c r="AA38" s="25" t="s">
        <v>97</v>
      </c>
      <c r="AB38" s="21" t="s">
        <v>105</v>
      </c>
      <c r="AC38" s="21"/>
      <c r="AE38" s="90" t="s">
        <v>620</v>
      </c>
      <c r="AF38" s="82"/>
      <c r="CP38" s="19" t="str">
        <f t="shared" si="2"/>
        <v>Trouillet Jean-Georges</v>
      </c>
      <c r="CR38" s="19">
        <f t="shared" si="3"/>
        <v>14</v>
      </c>
      <c r="CS38" s="19" t="str">
        <f t="shared" si="4"/>
        <v>C</v>
      </c>
      <c r="CT38" s="154">
        <v>3206</v>
      </c>
      <c r="CU38" s="126"/>
      <c r="CV38" s="125">
        <v>772</v>
      </c>
      <c r="CW38" s="33">
        <f t="shared" si="22"/>
        <v>8</v>
      </c>
      <c r="CX38" s="83" t="str">
        <f t="shared" si="23"/>
        <v>Projektingenieur 2</v>
      </c>
      <c r="CY38" s="125">
        <v>772</v>
      </c>
      <c r="CZ38" s="33">
        <f t="shared" si="24"/>
        <v>8</v>
      </c>
      <c r="DA38" s="83" t="str">
        <f t="shared" si="25"/>
        <v>Projektingenieur 2</v>
      </c>
      <c r="DB38" s="125">
        <v>772</v>
      </c>
      <c r="DC38" s="33">
        <f t="shared" si="28"/>
        <v>8</v>
      </c>
      <c r="DD38" s="83" t="str">
        <f t="shared" si="29"/>
        <v>Projektingenieur 2</v>
      </c>
      <c r="DE38" s="20"/>
      <c r="DF38" s="33">
        <v>772</v>
      </c>
      <c r="DG38" s="33">
        <f t="shared" si="26"/>
        <v>8</v>
      </c>
      <c r="DH38" s="83" t="str">
        <f t="shared" si="27"/>
        <v>Projektingenieur 2</v>
      </c>
      <c r="DM38" s="19">
        <f t="shared" si="13"/>
        <v>3206</v>
      </c>
      <c r="DN38" s="153">
        <v>1</v>
      </c>
      <c r="DO38" s="19">
        <v>2</v>
      </c>
      <c r="DP38" s="19" t="s">
        <v>951</v>
      </c>
    </row>
    <row r="39" spans="1:120" s="19" customFormat="1" ht="27" x14ac:dyDescent="0.2">
      <c r="A39" s="53">
        <v>0</v>
      </c>
      <c r="B39" s="53">
        <v>1</v>
      </c>
      <c r="C39" s="53">
        <f t="shared" si="0"/>
        <v>1</v>
      </c>
      <c r="D39" s="55"/>
      <c r="E39" s="55">
        <v>1</v>
      </c>
      <c r="F39" s="56"/>
      <c r="G39" s="54"/>
      <c r="H39" s="54"/>
      <c r="I39" s="56"/>
      <c r="J39" s="54"/>
      <c r="K39" s="56"/>
      <c r="L39" s="56"/>
      <c r="M39" s="56"/>
      <c r="N39" s="58"/>
      <c r="O39" s="52" t="s">
        <v>359</v>
      </c>
      <c r="P39" s="15" t="s">
        <v>470</v>
      </c>
      <c r="Q39" s="15">
        <v>35</v>
      </c>
      <c r="R39" s="42"/>
      <c r="S39" s="20" t="s">
        <v>227</v>
      </c>
      <c r="T39" s="21">
        <v>1976</v>
      </c>
      <c r="U39" s="28" t="s">
        <v>1048</v>
      </c>
      <c r="V39" s="21">
        <v>2001</v>
      </c>
      <c r="W39" s="25" t="s">
        <v>1049</v>
      </c>
      <c r="X39" s="21">
        <v>2009</v>
      </c>
      <c r="Y39" s="28" t="s">
        <v>106</v>
      </c>
      <c r="Z39" s="21">
        <f t="shared" si="1"/>
        <v>13</v>
      </c>
      <c r="AA39" s="25" t="s">
        <v>605</v>
      </c>
      <c r="AB39" s="21" t="s">
        <v>105</v>
      </c>
      <c r="AC39" s="21"/>
      <c r="AE39" s="90" t="s">
        <v>1097</v>
      </c>
      <c r="AF39" s="82"/>
      <c r="CP39" s="19" t="str">
        <f t="shared" si="2"/>
        <v>Chroust Steffi</v>
      </c>
      <c r="CR39" s="19">
        <f t="shared" si="3"/>
        <v>13</v>
      </c>
      <c r="CS39" s="19" t="str">
        <f t="shared" si="4"/>
        <v>C</v>
      </c>
      <c r="CT39" s="154">
        <v>4275</v>
      </c>
      <c r="CU39" s="126"/>
      <c r="CV39" s="125">
        <v>782</v>
      </c>
      <c r="CW39" s="33">
        <f t="shared" si="22"/>
        <v>8</v>
      </c>
      <c r="CX39" s="83" t="str">
        <f t="shared" si="23"/>
        <v>Projektingenieur 2</v>
      </c>
      <c r="CY39" s="125">
        <v>782</v>
      </c>
      <c r="CZ39" s="33">
        <f t="shared" si="24"/>
        <v>8</v>
      </c>
      <c r="DA39" s="83" t="str">
        <f t="shared" si="25"/>
        <v>Projektingenieur 2</v>
      </c>
      <c r="DB39" s="125">
        <v>782</v>
      </c>
      <c r="DC39" s="33">
        <f t="shared" si="28"/>
        <v>8</v>
      </c>
      <c r="DD39" s="83" t="str">
        <f t="shared" si="29"/>
        <v>Projektingenieur 2</v>
      </c>
      <c r="DE39" s="20"/>
      <c r="DF39" s="33">
        <v>781</v>
      </c>
      <c r="DG39" s="33">
        <f t="shared" si="26"/>
        <v>7</v>
      </c>
      <c r="DH39" s="83" t="str">
        <f t="shared" si="27"/>
        <v>Projektingenieur 1</v>
      </c>
      <c r="DM39" s="19">
        <f t="shared" si="13"/>
        <v>4275</v>
      </c>
      <c r="DN39" s="153">
        <v>2</v>
      </c>
      <c r="DO39" s="19">
        <v>3</v>
      </c>
      <c r="DP39" s="19" t="s">
        <v>952</v>
      </c>
    </row>
    <row r="40" spans="1:120" s="19" customFormat="1" x14ac:dyDescent="0.2">
      <c r="A40" s="53">
        <v>0</v>
      </c>
      <c r="B40" s="53"/>
      <c r="C40" s="53">
        <f t="shared" si="0"/>
        <v>1</v>
      </c>
      <c r="D40" s="55">
        <v>1</v>
      </c>
      <c r="E40" s="55"/>
      <c r="F40" s="56"/>
      <c r="G40" s="54"/>
      <c r="H40" s="54"/>
      <c r="I40" s="56"/>
      <c r="J40" s="54"/>
      <c r="K40" s="56"/>
      <c r="L40" s="56"/>
      <c r="M40" s="56"/>
      <c r="N40" s="58"/>
      <c r="O40" s="52" t="s">
        <v>359</v>
      </c>
      <c r="P40" s="15" t="s">
        <v>471</v>
      </c>
      <c r="Q40" s="15">
        <v>36</v>
      </c>
      <c r="R40" s="42"/>
      <c r="S40" s="20" t="s">
        <v>229</v>
      </c>
      <c r="T40" s="21">
        <v>1976</v>
      </c>
      <c r="U40" s="28" t="s">
        <v>241</v>
      </c>
      <c r="V40" s="21">
        <v>2001</v>
      </c>
      <c r="W40" s="25"/>
      <c r="X40" s="21"/>
      <c r="Y40" s="28" t="s">
        <v>337</v>
      </c>
      <c r="Z40" s="21">
        <f t="shared" si="1"/>
        <v>13</v>
      </c>
      <c r="AA40" s="25" t="s">
        <v>683</v>
      </c>
      <c r="AB40" s="21" t="s">
        <v>105</v>
      </c>
      <c r="AC40" s="21"/>
      <c r="AE40" s="90" t="s">
        <v>373</v>
      </c>
      <c r="AF40" s="82"/>
      <c r="CP40" s="19" t="str">
        <f t="shared" si="2"/>
        <v>Falzone Lorenzo</v>
      </c>
      <c r="CR40" s="19">
        <f t="shared" si="3"/>
        <v>13</v>
      </c>
      <c r="CS40" s="19" t="str">
        <f t="shared" si="4"/>
        <v>C</v>
      </c>
      <c r="CT40" s="154">
        <v>7695</v>
      </c>
      <c r="CU40" s="126"/>
      <c r="CV40" s="125">
        <v>772</v>
      </c>
      <c r="CW40" s="33">
        <f t="shared" si="22"/>
        <v>8</v>
      </c>
      <c r="CX40" s="83" t="str">
        <f t="shared" si="23"/>
        <v>Projektingenieur 2</v>
      </c>
      <c r="CY40" s="125">
        <v>772</v>
      </c>
      <c r="CZ40" s="33">
        <f t="shared" si="24"/>
        <v>8</v>
      </c>
      <c r="DA40" s="83" t="str">
        <f t="shared" si="25"/>
        <v>Projektingenieur 2</v>
      </c>
      <c r="DB40" s="125">
        <v>772</v>
      </c>
      <c r="DC40" s="33">
        <f t="shared" si="28"/>
        <v>8</v>
      </c>
      <c r="DD40" s="83" t="str">
        <f t="shared" si="29"/>
        <v>Projektingenieur 2</v>
      </c>
      <c r="DE40" s="20"/>
      <c r="DF40" s="33">
        <v>771</v>
      </c>
      <c r="DG40" s="33">
        <f t="shared" si="26"/>
        <v>7</v>
      </c>
      <c r="DH40" s="83" t="str">
        <f t="shared" si="27"/>
        <v>Projektingenieur 1</v>
      </c>
      <c r="DM40" s="19">
        <f t="shared" si="13"/>
        <v>7695</v>
      </c>
      <c r="DN40" s="153">
        <v>1</v>
      </c>
      <c r="DO40" s="19">
        <v>2</v>
      </c>
      <c r="DP40" s="19" t="s">
        <v>951</v>
      </c>
    </row>
    <row r="41" spans="1:120" s="19" customFormat="1" x14ac:dyDescent="0.2">
      <c r="A41" s="53">
        <v>0</v>
      </c>
      <c r="B41" s="53">
        <v>1</v>
      </c>
      <c r="C41" s="53">
        <f t="shared" si="0"/>
        <v>1</v>
      </c>
      <c r="D41" s="55">
        <v>1</v>
      </c>
      <c r="E41" s="55"/>
      <c r="F41" s="56"/>
      <c r="G41" s="54"/>
      <c r="H41" s="54"/>
      <c r="I41" s="56"/>
      <c r="J41" s="54"/>
      <c r="K41" s="56"/>
      <c r="L41" s="56"/>
      <c r="M41" s="56"/>
      <c r="N41" s="58"/>
      <c r="O41" s="52" t="s">
        <v>360</v>
      </c>
      <c r="P41" s="15" t="s">
        <v>588</v>
      </c>
      <c r="Q41" s="15">
        <v>37</v>
      </c>
      <c r="R41" s="42"/>
      <c r="S41" s="20" t="s">
        <v>589</v>
      </c>
      <c r="T41" s="21">
        <v>1976</v>
      </c>
      <c r="U41" s="28" t="s">
        <v>194</v>
      </c>
      <c r="V41" s="21">
        <v>2001</v>
      </c>
      <c r="W41" s="25"/>
      <c r="X41" s="21"/>
      <c r="Y41" s="28" t="s">
        <v>1024</v>
      </c>
      <c r="Z41" s="21">
        <f t="shared" si="1"/>
        <v>13</v>
      </c>
      <c r="AA41" s="25" t="s">
        <v>684</v>
      </c>
      <c r="AB41" s="21" t="s">
        <v>105</v>
      </c>
      <c r="AC41" s="21"/>
      <c r="AE41" s="90" t="s">
        <v>373</v>
      </c>
      <c r="AF41" s="82"/>
      <c r="CP41" s="19" t="str">
        <f t="shared" si="2"/>
        <v>Weber Madeleine</v>
      </c>
      <c r="CR41" s="19">
        <f t="shared" si="3"/>
        <v>13</v>
      </c>
      <c r="CS41" s="19" t="str">
        <f t="shared" si="4"/>
        <v>C</v>
      </c>
      <c r="CT41" s="154">
        <v>4350</v>
      </c>
      <c r="CU41" s="126"/>
      <c r="CV41" s="125">
        <v>772</v>
      </c>
      <c r="CW41" s="33">
        <f t="shared" si="22"/>
        <v>8</v>
      </c>
      <c r="CX41" s="83" t="str">
        <f t="shared" si="23"/>
        <v>Projektingenieur 2</v>
      </c>
      <c r="CY41" s="125">
        <v>772</v>
      </c>
      <c r="CZ41" s="33">
        <f t="shared" si="24"/>
        <v>8</v>
      </c>
      <c r="DA41" s="83" t="str">
        <f t="shared" si="25"/>
        <v>Projektingenieur 2</v>
      </c>
      <c r="DB41" s="125">
        <v>772</v>
      </c>
      <c r="DC41" s="33">
        <f t="shared" si="28"/>
        <v>8</v>
      </c>
      <c r="DD41" s="83" t="str">
        <f t="shared" si="29"/>
        <v>Projektingenieur 2</v>
      </c>
      <c r="DE41" s="20"/>
      <c r="DF41" s="33">
        <v>771</v>
      </c>
      <c r="DG41" s="33">
        <f t="shared" si="26"/>
        <v>7</v>
      </c>
      <c r="DH41" s="83" t="str">
        <f t="shared" si="27"/>
        <v>Projektingenieur 1</v>
      </c>
      <c r="DM41" s="19">
        <f t="shared" si="13"/>
        <v>4350</v>
      </c>
      <c r="DN41" s="153">
        <v>1</v>
      </c>
      <c r="DO41" s="19">
        <v>2</v>
      </c>
      <c r="DP41" s="19" t="s">
        <v>951</v>
      </c>
    </row>
    <row r="42" spans="1:120" s="19" customFormat="1" ht="27" x14ac:dyDescent="0.2">
      <c r="A42" s="53">
        <v>0</v>
      </c>
      <c r="B42" s="53"/>
      <c r="C42" s="53">
        <f t="shared" si="0"/>
        <v>1</v>
      </c>
      <c r="D42" s="55"/>
      <c r="E42" s="55">
        <v>1</v>
      </c>
      <c r="F42" s="56"/>
      <c r="G42" s="54"/>
      <c r="H42" s="54"/>
      <c r="I42" s="56"/>
      <c r="J42" s="54"/>
      <c r="K42" s="56"/>
      <c r="L42" s="56"/>
      <c r="M42" s="56"/>
      <c r="N42" s="58"/>
      <c r="O42" s="52" t="s">
        <v>361</v>
      </c>
      <c r="P42" s="15" t="s">
        <v>469</v>
      </c>
      <c r="Q42" s="15">
        <v>38</v>
      </c>
      <c r="R42" s="42"/>
      <c r="S42" s="20" t="s">
        <v>301</v>
      </c>
      <c r="T42" s="21">
        <v>1975</v>
      </c>
      <c r="U42" s="28" t="s">
        <v>302</v>
      </c>
      <c r="V42" s="21">
        <v>2001</v>
      </c>
      <c r="W42" s="25"/>
      <c r="X42" s="21"/>
      <c r="Y42" s="28" t="s">
        <v>303</v>
      </c>
      <c r="Z42" s="118">
        <f t="shared" si="1"/>
        <v>13</v>
      </c>
      <c r="AA42" s="169" t="s">
        <v>682</v>
      </c>
      <c r="AB42" s="118" t="s">
        <v>105</v>
      </c>
      <c r="AC42" s="21"/>
      <c r="AE42" s="90" t="s">
        <v>373</v>
      </c>
      <c r="AF42" s="82"/>
      <c r="CP42" s="19" t="str">
        <f t="shared" si="2"/>
        <v>Rey Lionel</v>
      </c>
      <c r="CR42" s="19">
        <f t="shared" si="3"/>
        <v>13</v>
      </c>
      <c r="CS42" s="19" t="str">
        <f t="shared" si="4"/>
        <v>C</v>
      </c>
      <c r="CT42" s="154">
        <v>4299</v>
      </c>
      <c r="CU42" s="126"/>
      <c r="CV42" s="125">
        <v>782</v>
      </c>
      <c r="CW42" s="33">
        <f t="shared" si="22"/>
        <v>8</v>
      </c>
      <c r="CX42" s="83" t="str">
        <f t="shared" si="23"/>
        <v>Projektingenieur 2</v>
      </c>
      <c r="CY42" s="125">
        <v>782</v>
      </c>
      <c r="CZ42" s="33">
        <f t="shared" si="24"/>
        <v>8</v>
      </c>
      <c r="DA42" s="83" t="str">
        <f t="shared" si="25"/>
        <v>Projektingenieur 2</v>
      </c>
      <c r="DB42" s="125">
        <v>782</v>
      </c>
      <c r="DC42" s="33">
        <f t="shared" si="28"/>
        <v>8</v>
      </c>
      <c r="DD42" s="83" t="str">
        <f t="shared" si="29"/>
        <v>Projektingenieur 2</v>
      </c>
      <c r="DE42" s="20"/>
      <c r="DF42" s="33">
        <v>782</v>
      </c>
      <c r="DG42" s="33">
        <f t="shared" si="26"/>
        <v>8</v>
      </c>
      <c r="DH42" s="83" t="str">
        <f t="shared" si="27"/>
        <v>Projektingenieur 2</v>
      </c>
      <c r="DM42" s="19">
        <f t="shared" si="13"/>
        <v>4299</v>
      </c>
      <c r="DN42" s="153">
        <v>2</v>
      </c>
      <c r="DO42" s="19">
        <v>3</v>
      </c>
      <c r="DP42" s="19" t="s">
        <v>952</v>
      </c>
    </row>
    <row r="43" spans="1:120" s="19" customFormat="1" ht="27" x14ac:dyDescent="0.2">
      <c r="A43" s="53">
        <v>0</v>
      </c>
      <c r="B43" s="53"/>
      <c r="C43" s="53">
        <f t="shared" si="0"/>
        <v>1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361</v>
      </c>
      <c r="P43" s="15" t="s">
        <v>934</v>
      </c>
      <c r="Q43" s="15">
        <v>39</v>
      </c>
      <c r="R43" s="42"/>
      <c r="S43" s="20" t="s">
        <v>935</v>
      </c>
      <c r="T43" s="21">
        <v>1976</v>
      </c>
      <c r="U43" s="28" t="s">
        <v>936</v>
      </c>
      <c r="V43" s="21">
        <v>2004</v>
      </c>
      <c r="W43" s="25" t="s">
        <v>324</v>
      </c>
      <c r="X43" s="21">
        <v>2014</v>
      </c>
      <c r="Y43" s="28"/>
      <c r="Z43" s="118">
        <f t="shared" si="1"/>
        <v>10</v>
      </c>
      <c r="AA43" s="169" t="s">
        <v>937</v>
      </c>
      <c r="AB43" s="118" t="s">
        <v>105</v>
      </c>
      <c r="AC43" s="21"/>
      <c r="AE43" s="90" t="s">
        <v>373</v>
      </c>
      <c r="AF43" s="82" t="s">
        <v>1083</v>
      </c>
      <c r="CP43" s="19" t="str">
        <f t="shared" si="2"/>
        <v>Becksmann Thomas J.</v>
      </c>
      <c r="CR43" s="19">
        <f t="shared" si="3"/>
        <v>10</v>
      </c>
      <c r="CS43" s="19" t="str">
        <f t="shared" si="4"/>
        <v>C</v>
      </c>
      <c r="CT43" s="154">
        <v>3210</v>
      </c>
      <c r="CU43" s="126"/>
      <c r="CV43" s="125">
        <v>772</v>
      </c>
      <c r="CW43" s="33">
        <f t="shared" si="22"/>
        <v>8</v>
      </c>
      <c r="CX43" s="83" t="str">
        <f t="shared" si="23"/>
        <v>Projektingenieur 2</v>
      </c>
      <c r="CY43" s="125"/>
      <c r="CZ43" s="33"/>
      <c r="DA43" s="83"/>
      <c r="DB43" s="125"/>
      <c r="DC43" s="33"/>
      <c r="DD43" s="83"/>
      <c r="DE43" s="20"/>
      <c r="DF43" s="33"/>
      <c r="DG43" s="33"/>
      <c r="DH43" s="83"/>
      <c r="DM43" s="19">
        <f t="shared" si="13"/>
        <v>3210</v>
      </c>
      <c r="DN43" s="153">
        <v>2</v>
      </c>
      <c r="DO43" s="19">
        <v>3</v>
      </c>
      <c r="DP43" s="19" t="s">
        <v>951</v>
      </c>
    </row>
    <row r="44" spans="1:120" s="19" customFormat="1" ht="38.25" x14ac:dyDescent="0.2">
      <c r="A44" s="53">
        <v>0</v>
      </c>
      <c r="B44" s="53"/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865</v>
      </c>
      <c r="Q44" s="15">
        <v>40</v>
      </c>
      <c r="R44" s="42"/>
      <c r="S44" s="20" t="s">
        <v>866</v>
      </c>
      <c r="T44" s="21">
        <v>1969</v>
      </c>
      <c r="U44" s="28" t="s">
        <v>943</v>
      </c>
      <c r="V44" s="21">
        <v>1999</v>
      </c>
      <c r="W44" s="191" t="s">
        <v>1047</v>
      </c>
      <c r="X44" s="21">
        <v>2011</v>
      </c>
      <c r="Y44" s="28" t="s">
        <v>944</v>
      </c>
      <c r="Z44" s="118">
        <f t="shared" si="1"/>
        <v>15</v>
      </c>
      <c r="AA44" s="169" t="s">
        <v>565</v>
      </c>
      <c r="AB44" s="162" t="s">
        <v>1044</v>
      </c>
      <c r="AC44" s="21"/>
      <c r="AE44" s="90" t="s">
        <v>373</v>
      </c>
      <c r="AF44" s="82"/>
      <c r="CP44" s="19" t="str">
        <f t="shared" si="2"/>
        <v>Betzold Alexander</v>
      </c>
      <c r="CR44" s="19">
        <f t="shared" si="3"/>
        <v>15</v>
      </c>
      <c r="CS44" s="19" t="str">
        <f t="shared" si="4"/>
        <v xml:space="preserve"> D/C 2)</v>
      </c>
      <c r="CT44" s="154">
        <v>4306</v>
      </c>
      <c r="CU44" s="126"/>
      <c r="CV44" s="125">
        <v>782</v>
      </c>
      <c r="CW44" s="33">
        <f t="shared" si="22"/>
        <v>8</v>
      </c>
      <c r="CX44" s="83" t="str">
        <f t="shared" si="23"/>
        <v>Projektingenieur 2</v>
      </c>
      <c r="CY44" s="125">
        <v>782</v>
      </c>
      <c r="CZ44" s="33">
        <f t="shared" si="24"/>
        <v>8</v>
      </c>
      <c r="DA44" s="83" t="str">
        <f t="shared" si="25"/>
        <v>Projektingenieur 2</v>
      </c>
      <c r="DB44" s="125">
        <v>782</v>
      </c>
      <c r="DC44" s="33">
        <f t="shared" si="28"/>
        <v>8</v>
      </c>
      <c r="DD44" s="83" t="str">
        <f t="shared" si="29"/>
        <v>Projektingenieur 2</v>
      </c>
      <c r="DE44" s="20"/>
      <c r="DF44" s="33">
        <v>781</v>
      </c>
      <c r="DG44" s="33">
        <f t="shared" si="26"/>
        <v>7</v>
      </c>
      <c r="DH44" s="83" t="str">
        <f t="shared" si="27"/>
        <v>Projektingenieur 1</v>
      </c>
      <c r="DM44" s="19">
        <f t="shared" si="13"/>
        <v>4306</v>
      </c>
      <c r="DN44" s="153">
        <v>2</v>
      </c>
      <c r="DO44" s="19">
        <v>2</v>
      </c>
      <c r="DP44" s="19" t="s">
        <v>952</v>
      </c>
    </row>
    <row r="45" spans="1:120" s="19" customFormat="1" ht="15.75" x14ac:dyDescent="0.2">
      <c r="A45" s="53">
        <v>0</v>
      </c>
      <c r="B45" s="53"/>
      <c r="C45" s="53">
        <f t="shared" si="0"/>
        <v>1</v>
      </c>
      <c r="D45" s="55"/>
      <c r="E45" s="55">
        <v>1</v>
      </c>
      <c r="F45" s="56"/>
      <c r="G45" s="54"/>
      <c r="H45" s="54">
        <v>1</v>
      </c>
      <c r="I45" s="56"/>
      <c r="J45" s="54"/>
      <c r="K45" s="56"/>
      <c r="L45" s="56"/>
      <c r="M45" s="56"/>
      <c r="N45" s="58"/>
      <c r="O45" s="52" t="s">
        <v>358</v>
      </c>
      <c r="P45" s="15" t="s">
        <v>852</v>
      </c>
      <c r="Q45" s="15">
        <v>41</v>
      </c>
      <c r="R45" s="42"/>
      <c r="S45" s="20" t="s">
        <v>870</v>
      </c>
      <c r="T45" s="21">
        <v>1978</v>
      </c>
      <c r="U45" s="28" t="s">
        <v>198</v>
      </c>
      <c r="V45" s="21">
        <v>2004</v>
      </c>
      <c r="W45" s="25"/>
      <c r="X45" s="21"/>
      <c r="Y45" s="28" t="s">
        <v>853</v>
      </c>
      <c r="Z45" s="21">
        <f t="shared" si="1"/>
        <v>10</v>
      </c>
      <c r="AA45" s="25" t="s">
        <v>671</v>
      </c>
      <c r="AB45" s="162" t="s">
        <v>1044</v>
      </c>
      <c r="AC45" s="21"/>
      <c r="AE45" s="90" t="s">
        <v>373</v>
      </c>
      <c r="AF45" s="82"/>
      <c r="CP45" s="19" t="str">
        <f t="shared" si="2"/>
        <v>Hausammann Cédric</v>
      </c>
      <c r="CR45" s="19">
        <f t="shared" si="3"/>
        <v>10</v>
      </c>
      <c r="CS45" s="19" t="str">
        <f t="shared" si="4"/>
        <v xml:space="preserve"> D/C 2)</v>
      </c>
      <c r="CT45" s="154">
        <v>9648</v>
      </c>
      <c r="CU45" s="126"/>
      <c r="CV45" s="125">
        <v>772</v>
      </c>
      <c r="CW45" s="33">
        <f t="shared" si="22"/>
        <v>8</v>
      </c>
      <c r="CX45" s="83" t="str">
        <f t="shared" si="23"/>
        <v>Projektingenieur 2</v>
      </c>
      <c r="CY45" s="125">
        <v>772</v>
      </c>
      <c r="CZ45" s="33">
        <f t="shared" si="24"/>
        <v>8</v>
      </c>
      <c r="DA45" s="83" t="str">
        <f t="shared" si="25"/>
        <v>Projektingenieur 2</v>
      </c>
      <c r="DB45" s="125">
        <v>772</v>
      </c>
      <c r="DC45" s="33">
        <f t="shared" si="28"/>
        <v>8</v>
      </c>
      <c r="DD45" s="83" t="str">
        <f t="shared" si="29"/>
        <v>Projektingenieur 2</v>
      </c>
      <c r="DE45" s="20"/>
      <c r="DF45" s="33">
        <v>771</v>
      </c>
      <c r="DG45" s="33">
        <f t="shared" si="26"/>
        <v>7</v>
      </c>
      <c r="DH45" s="83" t="str">
        <f t="shared" si="27"/>
        <v>Projektingenieur 1</v>
      </c>
      <c r="DM45" s="19">
        <f t="shared" si="13"/>
        <v>9648</v>
      </c>
      <c r="DN45" s="153">
        <v>2</v>
      </c>
      <c r="DO45" s="19">
        <v>3</v>
      </c>
      <c r="DP45" s="19" t="s">
        <v>951</v>
      </c>
    </row>
    <row r="46" spans="1:120" s="19" customFormat="1" x14ac:dyDescent="0.2">
      <c r="A46" s="53">
        <v>0</v>
      </c>
      <c r="B46" s="53">
        <v>1</v>
      </c>
      <c r="C46" s="53"/>
      <c r="D46" s="55">
        <v>1</v>
      </c>
      <c r="E46" s="55"/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918</v>
      </c>
      <c r="Q46" s="15">
        <v>42</v>
      </c>
      <c r="R46" s="42"/>
      <c r="S46" s="20" t="s">
        <v>919</v>
      </c>
      <c r="T46" s="21">
        <v>1962</v>
      </c>
      <c r="U46" s="28" t="s">
        <v>1058</v>
      </c>
      <c r="V46" s="21">
        <v>1992</v>
      </c>
      <c r="W46" s="25" t="s">
        <v>921</v>
      </c>
      <c r="X46" s="21">
        <v>2002</v>
      </c>
      <c r="Y46" s="28" t="s">
        <v>922</v>
      </c>
      <c r="Z46" s="118">
        <f t="shared" si="1"/>
        <v>22</v>
      </c>
      <c r="AA46" s="169" t="s">
        <v>1080</v>
      </c>
      <c r="AB46" s="21" t="s">
        <v>121</v>
      </c>
      <c r="AC46" s="21"/>
      <c r="AE46" s="90" t="s">
        <v>373</v>
      </c>
      <c r="AF46" s="82"/>
      <c r="CP46" s="19" t="str">
        <f t="shared" si="2"/>
        <v>Niedermeyer Friederike</v>
      </c>
      <c r="CR46" s="19">
        <f t="shared" si="3"/>
        <v>22</v>
      </c>
      <c r="CS46" s="19" t="str">
        <f t="shared" si="4"/>
        <v>D</v>
      </c>
      <c r="CT46" s="154">
        <v>4307</v>
      </c>
      <c r="CU46" s="126"/>
      <c r="CV46" s="125">
        <v>782</v>
      </c>
      <c r="CW46" s="33">
        <f t="shared" si="22"/>
        <v>8</v>
      </c>
      <c r="CX46" s="83" t="str">
        <f t="shared" si="23"/>
        <v>Projektingenieur 2</v>
      </c>
      <c r="CY46" s="125"/>
      <c r="CZ46" s="33"/>
      <c r="DA46" s="83"/>
      <c r="DB46" s="125"/>
      <c r="DC46" s="33"/>
      <c r="DD46" s="83"/>
      <c r="DE46" s="20"/>
      <c r="DF46" s="33"/>
      <c r="DG46" s="33"/>
      <c r="DH46" s="83"/>
      <c r="DM46" s="19">
        <f t="shared" si="13"/>
        <v>4307</v>
      </c>
      <c r="DN46" s="153">
        <v>1</v>
      </c>
      <c r="DO46" s="19">
        <v>2</v>
      </c>
      <c r="DP46" s="19" t="s">
        <v>952</v>
      </c>
    </row>
    <row r="47" spans="1:120" s="19" customFormat="1" ht="27" x14ac:dyDescent="0.2">
      <c r="A47" s="53">
        <v>0</v>
      </c>
      <c r="B47" s="53"/>
      <c r="C47" s="53">
        <f t="shared" ref="C47:C110" si="30">IF(Z47&gt;=10,1,0)</f>
        <v>1</v>
      </c>
      <c r="D47" s="55">
        <v>1</v>
      </c>
      <c r="E47" s="55"/>
      <c r="F47" s="56"/>
      <c r="G47" s="54"/>
      <c r="H47" s="54"/>
      <c r="I47" s="56"/>
      <c r="J47" s="54"/>
      <c r="K47" s="56"/>
      <c r="L47" s="56"/>
      <c r="M47" s="56"/>
      <c r="N47" s="58"/>
      <c r="O47" s="195" t="s">
        <v>361</v>
      </c>
      <c r="P47" s="194" t="s">
        <v>566</v>
      </c>
      <c r="Q47" s="15">
        <v>43</v>
      </c>
      <c r="R47" s="42"/>
      <c r="S47" s="16" t="s">
        <v>561</v>
      </c>
      <c r="T47" s="21">
        <v>1975</v>
      </c>
      <c r="U47" s="28" t="s">
        <v>562</v>
      </c>
      <c r="V47" s="21">
        <v>2004</v>
      </c>
      <c r="W47" s="25"/>
      <c r="X47" s="21"/>
      <c r="Y47" s="28" t="s">
        <v>564</v>
      </c>
      <c r="Z47" s="118">
        <f t="shared" si="1"/>
        <v>10</v>
      </c>
      <c r="AA47" s="169" t="s">
        <v>565</v>
      </c>
      <c r="AB47" s="21" t="s">
        <v>121</v>
      </c>
      <c r="AC47" s="21"/>
      <c r="AE47" s="90" t="s">
        <v>1084</v>
      </c>
      <c r="AF47" s="82"/>
      <c r="CP47" s="19" t="str">
        <f t="shared" si="2"/>
        <v>That Pueng</v>
      </c>
      <c r="CR47" s="19">
        <f t="shared" si="3"/>
        <v>10</v>
      </c>
      <c r="CS47" s="19" t="str">
        <f t="shared" si="4"/>
        <v>D</v>
      </c>
      <c r="CT47" s="154">
        <v>4345</v>
      </c>
      <c r="CU47" s="126"/>
      <c r="CV47" s="125">
        <v>782</v>
      </c>
      <c r="CW47" s="33">
        <f t="shared" si="22"/>
        <v>8</v>
      </c>
      <c r="CX47" s="83" t="str">
        <f t="shared" si="23"/>
        <v>Projektingenieur 2</v>
      </c>
      <c r="CY47" s="125">
        <v>782</v>
      </c>
      <c r="CZ47" s="33">
        <f t="shared" si="24"/>
        <v>8</v>
      </c>
      <c r="DA47" s="83" t="str">
        <f t="shared" si="25"/>
        <v>Projektingenieur 2</v>
      </c>
      <c r="DB47" s="125">
        <v>782</v>
      </c>
      <c r="DC47" s="33">
        <f t="shared" si="28"/>
        <v>8</v>
      </c>
      <c r="DD47" s="83" t="str">
        <f t="shared" si="29"/>
        <v>Projektingenieur 2</v>
      </c>
      <c r="DE47" s="20"/>
      <c r="DF47" s="33">
        <v>781</v>
      </c>
      <c r="DG47" s="33">
        <f t="shared" si="26"/>
        <v>7</v>
      </c>
      <c r="DH47" s="83" t="str">
        <f t="shared" si="27"/>
        <v>Projektingenieur 1</v>
      </c>
      <c r="DM47" s="19">
        <f t="shared" si="13"/>
        <v>4345</v>
      </c>
      <c r="DN47" s="153">
        <v>1</v>
      </c>
      <c r="DO47" s="19">
        <v>2</v>
      </c>
      <c r="DP47" s="19" t="s">
        <v>952</v>
      </c>
    </row>
    <row r="48" spans="1:120" s="19" customFormat="1" x14ac:dyDescent="0.2">
      <c r="A48" s="53">
        <v>0</v>
      </c>
      <c r="B48" s="53">
        <v>1</v>
      </c>
      <c r="C48" s="53">
        <f t="shared" si="30"/>
        <v>0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360</v>
      </c>
      <c r="P48" s="15" t="s">
        <v>612</v>
      </c>
      <c r="Q48" s="15">
        <v>44</v>
      </c>
      <c r="R48" s="42"/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21"/>
      <c r="Y48" s="28"/>
      <c r="Z48" s="21">
        <f t="shared" si="1"/>
        <v>9</v>
      </c>
      <c r="AA48" s="25" t="s">
        <v>685</v>
      </c>
      <c r="AB48" s="21" t="s">
        <v>121</v>
      </c>
      <c r="AC48" s="21"/>
      <c r="AE48" s="90" t="s">
        <v>376</v>
      </c>
      <c r="AF48" s="82"/>
      <c r="CP48" s="19" t="str">
        <f t="shared" si="2"/>
        <v>Penning Rebecca</v>
      </c>
      <c r="CR48" s="19">
        <f t="shared" si="3"/>
        <v>9</v>
      </c>
      <c r="CS48" s="19" t="str">
        <f t="shared" si="4"/>
        <v>D</v>
      </c>
      <c r="CT48" s="154">
        <v>4353</v>
      </c>
      <c r="CU48" s="126"/>
      <c r="CV48" s="125">
        <v>772</v>
      </c>
      <c r="CW48" s="33">
        <f t="shared" si="22"/>
        <v>8</v>
      </c>
      <c r="CX48" s="83" t="str">
        <f t="shared" si="23"/>
        <v>Projektingenieur 2</v>
      </c>
      <c r="CY48" s="125">
        <v>772</v>
      </c>
      <c r="CZ48" s="33">
        <f t="shared" si="24"/>
        <v>8</v>
      </c>
      <c r="DA48" s="83" t="str">
        <f t="shared" si="25"/>
        <v>Projektingenieur 2</v>
      </c>
      <c r="DB48" s="125">
        <v>771</v>
      </c>
      <c r="DC48" s="33">
        <f t="shared" si="28"/>
        <v>7</v>
      </c>
      <c r="DD48" s="83" t="str">
        <f t="shared" si="29"/>
        <v>Projektingenieur 1</v>
      </c>
      <c r="DE48" s="20"/>
      <c r="DF48" s="33">
        <v>771</v>
      </c>
      <c r="DG48" s="33">
        <f t="shared" si="26"/>
        <v>7</v>
      </c>
      <c r="DH48" s="83" t="str">
        <f t="shared" si="27"/>
        <v>Projektingenieur 1</v>
      </c>
      <c r="DM48" s="19">
        <f t="shared" si="13"/>
        <v>4353</v>
      </c>
      <c r="DN48" s="153">
        <v>2</v>
      </c>
      <c r="DO48" s="19">
        <v>3</v>
      </c>
      <c r="DP48" s="185" t="s">
        <v>968</v>
      </c>
    </row>
    <row r="49" spans="1:120" s="19" customFormat="1" x14ac:dyDescent="0.2">
      <c r="A49" s="53">
        <v>0</v>
      </c>
      <c r="B49" s="53"/>
      <c r="C49" s="53">
        <f t="shared" si="30"/>
        <v>0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361</v>
      </c>
      <c r="P49" s="15" t="s">
        <v>473</v>
      </c>
      <c r="Q49" s="15">
        <v>45</v>
      </c>
      <c r="R49" s="42"/>
      <c r="S49" s="20" t="s">
        <v>284</v>
      </c>
      <c r="T49" s="21">
        <v>1980</v>
      </c>
      <c r="U49" s="28" t="s">
        <v>1063</v>
      </c>
      <c r="V49" s="21">
        <v>2006</v>
      </c>
      <c r="W49" s="25"/>
      <c r="X49" s="21"/>
      <c r="Y49" s="28"/>
      <c r="Z49" s="21">
        <f t="shared" si="1"/>
        <v>8</v>
      </c>
      <c r="AA49" s="25" t="s">
        <v>108</v>
      </c>
      <c r="AB49" s="21" t="s">
        <v>121</v>
      </c>
      <c r="AC49" s="21"/>
      <c r="AE49" s="90" t="s">
        <v>373</v>
      </c>
      <c r="AF49" s="82"/>
      <c r="CP49" s="19" t="str">
        <f t="shared" si="2"/>
        <v>Akdeniz Veysel</v>
      </c>
      <c r="CR49" s="153">
        <f t="shared" si="3"/>
        <v>8</v>
      </c>
      <c r="CS49" s="19" t="str">
        <f t="shared" si="4"/>
        <v>D</v>
      </c>
      <c r="CT49" s="154">
        <v>4293</v>
      </c>
      <c r="CU49" s="126"/>
      <c r="CV49" s="125">
        <v>772</v>
      </c>
      <c r="CW49" s="33">
        <f t="shared" si="22"/>
        <v>8</v>
      </c>
      <c r="CX49" s="83" t="str">
        <f t="shared" si="23"/>
        <v>Projektingenieur 2</v>
      </c>
      <c r="CY49" s="125">
        <v>772</v>
      </c>
      <c r="CZ49" s="33">
        <f t="shared" si="24"/>
        <v>8</v>
      </c>
      <c r="DA49" s="83" t="str">
        <f t="shared" si="25"/>
        <v>Projektingenieur 2</v>
      </c>
      <c r="DB49" s="125">
        <v>772</v>
      </c>
      <c r="DC49" s="33">
        <f t="shared" si="28"/>
        <v>8</v>
      </c>
      <c r="DD49" s="83" t="str">
        <f t="shared" si="29"/>
        <v>Projektingenieur 2</v>
      </c>
      <c r="DE49" s="20"/>
      <c r="DF49" s="33">
        <v>771</v>
      </c>
      <c r="DG49" s="33">
        <f t="shared" si="26"/>
        <v>7</v>
      </c>
      <c r="DH49" s="83" t="str">
        <f t="shared" si="27"/>
        <v>Projektingenieur 1</v>
      </c>
      <c r="DM49" s="19">
        <f t="shared" si="13"/>
        <v>4293</v>
      </c>
      <c r="DN49" s="153">
        <v>2</v>
      </c>
      <c r="DO49" s="19">
        <v>3</v>
      </c>
      <c r="DP49" s="19" t="s">
        <v>951</v>
      </c>
    </row>
    <row r="50" spans="1:120" s="19" customFormat="1" ht="27" x14ac:dyDescent="0.2">
      <c r="A50" s="53">
        <v>0</v>
      </c>
      <c r="B50" s="53"/>
      <c r="C50" s="53">
        <f t="shared" si="30"/>
        <v>0</v>
      </c>
      <c r="D50" s="55">
        <v>1</v>
      </c>
      <c r="E50" s="55"/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999</v>
      </c>
      <c r="Q50" s="15">
        <v>46</v>
      </c>
      <c r="R50" s="42"/>
      <c r="S50" s="20" t="s">
        <v>1000</v>
      </c>
      <c r="T50" s="21">
        <v>1979</v>
      </c>
      <c r="U50" s="28" t="s">
        <v>1059</v>
      </c>
      <c r="V50" s="21">
        <v>2007</v>
      </c>
      <c r="W50" s="25"/>
      <c r="X50" s="21"/>
      <c r="Y50" s="28"/>
      <c r="Z50" s="21">
        <f t="shared" si="1"/>
        <v>7</v>
      </c>
      <c r="AA50" s="25" t="s">
        <v>1081</v>
      </c>
      <c r="AB50" s="21" t="s">
        <v>121</v>
      </c>
      <c r="AC50" s="21"/>
      <c r="AE50" s="90" t="s">
        <v>373</v>
      </c>
      <c r="AF50" s="82"/>
      <c r="CP50" s="19" t="str">
        <f t="shared" si="2"/>
        <v>Hikel Harald</v>
      </c>
      <c r="CR50" s="153">
        <f t="shared" si="3"/>
        <v>7</v>
      </c>
      <c r="CS50" s="19" t="str">
        <f t="shared" si="4"/>
        <v>D</v>
      </c>
      <c r="CT50" s="154">
        <v>7707</v>
      </c>
      <c r="CU50" s="126"/>
      <c r="CV50" s="125">
        <v>782</v>
      </c>
      <c r="CW50" s="33">
        <f t="shared" si="22"/>
        <v>8</v>
      </c>
      <c r="CX50" s="83" t="str">
        <f t="shared" si="23"/>
        <v>Projektingenieur 2</v>
      </c>
      <c r="CY50" s="125"/>
      <c r="CZ50" s="33"/>
      <c r="DA50" s="83"/>
      <c r="DB50" s="125"/>
      <c r="DC50" s="33"/>
      <c r="DD50" s="83"/>
      <c r="DE50" s="20"/>
      <c r="DF50" s="33"/>
      <c r="DG50" s="33"/>
      <c r="DH50" s="83"/>
      <c r="DM50" s="19">
        <f t="shared" si="13"/>
        <v>7707</v>
      </c>
      <c r="DN50" s="153">
        <v>2</v>
      </c>
      <c r="DO50" s="19">
        <v>1</v>
      </c>
      <c r="DP50" s="19" t="s">
        <v>952</v>
      </c>
    </row>
    <row r="51" spans="1:120" s="19" customFormat="1" x14ac:dyDescent="0.2">
      <c r="A51" s="53">
        <v>0</v>
      </c>
      <c r="B51" s="53"/>
      <c r="C51" s="53">
        <f>IF(Z51&gt;=10,1,0)</f>
        <v>0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358</v>
      </c>
      <c r="P51" s="15" t="s">
        <v>932</v>
      </c>
      <c r="Q51" s="15">
        <v>47</v>
      </c>
      <c r="R51" s="42"/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21">
        <v>2008</v>
      </c>
      <c r="Y51" s="28"/>
      <c r="Z51" s="21">
        <f>$AD$3-V51</f>
        <v>7</v>
      </c>
      <c r="AA51" s="25" t="s">
        <v>1079</v>
      </c>
      <c r="AB51" s="21" t="s">
        <v>121</v>
      </c>
      <c r="AC51" s="21"/>
      <c r="AE51" s="90" t="s">
        <v>373</v>
      </c>
      <c r="AF51" s="82"/>
      <c r="CP51" s="19" t="str">
        <f>+S51</f>
        <v>Noordam Philipp</v>
      </c>
      <c r="CR51" s="153">
        <f>+Z51</f>
        <v>7</v>
      </c>
      <c r="CS51" s="19" t="str">
        <f>+AB51</f>
        <v>D</v>
      </c>
      <c r="CT51" s="154">
        <v>4312</v>
      </c>
      <c r="CU51" s="126"/>
      <c r="CV51" s="125">
        <v>772</v>
      </c>
      <c r="CW51" s="33">
        <f>VLOOKUP($CV51,Funktionsbezeichnungen,3,0)</f>
        <v>8</v>
      </c>
      <c r="CX51" s="83" t="str">
        <f>VLOOKUP($CV51,Funktionsbezeichnungen,2,0)</f>
        <v>Projektingenieur 2</v>
      </c>
      <c r="CY51" s="125"/>
      <c r="CZ51" s="33"/>
      <c r="DA51" s="83"/>
      <c r="DB51" s="125"/>
      <c r="DC51" s="33"/>
      <c r="DD51" s="83"/>
      <c r="DE51" s="20"/>
      <c r="DF51" s="33"/>
      <c r="DG51" s="33"/>
      <c r="DH51" s="83"/>
      <c r="DM51" s="19">
        <f>+CT51</f>
        <v>4312</v>
      </c>
      <c r="DN51" s="153">
        <v>2</v>
      </c>
      <c r="DO51" s="19">
        <v>2</v>
      </c>
      <c r="DP51" s="19" t="s">
        <v>951</v>
      </c>
    </row>
    <row r="52" spans="1:120" s="19" customFormat="1" x14ac:dyDescent="0.2">
      <c r="A52" s="53">
        <v>0</v>
      </c>
      <c r="B52" s="53"/>
      <c r="C52" s="53">
        <f t="shared" si="30"/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359</v>
      </c>
      <c r="P52" s="15" t="s">
        <v>586</v>
      </c>
      <c r="Q52" s="15">
        <v>48</v>
      </c>
      <c r="R52" s="42"/>
      <c r="S52" s="20" t="s">
        <v>587</v>
      </c>
      <c r="T52" s="21">
        <v>1981</v>
      </c>
      <c r="U52" s="28" t="s">
        <v>1076</v>
      </c>
      <c r="V52" s="21">
        <v>2008</v>
      </c>
      <c r="W52" s="25" t="s">
        <v>1060</v>
      </c>
      <c r="X52" s="21">
        <v>2009</v>
      </c>
      <c r="Y52" s="28"/>
      <c r="Z52" s="21">
        <f t="shared" si="1"/>
        <v>6</v>
      </c>
      <c r="AA52" s="25" t="s">
        <v>108</v>
      </c>
      <c r="AB52" s="21" t="s">
        <v>121</v>
      </c>
      <c r="AC52" s="21"/>
      <c r="AE52" s="90" t="s">
        <v>375</v>
      </c>
      <c r="AF52" s="82"/>
      <c r="CP52" s="19" t="str">
        <f t="shared" si="2"/>
        <v>Fuhl Waldemar</v>
      </c>
      <c r="CR52" s="153">
        <f t="shared" si="3"/>
        <v>6</v>
      </c>
      <c r="CS52" s="19" t="str">
        <f t="shared" si="4"/>
        <v>D</v>
      </c>
      <c r="CT52" s="154">
        <v>4349</v>
      </c>
      <c r="CU52" s="126"/>
      <c r="CV52" s="125">
        <v>772</v>
      </c>
      <c r="CW52" s="33">
        <f t="shared" si="22"/>
        <v>8</v>
      </c>
      <c r="CX52" s="83" t="str">
        <f t="shared" si="23"/>
        <v>Projektingenieur 2</v>
      </c>
      <c r="CY52" s="125">
        <v>772</v>
      </c>
      <c r="CZ52" s="33">
        <f t="shared" si="24"/>
        <v>8</v>
      </c>
      <c r="DA52" s="83" t="str">
        <f t="shared" si="25"/>
        <v>Projektingenieur 2</v>
      </c>
      <c r="DB52" s="125">
        <v>771</v>
      </c>
      <c r="DC52" s="33">
        <f t="shared" si="28"/>
        <v>7</v>
      </c>
      <c r="DD52" s="83" t="str">
        <f t="shared" si="29"/>
        <v>Projektingenieur 1</v>
      </c>
      <c r="DE52" s="20"/>
      <c r="DF52" s="33">
        <v>771</v>
      </c>
      <c r="DG52" s="33">
        <f t="shared" si="26"/>
        <v>7</v>
      </c>
      <c r="DH52" s="83" t="str">
        <f t="shared" si="27"/>
        <v>Projektingenieur 1</v>
      </c>
      <c r="DM52" s="19">
        <f t="shared" si="13"/>
        <v>4349</v>
      </c>
      <c r="DN52" s="153">
        <v>2</v>
      </c>
      <c r="DO52" s="19">
        <v>2</v>
      </c>
      <c r="DP52" s="19" t="s">
        <v>951</v>
      </c>
    </row>
    <row r="53" spans="1:120" s="19" customFormat="1" x14ac:dyDescent="0.2">
      <c r="A53" s="53">
        <v>0</v>
      </c>
      <c r="B53" s="53"/>
      <c r="C53" s="53">
        <f t="shared" si="30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360</v>
      </c>
      <c r="P53" s="15" t="s">
        <v>567</v>
      </c>
      <c r="Q53" s="15">
        <v>49</v>
      </c>
      <c r="R53" s="42"/>
      <c r="S53" s="20" t="s">
        <v>213</v>
      </c>
      <c r="T53" s="21">
        <v>1985</v>
      </c>
      <c r="U53" s="28" t="s">
        <v>1062</v>
      </c>
      <c r="V53" s="21">
        <v>2008</v>
      </c>
      <c r="W53" s="25" t="s">
        <v>1071</v>
      </c>
      <c r="X53" s="21">
        <v>2013</v>
      </c>
      <c r="Y53" s="28" t="s">
        <v>1022</v>
      </c>
      <c r="Z53" s="118">
        <f t="shared" si="1"/>
        <v>6</v>
      </c>
      <c r="AA53" s="25" t="s">
        <v>108</v>
      </c>
      <c r="AB53" s="21" t="s">
        <v>121</v>
      </c>
      <c r="AC53" s="21"/>
      <c r="AE53" s="90" t="s">
        <v>375</v>
      </c>
      <c r="AF53" s="82"/>
      <c r="CP53" s="19" t="str">
        <f t="shared" si="2"/>
        <v>Imesch Reto</v>
      </c>
      <c r="CR53" s="153">
        <f t="shared" si="3"/>
        <v>6</v>
      </c>
      <c r="CS53" s="19" t="str">
        <f t="shared" si="4"/>
        <v>D</v>
      </c>
      <c r="CT53" s="154">
        <v>9677</v>
      </c>
      <c r="CU53" s="126"/>
      <c r="CV53" s="125">
        <v>772</v>
      </c>
      <c r="CW53" s="33">
        <f t="shared" si="22"/>
        <v>8</v>
      </c>
      <c r="CX53" s="83" t="str">
        <f t="shared" si="23"/>
        <v>Projektingenieur 2</v>
      </c>
      <c r="CY53" s="125">
        <v>772</v>
      </c>
      <c r="CZ53" s="33">
        <f t="shared" si="24"/>
        <v>8</v>
      </c>
      <c r="DA53" s="83" t="str">
        <f t="shared" si="25"/>
        <v>Projektingenieur 2</v>
      </c>
      <c r="DB53" s="125">
        <v>771</v>
      </c>
      <c r="DC53" s="33">
        <f t="shared" si="28"/>
        <v>7</v>
      </c>
      <c r="DD53" s="83" t="str">
        <f t="shared" si="29"/>
        <v>Projektingenieur 1</v>
      </c>
      <c r="DE53" s="20"/>
      <c r="DF53" s="33">
        <v>771</v>
      </c>
      <c r="DG53" s="33">
        <f t="shared" si="26"/>
        <v>7</v>
      </c>
      <c r="DH53" s="83" t="str">
        <f t="shared" si="27"/>
        <v>Projektingenieur 1</v>
      </c>
      <c r="DM53" s="19">
        <f t="shared" si="13"/>
        <v>9677</v>
      </c>
      <c r="DN53" s="153">
        <v>2</v>
      </c>
      <c r="DO53" s="19">
        <v>3</v>
      </c>
      <c r="DP53" s="19" t="s">
        <v>951</v>
      </c>
    </row>
    <row r="54" spans="1:120" s="19" customFormat="1" x14ac:dyDescent="0.2">
      <c r="A54" s="53">
        <v>0</v>
      </c>
      <c r="B54" s="53"/>
      <c r="C54" s="53">
        <f t="shared" si="3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360</v>
      </c>
      <c r="P54" s="15" t="s">
        <v>598</v>
      </c>
      <c r="Q54" s="15">
        <v>50</v>
      </c>
      <c r="R54" s="42"/>
      <c r="S54" s="20" t="s">
        <v>281</v>
      </c>
      <c r="T54" s="21">
        <v>1983</v>
      </c>
      <c r="U54" s="28" t="s">
        <v>1076</v>
      </c>
      <c r="V54" s="21">
        <v>2008</v>
      </c>
      <c r="W54" s="25" t="s">
        <v>1060</v>
      </c>
      <c r="X54" s="21">
        <v>2009</v>
      </c>
      <c r="Y54" s="28" t="s">
        <v>1023</v>
      </c>
      <c r="Z54" s="21">
        <f t="shared" si="1"/>
        <v>6</v>
      </c>
      <c r="AA54" s="25" t="s">
        <v>108</v>
      </c>
      <c r="AB54" s="21" t="s">
        <v>121</v>
      </c>
      <c r="AC54" s="21"/>
      <c r="AE54" s="90" t="s">
        <v>1102</v>
      </c>
      <c r="AF54" s="82"/>
      <c r="CP54" s="19" t="str">
        <f t="shared" si="2"/>
        <v>Wieland Manuel</v>
      </c>
      <c r="CR54" s="153">
        <f t="shared" si="3"/>
        <v>6</v>
      </c>
      <c r="CS54" s="19" t="str">
        <f t="shared" si="4"/>
        <v>D</v>
      </c>
      <c r="CT54" s="154">
        <v>9698</v>
      </c>
      <c r="CU54" s="126"/>
      <c r="CV54" s="125">
        <v>772</v>
      </c>
      <c r="CW54" s="33">
        <f t="shared" si="22"/>
        <v>8</v>
      </c>
      <c r="CX54" s="83" t="str">
        <f t="shared" si="23"/>
        <v>Projektingenieur 2</v>
      </c>
      <c r="CY54" s="125">
        <v>771</v>
      </c>
      <c r="CZ54" s="33">
        <f t="shared" si="24"/>
        <v>7</v>
      </c>
      <c r="DA54" s="83" t="str">
        <f t="shared" si="25"/>
        <v>Projektingenieur 1</v>
      </c>
      <c r="DB54" s="125">
        <v>771</v>
      </c>
      <c r="DC54" s="33">
        <f t="shared" si="28"/>
        <v>7</v>
      </c>
      <c r="DD54" s="83" t="str">
        <f t="shared" si="29"/>
        <v>Projektingenieur 1</v>
      </c>
      <c r="DE54" s="20"/>
      <c r="DF54" s="33">
        <v>771</v>
      </c>
      <c r="DG54" s="33">
        <f t="shared" si="26"/>
        <v>7</v>
      </c>
      <c r="DH54" s="83" t="str">
        <f t="shared" si="27"/>
        <v>Projektingenieur 1</v>
      </c>
      <c r="DM54" s="19">
        <f t="shared" si="13"/>
        <v>9698</v>
      </c>
      <c r="DN54" s="153">
        <v>2</v>
      </c>
      <c r="DO54" s="19">
        <v>2</v>
      </c>
      <c r="DP54" s="19" t="s">
        <v>951</v>
      </c>
    </row>
    <row r="55" spans="1:120" s="19" customFormat="1" ht="27" x14ac:dyDescent="0.2">
      <c r="A55" s="53">
        <v>0</v>
      </c>
      <c r="B55" s="53"/>
      <c r="C55" s="53">
        <f t="shared" si="30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361</v>
      </c>
      <c r="P55" s="15" t="s">
        <v>1046</v>
      </c>
      <c r="Q55" s="15">
        <v>51</v>
      </c>
      <c r="R55" s="42"/>
      <c r="S55" s="20" t="s">
        <v>930</v>
      </c>
      <c r="T55" s="21">
        <v>1972</v>
      </c>
      <c r="U55" s="28" t="s">
        <v>1067</v>
      </c>
      <c r="V55" s="21">
        <v>2009</v>
      </c>
      <c r="W55" s="25" t="s">
        <v>1066</v>
      </c>
      <c r="X55" s="21">
        <v>2012</v>
      </c>
      <c r="Y55" s="28"/>
      <c r="Z55" s="118">
        <f t="shared" si="1"/>
        <v>5</v>
      </c>
      <c r="AA55" s="119" t="s">
        <v>931</v>
      </c>
      <c r="AB55" s="118" t="s">
        <v>121</v>
      </c>
      <c r="AC55" s="21"/>
      <c r="AE55" s="90" t="s">
        <v>373</v>
      </c>
      <c r="AF55" s="82"/>
      <c r="CP55" s="19" t="str">
        <f t="shared" si="2"/>
        <v>Baschong Clemens</v>
      </c>
      <c r="CR55" s="153">
        <f t="shared" si="3"/>
        <v>5</v>
      </c>
      <c r="CS55" s="19" t="str">
        <f t="shared" si="4"/>
        <v>D</v>
      </c>
      <c r="CT55" s="154">
        <v>4311</v>
      </c>
      <c r="CU55" s="126"/>
      <c r="CV55" s="125">
        <v>782</v>
      </c>
      <c r="CW55" s="33">
        <f t="shared" si="22"/>
        <v>8</v>
      </c>
      <c r="CX55" s="83" t="str">
        <f t="shared" si="23"/>
        <v>Projektingenieur 2</v>
      </c>
      <c r="CY55" s="125"/>
      <c r="CZ55" s="33"/>
      <c r="DA55" s="83"/>
      <c r="DB55" s="125"/>
      <c r="DC55" s="33"/>
      <c r="DD55" s="83"/>
      <c r="DE55" s="20"/>
      <c r="DF55" s="33"/>
      <c r="DG55" s="33"/>
      <c r="DH55" s="83"/>
      <c r="DM55" s="19">
        <f t="shared" si="13"/>
        <v>4311</v>
      </c>
      <c r="DN55" s="153">
        <v>2</v>
      </c>
      <c r="DO55" s="19">
        <v>2</v>
      </c>
      <c r="DP55" s="19" t="s">
        <v>952</v>
      </c>
    </row>
    <row r="56" spans="1:120" s="19" customFormat="1" x14ac:dyDescent="0.2">
      <c r="A56" s="53">
        <v>0</v>
      </c>
      <c r="B56" s="53"/>
      <c r="C56" s="53">
        <f t="shared" si="3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528</v>
      </c>
      <c r="Q56" s="15">
        <v>52</v>
      </c>
      <c r="R56" s="42"/>
      <c r="S56" s="20" t="s">
        <v>529</v>
      </c>
      <c r="T56" s="21">
        <v>1984</v>
      </c>
      <c r="U56" s="28" t="s">
        <v>1062</v>
      </c>
      <c r="V56" s="21">
        <v>2009</v>
      </c>
      <c r="W56" s="25"/>
      <c r="X56" s="21"/>
      <c r="Y56" s="28"/>
      <c r="Z56" s="118">
        <f t="shared" si="1"/>
        <v>5</v>
      </c>
      <c r="AA56" s="25" t="s">
        <v>1079</v>
      </c>
      <c r="AB56" s="21" t="s">
        <v>121</v>
      </c>
      <c r="AC56" s="21"/>
      <c r="AE56" s="90" t="s">
        <v>373</v>
      </c>
      <c r="AF56" s="82"/>
      <c r="CP56" s="19" t="str">
        <f t="shared" si="2"/>
        <v>Jung Roman</v>
      </c>
      <c r="CR56" s="153">
        <f t="shared" si="3"/>
        <v>5</v>
      </c>
      <c r="CS56" s="19" t="str">
        <f t="shared" si="4"/>
        <v>D</v>
      </c>
      <c r="CT56" s="154">
        <v>8565</v>
      </c>
      <c r="CU56" s="126"/>
      <c r="CV56" s="125">
        <v>772</v>
      </c>
      <c r="CW56" s="33">
        <f t="shared" ref="CW56:CW89" si="31">VLOOKUP($CV56,Funktionsbezeichnungen,3,0)</f>
        <v>8</v>
      </c>
      <c r="CX56" s="83" t="str">
        <f t="shared" ref="CX56:CX89" si="32">VLOOKUP($CV56,Funktionsbezeichnungen,2,0)</f>
        <v>Projektingenieur 2</v>
      </c>
      <c r="CY56" s="125">
        <v>771</v>
      </c>
      <c r="CZ56" s="33">
        <f t="shared" si="24"/>
        <v>7</v>
      </c>
      <c r="DA56" s="83" t="str">
        <f t="shared" si="25"/>
        <v>Projektingenieur 1</v>
      </c>
      <c r="DB56" s="125">
        <v>771</v>
      </c>
      <c r="DC56" s="33">
        <f t="shared" si="28"/>
        <v>7</v>
      </c>
      <c r="DD56" s="83" t="str">
        <f t="shared" si="29"/>
        <v>Projektingenieur 1</v>
      </c>
      <c r="DE56" s="20"/>
      <c r="DF56" s="33">
        <v>771</v>
      </c>
      <c r="DG56" s="33">
        <f t="shared" si="26"/>
        <v>7</v>
      </c>
      <c r="DH56" s="83" t="str">
        <f t="shared" si="27"/>
        <v>Projektingenieur 1</v>
      </c>
      <c r="DM56" s="19">
        <f t="shared" si="13"/>
        <v>8565</v>
      </c>
      <c r="DN56" s="153">
        <v>2</v>
      </c>
      <c r="DO56" s="19">
        <v>3</v>
      </c>
      <c r="DP56" s="19" t="s">
        <v>951</v>
      </c>
    </row>
    <row r="57" spans="1:120" s="19" customFormat="1" x14ac:dyDescent="0.2">
      <c r="A57" s="53">
        <v>0</v>
      </c>
      <c r="B57" s="53">
        <v>1</v>
      </c>
      <c r="C57" s="53">
        <f t="shared" si="30"/>
        <v>0</v>
      </c>
      <c r="D57" s="55">
        <v>1</v>
      </c>
      <c r="E57" s="55"/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360</v>
      </c>
      <c r="P57" s="15" t="s">
        <v>1003</v>
      </c>
      <c r="Q57" s="15">
        <v>53</v>
      </c>
      <c r="R57" s="42"/>
      <c r="S57" s="20" t="s">
        <v>1004</v>
      </c>
      <c r="T57" s="21">
        <v>1984</v>
      </c>
      <c r="U57" s="28" t="s">
        <v>194</v>
      </c>
      <c r="V57" s="21">
        <v>2009</v>
      </c>
      <c r="W57" s="25"/>
      <c r="X57" s="21"/>
      <c r="Y57" s="28" t="s">
        <v>91</v>
      </c>
      <c r="Z57" s="21">
        <f t="shared" si="1"/>
        <v>5</v>
      </c>
      <c r="AA57" s="25" t="s">
        <v>269</v>
      </c>
      <c r="AB57" s="21" t="s">
        <v>121</v>
      </c>
      <c r="AC57" s="21"/>
      <c r="AE57" s="90" t="s">
        <v>375</v>
      </c>
      <c r="AF57" s="82"/>
      <c r="CP57" s="19" t="str">
        <f t="shared" si="2"/>
        <v>Vecchi Sandra</v>
      </c>
      <c r="CR57" s="153">
        <f t="shared" si="3"/>
        <v>5</v>
      </c>
      <c r="CS57" s="19" t="str">
        <f t="shared" si="4"/>
        <v>D</v>
      </c>
      <c r="CT57" s="154">
        <v>4906</v>
      </c>
      <c r="CU57" s="126"/>
      <c r="CV57" s="125">
        <v>772</v>
      </c>
      <c r="CW57" s="33">
        <f t="shared" si="31"/>
        <v>8</v>
      </c>
      <c r="CX57" s="83" t="str">
        <f t="shared" si="32"/>
        <v>Projektingenieur 2</v>
      </c>
      <c r="CY57" s="125"/>
      <c r="CZ57" s="33"/>
      <c r="DA57" s="83"/>
      <c r="DB57" s="125"/>
      <c r="DC57" s="33"/>
      <c r="DD57" s="83"/>
      <c r="DE57" s="20"/>
      <c r="DF57" s="33"/>
      <c r="DG57" s="33"/>
      <c r="DH57" s="83"/>
      <c r="DM57" s="19">
        <f t="shared" si="13"/>
        <v>4906</v>
      </c>
      <c r="DN57" s="153">
        <v>2</v>
      </c>
      <c r="DO57" s="19">
        <v>1</v>
      </c>
      <c r="DP57" s="19" t="s">
        <v>951</v>
      </c>
    </row>
    <row r="58" spans="1:120" s="19" customFormat="1" x14ac:dyDescent="0.2">
      <c r="A58" s="53">
        <v>0</v>
      </c>
      <c r="B58" s="53"/>
      <c r="C58" s="53">
        <f>IF(Z58&gt;=10,1,0)</f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361</v>
      </c>
      <c r="P58" s="15" t="s">
        <v>546</v>
      </c>
      <c r="Q58" s="15">
        <v>54</v>
      </c>
      <c r="R58" s="42"/>
      <c r="S58" s="20" t="s">
        <v>295</v>
      </c>
      <c r="T58" s="21">
        <v>1987</v>
      </c>
      <c r="U58" s="28" t="s">
        <v>1062</v>
      </c>
      <c r="V58" s="21">
        <v>2009</v>
      </c>
      <c r="W58" s="25"/>
      <c r="X58" s="21"/>
      <c r="Y58" s="28"/>
      <c r="Z58" s="21">
        <f>$AD$3-V58</f>
        <v>5</v>
      </c>
      <c r="AA58" s="25" t="s">
        <v>1082</v>
      </c>
      <c r="AB58" s="21" t="s">
        <v>121</v>
      </c>
      <c r="AC58" s="21"/>
      <c r="AE58" s="90" t="s">
        <v>373</v>
      </c>
      <c r="AF58" s="82"/>
      <c r="CP58" s="19" t="str">
        <f>+S58</f>
        <v>Schoeffel Daniel</v>
      </c>
      <c r="CR58" s="153">
        <f>+Z58</f>
        <v>5</v>
      </c>
      <c r="CS58" s="19" t="str">
        <f>+AB58</f>
        <v>D</v>
      </c>
      <c r="CT58" s="154">
        <v>8569</v>
      </c>
      <c r="CU58" s="126"/>
      <c r="CV58" s="125">
        <v>772</v>
      </c>
      <c r="CW58" s="33">
        <f>VLOOKUP($CV58,Funktionsbezeichnungen,3,0)</f>
        <v>8</v>
      </c>
      <c r="CX58" s="83" t="str">
        <f>VLOOKUP($CV58,Funktionsbezeichnungen,2,0)</f>
        <v>Projektingenieur 2</v>
      </c>
      <c r="CY58" s="125">
        <v>771</v>
      </c>
      <c r="CZ58" s="33">
        <f>VLOOKUP($CY58,Funktionsbezeichnungen,3,0)</f>
        <v>7</v>
      </c>
      <c r="DA58" s="83" t="str">
        <f>VLOOKUP($CY58,Funktionsbezeichnungen,2,0)</f>
        <v>Projektingenieur 1</v>
      </c>
      <c r="DB58" s="125">
        <v>771</v>
      </c>
      <c r="DC58" s="33">
        <f>VLOOKUP($DB58,Funktionsbezeichnungen,3,0)</f>
        <v>7</v>
      </c>
      <c r="DD58" s="83" t="str">
        <f>VLOOKUP($DB58,Funktionsbezeichnungen,2,0)</f>
        <v>Projektingenieur 1</v>
      </c>
      <c r="DE58" s="20"/>
      <c r="DF58" s="33">
        <v>771</v>
      </c>
      <c r="DG58" s="33">
        <f>VLOOKUP($DF58,Funktionsbezeichnungen,3,0)</f>
        <v>7</v>
      </c>
      <c r="DH58" s="83" t="str">
        <f>VLOOKUP($DF58,Funktionsbezeichnungen,2,0)</f>
        <v>Projektingenieur 1</v>
      </c>
      <c r="DM58" s="19">
        <f>+CT58</f>
        <v>8569</v>
      </c>
      <c r="DN58" s="153">
        <v>2</v>
      </c>
      <c r="DO58" s="19">
        <v>3</v>
      </c>
      <c r="DP58" s="19" t="s">
        <v>951</v>
      </c>
    </row>
    <row r="59" spans="1:120" s="19" customFormat="1" x14ac:dyDescent="0.2">
      <c r="A59" s="53">
        <v>0</v>
      </c>
      <c r="B59" s="53"/>
      <c r="C59" s="53">
        <f t="shared" si="30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358</v>
      </c>
      <c r="P59" s="15" t="s">
        <v>699</v>
      </c>
      <c r="Q59" s="15">
        <v>55</v>
      </c>
      <c r="R59" s="42"/>
      <c r="S59" s="20" t="s">
        <v>697</v>
      </c>
      <c r="T59" s="21">
        <v>1984</v>
      </c>
      <c r="U59" s="28" t="s">
        <v>1062</v>
      </c>
      <c r="V59" s="21">
        <v>2010</v>
      </c>
      <c r="W59" s="25"/>
      <c r="X59" s="21"/>
      <c r="Y59" s="28"/>
      <c r="Z59" s="21">
        <f t="shared" si="1"/>
        <v>4</v>
      </c>
      <c r="AA59" s="25" t="s">
        <v>698</v>
      </c>
      <c r="AB59" s="21" t="s">
        <v>121</v>
      </c>
      <c r="AC59" s="21"/>
      <c r="AE59" s="90" t="s">
        <v>375</v>
      </c>
      <c r="AF59" s="82"/>
      <c r="CP59" s="19" t="str">
        <f t="shared" si="2"/>
        <v>Indermitte Martin</v>
      </c>
      <c r="CR59" s="153">
        <f t="shared" si="3"/>
        <v>4</v>
      </c>
      <c r="CS59" s="153" t="str">
        <f t="shared" si="4"/>
        <v>D</v>
      </c>
      <c r="CT59" s="154">
        <v>4901</v>
      </c>
      <c r="CU59" s="126"/>
      <c r="CV59" s="125">
        <v>772</v>
      </c>
      <c r="CW59" s="33">
        <f t="shared" si="31"/>
        <v>8</v>
      </c>
      <c r="CX59" s="83" t="str">
        <f t="shared" si="32"/>
        <v>Projektingenieur 2</v>
      </c>
      <c r="CY59" s="125">
        <v>771</v>
      </c>
      <c r="CZ59" s="33">
        <f t="shared" ref="CZ59:CZ92" si="33">VLOOKUP($CY59,Funktionsbezeichnungen,3,0)</f>
        <v>7</v>
      </c>
      <c r="DA59" s="83" t="str">
        <f t="shared" ref="DA59:DA92" si="34">VLOOKUP($CY59,Funktionsbezeichnungen,2,0)</f>
        <v>Projektingenieur 1</v>
      </c>
      <c r="DB59" s="125">
        <v>770</v>
      </c>
      <c r="DC59" s="33">
        <f t="shared" ref="DC59:DC98" si="35">VLOOKUP($DB59,Funktionsbezeichnungen,3,0)</f>
        <v>6</v>
      </c>
      <c r="DD59" s="83" t="str">
        <f t="shared" ref="DD59:DD98" si="36">VLOOKUP($DB59,Funktionsbezeichnungen,2,0)</f>
        <v>Vorstufe Projektingenieur</v>
      </c>
      <c r="DE59" s="20"/>
      <c r="DF59" s="33">
        <v>771</v>
      </c>
      <c r="DG59" s="33">
        <f t="shared" ref="DG59:DG92" si="37">VLOOKUP($DF59,Funktionsbezeichnungen,3,0)</f>
        <v>7</v>
      </c>
      <c r="DH59" s="83" t="str">
        <f t="shared" ref="DH59:DH92" si="38">VLOOKUP($DF59,Funktionsbezeichnungen,2,0)</f>
        <v>Projektingenieur 1</v>
      </c>
      <c r="DM59" s="19">
        <f t="shared" si="13"/>
        <v>4901</v>
      </c>
      <c r="DN59" s="153">
        <v>2</v>
      </c>
      <c r="DO59" s="19">
        <v>3</v>
      </c>
      <c r="DP59" s="19" t="s">
        <v>951</v>
      </c>
    </row>
    <row r="60" spans="1:120" s="19" customFormat="1" x14ac:dyDescent="0.2">
      <c r="A60" s="53">
        <v>0</v>
      </c>
      <c r="B60" s="53">
        <v>1</v>
      </c>
      <c r="C60" s="53">
        <f>IF(Z60&gt;=10,1,0)</f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360</v>
      </c>
      <c r="P60" s="15" t="s">
        <v>635</v>
      </c>
      <c r="Q60" s="15">
        <v>56</v>
      </c>
      <c r="R60" s="42"/>
      <c r="S60" s="20" t="s">
        <v>636</v>
      </c>
      <c r="T60" s="21">
        <v>1986</v>
      </c>
      <c r="U60" s="28" t="s">
        <v>1062</v>
      </c>
      <c r="V60" s="21">
        <v>2010</v>
      </c>
      <c r="W60" s="25"/>
      <c r="X60" s="21"/>
      <c r="Y60" s="28"/>
      <c r="Z60" s="118">
        <f>$AD$3-V60</f>
        <v>4</v>
      </c>
      <c r="AA60" s="25" t="s">
        <v>269</v>
      </c>
      <c r="AB60" s="21" t="s">
        <v>121</v>
      </c>
      <c r="AC60" s="21"/>
      <c r="AE60" s="90" t="s">
        <v>375</v>
      </c>
      <c r="AF60" s="82"/>
      <c r="CP60" s="19" t="str">
        <f>+S60</f>
        <v>Bianchi Emmanuelle</v>
      </c>
      <c r="CR60" s="153">
        <f>+Z60</f>
        <v>4</v>
      </c>
      <c r="CS60" s="153" t="str">
        <f>+AB60</f>
        <v>D</v>
      </c>
      <c r="CT60" s="154">
        <v>7706</v>
      </c>
      <c r="CU60" s="126"/>
      <c r="CV60" s="125">
        <v>772</v>
      </c>
      <c r="CW60" s="33">
        <f>VLOOKUP($CV60,Funktionsbezeichnungen,3,0)</f>
        <v>8</v>
      </c>
      <c r="CX60" s="83" t="str">
        <f>VLOOKUP($CV60,Funktionsbezeichnungen,2,0)</f>
        <v>Projektingenieur 2</v>
      </c>
      <c r="CY60" s="125">
        <v>771</v>
      </c>
      <c r="CZ60" s="33">
        <f>VLOOKUP($CY60,Funktionsbezeichnungen,3,0)</f>
        <v>7</v>
      </c>
      <c r="DA60" s="83" t="str">
        <f>VLOOKUP($CY60,Funktionsbezeichnungen,2,0)</f>
        <v>Projektingenieur 1</v>
      </c>
      <c r="DB60" s="125">
        <v>770</v>
      </c>
      <c r="DC60" s="33">
        <f>VLOOKUP($DB60,Funktionsbezeichnungen,3,0)</f>
        <v>6</v>
      </c>
      <c r="DD60" s="83" t="str">
        <f>VLOOKUP($DB60,Funktionsbezeichnungen,2,0)</f>
        <v>Vorstufe Projektingenieur</v>
      </c>
      <c r="DE60" s="20"/>
      <c r="DF60" s="33">
        <v>771</v>
      </c>
      <c r="DG60" s="33">
        <f>VLOOKUP($DF60,Funktionsbezeichnungen,3,0)</f>
        <v>7</v>
      </c>
      <c r="DH60" s="83" t="str">
        <f>VLOOKUP($DF60,Funktionsbezeichnungen,2,0)</f>
        <v>Projektingenieur 1</v>
      </c>
      <c r="DM60" s="19">
        <f>+CT60</f>
        <v>7706</v>
      </c>
      <c r="DN60" s="153">
        <v>2</v>
      </c>
      <c r="DO60" s="19">
        <v>3</v>
      </c>
      <c r="DP60" s="19" t="s">
        <v>951</v>
      </c>
    </row>
    <row r="61" spans="1:120" s="19" customFormat="1" x14ac:dyDescent="0.2">
      <c r="A61" s="53">
        <v>0</v>
      </c>
      <c r="B61" s="53"/>
      <c r="C61" s="53">
        <f>IF(Z61&gt;=10,1,0)</f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358</v>
      </c>
      <c r="P61" s="15" t="s">
        <v>1094</v>
      </c>
      <c r="Q61" s="15">
        <v>57</v>
      </c>
      <c r="R61" s="42"/>
      <c r="S61" s="20" t="s">
        <v>1095</v>
      </c>
      <c r="T61" s="21">
        <v>1985</v>
      </c>
      <c r="U61" s="28" t="s">
        <v>1062</v>
      </c>
      <c r="V61" s="21">
        <v>2011</v>
      </c>
      <c r="W61" s="25"/>
      <c r="X61" s="21"/>
      <c r="Y61" s="28"/>
      <c r="Z61" s="118">
        <f>$AD$3-V61</f>
        <v>3</v>
      </c>
      <c r="AA61" s="25" t="s">
        <v>698</v>
      </c>
      <c r="AB61" s="21" t="s">
        <v>121</v>
      </c>
      <c r="AC61" s="21"/>
      <c r="AE61" s="90" t="s">
        <v>375</v>
      </c>
      <c r="AF61" s="82"/>
      <c r="CP61" s="19" t="str">
        <f>+S61</f>
        <v>Brem Jakob</v>
      </c>
      <c r="CR61" s="153">
        <f>+Z61</f>
        <v>3</v>
      </c>
      <c r="CS61" s="153" t="str">
        <f>+AB61</f>
        <v>D</v>
      </c>
      <c r="CT61" s="154">
        <v>4356</v>
      </c>
      <c r="CU61" s="126"/>
      <c r="CV61" s="125">
        <v>771</v>
      </c>
      <c r="CW61" s="33">
        <f t="shared" si="31"/>
        <v>7</v>
      </c>
      <c r="CX61" s="83" t="str">
        <f t="shared" si="32"/>
        <v>Projektingenieur 1</v>
      </c>
      <c r="CY61" s="125"/>
      <c r="CZ61" s="33"/>
      <c r="DA61" s="83"/>
      <c r="DB61" s="125"/>
      <c r="DC61" s="33"/>
      <c r="DD61" s="83"/>
      <c r="DE61" s="20"/>
      <c r="DF61" s="33"/>
      <c r="DG61" s="33"/>
      <c r="DH61" s="83"/>
      <c r="DM61" s="19">
        <f>+CT61</f>
        <v>4356</v>
      </c>
      <c r="DN61" s="153">
        <v>2</v>
      </c>
      <c r="DO61" s="19">
        <v>3</v>
      </c>
      <c r="DP61" s="19" t="s">
        <v>951</v>
      </c>
    </row>
    <row r="62" spans="1:120" s="19" customFormat="1" x14ac:dyDescent="0.2">
      <c r="A62" s="53">
        <v>0</v>
      </c>
      <c r="B62" s="53"/>
      <c r="C62" s="53">
        <f t="shared" si="3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358</v>
      </c>
      <c r="P62" s="15" t="s">
        <v>1008</v>
      </c>
      <c r="Q62" s="15">
        <v>58</v>
      </c>
      <c r="R62" s="42"/>
      <c r="S62" s="20" t="s">
        <v>1009</v>
      </c>
      <c r="T62" s="21">
        <v>1987</v>
      </c>
      <c r="U62" s="28" t="s">
        <v>1062</v>
      </c>
      <c r="V62" s="21">
        <v>2011</v>
      </c>
      <c r="W62" s="25"/>
      <c r="X62" s="21"/>
      <c r="Y62" s="28"/>
      <c r="Z62" s="118">
        <f t="shared" si="1"/>
        <v>3</v>
      </c>
      <c r="AA62" s="25" t="s">
        <v>698</v>
      </c>
      <c r="AB62" s="21" t="s">
        <v>121</v>
      </c>
      <c r="AC62" s="21"/>
      <c r="AE62" s="90" t="s">
        <v>375</v>
      </c>
      <c r="AF62" s="82"/>
      <c r="CP62" s="19" t="str">
        <f t="shared" si="2"/>
        <v>Bürgin Johannes</v>
      </c>
      <c r="CR62" s="153">
        <f t="shared" si="3"/>
        <v>3</v>
      </c>
      <c r="CS62" s="153" t="str">
        <f t="shared" si="4"/>
        <v>D</v>
      </c>
      <c r="CT62" s="154">
        <v>4907</v>
      </c>
      <c r="CU62" s="126"/>
      <c r="CV62" s="125">
        <v>771</v>
      </c>
      <c r="CW62" s="33">
        <f t="shared" si="31"/>
        <v>7</v>
      </c>
      <c r="CX62" s="83" t="str">
        <f t="shared" si="32"/>
        <v>Projektingenieur 1</v>
      </c>
      <c r="CY62" s="125"/>
      <c r="CZ62" s="33"/>
      <c r="DA62" s="83"/>
      <c r="DB62" s="125"/>
      <c r="DC62" s="33"/>
      <c r="DD62" s="83"/>
      <c r="DE62" s="20"/>
      <c r="DF62" s="33"/>
      <c r="DG62" s="33"/>
      <c r="DH62" s="83"/>
      <c r="DM62" s="19">
        <f t="shared" si="13"/>
        <v>4907</v>
      </c>
      <c r="DN62" s="153">
        <v>2</v>
      </c>
      <c r="DO62" s="19">
        <v>3</v>
      </c>
      <c r="DP62" s="19" t="s">
        <v>951</v>
      </c>
    </row>
    <row r="63" spans="1:120" s="19" customFormat="1" x14ac:dyDescent="0.2">
      <c r="A63" s="53">
        <v>0</v>
      </c>
      <c r="B63" s="53"/>
      <c r="C63" s="53">
        <f t="shared" si="3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358</v>
      </c>
      <c r="P63" s="15" t="s">
        <v>909</v>
      </c>
      <c r="Q63" s="15">
        <v>59</v>
      </c>
      <c r="R63" s="42"/>
      <c r="S63" s="20" t="s">
        <v>910</v>
      </c>
      <c r="T63" s="21">
        <v>1987</v>
      </c>
      <c r="U63" s="28" t="s">
        <v>1062</v>
      </c>
      <c r="V63" s="21">
        <v>2012</v>
      </c>
      <c r="W63" s="25"/>
      <c r="X63" s="21"/>
      <c r="Y63" s="28"/>
      <c r="Z63" s="118">
        <f t="shared" si="1"/>
        <v>2</v>
      </c>
      <c r="AA63" s="25" t="s">
        <v>698</v>
      </c>
      <c r="AB63" s="21" t="s">
        <v>121</v>
      </c>
      <c r="AC63" s="21"/>
      <c r="AE63" s="90" t="s">
        <v>375</v>
      </c>
      <c r="AF63" s="82"/>
      <c r="CP63" s="19" t="str">
        <f t="shared" si="2"/>
        <v>Frei Lukas</v>
      </c>
      <c r="CR63" s="153">
        <f t="shared" si="3"/>
        <v>2</v>
      </c>
      <c r="CS63" s="153" t="str">
        <f t="shared" si="4"/>
        <v>D</v>
      </c>
      <c r="CT63" s="154">
        <v>4308</v>
      </c>
      <c r="CU63" s="126"/>
      <c r="CV63" s="125">
        <v>771</v>
      </c>
      <c r="CW63" s="33">
        <f t="shared" si="31"/>
        <v>7</v>
      </c>
      <c r="CX63" s="83" t="str">
        <f t="shared" si="32"/>
        <v>Projektingenieur 1</v>
      </c>
      <c r="CY63" s="125"/>
      <c r="CZ63" s="33"/>
      <c r="DA63" s="83"/>
      <c r="DB63" s="125"/>
      <c r="DC63" s="33"/>
      <c r="DD63" s="83"/>
      <c r="DE63" s="20"/>
      <c r="DF63" s="33"/>
      <c r="DG63" s="33"/>
      <c r="DH63" s="83"/>
      <c r="DM63" s="19">
        <f t="shared" si="13"/>
        <v>4308</v>
      </c>
      <c r="DN63" s="153">
        <v>2</v>
      </c>
      <c r="DO63" s="19">
        <v>3</v>
      </c>
      <c r="DP63" s="19" t="s">
        <v>951</v>
      </c>
    </row>
    <row r="64" spans="1:120" s="19" customFormat="1" x14ac:dyDescent="0.2">
      <c r="A64" s="53">
        <v>0</v>
      </c>
      <c r="B64" s="53"/>
      <c r="C64" s="53">
        <f t="shared" si="3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360</v>
      </c>
      <c r="P64" s="15" t="s">
        <v>912</v>
      </c>
      <c r="Q64" s="15">
        <v>60</v>
      </c>
      <c r="R64" s="42"/>
      <c r="S64" s="20" t="s">
        <v>913</v>
      </c>
      <c r="T64" s="21">
        <v>1987</v>
      </c>
      <c r="U64" s="28" t="s">
        <v>1062</v>
      </c>
      <c r="V64" s="21">
        <v>2012</v>
      </c>
      <c r="W64" s="25"/>
      <c r="X64" s="21"/>
      <c r="Y64" s="28" t="s">
        <v>91</v>
      </c>
      <c r="Z64" s="118">
        <f t="shared" si="1"/>
        <v>2</v>
      </c>
      <c r="AA64" s="25" t="s">
        <v>108</v>
      </c>
      <c r="AB64" s="21" t="s">
        <v>121</v>
      </c>
      <c r="AC64" s="21"/>
      <c r="AE64" s="90" t="s">
        <v>375</v>
      </c>
      <c r="AF64" s="82"/>
      <c r="CP64" s="19" t="str">
        <f t="shared" si="2"/>
        <v>D'Arco Marcel</v>
      </c>
      <c r="CR64" s="153">
        <f t="shared" si="3"/>
        <v>2</v>
      </c>
      <c r="CS64" s="153" t="str">
        <f t="shared" si="4"/>
        <v>D</v>
      </c>
      <c r="CT64" s="154">
        <v>4310</v>
      </c>
      <c r="CU64" s="126"/>
      <c r="CV64" s="125">
        <v>771</v>
      </c>
      <c r="CW64" s="33">
        <f t="shared" si="31"/>
        <v>7</v>
      </c>
      <c r="CX64" s="83" t="str">
        <f t="shared" si="32"/>
        <v>Projektingenieur 1</v>
      </c>
      <c r="CY64" s="125"/>
      <c r="CZ64" s="33"/>
      <c r="DA64" s="83"/>
      <c r="DB64" s="125"/>
      <c r="DC64" s="33"/>
      <c r="DD64" s="83"/>
      <c r="DE64" s="20"/>
      <c r="DF64" s="33"/>
      <c r="DG64" s="33"/>
      <c r="DH64" s="83"/>
      <c r="DM64" s="19">
        <f t="shared" si="13"/>
        <v>4310</v>
      </c>
      <c r="DN64" s="153">
        <v>2</v>
      </c>
      <c r="DO64" s="19">
        <v>3</v>
      </c>
      <c r="DP64" s="19" t="s">
        <v>951</v>
      </c>
    </row>
    <row r="65" spans="1:120" s="19" customFormat="1" x14ac:dyDescent="0.2">
      <c r="A65" s="53">
        <v>0</v>
      </c>
      <c r="B65" s="53">
        <v>1</v>
      </c>
      <c r="C65" s="53">
        <f t="shared" si="3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360</v>
      </c>
      <c r="P65" s="15" t="s">
        <v>914</v>
      </c>
      <c r="Q65" s="15">
        <v>61</v>
      </c>
      <c r="R65" s="42"/>
      <c r="S65" s="20" t="s">
        <v>915</v>
      </c>
      <c r="T65" s="21">
        <v>1989</v>
      </c>
      <c r="U65" s="28" t="s">
        <v>1062</v>
      </c>
      <c r="V65" s="21">
        <v>2012</v>
      </c>
      <c r="W65" s="25"/>
      <c r="X65" s="21"/>
      <c r="Y65" s="28" t="s">
        <v>91</v>
      </c>
      <c r="Z65" s="118">
        <f t="shared" si="1"/>
        <v>2</v>
      </c>
      <c r="AA65" s="25" t="s">
        <v>269</v>
      </c>
      <c r="AB65" s="21" t="s">
        <v>121</v>
      </c>
      <c r="AC65" s="21"/>
      <c r="AE65" s="90" t="s">
        <v>375</v>
      </c>
      <c r="AF65" s="82"/>
      <c r="CP65" s="19" t="str">
        <f t="shared" si="2"/>
        <v>Vögtli Jöelle</v>
      </c>
      <c r="CR65" s="153">
        <f t="shared" si="3"/>
        <v>2</v>
      </c>
      <c r="CS65" s="153" t="str">
        <f t="shared" si="4"/>
        <v>D</v>
      </c>
      <c r="CT65" s="154">
        <v>4309</v>
      </c>
      <c r="CU65" s="126"/>
      <c r="CV65" s="125">
        <v>771</v>
      </c>
      <c r="CW65" s="33">
        <f t="shared" si="31"/>
        <v>7</v>
      </c>
      <c r="CX65" s="83" t="str">
        <f t="shared" si="32"/>
        <v>Projektingenieur 1</v>
      </c>
      <c r="CY65" s="125"/>
      <c r="CZ65" s="33"/>
      <c r="DA65" s="83"/>
      <c r="DB65" s="125"/>
      <c r="DC65" s="33"/>
      <c r="DD65" s="83"/>
      <c r="DE65" s="20"/>
      <c r="DF65" s="33"/>
      <c r="DG65" s="33"/>
      <c r="DH65" s="83"/>
      <c r="DM65" s="19">
        <f t="shared" si="13"/>
        <v>4309</v>
      </c>
      <c r="DN65" s="153">
        <v>2</v>
      </c>
      <c r="DO65" s="19">
        <v>3</v>
      </c>
      <c r="DP65" s="19" t="s">
        <v>951</v>
      </c>
    </row>
    <row r="66" spans="1:120" s="19" customFormat="1" ht="27" x14ac:dyDescent="0.2">
      <c r="A66" s="53">
        <v>0</v>
      </c>
      <c r="B66" s="53">
        <v>1</v>
      </c>
      <c r="C66" s="53">
        <f t="shared" si="30"/>
        <v>1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1014</v>
      </c>
      <c r="Q66" s="15">
        <v>62</v>
      </c>
      <c r="R66" s="42"/>
      <c r="S66" s="20" t="s">
        <v>1015</v>
      </c>
      <c r="T66" s="21">
        <v>1980</v>
      </c>
      <c r="U66" s="28" t="s">
        <v>1050</v>
      </c>
      <c r="V66" s="21">
        <v>2002</v>
      </c>
      <c r="W66" s="28" t="s">
        <v>1062</v>
      </c>
      <c r="X66" s="21">
        <v>2013</v>
      </c>
      <c r="Y66" s="28"/>
      <c r="Z66" s="118">
        <f t="shared" si="1"/>
        <v>12</v>
      </c>
      <c r="AA66" s="25" t="s">
        <v>916</v>
      </c>
      <c r="AB66" s="21" t="s">
        <v>121</v>
      </c>
      <c r="AC66" s="21"/>
      <c r="AE66" s="90" t="s">
        <v>375</v>
      </c>
      <c r="AF66" s="82"/>
      <c r="CP66" s="19" t="str">
        <f t="shared" si="2"/>
        <v>Hochuli Antonina</v>
      </c>
      <c r="CR66" s="153">
        <f t="shared" si="3"/>
        <v>12</v>
      </c>
      <c r="CS66" s="153" t="str">
        <f t="shared" si="4"/>
        <v>D</v>
      </c>
      <c r="CT66" s="154">
        <v>8579</v>
      </c>
      <c r="CU66" s="126"/>
      <c r="CV66" s="125">
        <v>770</v>
      </c>
      <c r="CW66" s="33">
        <f t="shared" si="31"/>
        <v>6</v>
      </c>
      <c r="CX66" s="83" t="str">
        <f t="shared" si="32"/>
        <v>Vorstufe Projektingenieur</v>
      </c>
      <c r="CY66" s="125"/>
      <c r="CZ66" s="33"/>
      <c r="DA66" s="83"/>
      <c r="DB66" s="125"/>
      <c r="DC66" s="33"/>
      <c r="DD66" s="83"/>
      <c r="DE66" s="20"/>
      <c r="DF66" s="33"/>
      <c r="DG66" s="33"/>
      <c r="DH66" s="83"/>
      <c r="DM66" s="19">
        <f t="shared" si="13"/>
        <v>8579</v>
      </c>
      <c r="DN66" s="153">
        <v>2</v>
      </c>
      <c r="DO66" s="19">
        <v>3</v>
      </c>
      <c r="DP66" s="19" t="s">
        <v>951</v>
      </c>
    </row>
    <row r="67" spans="1:120" s="19" customFormat="1" x14ac:dyDescent="0.2">
      <c r="A67" s="53">
        <v>0</v>
      </c>
      <c r="B67" s="53">
        <v>1</v>
      </c>
      <c r="C67" s="53">
        <f>IF(Z67&gt;=10,1,0)</f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1074</v>
      </c>
      <c r="Q67" s="15">
        <v>63</v>
      </c>
      <c r="R67" s="42"/>
      <c r="S67" s="20" t="s">
        <v>1075</v>
      </c>
      <c r="T67" s="21">
        <v>1987</v>
      </c>
      <c r="U67" s="28" t="s">
        <v>1076</v>
      </c>
      <c r="V67" s="21">
        <v>2013</v>
      </c>
      <c r="W67" s="25"/>
      <c r="X67" s="21"/>
      <c r="Y67" s="28"/>
      <c r="Z67" s="118">
        <f>$AD$3-V67</f>
        <v>1</v>
      </c>
      <c r="AA67" s="25" t="s">
        <v>698</v>
      </c>
      <c r="AB67" s="21" t="s">
        <v>121</v>
      </c>
      <c r="AC67" s="21"/>
      <c r="AE67" s="90" t="s">
        <v>375</v>
      </c>
      <c r="AF67" s="82"/>
      <c r="CP67" s="192" t="str">
        <f>+S67</f>
        <v>Meisch Raoul</v>
      </c>
      <c r="CR67" s="153">
        <f>+Z67</f>
        <v>1</v>
      </c>
      <c r="CS67" s="153" t="str">
        <f>+AB67</f>
        <v>D</v>
      </c>
      <c r="CT67" s="154">
        <v>4315</v>
      </c>
      <c r="CU67" s="126"/>
      <c r="CV67" s="125">
        <v>770</v>
      </c>
      <c r="CW67" s="33">
        <f t="shared" si="31"/>
        <v>6</v>
      </c>
      <c r="CX67" s="83" t="str">
        <f t="shared" si="32"/>
        <v>Vorstufe Projektingenieur</v>
      </c>
      <c r="CY67" s="125"/>
      <c r="CZ67" s="33"/>
      <c r="DA67" s="83"/>
      <c r="DB67" s="125"/>
      <c r="DC67" s="33"/>
      <c r="DD67" s="83"/>
      <c r="DE67" s="20"/>
      <c r="DF67" s="33"/>
      <c r="DG67" s="33"/>
      <c r="DH67" s="83"/>
      <c r="DM67" s="19">
        <f>+CT67</f>
        <v>4315</v>
      </c>
      <c r="DN67" s="153">
        <v>2</v>
      </c>
      <c r="DO67" s="19">
        <v>3</v>
      </c>
      <c r="DP67" s="19" t="s">
        <v>951</v>
      </c>
    </row>
    <row r="68" spans="1:120" s="19" customFormat="1" x14ac:dyDescent="0.2">
      <c r="A68" s="53">
        <v>0</v>
      </c>
      <c r="B68" s="53">
        <v>1</v>
      </c>
      <c r="C68" s="53">
        <f>IF(Z68&gt;=10,1,0)</f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359</v>
      </c>
      <c r="P68" s="15" t="s">
        <v>1029</v>
      </c>
      <c r="Q68" s="15">
        <v>64</v>
      </c>
      <c r="R68" s="42"/>
      <c r="S68" s="20" t="s">
        <v>1030</v>
      </c>
      <c r="T68" s="21">
        <v>1989</v>
      </c>
      <c r="U68" s="28" t="s">
        <v>1062</v>
      </c>
      <c r="V68" s="21">
        <v>2013</v>
      </c>
      <c r="W68" s="25"/>
      <c r="X68" s="21"/>
      <c r="Y68" s="28"/>
      <c r="Z68" s="118">
        <f t="shared" ref="Z68:Z129" si="39">$AD$3-V68</f>
        <v>1</v>
      </c>
      <c r="AA68" s="25" t="s">
        <v>916</v>
      </c>
      <c r="AB68" s="21" t="s">
        <v>121</v>
      </c>
      <c r="AC68" s="21"/>
      <c r="AE68" s="90" t="s">
        <v>375</v>
      </c>
      <c r="AF68" s="82"/>
      <c r="CP68" s="19" t="str">
        <f t="shared" ref="CP68:CP131" si="40">+S68</f>
        <v>Stöhr Jessica</v>
      </c>
      <c r="CR68" s="153">
        <f t="shared" ref="CR68:CR129" si="41">+Z68</f>
        <v>1</v>
      </c>
      <c r="CS68" s="153" t="str">
        <f t="shared" ref="CS68:CS129" si="42">+AB68</f>
        <v>D</v>
      </c>
      <c r="CT68" s="154">
        <v>4313</v>
      </c>
      <c r="CU68" s="126"/>
      <c r="CV68" s="125">
        <v>770</v>
      </c>
      <c r="CW68" s="33">
        <f t="shared" si="31"/>
        <v>6</v>
      </c>
      <c r="CX68" s="83" t="str">
        <f t="shared" si="32"/>
        <v>Vorstufe Projektingenieur</v>
      </c>
      <c r="CY68" s="125"/>
      <c r="CZ68" s="33"/>
      <c r="DA68" s="83"/>
      <c r="DB68" s="125"/>
      <c r="DC68" s="33"/>
      <c r="DD68" s="83"/>
      <c r="DE68" s="20"/>
      <c r="DF68" s="33"/>
      <c r="DG68" s="33"/>
      <c r="DH68" s="83"/>
      <c r="DM68" s="19">
        <f t="shared" ref="DM68:DM130" si="43">+CT68</f>
        <v>4313</v>
      </c>
      <c r="DN68" s="153">
        <v>2</v>
      </c>
      <c r="DO68" s="19">
        <v>3</v>
      </c>
      <c r="DP68" s="19" t="s">
        <v>951</v>
      </c>
    </row>
    <row r="69" spans="1:120" s="19" customFormat="1" ht="27" x14ac:dyDescent="0.2">
      <c r="A69" s="53">
        <v>0</v>
      </c>
      <c r="B69" s="53">
        <v>1</v>
      </c>
      <c r="C69" s="53">
        <f t="shared" si="30"/>
        <v>0</v>
      </c>
      <c r="D69" s="55">
        <v>1</v>
      </c>
      <c r="E69" s="55"/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1105</v>
      </c>
      <c r="Q69" s="15">
        <v>65</v>
      </c>
      <c r="R69" s="42"/>
      <c r="S69" s="20" t="s">
        <v>1106</v>
      </c>
      <c r="T69" s="21">
        <v>1987</v>
      </c>
      <c r="U69" s="28" t="s">
        <v>1107</v>
      </c>
      <c r="V69" s="21">
        <v>2010</v>
      </c>
      <c r="W69" s="25" t="s">
        <v>1108</v>
      </c>
      <c r="X69" s="21">
        <v>2014</v>
      </c>
      <c r="Y69" s="28"/>
      <c r="Z69" s="118">
        <f t="shared" si="39"/>
        <v>4</v>
      </c>
      <c r="AA69" s="25" t="s">
        <v>1109</v>
      </c>
      <c r="AB69" s="21" t="s">
        <v>142</v>
      </c>
      <c r="AC69" s="21"/>
      <c r="AE69" s="90" t="s">
        <v>375</v>
      </c>
      <c r="AF69" s="82"/>
      <c r="CP69" s="192" t="str">
        <f t="shared" si="40"/>
        <v>Appelt Franziska</v>
      </c>
      <c r="CR69" s="153">
        <f t="shared" si="41"/>
        <v>4</v>
      </c>
      <c r="CS69" s="153" t="str">
        <f t="shared" si="42"/>
        <v>E</v>
      </c>
      <c r="CT69" s="154">
        <v>5640</v>
      </c>
      <c r="CU69" s="126"/>
      <c r="CV69" s="125">
        <v>781</v>
      </c>
      <c r="CW69" s="33">
        <f t="shared" si="31"/>
        <v>7</v>
      </c>
      <c r="CX69" s="83" t="str">
        <f t="shared" si="32"/>
        <v>Projektingenieur 1</v>
      </c>
      <c r="CY69" s="125"/>
      <c r="CZ69" s="33"/>
      <c r="DA69" s="83"/>
      <c r="DB69" s="125"/>
      <c r="DC69" s="33"/>
      <c r="DD69" s="83"/>
      <c r="DE69" s="20"/>
      <c r="DF69" s="33"/>
      <c r="DG69" s="33"/>
      <c r="DH69" s="83"/>
      <c r="DM69" s="19">
        <f t="shared" si="43"/>
        <v>5640</v>
      </c>
      <c r="DN69" s="153">
        <v>2</v>
      </c>
      <c r="DO69" s="19">
        <v>3</v>
      </c>
      <c r="DP69" s="19" t="s">
        <v>951</v>
      </c>
    </row>
    <row r="70" spans="1:120" s="19" customFormat="1" x14ac:dyDescent="0.2">
      <c r="A70" s="53">
        <v>0</v>
      </c>
      <c r="B70" s="53"/>
      <c r="C70" s="53">
        <f t="shared" si="30"/>
        <v>1</v>
      </c>
      <c r="D70" s="55"/>
      <c r="E70" s="55"/>
      <c r="F70" s="56"/>
      <c r="G70" s="54"/>
      <c r="H70" s="54"/>
      <c r="I70" s="56">
        <v>1</v>
      </c>
      <c r="J70" s="54"/>
      <c r="K70" s="56"/>
      <c r="L70" s="56"/>
      <c r="M70" s="56"/>
      <c r="N70" s="58"/>
      <c r="O70" s="52" t="s">
        <v>361</v>
      </c>
      <c r="P70" s="15" t="s">
        <v>476</v>
      </c>
      <c r="Q70" s="15">
        <v>66</v>
      </c>
      <c r="R70" s="164" t="s">
        <v>928</v>
      </c>
      <c r="S70" s="29" t="s">
        <v>127</v>
      </c>
      <c r="T70" s="21">
        <v>1956</v>
      </c>
      <c r="U70" s="28" t="s">
        <v>126</v>
      </c>
      <c r="V70" s="21">
        <v>1976</v>
      </c>
      <c r="W70" s="25"/>
      <c r="X70" s="21"/>
      <c r="Y70" s="28" t="s">
        <v>242</v>
      </c>
      <c r="Z70" s="21">
        <f t="shared" si="39"/>
        <v>38</v>
      </c>
      <c r="AA70" s="25" t="s">
        <v>686</v>
      </c>
      <c r="AB70" s="21" t="s">
        <v>1041</v>
      </c>
      <c r="AC70" s="21"/>
      <c r="AE70" s="90" t="s">
        <v>423</v>
      </c>
      <c r="AF70" s="82"/>
      <c r="CP70" s="19" t="str">
        <f t="shared" si="40"/>
        <v>Aebi Roger</v>
      </c>
      <c r="CR70" s="19">
        <f t="shared" si="41"/>
        <v>38</v>
      </c>
      <c r="CS70" s="19" t="str">
        <f t="shared" si="42"/>
        <v xml:space="preserve"> C/D </v>
      </c>
      <c r="CT70" s="154">
        <v>6622</v>
      </c>
      <c r="CU70" s="126"/>
      <c r="CV70" s="125">
        <v>772</v>
      </c>
      <c r="CW70" s="33">
        <f t="shared" si="31"/>
        <v>8</v>
      </c>
      <c r="CX70" s="83" t="str">
        <f t="shared" si="32"/>
        <v>Projektingenieur 2</v>
      </c>
      <c r="CY70" s="125">
        <v>772</v>
      </c>
      <c r="CZ70" s="33">
        <f t="shared" si="33"/>
        <v>8</v>
      </c>
      <c r="DA70" s="83" t="str">
        <f t="shared" si="34"/>
        <v>Projektingenieur 2</v>
      </c>
      <c r="DB70" s="125">
        <v>772</v>
      </c>
      <c r="DC70" s="33">
        <f t="shared" si="35"/>
        <v>8</v>
      </c>
      <c r="DD70" s="83" t="str">
        <f t="shared" si="36"/>
        <v>Projektingenieur 2</v>
      </c>
      <c r="DE70" s="20"/>
      <c r="DF70" s="33">
        <v>772</v>
      </c>
      <c r="DG70" s="33">
        <f t="shared" si="37"/>
        <v>8</v>
      </c>
      <c r="DH70" s="83" t="str">
        <f t="shared" si="38"/>
        <v>Projektingenieur 2</v>
      </c>
      <c r="DM70" s="19">
        <f t="shared" si="43"/>
        <v>6622</v>
      </c>
      <c r="DN70" s="153">
        <v>6</v>
      </c>
      <c r="DO70" s="19">
        <v>0</v>
      </c>
      <c r="DP70" s="185" t="s">
        <v>969</v>
      </c>
    </row>
    <row r="71" spans="1:120" s="19" customFormat="1" x14ac:dyDescent="0.2">
      <c r="A71" s="53">
        <v>0</v>
      </c>
      <c r="B71" s="53"/>
      <c r="C71" s="53">
        <f t="shared" si="30"/>
        <v>1</v>
      </c>
      <c r="D71" s="55"/>
      <c r="E71" s="55"/>
      <c r="F71" s="56"/>
      <c r="G71" s="54"/>
      <c r="H71" s="54">
        <v>1</v>
      </c>
      <c r="I71" s="56">
        <v>1</v>
      </c>
      <c r="J71" s="54"/>
      <c r="K71" s="56"/>
      <c r="L71" s="56"/>
      <c r="M71" s="56"/>
      <c r="N71" s="58"/>
      <c r="O71" s="52" t="s">
        <v>358</v>
      </c>
      <c r="P71" s="15" t="s">
        <v>486</v>
      </c>
      <c r="Q71" s="15">
        <v>67</v>
      </c>
      <c r="R71" s="16"/>
      <c r="S71" s="20" t="s">
        <v>138</v>
      </c>
      <c r="T71" s="21">
        <v>1964</v>
      </c>
      <c r="U71" s="28" t="s">
        <v>126</v>
      </c>
      <c r="V71" s="21">
        <v>1985</v>
      </c>
      <c r="W71" s="25"/>
      <c r="X71" s="21"/>
      <c r="Y71" s="28" t="s">
        <v>203</v>
      </c>
      <c r="Z71" s="21">
        <f t="shared" si="39"/>
        <v>29</v>
      </c>
      <c r="AA71" s="25" t="s">
        <v>110</v>
      </c>
      <c r="AB71" s="21" t="s">
        <v>1041</v>
      </c>
      <c r="AC71" s="21"/>
      <c r="AE71" s="90" t="s">
        <v>376</v>
      </c>
      <c r="AF71" s="82"/>
      <c r="CP71" s="19" t="str">
        <f t="shared" si="40"/>
        <v>Oehen Beat</v>
      </c>
      <c r="CR71" s="19">
        <f t="shared" si="41"/>
        <v>29</v>
      </c>
      <c r="CS71" s="19" t="str">
        <f t="shared" si="42"/>
        <v xml:space="preserve"> C/D </v>
      </c>
      <c r="CT71" s="154">
        <v>7622</v>
      </c>
      <c r="CU71" s="126"/>
      <c r="CV71" s="125">
        <v>772</v>
      </c>
      <c r="CW71" s="33">
        <f t="shared" si="31"/>
        <v>8</v>
      </c>
      <c r="CX71" s="83" t="str">
        <f t="shared" si="32"/>
        <v>Projektingenieur 2</v>
      </c>
      <c r="CY71" s="125">
        <v>772</v>
      </c>
      <c r="CZ71" s="33">
        <f t="shared" si="33"/>
        <v>8</v>
      </c>
      <c r="DA71" s="83" t="str">
        <f t="shared" si="34"/>
        <v>Projektingenieur 2</v>
      </c>
      <c r="DB71" s="125">
        <v>772</v>
      </c>
      <c r="DC71" s="33">
        <f t="shared" si="35"/>
        <v>8</v>
      </c>
      <c r="DD71" s="83" t="str">
        <f t="shared" si="36"/>
        <v>Projektingenieur 2</v>
      </c>
      <c r="DE71" s="20"/>
      <c r="DF71" s="125">
        <v>772</v>
      </c>
      <c r="DG71" s="33">
        <f t="shared" si="37"/>
        <v>8</v>
      </c>
      <c r="DH71" s="83" t="str">
        <f t="shared" si="38"/>
        <v>Projektingenieur 2</v>
      </c>
      <c r="DM71" s="19">
        <f t="shared" si="43"/>
        <v>7622</v>
      </c>
      <c r="DN71" s="153">
        <v>6</v>
      </c>
      <c r="DO71" s="19">
        <v>0</v>
      </c>
      <c r="DP71" s="185" t="s">
        <v>968</v>
      </c>
    </row>
    <row r="72" spans="1:120" s="19" customFormat="1" ht="15.75" x14ac:dyDescent="0.2">
      <c r="A72" s="53">
        <v>0</v>
      </c>
      <c r="B72" s="53"/>
      <c r="C72" s="53">
        <f t="shared" si="30"/>
        <v>1</v>
      </c>
      <c r="D72" s="55"/>
      <c r="E72" s="55"/>
      <c r="F72" s="56"/>
      <c r="G72" s="54"/>
      <c r="H72" s="54">
        <v>1</v>
      </c>
      <c r="I72" s="56">
        <v>1</v>
      </c>
      <c r="J72" s="54"/>
      <c r="K72" s="56"/>
      <c r="L72" s="56"/>
      <c r="M72" s="56"/>
      <c r="N72" s="58"/>
      <c r="O72" s="52" t="s">
        <v>358</v>
      </c>
      <c r="P72" s="15" t="s">
        <v>477</v>
      </c>
      <c r="Q72" s="15">
        <v>68</v>
      </c>
      <c r="R72" s="16"/>
      <c r="S72" s="20" t="s">
        <v>134</v>
      </c>
      <c r="T72" s="21">
        <v>1954</v>
      </c>
      <c r="U72" s="28" t="s">
        <v>126</v>
      </c>
      <c r="V72" s="21">
        <v>1974</v>
      </c>
      <c r="W72" s="25"/>
      <c r="X72" s="21"/>
      <c r="Y72" s="28" t="s">
        <v>135</v>
      </c>
      <c r="Z72" s="21">
        <f t="shared" si="39"/>
        <v>40</v>
      </c>
      <c r="AA72" s="25" t="s">
        <v>110</v>
      </c>
      <c r="AB72" s="21" t="s">
        <v>1040</v>
      </c>
      <c r="AC72" s="21"/>
      <c r="AE72" s="90" t="s">
        <v>404</v>
      </c>
      <c r="AF72" s="82"/>
      <c r="CP72" s="19" t="str">
        <f t="shared" si="40"/>
        <v>Imesch Robert</v>
      </c>
      <c r="CR72" s="19">
        <f t="shared" si="41"/>
        <v>40</v>
      </c>
      <c r="CS72" s="19" t="str">
        <f t="shared" si="42"/>
        <v xml:space="preserve"> D/C 2)</v>
      </c>
      <c r="CT72" s="154">
        <v>4249</v>
      </c>
      <c r="CU72" s="126"/>
      <c r="CV72" s="125">
        <v>772</v>
      </c>
      <c r="CW72" s="33">
        <f t="shared" si="31"/>
        <v>8</v>
      </c>
      <c r="CX72" s="83" t="str">
        <f t="shared" si="32"/>
        <v>Projektingenieur 2</v>
      </c>
      <c r="CY72" s="125">
        <v>772</v>
      </c>
      <c r="CZ72" s="33">
        <f t="shared" si="33"/>
        <v>8</v>
      </c>
      <c r="DA72" s="83" t="str">
        <f t="shared" si="34"/>
        <v>Projektingenieur 2</v>
      </c>
      <c r="DB72" s="125">
        <v>772</v>
      </c>
      <c r="DC72" s="33">
        <f t="shared" si="35"/>
        <v>8</v>
      </c>
      <c r="DD72" s="83" t="str">
        <f t="shared" si="36"/>
        <v>Projektingenieur 2</v>
      </c>
      <c r="DE72" s="20"/>
      <c r="DF72" s="33">
        <v>772</v>
      </c>
      <c r="DG72" s="33">
        <f t="shared" si="37"/>
        <v>8</v>
      </c>
      <c r="DH72" s="83" t="str">
        <f t="shared" si="38"/>
        <v>Projektingenieur 2</v>
      </c>
      <c r="DM72" s="19">
        <f t="shared" si="43"/>
        <v>4249</v>
      </c>
      <c r="DN72" s="153">
        <v>6</v>
      </c>
      <c r="DO72" s="19">
        <v>0</v>
      </c>
      <c r="DP72" s="185" t="s">
        <v>968</v>
      </c>
    </row>
    <row r="73" spans="1:120" s="19" customFormat="1" ht="15.75" x14ac:dyDescent="0.2">
      <c r="A73" s="53">
        <v>0</v>
      </c>
      <c r="B73" s="53"/>
      <c r="C73" s="53">
        <f t="shared" si="30"/>
        <v>1</v>
      </c>
      <c r="D73" s="55"/>
      <c r="E73" s="55"/>
      <c r="F73" s="56"/>
      <c r="G73" s="54"/>
      <c r="H73" s="54">
        <v>1</v>
      </c>
      <c r="I73" s="56">
        <v>1</v>
      </c>
      <c r="J73" s="54">
        <v>1</v>
      </c>
      <c r="K73" s="56"/>
      <c r="L73" s="56"/>
      <c r="M73" s="56"/>
      <c r="N73" s="58"/>
      <c r="O73" s="52" t="s">
        <v>358</v>
      </c>
      <c r="P73" s="15" t="s">
        <v>478</v>
      </c>
      <c r="Q73" s="15">
        <v>69</v>
      </c>
      <c r="R73" s="16"/>
      <c r="S73" s="20" t="s">
        <v>136</v>
      </c>
      <c r="T73" s="21">
        <v>1955</v>
      </c>
      <c r="U73" s="28" t="s">
        <v>126</v>
      </c>
      <c r="V73" s="21">
        <v>1975</v>
      </c>
      <c r="W73" s="25"/>
      <c r="X73" s="21"/>
      <c r="Y73" s="28" t="s">
        <v>135</v>
      </c>
      <c r="Z73" s="21">
        <f t="shared" si="39"/>
        <v>39</v>
      </c>
      <c r="AA73" s="25" t="s">
        <v>110</v>
      </c>
      <c r="AB73" s="21" t="s">
        <v>1040</v>
      </c>
      <c r="AC73" s="21"/>
      <c r="AE73" s="90" t="s">
        <v>404</v>
      </c>
      <c r="AF73" s="82"/>
      <c r="CP73" s="19" t="str">
        <f t="shared" si="40"/>
        <v>Flückiger Hans Peter</v>
      </c>
      <c r="CR73" s="19">
        <f t="shared" si="41"/>
        <v>39</v>
      </c>
      <c r="CS73" s="19" t="str">
        <f t="shared" si="42"/>
        <v xml:space="preserve"> D/C 2)</v>
      </c>
      <c r="CT73" s="154">
        <v>4250</v>
      </c>
      <c r="CU73" s="126"/>
      <c r="CV73" s="125">
        <v>772</v>
      </c>
      <c r="CW73" s="33">
        <f t="shared" si="31"/>
        <v>8</v>
      </c>
      <c r="CX73" s="83" t="str">
        <f t="shared" si="32"/>
        <v>Projektingenieur 2</v>
      </c>
      <c r="CY73" s="125">
        <v>772</v>
      </c>
      <c r="CZ73" s="33">
        <f t="shared" si="33"/>
        <v>8</v>
      </c>
      <c r="DA73" s="83" t="str">
        <f t="shared" si="34"/>
        <v>Projektingenieur 2</v>
      </c>
      <c r="DB73" s="125">
        <v>772</v>
      </c>
      <c r="DC73" s="33">
        <f t="shared" si="35"/>
        <v>8</v>
      </c>
      <c r="DD73" s="83" t="str">
        <f t="shared" si="36"/>
        <v>Projektingenieur 2</v>
      </c>
      <c r="DE73" s="20"/>
      <c r="DF73" s="33">
        <v>772</v>
      </c>
      <c r="DG73" s="33">
        <f t="shared" si="37"/>
        <v>8</v>
      </c>
      <c r="DH73" s="83" t="str">
        <f t="shared" si="38"/>
        <v>Projektingenieur 2</v>
      </c>
      <c r="DM73" s="19">
        <f t="shared" si="43"/>
        <v>4250</v>
      </c>
      <c r="DN73" s="153">
        <v>6</v>
      </c>
      <c r="DO73" s="19">
        <v>0</v>
      </c>
      <c r="DP73" s="185" t="s">
        <v>968</v>
      </c>
    </row>
    <row r="74" spans="1:120" s="19" customFormat="1" x14ac:dyDescent="0.2">
      <c r="A74" s="53">
        <v>0</v>
      </c>
      <c r="B74" s="53"/>
      <c r="C74" s="53">
        <f t="shared" si="30"/>
        <v>1</v>
      </c>
      <c r="D74" s="55"/>
      <c r="E74" s="55"/>
      <c r="F74" s="56"/>
      <c r="G74" s="54"/>
      <c r="H74" s="54"/>
      <c r="I74" s="56">
        <v>1</v>
      </c>
      <c r="J74" s="54">
        <v>1</v>
      </c>
      <c r="K74" s="56"/>
      <c r="L74" s="56"/>
      <c r="M74" s="56"/>
      <c r="N74" s="58"/>
      <c r="O74" s="52" t="s">
        <v>359</v>
      </c>
      <c r="P74" s="15" t="s">
        <v>479</v>
      </c>
      <c r="Q74" s="15">
        <v>70</v>
      </c>
      <c r="R74" s="16"/>
      <c r="S74" s="20" t="s">
        <v>130</v>
      </c>
      <c r="T74" s="21">
        <v>1949</v>
      </c>
      <c r="U74" s="28" t="s">
        <v>126</v>
      </c>
      <c r="V74" s="21">
        <v>1969</v>
      </c>
      <c r="W74" s="25"/>
      <c r="X74" s="21"/>
      <c r="Y74" s="28"/>
      <c r="Z74" s="21">
        <f t="shared" si="39"/>
        <v>45</v>
      </c>
      <c r="AA74" s="25" t="s">
        <v>687</v>
      </c>
      <c r="AB74" s="21" t="s">
        <v>121</v>
      </c>
      <c r="AC74" s="21"/>
      <c r="AE74" s="193" t="s">
        <v>1077</v>
      </c>
      <c r="AF74" s="82"/>
      <c r="CP74" s="19" t="str">
        <f t="shared" si="40"/>
        <v>Ziegler Bruno</v>
      </c>
      <c r="CR74" s="19">
        <f t="shared" si="41"/>
        <v>45</v>
      </c>
      <c r="CS74" s="19" t="str">
        <f t="shared" si="42"/>
        <v>D</v>
      </c>
      <c r="CT74" s="154">
        <v>4147</v>
      </c>
      <c r="CU74" s="126"/>
      <c r="CV74" s="125">
        <v>742</v>
      </c>
      <c r="CW74" s="33">
        <f t="shared" si="31"/>
        <v>8</v>
      </c>
      <c r="CX74" s="83" t="str">
        <f t="shared" si="32"/>
        <v>Konstrukteur 5  / Fachplaner 5 / Gruppenchef 3</v>
      </c>
      <c r="CY74" s="125">
        <v>742</v>
      </c>
      <c r="CZ74" s="33">
        <f t="shared" si="33"/>
        <v>8</v>
      </c>
      <c r="DA74" s="83" t="str">
        <f t="shared" si="34"/>
        <v>Konstrukteur 5  / Fachplaner 5 / Gruppenchef 3</v>
      </c>
      <c r="DB74" s="125">
        <v>742</v>
      </c>
      <c r="DC74" s="33">
        <f t="shared" si="35"/>
        <v>8</v>
      </c>
      <c r="DD74" s="83" t="str">
        <f t="shared" si="36"/>
        <v>Konstrukteur 5  / Fachplaner 5 / Gruppenchef 3</v>
      </c>
      <c r="DE74" s="20"/>
      <c r="DF74" s="33">
        <v>742</v>
      </c>
      <c r="DG74" s="33">
        <f t="shared" si="37"/>
        <v>8</v>
      </c>
      <c r="DH74" s="83" t="str">
        <f t="shared" si="38"/>
        <v>Konstrukteur 5  / Fachplaner 5 / Gruppenchef 3</v>
      </c>
      <c r="DM74" s="19">
        <f t="shared" si="43"/>
        <v>4147</v>
      </c>
      <c r="DN74" s="153">
        <v>6</v>
      </c>
      <c r="DO74" s="19">
        <v>0</v>
      </c>
      <c r="DP74" s="19" t="s">
        <v>966</v>
      </c>
    </row>
    <row r="75" spans="1:120" s="19" customFormat="1" x14ac:dyDescent="0.2">
      <c r="A75" s="53">
        <v>0</v>
      </c>
      <c r="B75" s="53"/>
      <c r="C75" s="53">
        <f t="shared" si="30"/>
        <v>1</v>
      </c>
      <c r="D75" s="55"/>
      <c r="E75" s="55"/>
      <c r="F75" s="56"/>
      <c r="G75" s="54"/>
      <c r="H75" s="54"/>
      <c r="I75" s="56">
        <v>1</v>
      </c>
      <c r="J75" s="54">
        <v>1</v>
      </c>
      <c r="K75" s="56"/>
      <c r="L75" s="56"/>
      <c r="M75" s="56"/>
      <c r="N75" s="58"/>
      <c r="O75" s="52" t="s">
        <v>358</v>
      </c>
      <c r="P75" s="15" t="s">
        <v>482</v>
      </c>
      <c r="Q75" s="15">
        <v>71</v>
      </c>
      <c r="R75" s="16"/>
      <c r="S75" s="20" t="s">
        <v>260</v>
      </c>
      <c r="T75" s="21">
        <v>1956</v>
      </c>
      <c r="U75" s="28" t="s">
        <v>126</v>
      </c>
      <c r="V75" s="21">
        <v>1973</v>
      </c>
      <c r="W75" s="25"/>
      <c r="X75" s="21"/>
      <c r="Y75" s="28"/>
      <c r="Z75" s="21">
        <f t="shared" si="39"/>
        <v>41</v>
      </c>
      <c r="AA75" s="25" t="s">
        <v>139</v>
      </c>
      <c r="AB75" s="21" t="s">
        <v>121</v>
      </c>
      <c r="AC75" s="21"/>
      <c r="AE75" s="90" t="s">
        <v>377</v>
      </c>
      <c r="AF75" s="82"/>
      <c r="CP75" s="19" t="str">
        <f t="shared" si="40"/>
        <v>Allemann  Bertrand</v>
      </c>
      <c r="CR75" s="19">
        <f t="shared" si="41"/>
        <v>41</v>
      </c>
      <c r="CS75" s="19" t="str">
        <f t="shared" si="42"/>
        <v>D</v>
      </c>
      <c r="CT75" s="154">
        <v>5631</v>
      </c>
      <c r="CU75" s="126"/>
      <c r="CV75" s="125">
        <v>741</v>
      </c>
      <c r="CW75" s="33">
        <f t="shared" si="31"/>
        <v>7</v>
      </c>
      <c r="CX75" s="83" t="str">
        <f t="shared" si="32"/>
        <v>Konstrukteur 4 / Fachplaner 4 / Gruppenchef 2</v>
      </c>
      <c r="CY75" s="125">
        <v>741</v>
      </c>
      <c r="CZ75" s="33">
        <f t="shared" si="33"/>
        <v>7</v>
      </c>
      <c r="DA75" s="83" t="str">
        <f t="shared" si="34"/>
        <v>Konstrukteur 4 / Fachplaner 4 / Gruppenchef 2</v>
      </c>
      <c r="DB75" s="125">
        <v>741</v>
      </c>
      <c r="DC75" s="33">
        <f t="shared" si="35"/>
        <v>7</v>
      </c>
      <c r="DD75" s="83" t="str">
        <f t="shared" si="36"/>
        <v>Konstrukteur 4 / Fachplaner 4 / Gruppenchef 2</v>
      </c>
      <c r="DE75" s="20"/>
      <c r="DF75" s="33">
        <v>742</v>
      </c>
      <c r="DG75" s="33">
        <f t="shared" si="37"/>
        <v>8</v>
      </c>
      <c r="DH75" s="83" t="str">
        <f t="shared" si="38"/>
        <v>Konstrukteur 5  / Fachplaner 5 / Gruppenchef 3</v>
      </c>
      <c r="DM75" s="19">
        <f t="shared" si="43"/>
        <v>5631</v>
      </c>
      <c r="DN75" s="153">
        <v>6</v>
      </c>
      <c r="DO75" s="19">
        <v>0</v>
      </c>
      <c r="DP75" s="19" t="s">
        <v>965</v>
      </c>
    </row>
    <row r="76" spans="1:120" s="19" customFormat="1" x14ac:dyDescent="0.2">
      <c r="A76" s="53">
        <v>0</v>
      </c>
      <c r="B76" s="53"/>
      <c r="C76" s="53">
        <f t="shared" si="30"/>
        <v>1</v>
      </c>
      <c r="D76" s="55"/>
      <c r="E76" s="55"/>
      <c r="F76" s="56"/>
      <c r="G76" s="54"/>
      <c r="H76" s="54"/>
      <c r="I76" s="56">
        <v>1</v>
      </c>
      <c r="J76" s="54">
        <v>1</v>
      </c>
      <c r="K76" s="56"/>
      <c r="L76" s="56"/>
      <c r="M76" s="56"/>
      <c r="N76" s="58"/>
      <c r="O76" s="52" t="s">
        <v>360</v>
      </c>
      <c r="P76" s="15" t="s">
        <v>483</v>
      </c>
      <c r="Q76" s="15">
        <v>72</v>
      </c>
      <c r="R76" s="16"/>
      <c r="S76" s="20" t="s">
        <v>137</v>
      </c>
      <c r="T76" s="21">
        <v>1958</v>
      </c>
      <c r="U76" s="28" t="s">
        <v>126</v>
      </c>
      <c r="V76" s="21">
        <v>1977</v>
      </c>
      <c r="W76" s="25"/>
      <c r="X76" s="21"/>
      <c r="Y76" s="28"/>
      <c r="Z76" s="21">
        <f t="shared" si="39"/>
        <v>37</v>
      </c>
      <c r="AA76" s="25" t="s">
        <v>129</v>
      </c>
      <c r="AB76" s="21" t="s">
        <v>121</v>
      </c>
      <c r="AC76" s="21"/>
      <c r="AE76" s="90" t="s">
        <v>377</v>
      </c>
      <c r="AF76" s="82"/>
      <c r="CP76" s="19" t="str">
        <f t="shared" si="40"/>
        <v>Lenherr Paul</v>
      </c>
      <c r="CR76" s="19">
        <f t="shared" si="41"/>
        <v>37</v>
      </c>
      <c r="CS76" s="19" t="str">
        <f t="shared" si="42"/>
        <v>D</v>
      </c>
      <c r="CT76" s="154">
        <v>6628</v>
      </c>
      <c r="CU76" s="126"/>
      <c r="CV76" s="125">
        <v>741</v>
      </c>
      <c r="CW76" s="33">
        <f t="shared" si="31"/>
        <v>7</v>
      </c>
      <c r="CX76" s="83" t="str">
        <f t="shared" si="32"/>
        <v>Konstrukteur 4 / Fachplaner 4 / Gruppenchef 2</v>
      </c>
      <c r="CY76" s="125">
        <v>741</v>
      </c>
      <c r="CZ76" s="33">
        <f t="shared" si="33"/>
        <v>7</v>
      </c>
      <c r="DA76" s="83" t="str">
        <f t="shared" si="34"/>
        <v>Konstrukteur 4 / Fachplaner 4 / Gruppenchef 2</v>
      </c>
      <c r="DB76" s="125">
        <v>741</v>
      </c>
      <c r="DC76" s="33">
        <f t="shared" si="35"/>
        <v>7</v>
      </c>
      <c r="DD76" s="83" t="str">
        <f t="shared" si="36"/>
        <v>Konstrukteur 4 / Fachplaner 4 / Gruppenchef 2</v>
      </c>
      <c r="DE76" s="20"/>
      <c r="DF76" s="33">
        <v>742</v>
      </c>
      <c r="DG76" s="33">
        <f t="shared" si="37"/>
        <v>8</v>
      </c>
      <c r="DH76" s="83" t="str">
        <f t="shared" si="38"/>
        <v>Konstrukteur 5  / Fachplaner 5 / Gruppenchef 3</v>
      </c>
      <c r="DM76" s="19">
        <f t="shared" si="43"/>
        <v>6628</v>
      </c>
      <c r="DN76" s="153">
        <v>6</v>
      </c>
      <c r="DO76" s="19">
        <v>0</v>
      </c>
      <c r="DP76" s="19" t="s">
        <v>965</v>
      </c>
    </row>
    <row r="77" spans="1:120" s="19" customFormat="1" x14ac:dyDescent="0.2">
      <c r="A77" s="53">
        <v>0</v>
      </c>
      <c r="B77" s="53"/>
      <c r="C77" s="53">
        <f t="shared" si="30"/>
        <v>1</v>
      </c>
      <c r="D77" s="55"/>
      <c r="E77" s="55"/>
      <c r="F77" s="56"/>
      <c r="G77" s="54"/>
      <c r="H77" s="54"/>
      <c r="I77" s="56">
        <v>1</v>
      </c>
      <c r="J77" s="54">
        <v>1</v>
      </c>
      <c r="K77" s="56"/>
      <c r="L77" s="56"/>
      <c r="M77" s="56"/>
      <c r="N77" s="58"/>
      <c r="O77" s="52" t="s">
        <v>358</v>
      </c>
      <c r="P77" s="15" t="s">
        <v>484</v>
      </c>
      <c r="Q77" s="15">
        <v>73</v>
      </c>
      <c r="R77" s="16"/>
      <c r="S77" s="20" t="s">
        <v>271</v>
      </c>
      <c r="T77" s="21">
        <v>1958</v>
      </c>
      <c r="U77" s="28" t="s">
        <v>126</v>
      </c>
      <c r="V77" s="21">
        <v>1978</v>
      </c>
      <c r="W77" s="25"/>
      <c r="X77" s="21"/>
      <c r="Y77" s="28"/>
      <c r="Z77" s="21">
        <f t="shared" si="39"/>
        <v>36</v>
      </c>
      <c r="AA77" s="25" t="s">
        <v>687</v>
      </c>
      <c r="AB77" s="21" t="s">
        <v>121</v>
      </c>
      <c r="AC77" s="21"/>
      <c r="AE77" s="90" t="s">
        <v>420</v>
      </c>
      <c r="AF77" s="82"/>
      <c r="CP77" s="19" t="str">
        <f t="shared" si="40"/>
        <v>von Schallen Urs</v>
      </c>
      <c r="CR77" s="19">
        <f t="shared" si="41"/>
        <v>36</v>
      </c>
      <c r="CS77" s="19" t="str">
        <f t="shared" si="42"/>
        <v>D</v>
      </c>
      <c r="CT77" s="154">
        <v>6659</v>
      </c>
      <c r="CU77" s="126"/>
      <c r="CV77" s="125">
        <v>742</v>
      </c>
      <c r="CW77" s="33">
        <f t="shared" si="31"/>
        <v>8</v>
      </c>
      <c r="CX77" s="83" t="str">
        <f t="shared" si="32"/>
        <v>Konstrukteur 5  / Fachplaner 5 / Gruppenchef 3</v>
      </c>
      <c r="CY77" s="125">
        <v>742</v>
      </c>
      <c r="CZ77" s="33">
        <f t="shared" si="33"/>
        <v>8</v>
      </c>
      <c r="DA77" s="83" t="str">
        <f t="shared" si="34"/>
        <v>Konstrukteur 5  / Fachplaner 5 / Gruppenchef 3</v>
      </c>
      <c r="DB77" s="125">
        <v>742</v>
      </c>
      <c r="DC77" s="33">
        <f t="shared" si="35"/>
        <v>8</v>
      </c>
      <c r="DD77" s="83" t="str">
        <f t="shared" si="36"/>
        <v>Konstrukteur 5  / Fachplaner 5 / Gruppenchef 3</v>
      </c>
      <c r="DE77" s="20"/>
      <c r="DF77" s="33">
        <v>742</v>
      </c>
      <c r="DG77" s="33">
        <f t="shared" si="37"/>
        <v>8</v>
      </c>
      <c r="DH77" s="83" t="str">
        <f t="shared" si="38"/>
        <v>Konstrukteur 5  / Fachplaner 5 / Gruppenchef 3</v>
      </c>
      <c r="DM77" s="19">
        <f t="shared" si="43"/>
        <v>6659</v>
      </c>
      <c r="DN77" s="153">
        <v>6</v>
      </c>
      <c r="DO77" s="19">
        <v>0</v>
      </c>
      <c r="DP77" s="19" t="s">
        <v>966</v>
      </c>
    </row>
    <row r="78" spans="1:120" s="19" customFormat="1" x14ac:dyDescent="0.2">
      <c r="A78" s="53">
        <v>0</v>
      </c>
      <c r="B78" s="53"/>
      <c r="C78" s="53">
        <f t="shared" si="30"/>
        <v>1</v>
      </c>
      <c r="D78" s="55"/>
      <c r="E78" s="55"/>
      <c r="F78" s="56"/>
      <c r="G78" s="54"/>
      <c r="H78" s="54"/>
      <c r="I78" s="56">
        <v>1</v>
      </c>
      <c r="J78" s="54">
        <v>1</v>
      </c>
      <c r="K78" s="56"/>
      <c r="L78" s="56"/>
      <c r="M78" s="56"/>
      <c r="N78" s="58"/>
      <c r="O78" s="52" t="s">
        <v>359</v>
      </c>
      <c r="P78" s="15" t="s">
        <v>632</v>
      </c>
      <c r="Q78" s="15">
        <v>74</v>
      </c>
      <c r="R78" s="16"/>
      <c r="S78" s="20" t="s">
        <v>633</v>
      </c>
      <c r="T78" s="21">
        <v>1958</v>
      </c>
      <c r="U78" s="28" t="s">
        <v>634</v>
      </c>
      <c r="V78" s="21">
        <v>1980</v>
      </c>
      <c r="W78" s="25"/>
      <c r="X78" s="21"/>
      <c r="Y78" s="28"/>
      <c r="Z78" s="21">
        <f t="shared" si="39"/>
        <v>34</v>
      </c>
      <c r="AA78" s="25" t="s">
        <v>107</v>
      </c>
      <c r="AB78" s="21" t="s">
        <v>121</v>
      </c>
      <c r="AC78" s="21"/>
      <c r="AE78" s="187" t="s">
        <v>1098</v>
      </c>
      <c r="AF78" s="82"/>
      <c r="CP78" s="19" t="str">
        <f t="shared" si="40"/>
        <v>Schneider Martin</v>
      </c>
      <c r="CR78" s="19">
        <f t="shared" si="41"/>
        <v>34</v>
      </c>
      <c r="CS78" s="19" t="str">
        <f t="shared" si="42"/>
        <v>D</v>
      </c>
      <c r="CT78" s="154">
        <v>4354</v>
      </c>
      <c r="CU78" s="126"/>
      <c r="CV78" s="125">
        <v>741</v>
      </c>
      <c r="CW78" s="33">
        <f t="shared" si="31"/>
        <v>7</v>
      </c>
      <c r="CX78" s="83" t="str">
        <f t="shared" si="32"/>
        <v>Konstrukteur 4 / Fachplaner 4 / Gruppenchef 2</v>
      </c>
      <c r="CY78" s="125">
        <v>741</v>
      </c>
      <c r="CZ78" s="33">
        <f t="shared" si="33"/>
        <v>7</v>
      </c>
      <c r="DA78" s="83" t="str">
        <f t="shared" si="34"/>
        <v>Konstrukteur 4 / Fachplaner 4 / Gruppenchef 2</v>
      </c>
      <c r="DB78" s="125">
        <v>741</v>
      </c>
      <c r="DC78" s="33">
        <f t="shared" si="35"/>
        <v>7</v>
      </c>
      <c r="DD78" s="83" t="str">
        <f t="shared" si="36"/>
        <v>Konstrukteur 4 / Fachplaner 4 / Gruppenchef 2</v>
      </c>
      <c r="DE78" s="20"/>
      <c r="DF78" s="33">
        <v>742</v>
      </c>
      <c r="DG78" s="33">
        <f t="shared" si="37"/>
        <v>8</v>
      </c>
      <c r="DH78" s="83" t="str">
        <f t="shared" si="38"/>
        <v>Konstrukteur 5  / Fachplaner 5 / Gruppenchef 3</v>
      </c>
      <c r="DM78" s="19">
        <f t="shared" si="43"/>
        <v>4354</v>
      </c>
      <c r="DN78" s="153">
        <v>6</v>
      </c>
      <c r="DO78" s="19">
        <v>0</v>
      </c>
      <c r="DP78" s="185" t="s">
        <v>970</v>
      </c>
    </row>
    <row r="79" spans="1:120" s="19" customFormat="1" x14ac:dyDescent="0.2">
      <c r="A79" s="53">
        <v>0</v>
      </c>
      <c r="B79" s="53"/>
      <c r="C79" s="53">
        <f t="shared" si="30"/>
        <v>1</v>
      </c>
      <c r="D79" s="55"/>
      <c r="E79" s="55"/>
      <c r="F79" s="56"/>
      <c r="G79" s="54"/>
      <c r="H79" s="54">
        <v>1</v>
      </c>
      <c r="I79" s="56">
        <v>1</v>
      </c>
      <c r="J79" s="54">
        <v>1</v>
      </c>
      <c r="K79" s="56"/>
      <c r="L79" s="56"/>
      <c r="M79" s="56"/>
      <c r="N79" s="58"/>
      <c r="O79" s="52" t="s">
        <v>359</v>
      </c>
      <c r="P79" s="15" t="s">
        <v>485</v>
      </c>
      <c r="Q79" s="15">
        <v>75</v>
      </c>
      <c r="R79" s="16"/>
      <c r="S79" s="20" t="s">
        <v>261</v>
      </c>
      <c r="T79" s="21">
        <v>1959</v>
      </c>
      <c r="U79" s="28" t="s">
        <v>126</v>
      </c>
      <c r="V79" s="21">
        <v>1981</v>
      </c>
      <c r="W79" s="25"/>
      <c r="X79" s="21"/>
      <c r="Y79" s="28" t="s">
        <v>941</v>
      </c>
      <c r="Z79" s="21">
        <f t="shared" si="39"/>
        <v>33</v>
      </c>
      <c r="AA79" s="25" t="s">
        <v>1052</v>
      </c>
      <c r="AB79" s="21" t="s">
        <v>121</v>
      </c>
      <c r="AC79" s="21"/>
      <c r="AE79" s="187" t="s">
        <v>1099</v>
      </c>
      <c r="AF79" s="82"/>
      <c r="CP79" s="19" t="str">
        <f t="shared" si="40"/>
        <v>Ortlieb Hans-Rudi</v>
      </c>
      <c r="CR79" s="19">
        <f t="shared" si="41"/>
        <v>33</v>
      </c>
      <c r="CS79" s="19" t="str">
        <f t="shared" si="42"/>
        <v>D</v>
      </c>
      <c r="CT79" s="154">
        <v>5630</v>
      </c>
      <c r="CU79" s="126"/>
      <c r="CV79" s="125">
        <v>771</v>
      </c>
      <c r="CW79" s="33">
        <f t="shared" si="31"/>
        <v>7</v>
      </c>
      <c r="CX79" s="83" t="str">
        <f t="shared" si="32"/>
        <v>Projektingenieur 1</v>
      </c>
      <c r="CY79" s="125">
        <v>771</v>
      </c>
      <c r="CZ79" s="33">
        <f t="shared" si="33"/>
        <v>7</v>
      </c>
      <c r="DA79" s="83" t="str">
        <f t="shared" si="34"/>
        <v>Projektingenieur 1</v>
      </c>
      <c r="DB79" s="125">
        <v>741</v>
      </c>
      <c r="DC79" s="33">
        <f t="shared" si="35"/>
        <v>7</v>
      </c>
      <c r="DD79" s="83" t="str">
        <f t="shared" si="36"/>
        <v>Konstrukteur 4 / Fachplaner 4 / Gruppenchef 2</v>
      </c>
      <c r="DE79" s="20"/>
      <c r="DF79" s="33">
        <v>742</v>
      </c>
      <c r="DG79" s="33">
        <f t="shared" si="37"/>
        <v>8</v>
      </c>
      <c r="DH79" s="83" t="str">
        <f t="shared" si="38"/>
        <v>Konstrukteur 5  / Fachplaner 5 / Gruppenchef 3</v>
      </c>
      <c r="DM79" s="19">
        <f t="shared" si="43"/>
        <v>5630</v>
      </c>
      <c r="DN79" s="153">
        <v>6</v>
      </c>
      <c r="DO79" s="19">
        <v>0</v>
      </c>
      <c r="DP79" s="185" t="s">
        <v>968</v>
      </c>
    </row>
    <row r="80" spans="1:120" s="19" customFormat="1" x14ac:dyDescent="0.2">
      <c r="A80" s="53">
        <v>0</v>
      </c>
      <c r="B80" s="53">
        <v>1</v>
      </c>
      <c r="C80" s="53">
        <f t="shared" si="30"/>
        <v>1</v>
      </c>
      <c r="D80" s="55"/>
      <c r="E80" s="55"/>
      <c r="F80" s="56"/>
      <c r="G80" s="54"/>
      <c r="H80" s="54"/>
      <c r="I80" s="56">
        <v>1</v>
      </c>
      <c r="J80" s="54">
        <v>1</v>
      </c>
      <c r="K80" s="56"/>
      <c r="L80" s="56"/>
      <c r="M80" s="56"/>
      <c r="N80" s="58"/>
      <c r="O80" s="52" t="s">
        <v>358</v>
      </c>
      <c r="P80" s="15" t="s">
        <v>552</v>
      </c>
      <c r="Q80" s="15">
        <v>76</v>
      </c>
      <c r="R80" s="16"/>
      <c r="S80" s="20" t="s">
        <v>553</v>
      </c>
      <c r="T80" s="21">
        <v>1959</v>
      </c>
      <c r="U80" s="28" t="s">
        <v>239</v>
      </c>
      <c r="V80" s="21">
        <v>1983</v>
      </c>
      <c r="W80" s="25"/>
      <c r="X80" s="21"/>
      <c r="Y80" s="28" t="s">
        <v>555</v>
      </c>
      <c r="Z80" s="21">
        <f t="shared" si="39"/>
        <v>31</v>
      </c>
      <c r="AA80" s="25" t="s">
        <v>554</v>
      </c>
      <c r="AB80" s="21" t="s">
        <v>121</v>
      </c>
      <c r="AC80" s="21"/>
      <c r="AE80" s="90" t="s">
        <v>377</v>
      </c>
      <c r="AF80" s="82"/>
      <c r="CP80" s="19" t="str">
        <f t="shared" si="40"/>
        <v>Bollhalder Angelika</v>
      </c>
      <c r="CR80" s="19">
        <f t="shared" si="41"/>
        <v>31</v>
      </c>
      <c r="CS80" s="19" t="str">
        <f t="shared" si="42"/>
        <v>D</v>
      </c>
      <c r="CT80" s="154">
        <v>4344</v>
      </c>
      <c r="CU80" s="126"/>
      <c r="CV80" s="125">
        <v>741</v>
      </c>
      <c r="CW80" s="33">
        <f t="shared" si="31"/>
        <v>7</v>
      </c>
      <c r="CX80" s="83" t="str">
        <f t="shared" si="32"/>
        <v>Konstrukteur 4 / Fachplaner 4 / Gruppenchef 2</v>
      </c>
      <c r="CY80" s="125">
        <v>741</v>
      </c>
      <c r="CZ80" s="33">
        <f t="shared" si="33"/>
        <v>7</v>
      </c>
      <c r="DA80" s="83" t="str">
        <f t="shared" si="34"/>
        <v>Konstrukteur 4 / Fachplaner 4 / Gruppenchef 2</v>
      </c>
      <c r="DB80" s="125">
        <v>741</v>
      </c>
      <c r="DC80" s="33">
        <f t="shared" si="35"/>
        <v>7</v>
      </c>
      <c r="DD80" s="83" t="str">
        <f t="shared" si="36"/>
        <v>Konstrukteur 4 / Fachplaner 4 / Gruppenchef 2</v>
      </c>
      <c r="DE80" s="20"/>
      <c r="DF80" s="33">
        <v>742</v>
      </c>
      <c r="DG80" s="33">
        <f t="shared" si="37"/>
        <v>8</v>
      </c>
      <c r="DH80" s="83" t="str">
        <f t="shared" si="38"/>
        <v>Konstrukteur 5  / Fachplaner 5 / Gruppenchef 3</v>
      </c>
      <c r="DM80" s="19">
        <f t="shared" si="43"/>
        <v>4344</v>
      </c>
      <c r="DN80" s="153">
        <v>6</v>
      </c>
      <c r="DO80" s="19">
        <v>0</v>
      </c>
      <c r="DP80" s="19" t="s">
        <v>965</v>
      </c>
    </row>
    <row r="81" spans="1:120" s="19" customFormat="1" x14ac:dyDescent="0.2">
      <c r="A81" s="53">
        <v>0</v>
      </c>
      <c r="B81" s="53"/>
      <c r="C81" s="53">
        <f t="shared" si="30"/>
        <v>1</v>
      </c>
      <c r="D81" s="55"/>
      <c r="E81" s="55"/>
      <c r="F81" s="56"/>
      <c r="G81" s="54"/>
      <c r="H81" s="54"/>
      <c r="I81" s="56">
        <v>1</v>
      </c>
      <c r="J81" s="54">
        <v>1</v>
      </c>
      <c r="K81" s="56"/>
      <c r="L81" s="56"/>
      <c r="M81" s="56"/>
      <c r="N81" s="58"/>
      <c r="O81" s="52" t="s">
        <v>360</v>
      </c>
      <c r="P81" s="15" t="s">
        <v>487</v>
      </c>
      <c r="Q81" s="15">
        <v>77</v>
      </c>
      <c r="R81" s="16"/>
      <c r="S81" s="20" t="s">
        <v>145</v>
      </c>
      <c r="T81" s="21">
        <v>1970</v>
      </c>
      <c r="U81" s="28" t="s">
        <v>126</v>
      </c>
      <c r="V81" s="21">
        <v>1988</v>
      </c>
      <c r="W81" s="25"/>
      <c r="X81" s="21"/>
      <c r="Y81" s="28"/>
      <c r="Z81" s="21">
        <f t="shared" si="39"/>
        <v>26</v>
      </c>
      <c r="AA81" s="25" t="s">
        <v>129</v>
      </c>
      <c r="AB81" s="21" t="s">
        <v>121</v>
      </c>
      <c r="AC81" s="21"/>
      <c r="AE81" s="90" t="s">
        <v>377</v>
      </c>
      <c r="AF81" s="82"/>
      <c r="CP81" s="19" t="str">
        <f t="shared" si="40"/>
        <v>Bucher Oliver</v>
      </c>
      <c r="CR81" s="19">
        <f t="shared" si="41"/>
        <v>26</v>
      </c>
      <c r="CS81" s="19" t="str">
        <f t="shared" si="42"/>
        <v>D</v>
      </c>
      <c r="CT81" s="154">
        <v>7641</v>
      </c>
      <c r="CU81" s="126"/>
      <c r="CV81" s="125">
        <v>741</v>
      </c>
      <c r="CW81" s="33">
        <f t="shared" si="31"/>
        <v>7</v>
      </c>
      <c r="CX81" s="83" t="str">
        <f t="shared" si="32"/>
        <v>Konstrukteur 4 / Fachplaner 4 / Gruppenchef 2</v>
      </c>
      <c r="CY81" s="125">
        <v>741</v>
      </c>
      <c r="CZ81" s="33">
        <f t="shared" si="33"/>
        <v>7</v>
      </c>
      <c r="DA81" s="83" t="str">
        <f t="shared" si="34"/>
        <v>Konstrukteur 4 / Fachplaner 4 / Gruppenchef 2</v>
      </c>
      <c r="DB81" s="125">
        <v>741</v>
      </c>
      <c r="DC81" s="33">
        <f t="shared" si="35"/>
        <v>7</v>
      </c>
      <c r="DD81" s="83" t="str">
        <f t="shared" si="36"/>
        <v>Konstrukteur 4 / Fachplaner 4 / Gruppenchef 2</v>
      </c>
      <c r="DE81" s="20"/>
      <c r="DF81" s="125">
        <v>742</v>
      </c>
      <c r="DG81" s="33">
        <f t="shared" si="37"/>
        <v>8</v>
      </c>
      <c r="DH81" s="83" t="str">
        <f t="shared" si="38"/>
        <v>Konstrukteur 5  / Fachplaner 5 / Gruppenchef 3</v>
      </c>
      <c r="DM81" s="19">
        <f t="shared" si="43"/>
        <v>7641</v>
      </c>
      <c r="DN81" s="153">
        <v>6</v>
      </c>
      <c r="DO81" s="19">
        <v>0</v>
      </c>
      <c r="DP81" s="19" t="s">
        <v>965</v>
      </c>
    </row>
    <row r="82" spans="1:120" s="19" customFormat="1" x14ac:dyDescent="0.2">
      <c r="A82" s="53">
        <v>0</v>
      </c>
      <c r="B82" s="53"/>
      <c r="C82" s="53">
        <f t="shared" si="30"/>
        <v>1</v>
      </c>
      <c r="D82" s="55"/>
      <c r="E82" s="55"/>
      <c r="F82" s="56"/>
      <c r="G82" s="54"/>
      <c r="H82" s="54"/>
      <c r="I82" s="56">
        <v>1</v>
      </c>
      <c r="J82" s="54"/>
      <c r="K82" s="56"/>
      <c r="L82" s="56"/>
      <c r="M82" s="56"/>
      <c r="N82" s="58"/>
      <c r="O82" s="52" t="s">
        <v>361</v>
      </c>
      <c r="P82" s="15" t="s">
        <v>488</v>
      </c>
      <c r="Q82" s="15">
        <v>78</v>
      </c>
      <c r="R82" s="16"/>
      <c r="S82" s="20" t="s">
        <v>144</v>
      </c>
      <c r="T82" s="21">
        <v>1968</v>
      </c>
      <c r="U82" s="28" t="s">
        <v>126</v>
      </c>
      <c r="V82" s="21">
        <v>1989</v>
      </c>
      <c r="W82" s="25"/>
      <c r="X82" s="21"/>
      <c r="Y82" s="28" t="s">
        <v>940</v>
      </c>
      <c r="Z82" s="21">
        <f t="shared" si="39"/>
        <v>25</v>
      </c>
      <c r="AA82" s="25" t="s">
        <v>939</v>
      </c>
      <c r="AB82" s="21" t="s">
        <v>121</v>
      </c>
      <c r="AC82" s="21"/>
      <c r="AE82" s="90" t="s">
        <v>375</v>
      </c>
      <c r="AF82" s="82"/>
      <c r="CP82" s="19" t="str">
        <f t="shared" si="40"/>
        <v>Hagen Stefan</v>
      </c>
      <c r="CR82" s="19">
        <f t="shared" si="41"/>
        <v>25</v>
      </c>
      <c r="CS82" s="19" t="str">
        <f t="shared" si="42"/>
        <v>D</v>
      </c>
      <c r="CT82" s="154">
        <v>6741</v>
      </c>
      <c r="CU82" s="126"/>
      <c r="CV82" s="125">
        <v>741</v>
      </c>
      <c r="CW82" s="33">
        <f t="shared" si="31"/>
        <v>7</v>
      </c>
      <c r="CX82" s="83" t="str">
        <f t="shared" si="32"/>
        <v>Konstrukteur 4 / Fachplaner 4 / Gruppenchef 2</v>
      </c>
      <c r="CY82" s="125">
        <v>741</v>
      </c>
      <c r="CZ82" s="33">
        <f t="shared" si="33"/>
        <v>7</v>
      </c>
      <c r="DA82" s="83" t="str">
        <f t="shared" si="34"/>
        <v>Konstrukteur 4 / Fachplaner 4 / Gruppenchef 2</v>
      </c>
      <c r="DB82" s="125">
        <v>741</v>
      </c>
      <c r="DC82" s="33">
        <f t="shared" si="35"/>
        <v>7</v>
      </c>
      <c r="DD82" s="83" t="str">
        <f t="shared" si="36"/>
        <v>Konstrukteur 4 / Fachplaner 4 / Gruppenchef 2</v>
      </c>
      <c r="DE82" s="20"/>
      <c r="DF82" s="125">
        <v>742</v>
      </c>
      <c r="DG82" s="33">
        <f t="shared" si="37"/>
        <v>8</v>
      </c>
      <c r="DH82" s="83" t="str">
        <f t="shared" si="38"/>
        <v>Konstrukteur 5  / Fachplaner 5 / Gruppenchef 3</v>
      </c>
      <c r="DM82" s="19">
        <f t="shared" si="43"/>
        <v>6741</v>
      </c>
      <c r="DN82" s="153">
        <v>6</v>
      </c>
      <c r="DO82" s="19">
        <v>0</v>
      </c>
      <c r="DP82" s="19" t="s">
        <v>965</v>
      </c>
    </row>
    <row r="83" spans="1:120" s="19" customFormat="1" x14ac:dyDescent="0.2">
      <c r="A83" s="53">
        <v>0</v>
      </c>
      <c r="B83" s="53"/>
      <c r="C83" s="53">
        <f t="shared" si="30"/>
        <v>1</v>
      </c>
      <c r="D83" s="55"/>
      <c r="E83" s="55"/>
      <c r="F83" s="56"/>
      <c r="G83" s="54"/>
      <c r="H83" s="54"/>
      <c r="I83" s="56">
        <v>1</v>
      </c>
      <c r="J83" s="54"/>
      <c r="K83" s="56"/>
      <c r="L83" s="56"/>
      <c r="M83" s="56"/>
      <c r="N83" s="58"/>
      <c r="O83" s="52" t="s">
        <v>359</v>
      </c>
      <c r="P83" s="15" t="s">
        <v>489</v>
      </c>
      <c r="Q83" s="15">
        <v>79</v>
      </c>
      <c r="R83" s="16"/>
      <c r="S83" s="20" t="s">
        <v>146</v>
      </c>
      <c r="T83" s="21">
        <v>1970</v>
      </c>
      <c r="U83" s="28" t="s">
        <v>126</v>
      </c>
      <c r="V83" s="21">
        <v>1991</v>
      </c>
      <c r="W83" s="25"/>
      <c r="X83" s="21"/>
      <c r="Y83" s="28"/>
      <c r="Z83" s="21">
        <f t="shared" si="39"/>
        <v>23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40"/>
        <v>Hardmeyer Christian</v>
      </c>
      <c r="CR83" s="19">
        <f t="shared" si="41"/>
        <v>23</v>
      </c>
      <c r="CS83" s="19" t="str">
        <f t="shared" si="42"/>
        <v>D</v>
      </c>
      <c r="CT83" s="154">
        <v>9618</v>
      </c>
      <c r="CU83" s="126"/>
      <c r="CV83" s="125">
        <v>741</v>
      </c>
      <c r="CW83" s="33">
        <f t="shared" si="31"/>
        <v>7</v>
      </c>
      <c r="CX83" s="83" t="str">
        <f t="shared" si="32"/>
        <v>Konstrukteur 4 / Fachplaner 4 / Gruppenchef 2</v>
      </c>
      <c r="CY83" s="125">
        <v>741</v>
      </c>
      <c r="CZ83" s="33">
        <f t="shared" si="33"/>
        <v>7</v>
      </c>
      <c r="DA83" s="83" t="str">
        <f t="shared" si="34"/>
        <v>Konstrukteur 4 / Fachplaner 4 / Gruppenchef 2</v>
      </c>
      <c r="DB83" s="125">
        <v>741</v>
      </c>
      <c r="DC83" s="33">
        <f t="shared" si="35"/>
        <v>7</v>
      </c>
      <c r="DD83" s="83" t="str">
        <f t="shared" si="36"/>
        <v>Konstrukteur 4 / Fachplaner 4 / Gruppenchef 2</v>
      </c>
      <c r="DE83" s="20"/>
      <c r="DF83" s="125">
        <v>742</v>
      </c>
      <c r="DG83" s="33">
        <f t="shared" si="37"/>
        <v>8</v>
      </c>
      <c r="DH83" s="83" t="str">
        <f t="shared" si="38"/>
        <v>Konstrukteur 5  / Fachplaner 5 / Gruppenchef 3</v>
      </c>
      <c r="DM83" s="19">
        <f t="shared" si="43"/>
        <v>9618</v>
      </c>
      <c r="DN83" s="153">
        <v>6</v>
      </c>
      <c r="DO83" s="19">
        <v>0</v>
      </c>
      <c r="DP83" s="19" t="s">
        <v>965</v>
      </c>
    </row>
    <row r="84" spans="1:120" s="19" customFormat="1" x14ac:dyDescent="0.2">
      <c r="A84" s="53">
        <v>0</v>
      </c>
      <c r="B84" s="53"/>
      <c r="C84" s="53">
        <f t="shared" si="30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360</v>
      </c>
      <c r="P84" s="15" t="s">
        <v>490</v>
      </c>
      <c r="Q84" s="15">
        <v>80</v>
      </c>
      <c r="R84" s="16"/>
      <c r="S84" s="20" t="s">
        <v>148</v>
      </c>
      <c r="T84" s="21">
        <v>1970</v>
      </c>
      <c r="U84" s="28" t="s">
        <v>126</v>
      </c>
      <c r="V84" s="21">
        <v>1992</v>
      </c>
      <c r="W84" s="25"/>
      <c r="X84" s="21"/>
      <c r="Y84" s="28"/>
      <c r="Z84" s="21">
        <f t="shared" si="39"/>
        <v>22</v>
      </c>
      <c r="AA84" s="25" t="s">
        <v>129</v>
      </c>
      <c r="AB84" s="21" t="s">
        <v>121</v>
      </c>
      <c r="AC84" s="21"/>
      <c r="AE84" s="90" t="s">
        <v>421</v>
      </c>
      <c r="AF84" s="82"/>
      <c r="CP84" s="19" t="str">
        <f t="shared" si="40"/>
        <v>Wira Stephane</v>
      </c>
      <c r="CR84" s="19">
        <f t="shared" si="41"/>
        <v>22</v>
      </c>
      <c r="CS84" s="19" t="str">
        <f t="shared" si="42"/>
        <v>D</v>
      </c>
      <c r="CT84" s="154">
        <v>9623</v>
      </c>
      <c r="CU84" s="126"/>
      <c r="CV84" s="125">
        <v>742</v>
      </c>
      <c r="CW84" s="33">
        <f t="shared" si="31"/>
        <v>8</v>
      </c>
      <c r="CX84" s="83" t="str">
        <f t="shared" si="32"/>
        <v>Konstrukteur 5  / Fachplaner 5 / Gruppenchef 3</v>
      </c>
      <c r="CY84" s="125">
        <v>742</v>
      </c>
      <c r="CZ84" s="33">
        <f t="shared" si="33"/>
        <v>8</v>
      </c>
      <c r="DA84" s="83" t="str">
        <f t="shared" si="34"/>
        <v>Konstrukteur 5  / Fachplaner 5 / Gruppenchef 3</v>
      </c>
      <c r="DB84" s="125">
        <v>742</v>
      </c>
      <c r="DC84" s="33">
        <f t="shared" si="35"/>
        <v>8</v>
      </c>
      <c r="DD84" s="83" t="str">
        <f t="shared" si="36"/>
        <v>Konstrukteur 5  / Fachplaner 5 / Gruppenchef 3</v>
      </c>
      <c r="DE84" s="20"/>
      <c r="DF84" s="125">
        <v>742</v>
      </c>
      <c r="DG84" s="33">
        <f t="shared" si="37"/>
        <v>8</v>
      </c>
      <c r="DH84" s="83" t="str">
        <f t="shared" si="38"/>
        <v>Konstrukteur 5  / Fachplaner 5 / Gruppenchef 3</v>
      </c>
      <c r="DM84" s="19">
        <f t="shared" si="43"/>
        <v>9623</v>
      </c>
      <c r="DN84" s="153">
        <v>6</v>
      </c>
      <c r="DO84" s="19">
        <v>0</v>
      </c>
      <c r="DP84" s="19" t="s">
        <v>975</v>
      </c>
    </row>
    <row r="85" spans="1:120" s="19" customFormat="1" x14ac:dyDescent="0.2">
      <c r="A85" s="53">
        <v>0</v>
      </c>
      <c r="B85" s="53"/>
      <c r="C85" s="53">
        <f t="shared" si="30"/>
        <v>1</v>
      </c>
      <c r="D85" s="55"/>
      <c r="E85" s="55"/>
      <c r="F85" s="56"/>
      <c r="G85" s="54"/>
      <c r="H85" s="54"/>
      <c r="I85" s="56">
        <v>1</v>
      </c>
      <c r="J85" s="54">
        <v>1</v>
      </c>
      <c r="K85" s="56"/>
      <c r="L85" s="56"/>
      <c r="M85" s="56"/>
      <c r="N85" s="58"/>
      <c r="O85" s="52" t="s">
        <v>360</v>
      </c>
      <c r="P85" s="15" t="s">
        <v>568</v>
      </c>
      <c r="Q85" s="15">
        <v>81</v>
      </c>
      <c r="R85" s="16"/>
      <c r="S85" s="20" t="s">
        <v>569</v>
      </c>
      <c r="T85" s="21">
        <v>1973</v>
      </c>
      <c r="U85" s="28" t="s">
        <v>126</v>
      </c>
      <c r="V85" s="21">
        <v>1993</v>
      </c>
      <c r="W85" s="25"/>
      <c r="X85" s="21"/>
      <c r="Y85" s="28"/>
      <c r="Z85" s="21">
        <f t="shared" si="39"/>
        <v>21</v>
      </c>
      <c r="AA85" s="25" t="s">
        <v>129</v>
      </c>
      <c r="AB85" s="21" t="s">
        <v>121</v>
      </c>
      <c r="AC85" s="21"/>
      <c r="AE85" s="90" t="s">
        <v>377</v>
      </c>
      <c r="AF85" s="82"/>
      <c r="CP85" s="19" t="str">
        <f t="shared" si="40"/>
        <v>Heiniger Christoph</v>
      </c>
      <c r="CR85" s="19">
        <f t="shared" si="41"/>
        <v>21</v>
      </c>
      <c r="CS85" s="19" t="str">
        <f t="shared" si="42"/>
        <v>D</v>
      </c>
      <c r="CT85" s="154">
        <v>4346</v>
      </c>
      <c r="CU85" s="126"/>
      <c r="CV85" s="125">
        <v>741</v>
      </c>
      <c r="CW85" s="33">
        <f t="shared" si="31"/>
        <v>7</v>
      </c>
      <c r="CX85" s="83" t="str">
        <f t="shared" si="32"/>
        <v>Konstrukteur 4 / Fachplaner 4 / Gruppenchef 2</v>
      </c>
      <c r="CY85" s="125">
        <v>741</v>
      </c>
      <c r="CZ85" s="33">
        <f t="shared" si="33"/>
        <v>7</v>
      </c>
      <c r="DA85" s="83" t="str">
        <f t="shared" si="34"/>
        <v>Konstrukteur 4 / Fachplaner 4 / Gruppenchef 2</v>
      </c>
      <c r="DB85" s="125">
        <v>741</v>
      </c>
      <c r="DC85" s="33">
        <f t="shared" si="35"/>
        <v>7</v>
      </c>
      <c r="DD85" s="83" t="str">
        <f t="shared" si="36"/>
        <v>Konstrukteur 4 / Fachplaner 4 / Gruppenchef 2</v>
      </c>
      <c r="DE85" s="20"/>
      <c r="DF85" s="125">
        <v>742</v>
      </c>
      <c r="DG85" s="33">
        <f t="shared" si="37"/>
        <v>8</v>
      </c>
      <c r="DH85" s="83" t="str">
        <f t="shared" si="38"/>
        <v>Konstrukteur 5  / Fachplaner 5 / Gruppenchef 3</v>
      </c>
      <c r="DM85" s="19">
        <f t="shared" si="43"/>
        <v>4346</v>
      </c>
      <c r="DN85" s="153">
        <v>6</v>
      </c>
      <c r="DO85" s="19">
        <v>0</v>
      </c>
      <c r="DP85" s="19" t="s">
        <v>965</v>
      </c>
    </row>
    <row r="86" spans="1:120" s="19" customFormat="1" x14ac:dyDescent="0.2">
      <c r="A86" s="53">
        <v>0</v>
      </c>
      <c r="B86" s="53"/>
      <c r="C86" s="53">
        <f t="shared" si="30"/>
        <v>1</v>
      </c>
      <c r="D86" s="55"/>
      <c r="E86" s="55"/>
      <c r="F86" s="56"/>
      <c r="G86" s="54"/>
      <c r="H86" s="54"/>
      <c r="I86" s="56">
        <v>1</v>
      </c>
      <c r="J86" s="54">
        <v>1</v>
      </c>
      <c r="K86" s="56"/>
      <c r="L86" s="56"/>
      <c r="M86" s="56"/>
      <c r="N86" s="58"/>
      <c r="O86" s="52" t="s">
        <v>360</v>
      </c>
      <c r="P86" s="15" t="s">
        <v>493</v>
      </c>
      <c r="Q86" s="15">
        <v>82</v>
      </c>
      <c r="R86" s="16"/>
      <c r="S86" s="20" t="s">
        <v>294</v>
      </c>
      <c r="T86" s="21">
        <v>1976</v>
      </c>
      <c r="U86" s="28" t="s">
        <v>126</v>
      </c>
      <c r="V86" s="21">
        <v>1998</v>
      </c>
      <c r="W86" s="25"/>
      <c r="X86" s="21"/>
      <c r="Y86" s="28"/>
      <c r="Z86" s="21">
        <f t="shared" si="39"/>
        <v>16</v>
      </c>
      <c r="AA86" s="25" t="s">
        <v>129</v>
      </c>
      <c r="AB86" s="21" t="s">
        <v>121</v>
      </c>
      <c r="AC86" s="21"/>
      <c r="AE86" s="90" t="s">
        <v>377</v>
      </c>
      <c r="AF86" s="82"/>
      <c r="CP86" s="19" t="str">
        <f t="shared" si="40"/>
        <v>Humbel Sven</v>
      </c>
      <c r="CR86" s="19">
        <f t="shared" si="41"/>
        <v>16</v>
      </c>
      <c r="CS86" s="19" t="str">
        <f t="shared" si="42"/>
        <v>D</v>
      </c>
      <c r="CT86" s="154">
        <v>9654</v>
      </c>
      <c r="CU86" s="126"/>
      <c r="CV86" s="125">
        <v>741</v>
      </c>
      <c r="CW86" s="33">
        <f t="shared" si="31"/>
        <v>7</v>
      </c>
      <c r="CX86" s="83" t="str">
        <f t="shared" si="32"/>
        <v>Konstrukteur 4 / Fachplaner 4 / Gruppenchef 2</v>
      </c>
      <c r="CY86" s="125">
        <v>741</v>
      </c>
      <c r="CZ86" s="33">
        <f t="shared" si="33"/>
        <v>7</v>
      </c>
      <c r="DA86" s="83" t="str">
        <f t="shared" si="34"/>
        <v>Konstrukteur 4 / Fachplaner 4 / Gruppenchef 2</v>
      </c>
      <c r="DB86" s="125">
        <v>741</v>
      </c>
      <c r="DC86" s="33">
        <f t="shared" si="35"/>
        <v>7</v>
      </c>
      <c r="DD86" s="83" t="str">
        <f t="shared" si="36"/>
        <v>Konstrukteur 4 / Fachplaner 4 / Gruppenchef 2</v>
      </c>
      <c r="DE86" s="20"/>
      <c r="DF86" s="125">
        <v>742</v>
      </c>
      <c r="DG86" s="33">
        <f t="shared" si="37"/>
        <v>8</v>
      </c>
      <c r="DH86" s="83" t="str">
        <f t="shared" si="38"/>
        <v>Konstrukteur 5  / Fachplaner 5 / Gruppenchef 3</v>
      </c>
      <c r="DM86" s="19">
        <f t="shared" si="43"/>
        <v>9654</v>
      </c>
      <c r="DN86" s="153">
        <v>6</v>
      </c>
      <c r="DO86" s="19">
        <v>0</v>
      </c>
      <c r="DP86" s="19" t="s">
        <v>965</v>
      </c>
    </row>
    <row r="87" spans="1:120" s="19" customFormat="1" x14ac:dyDescent="0.2">
      <c r="A87" s="53">
        <v>0</v>
      </c>
      <c r="B87" s="53"/>
      <c r="C87" s="53">
        <f t="shared" si="30"/>
        <v>1</v>
      </c>
      <c r="D87" s="55"/>
      <c r="E87" s="55"/>
      <c r="F87" s="56"/>
      <c r="G87" s="54"/>
      <c r="H87" s="54">
        <v>1</v>
      </c>
      <c r="I87" s="56">
        <v>1</v>
      </c>
      <c r="J87" s="54"/>
      <c r="K87" s="56"/>
      <c r="L87" s="56"/>
      <c r="M87" s="56"/>
      <c r="N87" s="58"/>
      <c r="O87" s="52" t="s">
        <v>361</v>
      </c>
      <c r="P87" s="15" t="s">
        <v>494</v>
      </c>
      <c r="Q87" s="15">
        <v>83</v>
      </c>
      <c r="R87" s="42"/>
      <c r="S87" s="27" t="s">
        <v>178</v>
      </c>
      <c r="T87" s="21">
        <v>1978</v>
      </c>
      <c r="U87" s="28" t="s">
        <v>235</v>
      </c>
      <c r="V87" s="21">
        <v>2001</v>
      </c>
      <c r="W87" s="25"/>
      <c r="X87" s="21"/>
      <c r="Y87" s="25" t="s">
        <v>289</v>
      </c>
      <c r="Z87" s="21">
        <f t="shared" si="39"/>
        <v>13</v>
      </c>
      <c r="AA87" s="25" t="s">
        <v>110</v>
      </c>
      <c r="AB87" s="21" t="s">
        <v>121</v>
      </c>
      <c r="AC87" s="21"/>
      <c r="AE87" s="90" t="s">
        <v>376</v>
      </c>
      <c r="AF87" s="82"/>
      <c r="CP87" s="19" t="str">
        <f t="shared" si="40"/>
        <v>Thalmann Patric</v>
      </c>
      <c r="CR87" s="19">
        <f t="shared" si="41"/>
        <v>13</v>
      </c>
      <c r="CS87" s="19" t="str">
        <f t="shared" si="42"/>
        <v>D</v>
      </c>
      <c r="CT87" s="154">
        <v>9658</v>
      </c>
      <c r="CU87" s="126"/>
      <c r="CV87" s="125">
        <v>772</v>
      </c>
      <c r="CW87" s="33">
        <f t="shared" si="31"/>
        <v>8</v>
      </c>
      <c r="CX87" s="83" t="str">
        <f t="shared" si="32"/>
        <v>Projektingenieur 2</v>
      </c>
      <c r="CY87" s="125">
        <v>771</v>
      </c>
      <c r="CZ87" s="33">
        <f t="shared" si="33"/>
        <v>7</v>
      </c>
      <c r="DA87" s="83" t="str">
        <f t="shared" si="34"/>
        <v>Projektingenieur 1</v>
      </c>
      <c r="DB87" s="125">
        <v>771</v>
      </c>
      <c r="DC87" s="33">
        <f t="shared" si="35"/>
        <v>7</v>
      </c>
      <c r="DD87" s="83" t="str">
        <f t="shared" si="36"/>
        <v>Projektingenieur 1</v>
      </c>
      <c r="DE87" s="20"/>
      <c r="DF87" s="125">
        <v>771</v>
      </c>
      <c r="DG87" s="33">
        <f t="shared" si="37"/>
        <v>7</v>
      </c>
      <c r="DH87" s="83" t="str">
        <f t="shared" si="38"/>
        <v>Projektingenieur 1</v>
      </c>
      <c r="DM87" s="19">
        <f t="shared" si="43"/>
        <v>9658</v>
      </c>
      <c r="DN87" s="153">
        <v>6</v>
      </c>
      <c r="DO87" s="19">
        <v>0</v>
      </c>
      <c r="DP87" s="185" t="s">
        <v>968</v>
      </c>
    </row>
    <row r="88" spans="1:120" s="19" customFormat="1" x14ac:dyDescent="0.2">
      <c r="A88" s="53">
        <v>0</v>
      </c>
      <c r="B88" s="53"/>
      <c r="C88" s="53">
        <f t="shared" si="30"/>
        <v>1</v>
      </c>
      <c r="D88" s="55"/>
      <c r="E88" s="55"/>
      <c r="F88" s="56"/>
      <c r="G88" s="54"/>
      <c r="H88" s="54"/>
      <c r="I88" s="56">
        <v>1</v>
      </c>
      <c r="J88" s="54"/>
      <c r="K88" s="56"/>
      <c r="L88" s="56"/>
      <c r="M88" s="56"/>
      <c r="N88" s="58"/>
      <c r="O88" s="52" t="s">
        <v>361</v>
      </c>
      <c r="P88" s="15" t="s">
        <v>497</v>
      </c>
      <c r="Q88" s="15">
        <v>84</v>
      </c>
      <c r="R88" s="16"/>
      <c r="S88" s="20" t="s">
        <v>179</v>
      </c>
      <c r="T88" s="21">
        <v>1982</v>
      </c>
      <c r="U88" s="28" t="s">
        <v>235</v>
      </c>
      <c r="V88" s="21">
        <v>2002</v>
      </c>
      <c r="W88" s="25"/>
      <c r="X88" s="21"/>
      <c r="Y88" s="25"/>
      <c r="Z88" s="21">
        <f t="shared" si="39"/>
        <v>12</v>
      </c>
      <c r="AA88" s="25" t="s">
        <v>129</v>
      </c>
      <c r="AB88" s="21" t="s">
        <v>121</v>
      </c>
      <c r="AC88" s="21"/>
      <c r="AE88" s="187" t="s">
        <v>894</v>
      </c>
      <c r="AF88" s="82"/>
      <c r="CP88" s="19" t="str">
        <f t="shared" si="40"/>
        <v>Delmas Marc</v>
      </c>
      <c r="CR88" s="19">
        <f t="shared" si="41"/>
        <v>12</v>
      </c>
      <c r="CS88" s="19" t="str">
        <f t="shared" si="42"/>
        <v>D</v>
      </c>
      <c r="CT88" s="154">
        <v>9660</v>
      </c>
      <c r="CU88" s="126"/>
      <c r="CV88" s="125">
        <v>742</v>
      </c>
      <c r="CW88" s="33">
        <f t="shared" si="31"/>
        <v>8</v>
      </c>
      <c r="CX88" s="83" t="str">
        <f t="shared" si="32"/>
        <v>Konstrukteur 5  / Fachplaner 5 / Gruppenchef 3</v>
      </c>
      <c r="CY88" s="125">
        <v>741</v>
      </c>
      <c r="CZ88" s="33">
        <f t="shared" si="33"/>
        <v>7</v>
      </c>
      <c r="DA88" s="83" t="str">
        <f t="shared" si="34"/>
        <v>Konstrukteur 4 / Fachplaner 4 / Gruppenchef 2</v>
      </c>
      <c r="DB88" s="125">
        <v>733</v>
      </c>
      <c r="DC88" s="33">
        <f t="shared" si="35"/>
        <v>6</v>
      </c>
      <c r="DD88" s="83" t="str">
        <f t="shared" si="36"/>
        <v>Konstrukteur 3 / -planer 3 / Gruppenchef 1</v>
      </c>
      <c r="DE88" s="20"/>
      <c r="DF88" s="125">
        <v>733</v>
      </c>
      <c r="DG88" s="125">
        <f t="shared" si="37"/>
        <v>6</v>
      </c>
      <c r="DH88" s="83" t="str">
        <f t="shared" si="38"/>
        <v>Konstrukteur 3 / -planer 3 / Gruppenchef 1</v>
      </c>
      <c r="DM88" s="19">
        <f t="shared" si="43"/>
        <v>9660</v>
      </c>
      <c r="DN88" s="153">
        <v>6</v>
      </c>
      <c r="DO88" s="19">
        <v>0</v>
      </c>
      <c r="DP88" s="19" t="s">
        <v>965</v>
      </c>
    </row>
    <row r="89" spans="1:120" s="19" customFormat="1" x14ac:dyDescent="0.2">
      <c r="A89" s="53">
        <v>0</v>
      </c>
      <c r="B89" s="53"/>
      <c r="C89" s="53">
        <f t="shared" si="30"/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361</v>
      </c>
      <c r="P89" s="15" t="s">
        <v>491</v>
      </c>
      <c r="Q89" s="15">
        <v>85</v>
      </c>
      <c r="R89" s="16"/>
      <c r="S89" s="20" t="s">
        <v>140</v>
      </c>
      <c r="T89" s="21">
        <v>1955</v>
      </c>
      <c r="U89" s="28" t="s">
        <v>126</v>
      </c>
      <c r="V89" s="21">
        <v>1973</v>
      </c>
      <c r="W89" s="25"/>
      <c r="X89" s="21"/>
      <c r="Y89" s="28"/>
      <c r="Z89" s="21">
        <f t="shared" si="39"/>
        <v>41</v>
      </c>
      <c r="AA89" s="25" t="s">
        <v>129</v>
      </c>
      <c r="AB89" s="21" t="s">
        <v>1042</v>
      </c>
      <c r="AC89" s="21"/>
      <c r="AE89" s="187" t="s">
        <v>377</v>
      </c>
      <c r="AF89" s="82"/>
      <c r="CP89" s="19" t="str">
        <f t="shared" si="40"/>
        <v>Wespiser Charles</v>
      </c>
      <c r="CR89" s="19">
        <f t="shared" si="41"/>
        <v>41</v>
      </c>
      <c r="CS89" s="19" t="str">
        <f t="shared" si="42"/>
        <v xml:space="preserve"> E/D </v>
      </c>
      <c r="CT89" s="154">
        <v>5545</v>
      </c>
      <c r="CU89" s="126"/>
      <c r="CV89" s="125">
        <v>741</v>
      </c>
      <c r="CW89" s="33">
        <f t="shared" si="31"/>
        <v>7</v>
      </c>
      <c r="CX89" s="83" t="str">
        <f t="shared" si="32"/>
        <v>Konstrukteur 4 / Fachplaner 4 / Gruppenchef 2</v>
      </c>
      <c r="CY89" s="125">
        <v>741</v>
      </c>
      <c r="CZ89" s="33">
        <f t="shared" si="33"/>
        <v>7</v>
      </c>
      <c r="DA89" s="83" t="str">
        <f t="shared" si="34"/>
        <v>Konstrukteur 4 / Fachplaner 4 / Gruppenchef 2</v>
      </c>
      <c r="DB89" s="125">
        <v>741</v>
      </c>
      <c r="DC89" s="33">
        <f t="shared" si="35"/>
        <v>7</v>
      </c>
      <c r="DD89" s="83" t="str">
        <f t="shared" si="36"/>
        <v>Konstrukteur 4 / Fachplaner 4 / Gruppenchef 2</v>
      </c>
      <c r="DE89" s="20"/>
      <c r="DF89" s="125">
        <v>741</v>
      </c>
      <c r="DG89" s="33">
        <f t="shared" si="37"/>
        <v>7</v>
      </c>
      <c r="DH89" s="83" t="str">
        <f t="shared" si="38"/>
        <v>Konstrukteur 4 / Fachplaner 4 / Gruppenchef 2</v>
      </c>
      <c r="DM89" s="19">
        <f t="shared" si="43"/>
        <v>5545</v>
      </c>
      <c r="DN89" s="153">
        <v>6</v>
      </c>
      <c r="DO89" s="19">
        <v>0</v>
      </c>
      <c r="DP89" s="19" t="s">
        <v>965</v>
      </c>
    </row>
    <row r="90" spans="1:120" s="19" customFormat="1" x14ac:dyDescent="0.2">
      <c r="A90" s="53">
        <v>0</v>
      </c>
      <c r="B90" s="53">
        <v>1</v>
      </c>
      <c r="C90" s="53">
        <f t="shared" si="30"/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492</v>
      </c>
      <c r="Q90" s="15">
        <v>86</v>
      </c>
      <c r="R90" s="16"/>
      <c r="S90" s="20" t="s">
        <v>143</v>
      </c>
      <c r="T90" s="21">
        <v>1968</v>
      </c>
      <c r="U90" s="28" t="s">
        <v>128</v>
      </c>
      <c r="V90" s="21">
        <v>1989</v>
      </c>
      <c r="W90" s="25"/>
      <c r="X90" s="21"/>
      <c r="Y90" s="28"/>
      <c r="Z90" s="21">
        <f t="shared" si="39"/>
        <v>25</v>
      </c>
      <c r="AA90" s="25" t="s">
        <v>710</v>
      </c>
      <c r="AB90" s="21" t="s">
        <v>1042</v>
      </c>
      <c r="AC90" s="21"/>
      <c r="AE90" s="187" t="s">
        <v>377</v>
      </c>
      <c r="AF90" s="82"/>
      <c r="CP90" s="19" t="str">
        <f t="shared" si="40"/>
        <v>Nicolosi Lucia</v>
      </c>
      <c r="CR90" s="19">
        <f t="shared" si="41"/>
        <v>25</v>
      </c>
      <c r="CS90" s="19" t="str">
        <f t="shared" si="42"/>
        <v xml:space="preserve"> E/D </v>
      </c>
      <c r="CT90" s="154">
        <v>7637</v>
      </c>
      <c r="CU90" s="126"/>
      <c r="CV90" s="125">
        <v>741</v>
      </c>
      <c r="CW90" s="33">
        <f t="shared" ref="CW90:CW121" si="44">VLOOKUP($CV90,Funktionsbezeichnungen,3,0)</f>
        <v>7</v>
      </c>
      <c r="CX90" s="83" t="str">
        <f t="shared" ref="CX90:CX121" si="45">VLOOKUP($CV90,Funktionsbezeichnungen,2,0)</f>
        <v>Konstrukteur 4 / Fachplaner 4 / Gruppenchef 2</v>
      </c>
      <c r="CY90" s="125">
        <v>741</v>
      </c>
      <c r="CZ90" s="33">
        <f t="shared" si="33"/>
        <v>7</v>
      </c>
      <c r="DA90" s="83" t="str">
        <f t="shared" si="34"/>
        <v>Konstrukteur 4 / Fachplaner 4 / Gruppenchef 2</v>
      </c>
      <c r="DB90" s="125">
        <v>741</v>
      </c>
      <c r="DC90" s="33">
        <f t="shared" si="35"/>
        <v>7</v>
      </c>
      <c r="DD90" s="83" t="str">
        <f t="shared" si="36"/>
        <v>Konstrukteur 4 / Fachplaner 4 / Gruppenchef 2</v>
      </c>
      <c r="DE90" s="20"/>
      <c r="DF90" s="125">
        <v>741</v>
      </c>
      <c r="DG90" s="33">
        <f t="shared" si="37"/>
        <v>7</v>
      </c>
      <c r="DH90" s="83" t="str">
        <f t="shared" si="38"/>
        <v>Konstrukteur 4 / Fachplaner 4 / Gruppenchef 2</v>
      </c>
      <c r="DM90" s="19">
        <f t="shared" si="43"/>
        <v>7637</v>
      </c>
      <c r="DN90" s="153">
        <v>6</v>
      </c>
      <c r="DO90" s="19">
        <v>0</v>
      </c>
      <c r="DP90" s="19" t="s">
        <v>965</v>
      </c>
    </row>
    <row r="91" spans="1:120" s="19" customFormat="1" x14ac:dyDescent="0.2">
      <c r="A91" s="53">
        <v>0</v>
      </c>
      <c r="B91" s="53"/>
      <c r="C91" s="53">
        <f t="shared" si="30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358</v>
      </c>
      <c r="P91" s="15" t="s">
        <v>652</v>
      </c>
      <c r="Q91" s="15">
        <v>87</v>
      </c>
      <c r="R91" s="16"/>
      <c r="S91" s="20" t="s">
        <v>651</v>
      </c>
      <c r="T91" s="21">
        <v>1967</v>
      </c>
      <c r="U91" s="28" t="s">
        <v>653</v>
      </c>
      <c r="V91" s="21">
        <v>1988</v>
      </c>
      <c r="W91" s="25"/>
      <c r="X91" s="21"/>
      <c r="Y91" s="28"/>
      <c r="Z91" s="21">
        <f t="shared" si="39"/>
        <v>26</v>
      </c>
      <c r="AA91" s="25" t="s">
        <v>653</v>
      </c>
      <c r="AB91" s="21" t="s">
        <v>142</v>
      </c>
      <c r="AC91" s="21"/>
      <c r="AE91" s="187" t="s">
        <v>378</v>
      </c>
      <c r="AF91" s="82"/>
      <c r="CP91" s="19" t="str">
        <f t="shared" si="40"/>
        <v>Dettwiler Markus</v>
      </c>
      <c r="CR91" s="19">
        <f t="shared" si="41"/>
        <v>26</v>
      </c>
      <c r="CS91" s="19" t="str">
        <f t="shared" si="42"/>
        <v>E</v>
      </c>
      <c r="CT91" s="154">
        <v>5639</v>
      </c>
      <c r="CU91" s="126"/>
      <c r="CV91" s="125">
        <v>741</v>
      </c>
      <c r="CW91" s="33">
        <f t="shared" si="44"/>
        <v>7</v>
      </c>
      <c r="CX91" s="83" t="str">
        <f t="shared" si="45"/>
        <v>Konstrukteur 4 / Fachplaner 4 / Gruppenchef 2</v>
      </c>
      <c r="CY91" s="125">
        <v>741</v>
      </c>
      <c r="CZ91" s="33">
        <f t="shared" si="33"/>
        <v>7</v>
      </c>
      <c r="DA91" s="83" t="str">
        <f t="shared" si="34"/>
        <v>Konstrukteur 4 / Fachplaner 4 / Gruppenchef 2</v>
      </c>
      <c r="DB91" s="125">
        <v>741</v>
      </c>
      <c r="DC91" s="33">
        <f t="shared" si="35"/>
        <v>7</v>
      </c>
      <c r="DD91" s="83" t="str">
        <f t="shared" si="36"/>
        <v>Konstrukteur 4 / Fachplaner 4 / Gruppenchef 2</v>
      </c>
      <c r="DE91" s="20"/>
      <c r="DF91" s="125">
        <v>741</v>
      </c>
      <c r="DG91" s="33">
        <f t="shared" si="37"/>
        <v>7</v>
      </c>
      <c r="DH91" s="83" t="str">
        <f t="shared" si="38"/>
        <v>Konstrukteur 4 / Fachplaner 4 / Gruppenchef 2</v>
      </c>
      <c r="DM91" s="19">
        <f t="shared" si="43"/>
        <v>5639</v>
      </c>
      <c r="DN91" s="153">
        <v>6</v>
      </c>
      <c r="DO91" s="19">
        <v>0</v>
      </c>
      <c r="DP91" s="19" t="s">
        <v>965</v>
      </c>
    </row>
    <row r="92" spans="1:120" s="19" customFormat="1" x14ac:dyDescent="0.2">
      <c r="A92" s="53">
        <v>0</v>
      </c>
      <c r="B92" s="53"/>
      <c r="C92" s="53">
        <f t="shared" si="30"/>
        <v>1</v>
      </c>
      <c r="D92" s="55"/>
      <c r="E92" s="55"/>
      <c r="F92" s="56"/>
      <c r="G92" s="54"/>
      <c r="H92" s="54"/>
      <c r="I92" s="56">
        <v>1</v>
      </c>
      <c r="J92" s="54"/>
      <c r="K92" s="56"/>
      <c r="L92" s="56"/>
      <c r="M92" s="56"/>
      <c r="N92" s="58"/>
      <c r="O92" s="52" t="s">
        <v>358</v>
      </c>
      <c r="P92" s="15" t="s">
        <v>558</v>
      </c>
      <c r="Q92" s="15">
        <v>88</v>
      </c>
      <c r="R92" s="16"/>
      <c r="S92" s="20" t="s">
        <v>559</v>
      </c>
      <c r="T92" s="21">
        <v>1973</v>
      </c>
      <c r="U92" s="28" t="s">
        <v>560</v>
      </c>
      <c r="V92" s="21">
        <v>1994</v>
      </c>
      <c r="W92" s="25"/>
      <c r="X92" s="21"/>
      <c r="Y92" s="28"/>
      <c r="Z92" s="21">
        <f t="shared" si="39"/>
        <v>20</v>
      </c>
      <c r="AA92" s="25" t="s">
        <v>235</v>
      </c>
      <c r="AB92" s="21" t="s">
        <v>142</v>
      </c>
      <c r="AC92" s="21"/>
      <c r="AE92" s="187" t="s">
        <v>378</v>
      </c>
      <c r="AF92" s="82"/>
      <c r="CP92" s="19" t="str">
        <f t="shared" si="40"/>
        <v>Enderlen Francois</v>
      </c>
      <c r="CR92" s="19">
        <f t="shared" si="41"/>
        <v>20</v>
      </c>
      <c r="CS92" s="19" t="str">
        <f t="shared" si="42"/>
        <v>E</v>
      </c>
      <c r="CT92" s="154">
        <v>5636</v>
      </c>
      <c r="CU92" s="126"/>
      <c r="CV92" s="125">
        <v>741</v>
      </c>
      <c r="CW92" s="33">
        <f t="shared" si="44"/>
        <v>7</v>
      </c>
      <c r="CX92" s="83" t="str">
        <f t="shared" si="45"/>
        <v>Konstrukteur 4 / Fachplaner 4 / Gruppenchef 2</v>
      </c>
      <c r="CY92" s="125">
        <v>741</v>
      </c>
      <c r="CZ92" s="33">
        <f t="shared" si="33"/>
        <v>7</v>
      </c>
      <c r="DA92" s="83" t="str">
        <f t="shared" si="34"/>
        <v>Konstrukteur 4 / Fachplaner 4 / Gruppenchef 2</v>
      </c>
      <c r="DB92" s="125">
        <v>741</v>
      </c>
      <c r="DC92" s="33">
        <f t="shared" si="35"/>
        <v>7</v>
      </c>
      <c r="DD92" s="83" t="str">
        <f t="shared" si="36"/>
        <v>Konstrukteur 4 / Fachplaner 4 / Gruppenchef 2</v>
      </c>
      <c r="DE92" s="20"/>
      <c r="DF92" s="125">
        <v>741</v>
      </c>
      <c r="DG92" s="33">
        <f t="shared" si="37"/>
        <v>7</v>
      </c>
      <c r="DH92" s="83" t="str">
        <f t="shared" si="38"/>
        <v>Konstrukteur 4 / Fachplaner 4 / Gruppenchef 2</v>
      </c>
      <c r="DM92" s="19">
        <f t="shared" si="43"/>
        <v>5636</v>
      </c>
      <c r="DN92" s="153">
        <v>6</v>
      </c>
      <c r="DO92" s="19">
        <v>0</v>
      </c>
      <c r="DP92" s="19" t="s">
        <v>965</v>
      </c>
    </row>
    <row r="93" spans="1:120" s="19" customFormat="1" x14ac:dyDescent="0.2">
      <c r="A93" s="53">
        <v>0</v>
      </c>
      <c r="B93" s="53"/>
      <c r="C93" s="53">
        <f t="shared" si="30"/>
        <v>0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358</v>
      </c>
      <c r="P93" s="15" t="s">
        <v>617</v>
      </c>
      <c r="Q93" s="15">
        <v>89</v>
      </c>
      <c r="R93" s="42"/>
      <c r="S93" s="27" t="s">
        <v>618</v>
      </c>
      <c r="T93" s="21">
        <v>1985</v>
      </c>
      <c r="U93" s="28" t="s">
        <v>235</v>
      </c>
      <c r="V93" s="21">
        <v>2006</v>
      </c>
      <c r="W93" s="25" t="s">
        <v>530</v>
      </c>
      <c r="X93" s="21">
        <v>2013</v>
      </c>
      <c r="Y93" s="25"/>
      <c r="Z93" s="21">
        <f t="shared" si="39"/>
        <v>8</v>
      </c>
      <c r="AA93" s="25" t="s">
        <v>1073</v>
      </c>
      <c r="AB93" s="21" t="s">
        <v>142</v>
      </c>
      <c r="AC93" s="21"/>
      <c r="AE93" s="187" t="s">
        <v>376</v>
      </c>
      <c r="AF93" s="82"/>
      <c r="CP93" s="19" t="str">
        <f t="shared" si="40"/>
        <v>Zeltner Viktor</v>
      </c>
      <c r="CR93" s="19">
        <f t="shared" si="41"/>
        <v>8</v>
      </c>
      <c r="CS93" s="19" t="str">
        <f t="shared" si="42"/>
        <v>E</v>
      </c>
      <c r="CT93" s="154">
        <v>6765</v>
      </c>
      <c r="CU93" s="126"/>
      <c r="CV93" s="125">
        <v>771</v>
      </c>
      <c r="CW93" s="33">
        <f t="shared" si="44"/>
        <v>7</v>
      </c>
      <c r="CX93" s="83" t="str">
        <f t="shared" si="45"/>
        <v>Projektingenieur 1</v>
      </c>
      <c r="CY93" s="125">
        <v>733</v>
      </c>
      <c r="CZ93" s="33">
        <f t="shared" ref="CZ93:CZ118" si="46">VLOOKUP($CY93,Funktionsbezeichnungen,3,0)</f>
        <v>6</v>
      </c>
      <c r="DA93" s="83" t="str">
        <f t="shared" ref="DA93:DA118" si="47">VLOOKUP($CY93,Funktionsbezeichnungen,2,0)</f>
        <v>Konstrukteur 3 / -planer 3 / Gruppenchef 1</v>
      </c>
      <c r="DB93" s="125">
        <v>732</v>
      </c>
      <c r="DC93" s="33">
        <f t="shared" si="35"/>
        <v>5</v>
      </c>
      <c r="DD93" s="83" t="str">
        <f t="shared" si="36"/>
        <v>Konstrukteur 2 / -planer 2</v>
      </c>
      <c r="DE93" s="20"/>
      <c r="DF93" s="33">
        <v>732</v>
      </c>
      <c r="DG93" s="33">
        <f t="shared" ref="DG93:DG118" si="48">VLOOKUP($DF93,Funktionsbezeichnungen,3,0)</f>
        <v>5</v>
      </c>
      <c r="DH93" s="83" t="str">
        <f t="shared" ref="DH93:DH118" si="49">VLOOKUP($DF93,Funktionsbezeichnungen,2,0)</f>
        <v>Konstrukteur 2 / -planer 2</v>
      </c>
      <c r="DM93" s="19">
        <f t="shared" si="43"/>
        <v>6765</v>
      </c>
      <c r="DN93" s="153">
        <v>6</v>
      </c>
      <c r="DO93" s="19">
        <v>0</v>
      </c>
      <c r="DP93" s="19" t="s">
        <v>964</v>
      </c>
    </row>
    <row r="94" spans="1:120" s="19" customFormat="1" x14ac:dyDescent="0.2">
      <c r="A94" s="53">
        <v>0</v>
      </c>
      <c r="B94" s="53"/>
      <c r="C94" s="53">
        <f t="shared" si="30"/>
        <v>0</v>
      </c>
      <c r="D94" s="55"/>
      <c r="E94" s="55"/>
      <c r="F94" s="55"/>
      <c r="G94" s="53"/>
      <c r="H94" s="53"/>
      <c r="I94" s="55">
        <v>1</v>
      </c>
      <c r="J94" s="53"/>
      <c r="K94" s="55"/>
      <c r="L94" s="55"/>
      <c r="M94" s="55"/>
      <c r="N94" s="59"/>
      <c r="O94" s="19" t="s">
        <v>358</v>
      </c>
      <c r="P94" s="15" t="s">
        <v>498</v>
      </c>
      <c r="Q94" s="15">
        <v>90</v>
      </c>
      <c r="R94" s="42"/>
      <c r="S94" s="27" t="s">
        <v>251</v>
      </c>
      <c r="T94" s="21">
        <v>1988</v>
      </c>
      <c r="U94" s="28" t="s">
        <v>235</v>
      </c>
      <c r="V94" s="21">
        <v>2007</v>
      </c>
      <c r="W94" s="25"/>
      <c r="X94" s="21"/>
      <c r="Y94" s="25"/>
      <c r="Z94" s="21">
        <f t="shared" si="39"/>
        <v>7</v>
      </c>
      <c r="AA94" s="25" t="s">
        <v>235</v>
      </c>
      <c r="AB94" s="21" t="s">
        <v>142</v>
      </c>
      <c r="AC94" s="21"/>
      <c r="AE94" s="187" t="s">
        <v>1101</v>
      </c>
      <c r="AF94" s="82"/>
      <c r="CP94" s="19" t="str">
        <f t="shared" si="40"/>
        <v>Will Cédric</v>
      </c>
      <c r="CR94" s="19">
        <f t="shared" si="41"/>
        <v>7</v>
      </c>
      <c r="CS94" s="19" t="str">
        <f t="shared" si="42"/>
        <v>E</v>
      </c>
      <c r="CT94" s="154">
        <v>9688</v>
      </c>
      <c r="CU94" s="126"/>
      <c r="CV94" s="125">
        <v>733</v>
      </c>
      <c r="CW94" s="33">
        <f t="shared" si="44"/>
        <v>6</v>
      </c>
      <c r="CX94" s="83" t="str">
        <f t="shared" si="45"/>
        <v>Konstrukteur 3 / -planer 3 / Gruppenchef 1</v>
      </c>
      <c r="CY94" s="125">
        <v>732</v>
      </c>
      <c r="CZ94" s="33">
        <f t="shared" si="46"/>
        <v>5</v>
      </c>
      <c r="DA94" s="83" t="str">
        <f t="shared" si="47"/>
        <v>Konstrukteur 2 / -planer 2</v>
      </c>
      <c r="DB94" s="125">
        <v>732</v>
      </c>
      <c r="DC94" s="33">
        <f t="shared" si="35"/>
        <v>5</v>
      </c>
      <c r="DD94" s="83" t="str">
        <f t="shared" si="36"/>
        <v>Konstrukteur 2 / -planer 2</v>
      </c>
      <c r="DE94" s="20"/>
      <c r="DF94" s="33">
        <v>732</v>
      </c>
      <c r="DG94" s="33">
        <f t="shared" si="48"/>
        <v>5</v>
      </c>
      <c r="DH94" s="83" t="str">
        <f t="shared" si="49"/>
        <v>Konstrukteur 2 / -planer 2</v>
      </c>
      <c r="DM94" s="19">
        <f t="shared" si="43"/>
        <v>9688</v>
      </c>
      <c r="DN94" s="153">
        <v>6</v>
      </c>
      <c r="DO94" s="19">
        <v>0</v>
      </c>
      <c r="DP94" s="19" t="s">
        <v>964</v>
      </c>
    </row>
    <row r="95" spans="1:120" s="19" customFormat="1" x14ac:dyDescent="0.2">
      <c r="A95" s="53">
        <v>0</v>
      </c>
      <c r="B95" s="53"/>
      <c r="C95" s="53">
        <f t="shared" si="30"/>
        <v>0</v>
      </c>
      <c r="D95" s="55"/>
      <c r="E95" s="55"/>
      <c r="F95" s="55"/>
      <c r="G95" s="53"/>
      <c r="H95" s="53"/>
      <c r="I95" s="55">
        <v>1</v>
      </c>
      <c r="J95" s="53"/>
      <c r="K95" s="55"/>
      <c r="L95" s="55"/>
      <c r="M95" s="55"/>
      <c r="N95" s="59"/>
      <c r="O95" s="19" t="s">
        <v>358</v>
      </c>
      <c r="P95" s="15" t="s">
        <v>499</v>
      </c>
      <c r="Q95" s="15">
        <v>91</v>
      </c>
      <c r="R95" s="42"/>
      <c r="S95" s="27" t="s">
        <v>250</v>
      </c>
      <c r="T95" s="21">
        <v>1987</v>
      </c>
      <c r="U95" s="28" t="s">
        <v>235</v>
      </c>
      <c r="V95" s="21">
        <v>2007</v>
      </c>
      <c r="W95" s="25"/>
      <c r="X95" s="21"/>
      <c r="Y95" s="25"/>
      <c r="Z95" s="21">
        <f t="shared" si="39"/>
        <v>7</v>
      </c>
      <c r="AA95" s="25" t="s">
        <v>235</v>
      </c>
      <c r="AB95" s="21" t="s">
        <v>142</v>
      </c>
      <c r="AC95" s="21"/>
      <c r="AE95" s="90" t="s">
        <v>378</v>
      </c>
      <c r="AF95" s="82"/>
      <c r="CP95" s="19" t="str">
        <f t="shared" si="40"/>
        <v>Wernli Sebastian</v>
      </c>
      <c r="CR95" s="19">
        <f t="shared" si="41"/>
        <v>7</v>
      </c>
      <c r="CS95" s="19" t="str">
        <f t="shared" si="42"/>
        <v>E</v>
      </c>
      <c r="CT95" s="154">
        <v>9687</v>
      </c>
      <c r="CU95" s="126"/>
      <c r="CV95" s="125">
        <v>733</v>
      </c>
      <c r="CW95" s="33">
        <f t="shared" si="44"/>
        <v>6</v>
      </c>
      <c r="CX95" s="83" t="str">
        <f t="shared" si="45"/>
        <v>Konstrukteur 3 / -planer 3 / Gruppenchef 1</v>
      </c>
      <c r="CY95" s="125">
        <v>732</v>
      </c>
      <c r="CZ95" s="33">
        <f t="shared" si="46"/>
        <v>5</v>
      </c>
      <c r="DA95" s="83" t="str">
        <f t="shared" si="47"/>
        <v>Konstrukteur 2 / -planer 2</v>
      </c>
      <c r="DB95" s="125">
        <v>732</v>
      </c>
      <c r="DC95" s="33">
        <f t="shared" si="35"/>
        <v>5</v>
      </c>
      <c r="DD95" s="83" t="str">
        <f t="shared" si="36"/>
        <v>Konstrukteur 2 / -planer 2</v>
      </c>
      <c r="DE95" s="20"/>
      <c r="DF95" s="33">
        <v>732</v>
      </c>
      <c r="DG95" s="33">
        <f t="shared" si="48"/>
        <v>5</v>
      </c>
      <c r="DH95" s="83" t="str">
        <f t="shared" si="49"/>
        <v>Konstrukteur 2 / -planer 2</v>
      </c>
      <c r="DM95" s="19">
        <f t="shared" si="43"/>
        <v>9687</v>
      </c>
      <c r="DN95" s="153">
        <v>6</v>
      </c>
      <c r="DO95" s="19">
        <v>0</v>
      </c>
      <c r="DP95" s="19" t="s">
        <v>964</v>
      </c>
    </row>
    <row r="96" spans="1:120" s="19" customFormat="1" x14ac:dyDescent="0.2">
      <c r="A96" s="53">
        <v>0</v>
      </c>
      <c r="B96" s="53"/>
      <c r="C96" s="53">
        <f t="shared" si="30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360</v>
      </c>
      <c r="P96" s="15" t="s">
        <v>556</v>
      </c>
      <c r="Q96" s="15">
        <v>92</v>
      </c>
      <c r="R96" s="42"/>
      <c r="S96" s="27" t="s">
        <v>557</v>
      </c>
      <c r="T96" s="21">
        <v>1987</v>
      </c>
      <c r="U96" s="28" t="s">
        <v>235</v>
      </c>
      <c r="V96" s="21">
        <v>2008</v>
      </c>
      <c r="W96" s="25"/>
      <c r="X96" s="21"/>
      <c r="Y96" s="25"/>
      <c r="Z96" s="21">
        <f t="shared" si="39"/>
        <v>6</v>
      </c>
      <c r="AA96" s="25" t="s">
        <v>235</v>
      </c>
      <c r="AB96" s="21" t="s">
        <v>142</v>
      </c>
      <c r="AC96" s="21"/>
      <c r="AE96" s="90" t="s">
        <v>378</v>
      </c>
      <c r="AF96" s="82"/>
      <c r="CP96" s="160" t="str">
        <f t="shared" si="40"/>
        <v>Breiter Michael</v>
      </c>
      <c r="CR96" s="19">
        <f t="shared" si="41"/>
        <v>6</v>
      </c>
      <c r="CS96" s="19" t="str">
        <f t="shared" si="42"/>
        <v>E</v>
      </c>
      <c r="CT96" s="154">
        <v>7702</v>
      </c>
      <c r="CU96" s="126"/>
      <c r="CV96" s="125">
        <v>733</v>
      </c>
      <c r="CW96" s="33">
        <f>VLOOKUP($CV96,Funktionsbezeichnungen,3,0)</f>
        <v>6</v>
      </c>
      <c r="CX96" s="83" t="str">
        <f>VLOOKUP($CV96,Funktionsbezeichnungen,2,0)</f>
        <v>Konstrukteur 3 / -planer 3 / Gruppenchef 1</v>
      </c>
      <c r="CY96" s="125">
        <v>732</v>
      </c>
      <c r="CZ96" s="33">
        <f>VLOOKUP($CY96,Funktionsbezeichnungen,3,0)</f>
        <v>5</v>
      </c>
      <c r="DA96" s="83" t="str">
        <f>VLOOKUP($CY96,Funktionsbezeichnungen,2,0)</f>
        <v>Konstrukteur 2 / -planer 2</v>
      </c>
      <c r="DB96" s="33">
        <v>732</v>
      </c>
      <c r="DC96" s="33">
        <f>VLOOKUP($DB96,Funktionsbezeichnungen,3,0)</f>
        <v>5</v>
      </c>
      <c r="DD96" s="83" t="str">
        <f>VLOOKUP($DB96,Funktionsbezeichnungen,2,0)</f>
        <v>Konstrukteur 2 / -planer 2</v>
      </c>
      <c r="DF96" s="33">
        <v>732</v>
      </c>
      <c r="DG96" s="33">
        <f t="shared" si="48"/>
        <v>5</v>
      </c>
      <c r="DH96" s="83" t="str">
        <f t="shared" si="49"/>
        <v>Konstrukteur 2 / -planer 2</v>
      </c>
      <c r="DM96" s="19">
        <f>+CT96</f>
        <v>7702</v>
      </c>
      <c r="DN96" s="153">
        <v>6</v>
      </c>
      <c r="DO96" s="19">
        <v>0</v>
      </c>
      <c r="DP96" s="19" t="s">
        <v>964</v>
      </c>
    </row>
    <row r="97" spans="1:120" s="19" customFormat="1" x14ac:dyDescent="0.2">
      <c r="A97" s="53">
        <v>0</v>
      </c>
      <c r="B97" s="53"/>
      <c r="C97" s="53">
        <f t="shared" si="30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360</v>
      </c>
      <c r="P97" s="194" t="s">
        <v>544</v>
      </c>
      <c r="Q97" s="15">
        <v>93</v>
      </c>
      <c r="R97" s="42"/>
      <c r="S97" s="27" t="s">
        <v>545</v>
      </c>
      <c r="T97" s="21">
        <v>1988</v>
      </c>
      <c r="U97" s="28" t="s">
        <v>235</v>
      </c>
      <c r="V97" s="21">
        <v>2009</v>
      </c>
      <c r="W97" s="25"/>
      <c r="X97" s="21"/>
      <c r="Y97" s="25"/>
      <c r="Z97" s="21">
        <f t="shared" si="39"/>
        <v>5</v>
      </c>
      <c r="AA97" s="25" t="s">
        <v>141</v>
      </c>
      <c r="AB97" s="21" t="s">
        <v>147</v>
      </c>
      <c r="AC97" s="21"/>
      <c r="AE97" s="90" t="s">
        <v>378</v>
      </c>
      <c r="AF97" s="82"/>
      <c r="CP97" s="19" t="str">
        <f t="shared" si="40"/>
        <v>Charmillot Stéphane</v>
      </c>
      <c r="CR97" s="19">
        <f t="shared" si="41"/>
        <v>5</v>
      </c>
      <c r="CS97" s="19" t="str">
        <f t="shared" si="42"/>
        <v>F</v>
      </c>
      <c r="CT97" s="154">
        <v>9710</v>
      </c>
      <c r="CU97" s="126"/>
      <c r="CV97" s="125">
        <v>732</v>
      </c>
      <c r="CW97" s="33">
        <f t="shared" si="44"/>
        <v>5</v>
      </c>
      <c r="CX97" s="83" t="str">
        <f t="shared" si="45"/>
        <v>Konstrukteur 2 / -planer 2</v>
      </c>
      <c r="CY97" s="125">
        <v>732</v>
      </c>
      <c r="CZ97" s="33">
        <f t="shared" si="46"/>
        <v>5</v>
      </c>
      <c r="DA97" s="83" t="str">
        <f t="shared" si="47"/>
        <v>Konstrukteur 2 / -planer 2</v>
      </c>
      <c r="DB97" s="125">
        <v>731</v>
      </c>
      <c r="DC97" s="33">
        <f t="shared" si="35"/>
        <v>4</v>
      </c>
      <c r="DD97" s="83" t="str">
        <f t="shared" si="36"/>
        <v>Konstrukteur 1 / -planer 1</v>
      </c>
      <c r="DE97" s="20"/>
      <c r="DF97" s="33">
        <v>732</v>
      </c>
      <c r="DG97" s="33">
        <f t="shared" si="48"/>
        <v>5</v>
      </c>
      <c r="DH97" s="83" t="str">
        <f t="shared" si="49"/>
        <v>Konstrukteur 2 / -planer 2</v>
      </c>
      <c r="DM97" s="19">
        <f t="shared" si="43"/>
        <v>9710</v>
      </c>
      <c r="DN97" s="153">
        <v>6</v>
      </c>
      <c r="DO97" s="19">
        <v>0</v>
      </c>
      <c r="DP97" s="19" t="s">
        <v>964</v>
      </c>
    </row>
    <row r="98" spans="1:120" s="19" customFormat="1" x14ac:dyDescent="0.2">
      <c r="A98" s="53">
        <v>0</v>
      </c>
      <c r="B98" s="53"/>
      <c r="C98" s="53">
        <f t="shared" si="30"/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360</v>
      </c>
      <c r="P98" s="15" t="s">
        <v>524</v>
      </c>
      <c r="Q98" s="15">
        <v>94</v>
      </c>
      <c r="R98" s="42"/>
      <c r="S98" s="27" t="s">
        <v>283</v>
      </c>
      <c r="T98" s="21">
        <v>1988</v>
      </c>
      <c r="U98" s="28" t="s">
        <v>235</v>
      </c>
      <c r="V98" s="21">
        <v>2010</v>
      </c>
      <c r="W98" s="25"/>
      <c r="X98" s="21"/>
      <c r="Y98" s="25"/>
      <c r="Z98" s="21">
        <f t="shared" si="39"/>
        <v>4</v>
      </c>
      <c r="AA98" s="25" t="s">
        <v>141</v>
      </c>
      <c r="AB98" s="21" t="s">
        <v>147</v>
      </c>
      <c r="AC98" s="21"/>
      <c r="AE98" s="90" t="s">
        <v>378</v>
      </c>
      <c r="AF98" s="82"/>
      <c r="CP98" s="19" t="str">
        <f t="shared" si="40"/>
        <v>Niederberger Benjamin</v>
      </c>
      <c r="CR98" s="19">
        <f t="shared" si="41"/>
        <v>4</v>
      </c>
      <c r="CS98" s="19" t="str">
        <f t="shared" si="42"/>
        <v>F</v>
      </c>
      <c r="CT98" s="154">
        <v>9701</v>
      </c>
      <c r="CU98" s="126"/>
      <c r="CV98" s="125">
        <v>732</v>
      </c>
      <c r="CW98" s="33">
        <f t="shared" si="44"/>
        <v>5</v>
      </c>
      <c r="CX98" s="83" t="str">
        <f t="shared" si="45"/>
        <v>Konstrukteur 2 / -planer 2</v>
      </c>
      <c r="CY98" s="125">
        <v>731</v>
      </c>
      <c r="CZ98" s="33">
        <f t="shared" si="46"/>
        <v>4</v>
      </c>
      <c r="DA98" s="83" t="str">
        <f t="shared" si="47"/>
        <v>Konstrukteur 1 / -planer 1</v>
      </c>
      <c r="DB98" s="125">
        <v>731</v>
      </c>
      <c r="DC98" s="33">
        <f t="shared" si="35"/>
        <v>4</v>
      </c>
      <c r="DD98" s="83" t="str">
        <f t="shared" si="36"/>
        <v>Konstrukteur 1 / -planer 1</v>
      </c>
      <c r="DE98" s="20"/>
      <c r="DF98" s="33">
        <v>731</v>
      </c>
      <c r="DG98" s="33">
        <f t="shared" si="48"/>
        <v>4</v>
      </c>
      <c r="DH98" s="83" t="str">
        <f t="shared" si="49"/>
        <v>Konstrukteur 1 / -planer 1</v>
      </c>
      <c r="DM98" s="19">
        <f t="shared" si="43"/>
        <v>9701</v>
      </c>
      <c r="DN98" s="153">
        <v>6</v>
      </c>
      <c r="DO98" s="19">
        <v>0</v>
      </c>
      <c r="DP98" s="19" t="s">
        <v>964</v>
      </c>
    </row>
    <row r="99" spans="1:120" s="19" customFormat="1" x14ac:dyDescent="0.2">
      <c r="A99" s="53">
        <v>0</v>
      </c>
      <c r="B99" s="53">
        <v>1</v>
      </c>
      <c r="C99" s="53">
        <f t="shared" si="30"/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358</v>
      </c>
      <c r="P99" s="15" t="s">
        <v>905</v>
      </c>
      <c r="Q99" s="15">
        <v>95</v>
      </c>
      <c r="R99" s="42"/>
      <c r="S99" s="27" t="s">
        <v>906</v>
      </c>
      <c r="T99" s="21">
        <v>1990</v>
      </c>
      <c r="U99" s="28" t="s">
        <v>239</v>
      </c>
      <c r="V99" s="21">
        <v>2012</v>
      </c>
      <c r="W99" s="25"/>
      <c r="X99" s="21"/>
      <c r="Y99" s="25"/>
      <c r="Z99" s="21">
        <f t="shared" si="39"/>
        <v>2</v>
      </c>
      <c r="AA99" s="25" t="s">
        <v>239</v>
      </c>
      <c r="AB99" s="162" t="s">
        <v>147</v>
      </c>
      <c r="AC99" s="21"/>
      <c r="AE99" s="90" t="s">
        <v>378</v>
      </c>
      <c r="AF99" s="82"/>
      <c r="CP99" s="19" t="str">
        <f t="shared" si="40"/>
        <v>Zymeri Shaha</v>
      </c>
      <c r="CR99" s="19">
        <f t="shared" si="41"/>
        <v>2</v>
      </c>
      <c r="CS99" s="19" t="str">
        <f t="shared" si="42"/>
        <v>F</v>
      </c>
      <c r="CT99" s="155">
        <v>9733</v>
      </c>
      <c r="CU99" s="156"/>
      <c r="CV99" s="125">
        <v>731</v>
      </c>
      <c r="CW99" s="33">
        <f t="shared" si="44"/>
        <v>4</v>
      </c>
      <c r="CX99" s="83" t="str">
        <f t="shared" si="45"/>
        <v>Konstrukteur 1 / -planer 1</v>
      </c>
      <c r="CY99" s="125"/>
      <c r="CZ99" s="33"/>
      <c r="DA99" s="83"/>
      <c r="DB99" s="125"/>
      <c r="DC99" s="33"/>
      <c r="DD99" s="83"/>
      <c r="DE99" s="20"/>
      <c r="DF99" s="33">
        <v>731</v>
      </c>
      <c r="DG99" s="33">
        <f t="shared" si="48"/>
        <v>4</v>
      </c>
      <c r="DH99" s="83" t="str">
        <f t="shared" si="49"/>
        <v>Konstrukteur 1 / -planer 1</v>
      </c>
      <c r="DM99" s="19">
        <f t="shared" si="43"/>
        <v>9733</v>
      </c>
      <c r="DN99" s="153">
        <v>7</v>
      </c>
      <c r="DO99" s="19">
        <v>0</v>
      </c>
      <c r="DP99" s="19" t="s">
        <v>964</v>
      </c>
    </row>
    <row r="100" spans="1:120" s="19" customFormat="1" x14ac:dyDescent="0.2">
      <c r="A100" s="53">
        <v>0</v>
      </c>
      <c r="B100" s="53"/>
      <c r="C100" s="53">
        <f t="shared" si="30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361</v>
      </c>
      <c r="P100" s="15" t="s">
        <v>542</v>
      </c>
      <c r="Q100" s="15">
        <v>96</v>
      </c>
      <c r="R100" s="42"/>
      <c r="S100" s="27" t="s">
        <v>538</v>
      </c>
      <c r="T100" s="21">
        <v>1992</v>
      </c>
      <c r="U100" s="28" t="s">
        <v>235</v>
      </c>
      <c r="V100" s="21">
        <v>2012</v>
      </c>
      <c r="W100" s="25"/>
      <c r="X100" s="21"/>
      <c r="Y100" s="25"/>
      <c r="Z100" s="21">
        <f t="shared" si="39"/>
        <v>2</v>
      </c>
      <c r="AA100" s="25" t="s">
        <v>235</v>
      </c>
      <c r="AB100" s="162" t="s">
        <v>147</v>
      </c>
      <c r="AC100" s="21"/>
      <c r="AE100" s="90" t="s">
        <v>378</v>
      </c>
      <c r="AF100" s="82"/>
      <c r="CP100" s="19" t="str">
        <f t="shared" si="40"/>
        <v>Rüegsegger Stefan</v>
      </c>
      <c r="CR100" s="19">
        <f t="shared" si="41"/>
        <v>2</v>
      </c>
      <c r="CS100" s="19" t="str">
        <f t="shared" si="42"/>
        <v>F</v>
      </c>
      <c r="CT100" s="155">
        <v>9707</v>
      </c>
      <c r="CU100" s="156"/>
      <c r="CV100" s="125">
        <v>731</v>
      </c>
      <c r="CW100" s="33">
        <f t="shared" si="44"/>
        <v>4</v>
      </c>
      <c r="CX100" s="83" t="str">
        <f t="shared" si="45"/>
        <v>Konstrukteur 1 / -planer 1</v>
      </c>
      <c r="CY100" s="125"/>
      <c r="CZ100" s="33"/>
      <c r="DA100" s="83"/>
      <c r="DB100" s="125"/>
      <c r="DC100" s="33"/>
      <c r="DD100" s="83"/>
      <c r="DE100" s="20"/>
      <c r="DF100" s="33">
        <v>731</v>
      </c>
      <c r="DG100" s="33">
        <f t="shared" si="48"/>
        <v>4</v>
      </c>
      <c r="DH100" s="83" t="str">
        <f t="shared" si="49"/>
        <v>Konstrukteur 1 / -planer 1</v>
      </c>
      <c r="DM100" s="19">
        <f t="shared" si="43"/>
        <v>9707</v>
      </c>
      <c r="DN100" s="153">
        <v>6</v>
      </c>
      <c r="DO100" s="19">
        <v>0</v>
      </c>
      <c r="DP100" s="19" t="s">
        <v>964</v>
      </c>
    </row>
    <row r="101" spans="1:120" s="19" customFormat="1" x14ac:dyDescent="0.2">
      <c r="A101" s="53">
        <v>0</v>
      </c>
      <c r="B101" s="53"/>
      <c r="C101" s="53">
        <f t="shared" si="30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359</v>
      </c>
      <c r="P101" s="15" t="s">
        <v>543</v>
      </c>
      <c r="Q101" s="15">
        <v>97</v>
      </c>
      <c r="R101" s="42"/>
      <c r="S101" s="27" t="s">
        <v>539</v>
      </c>
      <c r="T101" s="21">
        <v>1992</v>
      </c>
      <c r="U101" s="28" t="s">
        <v>235</v>
      </c>
      <c r="V101" s="21">
        <v>2012</v>
      </c>
      <c r="W101" s="25"/>
      <c r="X101" s="21"/>
      <c r="Y101" s="25"/>
      <c r="Z101" s="21">
        <f t="shared" si="39"/>
        <v>2</v>
      </c>
      <c r="AA101" s="25" t="s">
        <v>235</v>
      </c>
      <c r="AB101" s="162" t="s">
        <v>147</v>
      </c>
      <c r="AC101" s="21"/>
      <c r="AE101" s="90" t="s">
        <v>378</v>
      </c>
      <c r="AF101" s="82"/>
      <c r="CP101" s="19" t="str">
        <f t="shared" si="40"/>
        <v>Schwyn Timm</v>
      </c>
      <c r="CR101" s="19">
        <f t="shared" si="41"/>
        <v>2</v>
      </c>
      <c r="CS101" s="19" t="str">
        <f t="shared" si="42"/>
        <v>F</v>
      </c>
      <c r="CT101" s="155">
        <v>9706</v>
      </c>
      <c r="CU101" s="156"/>
      <c r="CV101" s="125">
        <v>731</v>
      </c>
      <c r="CW101" s="33">
        <f t="shared" si="44"/>
        <v>4</v>
      </c>
      <c r="CX101" s="83" t="str">
        <f t="shared" si="45"/>
        <v>Konstrukteur 1 / -planer 1</v>
      </c>
      <c r="CY101" s="125"/>
      <c r="CZ101" s="33"/>
      <c r="DA101" s="83"/>
      <c r="DB101" s="125"/>
      <c r="DC101" s="33"/>
      <c r="DD101" s="83"/>
      <c r="DE101" s="20"/>
      <c r="DF101" s="33">
        <v>731</v>
      </c>
      <c r="DG101" s="33">
        <f t="shared" si="48"/>
        <v>4</v>
      </c>
      <c r="DH101" s="83" t="str">
        <f t="shared" si="49"/>
        <v>Konstrukteur 1 / -planer 1</v>
      </c>
      <c r="DM101" s="19">
        <f t="shared" si="43"/>
        <v>9706</v>
      </c>
      <c r="DN101" s="153">
        <v>6</v>
      </c>
      <c r="DO101" s="19">
        <v>0</v>
      </c>
      <c r="DP101" s="19" t="s">
        <v>964</v>
      </c>
    </row>
    <row r="102" spans="1:120" s="19" customFormat="1" x14ac:dyDescent="0.2">
      <c r="A102" s="53">
        <v>0</v>
      </c>
      <c r="B102" s="53"/>
      <c r="C102" s="53">
        <f>IF(Z102&gt;=10,1,0)</f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359</v>
      </c>
      <c r="P102" s="15" t="s">
        <v>594</v>
      </c>
      <c r="Q102" s="15">
        <v>98</v>
      </c>
      <c r="R102" s="42"/>
      <c r="S102" s="27" t="s">
        <v>595</v>
      </c>
      <c r="T102" s="21">
        <v>1992</v>
      </c>
      <c r="U102" s="28" t="s">
        <v>235</v>
      </c>
      <c r="V102" s="21">
        <v>2013</v>
      </c>
      <c r="W102" s="25"/>
      <c r="X102" s="21"/>
      <c r="Y102" s="25"/>
      <c r="Z102" s="21">
        <f>$AD$3-V102</f>
        <v>1</v>
      </c>
      <c r="AA102" s="25" t="s">
        <v>235</v>
      </c>
      <c r="AB102" s="21" t="s">
        <v>149</v>
      </c>
      <c r="AC102" s="21"/>
      <c r="AE102" s="90" t="s">
        <v>378</v>
      </c>
      <c r="AF102" s="82"/>
      <c r="CP102" s="19" t="str">
        <f>+S102</f>
        <v>Schär Cedric</v>
      </c>
      <c r="CR102" s="19">
        <f>+Z102</f>
        <v>1</v>
      </c>
      <c r="CS102" s="19" t="str">
        <f>+AB102</f>
        <v>G</v>
      </c>
      <c r="CT102" s="155">
        <v>9715</v>
      </c>
      <c r="CU102" s="156"/>
      <c r="CV102" s="125">
        <v>731</v>
      </c>
      <c r="CW102" s="33">
        <f t="shared" si="44"/>
        <v>4</v>
      </c>
      <c r="CX102" s="83" t="str">
        <f t="shared" si="45"/>
        <v>Konstrukteur 1 / -planer 1</v>
      </c>
      <c r="CY102" s="125"/>
      <c r="CZ102" s="33"/>
      <c r="DA102" s="83"/>
      <c r="DB102" s="125"/>
      <c r="DC102" s="33"/>
      <c r="DD102" s="83"/>
      <c r="DE102" s="20"/>
      <c r="DF102" s="33">
        <v>731</v>
      </c>
      <c r="DG102" s="33">
        <f t="shared" si="48"/>
        <v>4</v>
      </c>
      <c r="DH102" s="83" t="str">
        <f t="shared" si="49"/>
        <v>Konstrukteur 1 / -planer 1</v>
      </c>
      <c r="DM102" s="19">
        <f>+CT102</f>
        <v>9715</v>
      </c>
      <c r="DN102" s="153">
        <v>6</v>
      </c>
      <c r="DO102" s="19">
        <v>0</v>
      </c>
      <c r="DP102" s="19" t="s">
        <v>964</v>
      </c>
    </row>
    <row r="103" spans="1:120" s="19" customFormat="1" x14ac:dyDescent="0.2">
      <c r="A103" s="53">
        <v>0</v>
      </c>
      <c r="B103" s="53"/>
      <c r="C103" s="53">
        <f>IF(Z103&gt;=10,1,0)</f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361</v>
      </c>
      <c r="P103" s="15" t="s">
        <v>627</v>
      </c>
      <c r="Q103" s="15">
        <v>99</v>
      </c>
      <c r="R103" s="42"/>
      <c r="S103" s="27" t="s">
        <v>626</v>
      </c>
      <c r="T103" s="21">
        <v>1995</v>
      </c>
      <c r="U103" s="28" t="s">
        <v>235</v>
      </c>
      <c r="V103" s="21">
        <v>2014</v>
      </c>
      <c r="W103" s="25"/>
      <c r="X103" s="21"/>
      <c r="Y103" s="25"/>
      <c r="Z103" s="21">
        <f>$AD$3-V103</f>
        <v>0</v>
      </c>
      <c r="AA103" s="25" t="s">
        <v>174</v>
      </c>
      <c r="AB103" s="21" t="s">
        <v>149</v>
      </c>
      <c r="AC103" s="21"/>
      <c r="AE103" s="90" t="s">
        <v>378</v>
      </c>
      <c r="AF103" s="82"/>
      <c r="CP103" s="19" t="str">
        <f>+S103</f>
        <v>Leubin Marco</v>
      </c>
      <c r="CR103" s="19">
        <f>+Z103</f>
        <v>0</v>
      </c>
      <c r="CS103" s="19" t="str">
        <f>+AB103</f>
        <v>G</v>
      </c>
      <c r="CT103" s="154">
        <v>9726</v>
      </c>
      <c r="CU103" s="126"/>
      <c r="CV103" s="125">
        <v>731</v>
      </c>
      <c r="CW103" s="33">
        <f t="shared" si="44"/>
        <v>4</v>
      </c>
      <c r="CX103" s="83" t="str">
        <f t="shared" si="45"/>
        <v>Konstrukteur 1 / -planer 1</v>
      </c>
      <c r="CY103" s="125"/>
      <c r="CZ103" s="33"/>
      <c r="DA103" s="83"/>
      <c r="DB103" s="125"/>
      <c r="DC103" s="33"/>
      <c r="DD103" s="83"/>
      <c r="DE103" s="20"/>
      <c r="DF103" s="33"/>
      <c r="DG103" s="33"/>
      <c r="DH103" s="83"/>
      <c r="DM103" s="19">
        <f>+CT103</f>
        <v>9726</v>
      </c>
      <c r="DN103" s="153">
        <v>8</v>
      </c>
      <c r="DO103" s="19">
        <v>0</v>
      </c>
      <c r="DP103" s="185" t="s">
        <v>976</v>
      </c>
    </row>
    <row r="104" spans="1:120" s="19" customFormat="1" x14ac:dyDescent="0.2">
      <c r="A104" s="53">
        <v>0</v>
      </c>
      <c r="B104" s="53">
        <v>1</v>
      </c>
      <c r="C104" s="53">
        <f t="shared" si="30"/>
        <v>1</v>
      </c>
      <c r="D104" s="55"/>
      <c r="E104" s="55"/>
      <c r="F104" s="55"/>
      <c r="G104" s="53"/>
      <c r="H104" s="53"/>
      <c r="I104" s="55"/>
      <c r="J104" s="53"/>
      <c r="K104" s="55"/>
      <c r="L104" s="55">
        <v>1</v>
      </c>
      <c r="M104" s="55"/>
      <c r="N104" s="59"/>
      <c r="O104" s="19" t="s">
        <v>359</v>
      </c>
      <c r="P104" s="15" t="s">
        <v>500</v>
      </c>
      <c r="Q104" s="15">
        <v>100</v>
      </c>
      <c r="R104" s="42" t="s">
        <v>343</v>
      </c>
      <c r="S104" s="27" t="s">
        <v>152</v>
      </c>
      <c r="T104" s="21">
        <v>1952</v>
      </c>
      <c r="U104" s="28" t="s">
        <v>151</v>
      </c>
      <c r="V104" s="21">
        <v>1971</v>
      </c>
      <c r="W104" s="25"/>
      <c r="X104" s="21"/>
      <c r="Y104" s="25"/>
      <c r="Z104" s="21">
        <f t="shared" si="39"/>
        <v>43</v>
      </c>
      <c r="AA104" s="25" t="s">
        <v>696</v>
      </c>
      <c r="AB104" s="21" t="s">
        <v>121</v>
      </c>
      <c r="AC104" s="21"/>
      <c r="AE104" s="90" t="s">
        <v>425</v>
      </c>
      <c r="AF104" s="82"/>
      <c r="CP104" s="19" t="str">
        <f t="shared" si="40"/>
        <v>Meister Christine</v>
      </c>
      <c r="CR104" s="19">
        <f t="shared" si="41"/>
        <v>43</v>
      </c>
      <c r="CS104" s="19" t="str">
        <f t="shared" si="42"/>
        <v>D</v>
      </c>
      <c r="CT104" s="154">
        <v>4245</v>
      </c>
      <c r="CU104" s="126"/>
      <c r="CV104" s="125">
        <v>134</v>
      </c>
      <c r="CW104" s="33">
        <f t="shared" si="44"/>
        <v>7</v>
      </c>
      <c r="CX104" s="83" t="str">
        <f t="shared" si="45"/>
        <v>Kaufmännischer Mitarbeiter 4 / Gruppenchef 2</v>
      </c>
      <c r="CY104" s="125">
        <v>134</v>
      </c>
      <c r="CZ104" s="33">
        <f t="shared" si="46"/>
        <v>7</v>
      </c>
      <c r="DA104" s="83" t="str">
        <f t="shared" si="47"/>
        <v>Kaufmännischer Mitarbeiter 4 / Gruppenchef 2</v>
      </c>
      <c r="DB104" s="125">
        <v>134</v>
      </c>
      <c r="DC104" s="33">
        <f t="shared" ref="DC104:DC118" si="50">VLOOKUP($DB104,Funktionsbezeichnungen,3,0)</f>
        <v>7</v>
      </c>
      <c r="DD104" s="83" t="str">
        <f t="shared" ref="DD104:DD118" si="51">VLOOKUP($DB104,Funktionsbezeichnungen,2,0)</f>
        <v>Kaufmännischer Mitarbeiter 4 / Gruppenchef 2</v>
      </c>
      <c r="DE104" s="20"/>
      <c r="DF104" s="125">
        <v>134</v>
      </c>
      <c r="DG104" s="33">
        <f t="shared" si="48"/>
        <v>7</v>
      </c>
      <c r="DH104" s="83" t="str">
        <f t="shared" si="49"/>
        <v>Kaufmännischer Mitarbeiter 4 / Gruppenchef 2</v>
      </c>
      <c r="DM104" s="19">
        <f t="shared" si="43"/>
        <v>4245</v>
      </c>
      <c r="DN104" s="153">
        <v>6</v>
      </c>
      <c r="DO104" s="19">
        <v>0</v>
      </c>
      <c r="DP104" s="19" t="s">
        <v>955</v>
      </c>
    </row>
    <row r="105" spans="1:120" s="19" customFormat="1" ht="27" x14ac:dyDescent="0.2">
      <c r="A105" s="53">
        <v>0</v>
      </c>
      <c r="B105" s="53">
        <v>1</v>
      </c>
      <c r="C105" s="53">
        <f t="shared" si="30"/>
        <v>1</v>
      </c>
      <c r="D105" s="55"/>
      <c r="E105" s="55"/>
      <c r="F105" s="55"/>
      <c r="G105" s="53"/>
      <c r="H105" s="53"/>
      <c r="I105" s="55"/>
      <c r="J105" s="53"/>
      <c r="K105" s="55"/>
      <c r="L105" s="55">
        <v>1</v>
      </c>
      <c r="M105" s="55"/>
      <c r="N105" s="59"/>
      <c r="O105" s="19" t="s">
        <v>357</v>
      </c>
      <c r="P105" s="15" t="s">
        <v>501</v>
      </c>
      <c r="Q105" s="15">
        <v>101</v>
      </c>
      <c r="R105" s="42"/>
      <c r="S105" s="20" t="s">
        <v>207</v>
      </c>
      <c r="T105" s="17">
        <v>1954</v>
      </c>
      <c r="U105" s="169" t="s">
        <v>210</v>
      </c>
      <c r="V105" s="118">
        <v>1971</v>
      </c>
      <c r="W105" s="120"/>
      <c r="X105" s="118"/>
      <c r="Y105" s="169"/>
      <c r="Z105" s="118">
        <f t="shared" si="39"/>
        <v>43</v>
      </c>
      <c r="AA105" s="25" t="s">
        <v>209</v>
      </c>
      <c r="AB105" s="21" t="s">
        <v>121</v>
      </c>
      <c r="AC105" s="21"/>
      <c r="AE105" s="90" t="s">
        <v>453</v>
      </c>
      <c r="AF105" s="82"/>
      <c r="CP105" s="19" t="str">
        <f t="shared" si="40"/>
        <v>Derezynski Françoise</v>
      </c>
      <c r="CR105" s="19">
        <f t="shared" si="41"/>
        <v>43</v>
      </c>
      <c r="CS105" s="19" t="str">
        <f t="shared" si="42"/>
        <v>D</v>
      </c>
      <c r="CT105" s="154">
        <v>4266</v>
      </c>
      <c r="CU105" s="126"/>
      <c r="CV105" s="125">
        <v>134</v>
      </c>
      <c r="CW105" s="33">
        <f t="shared" si="44"/>
        <v>7</v>
      </c>
      <c r="CX105" s="83" t="str">
        <f t="shared" si="45"/>
        <v>Kaufmännischer Mitarbeiter 4 / Gruppenchef 2</v>
      </c>
      <c r="CY105" s="125">
        <v>134</v>
      </c>
      <c r="CZ105" s="33">
        <f t="shared" si="46"/>
        <v>7</v>
      </c>
      <c r="DA105" s="83" t="str">
        <f t="shared" si="47"/>
        <v>Kaufmännischer Mitarbeiter 4 / Gruppenchef 2</v>
      </c>
      <c r="DB105" s="125">
        <v>134</v>
      </c>
      <c r="DC105" s="33">
        <f t="shared" si="50"/>
        <v>7</v>
      </c>
      <c r="DD105" s="83" t="str">
        <f t="shared" si="51"/>
        <v>Kaufmännischer Mitarbeiter 4 / Gruppenchef 2</v>
      </c>
      <c r="DE105" s="20"/>
      <c r="DF105" s="125">
        <v>134</v>
      </c>
      <c r="DG105" s="33">
        <f t="shared" si="48"/>
        <v>7</v>
      </c>
      <c r="DH105" s="83" t="str">
        <f t="shared" si="49"/>
        <v>Kaufmännischer Mitarbeiter 4 / Gruppenchef 2</v>
      </c>
      <c r="DM105" s="19">
        <f t="shared" si="43"/>
        <v>4266</v>
      </c>
      <c r="DN105" s="153">
        <v>6</v>
      </c>
      <c r="DO105" s="19">
        <v>0</v>
      </c>
      <c r="DP105" s="19" t="s">
        <v>955</v>
      </c>
    </row>
    <row r="106" spans="1:120" s="19" customFormat="1" x14ac:dyDescent="0.2">
      <c r="A106" s="53">
        <v>0</v>
      </c>
      <c r="B106" s="53">
        <v>1</v>
      </c>
      <c r="C106" s="53">
        <f t="shared" si="30"/>
        <v>1</v>
      </c>
      <c r="D106" s="55"/>
      <c r="E106" s="55"/>
      <c r="F106" s="56"/>
      <c r="G106" s="54"/>
      <c r="H106" s="54"/>
      <c r="I106" s="56"/>
      <c r="J106" s="54"/>
      <c r="K106" s="56"/>
      <c r="L106" s="56">
        <v>1</v>
      </c>
      <c r="M106" s="56"/>
      <c r="N106" s="58"/>
      <c r="O106" s="52" t="s">
        <v>357</v>
      </c>
      <c r="P106" s="15" t="s">
        <v>502</v>
      </c>
      <c r="Q106" s="15">
        <v>102</v>
      </c>
      <c r="R106" s="16"/>
      <c r="S106" s="20" t="s">
        <v>153</v>
      </c>
      <c r="T106" s="21">
        <v>1953</v>
      </c>
      <c r="U106" s="28" t="s">
        <v>215</v>
      </c>
      <c r="V106" s="21">
        <v>1977</v>
      </c>
      <c r="W106" s="25" t="s">
        <v>318</v>
      </c>
      <c r="X106" s="21">
        <v>2000</v>
      </c>
      <c r="Y106" s="28" t="s">
        <v>319</v>
      </c>
      <c r="Z106" s="21">
        <f t="shared" si="39"/>
        <v>37</v>
      </c>
      <c r="AA106" s="25" t="s">
        <v>695</v>
      </c>
      <c r="AB106" s="21" t="s">
        <v>121</v>
      </c>
      <c r="AC106" s="21"/>
      <c r="AE106" s="90" t="s">
        <v>456</v>
      </c>
      <c r="AF106" s="82"/>
      <c r="CP106" s="19" t="str">
        <f t="shared" si="40"/>
        <v>Szirt Madeleine</v>
      </c>
      <c r="CR106" s="19">
        <f t="shared" si="41"/>
        <v>37</v>
      </c>
      <c r="CS106" s="19" t="str">
        <f t="shared" si="42"/>
        <v>D</v>
      </c>
      <c r="CT106" s="154">
        <v>4216</v>
      </c>
      <c r="CU106" s="126"/>
      <c r="CV106" s="125">
        <v>162</v>
      </c>
      <c r="CW106" s="33">
        <f t="shared" si="44"/>
        <v>9</v>
      </c>
      <c r="CX106" s="83" t="str">
        <f t="shared" si="45"/>
        <v>Personal-Fachspezialist 2</v>
      </c>
      <c r="CY106" s="125">
        <v>162</v>
      </c>
      <c r="CZ106" s="33">
        <f t="shared" si="46"/>
        <v>9</v>
      </c>
      <c r="DA106" s="83" t="str">
        <f t="shared" si="47"/>
        <v>Personal-Fachspezialist 2</v>
      </c>
      <c r="DB106" s="125">
        <v>162</v>
      </c>
      <c r="DC106" s="33">
        <f t="shared" si="50"/>
        <v>9</v>
      </c>
      <c r="DD106" s="83" t="str">
        <f t="shared" si="51"/>
        <v>Personal-Fachspezialist 2</v>
      </c>
      <c r="DE106" s="20"/>
      <c r="DF106" s="125">
        <v>162</v>
      </c>
      <c r="DG106" s="33">
        <f t="shared" si="48"/>
        <v>9</v>
      </c>
      <c r="DH106" s="83" t="str">
        <f t="shared" si="49"/>
        <v>Personal-Fachspezialist 2</v>
      </c>
      <c r="DM106" s="19">
        <f t="shared" si="43"/>
        <v>4216</v>
      </c>
      <c r="DN106" s="153">
        <v>3</v>
      </c>
      <c r="DO106" s="19">
        <v>0</v>
      </c>
      <c r="DP106" s="185" t="s">
        <v>971</v>
      </c>
    </row>
    <row r="107" spans="1:120" s="19" customFormat="1" x14ac:dyDescent="0.2">
      <c r="A107" s="53">
        <v>0</v>
      </c>
      <c r="B107" s="53">
        <v>1</v>
      </c>
      <c r="C107" s="53">
        <f t="shared" si="30"/>
        <v>1</v>
      </c>
      <c r="D107" s="55"/>
      <c r="E107" s="55"/>
      <c r="F107" s="55"/>
      <c r="G107" s="53"/>
      <c r="H107" s="53"/>
      <c r="I107" s="55"/>
      <c r="J107" s="53"/>
      <c r="K107" s="55"/>
      <c r="L107" s="55">
        <v>1</v>
      </c>
      <c r="M107" s="55"/>
      <c r="N107" s="59"/>
      <c r="O107" s="19" t="s">
        <v>359</v>
      </c>
      <c r="P107" s="15" t="s">
        <v>503</v>
      </c>
      <c r="Q107" s="15">
        <v>103</v>
      </c>
      <c r="R107" s="42"/>
      <c r="S107" s="27" t="s">
        <v>650</v>
      </c>
      <c r="T107" s="21">
        <v>1961</v>
      </c>
      <c r="U107" s="28" t="s">
        <v>155</v>
      </c>
      <c r="V107" s="21">
        <v>1982</v>
      </c>
      <c r="W107" s="25"/>
      <c r="X107" s="21"/>
      <c r="Y107" s="25" t="s">
        <v>323</v>
      </c>
      <c r="Z107" s="21">
        <f t="shared" si="39"/>
        <v>32</v>
      </c>
      <c r="AA107" s="25" t="s">
        <v>696</v>
      </c>
      <c r="AB107" s="21" t="s">
        <v>121</v>
      </c>
      <c r="AC107" s="21"/>
      <c r="AE107" s="90" t="s">
        <v>425</v>
      </c>
      <c r="AF107" s="82"/>
      <c r="CP107" s="19" t="str">
        <f t="shared" si="40"/>
        <v>Peier Doris</v>
      </c>
      <c r="CR107" s="19">
        <f t="shared" si="41"/>
        <v>32</v>
      </c>
      <c r="CS107" s="19" t="str">
        <f t="shared" si="42"/>
        <v>D</v>
      </c>
      <c r="CT107" s="154">
        <v>5581</v>
      </c>
      <c r="CU107" s="126"/>
      <c r="CV107" s="125">
        <v>134</v>
      </c>
      <c r="CW107" s="33">
        <f t="shared" si="44"/>
        <v>7</v>
      </c>
      <c r="CX107" s="83" t="str">
        <f t="shared" si="45"/>
        <v>Kaufmännischer Mitarbeiter 4 / Gruppenchef 2</v>
      </c>
      <c r="CY107" s="125">
        <v>134</v>
      </c>
      <c r="CZ107" s="33">
        <f t="shared" si="46"/>
        <v>7</v>
      </c>
      <c r="DA107" s="83" t="str">
        <f t="shared" si="47"/>
        <v>Kaufmännischer Mitarbeiter 4 / Gruppenchef 2</v>
      </c>
      <c r="DB107" s="125">
        <v>134</v>
      </c>
      <c r="DC107" s="33">
        <f t="shared" si="50"/>
        <v>7</v>
      </c>
      <c r="DD107" s="83" t="str">
        <f t="shared" si="51"/>
        <v>Kaufmännischer Mitarbeiter 4 / Gruppenchef 2</v>
      </c>
      <c r="DE107" s="20"/>
      <c r="DF107" s="125">
        <v>134</v>
      </c>
      <c r="DG107" s="33">
        <f t="shared" si="48"/>
        <v>7</v>
      </c>
      <c r="DH107" s="83" t="str">
        <f t="shared" si="49"/>
        <v>Kaufmännischer Mitarbeiter 4 / Gruppenchef 2</v>
      </c>
      <c r="DM107" s="19">
        <f t="shared" si="43"/>
        <v>5581</v>
      </c>
      <c r="DN107" s="153">
        <v>6</v>
      </c>
      <c r="DO107" s="19">
        <v>0</v>
      </c>
      <c r="DP107" s="19" t="s">
        <v>955</v>
      </c>
    </row>
    <row r="108" spans="1:120" s="19" customFormat="1" x14ac:dyDescent="0.2">
      <c r="A108" s="53">
        <v>0</v>
      </c>
      <c r="B108" s="53">
        <v>1</v>
      </c>
      <c r="C108" s="53">
        <f t="shared" si="30"/>
        <v>1</v>
      </c>
      <c r="D108" s="55"/>
      <c r="E108" s="55"/>
      <c r="F108" s="55"/>
      <c r="G108" s="53"/>
      <c r="H108" s="53"/>
      <c r="I108" s="55"/>
      <c r="J108" s="53"/>
      <c r="K108" s="55"/>
      <c r="L108" s="55">
        <v>1</v>
      </c>
      <c r="M108" s="55"/>
      <c r="N108" s="59"/>
      <c r="O108" s="19" t="s">
        <v>359</v>
      </c>
      <c r="P108" s="15" t="s">
        <v>607</v>
      </c>
      <c r="Q108" s="15">
        <v>104</v>
      </c>
      <c r="R108" s="42"/>
      <c r="S108" s="27" t="s">
        <v>608</v>
      </c>
      <c r="T108" s="21">
        <v>1966</v>
      </c>
      <c r="U108" s="28" t="s">
        <v>151</v>
      </c>
      <c r="V108" s="21">
        <v>1985</v>
      </c>
      <c r="W108" s="25"/>
      <c r="X108" s="21"/>
      <c r="Y108" s="25"/>
      <c r="Z108" s="21">
        <f t="shared" si="39"/>
        <v>29</v>
      </c>
      <c r="AA108" s="25" t="s">
        <v>696</v>
      </c>
      <c r="AB108" s="21" t="s">
        <v>121</v>
      </c>
      <c r="AC108" s="21"/>
      <c r="AE108" s="90" t="s">
        <v>425</v>
      </c>
      <c r="AF108" s="82"/>
      <c r="CP108" s="19" t="str">
        <f t="shared" si="40"/>
        <v>Beuret Agnès</v>
      </c>
      <c r="CR108" s="19">
        <f t="shared" si="41"/>
        <v>29</v>
      </c>
      <c r="CS108" s="19" t="str">
        <f t="shared" si="42"/>
        <v>D</v>
      </c>
      <c r="CT108" s="154">
        <v>4352</v>
      </c>
      <c r="CU108" s="126"/>
      <c r="CV108" s="125">
        <v>134</v>
      </c>
      <c r="CW108" s="33">
        <f t="shared" si="44"/>
        <v>7</v>
      </c>
      <c r="CX108" s="83" t="str">
        <f t="shared" si="45"/>
        <v>Kaufmännischer Mitarbeiter 4 / Gruppenchef 2</v>
      </c>
      <c r="CY108" s="125">
        <v>134</v>
      </c>
      <c r="CZ108" s="33">
        <f t="shared" si="46"/>
        <v>7</v>
      </c>
      <c r="DA108" s="83" t="str">
        <f t="shared" si="47"/>
        <v>Kaufmännischer Mitarbeiter 4 / Gruppenchef 2</v>
      </c>
      <c r="DB108" s="125">
        <v>134</v>
      </c>
      <c r="DC108" s="33">
        <f t="shared" si="50"/>
        <v>7</v>
      </c>
      <c r="DD108" s="83" t="str">
        <f t="shared" si="51"/>
        <v>Kaufmännischer Mitarbeiter 4 / Gruppenchef 2</v>
      </c>
      <c r="DE108" s="20"/>
      <c r="DF108" s="125">
        <v>134</v>
      </c>
      <c r="DG108" s="33">
        <f t="shared" si="48"/>
        <v>7</v>
      </c>
      <c r="DH108" s="83" t="str">
        <f t="shared" si="49"/>
        <v>Kaufmännischer Mitarbeiter 4 / Gruppenchef 2</v>
      </c>
      <c r="DM108" s="19">
        <f t="shared" si="43"/>
        <v>4352</v>
      </c>
      <c r="DN108" s="153">
        <v>6</v>
      </c>
      <c r="DO108" s="19">
        <v>0</v>
      </c>
      <c r="DP108" s="19" t="s">
        <v>955</v>
      </c>
    </row>
    <row r="109" spans="1:120" s="19" customFormat="1" x14ac:dyDescent="0.2">
      <c r="A109" s="53">
        <v>0</v>
      </c>
      <c r="B109" s="53">
        <v>1</v>
      </c>
      <c r="C109" s="53">
        <f t="shared" si="30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359</v>
      </c>
      <c r="P109" s="15" t="s">
        <v>508</v>
      </c>
      <c r="Q109" s="15">
        <v>105</v>
      </c>
      <c r="R109" s="42"/>
      <c r="S109" s="27" t="s">
        <v>164</v>
      </c>
      <c r="T109" s="21">
        <v>1970</v>
      </c>
      <c r="U109" s="28" t="s">
        <v>165</v>
      </c>
      <c r="V109" s="21">
        <v>1990</v>
      </c>
      <c r="W109" s="25"/>
      <c r="X109" s="21"/>
      <c r="Y109" s="25"/>
      <c r="Z109" s="21">
        <f t="shared" si="39"/>
        <v>24</v>
      </c>
      <c r="AA109" s="25" t="s">
        <v>696</v>
      </c>
      <c r="AB109" s="21" t="s">
        <v>121</v>
      </c>
      <c r="AC109" s="21"/>
      <c r="AE109" s="90" t="s">
        <v>425</v>
      </c>
      <c r="AF109" s="82"/>
      <c r="CP109" s="19" t="str">
        <f t="shared" si="40"/>
        <v>Weider Noelle</v>
      </c>
      <c r="CR109" s="19">
        <f t="shared" si="41"/>
        <v>24</v>
      </c>
      <c r="CS109" s="19" t="str">
        <f t="shared" si="42"/>
        <v>D</v>
      </c>
      <c r="CT109" s="154">
        <v>5604</v>
      </c>
      <c r="CU109" s="126"/>
      <c r="CV109" s="125">
        <v>134</v>
      </c>
      <c r="CW109" s="33">
        <f t="shared" si="44"/>
        <v>7</v>
      </c>
      <c r="CX109" s="83" t="str">
        <f t="shared" si="45"/>
        <v>Kaufmännischer Mitarbeiter 4 / Gruppenchef 2</v>
      </c>
      <c r="CY109" s="125">
        <v>134</v>
      </c>
      <c r="CZ109" s="33">
        <f t="shared" si="46"/>
        <v>7</v>
      </c>
      <c r="DA109" s="83" t="str">
        <f t="shared" si="47"/>
        <v>Kaufmännischer Mitarbeiter 4 / Gruppenchef 2</v>
      </c>
      <c r="DB109" s="125">
        <v>134</v>
      </c>
      <c r="DC109" s="33">
        <f t="shared" si="50"/>
        <v>7</v>
      </c>
      <c r="DD109" s="83" t="str">
        <f t="shared" si="51"/>
        <v>Kaufmännischer Mitarbeiter 4 / Gruppenchef 2</v>
      </c>
      <c r="DE109" s="20"/>
      <c r="DF109" s="125">
        <v>134</v>
      </c>
      <c r="DG109" s="33">
        <f t="shared" si="48"/>
        <v>7</v>
      </c>
      <c r="DH109" s="83" t="str">
        <f t="shared" si="49"/>
        <v>Kaufmännischer Mitarbeiter 4 / Gruppenchef 2</v>
      </c>
      <c r="DM109" s="19">
        <f t="shared" si="43"/>
        <v>5604</v>
      </c>
      <c r="DN109" s="153">
        <v>6</v>
      </c>
      <c r="DO109" s="19">
        <v>0</v>
      </c>
      <c r="DP109" s="19" t="s">
        <v>955</v>
      </c>
    </row>
    <row r="110" spans="1:120" s="19" customFormat="1" ht="40.5" x14ac:dyDescent="0.2">
      <c r="A110" s="53">
        <v>0</v>
      </c>
      <c r="B110" s="53"/>
      <c r="C110" s="53">
        <f t="shared" si="30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357</v>
      </c>
      <c r="P110" s="15" t="s">
        <v>504</v>
      </c>
      <c r="Q110" s="15">
        <v>106</v>
      </c>
      <c r="R110" s="42"/>
      <c r="S110" s="20" t="s">
        <v>157</v>
      </c>
      <c r="T110" s="21">
        <v>1976</v>
      </c>
      <c r="U110" s="28" t="s">
        <v>320</v>
      </c>
      <c r="V110" s="21">
        <v>2002</v>
      </c>
      <c r="W110" s="25" t="s">
        <v>321</v>
      </c>
      <c r="X110" s="21">
        <v>2005</v>
      </c>
      <c r="Y110" s="28"/>
      <c r="Z110" s="118">
        <f t="shared" si="39"/>
        <v>12</v>
      </c>
      <c r="AA110" s="25" t="s">
        <v>694</v>
      </c>
      <c r="AB110" s="21" t="s">
        <v>121</v>
      </c>
      <c r="AC110" s="21"/>
      <c r="AE110" s="90" t="s">
        <v>455</v>
      </c>
      <c r="AF110" s="82"/>
      <c r="CP110" s="19" t="str">
        <f t="shared" si="40"/>
        <v>Kiefer Patrick</v>
      </c>
      <c r="CR110" s="19">
        <f t="shared" si="41"/>
        <v>12</v>
      </c>
      <c r="CS110" s="19" t="str">
        <f t="shared" si="42"/>
        <v>D</v>
      </c>
      <c r="CT110" s="154">
        <v>6753</v>
      </c>
      <c r="CU110" s="126"/>
      <c r="CV110" s="125">
        <v>223</v>
      </c>
      <c r="CW110" s="33">
        <f t="shared" si="44"/>
        <v>10</v>
      </c>
      <c r="CX110" s="83" t="str">
        <f t="shared" si="45"/>
        <v>Finanz-Fachspezialist / Controller 3</v>
      </c>
      <c r="CY110" s="125">
        <v>223</v>
      </c>
      <c r="CZ110" s="33">
        <f t="shared" si="46"/>
        <v>10</v>
      </c>
      <c r="DA110" s="83" t="str">
        <f t="shared" si="47"/>
        <v>Finanz-Fachspezialist / Controller 3</v>
      </c>
      <c r="DB110" s="125">
        <v>223</v>
      </c>
      <c r="DC110" s="33">
        <f t="shared" si="50"/>
        <v>10</v>
      </c>
      <c r="DD110" s="83" t="str">
        <f t="shared" si="51"/>
        <v>Finanz-Fachspezialist / Controller 3</v>
      </c>
      <c r="DE110" s="20"/>
      <c r="DF110" s="125">
        <v>223</v>
      </c>
      <c r="DG110" s="33">
        <f t="shared" si="48"/>
        <v>10</v>
      </c>
      <c r="DH110" s="83" t="str">
        <f t="shared" si="49"/>
        <v>Finanz-Fachspezialist / Controller 3</v>
      </c>
      <c r="DM110" s="19">
        <f t="shared" si="43"/>
        <v>6753</v>
      </c>
      <c r="DN110" s="153">
        <v>3</v>
      </c>
      <c r="DO110" s="19">
        <v>0</v>
      </c>
      <c r="DP110" s="185" t="s">
        <v>972</v>
      </c>
    </row>
    <row r="111" spans="1:120" s="19" customFormat="1" ht="27" x14ac:dyDescent="0.2">
      <c r="A111" s="53">
        <v>0</v>
      </c>
      <c r="B111" s="53"/>
      <c r="C111" s="53">
        <f t="shared" ref="C111:C135" si="52">IF(Z111&gt;=10,1,0)</f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358</v>
      </c>
      <c r="P111" s="15" t="s">
        <v>509</v>
      </c>
      <c r="Q111" s="15">
        <v>107</v>
      </c>
      <c r="R111" s="42"/>
      <c r="S111" s="20" t="s">
        <v>244</v>
      </c>
      <c r="T111" s="21">
        <v>1976</v>
      </c>
      <c r="U111" s="28" t="s">
        <v>243</v>
      </c>
      <c r="V111" s="21">
        <v>2002</v>
      </c>
      <c r="W111" s="25"/>
      <c r="X111" s="21"/>
      <c r="Y111" s="28" t="s">
        <v>327</v>
      </c>
      <c r="Z111" s="118">
        <f t="shared" si="39"/>
        <v>12</v>
      </c>
      <c r="AA111" s="25" t="s">
        <v>326</v>
      </c>
      <c r="AB111" s="21" t="s">
        <v>121</v>
      </c>
      <c r="AC111" s="21"/>
      <c r="AE111" s="90" t="s">
        <v>375</v>
      </c>
      <c r="AF111" s="82"/>
      <c r="CP111" s="19" t="str">
        <f t="shared" si="40"/>
        <v>Fischer Michel</v>
      </c>
      <c r="CR111" s="19">
        <f t="shared" si="41"/>
        <v>12</v>
      </c>
      <c r="CS111" s="19" t="str">
        <f t="shared" si="42"/>
        <v>D</v>
      </c>
      <c r="CT111" s="154">
        <v>8655</v>
      </c>
      <c r="CU111" s="126"/>
      <c r="CV111" s="125">
        <v>542</v>
      </c>
      <c r="CW111" s="33">
        <f t="shared" si="44"/>
        <v>7</v>
      </c>
      <c r="CX111" s="83" t="str">
        <f t="shared" si="45"/>
        <v>Technischer Sachbearbeiter 2</v>
      </c>
      <c r="CY111" s="125">
        <v>542</v>
      </c>
      <c r="CZ111" s="33">
        <f t="shared" si="46"/>
        <v>7</v>
      </c>
      <c r="DA111" s="83" t="str">
        <f t="shared" si="47"/>
        <v>Technischer Sachbearbeiter 2</v>
      </c>
      <c r="DB111" s="125">
        <v>541</v>
      </c>
      <c r="DC111" s="33">
        <f t="shared" si="50"/>
        <v>6</v>
      </c>
      <c r="DD111" s="83" t="str">
        <f t="shared" si="51"/>
        <v>Technischer Sachbearbeiter 1</v>
      </c>
      <c r="DE111" s="20"/>
      <c r="DF111" s="125">
        <v>351</v>
      </c>
      <c r="DG111" s="33">
        <f t="shared" si="48"/>
        <v>7</v>
      </c>
      <c r="DH111" s="83" t="str">
        <f t="shared" si="49"/>
        <v>Marketing - / Product - Manager 1</v>
      </c>
      <c r="DM111" s="19">
        <f t="shared" si="43"/>
        <v>8655</v>
      </c>
      <c r="DN111" s="153">
        <v>6</v>
      </c>
      <c r="DO111" s="19">
        <v>0</v>
      </c>
      <c r="DP111" s="19" t="s">
        <v>967</v>
      </c>
    </row>
    <row r="112" spans="1:120" s="19" customFormat="1" x14ac:dyDescent="0.2">
      <c r="A112" s="53">
        <v>0</v>
      </c>
      <c r="B112" s="53">
        <v>1</v>
      </c>
      <c r="C112" s="53">
        <f t="shared" si="52"/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360</v>
      </c>
      <c r="P112" s="15" t="s">
        <v>582</v>
      </c>
      <c r="Q112" s="15">
        <v>108</v>
      </c>
      <c r="R112" s="42"/>
      <c r="S112" s="27" t="s">
        <v>583</v>
      </c>
      <c r="T112" s="21">
        <v>1959</v>
      </c>
      <c r="U112" s="28" t="s">
        <v>397</v>
      </c>
      <c r="V112" s="21">
        <v>1976</v>
      </c>
      <c r="W112" s="25"/>
      <c r="X112" s="21"/>
      <c r="Y112" s="25"/>
      <c r="Z112" s="21">
        <f t="shared" si="39"/>
        <v>38</v>
      </c>
      <c r="AA112" s="25" t="s">
        <v>584</v>
      </c>
      <c r="AB112" s="21" t="s">
        <v>142</v>
      </c>
      <c r="AC112" s="21"/>
      <c r="AE112" s="90" t="s">
        <v>585</v>
      </c>
      <c r="AF112" s="82"/>
      <c r="CP112" s="19" t="str">
        <f t="shared" si="40"/>
        <v>Willig Martine</v>
      </c>
      <c r="CR112" s="19">
        <f t="shared" si="41"/>
        <v>38</v>
      </c>
      <c r="CS112" s="19" t="str">
        <f t="shared" si="42"/>
        <v>E</v>
      </c>
      <c r="CT112" s="154">
        <v>5637</v>
      </c>
      <c r="CU112" s="126"/>
      <c r="CV112" s="125">
        <v>133</v>
      </c>
      <c r="CW112" s="33">
        <f t="shared" si="44"/>
        <v>6</v>
      </c>
      <c r="CX112" s="83" t="str">
        <f t="shared" si="45"/>
        <v>Kaufmännischer Mitarbeiter 3 / Gruppenchef 1</v>
      </c>
      <c r="CY112" s="125">
        <v>133</v>
      </c>
      <c r="CZ112" s="33">
        <f t="shared" si="46"/>
        <v>6</v>
      </c>
      <c r="DA112" s="83" t="str">
        <f t="shared" si="47"/>
        <v>Kaufmännischer Mitarbeiter 3 / Gruppenchef 1</v>
      </c>
      <c r="DB112" s="125">
        <v>133</v>
      </c>
      <c r="DC112" s="33">
        <f t="shared" si="50"/>
        <v>6</v>
      </c>
      <c r="DD112" s="83" t="str">
        <f t="shared" si="51"/>
        <v>Kaufmännischer Mitarbeiter 3 / Gruppenchef 1</v>
      </c>
      <c r="DE112" s="20"/>
      <c r="DF112" s="125">
        <v>133</v>
      </c>
      <c r="DG112" s="33">
        <f t="shared" si="48"/>
        <v>6</v>
      </c>
      <c r="DH112" s="83" t="str">
        <f t="shared" si="49"/>
        <v>Kaufmännischer Mitarbeiter 3 / Gruppenchef 1</v>
      </c>
      <c r="DM112" s="19">
        <f t="shared" si="43"/>
        <v>5637</v>
      </c>
      <c r="DN112" s="153">
        <v>6</v>
      </c>
      <c r="DO112" s="19">
        <v>0</v>
      </c>
      <c r="DP112" s="185" t="s">
        <v>973</v>
      </c>
    </row>
    <row r="113" spans="1:120" s="19" customFormat="1" x14ac:dyDescent="0.2">
      <c r="A113" s="53">
        <v>0</v>
      </c>
      <c r="B113" s="53">
        <v>1</v>
      </c>
      <c r="C113" s="53">
        <f t="shared" si="52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357</v>
      </c>
      <c r="P113" s="15" t="s">
        <v>507</v>
      </c>
      <c r="Q113" s="15">
        <v>109</v>
      </c>
      <c r="R113" s="42"/>
      <c r="S113" s="27" t="s">
        <v>259</v>
      </c>
      <c r="T113" s="21">
        <v>1957</v>
      </c>
      <c r="U113" s="28" t="s">
        <v>151</v>
      </c>
      <c r="V113" s="21">
        <v>1977</v>
      </c>
      <c r="W113" s="25"/>
      <c r="X113" s="21"/>
      <c r="Y113" s="25"/>
      <c r="Z113" s="21">
        <f t="shared" si="39"/>
        <v>37</v>
      </c>
      <c r="AA113" s="25" t="s">
        <v>156</v>
      </c>
      <c r="AB113" s="21" t="s">
        <v>142</v>
      </c>
      <c r="AC113" s="21"/>
      <c r="AE113" s="90" t="s">
        <v>457</v>
      </c>
      <c r="AF113" s="82"/>
      <c r="CP113" s="19" t="str">
        <f t="shared" si="40"/>
        <v>Meichtry Anna</v>
      </c>
      <c r="CR113" s="19">
        <f t="shared" si="41"/>
        <v>37</v>
      </c>
      <c r="CS113" s="19" t="str">
        <f t="shared" si="42"/>
        <v>E</v>
      </c>
      <c r="CT113" s="154">
        <v>5629</v>
      </c>
      <c r="CU113" s="126"/>
      <c r="CV113" s="125">
        <v>133</v>
      </c>
      <c r="CW113" s="33">
        <f t="shared" si="44"/>
        <v>6</v>
      </c>
      <c r="CX113" s="83" t="str">
        <f t="shared" si="45"/>
        <v>Kaufmännischer Mitarbeiter 3 / Gruppenchef 1</v>
      </c>
      <c r="CY113" s="125">
        <v>133</v>
      </c>
      <c r="CZ113" s="33">
        <f t="shared" si="46"/>
        <v>6</v>
      </c>
      <c r="DA113" s="83" t="str">
        <f t="shared" si="47"/>
        <v>Kaufmännischer Mitarbeiter 3 / Gruppenchef 1</v>
      </c>
      <c r="DB113" s="125">
        <v>133</v>
      </c>
      <c r="DC113" s="33">
        <f t="shared" si="50"/>
        <v>6</v>
      </c>
      <c r="DD113" s="83" t="str">
        <f t="shared" si="51"/>
        <v>Kaufmännischer Mitarbeiter 3 / Gruppenchef 1</v>
      </c>
      <c r="DE113" s="20"/>
      <c r="DF113" s="125">
        <v>133</v>
      </c>
      <c r="DG113" s="33">
        <f t="shared" si="48"/>
        <v>6</v>
      </c>
      <c r="DH113" s="83" t="str">
        <f t="shared" si="49"/>
        <v>Kaufmännischer Mitarbeiter 3 / Gruppenchef 1</v>
      </c>
      <c r="DM113" s="19">
        <f t="shared" si="43"/>
        <v>5629</v>
      </c>
      <c r="DN113" s="153">
        <v>6</v>
      </c>
      <c r="DO113" s="19">
        <v>0</v>
      </c>
      <c r="DP113" s="19" t="s">
        <v>955</v>
      </c>
    </row>
    <row r="114" spans="1:120" s="19" customFormat="1" x14ac:dyDescent="0.2">
      <c r="A114" s="53">
        <v>0</v>
      </c>
      <c r="B114" s="53">
        <v>1</v>
      </c>
      <c r="C114" s="53">
        <f t="shared" si="52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357</v>
      </c>
      <c r="P114" s="15" t="s">
        <v>506</v>
      </c>
      <c r="Q114" s="15">
        <v>110</v>
      </c>
      <c r="R114" s="42"/>
      <c r="S114" s="27" t="s">
        <v>1005</v>
      </c>
      <c r="T114" s="21">
        <v>1967</v>
      </c>
      <c r="U114" s="28" t="s">
        <v>151</v>
      </c>
      <c r="V114" s="21">
        <v>1987</v>
      </c>
      <c r="W114" s="25"/>
      <c r="X114" s="21"/>
      <c r="Y114" s="25"/>
      <c r="Z114" s="21">
        <f t="shared" si="39"/>
        <v>27</v>
      </c>
      <c r="AA114" s="25" t="s">
        <v>691</v>
      </c>
      <c r="AB114" s="21" t="s">
        <v>142</v>
      </c>
      <c r="AC114" s="21"/>
      <c r="AE114" s="90" t="s">
        <v>457</v>
      </c>
      <c r="AF114" s="82"/>
      <c r="CP114" s="19" t="str">
        <f t="shared" si="40"/>
        <v>Meier Jacqueline</v>
      </c>
      <c r="CR114" s="19">
        <f t="shared" si="41"/>
        <v>27</v>
      </c>
      <c r="CS114" s="19" t="str">
        <f t="shared" si="42"/>
        <v>E</v>
      </c>
      <c r="CT114" s="154">
        <v>7700</v>
      </c>
      <c r="CU114" s="126"/>
      <c r="CV114" s="125">
        <v>212</v>
      </c>
      <c r="CW114" s="33">
        <f t="shared" si="44"/>
        <v>5</v>
      </c>
      <c r="CX114" s="83" t="str">
        <f t="shared" si="45"/>
        <v>Buchhalter 2</v>
      </c>
      <c r="CY114" s="125">
        <v>212</v>
      </c>
      <c r="CZ114" s="33">
        <f t="shared" si="46"/>
        <v>5</v>
      </c>
      <c r="DA114" s="83" t="str">
        <f t="shared" si="47"/>
        <v>Buchhalter 2</v>
      </c>
      <c r="DB114" s="125">
        <v>212</v>
      </c>
      <c r="DC114" s="33">
        <f t="shared" si="50"/>
        <v>5</v>
      </c>
      <c r="DD114" s="83" t="str">
        <f t="shared" si="51"/>
        <v>Buchhalter 2</v>
      </c>
      <c r="DE114" s="20"/>
      <c r="DF114" s="125">
        <v>212</v>
      </c>
      <c r="DG114" s="33">
        <f t="shared" si="48"/>
        <v>5</v>
      </c>
      <c r="DH114" s="83" t="str">
        <f t="shared" si="49"/>
        <v>Buchhalter 2</v>
      </c>
      <c r="DM114" s="19">
        <f t="shared" si="43"/>
        <v>7700</v>
      </c>
      <c r="DN114" s="153">
        <v>6</v>
      </c>
      <c r="DO114" s="19">
        <v>0</v>
      </c>
      <c r="DP114" s="19" t="s">
        <v>958</v>
      </c>
    </row>
    <row r="115" spans="1:120" s="19" customFormat="1" x14ac:dyDescent="0.2">
      <c r="A115" s="53">
        <v>0</v>
      </c>
      <c r="B115" s="53">
        <v>1</v>
      </c>
      <c r="C115" s="53">
        <f t="shared" si="52"/>
        <v>0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357</v>
      </c>
      <c r="P115" s="15" t="s">
        <v>510</v>
      </c>
      <c r="Q115" s="15">
        <v>111</v>
      </c>
      <c r="R115" s="42"/>
      <c r="S115" s="27" t="s">
        <v>278</v>
      </c>
      <c r="T115" s="21">
        <v>1985</v>
      </c>
      <c r="U115" s="28" t="s">
        <v>279</v>
      </c>
      <c r="V115" s="21">
        <v>2005</v>
      </c>
      <c r="W115" s="25"/>
      <c r="X115" s="21"/>
      <c r="Y115" s="25"/>
      <c r="Z115" s="21">
        <f t="shared" si="39"/>
        <v>9</v>
      </c>
      <c r="AA115" s="25" t="s">
        <v>691</v>
      </c>
      <c r="AB115" s="21" t="s">
        <v>142</v>
      </c>
      <c r="AC115" s="21"/>
      <c r="AE115" s="90" t="s">
        <v>457</v>
      </c>
      <c r="AF115" s="82"/>
      <c r="CP115" s="19" t="str">
        <f t="shared" si="40"/>
        <v>Oruk Makbule</v>
      </c>
      <c r="CR115" s="19">
        <f t="shared" si="41"/>
        <v>9</v>
      </c>
      <c r="CS115" s="19" t="str">
        <f t="shared" si="42"/>
        <v>E</v>
      </c>
      <c r="CT115" s="154">
        <v>6762</v>
      </c>
      <c r="CU115" s="126"/>
      <c r="CV115" s="125">
        <v>212</v>
      </c>
      <c r="CW115" s="33">
        <f t="shared" si="44"/>
        <v>5</v>
      </c>
      <c r="CX115" s="83" t="str">
        <f t="shared" si="45"/>
        <v>Buchhalter 2</v>
      </c>
      <c r="CY115" s="125">
        <v>212</v>
      </c>
      <c r="CZ115" s="33">
        <f t="shared" si="46"/>
        <v>5</v>
      </c>
      <c r="DA115" s="83" t="str">
        <f t="shared" si="47"/>
        <v>Buchhalter 2</v>
      </c>
      <c r="DB115" s="125">
        <v>212</v>
      </c>
      <c r="DC115" s="33">
        <f t="shared" si="50"/>
        <v>5</v>
      </c>
      <c r="DD115" s="83" t="str">
        <f t="shared" si="51"/>
        <v>Buchhalter 2</v>
      </c>
      <c r="DE115" s="20"/>
      <c r="DF115" s="125">
        <v>212</v>
      </c>
      <c r="DG115" s="33">
        <f t="shared" si="48"/>
        <v>5</v>
      </c>
      <c r="DH115" s="83" t="str">
        <f t="shared" si="49"/>
        <v>Buchhalter 2</v>
      </c>
      <c r="DM115" s="19">
        <f t="shared" si="43"/>
        <v>6762</v>
      </c>
      <c r="DN115" s="153">
        <v>6</v>
      </c>
      <c r="DO115" s="19">
        <v>0</v>
      </c>
      <c r="DP115" s="19" t="s">
        <v>958</v>
      </c>
    </row>
    <row r="116" spans="1:120" s="19" customFormat="1" x14ac:dyDescent="0.2">
      <c r="A116" s="53">
        <v>0</v>
      </c>
      <c r="B116" s="53"/>
      <c r="C116" s="53">
        <f t="shared" si="52"/>
        <v>1</v>
      </c>
      <c r="D116" s="55"/>
      <c r="E116" s="55"/>
      <c r="F116" s="55"/>
      <c r="G116" s="53"/>
      <c r="H116" s="53"/>
      <c r="I116" s="55"/>
      <c r="J116" s="53"/>
      <c r="K116" s="55"/>
      <c r="L116" s="55"/>
      <c r="M116" s="55">
        <v>1</v>
      </c>
      <c r="N116" s="59"/>
      <c r="O116" s="19" t="s">
        <v>361</v>
      </c>
      <c r="P116" s="15" t="s">
        <v>511</v>
      </c>
      <c r="Q116" s="15">
        <v>112</v>
      </c>
      <c r="R116" s="42" t="s">
        <v>341</v>
      </c>
      <c r="S116" s="27" t="s">
        <v>159</v>
      </c>
      <c r="T116" s="21">
        <v>1959</v>
      </c>
      <c r="U116" s="28" t="s">
        <v>126</v>
      </c>
      <c r="V116" s="21">
        <v>1979</v>
      </c>
      <c r="W116" s="25"/>
      <c r="X116" s="21"/>
      <c r="Y116" s="25" t="s">
        <v>340</v>
      </c>
      <c r="Z116" s="21">
        <f t="shared" si="39"/>
        <v>35</v>
      </c>
      <c r="AA116" s="25" t="s">
        <v>160</v>
      </c>
      <c r="AB116" s="21" t="s">
        <v>105</v>
      </c>
      <c r="AC116" s="21"/>
      <c r="AE116" s="90" t="s">
        <v>426</v>
      </c>
      <c r="AF116" s="82"/>
      <c r="CP116" s="19" t="str">
        <f t="shared" si="40"/>
        <v>Steg Günther</v>
      </c>
      <c r="CR116" s="19">
        <f t="shared" si="41"/>
        <v>35</v>
      </c>
      <c r="CS116" s="19" t="str">
        <f t="shared" si="42"/>
        <v>C</v>
      </c>
      <c r="CT116" s="154">
        <v>4226</v>
      </c>
      <c r="CU116" s="126"/>
      <c r="CV116" s="125">
        <v>413</v>
      </c>
      <c r="CW116" s="33">
        <f t="shared" si="44"/>
        <v>8</v>
      </c>
      <c r="CX116" s="83" t="str">
        <f t="shared" si="45"/>
        <v>Senior System-Controller</v>
      </c>
      <c r="CY116" s="125">
        <v>413</v>
      </c>
      <c r="CZ116" s="33">
        <f t="shared" si="46"/>
        <v>8</v>
      </c>
      <c r="DA116" s="83" t="str">
        <f t="shared" si="47"/>
        <v>Senior System-Controller</v>
      </c>
      <c r="DB116" s="125">
        <v>413</v>
      </c>
      <c r="DC116" s="33">
        <f t="shared" si="50"/>
        <v>8</v>
      </c>
      <c r="DD116" s="83" t="str">
        <f t="shared" si="51"/>
        <v>Senior System-Controller</v>
      </c>
      <c r="DE116" s="20"/>
      <c r="DF116" s="125">
        <v>413</v>
      </c>
      <c r="DG116" s="33">
        <f t="shared" si="48"/>
        <v>8</v>
      </c>
      <c r="DH116" s="83" t="str">
        <f t="shared" si="49"/>
        <v>Senior System-Controller</v>
      </c>
      <c r="DM116" s="19">
        <f t="shared" si="43"/>
        <v>4226</v>
      </c>
      <c r="DN116" s="153">
        <v>6</v>
      </c>
      <c r="DO116" s="19">
        <v>0</v>
      </c>
      <c r="DP116" s="19" t="s">
        <v>961</v>
      </c>
    </row>
    <row r="117" spans="1:120" s="19" customFormat="1" ht="27" x14ac:dyDescent="0.2">
      <c r="A117" s="53">
        <v>0</v>
      </c>
      <c r="B117" s="53"/>
      <c r="C117" s="53">
        <f t="shared" si="52"/>
        <v>1</v>
      </c>
      <c r="D117" s="55"/>
      <c r="E117" s="55"/>
      <c r="F117" s="55"/>
      <c r="G117" s="53">
        <v>1</v>
      </c>
      <c r="H117" s="53"/>
      <c r="I117" s="55"/>
      <c r="J117" s="53"/>
      <c r="K117" s="55"/>
      <c r="L117" s="55"/>
      <c r="M117" s="55">
        <v>1</v>
      </c>
      <c r="N117" s="59"/>
      <c r="O117" s="19" t="s">
        <v>361</v>
      </c>
      <c r="P117" s="15" t="s">
        <v>533</v>
      </c>
      <c r="Q117" s="15">
        <v>113</v>
      </c>
      <c r="R117" s="42"/>
      <c r="S117" s="20" t="s">
        <v>532</v>
      </c>
      <c r="T117" s="21">
        <v>1966</v>
      </c>
      <c r="U117" s="28" t="s">
        <v>534</v>
      </c>
      <c r="V117" s="21">
        <v>1992</v>
      </c>
      <c r="W117" s="25" t="s">
        <v>535</v>
      </c>
      <c r="X117" s="21">
        <v>1995</v>
      </c>
      <c r="Y117" s="28" t="s">
        <v>211</v>
      </c>
      <c r="Z117" s="118">
        <f t="shared" si="39"/>
        <v>22</v>
      </c>
      <c r="AA117" s="25" t="s">
        <v>692</v>
      </c>
      <c r="AB117" s="21" t="s">
        <v>105</v>
      </c>
      <c r="AC117" s="21"/>
      <c r="AE117" s="90" t="s">
        <v>537</v>
      </c>
      <c r="AF117" s="82"/>
      <c r="CP117" s="19" t="str">
        <f t="shared" si="40"/>
        <v>Grimm Stephan</v>
      </c>
      <c r="CR117" s="19">
        <f t="shared" si="41"/>
        <v>22</v>
      </c>
      <c r="CS117" s="19" t="str">
        <f t="shared" si="42"/>
        <v>C</v>
      </c>
      <c r="CT117" s="154">
        <v>3203</v>
      </c>
      <c r="CU117" s="126"/>
      <c r="CV117" s="125">
        <v>443</v>
      </c>
      <c r="CW117" s="33">
        <f t="shared" si="44"/>
        <v>9</v>
      </c>
      <c r="CX117" s="83" t="str">
        <f t="shared" si="45"/>
        <v>System-Spezialist 3</v>
      </c>
      <c r="CY117" s="125">
        <v>443</v>
      </c>
      <c r="CZ117" s="33">
        <f t="shared" si="46"/>
        <v>9</v>
      </c>
      <c r="DA117" s="83" t="str">
        <f t="shared" si="47"/>
        <v>System-Spezialist 3</v>
      </c>
      <c r="DB117" s="125">
        <v>443</v>
      </c>
      <c r="DC117" s="33">
        <f t="shared" si="50"/>
        <v>9</v>
      </c>
      <c r="DD117" s="83" t="str">
        <f t="shared" si="51"/>
        <v>System-Spezialist 3</v>
      </c>
      <c r="DE117" s="20"/>
      <c r="DF117" s="125">
        <v>413</v>
      </c>
      <c r="DG117" s="33">
        <f t="shared" si="48"/>
        <v>8</v>
      </c>
      <c r="DH117" s="83" t="str">
        <f t="shared" si="49"/>
        <v>Senior System-Controller</v>
      </c>
      <c r="DM117" s="19">
        <f t="shared" si="43"/>
        <v>3203</v>
      </c>
      <c r="DN117" s="153">
        <v>3</v>
      </c>
      <c r="DO117" s="19">
        <v>0</v>
      </c>
      <c r="DP117" s="19" t="s">
        <v>962</v>
      </c>
    </row>
    <row r="118" spans="1:120" s="19" customFormat="1" x14ac:dyDescent="0.2">
      <c r="A118" s="53">
        <v>0</v>
      </c>
      <c r="B118" s="53"/>
      <c r="C118" s="53">
        <f t="shared" si="52"/>
        <v>1</v>
      </c>
      <c r="D118" s="55"/>
      <c r="E118" s="55"/>
      <c r="F118" s="55"/>
      <c r="G118" s="53"/>
      <c r="H118" s="53"/>
      <c r="I118" s="55"/>
      <c r="J118" s="53"/>
      <c r="K118" s="55"/>
      <c r="L118" s="55"/>
      <c r="M118" s="55">
        <v>1</v>
      </c>
      <c r="N118" s="59"/>
      <c r="O118" s="19" t="s">
        <v>361</v>
      </c>
      <c r="P118" s="15" t="s">
        <v>512</v>
      </c>
      <c r="Q118" s="15">
        <v>114</v>
      </c>
      <c r="R118" s="42"/>
      <c r="S118" s="27" t="s">
        <v>204</v>
      </c>
      <c r="T118" s="21">
        <v>1978</v>
      </c>
      <c r="U118" s="28" t="s">
        <v>277</v>
      </c>
      <c r="V118" s="21">
        <v>1999</v>
      </c>
      <c r="W118" s="25"/>
      <c r="X118" s="21"/>
      <c r="Y118" s="25" t="s">
        <v>316</v>
      </c>
      <c r="Z118" s="21">
        <f t="shared" si="39"/>
        <v>15</v>
      </c>
      <c r="AA118" s="25" t="s">
        <v>205</v>
      </c>
      <c r="AB118" s="21" t="s">
        <v>121</v>
      </c>
      <c r="AC118" s="21"/>
      <c r="AE118" s="90" t="s">
        <v>427</v>
      </c>
      <c r="AF118" s="82"/>
      <c r="CP118" s="19" t="str">
        <f t="shared" si="40"/>
        <v>Hänni Alexander</v>
      </c>
      <c r="CR118" s="19">
        <f t="shared" si="41"/>
        <v>15</v>
      </c>
      <c r="CS118" s="19" t="str">
        <f t="shared" si="42"/>
        <v>D</v>
      </c>
      <c r="CT118" s="154">
        <v>6755</v>
      </c>
      <c r="CU118" s="126"/>
      <c r="CV118" s="125">
        <v>423</v>
      </c>
      <c r="CW118" s="33">
        <f t="shared" si="44"/>
        <v>7</v>
      </c>
      <c r="CX118" s="83" t="str">
        <f t="shared" si="45"/>
        <v>IC-Berater / -Techniker 3 / LAN-Supporter</v>
      </c>
      <c r="CY118" s="125">
        <v>423</v>
      </c>
      <c r="CZ118" s="33">
        <f t="shared" si="46"/>
        <v>7</v>
      </c>
      <c r="DA118" s="83" t="str">
        <f t="shared" si="47"/>
        <v>IC-Berater / -Techniker 3 / LAN-Supporter</v>
      </c>
      <c r="DB118" s="125">
        <v>422</v>
      </c>
      <c r="DC118" s="33">
        <f t="shared" si="50"/>
        <v>6</v>
      </c>
      <c r="DD118" s="83" t="str">
        <f t="shared" si="51"/>
        <v>IC-Berater / -Techniker 2 / LAN-Grundstufe</v>
      </c>
      <c r="DE118" s="20"/>
      <c r="DF118" s="125">
        <v>422</v>
      </c>
      <c r="DG118" s="33">
        <f t="shared" si="48"/>
        <v>6</v>
      </c>
      <c r="DH118" s="83" t="str">
        <f t="shared" si="49"/>
        <v>IC-Berater / -Techniker 2 / LAN-Grundstufe</v>
      </c>
      <c r="DM118" s="19">
        <f t="shared" si="43"/>
        <v>6755</v>
      </c>
      <c r="DN118" s="153">
        <v>6</v>
      </c>
      <c r="DO118" s="19">
        <v>0</v>
      </c>
      <c r="DP118" s="19" t="s">
        <v>960</v>
      </c>
    </row>
    <row r="119" spans="1:120" s="19" customFormat="1" x14ac:dyDescent="0.2">
      <c r="A119" s="53">
        <v>0</v>
      </c>
      <c r="B119" s="53"/>
      <c r="C119" s="53">
        <f t="shared" si="52"/>
        <v>0</v>
      </c>
      <c r="D119" s="55"/>
      <c r="E119" s="55"/>
      <c r="F119" s="55"/>
      <c r="G119" s="53">
        <v>1</v>
      </c>
      <c r="H119" s="53"/>
      <c r="I119" s="55"/>
      <c r="J119" s="53"/>
      <c r="K119" s="55"/>
      <c r="L119" s="55"/>
      <c r="M119" s="55">
        <v>1</v>
      </c>
      <c r="N119" s="59"/>
      <c r="O119" s="19" t="s">
        <v>361</v>
      </c>
      <c r="P119" s="15" t="s">
        <v>1054</v>
      </c>
      <c r="Q119" s="15">
        <v>115</v>
      </c>
      <c r="R119" s="42"/>
      <c r="S119" s="27" t="s">
        <v>1055</v>
      </c>
      <c r="T119" s="21">
        <v>1985</v>
      </c>
      <c r="U119" s="28" t="s">
        <v>1056</v>
      </c>
      <c r="V119" s="21">
        <v>2007</v>
      </c>
      <c r="W119" s="25" t="s">
        <v>1057</v>
      </c>
      <c r="X119" s="21">
        <v>2015</v>
      </c>
      <c r="Y119" s="25" t="s">
        <v>316</v>
      </c>
      <c r="Z119" s="21">
        <f t="shared" si="39"/>
        <v>7</v>
      </c>
      <c r="AA119" s="25" t="s">
        <v>205</v>
      </c>
      <c r="AB119" s="21" t="s">
        <v>142</v>
      </c>
      <c r="AC119" s="21"/>
      <c r="AE119" s="90" t="s">
        <v>427</v>
      </c>
      <c r="AF119" s="82"/>
      <c r="CP119" s="19" t="str">
        <f t="shared" si="40"/>
        <v>Saliu Bekim</v>
      </c>
      <c r="CR119" s="19">
        <f t="shared" si="41"/>
        <v>7</v>
      </c>
      <c r="CS119" s="19" t="str">
        <f t="shared" si="42"/>
        <v>E</v>
      </c>
      <c r="CT119" s="154">
        <v>7708</v>
      </c>
      <c r="CU119" s="126"/>
      <c r="CV119" s="125">
        <v>422</v>
      </c>
      <c r="CW119" s="33">
        <f t="shared" si="44"/>
        <v>6</v>
      </c>
      <c r="CX119" s="83" t="str">
        <f t="shared" si="45"/>
        <v>IC-Berater / -Techniker 2 / LAN-Grundstufe</v>
      </c>
      <c r="CY119" s="125"/>
      <c r="CZ119" s="33"/>
      <c r="DA119" s="83"/>
      <c r="DB119" s="125"/>
      <c r="DC119" s="33"/>
      <c r="DD119" s="83"/>
      <c r="DE119" s="20"/>
      <c r="DF119" s="125"/>
      <c r="DG119" s="33"/>
      <c r="DH119" s="83"/>
      <c r="DM119" s="19">
        <f t="shared" si="43"/>
        <v>7708</v>
      </c>
      <c r="DN119" s="153">
        <v>6</v>
      </c>
      <c r="DO119" s="19">
        <v>0</v>
      </c>
      <c r="DP119" s="19" t="s">
        <v>960</v>
      </c>
    </row>
    <row r="120" spans="1:120" s="19" customFormat="1" x14ac:dyDescent="0.2">
      <c r="A120" s="53">
        <v>0</v>
      </c>
      <c r="B120" s="53">
        <v>1</v>
      </c>
      <c r="C120" s="53">
        <f t="shared" si="52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357</v>
      </c>
      <c r="P120" s="15" t="s">
        <v>513</v>
      </c>
      <c r="Q120" s="15">
        <v>116</v>
      </c>
      <c r="R120" s="42" t="s">
        <v>344</v>
      </c>
      <c r="S120" s="27" t="s">
        <v>272</v>
      </c>
      <c r="T120" s="21">
        <v>1967</v>
      </c>
      <c r="U120" s="28" t="s">
        <v>274</v>
      </c>
      <c r="V120" s="21">
        <v>1986</v>
      </c>
      <c r="W120" s="25"/>
      <c r="X120" s="21"/>
      <c r="Y120" s="25"/>
      <c r="Z120" s="21">
        <f t="shared" si="39"/>
        <v>28</v>
      </c>
      <c r="AA120" s="25" t="s">
        <v>693</v>
      </c>
      <c r="AB120" s="21" t="s">
        <v>121</v>
      </c>
      <c r="AC120" s="21"/>
      <c r="AE120" s="90" t="s">
        <v>454</v>
      </c>
      <c r="AF120" s="82"/>
      <c r="CP120" s="19" t="str">
        <f t="shared" si="40"/>
        <v>Gerber Beatrice</v>
      </c>
      <c r="CR120" s="19">
        <f t="shared" si="41"/>
        <v>28</v>
      </c>
      <c r="CS120" s="19" t="str">
        <f t="shared" si="42"/>
        <v>D</v>
      </c>
      <c r="CT120" s="154">
        <v>4289</v>
      </c>
      <c r="CU120" s="126"/>
      <c r="CV120" s="125">
        <v>141</v>
      </c>
      <c r="CW120" s="33">
        <f t="shared" si="44"/>
        <v>8</v>
      </c>
      <c r="CX120" s="83" t="str">
        <f t="shared" si="45"/>
        <v>Kaufmännischer Fachspezialist 1</v>
      </c>
      <c r="CY120" s="125">
        <v>141</v>
      </c>
      <c r="CZ120" s="33">
        <f t="shared" ref="CZ120:CZ129" si="53">VLOOKUP($CY120,Funktionsbezeichnungen,3,0)</f>
        <v>8</v>
      </c>
      <c r="DA120" s="83" t="str">
        <f t="shared" ref="DA120:DA129" si="54">VLOOKUP($CY120,Funktionsbezeichnungen,2,0)</f>
        <v>Kaufmännischer Fachspezialist 1</v>
      </c>
      <c r="DB120" s="125">
        <v>141</v>
      </c>
      <c r="DC120" s="33">
        <f t="shared" ref="DC120:DC129" si="55">VLOOKUP($DB120,Funktionsbezeichnungen,3,0)</f>
        <v>8</v>
      </c>
      <c r="DD120" s="83" t="str">
        <f t="shared" ref="DD120:DD129" si="56">VLOOKUP($DB120,Funktionsbezeichnungen,2,0)</f>
        <v>Kaufmännischer Fachspezialist 1</v>
      </c>
      <c r="DE120" s="20"/>
      <c r="DF120" s="125">
        <v>141</v>
      </c>
      <c r="DG120" s="33">
        <f t="shared" ref="DG120:DG129" si="57">VLOOKUP($DF120,Funktionsbezeichnungen,3,0)</f>
        <v>8</v>
      </c>
      <c r="DH120" s="83" t="str">
        <f t="shared" ref="DH120:DH129" si="58">VLOOKUP($DF120,Funktionsbezeichnungen,2,0)</f>
        <v>Kaufmännischer Fachspezialist 1</v>
      </c>
      <c r="DM120" s="19">
        <f t="shared" si="43"/>
        <v>4289</v>
      </c>
      <c r="DN120" s="153">
        <v>6</v>
      </c>
      <c r="DO120" s="19">
        <v>0</v>
      </c>
      <c r="DP120" s="19" t="s">
        <v>956</v>
      </c>
    </row>
    <row r="121" spans="1:120" s="19" customFormat="1" x14ac:dyDescent="0.2">
      <c r="A121" s="53">
        <v>0</v>
      </c>
      <c r="B121" s="53">
        <v>1</v>
      </c>
      <c r="C121" s="53">
        <f t="shared" si="52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358</v>
      </c>
      <c r="P121" s="15" t="s">
        <v>514</v>
      </c>
      <c r="Q121" s="15">
        <v>117</v>
      </c>
      <c r="R121" s="42"/>
      <c r="S121" s="27" t="s">
        <v>230</v>
      </c>
      <c r="T121" s="21">
        <v>1965</v>
      </c>
      <c r="U121" s="28" t="s">
        <v>151</v>
      </c>
      <c r="V121" s="21">
        <v>1984</v>
      </c>
      <c r="W121" s="25"/>
      <c r="X121" s="21"/>
      <c r="Y121" s="25"/>
      <c r="Z121" s="21">
        <f t="shared" si="39"/>
        <v>30</v>
      </c>
      <c r="AA121" s="25" t="s">
        <v>339</v>
      </c>
      <c r="AB121" s="21" t="s">
        <v>121</v>
      </c>
      <c r="AC121" s="21"/>
      <c r="AE121" s="90" t="s">
        <v>425</v>
      </c>
      <c r="AF121" s="82"/>
      <c r="CP121" s="19" t="str">
        <f t="shared" si="40"/>
        <v>Eichenberger Sylvia</v>
      </c>
      <c r="CR121" s="19">
        <f t="shared" si="41"/>
        <v>30</v>
      </c>
      <c r="CS121" s="19" t="str">
        <f t="shared" si="42"/>
        <v>D</v>
      </c>
      <c r="CT121" s="154">
        <v>5626</v>
      </c>
      <c r="CU121" s="126"/>
      <c r="CV121" s="125">
        <v>134</v>
      </c>
      <c r="CW121" s="33">
        <f t="shared" si="44"/>
        <v>7</v>
      </c>
      <c r="CX121" s="83" t="str">
        <f t="shared" si="45"/>
        <v>Kaufmännischer Mitarbeiter 4 / Gruppenchef 2</v>
      </c>
      <c r="CY121" s="125">
        <v>134</v>
      </c>
      <c r="CZ121" s="33">
        <f t="shared" si="53"/>
        <v>7</v>
      </c>
      <c r="DA121" s="83" t="str">
        <f t="shared" si="54"/>
        <v>Kaufmännischer Mitarbeiter 4 / Gruppenchef 2</v>
      </c>
      <c r="DB121" s="125">
        <v>134</v>
      </c>
      <c r="DC121" s="33">
        <f t="shared" si="55"/>
        <v>7</v>
      </c>
      <c r="DD121" s="83" t="str">
        <f t="shared" si="56"/>
        <v>Kaufmännischer Mitarbeiter 4 / Gruppenchef 2</v>
      </c>
      <c r="DE121" s="20"/>
      <c r="DF121" s="125">
        <v>134</v>
      </c>
      <c r="DG121" s="33">
        <f t="shared" si="57"/>
        <v>7</v>
      </c>
      <c r="DH121" s="83" t="str">
        <f t="shared" si="58"/>
        <v>Kaufmännischer Mitarbeiter 4 / Gruppenchef 2</v>
      </c>
      <c r="DM121" s="19">
        <f t="shared" si="43"/>
        <v>5626</v>
      </c>
      <c r="DN121" s="153">
        <v>6</v>
      </c>
      <c r="DO121" s="19">
        <v>0</v>
      </c>
      <c r="DP121" s="19" t="s">
        <v>955</v>
      </c>
    </row>
    <row r="122" spans="1:120" s="19" customFormat="1" x14ac:dyDescent="0.2">
      <c r="A122" s="53">
        <v>0</v>
      </c>
      <c r="B122" s="53">
        <v>1</v>
      </c>
      <c r="C122" s="53">
        <f t="shared" si="52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360</v>
      </c>
      <c r="P122" s="15" t="s">
        <v>505</v>
      </c>
      <c r="Q122" s="15">
        <v>118</v>
      </c>
      <c r="R122" s="42"/>
      <c r="S122" s="27" t="s">
        <v>396</v>
      </c>
      <c r="T122" s="21">
        <v>1965</v>
      </c>
      <c r="U122" s="28" t="s">
        <v>397</v>
      </c>
      <c r="V122" s="21">
        <v>1985</v>
      </c>
      <c r="W122" s="25"/>
      <c r="X122" s="21"/>
      <c r="Y122" s="25"/>
      <c r="Z122" s="21">
        <f t="shared" si="39"/>
        <v>29</v>
      </c>
      <c r="AA122" s="25" t="s">
        <v>339</v>
      </c>
      <c r="AB122" s="21" t="s">
        <v>121</v>
      </c>
      <c r="AC122" s="21"/>
      <c r="AE122" s="90" t="s">
        <v>425</v>
      </c>
      <c r="AF122" s="82"/>
      <c r="CP122" s="19" t="str">
        <f t="shared" si="40"/>
        <v>Ehret-Kreutz Elke</v>
      </c>
      <c r="CR122" s="19">
        <f t="shared" si="41"/>
        <v>29</v>
      </c>
      <c r="CS122" s="19" t="str">
        <f t="shared" si="42"/>
        <v>D</v>
      </c>
      <c r="CT122" s="154">
        <v>5633</v>
      </c>
      <c r="CU122" s="126"/>
      <c r="CV122" s="125">
        <v>134</v>
      </c>
      <c r="CW122" s="33">
        <f t="shared" ref="CW122:CW129" si="59">VLOOKUP($CV122,Funktionsbezeichnungen,3,0)</f>
        <v>7</v>
      </c>
      <c r="CX122" s="83" t="str">
        <f t="shared" ref="CX122:CX129" si="60">VLOOKUP($CV122,Funktionsbezeichnungen,2,0)</f>
        <v>Kaufmännischer Mitarbeiter 4 / Gruppenchef 2</v>
      </c>
      <c r="CY122" s="125">
        <v>134</v>
      </c>
      <c r="CZ122" s="33">
        <f t="shared" si="53"/>
        <v>7</v>
      </c>
      <c r="DA122" s="83" t="str">
        <f t="shared" si="54"/>
        <v>Kaufmännischer Mitarbeiter 4 / Gruppenchef 2</v>
      </c>
      <c r="DB122" s="125">
        <v>134</v>
      </c>
      <c r="DC122" s="33">
        <f t="shared" si="55"/>
        <v>7</v>
      </c>
      <c r="DD122" s="83" t="str">
        <f t="shared" si="56"/>
        <v>Kaufmännischer Mitarbeiter 4 / Gruppenchef 2</v>
      </c>
      <c r="DE122" s="20"/>
      <c r="DF122" s="125">
        <v>134</v>
      </c>
      <c r="DG122" s="33">
        <f t="shared" si="57"/>
        <v>7</v>
      </c>
      <c r="DH122" s="83" t="str">
        <f t="shared" si="58"/>
        <v>Kaufmännischer Mitarbeiter 4 / Gruppenchef 2</v>
      </c>
      <c r="DM122" s="19">
        <f t="shared" si="43"/>
        <v>5633</v>
      </c>
      <c r="DN122" s="153">
        <v>6</v>
      </c>
      <c r="DO122" s="19">
        <v>0</v>
      </c>
      <c r="DP122" s="19" t="s">
        <v>955</v>
      </c>
    </row>
    <row r="123" spans="1:120" s="19" customFormat="1" x14ac:dyDescent="0.2">
      <c r="A123" s="53">
        <v>0</v>
      </c>
      <c r="B123" s="53">
        <v>1</v>
      </c>
      <c r="C123" s="53">
        <f t="shared" si="52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357</v>
      </c>
      <c r="P123" s="15" t="s">
        <v>579</v>
      </c>
      <c r="Q123" s="15">
        <v>119</v>
      </c>
      <c r="R123" s="42"/>
      <c r="S123" s="27" t="s">
        <v>580</v>
      </c>
      <c r="T123" s="21">
        <v>1965</v>
      </c>
      <c r="U123" s="28" t="s">
        <v>581</v>
      </c>
      <c r="V123" s="21">
        <v>1985</v>
      </c>
      <c r="W123" s="28" t="s">
        <v>1051</v>
      </c>
      <c r="X123" s="21">
        <v>2014</v>
      </c>
      <c r="Y123" s="25"/>
      <c r="Z123" s="21">
        <f t="shared" si="39"/>
        <v>29</v>
      </c>
      <c r="AA123" s="25" t="s">
        <v>414</v>
      </c>
      <c r="AB123" s="21" t="s">
        <v>142</v>
      </c>
      <c r="AC123" s="21"/>
      <c r="AE123" s="90" t="s">
        <v>428</v>
      </c>
      <c r="AF123" s="82"/>
      <c r="CP123" s="19" t="str">
        <f t="shared" si="40"/>
        <v>Boschung Brigitte</v>
      </c>
      <c r="CR123" s="19">
        <f t="shared" si="41"/>
        <v>29</v>
      </c>
      <c r="CS123" s="19" t="str">
        <f t="shared" si="42"/>
        <v>E</v>
      </c>
      <c r="CT123" s="154">
        <v>7703</v>
      </c>
      <c r="CU123" s="126"/>
      <c r="CV123" s="125">
        <v>112</v>
      </c>
      <c r="CW123" s="33">
        <f t="shared" si="59"/>
        <v>5</v>
      </c>
      <c r="CX123" s="83" t="str">
        <f t="shared" si="60"/>
        <v>Réceptionist / Telefonist / Service-Disponent 2</v>
      </c>
      <c r="CY123" s="125">
        <v>112</v>
      </c>
      <c r="CZ123" s="33">
        <f t="shared" si="53"/>
        <v>5</v>
      </c>
      <c r="DA123" s="83" t="str">
        <f t="shared" si="54"/>
        <v>Réceptionist / Telefonist / Service-Disponent 2</v>
      </c>
      <c r="DB123" s="125">
        <v>112</v>
      </c>
      <c r="DC123" s="33">
        <f t="shared" si="55"/>
        <v>5</v>
      </c>
      <c r="DD123" s="83" t="str">
        <f t="shared" si="56"/>
        <v>Réceptionist / Telefonist / Service-Disponent 2</v>
      </c>
      <c r="DE123" s="20"/>
      <c r="DF123" s="125">
        <v>112</v>
      </c>
      <c r="DG123" s="33">
        <f t="shared" si="57"/>
        <v>5</v>
      </c>
      <c r="DH123" s="83" t="str">
        <f t="shared" si="58"/>
        <v>Réceptionist / Telefonist / Service-Disponent 2</v>
      </c>
      <c r="DM123" s="19">
        <f t="shared" si="43"/>
        <v>7703</v>
      </c>
      <c r="DN123" s="153">
        <v>6</v>
      </c>
      <c r="DO123" s="19">
        <v>0</v>
      </c>
      <c r="DP123" s="19" t="s">
        <v>953</v>
      </c>
    </row>
    <row r="124" spans="1:120" s="19" customFormat="1" x14ac:dyDescent="0.2">
      <c r="A124" s="53">
        <v>0</v>
      </c>
      <c r="B124" s="53">
        <v>1</v>
      </c>
      <c r="C124" s="53">
        <f t="shared" si="52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357</v>
      </c>
      <c r="P124" s="15" t="s">
        <v>884</v>
      </c>
      <c r="Q124" s="15">
        <v>120</v>
      </c>
      <c r="R124" s="42"/>
      <c r="S124" s="27" t="s">
        <v>883</v>
      </c>
      <c r="T124" s="21">
        <v>1970</v>
      </c>
      <c r="U124" s="28" t="s">
        <v>264</v>
      </c>
      <c r="V124" s="21">
        <v>1987</v>
      </c>
      <c r="W124" s="25"/>
      <c r="X124" s="21"/>
      <c r="Y124" s="25"/>
      <c r="Z124" s="21">
        <f t="shared" si="39"/>
        <v>27</v>
      </c>
      <c r="AA124" s="25" t="s">
        <v>414</v>
      </c>
      <c r="AB124" s="21" t="s">
        <v>142</v>
      </c>
      <c r="AC124" s="21"/>
      <c r="AE124" s="90" t="s">
        <v>428</v>
      </c>
      <c r="AF124" s="82"/>
      <c r="CP124" s="19" t="str">
        <f t="shared" si="40"/>
        <v>Wirtz Christine</v>
      </c>
      <c r="CR124" s="19">
        <f t="shared" si="41"/>
        <v>27</v>
      </c>
      <c r="CS124" s="19" t="str">
        <f t="shared" si="42"/>
        <v>E</v>
      </c>
      <c r="CT124" s="154">
        <v>5627</v>
      </c>
      <c r="CU124" s="126"/>
      <c r="CV124" s="125">
        <v>112</v>
      </c>
      <c r="CW124" s="33">
        <f t="shared" si="59"/>
        <v>5</v>
      </c>
      <c r="CX124" s="83" t="str">
        <f t="shared" si="60"/>
        <v>Réceptionist / Telefonist / Service-Disponent 2</v>
      </c>
      <c r="CY124" s="125">
        <v>112</v>
      </c>
      <c r="CZ124" s="33">
        <f t="shared" si="53"/>
        <v>5</v>
      </c>
      <c r="DA124" s="83" t="str">
        <f t="shared" si="54"/>
        <v>Réceptionist / Telefonist / Service-Disponent 2</v>
      </c>
      <c r="DB124" s="125">
        <v>112</v>
      </c>
      <c r="DC124" s="33">
        <f t="shared" si="55"/>
        <v>5</v>
      </c>
      <c r="DD124" s="83" t="str">
        <f t="shared" si="56"/>
        <v>Réceptionist / Telefonist / Service-Disponent 2</v>
      </c>
      <c r="DE124" s="20"/>
      <c r="DF124" s="125">
        <v>112</v>
      </c>
      <c r="DG124" s="33">
        <f t="shared" si="57"/>
        <v>5</v>
      </c>
      <c r="DH124" s="83" t="str">
        <f t="shared" si="58"/>
        <v>Réceptionist / Telefonist / Service-Disponent 2</v>
      </c>
      <c r="DM124" s="19">
        <f t="shared" si="43"/>
        <v>5627</v>
      </c>
      <c r="DN124" s="153">
        <v>6</v>
      </c>
      <c r="DO124" s="19">
        <v>0</v>
      </c>
      <c r="DP124" s="19" t="s">
        <v>953</v>
      </c>
    </row>
    <row r="125" spans="1:120" s="19" customFormat="1" x14ac:dyDescent="0.2">
      <c r="A125" s="53">
        <v>0</v>
      </c>
      <c r="B125" s="53">
        <v>1</v>
      </c>
      <c r="C125" s="53">
        <f t="shared" si="52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358</v>
      </c>
      <c r="P125" s="15" t="s">
        <v>515</v>
      </c>
      <c r="Q125" s="15">
        <v>121</v>
      </c>
      <c r="R125" s="42"/>
      <c r="S125" s="27" t="s">
        <v>163</v>
      </c>
      <c r="T125" s="21">
        <v>1956</v>
      </c>
      <c r="U125" s="28"/>
      <c r="V125" s="21">
        <v>1989</v>
      </c>
      <c r="W125" s="25"/>
      <c r="X125" s="21"/>
      <c r="Y125" s="25"/>
      <c r="Z125" s="21">
        <f t="shared" si="39"/>
        <v>25</v>
      </c>
      <c r="AA125" s="25" t="s">
        <v>339</v>
      </c>
      <c r="AB125" s="21" t="s">
        <v>142</v>
      </c>
      <c r="AC125" s="21"/>
      <c r="AE125" s="90" t="s">
        <v>425</v>
      </c>
      <c r="AF125" s="82"/>
      <c r="CP125" s="19" t="str">
        <f t="shared" si="40"/>
        <v>Körkel Agnes</v>
      </c>
      <c r="CR125" s="19">
        <f t="shared" si="41"/>
        <v>25</v>
      </c>
      <c r="CS125" s="19" t="str">
        <f t="shared" si="42"/>
        <v>E</v>
      </c>
      <c r="CT125" s="154">
        <v>5605</v>
      </c>
      <c r="CU125" s="126"/>
      <c r="CV125" s="125">
        <v>132</v>
      </c>
      <c r="CW125" s="33">
        <f t="shared" si="59"/>
        <v>5</v>
      </c>
      <c r="CX125" s="83" t="str">
        <f t="shared" si="60"/>
        <v>Kaufmännischer Mitarbeiter 2</v>
      </c>
      <c r="CY125" s="125">
        <v>132</v>
      </c>
      <c r="CZ125" s="33">
        <f t="shared" si="53"/>
        <v>5</v>
      </c>
      <c r="DA125" s="83" t="str">
        <f t="shared" si="54"/>
        <v>Kaufmännischer Mitarbeiter 2</v>
      </c>
      <c r="DB125" s="125">
        <v>132</v>
      </c>
      <c r="DC125" s="33">
        <f t="shared" si="55"/>
        <v>5</v>
      </c>
      <c r="DD125" s="83" t="str">
        <f t="shared" si="56"/>
        <v>Kaufmännischer Mitarbeiter 2</v>
      </c>
      <c r="DE125" s="20"/>
      <c r="DF125" s="125">
        <v>132</v>
      </c>
      <c r="DG125" s="33">
        <f t="shared" si="57"/>
        <v>5</v>
      </c>
      <c r="DH125" s="83" t="str">
        <f t="shared" si="58"/>
        <v>Kaufmännischer Mitarbeiter 2</v>
      </c>
      <c r="DM125" s="19">
        <f t="shared" si="43"/>
        <v>5605</v>
      </c>
      <c r="DN125" s="153">
        <v>7</v>
      </c>
      <c r="DO125" s="19">
        <v>0</v>
      </c>
      <c r="DP125" s="19" t="s">
        <v>955</v>
      </c>
    </row>
    <row r="126" spans="1:120" s="19" customFormat="1" x14ac:dyDescent="0.2">
      <c r="A126" s="53">
        <v>0</v>
      </c>
      <c r="B126" s="53">
        <v>1</v>
      </c>
      <c r="C126" s="53">
        <f t="shared" si="52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361</v>
      </c>
      <c r="P126" s="15" t="s">
        <v>518</v>
      </c>
      <c r="Q126" s="15">
        <v>122</v>
      </c>
      <c r="R126" s="42"/>
      <c r="S126" s="27" t="s">
        <v>257</v>
      </c>
      <c r="T126" s="21">
        <v>1953</v>
      </c>
      <c r="U126" s="28" t="s">
        <v>256</v>
      </c>
      <c r="V126" s="21">
        <v>2004</v>
      </c>
      <c r="W126" s="25"/>
      <c r="X126" s="21"/>
      <c r="Y126" s="25"/>
      <c r="Z126" s="21">
        <f t="shared" si="39"/>
        <v>10</v>
      </c>
      <c r="AA126" s="25" t="s">
        <v>339</v>
      </c>
      <c r="AB126" s="21" t="s">
        <v>142</v>
      </c>
      <c r="AC126" s="21"/>
      <c r="AE126" s="90" t="s">
        <v>425</v>
      </c>
      <c r="AF126" s="82"/>
      <c r="CP126" s="19" t="str">
        <f t="shared" si="40"/>
        <v>Kalt Susanne</v>
      </c>
      <c r="CR126" s="19">
        <f t="shared" si="41"/>
        <v>10</v>
      </c>
      <c r="CS126" s="19" t="str">
        <f t="shared" si="42"/>
        <v>E</v>
      </c>
      <c r="CT126" s="154">
        <v>6758</v>
      </c>
      <c r="CU126" s="126"/>
      <c r="CV126" s="125">
        <v>133</v>
      </c>
      <c r="CW126" s="33">
        <f t="shared" si="59"/>
        <v>6</v>
      </c>
      <c r="CX126" s="83" t="str">
        <f t="shared" si="60"/>
        <v>Kaufmännischer Mitarbeiter 3 / Gruppenchef 1</v>
      </c>
      <c r="CY126" s="125">
        <v>133</v>
      </c>
      <c r="CZ126" s="33">
        <f t="shared" si="53"/>
        <v>6</v>
      </c>
      <c r="DA126" s="83" t="str">
        <f t="shared" si="54"/>
        <v>Kaufmännischer Mitarbeiter 3 / Gruppenchef 1</v>
      </c>
      <c r="DB126" s="125">
        <v>133</v>
      </c>
      <c r="DC126" s="33">
        <f t="shared" si="55"/>
        <v>6</v>
      </c>
      <c r="DD126" s="83" t="str">
        <f t="shared" si="56"/>
        <v>Kaufmännischer Mitarbeiter 3 / Gruppenchef 1</v>
      </c>
      <c r="DE126" s="20"/>
      <c r="DF126" s="125">
        <v>133</v>
      </c>
      <c r="DG126" s="33">
        <f t="shared" si="57"/>
        <v>6</v>
      </c>
      <c r="DH126" s="83" t="str">
        <f t="shared" si="58"/>
        <v>Kaufmännischer Mitarbeiter 3 / Gruppenchef 1</v>
      </c>
      <c r="DM126" s="19">
        <f t="shared" si="43"/>
        <v>6758</v>
      </c>
      <c r="DN126" s="153">
        <v>6</v>
      </c>
      <c r="DO126" s="19">
        <v>0</v>
      </c>
      <c r="DP126" s="19" t="s">
        <v>955</v>
      </c>
    </row>
    <row r="127" spans="1:120" s="19" customFormat="1" x14ac:dyDescent="0.2">
      <c r="A127" s="53">
        <v>0</v>
      </c>
      <c r="B127" s="53">
        <v>1</v>
      </c>
      <c r="C127" s="53">
        <f t="shared" si="52"/>
        <v>1</v>
      </c>
      <c r="D127" s="55"/>
      <c r="E127" s="55"/>
      <c r="F127" s="55"/>
      <c r="G127" s="53"/>
      <c r="H127" s="53"/>
      <c r="I127" s="55"/>
      <c r="J127" s="53"/>
      <c r="K127" s="55"/>
      <c r="L127" s="55"/>
      <c r="M127" s="55">
        <v>1</v>
      </c>
      <c r="N127" s="59"/>
      <c r="O127" s="19" t="s">
        <v>361</v>
      </c>
      <c r="P127" s="15" t="s">
        <v>521</v>
      </c>
      <c r="Q127" s="15">
        <v>123</v>
      </c>
      <c r="R127" s="42" t="s">
        <v>345</v>
      </c>
      <c r="S127" s="27" t="s">
        <v>170</v>
      </c>
      <c r="T127" s="21">
        <v>1961</v>
      </c>
      <c r="U127" s="28" t="s">
        <v>169</v>
      </c>
      <c r="V127" s="21">
        <v>1980</v>
      </c>
      <c r="W127" s="25"/>
      <c r="X127" s="21"/>
      <c r="Y127" s="25"/>
      <c r="Z127" s="21">
        <f t="shared" si="39"/>
        <v>34</v>
      </c>
      <c r="AA127" s="25" t="s">
        <v>169</v>
      </c>
      <c r="AB127" s="21" t="s">
        <v>142</v>
      </c>
      <c r="AC127" s="21"/>
      <c r="AE127" s="90" t="s">
        <v>429</v>
      </c>
      <c r="AF127" s="82"/>
      <c r="CP127" s="19" t="str">
        <f t="shared" si="40"/>
        <v>Eilers Brigitte</v>
      </c>
      <c r="CR127" s="19">
        <f t="shared" si="41"/>
        <v>34</v>
      </c>
      <c r="CS127" s="19" t="str">
        <f t="shared" si="42"/>
        <v>E</v>
      </c>
      <c r="CT127" s="154">
        <v>6740</v>
      </c>
      <c r="CU127" s="126"/>
      <c r="CV127" s="125">
        <v>133</v>
      </c>
      <c r="CW127" s="33">
        <f t="shared" si="59"/>
        <v>6</v>
      </c>
      <c r="CX127" s="83" t="str">
        <f t="shared" si="60"/>
        <v>Kaufmännischer Mitarbeiter 3 / Gruppenchef 1</v>
      </c>
      <c r="CY127" s="125">
        <v>133</v>
      </c>
      <c r="CZ127" s="33">
        <f t="shared" si="53"/>
        <v>6</v>
      </c>
      <c r="DA127" s="83" t="str">
        <f t="shared" si="54"/>
        <v>Kaufmännischer Mitarbeiter 3 / Gruppenchef 1</v>
      </c>
      <c r="DB127" s="125">
        <v>133</v>
      </c>
      <c r="DC127" s="33">
        <f t="shared" si="55"/>
        <v>6</v>
      </c>
      <c r="DD127" s="83" t="str">
        <f t="shared" si="56"/>
        <v>Kaufmännischer Mitarbeiter 3 / Gruppenchef 1</v>
      </c>
      <c r="DE127" s="20"/>
      <c r="DF127" s="125">
        <v>133</v>
      </c>
      <c r="DG127" s="33">
        <f t="shared" si="57"/>
        <v>6</v>
      </c>
      <c r="DH127" s="83" t="str">
        <f t="shared" si="58"/>
        <v>Kaufmännischer Mitarbeiter 3 / Gruppenchef 1</v>
      </c>
      <c r="DM127" s="19">
        <f t="shared" si="43"/>
        <v>6740</v>
      </c>
      <c r="DN127" s="153">
        <v>6</v>
      </c>
      <c r="DO127" s="19">
        <v>0</v>
      </c>
      <c r="DP127" s="185" t="s">
        <v>977</v>
      </c>
    </row>
    <row r="128" spans="1:120" s="19" customFormat="1" x14ac:dyDescent="0.2">
      <c r="A128" s="53">
        <v>0</v>
      </c>
      <c r="B128" s="53">
        <v>1</v>
      </c>
      <c r="C128" s="53">
        <f t="shared" si="52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361</v>
      </c>
      <c r="P128" s="15" t="s">
        <v>519</v>
      </c>
      <c r="Q128" s="15">
        <v>124</v>
      </c>
      <c r="R128" s="42"/>
      <c r="S128" s="27" t="s">
        <v>911</v>
      </c>
      <c r="T128" s="21">
        <v>1969</v>
      </c>
      <c r="U128" s="28" t="s">
        <v>245</v>
      </c>
      <c r="V128" s="21">
        <v>1988</v>
      </c>
      <c r="W128" s="25"/>
      <c r="X128" s="21"/>
      <c r="Y128" s="25"/>
      <c r="Z128" s="21">
        <f t="shared" si="39"/>
        <v>26</v>
      </c>
      <c r="AA128" s="25" t="s">
        <v>169</v>
      </c>
      <c r="AB128" s="21" t="s">
        <v>142</v>
      </c>
      <c r="AC128" s="21"/>
      <c r="AE128" s="90" t="s">
        <v>429</v>
      </c>
      <c r="AF128" s="82"/>
      <c r="CP128" s="19" t="str">
        <f t="shared" si="40"/>
        <v>Barth Sandra</v>
      </c>
      <c r="CR128" s="19">
        <f t="shared" si="41"/>
        <v>26</v>
      </c>
      <c r="CS128" s="19" t="str">
        <f t="shared" si="42"/>
        <v>E</v>
      </c>
      <c r="CT128" s="154">
        <v>7701</v>
      </c>
      <c r="CU128" s="126"/>
      <c r="CV128" s="125">
        <v>132</v>
      </c>
      <c r="CW128" s="33">
        <f t="shared" si="59"/>
        <v>5</v>
      </c>
      <c r="CX128" s="83" t="str">
        <f t="shared" si="60"/>
        <v>Kaufmännischer Mitarbeiter 2</v>
      </c>
      <c r="CY128" s="125">
        <v>132</v>
      </c>
      <c r="CZ128" s="33">
        <f t="shared" si="53"/>
        <v>5</v>
      </c>
      <c r="DA128" s="83" t="str">
        <f t="shared" si="54"/>
        <v>Kaufmännischer Mitarbeiter 2</v>
      </c>
      <c r="DB128" s="125">
        <v>132</v>
      </c>
      <c r="DC128" s="33">
        <f t="shared" si="55"/>
        <v>5</v>
      </c>
      <c r="DD128" s="83" t="str">
        <f t="shared" si="56"/>
        <v>Kaufmännischer Mitarbeiter 2</v>
      </c>
      <c r="DE128" s="20"/>
      <c r="DF128" s="125">
        <v>132</v>
      </c>
      <c r="DG128" s="33">
        <f t="shared" si="57"/>
        <v>5</v>
      </c>
      <c r="DH128" s="83" t="str">
        <f t="shared" si="58"/>
        <v>Kaufmännischer Mitarbeiter 2</v>
      </c>
      <c r="DM128" s="19">
        <f t="shared" si="43"/>
        <v>7701</v>
      </c>
      <c r="DN128" s="153">
        <v>7</v>
      </c>
      <c r="DO128" s="19">
        <v>0</v>
      </c>
      <c r="DP128" s="185" t="s">
        <v>977</v>
      </c>
    </row>
    <row r="129" spans="1:139" s="19" customFormat="1" x14ac:dyDescent="0.2">
      <c r="A129" s="53">
        <v>0</v>
      </c>
      <c r="B129" s="53"/>
      <c r="C129" s="53">
        <f t="shared" si="52"/>
        <v>1</v>
      </c>
      <c r="D129" s="55"/>
      <c r="E129" s="55"/>
      <c r="F129" s="55"/>
      <c r="G129" s="53"/>
      <c r="H129" s="53"/>
      <c r="I129" s="55"/>
      <c r="J129" s="53"/>
      <c r="K129" s="55"/>
      <c r="L129" s="55"/>
      <c r="M129" s="55">
        <v>1</v>
      </c>
      <c r="N129" s="59"/>
      <c r="O129" s="19" t="s">
        <v>359</v>
      </c>
      <c r="P129" s="15" t="s">
        <v>522</v>
      </c>
      <c r="Q129" s="15">
        <v>125</v>
      </c>
      <c r="R129" s="161"/>
      <c r="S129" s="27" t="s">
        <v>171</v>
      </c>
      <c r="T129" s="21">
        <v>1960</v>
      </c>
      <c r="U129" s="28"/>
      <c r="V129" s="21">
        <v>1984</v>
      </c>
      <c r="W129" s="25"/>
      <c r="X129" s="21"/>
      <c r="Y129" s="25"/>
      <c r="Z129" s="21">
        <f t="shared" si="39"/>
        <v>30</v>
      </c>
      <c r="AA129" s="25" t="s">
        <v>172</v>
      </c>
      <c r="AB129" s="21" t="s">
        <v>147</v>
      </c>
      <c r="AC129" s="21"/>
      <c r="AE129" s="90" t="s">
        <v>430</v>
      </c>
      <c r="AF129" s="82"/>
      <c r="CP129" s="19" t="str">
        <f t="shared" si="40"/>
        <v>Schurrer Gabriel</v>
      </c>
      <c r="CR129" s="19">
        <f t="shared" si="41"/>
        <v>30</v>
      </c>
      <c r="CS129" s="19" t="str">
        <f t="shared" si="42"/>
        <v>F</v>
      </c>
      <c r="CT129" s="154">
        <v>7654</v>
      </c>
      <c r="CU129" s="126"/>
      <c r="CV129" s="125">
        <v>614</v>
      </c>
      <c r="CW129" s="33">
        <f t="shared" si="59"/>
        <v>4</v>
      </c>
      <c r="CX129" s="83" t="str">
        <f t="shared" si="60"/>
        <v>Laborassistenz 2</v>
      </c>
      <c r="CY129" s="125">
        <v>614</v>
      </c>
      <c r="CZ129" s="33">
        <f t="shared" si="53"/>
        <v>4</v>
      </c>
      <c r="DA129" s="83" t="str">
        <f t="shared" si="54"/>
        <v>Laborassistenz 2</v>
      </c>
      <c r="DB129" s="125">
        <v>614</v>
      </c>
      <c r="DC129" s="33">
        <f t="shared" si="55"/>
        <v>4</v>
      </c>
      <c r="DD129" s="83" t="str">
        <f t="shared" si="56"/>
        <v>Laborassistenz 2</v>
      </c>
      <c r="DE129" s="20"/>
      <c r="DF129" s="125">
        <v>614</v>
      </c>
      <c r="DG129" s="33">
        <f t="shared" si="57"/>
        <v>4</v>
      </c>
      <c r="DH129" s="83" t="str">
        <f t="shared" si="58"/>
        <v>Laborassistenz 2</v>
      </c>
      <c r="DM129" s="19">
        <f t="shared" si="43"/>
        <v>7654</v>
      </c>
      <c r="DN129" s="153">
        <v>7</v>
      </c>
      <c r="DO129" s="19">
        <v>0</v>
      </c>
      <c r="DP129" s="19" t="s">
        <v>963</v>
      </c>
    </row>
    <row r="130" spans="1:139" s="19" customFormat="1" x14ac:dyDescent="0.2">
      <c r="A130" s="53">
        <v>0</v>
      </c>
      <c r="B130" s="53"/>
      <c r="C130" s="53">
        <f>IF(Z130&gt;=10,1,0)</f>
        <v>0</v>
      </c>
      <c r="D130" s="55"/>
      <c r="E130" s="55"/>
      <c r="F130" s="55"/>
      <c r="G130" s="53"/>
      <c r="H130" s="53"/>
      <c r="I130" s="55"/>
      <c r="J130" s="53"/>
      <c r="K130" s="55">
        <v>1</v>
      </c>
      <c r="L130" s="55"/>
      <c r="M130" s="55"/>
      <c r="N130" s="59"/>
      <c r="O130" s="19" t="s">
        <v>360</v>
      </c>
      <c r="P130" s="15" t="s">
        <v>1093</v>
      </c>
      <c r="Q130" s="15">
        <v>126</v>
      </c>
      <c r="R130" s="161" t="s">
        <v>365</v>
      </c>
      <c r="S130" s="27" t="s">
        <v>882</v>
      </c>
      <c r="T130" s="21">
        <v>1995</v>
      </c>
      <c r="U130" s="28" t="s">
        <v>628</v>
      </c>
      <c r="V130" s="21"/>
      <c r="W130" s="25"/>
      <c r="X130" s="21"/>
      <c r="Y130" s="25" t="s">
        <v>173</v>
      </c>
      <c r="Z130" s="21"/>
      <c r="AA130" s="25" t="s">
        <v>174</v>
      </c>
      <c r="AB130" s="21" t="s">
        <v>175</v>
      </c>
      <c r="AC130" s="21"/>
      <c r="AE130" s="90" t="s">
        <v>381</v>
      </c>
      <c r="AF130" s="82"/>
      <c r="CP130" s="19" t="str">
        <f t="shared" si="40"/>
        <v>Räuftlin Thomas</v>
      </c>
      <c r="CT130" s="154">
        <v>9729</v>
      </c>
      <c r="CU130" s="126"/>
      <c r="CV130" s="125"/>
      <c r="CW130" s="33"/>
      <c r="CX130" s="83"/>
      <c r="CY130" s="125"/>
      <c r="CZ130" s="33"/>
      <c r="DA130" s="83"/>
      <c r="DB130" s="125"/>
      <c r="DC130" s="33"/>
      <c r="DD130" s="83"/>
      <c r="DE130" s="20"/>
      <c r="DF130" s="33"/>
      <c r="DG130" s="33"/>
      <c r="DH130" s="83"/>
      <c r="DM130" s="19">
        <f t="shared" si="43"/>
        <v>9729</v>
      </c>
      <c r="DN130" s="153">
        <v>8</v>
      </c>
      <c r="DO130" s="19">
        <v>0</v>
      </c>
      <c r="DP130" s="185" t="s">
        <v>976</v>
      </c>
    </row>
    <row r="131" spans="1:139" s="19" customFormat="1" x14ac:dyDescent="0.2">
      <c r="A131" s="53">
        <v>0</v>
      </c>
      <c r="B131" s="53"/>
      <c r="C131" s="53">
        <f>IF(Z131&gt;=10,1,0)</f>
        <v>0</v>
      </c>
      <c r="D131" s="55"/>
      <c r="E131" s="55"/>
      <c r="F131" s="55"/>
      <c r="G131" s="53"/>
      <c r="H131" s="53"/>
      <c r="I131" s="55"/>
      <c r="J131" s="53"/>
      <c r="K131" s="55">
        <v>1</v>
      </c>
      <c r="L131" s="55"/>
      <c r="M131" s="55"/>
      <c r="N131" s="59"/>
      <c r="O131" s="19" t="s">
        <v>360</v>
      </c>
      <c r="P131" s="15" t="s">
        <v>904</v>
      </c>
      <c r="Q131" s="15">
        <v>127</v>
      </c>
      <c r="R131" s="42"/>
      <c r="S131" s="27" t="s">
        <v>863</v>
      </c>
      <c r="T131" s="21">
        <v>1992</v>
      </c>
      <c r="U131" s="28" t="s">
        <v>628</v>
      </c>
      <c r="V131" s="21"/>
      <c r="W131" s="25"/>
      <c r="X131" s="21"/>
      <c r="Y131" s="25" t="s">
        <v>173</v>
      </c>
      <c r="Z131" s="21"/>
      <c r="AA131" s="25" t="s">
        <v>174</v>
      </c>
      <c r="AB131" s="21" t="s">
        <v>175</v>
      </c>
      <c r="AC131" s="21"/>
      <c r="AE131" s="90" t="s">
        <v>381</v>
      </c>
      <c r="AF131" s="82"/>
      <c r="CP131" s="19" t="str">
        <f t="shared" si="40"/>
        <v>Denzler Benjamin</v>
      </c>
      <c r="CT131" s="154">
        <v>9730</v>
      </c>
      <c r="CU131" s="126"/>
      <c r="CV131" s="125"/>
      <c r="CW131" s="33"/>
      <c r="CX131" s="83"/>
      <c r="CY131" s="125"/>
      <c r="CZ131" s="33"/>
      <c r="DA131" s="83"/>
      <c r="DB131" s="125"/>
      <c r="DC131" s="33"/>
      <c r="DD131" s="83"/>
      <c r="DE131" s="20"/>
      <c r="DF131" s="33"/>
      <c r="DG131" s="33"/>
      <c r="DH131" s="83"/>
      <c r="DM131" s="19">
        <f>+CT131</f>
        <v>9730</v>
      </c>
      <c r="DN131" s="153">
        <v>8</v>
      </c>
      <c r="DO131" s="19">
        <v>0</v>
      </c>
      <c r="DP131" s="185" t="s">
        <v>976</v>
      </c>
    </row>
    <row r="132" spans="1:139" x14ac:dyDescent="0.25">
      <c r="A132" s="53">
        <v>0</v>
      </c>
      <c r="B132" s="53"/>
      <c r="C132" s="53">
        <f>IF(Z132&gt;=10,1,0)</f>
        <v>0</v>
      </c>
      <c r="D132" s="55"/>
      <c r="E132" s="55"/>
      <c r="F132" s="55"/>
      <c r="G132" s="53"/>
      <c r="H132" s="53"/>
      <c r="I132" s="55"/>
      <c r="J132" s="53"/>
      <c r="K132" s="55">
        <v>1</v>
      </c>
      <c r="L132" s="55"/>
      <c r="M132" s="55"/>
      <c r="N132" s="59"/>
      <c r="O132" s="19" t="s">
        <v>358</v>
      </c>
      <c r="P132" s="15" t="s">
        <v>903</v>
      </c>
      <c r="Q132" s="15">
        <v>128</v>
      </c>
      <c r="R132" s="42"/>
      <c r="S132" s="27" t="s">
        <v>900</v>
      </c>
      <c r="T132" s="21">
        <v>1996</v>
      </c>
      <c r="U132" s="28" t="s">
        <v>628</v>
      </c>
      <c r="V132" s="21"/>
      <c r="W132" s="25"/>
      <c r="X132" s="21"/>
      <c r="Y132" s="25" t="s">
        <v>176</v>
      </c>
      <c r="Z132" s="21"/>
      <c r="AA132" s="25" t="s">
        <v>174</v>
      </c>
      <c r="AB132" s="21" t="s">
        <v>175</v>
      </c>
      <c r="AC132" s="21"/>
      <c r="AD132" s="19"/>
      <c r="AE132" s="90" t="s">
        <v>381</v>
      </c>
      <c r="AF132" s="82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19"/>
      <c r="BP132" s="19"/>
      <c r="BQ132" s="19"/>
      <c r="BR132" s="19"/>
      <c r="BS132" s="19"/>
      <c r="BT132" s="19"/>
      <c r="BU132" s="19"/>
      <c r="BV132" s="19"/>
      <c r="BW132" s="19"/>
      <c r="BX132" s="19"/>
      <c r="BY132" s="19"/>
      <c r="BZ132" s="19"/>
      <c r="CA132" s="19"/>
      <c r="CB132" s="19"/>
      <c r="CC132" s="19"/>
      <c r="CD132" s="19"/>
      <c r="CE132" s="19"/>
      <c r="CF132" s="19"/>
      <c r="CG132" s="19"/>
      <c r="CH132" s="19"/>
      <c r="CI132" s="19"/>
      <c r="CJ132" s="19"/>
      <c r="CK132" s="19"/>
      <c r="CL132" s="19"/>
      <c r="CM132" s="19"/>
      <c r="CN132" s="19"/>
      <c r="CO132" s="19"/>
      <c r="CP132" s="19" t="str">
        <f t="shared" ref="CP132:CP139" si="61">+S132</f>
        <v>Boschung Jan</v>
      </c>
      <c r="CQ132" s="19"/>
      <c r="CT132" s="154">
        <v>9740</v>
      </c>
      <c r="CU132" s="126"/>
      <c r="CV132" s="125"/>
      <c r="CW132" s="33"/>
      <c r="CX132" s="83"/>
      <c r="CY132" s="125"/>
      <c r="CZ132" s="33"/>
      <c r="DA132" s="83"/>
      <c r="DB132" s="125"/>
      <c r="DC132" s="33"/>
      <c r="DD132" s="83"/>
      <c r="DE132" s="20"/>
      <c r="DF132" s="33"/>
      <c r="DG132" s="33"/>
      <c r="DH132" s="83"/>
    </row>
    <row r="133" spans="1:139" s="19" customFormat="1" x14ac:dyDescent="0.2">
      <c r="A133" s="53">
        <v>0</v>
      </c>
      <c r="B133" s="53"/>
      <c r="C133" s="53">
        <f>IF(Z133&gt;=10,1,0)</f>
        <v>0</v>
      </c>
      <c r="D133" s="55"/>
      <c r="E133" s="55"/>
      <c r="F133" s="55"/>
      <c r="G133" s="53"/>
      <c r="H133" s="53"/>
      <c r="I133" s="55"/>
      <c r="J133" s="53"/>
      <c r="K133" s="55">
        <v>1</v>
      </c>
      <c r="L133" s="55"/>
      <c r="M133" s="55"/>
      <c r="N133" s="59"/>
      <c r="O133" s="19" t="s">
        <v>361</v>
      </c>
      <c r="P133" s="15" t="s">
        <v>902</v>
      </c>
      <c r="Q133" s="15">
        <v>129</v>
      </c>
      <c r="R133" s="42"/>
      <c r="S133" s="27" t="s">
        <v>899</v>
      </c>
      <c r="T133" s="21">
        <v>1995</v>
      </c>
      <c r="U133" s="28" t="s">
        <v>628</v>
      </c>
      <c r="V133" s="21"/>
      <c r="W133" s="25"/>
      <c r="X133" s="21"/>
      <c r="Y133" s="25" t="s">
        <v>176</v>
      </c>
      <c r="Z133" s="21"/>
      <c r="AA133" s="25" t="s">
        <v>174</v>
      </c>
      <c r="AB133" s="21" t="s">
        <v>175</v>
      </c>
      <c r="AC133" s="21"/>
      <c r="AE133" s="90" t="s">
        <v>381</v>
      </c>
      <c r="AF133" s="82"/>
      <c r="CP133" s="19" t="str">
        <f t="shared" si="61"/>
        <v>Schmidlin Julian</v>
      </c>
      <c r="CT133" s="154">
        <v>9729</v>
      </c>
      <c r="CU133" s="126"/>
      <c r="CV133" s="125"/>
      <c r="CW133" s="33"/>
      <c r="CX133" s="83"/>
      <c r="CY133" s="125"/>
      <c r="CZ133" s="33"/>
      <c r="DA133" s="83"/>
      <c r="DB133" s="125"/>
      <c r="DC133" s="33"/>
      <c r="DD133" s="83"/>
      <c r="DE133" s="20"/>
      <c r="DF133" s="33"/>
      <c r="DG133" s="33"/>
      <c r="DH133" s="83"/>
      <c r="DM133" s="19">
        <f t="shared" ref="DM133:DM139" si="62">+CT133</f>
        <v>9729</v>
      </c>
      <c r="DN133" s="153">
        <v>8</v>
      </c>
      <c r="DO133" s="19">
        <v>0</v>
      </c>
      <c r="DP133" s="185" t="s">
        <v>976</v>
      </c>
    </row>
    <row r="134" spans="1:139" s="19" customFormat="1" x14ac:dyDescent="0.2">
      <c r="A134" s="53">
        <v>0</v>
      </c>
      <c r="B134" s="53"/>
      <c r="C134" s="53">
        <f>IF(Z134&gt;=10,1,0)</f>
        <v>0</v>
      </c>
      <c r="D134" s="55"/>
      <c r="E134" s="55"/>
      <c r="F134" s="55"/>
      <c r="G134" s="53"/>
      <c r="H134" s="53"/>
      <c r="I134" s="55"/>
      <c r="J134" s="53"/>
      <c r="K134" s="55">
        <v>1</v>
      </c>
      <c r="L134" s="55"/>
      <c r="M134" s="55"/>
      <c r="N134" s="59"/>
      <c r="O134" s="19" t="s">
        <v>358</v>
      </c>
      <c r="P134" s="15" t="s">
        <v>901</v>
      </c>
      <c r="Q134" s="15">
        <v>130</v>
      </c>
      <c r="R134" s="42"/>
      <c r="S134" s="27" t="s">
        <v>898</v>
      </c>
      <c r="T134" s="21">
        <v>1996</v>
      </c>
      <c r="U134" s="28" t="s">
        <v>628</v>
      </c>
      <c r="V134" s="21"/>
      <c r="W134" s="25"/>
      <c r="X134" s="21"/>
      <c r="Y134" s="25" t="s">
        <v>176</v>
      </c>
      <c r="Z134" s="21"/>
      <c r="AA134" s="25" t="s">
        <v>174</v>
      </c>
      <c r="AB134" s="21" t="s">
        <v>175</v>
      </c>
      <c r="AC134" s="21"/>
      <c r="AE134" s="90" t="s">
        <v>381</v>
      </c>
      <c r="AF134" s="82"/>
      <c r="CP134" s="19" t="str">
        <f t="shared" si="61"/>
        <v>Oswald Leroy</v>
      </c>
      <c r="CT134" s="154">
        <v>9730</v>
      </c>
      <c r="CU134" s="126"/>
      <c r="CV134" s="125"/>
      <c r="CW134" s="33"/>
      <c r="CX134" s="83"/>
      <c r="CY134" s="125"/>
      <c r="CZ134" s="33"/>
      <c r="DA134" s="83"/>
      <c r="DB134" s="125"/>
      <c r="DC134" s="33"/>
      <c r="DD134" s="83"/>
      <c r="DE134" s="20"/>
      <c r="DF134" s="33"/>
      <c r="DG134" s="33"/>
      <c r="DH134" s="83"/>
      <c r="DM134" s="19">
        <f t="shared" si="62"/>
        <v>9730</v>
      </c>
      <c r="DN134" s="153">
        <v>8</v>
      </c>
      <c r="DO134" s="19">
        <v>0</v>
      </c>
      <c r="DP134" s="185" t="s">
        <v>976</v>
      </c>
    </row>
    <row r="135" spans="1:139" s="19" customFormat="1" x14ac:dyDescent="0.2">
      <c r="A135" s="53">
        <v>0</v>
      </c>
      <c r="B135" s="53"/>
      <c r="C135" s="53">
        <f t="shared" si="52"/>
        <v>0</v>
      </c>
      <c r="D135" s="55"/>
      <c r="E135" s="55"/>
      <c r="F135" s="55"/>
      <c r="G135" s="53"/>
      <c r="H135" s="53"/>
      <c r="I135" s="55"/>
      <c r="J135" s="53"/>
      <c r="K135" s="55">
        <v>1</v>
      </c>
      <c r="L135" s="55"/>
      <c r="M135" s="55"/>
      <c r="N135" s="59"/>
      <c r="O135" s="19" t="s">
        <v>361</v>
      </c>
      <c r="P135" s="15" t="s">
        <v>1012</v>
      </c>
      <c r="Q135" s="15">
        <v>131</v>
      </c>
      <c r="R135" s="42"/>
      <c r="S135" s="27" t="s">
        <v>1085</v>
      </c>
      <c r="T135" s="21">
        <v>1997</v>
      </c>
      <c r="U135" s="28" t="s">
        <v>628</v>
      </c>
      <c r="V135" s="21"/>
      <c r="W135" s="25"/>
      <c r="X135" s="21"/>
      <c r="Y135" s="25" t="s">
        <v>180</v>
      </c>
      <c r="Z135" s="21"/>
      <c r="AA135" s="25" t="s">
        <v>174</v>
      </c>
      <c r="AB135" s="21" t="s">
        <v>177</v>
      </c>
      <c r="AC135" s="21"/>
      <c r="AE135" s="90" t="s">
        <v>381</v>
      </c>
      <c r="AF135" s="82"/>
      <c r="CP135" s="19" t="str">
        <f t="shared" si="61"/>
        <v>Stucki Tizian</v>
      </c>
      <c r="CT135" s="154">
        <v>9740</v>
      </c>
      <c r="CU135" s="126"/>
      <c r="CV135" s="125"/>
      <c r="CW135" s="33"/>
      <c r="CX135" s="83"/>
      <c r="CY135" s="125"/>
      <c r="CZ135" s="33"/>
      <c r="DA135" s="83"/>
      <c r="DB135" s="125"/>
      <c r="DC135" s="33"/>
      <c r="DD135" s="83"/>
      <c r="DE135" s="20"/>
      <c r="DF135" s="33"/>
      <c r="DG135" s="33"/>
      <c r="DH135" s="83"/>
      <c r="DM135" s="19">
        <f t="shared" si="62"/>
        <v>9740</v>
      </c>
      <c r="DN135" s="153">
        <v>8</v>
      </c>
      <c r="DO135" s="19">
        <v>0</v>
      </c>
      <c r="DP135" s="185" t="s">
        <v>976</v>
      </c>
    </row>
    <row r="136" spans="1:139" s="19" customFormat="1" x14ac:dyDescent="0.2">
      <c r="A136" s="53">
        <v>0</v>
      </c>
      <c r="B136" s="53"/>
      <c r="C136" s="53">
        <f>IF(Z136&gt;=10,1,0)</f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359</v>
      </c>
      <c r="P136" s="15" t="s">
        <v>1013</v>
      </c>
      <c r="Q136" s="15">
        <v>132</v>
      </c>
      <c r="R136" s="42"/>
      <c r="S136" s="27" t="s">
        <v>1086</v>
      </c>
      <c r="T136" s="21">
        <v>1998</v>
      </c>
      <c r="U136" s="28" t="s">
        <v>628</v>
      </c>
      <c r="V136" s="21"/>
      <c r="W136" s="25"/>
      <c r="X136" s="21"/>
      <c r="Y136" s="25" t="s">
        <v>180</v>
      </c>
      <c r="Z136" s="21"/>
      <c r="AA136" s="25" t="s">
        <v>174</v>
      </c>
      <c r="AB136" s="21" t="s">
        <v>177</v>
      </c>
      <c r="AC136" s="21"/>
      <c r="AE136" s="90" t="s">
        <v>381</v>
      </c>
      <c r="AF136" s="82"/>
      <c r="CP136" s="19" t="str">
        <f t="shared" si="61"/>
        <v>Kipfer Cedric</v>
      </c>
      <c r="CT136" s="154">
        <v>9739</v>
      </c>
      <c r="CU136" s="126"/>
      <c r="CV136" s="125"/>
      <c r="CW136" s="33"/>
      <c r="CX136" s="83"/>
      <c r="CY136" s="125"/>
      <c r="CZ136" s="33"/>
      <c r="DA136" s="83"/>
      <c r="DB136" s="125"/>
      <c r="DC136" s="33"/>
      <c r="DD136" s="83"/>
      <c r="DE136" s="20"/>
      <c r="DF136" s="33"/>
      <c r="DG136" s="33"/>
      <c r="DH136" s="83"/>
      <c r="DM136" s="19">
        <f t="shared" si="62"/>
        <v>9739</v>
      </c>
      <c r="DN136" s="153">
        <v>8</v>
      </c>
      <c r="DO136" s="19">
        <v>0</v>
      </c>
      <c r="DP136" s="185" t="s">
        <v>976</v>
      </c>
      <c r="EI136"/>
    </row>
    <row r="137" spans="1:139" s="19" customFormat="1" x14ac:dyDescent="0.2">
      <c r="A137" s="53">
        <v>0</v>
      </c>
      <c r="B137" s="53"/>
      <c r="C137" s="53">
        <f>IF(Z137&gt;=10,1,0)</f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361</v>
      </c>
      <c r="P137" s="15" t="s">
        <v>1087</v>
      </c>
      <c r="Q137" s="15">
        <v>133</v>
      </c>
      <c r="R137" s="42"/>
      <c r="S137" s="27" t="s">
        <v>1088</v>
      </c>
      <c r="T137" s="21">
        <v>1997</v>
      </c>
      <c r="U137" s="28" t="s">
        <v>628</v>
      </c>
      <c r="V137" s="21"/>
      <c r="W137" s="25"/>
      <c r="X137" s="21"/>
      <c r="Y137" s="25" t="s">
        <v>182</v>
      </c>
      <c r="Z137" s="21"/>
      <c r="AA137" s="25" t="s">
        <v>174</v>
      </c>
      <c r="AB137" s="21" t="s">
        <v>177</v>
      </c>
      <c r="AC137" s="21"/>
      <c r="AE137" s="90" t="s">
        <v>381</v>
      </c>
      <c r="AF137" s="82"/>
      <c r="CP137" s="19" t="str">
        <f t="shared" si="61"/>
        <v>Berger Noah</v>
      </c>
      <c r="CT137" s="154">
        <v>9750</v>
      </c>
      <c r="CU137" s="126"/>
      <c r="CV137" s="125"/>
      <c r="CW137" s="33"/>
      <c r="CX137" s="83"/>
      <c r="CY137" s="125"/>
      <c r="CZ137" s="33"/>
      <c r="DA137" s="83"/>
      <c r="DB137" s="125"/>
      <c r="DC137" s="33"/>
      <c r="DD137" s="83"/>
      <c r="DE137" s="20"/>
      <c r="DF137" s="33"/>
      <c r="DG137" s="33"/>
      <c r="DH137" s="83"/>
      <c r="DM137" s="19">
        <f t="shared" si="62"/>
        <v>9750</v>
      </c>
      <c r="DN137" s="153">
        <v>8</v>
      </c>
      <c r="DO137" s="19">
        <v>0</v>
      </c>
      <c r="DP137" s="185" t="s">
        <v>976</v>
      </c>
      <c r="EI137"/>
    </row>
    <row r="138" spans="1:139" s="19" customFormat="1" x14ac:dyDescent="0.2">
      <c r="A138" s="53">
        <v>0</v>
      </c>
      <c r="B138" s="53"/>
      <c r="C138" s="53">
        <f>IF(Z138&gt;=10,1,0)</f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361</v>
      </c>
      <c r="P138" s="15" t="s">
        <v>1091</v>
      </c>
      <c r="Q138" s="15">
        <v>134</v>
      </c>
      <c r="R138" s="42"/>
      <c r="S138" s="27" t="s">
        <v>1089</v>
      </c>
      <c r="T138" s="21">
        <v>1998</v>
      </c>
      <c r="U138" s="28" t="s">
        <v>628</v>
      </c>
      <c r="V138" s="21"/>
      <c r="W138" s="25"/>
      <c r="X138" s="21"/>
      <c r="Y138" s="25" t="s">
        <v>182</v>
      </c>
      <c r="Z138" s="21"/>
      <c r="AA138" s="25" t="s">
        <v>174</v>
      </c>
      <c r="AB138" s="21" t="s">
        <v>177</v>
      </c>
      <c r="AC138" s="21"/>
      <c r="AE138" s="90" t="s">
        <v>381</v>
      </c>
      <c r="AF138" s="82"/>
      <c r="CP138" s="19" t="str">
        <f t="shared" si="61"/>
        <v>Pertoldi Noeh</v>
      </c>
      <c r="CT138" s="154">
        <v>9751</v>
      </c>
      <c r="CU138" s="126"/>
      <c r="CV138" s="125"/>
      <c r="CW138" s="33"/>
      <c r="CX138" s="83"/>
      <c r="CY138" s="125"/>
      <c r="CZ138" s="33"/>
      <c r="DA138" s="83"/>
      <c r="DB138" s="125"/>
      <c r="DC138" s="33"/>
      <c r="DD138" s="83"/>
      <c r="DE138" s="20"/>
      <c r="DF138" s="33"/>
      <c r="DG138" s="33"/>
      <c r="DH138" s="83"/>
      <c r="DM138" s="19">
        <f t="shared" si="62"/>
        <v>9751</v>
      </c>
      <c r="DN138" s="153">
        <v>8</v>
      </c>
      <c r="DO138" s="19">
        <v>0</v>
      </c>
      <c r="DP138" s="185" t="s">
        <v>976</v>
      </c>
      <c r="EI138"/>
    </row>
    <row r="139" spans="1:139" s="19" customFormat="1" x14ac:dyDescent="0.2">
      <c r="A139" s="53">
        <v>0</v>
      </c>
      <c r="B139" s="53"/>
      <c r="C139" s="53">
        <f>IF(Z139&gt;=10,1,0)</f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361</v>
      </c>
      <c r="P139" s="15" t="s">
        <v>1092</v>
      </c>
      <c r="Q139" s="15">
        <v>135</v>
      </c>
      <c r="R139" s="42"/>
      <c r="S139" s="27" t="s">
        <v>1090</v>
      </c>
      <c r="T139" s="21">
        <v>1998</v>
      </c>
      <c r="U139" s="28" t="s">
        <v>628</v>
      </c>
      <c r="V139" s="21"/>
      <c r="W139" s="25"/>
      <c r="X139" s="21"/>
      <c r="Y139" s="25" t="s">
        <v>182</v>
      </c>
      <c r="Z139" s="21"/>
      <c r="AA139" s="25" t="s">
        <v>174</v>
      </c>
      <c r="AB139" s="21" t="s">
        <v>177</v>
      </c>
      <c r="AC139" s="21"/>
      <c r="AE139" s="90" t="s">
        <v>381</v>
      </c>
      <c r="AF139" s="82"/>
      <c r="CP139" s="19" t="str">
        <f t="shared" si="61"/>
        <v>Thahiri Florian</v>
      </c>
      <c r="CT139" s="154">
        <v>9752</v>
      </c>
      <c r="CU139" s="126"/>
      <c r="CV139" s="125"/>
      <c r="CW139" s="33"/>
      <c r="CX139" s="83"/>
      <c r="CY139" s="125"/>
      <c r="CZ139" s="33"/>
      <c r="DA139" s="83"/>
      <c r="DB139" s="125"/>
      <c r="DC139" s="33"/>
      <c r="DD139" s="83"/>
      <c r="DE139" s="20"/>
      <c r="DF139" s="33"/>
      <c r="DG139" s="33"/>
      <c r="DH139" s="83"/>
      <c r="DM139" s="19">
        <f t="shared" si="62"/>
        <v>9752</v>
      </c>
      <c r="DN139" s="153">
        <v>8</v>
      </c>
      <c r="DO139" s="19">
        <v>0</v>
      </c>
      <c r="DP139" s="185" t="s">
        <v>976</v>
      </c>
      <c r="EI139"/>
    </row>
    <row r="140" spans="1:139" s="19" customFormat="1" x14ac:dyDescent="0.25">
      <c r="A140" s="66"/>
      <c r="B140" s="66"/>
      <c r="C140" s="66"/>
      <c r="D140" s="66"/>
      <c r="E140" s="66"/>
      <c r="F140" s="60"/>
      <c r="G140" s="60"/>
      <c r="H140" s="60"/>
      <c r="I140" s="60"/>
      <c r="J140" s="60"/>
      <c r="K140" s="60"/>
      <c r="L140" s="60"/>
      <c r="M140" s="60"/>
      <c r="N140" s="60"/>
      <c r="O140" s="67"/>
      <c r="P140" s="68"/>
      <c r="Q140" s="68"/>
      <c r="R140" s="44"/>
      <c r="S140" s="30" t="s">
        <v>183</v>
      </c>
      <c r="T140" s="31">
        <f>+Q139</f>
        <v>135</v>
      </c>
      <c r="U140" s="65" t="s">
        <v>700</v>
      </c>
      <c r="V140" s="32"/>
      <c r="W140" s="34"/>
      <c r="X140" s="32"/>
      <c r="Y140" s="40"/>
      <c r="Z140" s="33"/>
      <c r="AA140" s="34"/>
      <c r="AB140" s="33"/>
      <c r="AC140" s="35"/>
      <c r="AE140" s="84"/>
      <c r="AF140" s="83"/>
      <c r="CT140" s="126"/>
      <c r="CU140" s="126"/>
      <c r="CV140" s="141"/>
      <c r="CW140" s="141"/>
      <c r="CX140" s="126"/>
      <c r="CY140" s="141"/>
      <c r="CZ140" s="141"/>
      <c r="DA140" s="126"/>
      <c r="DB140" s="141"/>
      <c r="DC140" s="141"/>
      <c r="DD140" s="126"/>
      <c r="DE140" s="126"/>
      <c r="DF140" s="138"/>
      <c r="DG140" s="138"/>
      <c r="EI140"/>
    </row>
    <row r="141" spans="1:139" customFormat="1" x14ac:dyDescent="0.25">
      <c r="A141" s="48">
        <f t="shared" ref="A141:N141" si="63">SUM(A5:A139)</f>
        <v>9</v>
      </c>
      <c r="B141" s="48">
        <f t="shared" si="63"/>
        <v>36</v>
      </c>
      <c r="C141" s="48">
        <f t="shared" si="63"/>
        <v>90</v>
      </c>
      <c r="D141" s="48">
        <f t="shared" si="63"/>
        <v>27</v>
      </c>
      <c r="E141" s="48">
        <f t="shared" si="63"/>
        <v>37</v>
      </c>
      <c r="F141" s="48">
        <f t="shared" si="63"/>
        <v>1</v>
      </c>
      <c r="G141" s="48">
        <f t="shared" si="63"/>
        <v>2</v>
      </c>
      <c r="H141" s="48">
        <f t="shared" si="63"/>
        <v>31</v>
      </c>
      <c r="I141" s="48">
        <f t="shared" si="63"/>
        <v>34</v>
      </c>
      <c r="J141" s="48">
        <f t="shared" si="63"/>
        <v>12</v>
      </c>
      <c r="K141" s="48">
        <f t="shared" si="63"/>
        <v>10</v>
      </c>
      <c r="L141" s="48">
        <f t="shared" si="63"/>
        <v>20</v>
      </c>
      <c r="M141" s="48">
        <f t="shared" si="63"/>
        <v>6</v>
      </c>
      <c r="N141" s="48">
        <f t="shared" si="63"/>
        <v>0</v>
      </c>
      <c r="O141" s="64">
        <f>SUM(D141+E141+F141+I141+K141+L141+M141)</f>
        <v>135</v>
      </c>
      <c r="P141" s="12"/>
      <c r="Q141" s="12" t="s">
        <v>224</v>
      </c>
      <c r="R141" s="45" t="s">
        <v>342</v>
      </c>
      <c r="S141" s="11" t="s">
        <v>88</v>
      </c>
      <c r="T141" s="13"/>
      <c r="U141" s="37"/>
      <c r="V141" s="13"/>
      <c r="W141" s="123"/>
      <c r="X141" s="13"/>
      <c r="Y141" s="37"/>
      <c r="Z141" s="13"/>
      <c r="AA141" s="14" t="s">
        <v>1036</v>
      </c>
      <c r="AB141" s="13"/>
      <c r="AC141" s="13"/>
      <c r="AD141" s="11"/>
      <c r="AE141" s="87" t="s">
        <v>382</v>
      </c>
      <c r="AF141" s="88" t="s">
        <v>385</v>
      </c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5"/>
      <c r="CV141" s="49"/>
      <c r="CW141" s="49"/>
      <c r="CX141" s="11"/>
      <c r="CY141" s="49"/>
      <c r="CZ141" s="49"/>
      <c r="DA141" s="11"/>
      <c r="DB141" s="49"/>
      <c r="DC141" s="49"/>
      <c r="DD141" s="11"/>
      <c r="DE141" s="115"/>
      <c r="DF141" s="13"/>
      <c r="DG141" s="13"/>
      <c r="DH141" s="11"/>
      <c r="DK141" s="11"/>
      <c r="DL141" s="11"/>
      <c r="DM141" s="11"/>
      <c r="DT141" s="19"/>
    </row>
    <row r="142" spans="1:139" customFormat="1" x14ac:dyDescent="0.25">
      <c r="A142" s="11">
        <f t="shared" ref="A142:N142" si="64">SUBTOTAL(9,A5:A139)</f>
        <v>9</v>
      </c>
      <c r="B142" s="11">
        <f t="shared" si="64"/>
        <v>36</v>
      </c>
      <c r="C142" s="11">
        <f t="shared" si="64"/>
        <v>90</v>
      </c>
      <c r="D142" s="11">
        <f t="shared" si="64"/>
        <v>27</v>
      </c>
      <c r="E142" s="11">
        <f t="shared" si="64"/>
        <v>37</v>
      </c>
      <c r="F142" s="11">
        <f t="shared" si="64"/>
        <v>1</v>
      </c>
      <c r="G142" s="11">
        <f t="shared" si="64"/>
        <v>2</v>
      </c>
      <c r="H142" s="11">
        <f t="shared" si="64"/>
        <v>31</v>
      </c>
      <c r="I142" s="11">
        <f t="shared" si="64"/>
        <v>34</v>
      </c>
      <c r="J142" s="11">
        <f t="shared" si="64"/>
        <v>12</v>
      </c>
      <c r="K142" s="11">
        <f t="shared" si="64"/>
        <v>10</v>
      </c>
      <c r="L142" s="11">
        <f t="shared" si="64"/>
        <v>20</v>
      </c>
      <c r="M142" s="11">
        <f t="shared" si="64"/>
        <v>6</v>
      </c>
      <c r="N142" s="11">
        <f t="shared" si="64"/>
        <v>0</v>
      </c>
      <c r="O142" s="64">
        <f>SUM(D142+E142+F142+I142+K142+L142+M142)</f>
        <v>135</v>
      </c>
      <c r="P142" s="12"/>
      <c r="Q142" s="12" t="s">
        <v>224</v>
      </c>
      <c r="R142" s="45" t="s">
        <v>370</v>
      </c>
      <c r="S142" s="11" t="s">
        <v>371</v>
      </c>
      <c r="T142" s="13"/>
      <c r="U142" s="37"/>
      <c r="V142" s="13"/>
      <c r="W142" s="123"/>
      <c r="X142" s="13"/>
      <c r="Y142" s="37"/>
      <c r="Z142" s="13" t="s">
        <v>185</v>
      </c>
      <c r="AA142" s="14" t="s">
        <v>886</v>
      </c>
      <c r="AB142" s="13"/>
      <c r="AC142" s="13"/>
      <c r="AD142" s="11"/>
      <c r="AE142" s="87" t="s">
        <v>373</v>
      </c>
      <c r="AF142" s="88" t="s">
        <v>97</v>
      </c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5"/>
      <c r="CV142" s="49"/>
      <c r="CW142" s="49"/>
      <c r="CX142" s="11"/>
      <c r="CY142" s="49"/>
      <c r="CZ142" s="49"/>
      <c r="DA142" s="11"/>
      <c r="DB142" s="49"/>
      <c r="DC142" s="49"/>
      <c r="DD142" s="11"/>
      <c r="DE142" s="115"/>
      <c r="DF142" s="13"/>
      <c r="DG142" s="13"/>
      <c r="DH142" s="11"/>
      <c r="DK142" s="11"/>
      <c r="DL142" s="11"/>
      <c r="DM142" s="11"/>
      <c r="DN142" s="45" t="s">
        <v>980</v>
      </c>
      <c r="DT142" s="19"/>
    </row>
    <row r="143" spans="1:139" customFormat="1" x14ac:dyDescent="0.25">
      <c r="A143" s="11"/>
      <c r="B143" s="11"/>
      <c r="C143" s="11"/>
      <c r="D143" s="49"/>
      <c r="E143" s="49"/>
      <c r="F143" s="50"/>
      <c r="G143" s="51"/>
      <c r="H143" s="51"/>
      <c r="I143" s="50"/>
      <c r="J143" s="51"/>
      <c r="K143" s="50"/>
      <c r="L143" s="50"/>
      <c r="M143" s="50"/>
      <c r="N143" s="50"/>
      <c r="O143" s="48"/>
      <c r="P143" s="12"/>
      <c r="Q143" s="12"/>
      <c r="R143" s="45" t="s">
        <v>369</v>
      </c>
      <c r="S143" s="11" t="s">
        <v>150</v>
      </c>
      <c r="T143" s="13"/>
      <c r="U143" s="37"/>
      <c r="V143" s="13"/>
      <c r="W143" s="123"/>
      <c r="X143" s="13"/>
      <c r="Y143" s="37"/>
      <c r="Z143" s="13" t="s">
        <v>186</v>
      </c>
      <c r="AA143" s="14" t="s">
        <v>187</v>
      </c>
      <c r="AB143" s="13"/>
      <c r="AC143" s="13"/>
      <c r="AD143" s="11"/>
      <c r="AE143" s="87" t="s">
        <v>375</v>
      </c>
      <c r="AF143" s="88" t="s">
        <v>386</v>
      </c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5"/>
      <c r="CV143" s="49"/>
      <c r="CW143" s="49"/>
      <c r="CX143" s="11"/>
      <c r="CY143" s="49"/>
      <c r="CZ143" s="49"/>
      <c r="DA143" s="11"/>
      <c r="DB143" s="49"/>
      <c r="DC143" s="49"/>
      <c r="DD143" s="11"/>
      <c r="DE143" s="115"/>
      <c r="DF143" s="13"/>
      <c r="DG143" s="13"/>
      <c r="DH143" s="11"/>
      <c r="DK143" s="11"/>
      <c r="DL143" s="11"/>
      <c r="DM143" s="11"/>
      <c r="DN143" s="11" t="s">
        <v>986</v>
      </c>
      <c r="DT143" s="19"/>
      <c r="EI143" s="11"/>
    </row>
    <row r="144" spans="1:139" customFormat="1" x14ac:dyDescent="0.25">
      <c r="A144" s="11"/>
      <c r="B144" s="11"/>
      <c r="C144" s="11"/>
      <c r="D144" s="49"/>
      <c r="E144" s="49"/>
      <c r="F144" s="50"/>
      <c r="G144" s="51"/>
      <c r="H144" s="51"/>
      <c r="I144" s="50"/>
      <c r="J144" s="11"/>
      <c r="K144" s="50"/>
      <c r="L144" s="50"/>
      <c r="M144" s="50"/>
      <c r="N144" s="50"/>
      <c r="O144" s="48"/>
      <c r="P144" s="69" t="s">
        <v>366</v>
      </c>
      <c r="Q144" s="69" t="s">
        <v>366</v>
      </c>
      <c r="R144" s="45" t="s">
        <v>341</v>
      </c>
      <c r="S144" s="11" t="s">
        <v>158</v>
      </c>
      <c r="T144" s="13"/>
      <c r="U144" s="37"/>
      <c r="V144" s="13"/>
      <c r="W144" s="123"/>
      <c r="X144" s="13"/>
      <c r="Y144" s="37"/>
      <c r="Z144" s="13" t="s">
        <v>189</v>
      </c>
      <c r="AA144" s="14" t="s">
        <v>888</v>
      </c>
      <c r="AB144" s="13"/>
      <c r="AC144" s="13"/>
      <c r="AD144" s="11"/>
      <c r="AE144" s="87" t="s">
        <v>376</v>
      </c>
      <c r="AF144" s="88" t="s">
        <v>110</v>
      </c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5"/>
      <c r="CV144" s="49"/>
      <c r="CW144" s="49"/>
      <c r="CX144" s="11"/>
      <c r="CY144" s="49"/>
      <c r="CZ144" s="49"/>
      <c r="DA144" s="11"/>
      <c r="DB144" s="49"/>
      <c r="DC144" s="49"/>
      <c r="DD144" s="11"/>
      <c r="DE144" s="115"/>
      <c r="DF144" s="13"/>
      <c r="DG144" s="13"/>
      <c r="DH144" s="11"/>
      <c r="DK144" s="11"/>
      <c r="DL144" s="11"/>
      <c r="DM144" s="11"/>
      <c r="DN144" s="11" t="s">
        <v>987</v>
      </c>
      <c r="DT144" s="19"/>
      <c r="EI144" s="11"/>
    </row>
    <row r="145" spans="1:139" customFormat="1" x14ac:dyDescent="0.25">
      <c r="A145" s="11"/>
      <c r="B145" s="11"/>
      <c r="C145" s="11"/>
      <c r="D145" s="49"/>
      <c r="E145" s="49"/>
      <c r="F145" s="50"/>
      <c r="G145" s="51"/>
      <c r="H145" s="51"/>
      <c r="I145" s="50"/>
      <c r="J145" s="11"/>
      <c r="K145" s="50"/>
      <c r="L145" s="50"/>
      <c r="M145" s="50"/>
      <c r="N145" s="50"/>
      <c r="O145" s="48"/>
      <c r="P145" s="12"/>
      <c r="Q145" s="12"/>
      <c r="R145" s="45" t="s">
        <v>368</v>
      </c>
      <c r="S145" s="11" t="s">
        <v>161</v>
      </c>
      <c r="T145" s="13"/>
      <c r="U145" s="37"/>
      <c r="V145" s="13"/>
      <c r="W145" s="123"/>
      <c r="X145" s="13"/>
      <c r="Y145" s="37"/>
      <c r="Z145" s="13" t="s">
        <v>876</v>
      </c>
      <c r="AA145" s="14" t="s">
        <v>877</v>
      </c>
      <c r="AB145" s="13"/>
      <c r="AC145" s="13"/>
      <c r="AD145" s="11"/>
      <c r="AE145" s="87" t="s">
        <v>379</v>
      </c>
      <c r="AF145" s="88" t="s">
        <v>387</v>
      </c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5"/>
      <c r="CV145" s="49"/>
      <c r="CW145" s="49"/>
      <c r="CX145" s="11"/>
      <c r="CY145" s="49"/>
      <c r="CZ145" s="49"/>
      <c r="DA145" s="11"/>
      <c r="DB145" s="49"/>
      <c r="DC145" s="49"/>
      <c r="DD145" s="11"/>
      <c r="DE145" s="115"/>
      <c r="DF145" s="13"/>
      <c r="DG145" s="13"/>
      <c r="DH145" s="11"/>
      <c r="DK145" s="11"/>
      <c r="DL145" s="11"/>
      <c r="DM145" s="11"/>
      <c r="DN145" s="11" t="s">
        <v>988</v>
      </c>
      <c r="DT145" s="19"/>
      <c r="EI145" s="11"/>
    </row>
    <row r="146" spans="1:139" x14ac:dyDescent="0.25">
      <c r="R146" s="45" t="s">
        <v>367</v>
      </c>
      <c r="S146" s="11" t="s">
        <v>166</v>
      </c>
      <c r="AE146" s="87" t="s">
        <v>394</v>
      </c>
      <c r="AF146" s="88" t="s">
        <v>395</v>
      </c>
      <c r="DN146" s="11" t="s">
        <v>981</v>
      </c>
      <c r="DT146" s="19"/>
    </row>
    <row r="147" spans="1:139" x14ac:dyDescent="0.25">
      <c r="R147" s="45" t="s">
        <v>365</v>
      </c>
      <c r="S147" s="11" t="s">
        <v>249</v>
      </c>
      <c r="AE147" s="87" t="s">
        <v>383</v>
      </c>
      <c r="AF147" s="88" t="s">
        <v>388</v>
      </c>
      <c r="DN147" s="11" t="s">
        <v>982</v>
      </c>
      <c r="DT147" s="19"/>
    </row>
    <row r="148" spans="1:139" x14ac:dyDescent="0.25">
      <c r="AE148" s="91" t="s">
        <v>365</v>
      </c>
      <c r="AF148" s="89" t="s">
        <v>249</v>
      </c>
      <c r="DN148" s="11" t="s">
        <v>989</v>
      </c>
      <c r="DT148" s="19"/>
    </row>
    <row r="149" spans="1:139" x14ac:dyDescent="0.25">
      <c r="AE149" s="80"/>
      <c r="DN149" s="11" t="s">
        <v>990</v>
      </c>
    </row>
    <row r="150" spans="1:139" x14ac:dyDescent="0.25">
      <c r="AE150" s="80" t="s">
        <v>408</v>
      </c>
      <c r="DN150" s="11" t="s">
        <v>991</v>
      </c>
    </row>
    <row r="151" spans="1:139" x14ac:dyDescent="0.25">
      <c r="O151" s="109"/>
      <c r="P151" s="110"/>
      <c r="Q151" s="111"/>
      <c r="R151" s="112"/>
      <c r="S151" s="113"/>
      <c r="AE151" s="80" t="s">
        <v>410</v>
      </c>
      <c r="DN151" s="11" t="s">
        <v>983</v>
      </c>
    </row>
    <row r="152" spans="1:139" x14ac:dyDescent="0.25">
      <c r="O152" s="109"/>
      <c r="P152" s="110"/>
      <c r="Q152" s="111"/>
      <c r="R152" s="112"/>
      <c r="S152" s="113"/>
      <c r="AE152" s="80" t="s">
        <v>409</v>
      </c>
      <c r="DN152" s="11" t="s">
        <v>984</v>
      </c>
    </row>
    <row r="153" spans="1:139" x14ac:dyDescent="0.25">
      <c r="O153" s="109"/>
      <c r="P153" s="110"/>
      <c r="Q153" s="111"/>
      <c r="R153" s="112"/>
      <c r="S153" s="113"/>
      <c r="AE153" s="80"/>
      <c r="DN153" s="11" t="s">
        <v>992</v>
      </c>
    </row>
    <row r="154" spans="1:139" x14ac:dyDescent="0.25">
      <c r="O154" s="114"/>
      <c r="P154" s="111"/>
      <c r="Q154" s="111"/>
      <c r="R154" s="112"/>
      <c r="S154" s="115"/>
      <c r="AE154" s="80" t="s">
        <v>411</v>
      </c>
      <c r="DN154" s="11" t="s">
        <v>985</v>
      </c>
    </row>
    <row r="155" spans="1:139" x14ac:dyDescent="0.25">
      <c r="AE155" s="80" t="s">
        <v>413</v>
      </c>
    </row>
    <row r="156" spans="1:139" x14ac:dyDescent="0.25">
      <c r="AE156" s="80" t="s">
        <v>412</v>
      </c>
      <c r="DO156" s="45" t="s">
        <v>993</v>
      </c>
    </row>
    <row r="157" spans="1:139" x14ac:dyDescent="0.25">
      <c r="AE157" s="80"/>
      <c r="DO157" s="11" t="s">
        <v>994</v>
      </c>
    </row>
    <row r="158" spans="1:139" x14ac:dyDescent="0.25">
      <c r="AE158" s="80"/>
      <c r="DO158" s="11" t="s">
        <v>995</v>
      </c>
    </row>
    <row r="159" spans="1:139" x14ac:dyDescent="0.25">
      <c r="AE159" s="80"/>
      <c r="DO159" s="11" t="s">
        <v>996</v>
      </c>
    </row>
    <row r="160" spans="1:139" x14ac:dyDescent="0.25">
      <c r="AE160" s="80"/>
      <c r="DO160" s="11" t="s">
        <v>997</v>
      </c>
    </row>
    <row r="161" spans="31:122" x14ac:dyDescent="0.25">
      <c r="AE161" s="80"/>
    </row>
    <row r="162" spans="31:122" x14ac:dyDescent="0.25">
      <c r="AE162" s="80"/>
    </row>
    <row r="163" spans="31:122" x14ac:dyDescent="0.25">
      <c r="AE163" s="80"/>
    </row>
    <row r="164" spans="31:122" x14ac:dyDescent="0.25">
      <c r="AE164" s="80"/>
    </row>
    <row r="165" spans="31:122" x14ac:dyDescent="0.25">
      <c r="AE165" s="80"/>
      <c r="DR165" s="11" t="s">
        <v>998</v>
      </c>
    </row>
    <row r="166" spans="31:122" x14ac:dyDescent="0.25">
      <c r="AE166" s="80"/>
    </row>
    <row r="167" spans="31:122" x14ac:dyDescent="0.25">
      <c r="AE167" s="80"/>
    </row>
    <row r="168" spans="31:122" x14ac:dyDescent="0.25">
      <c r="AE168" s="80"/>
      <c r="DK168" s="856" t="s">
        <v>78</v>
      </c>
      <c r="DL168" s="857"/>
      <c r="DM168" s="858"/>
      <c r="DN168" s="173" t="s">
        <v>950</v>
      </c>
    </row>
    <row r="169" spans="31:122" x14ac:dyDescent="0.25">
      <c r="AE169" s="80"/>
      <c r="DK169" s="174" t="s">
        <v>76</v>
      </c>
      <c r="DL169" s="175" t="s">
        <v>77</v>
      </c>
      <c r="DM169" s="176" t="s">
        <v>701</v>
      </c>
      <c r="DN169" s="171"/>
    </row>
    <row r="170" spans="31:122" x14ac:dyDescent="0.25">
      <c r="AE170" s="80"/>
      <c r="DK170" s="177">
        <v>101</v>
      </c>
      <c r="DL170" s="178" t="s">
        <v>712</v>
      </c>
      <c r="DM170" s="179">
        <v>2</v>
      </c>
      <c r="DN170" s="171"/>
    </row>
    <row r="171" spans="31:122" x14ac:dyDescent="0.25">
      <c r="AE171" s="80"/>
      <c r="DK171" s="177">
        <v>102</v>
      </c>
      <c r="DL171" s="178" t="s">
        <v>713</v>
      </c>
      <c r="DM171" s="179">
        <v>3</v>
      </c>
      <c r="DN171" s="171"/>
    </row>
    <row r="172" spans="31:122" x14ac:dyDescent="0.25">
      <c r="AE172" s="80"/>
      <c r="DK172" s="177">
        <v>103</v>
      </c>
      <c r="DL172" s="178" t="s">
        <v>714</v>
      </c>
      <c r="DM172" s="179">
        <v>4</v>
      </c>
      <c r="DN172" s="171"/>
    </row>
    <row r="173" spans="31:122" x14ac:dyDescent="0.25">
      <c r="AE173" s="80"/>
      <c r="DK173" s="177">
        <v>104</v>
      </c>
      <c r="DL173" s="178" t="s">
        <v>715</v>
      </c>
      <c r="DM173" s="179">
        <v>5</v>
      </c>
      <c r="DN173" s="171"/>
    </row>
    <row r="174" spans="31:122" x14ac:dyDescent="0.25">
      <c r="AE174" s="80"/>
      <c r="DK174" s="177">
        <v>111</v>
      </c>
      <c r="DL174" s="178" t="s">
        <v>716</v>
      </c>
      <c r="DM174" s="179">
        <v>4</v>
      </c>
      <c r="DN174" s="171" t="s">
        <v>953</v>
      </c>
    </row>
    <row r="175" spans="31:122" x14ac:dyDescent="0.25">
      <c r="AE175" s="80"/>
      <c r="DK175" s="177">
        <v>112</v>
      </c>
      <c r="DL175" s="178" t="s">
        <v>717</v>
      </c>
      <c r="DM175" s="179">
        <v>5</v>
      </c>
      <c r="DN175" s="171" t="s">
        <v>953</v>
      </c>
    </row>
    <row r="176" spans="31:122" x14ac:dyDescent="0.25">
      <c r="AE176" s="80"/>
      <c r="DK176" s="177">
        <v>121</v>
      </c>
      <c r="DL176" s="178" t="s">
        <v>718</v>
      </c>
      <c r="DM176" s="179">
        <v>4</v>
      </c>
      <c r="DN176" s="171" t="s">
        <v>954</v>
      </c>
    </row>
    <row r="177" spans="31:118" x14ac:dyDescent="0.25">
      <c r="AE177" s="80"/>
      <c r="DK177" s="177">
        <v>122</v>
      </c>
      <c r="DL177" s="178" t="s">
        <v>719</v>
      </c>
      <c r="DM177" s="179">
        <v>5</v>
      </c>
      <c r="DN177" s="171" t="s">
        <v>954</v>
      </c>
    </row>
    <row r="178" spans="31:118" x14ac:dyDescent="0.25">
      <c r="DK178" s="177">
        <v>123</v>
      </c>
      <c r="DL178" s="178" t="s">
        <v>720</v>
      </c>
      <c r="DM178" s="179">
        <v>6</v>
      </c>
      <c r="DN178" s="171" t="s">
        <v>954</v>
      </c>
    </row>
    <row r="179" spans="31:118" x14ac:dyDescent="0.25">
      <c r="DK179" s="177">
        <v>124</v>
      </c>
      <c r="DL179" s="178" t="s">
        <v>721</v>
      </c>
      <c r="DM179" s="179">
        <v>7</v>
      </c>
      <c r="DN179" s="171" t="s">
        <v>954</v>
      </c>
    </row>
    <row r="180" spans="31:118" x14ac:dyDescent="0.25">
      <c r="DK180" s="177">
        <v>131</v>
      </c>
      <c r="DL180" s="178" t="s">
        <v>722</v>
      </c>
      <c r="DM180" s="179">
        <v>4</v>
      </c>
      <c r="DN180" s="171" t="s">
        <v>955</v>
      </c>
    </row>
    <row r="181" spans="31:118" x14ac:dyDescent="0.25">
      <c r="DK181" s="177">
        <v>132</v>
      </c>
      <c r="DL181" s="178" t="s">
        <v>723</v>
      </c>
      <c r="DM181" s="179">
        <v>5</v>
      </c>
      <c r="DN181" s="171" t="s">
        <v>955</v>
      </c>
    </row>
    <row r="182" spans="31:118" x14ac:dyDescent="0.25">
      <c r="DK182" s="177">
        <v>133</v>
      </c>
      <c r="DL182" s="178" t="s">
        <v>724</v>
      </c>
      <c r="DM182" s="179">
        <v>6</v>
      </c>
      <c r="DN182" s="171" t="s">
        <v>955</v>
      </c>
    </row>
    <row r="183" spans="31:118" x14ac:dyDescent="0.25">
      <c r="DK183" s="177">
        <v>134</v>
      </c>
      <c r="DL183" s="178" t="s">
        <v>725</v>
      </c>
      <c r="DM183" s="179">
        <v>7</v>
      </c>
      <c r="DN183" s="171" t="s">
        <v>955</v>
      </c>
    </row>
    <row r="184" spans="31:118" x14ac:dyDescent="0.25">
      <c r="DK184" s="177">
        <v>138</v>
      </c>
      <c r="DL184" s="178" t="s">
        <v>726</v>
      </c>
      <c r="DM184" s="179">
        <v>6</v>
      </c>
      <c r="DN184" s="171"/>
    </row>
    <row r="185" spans="31:118" x14ac:dyDescent="0.25">
      <c r="DK185" s="177">
        <v>139</v>
      </c>
      <c r="DL185" s="178" t="s">
        <v>727</v>
      </c>
      <c r="DM185" s="179">
        <v>7</v>
      </c>
      <c r="DN185" s="171"/>
    </row>
    <row r="186" spans="31:118" x14ac:dyDescent="0.25">
      <c r="DK186" s="177">
        <v>141</v>
      </c>
      <c r="DL186" s="178" t="s">
        <v>728</v>
      </c>
      <c r="DM186" s="179">
        <v>8</v>
      </c>
      <c r="DN186" s="171" t="s">
        <v>956</v>
      </c>
    </row>
    <row r="187" spans="31:118" x14ac:dyDescent="0.25">
      <c r="DK187" s="177">
        <v>142</v>
      </c>
      <c r="DL187" s="178" t="s">
        <v>729</v>
      </c>
      <c r="DM187" s="179">
        <v>9</v>
      </c>
      <c r="DN187" s="171" t="s">
        <v>956</v>
      </c>
    </row>
    <row r="188" spans="31:118" x14ac:dyDescent="0.25">
      <c r="DK188" s="177">
        <v>143</v>
      </c>
      <c r="DL188" s="178" t="s">
        <v>730</v>
      </c>
      <c r="DM188" s="179">
        <v>10</v>
      </c>
      <c r="DN188" s="171" t="s">
        <v>956</v>
      </c>
    </row>
    <row r="189" spans="31:118" x14ac:dyDescent="0.25">
      <c r="DK189" s="177">
        <v>144</v>
      </c>
      <c r="DL189" s="178" t="s">
        <v>731</v>
      </c>
      <c r="DM189" s="179">
        <v>11</v>
      </c>
      <c r="DN189" s="171" t="s">
        <v>956</v>
      </c>
    </row>
    <row r="190" spans="31:118" x14ac:dyDescent="0.25">
      <c r="DK190" s="177">
        <v>150</v>
      </c>
      <c r="DL190" s="178" t="s">
        <v>732</v>
      </c>
      <c r="DM190" s="179">
        <v>8</v>
      </c>
      <c r="DN190" s="171"/>
    </row>
    <row r="191" spans="31:118" x14ac:dyDescent="0.25">
      <c r="DK191" s="177">
        <v>151</v>
      </c>
      <c r="DL191" s="178" t="s">
        <v>733</v>
      </c>
      <c r="DM191" s="179">
        <v>9</v>
      </c>
      <c r="DN191" s="171"/>
    </row>
    <row r="192" spans="31:118" x14ac:dyDescent="0.25">
      <c r="DK192" s="177">
        <v>152</v>
      </c>
      <c r="DL192" s="178" t="s">
        <v>734</v>
      </c>
      <c r="DM192" s="179">
        <v>10</v>
      </c>
      <c r="DN192" s="171"/>
    </row>
    <row r="193" spans="115:118" x14ac:dyDescent="0.25">
      <c r="DK193" s="177">
        <v>153</v>
      </c>
      <c r="DL193" s="178" t="s">
        <v>735</v>
      </c>
      <c r="DM193" s="179">
        <v>11</v>
      </c>
      <c r="DN193" s="171"/>
    </row>
    <row r="194" spans="115:118" x14ac:dyDescent="0.25">
      <c r="DK194" s="177">
        <v>154</v>
      </c>
      <c r="DL194" s="178" t="s">
        <v>736</v>
      </c>
      <c r="DM194" s="179">
        <v>12</v>
      </c>
      <c r="DN194" s="171"/>
    </row>
    <row r="195" spans="115:118" x14ac:dyDescent="0.25">
      <c r="DK195" s="177">
        <v>161</v>
      </c>
      <c r="DL195" s="178" t="s">
        <v>737</v>
      </c>
      <c r="DM195" s="179">
        <v>8</v>
      </c>
      <c r="DN195" s="171" t="s">
        <v>957</v>
      </c>
    </row>
    <row r="196" spans="115:118" x14ac:dyDescent="0.25">
      <c r="DK196" s="177">
        <v>162</v>
      </c>
      <c r="DL196" s="178" t="s">
        <v>738</v>
      </c>
      <c r="DM196" s="179">
        <v>9</v>
      </c>
      <c r="DN196" s="171" t="s">
        <v>957</v>
      </c>
    </row>
    <row r="197" spans="115:118" x14ac:dyDescent="0.25">
      <c r="DK197" s="177">
        <v>163</v>
      </c>
      <c r="DL197" s="178" t="s">
        <v>739</v>
      </c>
      <c r="DM197" s="179">
        <v>10</v>
      </c>
      <c r="DN197" s="171"/>
    </row>
    <row r="198" spans="115:118" x14ac:dyDescent="0.25">
      <c r="DK198" s="177">
        <v>164</v>
      </c>
      <c r="DL198" s="178" t="s">
        <v>740</v>
      </c>
      <c r="DM198" s="179">
        <v>11</v>
      </c>
      <c r="DN198" s="171"/>
    </row>
    <row r="199" spans="115:118" x14ac:dyDescent="0.25">
      <c r="DK199" s="177">
        <v>171</v>
      </c>
      <c r="DL199" s="178" t="s">
        <v>741</v>
      </c>
      <c r="DM199" s="179">
        <v>9</v>
      </c>
      <c r="DN199" s="171"/>
    </row>
    <row r="200" spans="115:118" x14ac:dyDescent="0.25">
      <c r="DK200" s="177">
        <v>172</v>
      </c>
      <c r="DL200" s="178" t="s">
        <v>742</v>
      </c>
      <c r="DM200" s="179">
        <v>10</v>
      </c>
      <c r="DN200" s="171"/>
    </row>
    <row r="201" spans="115:118" x14ac:dyDescent="0.25">
      <c r="DK201" s="177">
        <v>173</v>
      </c>
      <c r="DL201" s="178" t="s">
        <v>743</v>
      </c>
      <c r="DM201" s="179">
        <v>11</v>
      </c>
      <c r="DN201" s="171"/>
    </row>
    <row r="202" spans="115:118" x14ac:dyDescent="0.25">
      <c r="DK202" s="177">
        <v>174</v>
      </c>
      <c r="DL202" s="178" t="s">
        <v>744</v>
      </c>
      <c r="DM202" s="179">
        <v>12</v>
      </c>
      <c r="DN202" s="171"/>
    </row>
    <row r="203" spans="115:118" x14ac:dyDescent="0.25">
      <c r="DK203" s="177">
        <v>181</v>
      </c>
      <c r="DL203" s="178" t="s">
        <v>745</v>
      </c>
      <c r="DM203" s="179">
        <v>10</v>
      </c>
      <c r="DN203" s="171"/>
    </row>
    <row r="204" spans="115:118" x14ac:dyDescent="0.25">
      <c r="DK204" s="177">
        <v>183</v>
      </c>
      <c r="DL204" s="178" t="s">
        <v>746</v>
      </c>
      <c r="DM204" s="179">
        <v>12</v>
      </c>
      <c r="DN204" s="171"/>
    </row>
    <row r="205" spans="115:118" x14ac:dyDescent="0.25">
      <c r="DK205" s="177">
        <v>191</v>
      </c>
      <c r="DL205" s="178" t="s">
        <v>747</v>
      </c>
      <c r="DM205" s="179">
        <v>7</v>
      </c>
      <c r="DN205" s="171"/>
    </row>
    <row r="206" spans="115:118" x14ac:dyDescent="0.25">
      <c r="DK206" s="177">
        <v>192</v>
      </c>
      <c r="DL206" s="178" t="s">
        <v>748</v>
      </c>
      <c r="DM206" s="179">
        <v>8</v>
      </c>
      <c r="DN206" s="171"/>
    </row>
    <row r="207" spans="115:118" x14ac:dyDescent="0.25">
      <c r="DK207" s="177">
        <v>193</v>
      </c>
      <c r="DL207" s="178" t="s">
        <v>749</v>
      </c>
      <c r="DM207" s="179">
        <v>9</v>
      </c>
      <c r="DN207" s="171"/>
    </row>
    <row r="208" spans="115:118" x14ac:dyDescent="0.25">
      <c r="DK208" s="177">
        <v>201</v>
      </c>
      <c r="DL208" s="178" t="s">
        <v>750</v>
      </c>
      <c r="DM208" s="179">
        <v>2</v>
      </c>
      <c r="DN208" s="171"/>
    </row>
    <row r="209" spans="115:118" x14ac:dyDescent="0.25">
      <c r="DK209" s="177">
        <v>202</v>
      </c>
      <c r="DL209" s="178" t="s">
        <v>751</v>
      </c>
      <c r="DM209" s="179">
        <v>3</v>
      </c>
      <c r="DN209" s="171"/>
    </row>
    <row r="210" spans="115:118" x14ac:dyDescent="0.25">
      <c r="DK210" s="177">
        <v>211</v>
      </c>
      <c r="DL210" s="178" t="s">
        <v>752</v>
      </c>
      <c r="DM210" s="179">
        <v>4</v>
      </c>
      <c r="DN210" s="171" t="s">
        <v>958</v>
      </c>
    </row>
    <row r="211" spans="115:118" x14ac:dyDescent="0.25">
      <c r="DK211" s="177">
        <v>212</v>
      </c>
      <c r="DL211" s="178" t="s">
        <v>753</v>
      </c>
      <c r="DM211" s="179">
        <v>5</v>
      </c>
      <c r="DN211" s="171" t="s">
        <v>958</v>
      </c>
    </row>
    <row r="212" spans="115:118" x14ac:dyDescent="0.25">
      <c r="DK212" s="177">
        <v>213</v>
      </c>
      <c r="DL212" s="178" t="s">
        <v>754</v>
      </c>
      <c r="DM212" s="179">
        <v>6</v>
      </c>
      <c r="DN212" s="171" t="s">
        <v>958</v>
      </c>
    </row>
    <row r="213" spans="115:118" x14ac:dyDescent="0.25">
      <c r="DK213" s="177">
        <v>214</v>
      </c>
      <c r="DL213" s="178" t="s">
        <v>755</v>
      </c>
      <c r="DM213" s="179">
        <v>7</v>
      </c>
      <c r="DN213" s="171" t="s">
        <v>958</v>
      </c>
    </row>
    <row r="214" spans="115:118" x14ac:dyDescent="0.25">
      <c r="DK214" s="177">
        <v>221</v>
      </c>
      <c r="DL214" s="178" t="s">
        <v>756</v>
      </c>
      <c r="DM214" s="179">
        <v>8</v>
      </c>
      <c r="DN214" s="171" t="s">
        <v>959</v>
      </c>
    </row>
    <row r="215" spans="115:118" x14ac:dyDescent="0.25">
      <c r="DK215" s="177">
        <v>222</v>
      </c>
      <c r="DL215" s="178" t="s">
        <v>757</v>
      </c>
      <c r="DM215" s="179">
        <v>9</v>
      </c>
      <c r="DN215" s="171" t="s">
        <v>959</v>
      </c>
    </row>
    <row r="216" spans="115:118" x14ac:dyDescent="0.25">
      <c r="DK216" s="177">
        <v>223</v>
      </c>
      <c r="DL216" s="178" t="s">
        <v>758</v>
      </c>
      <c r="DM216" s="179">
        <v>10</v>
      </c>
      <c r="DN216" s="171" t="s">
        <v>959</v>
      </c>
    </row>
    <row r="217" spans="115:118" x14ac:dyDescent="0.25">
      <c r="DK217" s="177">
        <v>224</v>
      </c>
      <c r="DL217" s="178" t="s">
        <v>759</v>
      </c>
      <c r="DM217" s="179">
        <v>11</v>
      </c>
      <c r="DN217" s="171" t="s">
        <v>959</v>
      </c>
    </row>
    <row r="218" spans="115:118" x14ac:dyDescent="0.25">
      <c r="DK218" s="177">
        <v>241</v>
      </c>
      <c r="DL218" s="178" t="s">
        <v>760</v>
      </c>
      <c r="DM218" s="179">
        <v>8</v>
      </c>
      <c r="DN218" s="171"/>
    </row>
    <row r="219" spans="115:118" x14ac:dyDescent="0.25">
      <c r="DK219" s="177">
        <v>242</v>
      </c>
      <c r="DL219" s="178" t="s">
        <v>761</v>
      </c>
      <c r="DM219" s="179">
        <v>9</v>
      </c>
      <c r="DN219" s="171"/>
    </row>
    <row r="220" spans="115:118" x14ac:dyDescent="0.25">
      <c r="DK220" s="177">
        <v>243</v>
      </c>
      <c r="DL220" s="178" t="s">
        <v>762</v>
      </c>
      <c r="DM220" s="179">
        <v>10</v>
      </c>
      <c r="DN220" s="171"/>
    </row>
    <row r="221" spans="115:118" x14ac:dyDescent="0.25">
      <c r="DK221" s="177">
        <v>244</v>
      </c>
      <c r="DL221" s="178" t="s">
        <v>763</v>
      </c>
      <c r="DM221" s="179">
        <v>11</v>
      </c>
      <c r="DN221" s="171"/>
    </row>
    <row r="222" spans="115:118" x14ac:dyDescent="0.25">
      <c r="DK222" s="177">
        <v>250</v>
      </c>
      <c r="DL222" s="178" t="s">
        <v>764</v>
      </c>
      <c r="DM222" s="179">
        <v>8</v>
      </c>
      <c r="DN222" s="171"/>
    </row>
    <row r="223" spans="115:118" x14ac:dyDescent="0.25">
      <c r="DK223" s="177">
        <v>251</v>
      </c>
      <c r="DL223" s="178" t="s">
        <v>765</v>
      </c>
      <c r="DM223" s="179">
        <v>9</v>
      </c>
      <c r="DN223" s="171"/>
    </row>
    <row r="224" spans="115:118" x14ac:dyDescent="0.25">
      <c r="DK224" s="177">
        <v>252</v>
      </c>
      <c r="DL224" s="178" t="s">
        <v>766</v>
      </c>
      <c r="DM224" s="179">
        <v>10</v>
      </c>
      <c r="DN224" s="171"/>
    </row>
    <row r="225" spans="115:118" x14ac:dyDescent="0.25">
      <c r="DK225" s="177">
        <v>253</v>
      </c>
      <c r="DL225" s="178" t="s">
        <v>767</v>
      </c>
      <c r="DM225" s="179">
        <v>11</v>
      </c>
      <c r="DN225" s="171"/>
    </row>
    <row r="226" spans="115:118" x14ac:dyDescent="0.25">
      <c r="DK226" s="177">
        <v>254</v>
      </c>
      <c r="DL226" s="178" t="s">
        <v>768</v>
      </c>
      <c r="DM226" s="179">
        <v>12</v>
      </c>
      <c r="DN226" s="171"/>
    </row>
    <row r="227" spans="115:118" x14ac:dyDescent="0.25">
      <c r="DK227" s="177">
        <v>351</v>
      </c>
      <c r="DL227" s="178" t="s">
        <v>769</v>
      </c>
      <c r="DM227" s="179">
        <v>7</v>
      </c>
      <c r="DN227" s="171"/>
    </row>
    <row r="228" spans="115:118" x14ac:dyDescent="0.25">
      <c r="DK228" s="177">
        <v>352</v>
      </c>
      <c r="DL228" s="178" t="s">
        <v>770</v>
      </c>
      <c r="DM228" s="179">
        <v>8</v>
      </c>
      <c r="DN228" s="171"/>
    </row>
    <row r="229" spans="115:118" x14ac:dyDescent="0.25">
      <c r="DK229" s="177">
        <v>353</v>
      </c>
      <c r="DL229" s="178" t="s">
        <v>771</v>
      </c>
      <c r="DM229" s="179">
        <v>9</v>
      </c>
      <c r="DN229" s="171"/>
    </row>
    <row r="230" spans="115:118" x14ac:dyDescent="0.25">
      <c r="DK230" s="177">
        <v>354</v>
      </c>
      <c r="DL230" s="178" t="s">
        <v>772</v>
      </c>
      <c r="DM230" s="179">
        <v>10</v>
      </c>
      <c r="DN230" s="171"/>
    </row>
    <row r="231" spans="115:118" x14ac:dyDescent="0.25">
      <c r="DK231" s="177">
        <v>355</v>
      </c>
      <c r="DL231" s="178" t="s">
        <v>773</v>
      </c>
      <c r="DM231" s="179">
        <v>11</v>
      </c>
      <c r="DN231" s="171"/>
    </row>
    <row r="232" spans="115:118" x14ac:dyDescent="0.25">
      <c r="DK232" s="177">
        <v>356</v>
      </c>
      <c r="DL232" s="178" t="s">
        <v>774</v>
      </c>
      <c r="DM232" s="179">
        <v>12</v>
      </c>
      <c r="DN232" s="171"/>
    </row>
    <row r="233" spans="115:118" x14ac:dyDescent="0.25">
      <c r="DK233" s="177">
        <v>361</v>
      </c>
      <c r="DL233" s="178" t="s">
        <v>775</v>
      </c>
      <c r="DM233" s="179">
        <v>6</v>
      </c>
      <c r="DN233" s="171"/>
    </row>
    <row r="234" spans="115:118" x14ac:dyDescent="0.25">
      <c r="DK234" s="177">
        <v>362</v>
      </c>
      <c r="DL234" s="178" t="s">
        <v>776</v>
      </c>
      <c r="DM234" s="179">
        <v>7</v>
      </c>
      <c r="DN234" s="171"/>
    </row>
    <row r="235" spans="115:118" x14ac:dyDescent="0.25">
      <c r="DK235" s="177">
        <v>363</v>
      </c>
      <c r="DL235" s="178" t="s">
        <v>777</v>
      </c>
      <c r="DM235" s="179">
        <v>8</v>
      </c>
      <c r="DN235" s="171"/>
    </row>
    <row r="236" spans="115:118" x14ac:dyDescent="0.25">
      <c r="DK236" s="177">
        <v>364</v>
      </c>
      <c r="DL236" s="178" t="s">
        <v>778</v>
      </c>
      <c r="DM236" s="179">
        <v>9</v>
      </c>
      <c r="DN236" s="171"/>
    </row>
    <row r="237" spans="115:118" x14ac:dyDescent="0.25">
      <c r="DK237" s="177">
        <v>366</v>
      </c>
      <c r="DL237" s="178" t="s">
        <v>779</v>
      </c>
      <c r="DM237" s="179">
        <v>8</v>
      </c>
      <c r="DN237" s="171"/>
    </row>
    <row r="238" spans="115:118" x14ac:dyDescent="0.25">
      <c r="DK238" s="177">
        <v>367</v>
      </c>
      <c r="DL238" s="178" t="s">
        <v>780</v>
      </c>
      <c r="DM238" s="179">
        <v>9</v>
      </c>
      <c r="DN238" s="171"/>
    </row>
    <row r="239" spans="115:118" x14ac:dyDescent="0.25">
      <c r="DK239" s="177">
        <v>368</v>
      </c>
      <c r="DL239" s="178" t="s">
        <v>781</v>
      </c>
      <c r="DM239" s="179">
        <v>10</v>
      </c>
      <c r="DN239" s="171"/>
    </row>
    <row r="240" spans="115:118" x14ac:dyDescent="0.25">
      <c r="DK240" s="177">
        <v>371</v>
      </c>
      <c r="DL240" s="178" t="s">
        <v>782</v>
      </c>
      <c r="DM240" s="179">
        <v>7</v>
      </c>
      <c r="DN240" s="171"/>
    </row>
    <row r="241" spans="115:118" x14ac:dyDescent="0.25">
      <c r="DK241" s="177">
        <v>372</v>
      </c>
      <c r="DL241" s="178" t="s">
        <v>783</v>
      </c>
      <c r="DM241" s="179">
        <v>8</v>
      </c>
      <c r="DN241" s="171"/>
    </row>
    <row r="242" spans="115:118" x14ac:dyDescent="0.25">
      <c r="DK242" s="177">
        <v>373</v>
      </c>
      <c r="DL242" s="178" t="s">
        <v>784</v>
      </c>
      <c r="DM242" s="179">
        <v>9</v>
      </c>
      <c r="DN242" s="171"/>
    </row>
    <row r="243" spans="115:118" x14ac:dyDescent="0.25">
      <c r="DK243" s="177">
        <v>374</v>
      </c>
      <c r="DL243" s="178" t="s">
        <v>785</v>
      </c>
      <c r="DM243" s="179">
        <v>10</v>
      </c>
      <c r="DN243" s="171"/>
    </row>
    <row r="244" spans="115:118" x14ac:dyDescent="0.25">
      <c r="DK244" s="177">
        <v>375</v>
      </c>
      <c r="DL244" s="178" t="s">
        <v>786</v>
      </c>
      <c r="DM244" s="179">
        <v>11</v>
      </c>
      <c r="DN244" s="171"/>
    </row>
    <row r="245" spans="115:118" x14ac:dyDescent="0.25">
      <c r="DK245" s="177">
        <v>376</v>
      </c>
      <c r="DL245" s="178" t="s">
        <v>787</v>
      </c>
      <c r="DM245" s="179">
        <v>8</v>
      </c>
      <c r="DN245" s="171"/>
    </row>
    <row r="246" spans="115:118" x14ac:dyDescent="0.25">
      <c r="DK246" s="177">
        <v>377</v>
      </c>
      <c r="DL246" s="178" t="s">
        <v>788</v>
      </c>
      <c r="DM246" s="179">
        <v>9</v>
      </c>
      <c r="DN246" s="171"/>
    </row>
    <row r="247" spans="115:118" x14ac:dyDescent="0.25">
      <c r="DK247" s="177">
        <v>378</v>
      </c>
      <c r="DL247" s="178" t="s">
        <v>789</v>
      </c>
      <c r="DM247" s="179">
        <v>11</v>
      </c>
      <c r="DN247" s="171"/>
    </row>
    <row r="248" spans="115:118" x14ac:dyDescent="0.25">
      <c r="DK248" s="177">
        <v>381</v>
      </c>
      <c r="DL248" s="178" t="s">
        <v>732</v>
      </c>
      <c r="DM248" s="179">
        <v>10</v>
      </c>
      <c r="DN248" s="171"/>
    </row>
    <row r="249" spans="115:118" x14ac:dyDescent="0.25">
      <c r="DK249" s="177">
        <v>382</v>
      </c>
      <c r="DL249" s="178" t="s">
        <v>733</v>
      </c>
      <c r="DM249" s="179">
        <v>11</v>
      </c>
      <c r="DN249" s="171"/>
    </row>
    <row r="250" spans="115:118" x14ac:dyDescent="0.25">
      <c r="DK250" s="177">
        <v>383</v>
      </c>
      <c r="DL250" s="178" t="s">
        <v>734</v>
      </c>
      <c r="DM250" s="179">
        <v>12</v>
      </c>
      <c r="DN250" s="171"/>
    </row>
    <row r="251" spans="115:118" x14ac:dyDescent="0.25">
      <c r="DK251" s="177">
        <v>410</v>
      </c>
      <c r="DL251" s="178" t="s">
        <v>790</v>
      </c>
      <c r="DM251" s="179">
        <v>5</v>
      </c>
      <c r="DN251" s="171"/>
    </row>
    <row r="252" spans="115:118" x14ac:dyDescent="0.25">
      <c r="DK252" s="177">
        <v>411</v>
      </c>
      <c r="DL252" s="178" t="s">
        <v>791</v>
      </c>
      <c r="DM252" s="179">
        <v>6</v>
      </c>
      <c r="DN252" s="171" t="s">
        <v>961</v>
      </c>
    </row>
    <row r="253" spans="115:118" x14ac:dyDescent="0.25">
      <c r="DK253" s="177">
        <v>412</v>
      </c>
      <c r="DL253" s="178" t="s">
        <v>792</v>
      </c>
      <c r="DM253" s="179">
        <v>7</v>
      </c>
      <c r="DN253" s="171" t="s">
        <v>961</v>
      </c>
    </row>
    <row r="254" spans="115:118" x14ac:dyDescent="0.25">
      <c r="DK254" s="177">
        <v>413</v>
      </c>
      <c r="DL254" s="178" t="s">
        <v>793</v>
      </c>
      <c r="DM254" s="179">
        <v>8</v>
      </c>
      <c r="DN254" s="171" t="s">
        <v>961</v>
      </c>
    </row>
    <row r="255" spans="115:118" x14ac:dyDescent="0.25">
      <c r="DK255" s="177">
        <v>420</v>
      </c>
      <c r="DL255" s="178" t="s">
        <v>794</v>
      </c>
      <c r="DM255" s="179">
        <v>4</v>
      </c>
      <c r="DN255" s="171" t="s">
        <v>960</v>
      </c>
    </row>
    <row r="256" spans="115:118" x14ac:dyDescent="0.25">
      <c r="DK256" s="177">
        <v>421</v>
      </c>
      <c r="DL256" s="178" t="s">
        <v>795</v>
      </c>
      <c r="DM256" s="179">
        <v>5</v>
      </c>
      <c r="DN256" s="171" t="s">
        <v>960</v>
      </c>
    </row>
    <row r="257" spans="115:118" x14ac:dyDescent="0.25">
      <c r="DK257" s="177">
        <v>422</v>
      </c>
      <c r="DL257" s="178" t="s">
        <v>796</v>
      </c>
      <c r="DM257" s="179">
        <v>6</v>
      </c>
      <c r="DN257" s="171" t="s">
        <v>960</v>
      </c>
    </row>
    <row r="258" spans="115:118" x14ac:dyDescent="0.25">
      <c r="DK258" s="177">
        <v>423</v>
      </c>
      <c r="DL258" s="178" t="s">
        <v>797</v>
      </c>
      <c r="DM258" s="179">
        <v>7</v>
      </c>
      <c r="DN258" s="171" t="s">
        <v>960</v>
      </c>
    </row>
    <row r="259" spans="115:118" x14ac:dyDescent="0.25">
      <c r="DK259" s="177">
        <v>424</v>
      </c>
      <c r="DL259" s="178" t="s">
        <v>798</v>
      </c>
      <c r="DM259" s="179">
        <v>8</v>
      </c>
      <c r="DN259" s="171" t="s">
        <v>960</v>
      </c>
    </row>
    <row r="260" spans="115:118" x14ac:dyDescent="0.25">
      <c r="DK260" s="177">
        <v>430</v>
      </c>
      <c r="DL260" s="178" t="s">
        <v>799</v>
      </c>
      <c r="DM260" s="179">
        <v>6</v>
      </c>
      <c r="DN260" s="171"/>
    </row>
    <row r="261" spans="115:118" x14ac:dyDescent="0.25">
      <c r="DK261" s="177">
        <v>431</v>
      </c>
      <c r="DL261" s="178" t="s">
        <v>800</v>
      </c>
      <c r="DM261" s="179">
        <v>7</v>
      </c>
      <c r="DN261" s="171"/>
    </row>
    <row r="262" spans="115:118" x14ac:dyDescent="0.25">
      <c r="DK262" s="177">
        <v>432</v>
      </c>
      <c r="DL262" s="178" t="s">
        <v>801</v>
      </c>
      <c r="DM262" s="179">
        <v>8</v>
      </c>
      <c r="DN262" s="171"/>
    </row>
    <row r="263" spans="115:118" x14ac:dyDescent="0.25">
      <c r="DK263" s="177">
        <v>433</v>
      </c>
      <c r="DL263" s="178" t="s">
        <v>802</v>
      </c>
      <c r="DM263" s="179">
        <v>9</v>
      </c>
      <c r="DN263" s="171"/>
    </row>
    <row r="264" spans="115:118" x14ac:dyDescent="0.25">
      <c r="DK264" s="177">
        <v>434</v>
      </c>
      <c r="DL264" s="178" t="s">
        <v>803</v>
      </c>
      <c r="DM264" s="179">
        <v>10</v>
      </c>
      <c r="DN264" s="171"/>
    </row>
    <row r="265" spans="115:118" x14ac:dyDescent="0.25">
      <c r="DK265" s="177">
        <v>441</v>
      </c>
      <c r="DL265" s="178" t="s">
        <v>804</v>
      </c>
      <c r="DM265" s="179">
        <v>7</v>
      </c>
      <c r="DN265" s="171" t="s">
        <v>962</v>
      </c>
    </row>
    <row r="266" spans="115:118" x14ac:dyDescent="0.25">
      <c r="DK266" s="177">
        <v>442</v>
      </c>
      <c r="DL266" s="178" t="s">
        <v>805</v>
      </c>
      <c r="DM266" s="179">
        <v>8</v>
      </c>
      <c r="DN266" s="171" t="s">
        <v>962</v>
      </c>
    </row>
    <row r="267" spans="115:118" x14ac:dyDescent="0.25">
      <c r="DK267" s="177">
        <v>443</v>
      </c>
      <c r="DL267" s="178" t="s">
        <v>806</v>
      </c>
      <c r="DM267" s="179">
        <v>9</v>
      </c>
      <c r="DN267" s="171" t="s">
        <v>962</v>
      </c>
    </row>
    <row r="268" spans="115:118" x14ac:dyDescent="0.25">
      <c r="DK268" s="177">
        <v>444</v>
      </c>
      <c r="DL268" s="178" t="s">
        <v>807</v>
      </c>
      <c r="DM268" s="179">
        <v>10</v>
      </c>
      <c r="DN268" s="171" t="s">
        <v>962</v>
      </c>
    </row>
    <row r="269" spans="115:118" x14ac:dyDescent="0.25">
      <c r="DK269" s="177">
        <v>451</v>
      </c>
      <c r="DL269" s="178" t="s">
        <v>808</v>
      </c>
      <c r="DM269" s="179">
        <v>7</v>
      </c>
      <c r="DN269" s="171"/>
    </row>
    <row r="270" spans="115:118" x14ac:dyDescent="0.25">
      <c r="DK270" s="177">
        <v>452</v>
      </c>
      <c r="DL270" s="178" t="s">
        <v>809</v>
      </c>
      <c r="DM270" s="179">
        <v>8</v>
      </c>
      <c r="DN270" s="171"/>
    </row>
    <row r="271" spans="115:118" x14ac:dyDescent="0.25">
      <c r="DK271" s="177">
        <v>453</v>
      </c>
      <c r="DL271" s="178" t="s">
        <v>810</v>
      </c>
      <c r="DM271" s="179">
        <v>9</v>
      </c>
      <c r="DN271" s="171"/>
    </row>
    <row r="272" spans="115:118" x14ac:dyDescent="0.25">
      <c r="DK272" s="177">
        <v>454</v>
      </c>
      <c r="DL272" s="178" t="s">
        <v>811</v>
      </c>
      <c r="DM272" s="179">
        <v>10</v>
      </c>
      <c r="DN272" s="171"/>
    </row>
    <row r="273" spans="115:118" x14ac:dyDescent="0.25">
      <c r="DK273" s="177">
        <v>460</v>
      </c>
      <c r="DL273" s="178" t="s">
        <v>812</v>
      </c>
      <c r="DM273" s="179">
        <v>6</v>
      </c>
      <c r="DN273" s="171"/>
    </row>
    <row r="274" spans="115:118" x14ac:dyDescent="0.25">
      <c r="DK274" s="177">
        <v>461</v>
      </c>
      <c r="DL274" s="178" t="s">
        <v>813</v>
      </c>
      <c r="DM274" s="179">
        <v>7</v>
      </c>
      <c r="DN274" s="171"/>
    </row>
    <row r="275" spans="115:118" x14ac:dyDescent="0.25">
      <c r="DK275" s="177">
        <v>462</v>
      </c>
      <c r="DL275" s="178" t="s">
        <v>814</v>
      </c>
      <c r="DM275" s="179">
        <v>8</v>
      </c>
      <c r="DN275" s="171"/>
    </row>
    <row r="276" spans="115:118" x14ac:dyDescent="0.25">
      <c r="DK276" s="177">
        <v>463</v>
      </c>
      <c r="DL276" s="178" t="s">
        <v>815</v>
      </c>
      <c r="DM276" s="179">
        <v>9</v>
      </c>
      <c r="DN276" s="171"/>
    </row>
    <row r="277" spans="115:118" x14ac:dyDescent="0.25">
      <c r="DK277" s="177">
        <v>464</v>
      </c>
      <c r="DL277" s="178" t="s">
        <v>816</v>
      </c>
      <c r="DM277" s="179">
        <v>10</v>
      </c>
      <c r="DN277" s="171"/>
    </row>
    <row r="278" spans="115:118" x14ac:dyDescent="0.25">
      <c r="DK278" s="177">
        <v>490</v>
      </c>
      <c r="DL278" s="178" t="s">
        <v>732</v>
      </c>
      <c r="DM278" s="179">
        <v>8</v>
      </c>
      <c r="DN278" s="171"/>
    </row>
    <row r="279" spans="115:118" x14ac:dyDescent="0.25">
      <c r="DK279" s="177">
        <v>491</v>
      </c>
      <c r="DL279" s="178" t="s">
        <v>733</v>
      </c>
      <c r="DM279" s="179">
        <v>9</v>
      </c>
      <c r="DN279" s="171"/>
    </row>
    <row r="280" spans="115:118" x14ac:dyDescent="0.25">
      <c r="DK280" s="177">
        <v>492</v>
      </c>
      <c r="DL280" s="178" t="s">
        <v>734</v>
      </c>
      <c r="DM280" s="179">
        <v>10</v>
      </c>
      <c r="DN280" s="171"/>
    </row>
    <row r="281" spans="115:118" x14ac:dyDescent="0.25">
      <c r="DK281" s="177">
        <v>493</v>
      </c>
      <c r="DL281" s="178" t="s">
        <v>817</v>
      </c>
      <c r="DM281" s="179">
        <v>11</v>
      </c>
      <c r="DN281" s="171"/>
    </row>
    <row r="282" spans="115:118" x14ac:dyDescent="0.25">
      <c r="DK282" s="177">
        <v>494</v>
      </c>
      <c r="DL282" s="178" t="s">
        <v>736</v>
      </c>
      <c r="DM282" s="179">
        <v>12</v>
      </c>
      <c r="DN282" s="171"/>
    </row>
    <row r="283" spans="115:118" x14ac:dyDescent="0.25">
      <c r="DK283" s="177">
        <v>501</v>
      </c>
      <c r="DL283" s="178" t="s">
        <v>818</v>
      </c>
      <c r="DM283" s="179">
        <v>1</v>
      </c>
      <c r="DN283" s="171"/>
    </row>
    <row r="284" spans="115:118" x14ac:dyDescent="0.25">
      <c r="DK284" s="177">
        <v>502</v>
      </c>
      <c r="DL284" s="178" t="s">
        <v>819</v>
      </c>
      <c r="DM284" s="179">
        <v>2</v>
      </c>
      <c r="DN284" s="171"/>
    </row>
    <row r="285" spans="115:118" x14ac:dyDescent="0.25">
      <c r="DK285" s="177">
        <v>504</v>
      </c>
      <c r="DL285" s="178" t="s">
        <v>821</v>
      </c>
      <c r="DM285" s="179">
        <v>4</v>
      </c>
      <c r="DN285" s="171"/>
    </row>
    <row r="286" spans="115:118" x14ac:dyDescent="0.25">
      <c r="DK286" s="177">
        <v>506</v>
      </c>
      <c r="DL286" s="178" t="s">
        <v>822</v>
      </c>
      <c r="DM286" s="179">
        <v>3</v>
      </c>
      <c r="DN286" s="171"/>
    </row>
    <row r="287" spans="115:118" x14ac:dyDescent="0.25">
      <c r="DK287" s="177">
        <v>507</v>
      </c>
      <c r="DL287" s="178" t="s">
        <v>823</v>
      </c>
      <c r="DM287" s="179">
        <v>4</v>
      </c>
      <c r="DN287" s="171"/>
    </row>
    <row r="288" spans="115:118" x14ac:dyDescent="0.25">
      <c r="DK288" s="177">
        <v>503</v>
      </c>
      <c r="DL288" s="178" t="s">
        <v>820</v>
      </c>
      <c r="DM288" s="179">
        <v>3</v>
      </c>
      <c r="DN288" s="171"/>
    </row>
    <row r="289" spans="115:118" x14ac:dyDescent="0.25">
      <c r="DK289" s="177">
        <v>508</v>
      </c>
      <c r="DL289" s="178" t="s">
        <v>824</v>
      </c>
      <c r="DM289" s="179">
        <v>5</v>
      </c>
      <c r="DN289" s="171"/>
    </row>
    <row r="290" spans="115:118" x14ac:dyDescent="0.25">
      <c r="DK290" s="177">
        <v>509</v>
      </c>
      <c r="DL290" s="178" t="s">
        <v>825</v>
      </c>
      <c r="DM290" s="179">
        <v>6</v>
      </c>
      <c r="DN290" s="171"/>
    </row>
    <row r="291" spans="115:118" x14ac:dyDescent="0.25">
      <c r="DK291" s="177">
        <v>511</v>
      </c>
      <c r="DL291" s="178" t="s">
        <v>826</v>
      </c>
      <c r="DM291" s="179">
        <v>4</v>
      </c>
      <c r="DN291" s="171"/>
    </row>
    <row r="292" spans="115:118" x14ac:dyDescent="0.25">
      <c r="DK292" s="177">
        <v>512</v>
      </c>
      <c r="DL292" s="178" t="s">
        <v>827</v>
      </c>
      <c r="DM292" s="179">
        <v>5</v>
      </c>
      <c r="DN292" s="171"/>
    </row>
    <row r="293" spans="115:118" x14ac:dyDescent="0.25">
      <c r="DK293" s="177">
        <v>513</v>
      </c>
      <c r="DL293" s="178" t="s">
        <v>828</v>
      </c>
      <c r="DM293" s="179">
        <v>6</v>
      </c>
      <c r="DN293" s="171"/>
    </row>
    <row r="294" spans="115:118" x14ac:dyDescent="0.25">
      <c r="DK294" s="177">
        <v>514</v>
      </c>
      <c r="DL294" s="178" t="s">
        <v>829</v>
      </c>
      <c r="DM294" s="179">
        <v>7</v>
      </c>
      <c r="DN294" s="171"/>
    </row>
    <row r="295" spans="115:118" x14ac:dyDescent="0.25">
      <c r="DK295" s="177">
        <v>516</v>
      </c>
      <c r="DL295" s="178" t="s">
        <v>830</v>
      </c>
      <c r="DM295" s="179">
        <v>4</v>
      </c>
      <c r="DN295" s="171"/>
    </row>
    <row r="296" spans="115:118" x14ac:dyDescent="0.25">
      <c r="DK296" s="177">
        <v>517</v>
      </c>
      <c r="DL296" s="178" t="s">
        <v>831</v>
      </c>
      <c r="DM296" s="179">
        <v>5</v>
      </c>
      <c r="DN296" s="171"/>
    </row>
    <row r="297" spans="115:118" x14ac:dyDescent="0.25">
      <c r="DK297" s="177">
        <v>518</v>
      </c>
      <c r="DL297" s="178" t="s">
        <v>832</v>
      </c>
      <c r="DM297" s="179">
        <v>6</v>
      </c>
      <c r="DN297" s="171"/>
    </row>
    <row r="298" spans="115:118" x14ac:dyDescent="0.25">
      <c r="DK298" s="177">
        <v>521</v>
      </c>
      <c r="DL298" s="178" t="s">
        <v>833</v>
      </c>
      <c r="DM298" s="179">
        <v>4</v>
      </c>
      <c r="DN298" s="171"/>
    </row>
    <row r="299" spans="115:118" x14ac:dyDescent="0.25">
      <c r="DK299" s="177">
        <v>522</v>
      </c>
      <c r="DL299" s="178" t="s">
        <v>834</v>
      </c>
      <c r="DM299" s="179">
        <v>5</v>
      </c>
      <c r="DN299" s="171"/>
    </row>
    <row r="300" spans="115:118" x14ac:dyDescent="0.25">
      <c r="DK300" s="177">
        <v>523</v>
      </c>
      <c r="DL300" s="178" t="s">
        <v>835</v>
      </c>
      <c r="DM300" s="179">
        <v>6</v>
      </c>
      <c r="DN300" s="171"/>
    </row>
    <row r="301" spans="115:118" x14ac:dyDescent="0.25">
      <c r="DK301" s="177">
        <v>524</v>
      </c>
      <c r="DL301" s="178" t="s">
        <v>836</v>
      </c>
      <c r="DM301" s="179">
        <v>7</v>
      </c>
      <c r="DN301" s="171"/>
    </row>
    <row r="302" spans="115:118" x14ac:dyDescent="0.25">
      <c r="DK302" s="177">
        <v>531</v>
      </c>
      <c r="DL302" s="178" t="s">
        <v>837</v>
      </c>
      <c r="DM302" s="179">
        <v>5</v>
      </c>
      <c r="DN302" s="171"/>
    </row>
    <row r="303" spans="115:118" x14ac:dyDescent="0.25">
      <c r="DK303" s="177">
        <v>532</v>
      </c>
      <c r="DL303" s="178" t="s">
        <v>838</v>
      </c>
      <c r="DM303" s="179">
        <v>6</v>
      </c>
      <c r="DN303" s="171"/>
    </row>
    <row r="304" spans="115:118" x14ac:dyDescent="0.25">
      <c r="DK304" s="177">
        <v>533</v>
      </c>
      <c r="DL304" s="178" t="s">
        <v>839</v>
      </c>
      <c r="DM304" s="179">
        <v>6</v>
      </c>
      <c r="DN304" s="171"/>
    </row>
    <row r="305" spans="115:118" x14ac:dyDescent="0.25">
      <c r="DK305" s="177">
        <v>534</v>
      </c>
      <c r="DL305" s="178" t="s">
        <v>840</v>
      </c>
      <c r="DM305" s="179">
        <v>7</v>
      </c>
      <c r="DN305" s="171"/>
    </row>
    <row r="306" spans="115:118" x14ac:dyDescent="0.25">
      <c r="DK306" s="177">
        <v>541</v>
      </c>
      <c r="DL306" s="178" t="s">
        <v>841</v>
      </c>
      <c r="DM306" s="179">
        <v>6</v>
      </c>
      <c r="DN306" s="171"/>
    </row>
    <row r="307" spans="115:118" x14ac:dyDescent="0.25">
      <c r="DK307" s="177">
        <v>542</v>
      </c>
      <c r="DL307" s="178" t="s">
        <v>842</v>
      </c>
      <c r="DM307" s="179">
        <v>7</v>
      </c>
      <c r="DN307" s="171" t="s">
        <v>967</v>
      </c>
    </row>
    <row r="308" spans="115:118" x14ac:dyDescent="0.25">
      <c r="DK308" s="177">
        <v>543</v>
      </c>
      <c r="DL308" s="178" t="s">
        <v>843</v>
      </c>
      <c r="DM308" s="179">
        <v>8</v>
      </c>
      <c r="DN308" s="171"/>
    </row>
    <row r="309" spans="115:118" x14ac:dyDescent="0.25">
      <c r="DK309" s="177">
        <v>544</v>
      </c>
      <c r="DL309" s="178" t="s">
        <v>844</v>
      </c>
      <c r="DM309" s="179">
        <v>9</v>
      </c>
      <c r="DN309" s="171"/>
    </row>
    <row r="310" spans="115:118" x14ac:dyDescent="0.25">
      <c r="DK310" s="177">
        <v>545</v>
      </c>
      <c r="DL310" s="178" t="s">
        <v>845</v>
      </c>
      <c r="DM310" s="179">
        <v>10</v>
      </c>
      <c r="DN310" s="171"/>
    </row>
    <row r="311" spans="115:118" x14ac:dyDescent="0.25">
      <c r="DK311" s="177">
        <v>550</v>
      </c>
      <c r="DL311" s="178" t="s">
        <v>846</v>
      </c>
      <c r="DM311" s="179">
        <v>7</v>
      </c>
      <c r="DN311" s="171"/>
    </row>
    <row r="312" spans="115:118" x14ac:dyDescent="0.25">
      <c r="DK312" s="177">
        <v>551</v>
      </c>
      <c r="DL312" s="178" t="s">
        <v>732</v>
      </c>
      <c r="DM312" s="179">
        <v>8</v>
      </c>
      <c r="DN312" s="171"/>
    </row>
    <row r="313" spans="115:118" x14ac:dyDescent="0.25">
      <c r="DK313" s="177">
        <v>552</v>
      </c>
      <c r="DL313" s="178" t="s">
        <v>733</v>
      </c>
      <c r="DM313" s="179">
        <v>9</v>
      </c>
      <c r="DN313" s="171"/>
    </row>
    <row r="314" spans="115:118" x14ac:dyDescent="0.25">
      <c r="DK314" s="177">
        <v>553</v>
      </c>
      <c r="DL314" s="178" t="s">
        <v>734</v>
      </c>
      <c r="DM314" s="179">
        <v>10</v>
      </c>
      <c r="DN314" s="171"/>
    </row>
    <row r="315" spans="115:118" x14ac:dyDescent="0.25">
      <c r="DK315" s="177">
        <v>554</v>
      </c>
      <c r="DL315" s="178" t="s">
        <v>817</v>
      </c>
      <c r="DM315" s="179">
        <v>11</v>
      </c>
      <c r="DN315" s="171"/>
    </row>
    <row r="316" spans="115:118" x14ac:dyDescent="0.25">
      <c r="DK316" s="177">
        <v>555</v>
      </c>
      <c r="DL316" s="180" t="s">
        <v>736</v>
      </c>
      <c r="DM316" s="179">
        <v>12</v>
      </c>
      <c r="DN316" s="171"/>
    </row>
    <row r="317" spans="115:118" x14ac:dyDescent="0.25">
      <c r="DK317" s="177">
        <v>561</v>
      </c>
      <c r="DL317" s="178" t="s">
        <v>847</v>
      </c>
      <c r="DM317" s="179">
        <v>3</v>
      </c>
      <c r="DN317" s="171"/>
    </row>
    <row r="318" spans="115:118" x14ac:dyDescent="0.25">
      <c r="DK318" s="177">
        <v>562</v>
      </c>
      <c r="DL318" s="178" t="s">
        <v>848</v>
      </c>
      <c r="DM318" s="179">
        <v>4</v>
      </c>
      <c r="DN318" s="171"/>
    </row>
    <row r="319" spans="115:118" x14ac:dyDescent="0.25">
      <c r="DK319" s="177">
        <v>563</v>
      </c>
      <c r="DL319" s="178" t="s">
        <v>849</v>
      </c>
      <c r="DM319" s="179">
        <v>5</v>
      </c>
      <c r="DN319" s="171"/>
    </row>
    <row r="320" spans="115:118" x14ac:dyDescent="0.25">
      <c r="DK320" s="177">
        <v>564</v>
      </c>
      <c r="DL320" s="178" t="s">
        <v>850</v>
      </c>
      <c r="DM320" s="179">
        <v>6</v>
      </c>
      <c r="DN320" s="171"/>
    </row>
    <row r="321" spans="115:118" x14ac:dyDescent="0.25">
      <c r="DK321" s="177">
        <v>565</v>
      </c>
      <c r="DL321" s="178" t="s">
        <v>851</v>
      </c>
      <c r="DM321" s="179">
        <v>7</v>
      </c>
      <c r="DN321" s="171"/>
    </row>
    <row r="322" spans="115:118" x14ac:dyDescent="0.25">
      <c r="DK322" s="177">
        <v>566</v>
      </c>
      <c r="DL322" s="178" t="s">
        <v>0</v>
      </c>
      <c r="DM322" s="179">
        <v>8</v>
      </c>
      <c r="DN322" s="171"/>
    </row>
    <row r="323" spans="115:118" x14ac:dyDescent="0.25">
      <c r="DK323" s="177">
        <v>571</v>
      </c>
      <c r="DL323" s="178" t="s">
        <v>1</v>
      </c>
      <c r="DM323" s="179">
        <v>3</v>
      </c>
      <c r="DN323" s="171"/>
    </row>
    <row r="324" spans="115:118" x14ac:dyDescent="0.25">
      <c r="DK324" s="177">
        <v>572</v>
      </c>
      <c r="DL324" s="178" t="s">
        <v>2</v>
      </c>
      <c r="DM324" s="179">
        <v>4</v>
      </c>
      <c r="DN324" s="171"/>
    </row>
    <row r="325" spans="115:118" x14ac:dyDescent="0.25">
      <c r="DK325" s="177">
        <v>573</v>
      </c>
      <c r="DL325" s="178" t="s">
        <v>3</v>
      </c>
      <c r="DM325" s="179">
        <v>5</v>
      </c>
      <c r="DN325" s="171"/>
    </row>
    <row r="326" spans="115:118" x14ac:dyDescent="0.25">
      <c r="DK326" s="177">
        <v>574</v>
      </c>
      <c r="DL326" s="178" t="s">
        <v>4</v>
      </c>
      <c r="DM326" s="179">
        <v>6</v>
      </c>
      <c r="DN326" s="171"/>
    </row>
    <row r="327" spans="115:118" x14ac:dyDescent="0.25">
      <c r="DK327" s="177">
        <v>575</v>
      </c>
      <c r="DL327" s="178" t="s">
        <v>5</v>
      </c>
      <c r="DM327" s="179">
        <v>7</v>
      </c>
      <c r="DN327" s="171"/>
    </row>
    <row r="328" spans="115:118" x14ac:dyDescent="0.25">
      <c r="DK328" s="177">
        <v>576</v>
      </c>
      <c r="DL328" s="178" t="s">
        <v>6</v>
      </c>
      <c r="DM328" s="179">
        <v>8</v>
      </c>
      <c r="DN328" s="171"/>
    </row>
    <row r="329" spans="115:118" x14ac:dyDescent="0.25">
      <c r="DK329" s="177">
        <v>577</v>
      </c>
      <c r="DL329" s="178" t="s">
        <v>7</v>
      </c>
      <c r="DM329" s="181"/>
      <c r="DN329" s="171"/>
    </row>
    <row r="330" spans="115:118" x14ac:dyDescent="0.25">
      <c r="DK330" s="177">
        <v>578</v>
      </c>
      <c r="DL330" s="178" t="s">
        <v>8</v>
      </c>
      <c r="DM330" s="179">
        <v>7</v>
      </c>
      <c r="DN330" s="171"/>
    </row>
    <row r="331" spans="115:118" x14ac:dyDescent="0.25">
      <c r="DK331" s="177">
        <v>580</v>
      </c>
      <c r="DL331" s="178" t="s">
        <v>9</v>
      </c>
      <c r="DM331" s="179">
        <v>2</v>
      </c>
      <c r="DN331" s="171"/>
    </row>
    <row r="332" spans="115:118" x14ac:dyDescent="0.25">
      <c r="DK332" s="177">
        <v>581</v>
      </c>
      <c r="DL332" s="178" t="s">
        <v>10</v>
      </c>
      <c r="DM332" s="179">
        <v>3</v>
      </c>
      <c r="DN332" s="171"/>
    </row>
    <row r="333" spans="115:118" x14ac:dyDescent="0.25">
      <c r="DK333" s="177">
        <v>582</v>
      </c>
      <c r="DL333" s="178" t="s">
        <v>11</v>
      </c>
      <c r="DM333" s="179">
        <v>4</v>
      </c>
      <c r="DN333" s="171"/>
    </row>
    <row r="334" spans="115:118" x14ac:dyDescent="0.25">
      <c r="DK334" s="177">
        <v>583</v>
      </c>
      <c r="DL334" s="178" t="s">
        <v>12</v>
      </c>
      <c r="DM334" s="179">
        <v>4</v>
      </c>
      <c r="DN334" s="171"/>
    </row>
    <row r="335" spans="115:118" x14ac:dyDescent="0.25">
      <c r="DK335" s="177">
        <v>584</v>
      </c>
      <c r="DL335" s="178" t="s">
        <v>13</v>
      </c>
      <c r="DM335" s="179">
        <v>5</v>
      </c>
      <c r="DN335" s="171"/>
    </row>
    <row r="336" spans="115:118" x14ac:dyDescent="0.25">
      <c r="DK336" s="177">
        <v>585</v>
      </c>
      <c r="DL336" s="178" t="s">
        <v>14</v>
      </c>
      <c r="DM336" s="179">
        <v>6</v>
      </c>
      <c r="DN336" s="171"/>
    </row>
    <row r="337" spans="115:118" x14ac:dyDescent="0.25">
      <c r="DK337" s="177">
        <v>586</v>
      </c>
      <c r="DL337" s="178" t="s">
        <v>15</v>
      </c>
      <c r="DM337" s="179">
        <v>7</v>
      </c>
      <c r="DN337" s="171"/>
    </row>
    <row r="338" spans="115:118" x14ac:dyDescent="0.25">
      <c r="DK338" s="177">
        <v>587</v>
      </c>
      <c r="DL338" s="178" t="s">
        <v>16</v>
      </c>
      <c r="DM338" s="179">
        <v>8</v>
      </c>
      <c r="DN338" s="171"/>
    </row>
    <row r="339" spans="115:118" x14ac:dyDescent="0.25">
      <c r="DK339" s="177">
        <v>590</v>
      </c>
      <c r="DL339" s="178" t="s">
        <v>846</v>
      </c>
      <c r="DM339" s="179">
        <v>7</v>
      </c>
      <c r="DN339" s="171"/>
    </row>
    <row r="340" spans="115:118" x14ac:dyDescent="0.25">
      <c r="DK340" s="177">
        <v>591</v>
      </c>
      <c r="DL340" s="178" t="s">
        <v>17</v>
      </c>
      <c r="DM340" s="179">
        <v>8</v>
      </c>
      <c r="DN340" s="171"/>
    </row>
    <row r="341" spans="115:118" x14ac:dyDescent="0.25">
      <c r="DK341" s="177">
        <v>592</v>
      </c>
      <c r="DL341" s="178" t="s">
        <v>18</v>
      </c>
      <c r="DM341" s="179">
        <v>9</v>
      </c>
      <c r="DN341" s="171"/>
    </row>
    <row r="342" spans="115:118" x14ac:dyDescent="0.25">
      <c r="DK342" s="177">
        <v>593</v>
      </c>
      <c r="DL342" s="178" t="s">
        <v>19</v>
      </c>
      <c r="DM342" s="179">
        <v>10</v>
      </c>
      <c r="DN342" s="171"/>
    </row>
    <row r="343" spans="115:118" x14ac:dyDescent="0.25">
      <c r="DK343" s="177">
        <v>594</v>
      </c>
      <c r="DL343" s="178" t="s">
        <v>20</v>
      </c>
      <c r="DM343" s="179">
        <v>11</v>
      </c>
      <c r="DN343" s="171"/>
    </row>
    <row r="344" spans="115:118" x14ac:dyDescent="0.25">
      <c r="DK344" s="177">
        <v>601</v>
      </c>
      <c r="DL344" s="178" t="s">
        <v>21</v>
      </c>
      <c r="DM344" s="179">
        <v>4</v>
      </c>
      <c r="DN344" s="171"/>
    </row>
    <row r="345" spans="115:118" x14ac:dyDescent="0.25">
      <c r="DK345" s="177">
        <v>602</v>
      </c>
      <c r="DL345" s="178" t="s">
        <v>22</v>
      </c>
      <c r="DM345" s="179">
        <v>5</v>
      </c>
      <c r="DN345" s="171"/>
    </row>
    <row r="346" spans="115:118" x14ac:dyDescent="0.25">
      <c r="DK346" s="177">
        <v>603</v>
      </c>
      <c r="DL346" s="178" t="s">
        <v>23</v>
      </c>
      <c r="DM346" s="179">
        <v>6</v>
      </c>
      <c r="DN346" s="171"/>
    </row>
    <row r="347" spans="115:118" x14ac:dyDescent="0.25">
      <c r="DK347" s="177">
        <v>604</v>
      </c>
      <c r="DL347" s="178" t="s">
        <v>24</v>
      </c>
      <c r="DM347" s="179">
        <v>7</v>
      </c>
      <c r="DN347" s="171"/>
    </row>
    <row r="348" spans="115:118" x14ac:dyDescent="0.25">
      <c r="DK348" s="177">
        <v>611</v>
      </c>
      <c r="DL348" s="178" t="s">
        <v>25</v>
      </c>
      <c r="DM348" s="179">
        <v>1</v>
      </c>
      <c r="DN348" s="171"/>
    </row>
    <row r="349" spans="115:118" x14ac:dyDescent="0.25">
      <c r="DK349" s="177">
        <v>612</v>
      </c>
      <c r="DL349" s="178" t="s">
        <v>26</v>
      </c>
      <c r="DM349" s="179">
        <v>2</v>
      </c>
      <c r="DN349" s="171"/>
    </row>
    <row r="350" spans="115:118" x14ac:dyDescent="0.25">
      <c r="DK350" s="177">
        <v>613</v>
      </c>
      <c r="DL350" s="178" t="s">
        <v>27</v>
      </c>
      <c r="DM350" s="179">
        <v>3</v>
      </c>
      <c r="DN350" s="171" t="s">
        <v>963</v>
      </c>
    </row>
    <row r="351" spans="115:118" x14ac:dyDescent="0.25">
      <c r="DK351" s="177">
        <v>614</v>
      </c>
      <c r="DL351" s="178" t="s">
        <v>28</v>
      </c>
      <c r="DM351" s="179">
        <v>4</v>
      </c>
      <c r="DN351" s="171" t="s">
        <v>963</v>
      </c>
    </row>
    <row r="352" spans="115:118" x14ac:dyDescent="0.25">
      <c r="DK352" s="177">
        <v>631</v>
      </c>
      <c r="DL352" s="178" t="s">
        <v>29</v>
      </c>
      <c r="DM352" s="179">
        <v>8</v>
      </c>
      <c r="DN352" s="171"/>
    </row>
    <row r="353" spans="115:118" x14ac:dyDescent="0.25">
      <c r="DK353" s="177">
        <v>632</v>
      </c>
      <c r="DL353" s="178" t="s">
        <v>30</v>
      </c>
      <c r="DM353" s="179">
        <v>9</v>
      </c>
      <c r="DN353" s="171"/>
    </row>
    <row r="354" spans="115:118" x14ac:dyDescent="0.25">
      <c r="DK354" s="177">
        <v>633</v>
      </c>
      <c r="DL354" s="178" t="s">
        <v>31</v>
      </c>
      <c r="DM354" s="179">
        <v>10</v>
      </c>
      <c r="DN354" s="171"/>
    </row>
    <row r="355" spans="115:118" x14ac:dyDescent="0.25">
      <c r="DK355" s="177">
        <v>634</v>
      </c>
      <c r="DL355" s="178" t="s">
        <v>32</v>
      </c>
      <c r="DM355" s="179">
        <v>11</v>
      </c>
      <c r="DN355" s="171"/>
    </row>
    <row r="356" spans="115:118" x14ac:dyDescent="0.25">
      <c r="DK356" s="177">
        <v>690</v>
      </c>
      <c r="DL356" s="178" t="s">
        <v>732</v>
      </c>
      <c r="DM356" s="179">
        <v>8</v>
      </c>
      <c r="DN356" s="171"/>
    </row>
    <row r="357" spans="115:118" x14ac:dyDescent="0.25">
      <c r="DK357" s="177">
        <v>691</v>
      </c>
      <c r="DL357" s="178" t="s">
        <v>733</v>
      </c>
      <c r="DM357" s="179">
        <v>9</v>
      </c>
      <c r="DN357" s="171"/>
    </row>
    <row r="358" spans="115:118" x14ac:dyDescent="0.25">
      <c r="DK358" s="177">
        <v>692</v>
      </c>
      <c r="DL358" s="178" t="s">
        <v>734</v>
      </c>
      <c r="DM358" s="179">
        <v>10</v>
      </c>
      <c r="DN358" s="171"/>
    </row>
    <row r="359" spans="115:118" x14ac:dyDescent="0.25">
      <c r="DK359" s="177">
        <v>693</v>
      </c>
      <c r="DL359" s="178" t="s">
        <v>817</v>
      </c>
      <c r="DM359" s="179">
        <v>11</v>
      </c>
      <c r="DN359" s="171"/>
    </row>
    <row r="360" spans="115:118" x14ac:dyDescent="0.25">
      <c r="DK360" s="177">
        <v>694</v>
      </c>
      <c r="DL360" s="178" t="s">
        <v>736</v>
      </c>
      <c r="DM360" s="179">
        <v>12</v>
      </c>
      <c r="DN360" s="171"/>
    </row>
    <row r="361" spans="115:118" x14ac:dyDescent="0.25">
      <c r="DK361" s="177">
        <v>706</v>
      </c>
      <c r="DL361" s="178" t="s">
        <v>33</v>
      </c>
      <c r="DM361" s="179">
        <v>4</v>
      </c>
      <c r="DN361" s="171"/>
    </row>
    <row r="362" spans="115:118" x14ac:dyDescent="0.25">
      <c r="DK362" s="177">
        <v>707</v>
      </c>
      <c r="DL362" s="178" t="s">
        <v>34</v>
      </c>
      <c r="DM362" s="179">
        <v>5</v>
      </c>
      <c r="DN362" s="171"/>
    </row>
    <row r="363" spans="115:118" x14ac:dyDescent="0.25">
      <c r="DK363" s="177">
        <v>708</v>
      </c>
      <c r="DL363" s="178" t="s">
        <v>35</v>
      </c>
      <c r="DM363" s="179">
        <v>6</v>
      </c>
      <c r="DN363" s="171"/>
    </row>
    <row r="364" spans="115:118" x14ac:dyDescent="0.25">
      <c r="DK364" s="177">
        <v>709</v>
      </c>
      <c r="DL364" s="178" t="s">
        <v>36</v>
      </c>
      <c r="DM364" s="179">
        <v>7</v>
      </c>
      <c r="DN364" s="171"/>
    </row>
    <row r="365" spans="115:118" x14ac:dyDescent="0.25">
      <c r="DK365" s="177">
        <v>710</v>
      </c>
      <c r="DL365" s="178" t="s">
        <v>37</v>
      </c>
      <c r="DM365" s="179">
        <v>6</v>
      </c>
      <c r="DN365" s="171"/>
    </row>
    <row r="366" spans="115:118" x14ac:dyDescent="0.25">
      <c r="DK366" s="177">
        <v>711</v>
      </c>
      <c r="DL366" s="178" t="s">
        <v>38</v>
      </c>
      <c r="DM366" s="179">
        <v>7</v>
      </c>
      <c r="DN366" s="171"/>
    </row>
    <row r="367" spans="115:118" x14ac:dyDescent="0.25">
      <c r="DK367" s="177">
        <v>712</v>
      </c>
      <c r="DL367" s="178" t="s">
        <v>39</v>
      </c>
      <c r="DM367" s="179">
        <v>8</v>
      </c>
      <c r="DN367" s="171"/>
    </row>
    <row r="368" spans="115:118" x14ac:dyDescent="0.25">
      <c r="DK368" s="177">
        <v>713</v>
      </c>
      <c r="DL368" s="178" t="s">
        <v>40</v>
      </c>
      <c r="DM368" s="179">
        <v>9</v>
      </c>
      <c r="DN368" s="171"/>
    </row>
    <row r="369" spans="115:118" x14ac:dyDescent="0.25">
      <c r="DK369" s="177">
        <v>714</v>
      </c>
      <c r="DL369" s="178" t="s">
        <v>41</v>
      </c>
      <c r="DM369" s="179">
        <v>10</v>
      </c>
      <c r="DN369" s="171"/>
    </row>
    <row r="370" spans="115:118" x14ac:dyDescent="0.25">
      <c r="DK370" s="177">
        <v>720</v>
      </c>
      <c r="DL370" s="178" t="s">
        <v>42</v>
      </c>
      <c r="DM370" s="179">
        <v>6</v>
      </c>
      <c r="DN370" s="171"/>
    </row>
    <row r="371" spans="115:118" x14ac:dyDescent="0.25">
      <c r="DK371" s="177">
        <v>721</v>
      </c>
      <c r="DL371" s="178" t="s">
        <v>43</v>
      </c>
      <c r="DM371" s="179">
        <v>7</v>
      </c>
      <c r="DN371" s="171"/>
    </row>
    <row r="372" spans="115:118" x14ac:dyDescent="0.25">
      <c r="DK372" s="177">
        <v>722</v>
      </c>
      <c r="DL372" s="178" t="s">
        <v>44</v>
      </c>
      <c r="DM372" s="179">
        <v>8</v>
      </c>
      <c r="DN372" s="171"/>
    </row>
    <row r="373" spans="115:118" x14ac:dyDescent="0.25">
      <c r="DK373" s="177">
        <v>723</v>
      </c>
      <c r="DL373" s="178" t="s">
        <v>45</v>
      </c>
      <c r="DM373" s="179">
        <v>9</v>
      </c>
      <c r="DN373" s="171"/>
    </row>
    <row r="374" spans="115:118" x14ac:dyDescent="0.25">
      <c r="DK374" s="177">
        <v>724</v>
      </c>
      <c r="DL374" s="178" t="s">
        <v>46</v>
      </c>
      <c r="DM374" s="179">
        <v>10</v>
      </c>
      <c r="DN374" s="171"/>
    </row>
    <row r="375" spans="115:118" x14ac:dyDescent="0.25">
      <c r="DK375" s="177">
        <v>731</v>
      </c>
      <c r="DL375" s="178" t="s">
        <v>47</v>
      </c>
      <c r="DM375" s="179">
        <v>4</v>
      </c>
      <c r="DN375" s="171" t="s">
        <v>964</v>
      </c>
    </row>
    <row r="376" spans="115:118" x14ac:dyDescent="0.25">
      <c r="DK376" s="177">
        <v>732</v>
      </c>
      <c r="DL376" s="178" t="s">
        <v>48</v>
      </c>
      <c r="DM376" s="179">
        <v>5</v>
      </c>
      <c r="DN376" s="171" t="s">
        <v>964</v>
      </c>
    </row>
    <row r="377" spans="115:118" x14ac:dyDescent="0.25">
      <c r="DK377" s="177">
        <v>733</v>
      </c>
      <c r="DL377" s="178" t="s">
        <v>49</v>
      </c>
      <c r="DM377" s="179">
        <v>6</v>
      </c>
      <c r="DN377" s="171" t="s">
        <v>964</v>
      </c>
    </row>
    <row r="378" spans="115:118" x14ac:dyDescent="0.25">
      <c r="DK378" s="177">
        <v>741</v>
      </c>
      <c r="DL378" s="178" t="s">
        <v>50</v>
      </c>
      <c r="DM378" s="179">
        <v>7</v>
      </c>
      <c r="DN378" s="171" t="s">
        <v>965</v>
      </c>
    </row>
    <row r="379" spans="115:118" x14ac:dyDescent="0.25">
      <c r="DK379" s="177">
        <v>742</v>
      </c>
      <c r="DL379" s="178" t="s">
        <v>51</v>
      </c>
      <c r="DM379" s="179">
        <v>8</v>
      </c>
      <c r="DN379" s="171" t="s">
        <v>966</v>
      </c>
    </row>
    <row r="380" spans="115:118" x14ac:dyDescent="0.25">
      <c r="DK380" s="177">
        <v>743</v>
      </c>
      <c r="DL380" s="178" t="s">
        <v>52</v>
      </c>
      <c r="DM380" s="179">
        <v>9</v>
      </c>
      <c r="DN380" s="171"/>
    </row>
    <row r="381" spans="115:118" x14ac:dyDescent="0.25">
      <c r="DK381" s="177">
        <v>750</v>
      </c>
      <c r="DL381" s="178" t="s">
        <v>732</v>
      </c>
      <c r="DM381" s="179">
        <v>9</v>
      </c>
      <c r="DN381" s="171" t="s">
        <v>951</v>
      </c>
    </row>
    <row r="382" spans="115:118" x14ac:dyDescent="0.25">
      <c r="DK382" s="177">
        <v>751</v>
      </c>
      <c r="DL382" s="178" t="s">
        <v>733</v>
      </c>
      <c r="DM382" s="179">
        <v>10</v>
      </c>
      <c r="DN382" s="171" t="s">
        <v>951</v>
      </c>
    </row>
    <row r="383" spans="115:118" x14ac:dyDescent="0.25">
      <c r="DK383" s="177">
        <v>752</v>
      </c>
      <c r="DL383" s="178" t="s">
        <v>734</v>
      </c>
      <c r="DM383" s="179">
        <v>11</v>
      </c>
      <c r="DN383" s="171" t="s">
        <v>951</v>
      </c>
    </row>
    <row r="384" spans="115:118" x14ac:dyDescent="0.25">
      <c r="DK384" s="177">
        <v>753</v>
      </c>
      <c r="DL384" s="178" t="s">
        <v>735</v>
      </c>
      <c r="DM384" s="179">
        <v>12</v>
      </c>
      <c r="DN384" s="171" t="s">
        <v>951</v>
      </c>
    </row>
    <row r="385" spans="115:118" x14ac:dyDescent="0.25">
      <c r="DK385" s="177">
        <v>760</v>
      </c>
      <c r="DL385" s="178" t="s">
        <v>53</v>
      </c>
      <c r="DM385" s="179">
        <v>6</v>
      </c>
      <c r="DN385" s="171"/>
    </row>
    <row r="386" spans="115:118" x14ac:dyDescent="0.25">
      <c r="DK386" s="177">
        <v>761</v>
      </c>
      <c r="DL386" s="178" t="s">
        <v>54</v>
      </c>
      <c r="DM386" s="179">
        <v>7</v>
      </c>
      <c r="DN386" s="171"/>
    </row>
    <row r="387" spans="115:118" x14ac:dyDescent="0.25">
      <c r="DK387" s="177">
        <v>762</v>
      </c>
      <c r="DL387" s="178" t="s">
        <v>55</v>
      </c>
      <c r="DM387" s="179">
        <v>8</v>
      </c>
      <c r="DN387" s="171"/>
    </row>
    <row r="388" spans="115:118" x14ac:dyDescent="0.25">
      <c r="DK388" s="177">
        <v>763</v>
      </c>
      <c r="DL388" s="178" t="s">
        <v>56</v>
      </c>
      <c r="DM388" s="179">
        <v>9</v>
      </c>
      <c r="DN388" s="171"/>
    </row>
    <row r="389" spans="115:118" x14ac:dyDescent="0.25">
      <c r="DK389" s="177">
        <v>764</v>
      </c>
      <c r="DL389" s="178" t="s">
        <v>57</v>
      </c>
      <c r="DM389" s="179">
        <v>10</v>
      </c>
      <c r="DN389" s="171"/>
    </row>
    <row r="390" spans="115:118" x14ac:dyDescent="0.25">
      <c r="DK390" s="177">
        <v>770</v>
      </c>
      <c r="DL390" s="178" t="s">
        <v>53</v>
      </c>
      <c r="DM390" s="179">
        <v>6</v>
      </c>
      <c r="DN390" s="171"/>
    </row>
    <row r="391" spans="115:118" x14ac:dyDescent="0.25">
      <c r="DK391" s="177">
        <v>771</v>
      </c>
      <c r="DL391" s="178" t="s">
        <v>54</v>
      </c>
      <c r="DM391" s="179">
        <v>7</v>
      </c>
      <c r="DN391" s="171" t="s">
        <v>951</v>
      </c>
    </row>
    <row r="392" spans="115:118" x14ac:dyDescent="0.25">
      <c r="DK392" s="177">
        <v>772</v>
      </c>
      <c r="DL392" s="178" t="s">
        <v>55</v>
      </c>
      <c r="DM392" s="179">
        <v>8</v>
      </c>
      <c r="DN392" s="171" t="s">
        <v>951</v>
      </c>
    </row>
    <row r="393" spans="115:118" x14ac:dyDescent="0.25">
      <c r="DK393" s="177">
        <v>773</v>
      </c>
      <c r="DL393" s="178" t="s">
        <v>56</v>
      </c>
      <c r="DM393" s="179">
        <v>9</v>
      </c>
      <c r="DN393" s="171" t="s">
        <v>951</v>
      </c>
    </row>
    <row r="394" spans="115:118" x14ac:dyDescent="0.25">
      <c r="DK394" s="177">
        <v>774</v>
      </c>
      <c r="DL394" s="178" t="s">
        <v>57</v>
      </c>
      <c r="DM394" s="179">
        <v>10</v>
      </c>
      <c r="DN394" s="171" t="s">
        <v>951</v>
      </c>
    </row>
    <row r="395" spans="115:118" x14ac:dyDescent="0.25">
      <c r="DK395" s="177">
        <v>780</v>
      </c>
      <c r="DL395" s="178" t="s">
        <v>53</v>
      </c>
      <c r="DM395" s="179">
        <v>6</v>
      </c>
      <c r="DN395" s="171"/>
    </row>
    <row r="396" spans="115:118" x14ac:dyDescent="0.25">
      <c r="DK396" s="177">
        <v>780</v>
      </c>
      <c r="DL396" s="178" t="s">
        <v>53</v>
      </c>
      <c r="DM396" s="179">
        <v>6</v>
      </c>
      <c r="DN396" s="171"/>
    </row>
    <row r="397" spans="115:118" x14ac:dyDescent="0.25">
      <c r="DK397" s="177">
        <v>781</v>
      </c>
      <c r="DL397" s="178" t="s">
        <v>54</v>
      </c>
      <c r="DM397" s="179">
        <v>7</v>
      </c>
      <c r="DN397" s="171" t="s">
        <v>952</v>
      </c>
    </row>
    <row r="398" spans="115:118" x14ac:dyDescent="0.25">
      <c r="DK398" s="177">
        <v>781</v>
      </c>
      <c r="DL398" s="178" t="s">
        <v>54</v>
      </c>
      <c r="DM398" s="179">
        <v>7</v>
      </c>
      <c r="DN398" s="171" t="s">
        <v>952</v>
      </c>
    </row>
    <row r="399" spans="115:118" x14ac:dyDescent="0.25">
      <c r="DK399" s="177">
        <v>782</v>
      </c>
      <c r="DL399" s="178" t="s">
        <v>55</v>
      </c>
      <c r="DM399" s="179">
        <v>8</v>
      </c>
      <c r="DN399" s="171" t="s">
        <v>952</v>
      </c>
    </row>
    <row r="400" spans="115:118" x14ac:dyDescent="0.25">
      <c r="DK400" s="177">
        <v>782</v>
      </c>
      <c r="DL400" s="178" t="s">
        <v>55</v>
      </c>
      <c r="DM400" s="179">
        <v>8</v>
      </c>
      <c r="DN400" s="171" t="s">
        <v>952</v>
      </c>
    </row>
    <row r="401" spans="115:118" x14ac:dyDescent="0.25">
      <c r="DK401" s="177">
        <v>783</v>
      </c>
      <c r="DL401" s="178" t="s">
        <v>56</v>
      </c>
      <c r="DM401" s="179">
        <v>9</v>
      </c>
      <c r="DN401" s="171" t="s">
        <v>952</v>
      </c>
    </row>
    <row r="402" spans="115:118" x14ac:dyDescent="0.25">
      <c r="DK402" s="177">
        <v>783</v>
      </c>
      <c r="DL402" s="178" t="s">
        <v>56</v>
      </c>
      <c r="DM402" s="179">
        <v>9</v>
      </c>
      <c r="DN402" s="171" t="s">
        <v>952</v>
      </c>
    </row>
    <row r="403" spans="115:118" x14ac:dyDescent="0.25">
      <c r="DK403" s="177">
        <v>784</v>
      </c>
      <c r="DL403" s="178" t="s">
        <v>57</v>
      </c>
      <c r="DM403" s="179">
        <v>10</v>
      </c>
      <c r="DN403" s="171" t="s">
        <v>952</v>
      </c>
    </row>
    <row r="404" spans="115:118" x14ac:dyDescent="0.25">
      <c r="DK404" s="177">
        <v>784</v>
      </c>
      <c r="DL404" s="178" t="s">
        <v>57</v>
      </c>
      <c r="DM404" s="179">
        <v>10</v>
      </c>
      <c r="DN404" s="171" t="s">
        <v>952</v>
      </c>
    </row>
    <row r="405" spans="115:118" x14ac:dyDescent="0.25">
      <c r="DK405" s="177">
        <v>811</v>
      </c>
      <c r="DL405" s="178" t="s">
        <v>58</v>
      </c>
      <c r="DM405" s="179">
        <v>4</v>
      </c>
      <c r="DN405" s="171"/>
    </row>
    <row r="406" spans="115:118" x14ac:dyDescent="0.25">
      <c r="DK406" s="177">
        <v>812</v>
      </c>
      <c r="DL406" s="178" t="s">
        <v>59</v>
      </c>
      <c r="DM406" s="179">
        <v>5</v>
      </c>
      <c r="DN406" s="171"/>
    </row>
    <row r="407" spans="115:118" x14ac:dyDescent="0.25">
      <c r="DK407" s="177">
        <v>813</v>
      </c>
      <c r="DL407" s="178" t="s">
        <v>60</v>
      </c>
      <c r="DM407" s="179">
        <v>6</v>
      </c>
      <c r="DN407" s="171"/>
    </row>
    <row r="408" spans="115:118" x14ac:dyDescent="0.25">
      <c r="DK408" s="177">
        <v>814</v>
      </c>
      <c r="DL408" s="178" t="s">
        <v>61</v>
      </c>
      <c r="DM408" s="179">
        <v>7</v>
      </c>
      <c r="DN408" s="171"/>
    </row>
    <row r="409" spans="115:118" x14ac:dyDescent="0.25">
      <c r="DK409" s="177">
        <v>821</v>
      </c>
      <c r="DL409" s="178" t="s">
        <v>62</v>
      </c>
      <c r="DM409" s="179">
        <v>7</v>
      </c>
      <c r="DN409" s="171"/>
    </row>
    <row r="410" spans="115:118" x14ac:dyDescent="0.25">
      <c r="DK410" s="177">
        <v>822</v>
      </c>
      <c r="DL410" s="178" t="s">
        <v>63</v>
      </c>
      <c r="DM410" s="179">
        <v>8</v>
      </c>
      <c r="DN410" s="171"/>
    </row>
    <row r="411" spans="115:118" x14ac:dyDescent="0.25">
      <c r="DK411" s="177">
        <v>823</v>
      </c>
      <c r="DL411" s="178" t="s">
        <v>64</v>
      </c>
      <c r="DM411" s="179">
        <v>9</v>
      </c>
      <c r="DN411" s="171"/>
    </row>
    <row r="412" spans="115:118" x14ac:dyDescent="0.25">
      <c r="DK412" s="177">
        <v>824</v>
      </c>
      <c r="DL412" s="178" t="s">
        <v>65</v>
      </c>
      <c r="DM412" s="179">
        <v>10</v>
      </c>
      <c r="DN412" s="171"/>
    </row>
    <row r="413" spans="115:118" x14ac:dyDescent="0.25">
      <c r="DK413" s="177">
        <v>850</v>
      </c>
      <c r="DL413" s="178" t="s">
        <v>732</v>
      </c>
      <c r="DM413" s="179">
        <v>8</v>
      </c>
      <c r="DN413" s="171"/>
    </row>
    <row r="414" spans="115:118" x14ac:dyDescent="0.25">
      <c r="DK414" s="177">
        <v>851</v>
      </c>
      <c r="DL414" s="178" t="s">
        <v>733</v>
      </c>
      <c r="DM414" s="179">
        <v>9</v>
      </c>
      <c r="DN414" s="171"/>
    </row>
    <row r="415" spans="115:118" x14ac:dyDescent="0.25">
      <c r="DK415" s="177">
        <v>852</v>
      </c>
      <c r="DL415" s="178" t="s">
        <v>734</v>
      </c>
      <c r="DM415" s="179">
        <v>10</v>
      </c>
      <c r="DN415" s="171"/>
    </row>
    <row r="416" spans="115:118" x14ac:dyDescent="0.25">
      <c r="DK416" s="177">
        <v>853</v>
      </c>
      <c r="DL416" s="178" t="s">
        <v>735</v>
      </c>
      <c r="DM416" s="179">
        <v>11</v>
      </c>
      <c r="DN416" s="171"/>
    </row>
    <row r="417" spans="115:118" x14ac:dyDescent="0.25">
      <c r="DK417" s="177">
        <v>951</v>
      </c>
      <c r="DL417" s="178" t="s">
        <v>66</v>
      </c>
      <c r="DM417" s="179">
        <v>6</v>
      </c>
      <c r="DN417" s="171"/>
    </row>
    <row r="418" spans="115:118" x14ac:dyDescent="0.25">
      <c r="DK418" s="177">
        <v>952</v>
      </c>
      <c r="DL418" s="178" t="s">
        <v>67</v>
      </c>
      <c r="DM418" s="179">
        <v>7</v>
      </c>
      <c r="DN418" s="171"/>
    </row>
    <row r="419" spans="115:118" x14ac:dyDescent="0.25">
      <c r="DK419" s="177">
        <v>953</v>
      </c>
      <c r="DL419" s="178" t="s">
        <v>68</v>
      </c>
      <c r="DM419" s="179">
        <v>8</v>
      </c>
      <c r="DN419" s="171"/>
    </row>
    <row r="420" spans="115:118" x14ac:dyDescent="0.25">
      <c r="DK420" s="177">
        <v>954</v>
      </c>
      <c r="DL420" s="178" t="s">
        <v>69</v>
      </c>
      <c r="DM420" s="179">
        <v>8</v>
      </c>
      <c r="DN420" s="171"/>
    </row>
    <row r="421" spans="115:118" x14ac:dyDescent="0.25">
      <c r="DK421" s="177">
        <v>955</v>
      </c>
      <c r="DL421" s="178" t="s">
        <v>70</v>
      </c>
      <c r="DM421" s="179">
        <v>9</v>
      </c>
      <c r="DN421" s="171"/>
    </row>
    <row r="422" spans="115:118" x14ac:dyDescent="0.25">
      <c r="DK422" s="177">
        <v>961</v>
      </c>
      <c r="DL422" s="178" t="s">
        <v>71</v>
      </c>
      <c r="DM422" s="179">
        <v>6</v>
      </c>
      <c r="DN422" s="171"/>
    </row>
    <row r="423" spans="115:118" x14ac:dyDescent="0.25">
      <c r="DK423" s="177">
        <v>962</v>
      </c>
      <c r="DL423" s="178" t="s">
        <v>72</v>
      </c>
      <c r="DM423" s="179">
        <v>7</v>
      </c>
      <c r="DN423" s="171"/>
    </row>
    <row r="424" spans="115:118" x14ac:dyDescent="0.25">
      <c r="DK424" s="177">
        <v>963</v>
      </c>
      <c r="DL424" s="178" t="s">
        <v>73</v>
      </c>
      <c r="DM424" s="179">
        <v>8</v>
      </c>
      <c r="DN424" s="171"/>
    </row>
    <row r="425" spans="115:118" x14ac:dyDescent="0.25">
      <c r="DK425" s="177">
        <v>971</v>
      </c>
      <c r="DL425" s="178" t="s">
        <v>74</v>
      </c>
      <c r="DM425" s="179">
        <v>6</v>
      </c>
      <c r="DN425" s="171"/>
    </row>
    <row r="426" spans="115:118" x14ac:dyDescent="0.25">
      <c r="DK426" s="182">
        <v>972</v>
      </c>
      <c r="DL426" s="183" t="s">
        <v>75</v>
      </c>
      <c r="DM426" s="184">
        <v>7</v>
      </c>
      <c r="DN426" s="172"/>
    </row>
  </sheetData>
  <autoFilter ref="A4:EJ148"/>
  <mergeCells count="18">
    <mergeCell ref="DK168:DM168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CY11 DB69:DB95 DB97:DB98 DB44:DB49 DB28:DB42 DB10:DB25 DB103:DB118 CY103 DB133:DB139 CY138:CY139 DB60 DB58 DB51:DB56 DB120:DB129">
    <cfRule type="cellIs" dxfId="151" priority="65" stopIfTrue="1" operator="notEqual">
      <formula>$DF10</formula>
    </cfRule>
  </conditionalFormatting>
  <conditionalFormatting sqref="CY44:CY45 CY104:CY118 CY69:CY98 CY47:CY49 CY27:CY42 CY13:CY25 CY10 CY60 CY58 CY51:CY56 CY120:CY129">
    <cfRule type="cellIs" dxfId="150" priority="66" stopIfTrue="1" operator="notEqual">
      <formula>$DB10</formula>
    </cfRule>
  </conditionalFormatting>
  <conditionalFormatting sqref="CY133:CY138">
    <cfRule type="cellIs" dxfId="149" priority="64" stopIfTrue="1" operator="notEqual">
      <formula>$DF133</formula>
    </cfRule>
  </conditionalFormatting>
  <conditionalFormatting sqref="DB99">
    <cfRule type="cellIs" dxfId="148" priority="62" stopIfTrue="1" operator="notEqual">
      <formula>$DF99</formula>
    </cfRule>
  </conditionalFormatting>
  <conditionalFormatting sqref="CY99">
    <cfRule type="cellIs" dxfId="147" priority="63" stopIfTrue="1" operator="notEqual">
      <formula>$DB99</formula>
    </cfRule>
  </conditionalFormatting>
  <conditionalFormatting sqref="DB100">
    <cfRule type="cellIs" dxfId="146" priority="60" stopIfTrue="1" operator="notEqual">
      <formula>$DF100</formula>
    </cfRule>
  </conditionalFormatting>
  <conditionalFormatting sqref="DB59">
    <cfRule type="cellIs" dxfId="145" priority="58" stopIfTrue="1" operator="notEqual">
      <formula>$DF59</formula>
    </cfRule>
  </conditionalFormatting>
  <conditionalFormatting sqref="CY100">
    <cfRule type="cellIs" dxfId="144" priority="61" stopIfTrue="1" operator="notEqual">
      <formula>$DB100</formula>
    </cfRule>
  </conditionalFormatting>
  <conditionalFormatting sqref="CY59">
    <cfRule type="cellIs" dxfId="143" priority="59" stopIfTrue="1" operator="notEqual">
      <formula>$DB59</formula>
    </cfRule>
  </conditionalFormatting>
  <conditionalFormatting sqref="DB63">
    <cfRule type="cellIs" dxfId="142" priority="56" stopIfTrue="1" operator="notEqual">
      <formula>$DF63</formula>
    </cfRule>
  </conditionalFormatting>
  <conditionalFormatting sqref="CY63">
    <cfRule type="cellIs" dxfId="141" priority="57" stopIfTrue="1" operator="notEqual">
      <formula>$DB63</formula>
    </cfRule>
  </conditionalFormatting>
  <conditionalFormatting sqref="DB64">
    <cfRule type="cellIs" dxfId="140" priority="54" stopIfTrue="1" operator="notEqual">
      <formula>$DF64</formula>
    </cfRule>
  </conditionalFormatting>
  <conditionalFormatting sqref="CY64">
    <cfRule type="cellIs" dxfId="139" priority="55" stopIfTrue="1" operator="notEqual">
      <formula>$DB64</formula>
    </cfRule>
  </conditionalFormatting>
  <conditionalFormatting sqref="CY46">
    <cfRule type="cellIs" dxfId="138" priority="53" stopIfTrue="1" operator="notEqual">
      <formula>$DB46</formula>
    </cfRule>
  </conditionalFormatting>
  <conditionalFormatting sqref="DB43">
    <cfRule type="cellIs" dxfId="137" priority="52" stopIfTrue="1" operator="notEqual">
      <formula>$DF43</formula>
    </cfRule>
  </conditionalFormatting>
  <conditionalFormatting sqref="CY43">
    <cfRule type="cellIs" dxfId="136" priority="51" stopIfTrue="1" operator="notEqual">
      <formula>$DB43</formula>
    </cfRule>
  </conditionalFormatting>
  <conditionalFormatting sqref="DB26">
    <cfRule type="cellIs" dxfId="135" priority="49" stopIfTrue="1" operator="notEqual">
      <formula>$DF26</formula>
    </cfRule>
  </conditionalFormatting>
  <conditionalFormatting sqref="CY26">
    <cfRule type="cellIs" dxfId="134" priority="50" stopIfTrue="1" operator="notEqual">
      <formula>$DB26</formula>
    </cfRule>
  </conditionalFormatting>
  <conditionalFormatting sqref="DB50">
    <cfRule type="cellIs" dxfId="133" priority="47" stopIfTrue="1" operator="notEqual">
      <formula>$DF50</formula>
    </cfRule>
  </conditionalFormatting>
  <conditionalFormatting sqref="CY50">
    <cfRule type="cellIs" dxfId="132" priority="48" stopIfTrue="1" operator="notEqual">
      <formula>$DB50</formula>
    </cfRule>
  </conditionalFormatting>
  <conditionalFormatting sqref="DB57">
    <cfRule type="cellIs" dxfId="131" priority="45" stopIfTrue="1" operator="notEqual">
      <formula>$DF57</formula>
    </cfRule>
  </conditionalFormatting>
  <conditionalFormatting sqref="CY57">
    <cfRule type="cellIs" dxfId="130" priority="46" stopIfTrue="1" operator="notEqual">
      <formula>$DB57</formula>
    </cfRule>
  </conditionalFormatting>
  <conditionalFormatting sqref="DB62">
    <cfRule type="cellIs" dxfId="129" priority="43" stopIfTrue="1" operator="notEqual">
      <formula>$DF62</formula>
    </cfRule>
  </conditionalFormatting>
  <conditionalFormatting sqref="CY62">
    <cfRule type="cellIs" dxfId="128" priority="44" stopIfTrue="1" operator="notEqual">
      <formula>$DB62</formula>
    </cfRule>
  </conditionalFormatting>
  <conditionalFormatting sqref="DB101">
    <cfRule type="cellIs" dxfId="127" priority="41" stopIfTrue="1" operator="notEqual">
      <formula>$DF101</formula>
    </cfRule>
  </conditionalFormatting>
  <conditionalFormatting sqref="CY101">
    <cfRule type="cellIs" dxfId="126" priority="42" stopIfTrue="1" operator="notEqual">
      <formula>$DB101</formula>
    </cfRule>
  </conditionalFormatting>
  <conditionalFormatting sqref="DB65">
    <cfRule type="cellIs" dxfId="125" priority="39" stopIfTrue="1" operator="notEqual">
      <formula>$DF65</formula>
    </cfRule>
  </conditionalFormatting>
  <conditionalFormatting sqref="CY65">
    <cfRule type="cellIs" dxfId="124" priority="40" stopIfTrue="1" operator="notEqual">
      <formula>$DB65</formula>
    </cfRule>
  </conditionalFormatting>
  <conditionalFormatting sqref="DB66">
    <cfRule type="cellIs" dxfId="123" priority="37" stopIfTrue="1" operator="notEqual">
      <formula>$DF66</formula>
    </cfRule>
  </conditionalFormatting>
  <conditionalFormatting sqref="CY66">
    <cfRule type="cellIs" dxfId="122" priority="38" stopIfTrue="1" operator="notEqual">
      <formula>$DB66</formula>
    </cfRule>
  </conditionalFormatting>
  <conditionalFormatting sqref="DB119">
    <cfRule type="cellIs" dxfId="121" priority="35" stopIfTrue="1" operator="notEqual">
      <formula>$DF119</formula>
    </cfRule>
  </conditionalFormatting>
  <conditionalFormatting sqref="CY119">
    <cfRule type="cellIs" dxfId="120" priority="36" stopIfTrue="1" operator="notEqual">
      <formula>$DB119</formula>
    </cfRule>
  </conditionalFormatting>
  <conditionalFormatting sqref="CV69:CV95 CV62:CV66 CV5:CV60 CV97:CV101 CV104:CV129">
    <cfRule type="expression" dxfId="119" priority="32" stopIfTrue="1">
      <formula>$CY5=""</formula>
    </cfRule>
    <cfRule type="cellIs" dxfId="118" priority="34" stopIfTrue="1" operator="notEqual">
      <formula>$CY5</formula>
    </cfRule>
  </conditionalFormatting>
  <conditionalFormatting sqref="CV133:CV139">
    <cfRule type="cellIs" dxfId="117" priority="33" stopIfTrue="1" operator="notEqual">
      <formula>$CY133</formula>
    </cfRule>
  </conditionalFormatting>
  <conditionalFormatting sqref="CY12">
    <cfRule type="cellIs" dxfId="116" priority="31" stopIfTrue="1" operator="notEqual">
      <formula>$DF12</formula>
    </cfRule>
  </conditionalFormatting>
  <conditionalFormatting sqref="CV96">
    <cfRule type="cellIs" dxfId="115" priority="30" stopIfTrue="1" operator="notEqual">
      <formula>$CY96</formula>
    </cfRule>
  </conditionalFormatting>
  <conditionalFormatting sqref="DB67">
    <cfRule type="cellIs" dxfId="114" priority="28" stopIfTrue="1" operator="notEqual">
      <formula>$DF67</formula>
    </cfRule>
  </conditionalFormatting>
  <conditionalFormatting sqref="CY67">
    <cfRule type="cellIs" dxfId="113" priority="29" stopIfTrue="1" operator="notEqual">
      <formula>$DB67</formula>
    </cfRule>
  </conditionalFormatting>
  <conditionalFormatting sqref="CV67">
    <cfRule type="expression" dxfId="112" priority="26" stopIfTrue="1">
      <formula>$CY67=""</formula>
    </cfRule>
    <cfRule type="cellIs" dxfId="111" priority="27" stopIfTrue="1" operator="notEqual">
      <formula>$CY67</formula>
    </cfRule>
  </conditionalFormatting>
  <conditionalFormatting sqref="CY136:CY137">
    <cfRule type="cellIs" dxfId="110" priority="21" stopIfTrue="1" operator="notEqual">
      <formula>$DF136</formula>
    </cfRule>
  </conditionalFormatting>
  <conditionalFormatting sqref="DB102">
    <cfRule type="cellIs" dxfId="109" priority="19" stopIfTrue="1" operator="notEqual">
      <formula>$DF102</formula>
    </cfRule>
  </conditionalFormatting>
  <conditionalFormatting sqref="CY102">
    <cfRule type="cellIs" dxfId="108" priority="20" stopIfTrue="1" operator="notEqual">
      <formula>$DB102</formula>
    </cfRule>
  </conditionalFormatting>
  <conditionalFormatting sqref="CV102">
    <cfRule type="expression" dxfId="107" priority="17" stopIfTrue="1">
      <formula>$CY102=""</formula>
    </cfRule>
    <cfRule type="cellIs" dxfId="106" priority="18" stopIfTrue="1" operator="notEqual">
      <formula>$CY102</formula>
    </cfRule>
  </conditionalFormatting>
  <conditionalFormatting sqref="CV103">
    <cfRule type="expression" dxfId="105" priority="15" stopIfTrue="1">
      <formula>$CY103=""</formula>
    </cfRule>
    <cfRule type="cellIs" dxfId="104" priority="16" stopIfTrue="1" operator="notEqual">
      <formula>$CY103</formula>
    </cfRule>
  </conditionalFormatting>
  <conditionalFormatting sqref="DB130:DB131">
    <cfRule type="cellIs" dxfId="103" priority="14" stopIfTrue="1" operator="notEqual">
      <formula>$DF130</formula>
    </cfRule>
  </conditionalFormatting>
  <conditionalFormatting sqref="CY130:CY131">
    <cfRule type="cellIs" dxfId="102" priority="13" stopIfTrue="1" operator="notEqual">
      <formula>$DF130</formula>
    </cfRule>
  </conditionalFormatting>
  <conditionalFormatting sqref="CV130:CV131">
    <cfRule type="cellIs" dxfId="101" priority="12" stopIfTrue="1" operator="notEqual">
      <formula>$CY130</formula>
    </cfRule>
  </conditionalFormatting>
  <conditionalFormatting sqref="DB132">
    <cfRule type="cellIs" dxfId="100" priority="11" stopIfTrue="1" operator="notEqual">
      <formula>$DF132</formula>
    </cfRule>
  </conditionalFormatting>
  <conditionalFormatting sqref="CY132">
    <cfRule type="cellIs" dxfId="99" priority="10" stopIfTrue="1" operator="notEqual">
      <formula>$DF132</formula>
    </cfRule>
  </conditionalFormatting>
  <conditionalFormatting sqref="CV132">
    <cfRule type="cellIs" dxfId="98" priority="9" stopIfTrue="1" operator="notEqual">
      <formula>$CY132</formula>
    </cfRule>
  </conditionalFormatting>
  <conditionalFormatting sqref="DB61">
    <cfRule type="cellIs" dxfId="97" priority="7" stopIfTrue="1" operator="notEqual">
      <formula>$DF61</formula>
    </cfRule>
  </conditionalFormatting>
  <conditionalFormatting sqref="CY61">
    <cfRule type="cellIs" dxfId="96" priority="8" stopIfTrue="1" operator="notEqual">
      <formula>$DB61</formula>
    </cfRule>
  </conditionalFormatting>
  <conditionalFormatting sqref="CV61">
    <cfRule type="expression" dxfId="95" priority="5" stopIfTrue="1">
      <formula>$CY61=""</formula>
    </cfRule>
    <cfRule type="cellIs" dxfId="94" priority="6" stopIfTrue="1" operator="notEqual">
      <formula>$CY61</formula>
    </cfRule>
  </conditionalFormatting>
  <conditionalFormatting sqref="DB68">
    <cfRule type="cellIs" dxfId="93" priority="3" stopIfTrue="1" operator="notEqual">
      <formula>$DF68</formula>
    </cfRule>
  </conditionalFormatting>
  <conditionalFormatting sqref="CY68">
    <cfRule type="cellIs" dxfId="92" priority="4" stopIfTrue="1" operator="notEqual">
      <formula>$DB68</formula>
    </cfRule>
  </conditionalFormatting>
  <conditionalFormatting sqref="CV68">
    <cfRule type="expression" dxfId="91" priority="1" stopIfTrue="1">
      <formula>$CY68=""</formula>
    </cfRule>
    <cfRule type="cellIs" dxfId="90" priority="2" stopIfTrue="1" operator="notEqual">
      <formula>$CY68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60.0 / Gültig ab: 01.12.14 / Seite &amp;P (&amp;N)</oddFooter>
  </headerFooter>
  <drawing r:id="rId2"/>
  <legacyDrawingHF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428"/>
  <sheetViews>
    <sheetView topLeftCell="J124" zoomScaleNormal="100" zoomScaleSheetLayoutView="75" workbookViewId="0">
      <selection activeCell="AE131" sqref="AE131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7.140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8554687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1.5703125" style="115" customWidth="1"/>
    <col min="107" max="107" width="9.28515625" style="13" customWidth="1"/>
    <col min="108" max="108" width="4.7109375" style="13" customWidth="1"/>
    <col min="109" max="109" width="29.85546875" style="11" customWidth="1"/>
    <col min="110" max="111" width="11.42578125" customWidth="1"/>
    <col min="112" max="112" width="3.7109375" style="11" customWidth="1"/>
    <col min="113" max="113" width="34.7109375" style="11" customWidth="1"/>
    <col min="114" max="114" width="18.42578125" style="11" customWidth="1"/>
    <col min="115" max="115" width="14.28515625" style="11" customWidth="1"/>
    <col min="116" max="116" width="11.42578125" style="11" bestFit="1" customWidth="1"/>
    <col min="117" max="117" width="15.42578125" style="11" customWidth="1"/>
    <col min="118" max="16384" width="3.7109375" style="11"/>
  </cols>
  <sheetData>
    <row r="1" spans="1:137" ht="24" thickBot="1" x14ac:dyDescent="0.3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8"/>
      <c r="S1" s="8" t="s">
        <v>79</v>
      </c>
      <c r="T1" s="9"/>
      <c r="U1" s="36"/>
      <c r="V1" s="10"/>
      <c r="W1" s="188"/>
      <c r="X1" s="10"/>
      <c r="Y1" s="39"/>
      <c r="Z1" s="9"/>
      <c r="AA1" s="9"/>
      <c r="AB1" s="9"/>
      <c r="AC1" s="9"/>
      <c r="CV1" s="143" t="s">
        <v>890</v>
      </c>
      <c r="CW1" s="143"/>
      <c r="CX1" s="144"/>
      <c r="CY1" s="142" t="s">
        <v>889</v>
      </c>
      <c r="CZ1" s="143"/>
      <c r="DA1" s="144"/>
      <c r="DC1" s="142" t="s">
        <v>857</v>
      </c>
      <c r="DD1" s="143"/>
      <c r="DE1" s="144"/>
      <c r="DH1" s="186" t="s">
        <v>979</v>
      </c>
      <c r="DI1" s="186"/>
      <c r="DK1" s="11" t="s">
        <v>947</v>
      </c>
    </row>
    <row r="2" spans="1:137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70"/>
      <c r="S2" s="70"/>
      <c r="T2" s="70"/>
      <c r="U2" s="70"/>
      <c r="V2" s="70"/>
      <c r="W2" s="122"/>
      <c r="X2" s="70"/>
      <c r="Y2" s="70"/>
      <c r="Z2" s="70"/>
      <c r="AA2" s="70"/>
      <c r="AB2" s="71" t="s">
        <v>1033</v>
      </c>
      <c r="AC2" s="70"/>
      <c r="CU2" s="145"/>
      <c r="CV2" s="140"/>
      <c r="CW2" s="140"/>
      <c r="CY2" s="140"/>
      <c r="CZ2" s="140"/>
      <c r="DB2" s="145"/>
      <c r="DC2" s="2"/>
      <c r="DD2" s="2"/>
      <c r="EF2" s="19"/>
      <c r="EG2" s="19"/>
    </row>
    <row r="3" spans="1:137" s="19" customFormat="1" ht="15.75" x14ac:dyDescent="0.2">
      <c r="A3" s="880" t="s">
        <v>346</v>
      </c>
      <c r="B3" s="880" t="s">
        <v>347</v>
      </c>
      <c r="C3" s="880" t="s">
        <v>348</v>
      </c>
      <c r="D3" s="879" t="s">
        <v>349</v>
      </c>
      <c r="E3" s="879" t="s">
        <v>350</v>
      </c>
      <c r="F3" s="879" t="s">
        <v>351</v>
      </c>
      <c r="G3" s="880" t="s">
        <v>352</v>
      </c>
      <c r="H3" s="880" t="s">
        <v>110</v>
      </c>
      <c r="I3" s="879" t="s">
        <v>141</v>
      </c>
      <c r="J3" s="880" t="s">
        <v>353</v>
      </c>
      <c r="K3" s="881" t="s">
        <v>354</v>
      </c>
      <c r="L3" s="881" t="s">
        <v>355</v>
      </c>
      <c r="M3" s="881" t="s">
        <v>356</v>
      </c>
      <c r="N3" s="882" t="s">
        <v>265</v>
      </c>
      <c r="O3" s="880" t="s">
        <v>363</v>
      </c>
      <c r="P3" s="880" t="s">
        <v>431</v>
      </c>
      <c r="Q3" s="880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2014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146"/>
      <c r="DC3" s="33" t="s">
        <v>702</v>
      </c>
      <c r="DD3" s="33" t="s">
        <v>701</v>
      </c>
      <c r="DE3" s="139" t="s">
        <v>78</v>
      </c>
    </row>
    <row r="4" spans="1:137" s="19" customFormat="1" ht="39.200000000000003" customHeight="1" x14ac:dyDescent="0.2">
      <c r="A4" s="880"/>
      <c r="B4" s="880"/>
      <c r="C4" s="880"/>
      <c r="D4" s="879"/>
      <c r="E4" s="879"/>
      <c r="F4" s="879"/>
      <c r="G4" s="880"/>
      <c r="H4" s="880"/>
      <c r="I4" s="879"/>
      <c r="J4" s="880"/>
      <c r="K4" s="881"/>
      <c r="L4" s="881"/>
      <c r="M4" s="881"/>
      <c r="N4" s="882"/>
      <c r="O4" s="880"/>
      <c r="P4" s="880"/>
      <c r="Q4" s="880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20"/>
      <c r="DC4" s="33"/>
      <c r="DD4" s="33"/>
      <c r="DE4" s="83"/>
      <c r="DJ4" s="19" t="s">
        <v>978</v>
      </c>
      <c r="DK4" s="19" t="s">
        <v>948</v>
      </c>
      <c r="DL4" s="19" t="s">
        <v>949</v>
      </c>
      <c r="DM4" s="19" t="s">
        <v>950</v>
      </c>
    </row>
    <row r="5" spans="1:137" s="19" customFormat="1" ht="40.5" x14ac:dyDescent="0.2">
      <c r="A5" s="53">
        <v>1</v>
      </c>
      <c r="B5" s="53"/>
      <c r="C5" s="53">
        <f t="shared" ref="C5:C76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76" si="1">$AD$3-V5</f>
        <v>37</v>
      </c>
      <c r="AA5" s="25" t="s">
        <v>1019</v>
      </c>
      <c r="AB5" s="21" t="s">
        <v>89</v>
      </c>
      <c r="AC5" s="21"/>
      <c r="AE5" s="90" t="s">
        <v>399</v>
      </c>
      <c r="AF5" s="82"/>
      <c r="CP5" s="19" t="str">
        <f t="shared" ref="CP5:CP76" si="2">+S5</f>
        <v>Giger Hans</v>
      </c>
      <c r="CR5" s="19">
        <f t="shared" ref="CR5:CR76" si="3">+Z5</f>
        <v>37</v>
      </c>
      <c r="CS5" s="19" t="str">
        <f t="shared" ref="CS5:CS76" si="4">+AB5</f>
        <v>A</v>
      </c>
      <c r="CT5" s="154">
        <v>2139</v>
      </c>
      <c r="CU5" s="126"/>
      <c r="CV5" s="125">
        <v>753</v>
      </c>
      <c r="CW5" s="33">
        <f>VLOOKUP($CV5,Funktionsbezeichnungen,3,0)</f>
        <v>12</v>
      </c>
      <c r="CX5" s="83" t="str">
        <f>VLOOKUP($CV5,Funktionsbezeichnungen,2,0)</f>
        <v>Vorgesetzter  -  4 . Stufe</v>
      </c>
      <c r="CY5" s="124">
        <v>753</v>
      </c>
      <c r="CZ5" s="33">
        <f>VLOOKUP($CY5,Funktionsbezeichnungen,3,0)</f>
        <v>12</v>
      </c>
      <c r="DA5" s="83" t="str">
        <f>VLOOKUP($CY5,Funktionsbezeichnungen,2,0)</f>
        <v>Vorgesetzter  -  4 . Stufe</v>
      </c>
      <c r="DB5" s="20"/>
      <c r="DC5" s="124">
        <v>753</v>
      </c>
      <c r="DD5" s="33">
        <f>VLOOKUP($DC5,Funktionsbezeichnungen,3,0)</f>
        <v>12</v>
      </c>
      <c r="DE5" s="83" t="str">
        <f>VLOOKUP($DC5,Funktionsbezeichnungen,2,0)</f>
        <v>Vorgesetzter  -  4 . Stufe</v>
      </c>
      <c r="DJ5" s="19">
        <f>+CT5</f>
        <v>2139</v>
      </c>
      <c r="DK5" s="153">
        <v>1</v>
      </c>
      <c r="DL5" s="19">
        <v>2</v>
      </c>
      <c r="DM5" s="19" t="s">
        <v>951</v>
      </c>
    </row>
    <row r="6" spans="1:137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32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32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>VLOOKUP($CV6,Funktionsbezeichnungen,3,0)</f>
        <v>12</v>
      </c>
      <c r="CX6" s="83" t="str">
        <f>VLOOKUP($CV6,Funktionsbezeichnungen,2,0)</f>
        <v>Vorgesetzter  -  4 . Stufe</v>
      </c>
      <c r="CY6" s="124">
        <v>753</v>
      </c>
      <c r="CZ6" s="33">
        <f>VLOOKUP($CY6,Funktionsbezeichnungen,3,0)</f>
        <v>12</v>
      </c>
      <c r="DA6" s="83" t="str">
        <f>VLOOKUP($CY6,Funktionsbezeichnungen,2,0)</f>
        <v>Vorgesetzter  -  4 . Stufe</v>
      </c>
      <c r="DB6" s="20"/>
      <c r="DC6" s="124">
        <v>753</v>
      </c>
      <c r="DD6" s="33">
        <f>VLOOKUP($DC6,Funktionsbezeichnungen,3,0)</f>
        <v>12</v>
      </c>
      <c r="DE6" s="83" t="str">
        <f>VLOOKUP($DC6,Funktionsbezeichnungen,2,0)</f>
        <v>Vorgesetzter  -  4 . Stufe</v>
      </c>
      <c r="DJ6" s="19">
        <f t="shared" ref="DJ6:DJ71" si="5">+CT6</f>
        <v>5558</v>
      </c>
      <c r="DK6" s="153">
        <v>1</v>
      </c>
      <c r="DL6" s="19">
        <v>2</v>
      </c>
      <c r="DM6" s="19" t="s">
        <v>951</v>
      </c>
    </row>
    <row r="7" spans="1:137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31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31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>VLOOKUP($CV7,Funktionsbezeichnungen,3,0)</f>
        <v>12</v>
      </c>
      <c r="CX7" s="83" t="str">
        <f>VLOOKUP($CV7,Funktionsbezeichnungen,2,0)</f>
        <v>Vorgesetzter  -  4 . Stufe</v>
      </c>
      <c r="CY7" s="124">
        <v>753</v>
      </c>
      <c r="CZ7" s="33">
        <f>VLOOKUP($CY7,Funktionsbezeichnungen,3,0)</f>
        <v>12</v>
      </c>
      <c r="DA7" s="83" t="str">
        <f>VLOOKUP($CY7,Funktionsbezeichnungen,2,0)</f>
        <v>Vorgesetzter  -  4 . Stufe</v>
      </c>
      <c r="DB7" s="20"/>
      <c r="DC7" s="124">
        <v>753</v>
      </c>
      <c r="DD7" s="33">
        <f>VLOOKUP($DC7,Funktionsbezeichnungen,3,0)</f>
        <v>12</v>
      </c>
      <c r="DE7" s="83" t="str">
        <f>VLOOKUP($DC7,Funktionsbezeichnungen,2,0)</f>
        <v>Vorgesetzter  -  4 . Stufe</v>
      </c>
      <c r="DJ7" s="19">
        <f t="shared" si="5"/>
        <v>4155</v>
      </c>
      <c r="DK7" s="153">
        <v>1</v>
      </c>
      <c r="DL7" s="19">
        <v>2</v>
      </c>
      <c r="DM7" s="19" t="s">
        <v>951</v>
      </c>
    </row>
    <row r="8" spans="1:137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27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27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>VLOOKUP($CV8,Funktionsbezeichnungen,3,0)</f>
        <v>12</v>
      </c>
      <c r="CX8" s="83" t="str">
        <f>VLOOKUP($CV8,Funktionsbezeichnungen,2,0)</f>
        <v>Vorgesetzter  -  4 . Stufe</v>
      </c>
      <c r="CY8" s="124">
        <v>753</v>
      </c>
      <c r="CZ8" s="33">
        <f>VLOOKUP($CY8,Funktionsbezeichnungen,3,0)</f>
        <v>12</v>
      </c>
      <c r="DA8" s="83" t="str">
        <f>VLOOKUP($CY8,Funktionsbezeichnungen,2,0)</f>
        <v>Vorgesetzter  -  4 . Stufe</v>
      </c>
      <c r="DB8" s="20"/>
      <c r="DC8" s="124">
        <v>753</v>
      </c>
      <c r="DD8" s="33">
        <f>VLOOKUP($DC8,Funktionsbezeichnungen,3,0)</f>
        <v>12</v>
      </c>
      <c r="DE8" s="83" t="str">
        <f>VLOOKUP($DC8,Funktionsbezeichnungen,2,0)</f>
        <v>Vorgesetzter  -  4 . Stufe</v>
      </c>
      <c r="DJ8" s="19">
        <f t="shared" si="5"/>
        <v>5574</v>
      </c>
      <c r="DK8" s="153">
        <v>1</v>
      </c>
      <c r="DL8" s="19">
        <v>2</v>
      </c>
      <c r="DM8" s="19" t="s">
        <v>951</v>
      </c>
    </row>
    <row r="9" spans="1:137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27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27</v>
      </c>
      <c r="CS9" s="19" t="str">
        <f t="shared" si="4"/>
        <v xml:space="preserve"> A</v>
      </c>
      <c r="CT9" s="154">
        <v>4182</v>
      </c>
      <c r="CU9" s="126"/>
      <c r="CV9" s="125">
        <v>753</v>
      </c>
      <c r="CW9" s="33">
        <f>VLOOKUP($CV9,Funktionsbezeichnungen,3,0)</f>
        <v>12</v>
      </c>
      <c r="CX9" s="83" t="str">
        <f>VLOOKUP($CV9,Funktionsbezeichnungen,2,0)</f>
        <v>Vorgesetzter  -  4 . Stufe</v>
      </c>
      <c r="CY9" s="124">
        <v>753</v>
      </c>
      <c r="CZ9" s="33">
        <f>VLOOKUP($CY9,Funktionsbezeichnungen,3,0)</f>
        <v>12</v>
      </c>
      <c r="DA9" s="83" t="str">
        <f>VLOOKUP($CY9,Funktionsbezeichnungen,2,0)</f>
        <v>Vorgesetzter  -  4 . Stufe</v>
      </c>
      <c r="DB9" s="20"/>
      <c r="DC9" s="124">
        <v>753</v>
      </c>
      <c r="DD9" s="33">
        <f>VLOOKUP($DC9,Funktionsbezeichnungen,3,0)</f>
        <v>12</v>
      </c>
      <c r="DE9" s="83" t="str">
        <f>VLOOKUP($DC9,Funktionsbezeichnungen,2,0)</f>
        <v>Vorgesetzter  -  4 . Stufe</v>
      </c>
      <c r="DJ9" s="19">
        <f t="shared" si="5"/>
        <v>4182</v>
      </c>
      <c r="DK9" s="153">
        <v>1</v>
      </c>
      <c r="DL9" s="19">
        <v>2</v>
      </c>
      <c r="DM9" s="19" t="s">
        <v>951</v>
      </c>
    </row>
    <row r="10" spans="1:137" s="19" customFormat="1" ht="15.75" x14ac:dyDescent="0.2">
      <c r="A10" s="53">
        <v>1</v>
      </c>
      <c r="B10" s="53"/>
      <c r="C10" s="53">
        <f t="shared" si="0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5"/>
      <c r="X10" s="21"/>
      <c r="Y10" s="26" t="s">
        <v>91</v>
      </c>
      <c r="Z10" s="21">
        <f t="shared" si="1"/>
        <v>45</v>
      </c>
      <c r="AA10" s="25" t="s">
        <v>659</v>
      </c>
      <c r="AB10" s="21" t="s">
        <v>1037</v>
      </c>
      <c r="AC10" s="21"/>
      <c r="AE10" s="157"/>
      <c r="AF10" s="82"/>
      <c r="CP10" s="19" t="str">
        <f t="shared" si="2"/>
        <v>Kalak Josef</v>
      </c>
      <c r="CR10" s="19">
        <f t="shared" si="3"/>
        <v>45</v>
      </c>
      <c r="CS10" s="19" t="str">
        <f t="shared" si="4"/>
        <v>B/A 1)</v>
      </c>
      <c r="CT10" s="154">
        <v>3136</v>
      </c>
      <c r="CU10" s="126"/>
      <c r="CV10" s="125" t="s">
        <v>711</v>
      </c>
      <c r="CW10" s="33"/>
      <c r="CX10" s="83"/>
      <c r="CY10" s="125" t="s">
        <v>711</v>
      </c>
      <c r="CZ10" s="33"/>
      <c r="DA10" s="83"/>
      <c r="DB10" s="20"/>
      <c r="DC10" s="125" t="s">
        <v>711</v>
      </c>
      <c r="DD10" s="125" t="s">
        <v>711</v>
      </c>
      <c r="DE10" s="83"/>
      <c r="DJ10" s="19">
        <f t="shared" si="5"/>
        <v>3136</v>
      </c>
      <c r="DK10" s="153">
        <v>1</v>
      </c>
      <c r="DL10" s="19">
        <v>2</v>
      </c>
      <c r="DM10" s="185" t="s">
        <v>951</v>
      </c>
    </row>
    <row r="11" spans="1:137" s="19" customFormat="1" x14ac:dyDescent="0.2">
      <c r="A11" s="53">
        <v>0</v>
      </c>
      <c r="B11" s="53"/>
      <c r="C11" s="53">
        <f t="shared" si="0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5"/>
      <c r="X11" s="21"/>
      <c r="Y11" s="26" t="s">
        <v>668</v>
      </c>
      <c r="Z11" s="21">
        <f t="shared" si="1"/>
        <v>40</v>
      </c>
      <c r="AA11" s="25" t="s">
        <v>97</v>
      </c>
      <c r="AB11" s="21" t="s">
        <v>95</v>
      </c>
      <c r="AC11" s="21"/>
      <c r="AE11" s="157"/>
      <c r="AF11" s="82"/>
      <c r="CP11" s="19" t="str">
        <f t="shared" si="2"/>
        <v>Hausammann Erich</v>
      </c>
      <c r="CR11" s="19">
        <f t="shared" si="3"/>
        <v>40</v>
      </c>
      <c r="CS11" s="19" t="str">
        <f t="shared" si="4"/>
        <v>B</v>
      </c>
      <c r="CT11" s="154">
        <v>3148</v>
      </c>
      <c r="CU11" s="126"/>
      <c r="CV11" s="125" t="s">
        <v>711</v>
      </c>
      <c r="CW11" s="33"/>
      <c r="CX11" s="83"/>
      <c r="CY11" s="125">
        <v>774</v>
      </c>
      <c r="CZ11" s="33">
        <f t="shared" ref="CZ11:CZ31" si="6">VLOOKUP($CY11,Funktionsbezeichnungen,3,0)</f>
        <v>10</v>
      </c>
      <c r="DA11" s="83" t="str">
        <f t="shared" ref="DA11:DA31" si="7">VLOOKUP($CY11,Funktionsbezeichnungen,2,0)</f>
        <v>Senior Projektingenieur</v>
      </c>
      <c r="DB11" s="20"/>
      <c r="DC11" s="125">
        <v>773</v>
      </c>
      <c r="DD11" s="33">
        <f t="shared" ref="DD11:DD45" si="8">VLOOKUP($DC11,Funktionsbezeichnungen,3,0)</f>
        <v>9</v>
      </c>
      <c r="DE11" s="83" t="str">
        <f t="shared" ref="DE11:DE45" si="9">VLOOKUP($DC11,Funktionsbezeichnungen,2,0)</f>
        <v>Projektingenieur 3</v>
      </c>
      <c r="DJ11" s="19">
        <f t="shared" si="5"/>
        <v>3148</v>
      </c>
      <c r="DK11" s="153">
        <v>2</v>
      </c>
      <c r="DL11" s="19">
        <v>3</v>
      </c>
      <c r="DM11" s="185" t="s">
        <v>951</v>
      </c>
    </row>
    <row r="12" spans="1:137" s="19" customFormat="1" ht="27" x14ac:dyDescent="0.2">
      <c r="A12" s="53">
        <v>0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361</v>
      </c>
      <c r="P12" s="15" t="s">
        <v>439</v>
      </c>
      <c r="Q12" s="15">
        <v>8</v>
      </c>
      <c r="R12" s="16"/>
      <c r="S12" s="20" t="s">
        <v>115</v>
      </c>
      <c r="T12" s="21">
        <v>1959</v>
      </c>
      <c r="U12" s="28" t="s">
        <v>100</v>
      </c>
      <c r="V12" s="21">
        <v>1985</v>
      </c>
      <c r="W12" s="25"/>
      <c r="X12" s="21"/>
      <c r="Y12" s="28" t="s">
        <v>335</v>
      </c>
      <c r="Z12" s="118">
        <f t="shared" si="1"/>
        <v>29</v>
      </c>
      <c r="AA12" s="25" t="s">
        <v>946</v>
      </c>
      <c r="AB12" s="21" t="s">
        <v>95</v>
      </c>
      <c r="AC12" s="21"/>
      <c r="AE12" s="90" t="s">
        <v>373</v>
      </c>
      <c r="AF12" s="82"/>
      <c r="CP12" s="19" t="str">
        <f t="shared" si="2"/>
        <v>Gysin Daniel</v>
      </c>
      <c r="CR12" s="19">
        <f t="shared" si="3"/>
        <v>29</v>
      </c>
      <c r="CS12" s="19" t="str">
        <f t="shared" si="4"/>
        <v>B</v>
      </c>
      <c r="CT12" s="154">
        <v>5625</v>
      </c>
      <c r="CU12" s="126"/>
      <c r="CV12" s="125">
        <v>784</v>
      </c>
      <c r="CW12" s="33">
        <f t="shared" ref="CW12:CW43" si="10">VLOOKUP($CV12,Funktionsbezeichnungen,3,0)</f>
        <v>10</v>
      </c>
      <c r="CX12" s="83" t="str">
        <f t="shared" ref="CX12:CX43" si="11">VLOOKUP($CV12,Funktionsbezeichnungen,2,0)</f>
        <v>Senior Projektingenieur</v>
      </c>
      <c r="CY12" s="125">
        <v>784</v>
      </c>
      <c r="CZ12" s="33">
        <f t="shared" si="6"/>
        <v>10</v>
      </c>
      <c r="DA12" s="83" t="str">
        <f t="shared" si="7"/>
        <v>Senior Projektingenieur</v>
      </c>
      <c r="DB12" s="20"/>
      <c r="DC12" s="33">
        <v>783</v>
      </c>
      <c r="DD12" s="33">
        <f t="shared" si="8"/>
        <v>9</v>
      </c>
      <c r="DE12" s="83" t="str">
        <f t="shared" si="9"/>
        <v>Projektingenieur 3</v>
      </c>
      <c r="DJ12" s="19">
        <f t="shared" si="5"/>
        <v>5625</v>
      </c>
      <c r="DK12" s="153">
        <v>1</v>
      </c>
      <c r="DL12" s="19">
        <v>2</v>
      </c>
      <c r="DM12" s="19" t="s">
        <v>952</v>
      </c>
    </row>
    <row r="13" spans="1:137" s="19" customFormat="1" ht="27" x14ac:dyDescent="0.2">
      <c r="A13" s="53">
        <v>1</v>
      </c>
      <c r="B13" s="53"/>
      <c r="C13" s="53">
        <f t="shared" si="0"/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361</v>
      </c>
      <c r="P13" s="15" t="s">
        <v>440</v>
      </c>
      <c r="Q13" s="15">
        <v>9</v>
      </c>
      <c r="R13" s="16"/>
      <c r="S13" s="20" t="s">
        <v>119</v>
      </c>
      <c r="T13" s="21">
        <v>1960</v>
      </c>
      <c r="U13" s="28" t="s">
        <v>197</v>
      </c>
      <c r="V13" s="21">
        <v>1988</v>
      </c>
      <c r="W13" s="25"/>
      <c r="X13" s="21"/>
      <c r="Y13" s="28" t="s">
        <v>238</v>
      </c>
      <c r="Z13" s="118">
        <f t="shared" si="1"/>
        <v>26</v>
      </c>
      <c r="AA13" s="25" t="s">
        <v>661</v>
      </c>
      <c r="AB13" s="21" t="s">
        <v>95</v>
      </c>
      <c r="AC13" s="21"/>
      <c r="AE13" s="90" t="s">
        <v>418</v>
      </c>
      <c r="AF13" s="82"/>
      <c r="CP13" s="19" t="str">
        <f t="shared" si="2"/>
        <v>Riecke Heino</v>
      </c>
      <c r="CR13" s="19">
        <f t="shared" si="3"/>
        <v>26</v>
      </c>
      <c r="CS13" s="19" t="str">
        <f t="shared" si="4"/>
        <v>B</v>
      </c>
      <c r="CT13" s="154">
        <v>4168</v>
      </c>
      <c r="CU13" s="126"/>
      <c r="CV13" s="125">
        <v>774</v>
      </c>
      <c r="CW13" s="33">
        <f t="shared" si="10"/>
        <v>10</v>
      </c>
      <c r="CX13" s="83" t="str">
        <f t="shared" si="11"/>
        <v>Senior Projektingenieur</v>
      </c>
      <c r="CY13" s="125">
        <v>774</v>
      </c>
      <c r="CZ13" s="33">
        <f t="shared" si="6"/>
        <v>10</v>
      </c>
      <c r="DA13" s="83" t="str">
        <f t="shared" si="7"/>
        <v>Senior Projektingenieur</v>
      </c>
      <c r="DB13" s="20"/>
      <c r="DC13" s="33">
        <v>773</v>
      </c>
      <c r="DD13" s="33">
        <f t="shared" si="8"/>
        <v>9</v>
      </c>
      <c r="DE13" s="83" t="str">
        <f t="shared" si="9"/>
        <v>Projektingenieur 3</v>
      </c>
      <c r="DJ13" s="19">
        <f t="shared" si="5"/>
        <v>4168</v>
      </c>
      <c r="DK13" s="153">
        <v>1</v>
      </c>
      <c r="DL13" s="19">
        <v>2</v>
      </c>
      <c r="DM13" s="19" t="s">
        <v>951</v>
      </c>
    </row>
    <row r="14" spans="1:137" s="19" customFormat="1" x14ac:dyDescent="0.2">
      <c r="A14" s="53">
        <v>0</v>
      </c>
      <c r="B14" s="53">
        <v>1</v>
      </c>
      <c r="C14" s="53">
        <f t="shared" si="0"/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360</v>
      </c>
      <c r="P14" s="15" t="s">
        <v>451</v>
      </c>
      <c r="Q14" s="15">
        <v>10</v>
      </c>
      <c r="R14" s="16"/>
      <c r="S14" s="20" t="s">
        <v>120</v>
      </c>
      <c r="T14" s="21">
        <v>1961</v>
      </c>
      <c r="U14" s="28" t="s">
        <v>197</v>
      </c>
      <c r="V14" s="21">
        <v>1988</v>
      </c>
      <c r="W14" s="25"/>
      <c r="X14" s="21"/>
      <c r="Y14" s="28" t="s">
        <v>91</v>
      </c>
      <c r="Z14" s="21">
        <f t="shared" si="1"/>
        <v>26</v>
      </c>
      <c r="AA14" s="25" t="s">
        <v>669</v>
      </c>
      <c r="AB14" s="21" t="s">
        <v>95</v>
      </c>
      <c r="AC14" s="21"/>
      <c r="AE14" s="90" t="s">
        <v>373</v>
      </c>
      <c r="AF14" s="82"/>
      <c r="CP14" s="19" t="str">
        <f t="shared" si="2"/>
        <v>Thomas Anette</v>
      </c>
      <c r="CR14" s="19">
        <f t="shared" si="3"/>
        <v>26</v>
      </c>
      <c r="CS14" s="19" t="str">
        <f t="shared" si="4"/>
        <v>B</v>
      </c>
      <c r="CT14" s="154">
        <v>4176</v>
      </c>
      <c r="CU14" s="126"/>
      <c r="CV14" s="125">
        <v>774</v>
      </c>
      <c r="CW14" s="33">
        <f t="shared" si="10"/>
        <v>10</v>
      </c>
      <c r="CX14" s="83" t="str">
        <f t="shared" si="11"/>
        <v>Senior Projektingenieur</v>
      </c>
      <c r="CY14" s="125">
        <v>773</v>
      </c>
      <c r="CZ14" s="33">
        <f t="shared" si="6"/>
        <v>9</v>
      </c>
      <c r="DA14" s="83" t="str">
        <f t="shared" si="7"/>
        <v>Projektingenieur 3</v>
      </c>
      <c r="DB14" s="20"/>
      <c r="DC14" s="33">
        <v>773</v>
      </c>
      <c r="DD14" s="33">
        <f t="shared" si="8"/>
        <v>9</v>
      </c>
      <c r="DE14" s="83" t="str">
        <f t="shared" si="9"/>
        <v>Projektingenieur 3</v>
      </c>
      <c r="DJ14" s="19">
        <f t="shared" si="5"/>
        <v>4176</v>
      </c>
      <c r="DK14" s="153">
        <v>1</v>
      </c>
      <c r="DL14" s="19">
        <v>2</v>
      </c>
      <c r="DM14" s="19" t="s">
        <v>951</v>
      </c>
    </row>
    <row r="15" spans="1:137" s="19" customFormat="1" ht="27" x14ac:dyDescent="0.2">
      <c r="A15" s="53">
        <v>1</v>
      </c>
      <c r="B15" s="53"/>
      <c r="C15" s="53">
        <f>IF(Z15&gt;=10,1,0)</f>
        <v>1</v>
      </c>
      <c r="D15" s="55">
        <v>1</v>
      </c>
      <c r="E15" s="55"/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361</v>
      </c>
      <c r="P15" s="15" t="s">
        <v>467</v>
      </c>
      <c r="Q15" s="15">
        <v>11</v>
      </c>
      <c r="R15" s="16"/>
      <c r="S15" s="20" t="s">
        <v>124</v>
      </c>
      <c r="T15" s="21">
        <v>1971</v>
      </c>
      <c r="U15" s="28" t="s">
        <v>197</v>
      </c>
      <c r="V15" s="21">
        <v>1997</v>
      </c>
      <c r="W15" s="25" t="s">
        <v>324</v>
      </c>
      <c r="X15" s="21">
        <v>2007</v>
      </c>
      <c r="Y15" s="28" t="s">
        <v>317</v>
      </c>
      <c r="Z15" s="170">
        <f>$AD$3-V15</f>
        <v>17</v>
      </c>
      <c r="AA15" s="25" t="s">
        <v>705</v>
      </c>
      <c r="AB15" s="21" t="s">
        <v>95</v>
      </c>
      <c r="AC15" s="21"/>
      <c r="AE15" s="90" t="s">
        <v>373</v>
      </c>
      <c r="AF15" s="82"/>
      <c r="CP15" s="19" t="str">
        <f>+S15</f>
        <v>Brunkhorst Marc</v>
      </c>
      <c r="CR15" s="19">
        <f>+Z15</f>
        <v>17</v>
      </c>
      <c r="CS15" s="19" t="str">
        <f>+AB15</f>
        <v>B</v>
      </c>
      <c r="CT15" s="154">
        <v>7679</v>
      </c>
      <c r="CU15" s="126"/>
      <c r="CV15" s="125">
        <v>773</v>
      </c>
      <c r="CW15" s="33">
        <f>VLOOKUP($CV15,Funktionsbezeichnungen,3,0)</f>
        <v>9</v>
      </c>
      <c r="CX15" s="83" t="str">
        <f>VLOOKUP($CV15,Funktionsbezeichnungen,2,0)</f>
        <v>Projektingenieur 3</v>
      </c>
      <c r="CY15" s="125">
        <v>773</v>
      </c>
      <c r="CZ15" s="33">
        <f>VLOOKUP($CY15,Funktionsbezeichnungen,3,0)</f>
        <v>9</v>
      </c>
      <c r="DA15" s="83" t="str">
        <f>VLOOKUP($CY15,Funktionsbezeichnungen,2,0)</f>
        <v>Projektingenieur 3</v>
      </c>
      <c r="DB15" s="20"/>
      <c r="DC15" s="33">
        <v>772</v>
      </c>
      <c r="DD15" s="33">
        <f>VLOOKUP($DC15,Funktionsbezeichnungen,3,0)</f>
        <v>8</v>
      </c>
      <c r="DE15" s="83" t="str">
        <f>VLOOKUP($DC15,Funktionsbezeichnungen,2,0)</f>
        <v>Projektingenieur 2</v>
      </c>
      <c r="DJ15" s="19">
        <f>+CT15</f>
        <v>7679</v>
      </c>
      <c r="DK15" s="153">
        <v>1</v>
      </c>
      <c r="DL15" s="19">
        <v>2</v>
      </c>
      <c r="DM15" s="19" t="s">
        <v>951</v>
      </c>
    </row>
    <row r="16" spans="1:137" s="19" customFormat="1" x14ac:dyDescent="0.2">
      <c r="A16" s="53">
        <v>0</v>
      </c>
      <c r="B16" s="53"/>
      <c r="C16" s="53">
        <f>IF(Z16&gt;=10,1,0)</f>
        <v>1</v>
      </c>
      <c r="D16" s="55">
        <v>1</v>
      </c>
      <c r="E16" s="55"/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358</v>
      </c>
      <c r="P16" s="15" t="s">
        <v>574</v>
      </c>
      <c r="Q16" s="15">
        <v>12</v>
      </c>
      <c r="R16" s="16"/>
      <c r="S16" s="20" t="s">
        <v>571</v>
      </c>
      <c r="T16" s="21">
        <v>1953</v>
      </c>
      <c r="U16" s="28" t="s">
        <v>572</v>
      </c>
      <c r="V16" s="21">
        <v>1978</v>
      </c>
      <c r="W16" s="25"/>
      <c r="X16" s="21"/>
      <c r="Y16" s="28" t="s">
        <v>573</v>
      </c>
      <c r="Z16" s="21">
        <f>$AD$3-V16</f>
        <v>36</v>
      </c>
      <c r="AA16" s="25" t="s">
        <v>97</v>
      </c>
      <c r="AB16" s="21" t="s">
        <v>1038</v>
      </c>
      <c r="AC16" s="21"/>
      <c r="AE16" s="90" t="s">
        <v>373</v>
      </c>
      <c r="AF16" s="82"/>
      <c r="CP16" s="19" t="str">
        <f>+S16</f>
        <v>Bosshard Heinz</v>
      </c>
      <c r="CR16" s="19">
        <f>+Z16</f>
        <v>36</v>
      </c>
      <c r="CS16" s="19" t="str">
        <f>+AB16</f>
        <v xml:space="preserve"> B/C </v>
      </c>
      <c r="CT16" s="154">
        <v>3205</v>
      </c>
      <c r="CU16" s="126"/>
      <c r="CV16" s="125">
        <v>773</v>
      </c>
      <c r="CW16" s="33">
        <f>VLOOKUP($CV16,Funktionsbezeichnungen,3,0)</f>
        <v>9</v>
      </c>
      <c r="CX16" s="83" t="str">
        <f>VLOOKUP($CV16,Funktionsbezeichnungen,2,0)</f>
        <v>Projektingenieur 3</v>
      </c>
      <c r="CY16" s="125">
        <v>773</v>
      </c>
      <c r="CZ16" s="33">
        <f>VLOOKUP($CY16,Funktionsbezeichnungen,3,0)</f>
        <v>9</v>
      </c>
      <c r="DA16" s="83" t="str">
        <f>VLOOKUP($CY16,Funktionsbezeichnungen,2,0)</f>
        <v>Projektingenieur 3</v>
      </c>
      <c r="DB16" s="20"/>
      <c r="DC16" s="33">
        <v>772</v>
      </c>
      <c r="DD16" s="33">
        <f>VLOOKUP($DC16,Funktionsbezeichnungen,3,0)</f>
        <v>8</v>
      </c>
      <c r="DE16" s="83" t="str">
        <f>VLOOKUP($DC16,Funktionsbezeichnungen,2,0)</f>
        <v>Projektingenieur 2</v>
      </c>
      <c r="DJ16" s="19">
        <f t="shared" si="5"/>
        <v>3205</v>
      </c>
      <c r="DK16" s="153">
        <v>1</v>
      </c>
      <c r="DL16" s="19">
        <v>2</v>
      </c>
      <c r="DM16" s="19" t="s">
        <v>951</v>
      </c>
    </row>
    <row r="17" spans="1:117" s="19" customFormat="1" x14ac:dyDescent="0.2">
      <c r="A17" s="53">
        <v>0</v>
      </c>
      <c r="B17" s="53"/>
      <c r="C17" s="53">
        <f t="shared" si="0"/>
        <v>1</v>
      </c>
      <c r="D17" s="55"/>
      <c r="E17" s="55">
        <v>1</v>
      </c>
      <c r="F17" s="56"/>
      <c r="G17" s="54"/>
      <c r="H17" s="54">
        <v>1</v>
      </c>
      <c r="I17" s="56"/>
      <c r="J17" s="54"/>
      <c r="K17" s="56"/>
      <c r="L17" s="56"/>
      <c r="M17" s="56"/>
      <c r="N17" s="58"/>
      <c r="O17" s="52" t="s">
        <v>358</v>
      </c>
      <c r="P17" s="15" t="s">
        <v>441</v>
      </c>
      <c r="Q17" s="15">
        <v>13</v>
      </c>
      <c r="R17" s="16"/>
      <c r="S17" s="20" t="s">
        <v>113</v>
      </c>
      <c r="T17" s="21">
        <v>1958</v>
      </c>
      <c r="U17" s="28" t="s">
        <v>195</v>
      </c>
      <c r="V17" s="21">
        <v>1981</v>
      </c>
      <c r="W17" s="25"/>
      <c r="X17" s="21"/>
      <c r="Y17" s="28" t="s">
        <v>222</v>
      </c>
      <c r="Z17" s="21">
        <f t="shared" si="1"/>
        <v>33</v>
      </c>
      <c r="AA17" s="25" t="s">
        <v>662</v>
      </c>
      <c r="AB17" s="21" t="s">
        <v>1038</v>
      </c>
      <c r="AC17" s="21"/>
      <c r="AE17" s="90" t="s">
        <v>373</v>
      </c>
      <c r="AF17" s="82"/>
      <c r="CP17" s="19" t="str">
        <f t="shared" si="2"/>
        <v>Schär Robert</v>
      </c>
      <c r="CR17" s="19">
        <f t="shared" si="3"/>
        <v>33</v>
      </c>
      <c r="CS17" s="19" t="str">
        <f t="shared" si="4"/>
        <v xml:space="preserve"> B/C </v>
      </c>
      <c r="CT17" s="154">
        <v>5557</v>
      </c>
      <c r="CU17" s="126"/>
      <c r="CV17" s="125">
        <v>773</v>
      </c>
      <c r="CW17" s="33">
        <f t="shared" si="10"/>
        <v>9</v>
      </c>
      <c r="CX17" s="83" t="str">
        <f t="shared" si="11"/>
        <v>Projektingenieur 3</v>
      </c>
      <c r="CY17" s="125">
        <v>773</v>
      </c>
      <c r="CZ17" s="33">
        <f t="shared" si="6"/>
        <v>9</v>
      </c>
      <c r="DA17" s="83" t="str">
        <f t="shared" si="7"/>
        <v>Projektingenieur 3</v>
      </c>
      <c r="DB17" s="20"/>
      <c r="DC17" s="33">
        <v>773</v>
      </c>
      <c r="DD17" s="33">
        <f t="shared" si="8"/>
        <v>9</v>
      </c>
      <c r="DE17" s="83" t="str">
        <f t="shared" si="9"/>
        <v>Projektingenieur 3</v>
      </c>
      <c r="DJ17" s="19">
        <f t="shared" si="5"/>
        <v>5557</v>
      </c>
      <c r="DK17" s="153">
        <v>2</v>
      </c>
      <c r="DL17" s="19">
        <v>3</v>
      </c>
      <c r="DM17" s="19" t="s">
        <v>951</v>
      </c>
    </row>
    <row r="18" spans="1:117" s="19" customFormat="1" x14ac:dyDescent="0.2">
      <c r="A18" s="53">
        <v>0</v>
      </c>
      <c r="B18" s="53"/>
      <c r="C18" s="53">
        <f t="shared" si="0"/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359</v>
      </c>
      <c r="P18" s="15" t="s">
        <v>449</v>
      </c>
      <c r="Q18" s="15">
        <v>14</v>
      </c>
      <c r="R18" s="16"/>
      <c r="S18" s="20" t="s">
        <v>114</v>
      </c>
      <c r="T18" s="21">
        <v>1957</v>
      </c>
      <c r="U18" s="28" t="s">
        <v>195</v>
      </c>
      <c r="V18" s="21">
        <v>1984</v>
      </c>
      <c r="W18" s="25"/>
      <c r="X18" s="21"/>
      <c r="Y18" s="28" t="s">
        <v>90</v>
      </c>
      <c r="Z18" s="21">
        <f t="shared" si="1"/>
        <v>30</v>
      </c>
      <c r="AA18" s="25" t="s">
        <v>663</v>
      </c>
      <c r="AB18" s="21" t="s">
        <v>1038</v>
      </c>
      <c r="AC18" s="21"/>
      <c r="AE18" s="90" t="s">
        <v>390</v>
      </c>
      <c r="AF18" s="82"/>
      <c r="CP18" s="19" t="str">
        <f t="shared" si="2"/>
        <v xml:space="preserve">Spieler Daniel </v>
      </c>
      <c r="CR18" s="19">
        <f t="shared" si="3"/>
        <v>30</v>
      </c>
      <c r="CS18" s="19" t="str">
        <f t="shared" si="4"/>
        <v xml:space="preserve"> B/C </v>
      </c>
      <c r="CT18" s="154">
        <v>4209</v>
      </c>
      <c r="CU18" s="126"/>
      <c r="CV18" s="125">
        <v>773</v>
      </c>
      <c r="CW18" s="33">
        <f t="shared" si="10"/>
        <v>9</v>
      </c>
      <c r="CX18" s="83" t="str">
        <f t="shared" si="11"/>
        <v>Projektingenieur 3</v>
      </c>
      <c r="CY18" s="125">
        <v>773</v>
      </c>
      <c r="CZ18" s="33">
        <f t="shared" si="6"/>
        <v>9</v>
      </c>
      <c r="DA18" s="83" t="str">
        <f t="shared" si="7"/>
        <v>Projektingenieur 3</v>
      </c>
      <c r="DB18" s="20"/>
      <c r="DC18" s="33">
        <v>773</v>
      </c>
      <c r="DD18" s="33">
        <f t="shared" si="8"/>
        <v>9</v>
      </c>
      <c r="DE18" s="83" t="str">
        <f t="shared" si="9"/>
        <v>Projektingenieur 3</v>
      </c>
      <c r="DJ18" s="19">
        <f t="shared" si="5"/>
        <v>4209</v>
      </c>
      <c r="DK18" s="153">
        <v>2</v>
      </c>
      <c r="DL18" s="19">
        <v>3</v>
      </c>
      <c r="DM18" s="19" t="s">
        <v>951</v>
      </c>
    </row>
    <row r="19" spans="1:117" s="19" customFormat="1" x14ac:dyDescent="0.2">
      <c r="A19" s="53">
        <v>0</v>
      </c>
      <c r="B19" s="53"/>
      <c r="C19" s="53">
        <f t="shared" si="0"/>
        <v>1</v>
      </c>
      <c r="D19" s="55"/>
      <c r="E19" s="55">
        <v>1</v>
      </c>
      <c r="F19" s="56"/>
      <c r="G19" s="54"/>
      <c r="H19" s="54"/>
      <c r="I19" s="56"/>
      <c r="J19" s="54"/>
      <c r="K19" s="56"/>
      <c r="L19" s="56"/>
      <c r="M19" s="56"/>
      <c r="N19" s="58"/>
      <c r="O19" s="52" t="s">
        <v>358</v>
      </c>
      <c r="P19" s="15" t="s">
        <v>442</v>
      </c>
      <c r="Q19" s="15">
        <v>15</v>
      </c>
      <c r="R19" s="16"/>
      <c r="S19" s="20" t="s">
        <v>116</v>
      </c>
      <c r="T19" s="21">
        <v>1962</v>
      </c>
      <c r="U19" s="28" t="s">
        <v>198</v>
      </c>
      <c r="V19" s="21">
        <v>1987</v>
      </c>
      <c r="W19" s="25"/>
      <c r="X19" s="21"/>
      <c r="Y19" s="28" t="s">
        <v>222</v>
      </c>
      <c r="Z19" s="21">
        <f t="shared" si="1"/>
        <v>27</v>
      </c>
      <c r="AA19" s="25" t="s">
        <v>664</v>
      </c>
      <c r="AB19" s="21" t="s">
        <v>1038</v>
      </c>
      <c r="AC19" s="21"/>
      <c r="AE19" s="90" t="s">
        <v>373</v>
      </c>
      <c r="AF19" s="82"/>
      <c r="CP19" s="19" t="str">
        <f t="shared" si="2"/>
        <v>Wecke Jürgen</v>
      </c>
      <c r="CR19" s="19">
        <f t="shared" si="3"/>
        <v>27</v>
      </c>
      <c r="CS19" s="19" t="str">
        <f t="shared" si="4"/>
        <v xml:space="preserve"> B/C </v>
      </c>
      <c r="CT19" s="154">
        <v>4187</v>
      </c>
      <c r="CU19" s="126"/>
      <c r="CV19" s="125">
        <v>774</v>
      </c>
      <c r="CW19" s="33">
        <f t="shared" si="10"/>
        <v>10</v>
      </c>
      <c r="CX19" s="83" t="str">
        <f t="shared" si="11"/>
        <v>Senior Projektingenieur</v>
      </c>
      <c r="CY19" s="125">
        <v>773</v>
      </c>
      <c r="CZ19" s="33">
        <f t="shared" si="6"/>
        <v>9</v>
      </c>
      <c r="DA19" s="83" t="str">
        <f t="shared" si="7"/>
        <v>Projektingenieur 3</v>
      </c>
      <c r="DB19" s="20"/>
      <c r="DC19" s="33">
        <v>773</v>
      </c>
      <c r="DD19" s="33">
        <f t="shared" si="8"/>
        <v>9</v>
      </c>
      <c r="DE19" s="83" t="str">
        <f t="shared" si="9"/>
        <v>Projektingenieur 3</v>
      </c>
      <c r="DJ19" s="19">
        <f t="shared" si="5"/>
        <v>4187</v>
      </c>
      <c r="DK19" s="153">
        <v>2</v>
      </c>
      <c r="DL19" s="19">
        <v>3</v>
      </c>
      <c r="DM19" s="19" t="s">
        <v>951</v>
      </c>
    </row>
    <row r="20" spans="1:117" s="19" customFormat="1" ht="30.75" customHeight="1" x14ac:dyDescent="0.2">
      <c r="A20" s="53">
        <v>0</v>
      </c>
      <c r="B20" s="53"/>
      <c r="C20" s="53">
        <f t="shared" si="0"/>
        <v>1</v>
      </c>
      <c r="D20" s="55"/>
      <c r="E20" s="55">
        <v>1</v>
      </c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358</v>
      </c>
      <c r="P20" s="15" t="s">
        <v>445</v>
      </c>
      <c r="Q20" s="15">
        <v>16</v>
      </c>
      <c r="R20" s="16"/>
      <c r="S20" s="20" t="s">
        <v>118</v>
      </c>
      <c r="T20" s="21">
        <v>1962</v>
      </c>
      <c r="U20" s="28" t="s">
        <v>200</v>
      </c>
      <c r="V20" s="21">
        <v>1987</v>
      </c>
      <c r="W20" s="25"/>
      <c r="X20" s="21"/>
      <c r="Y20" s="28" t="s">
        <v>223</v>
      </c>
      <c r="Z20" s="118">
        <f t="shared" si="1"/>
        <v>27</v>
      </c>
      <c r="AA20" s="25" t="s">
        <v>704</v>
      </c>
      <c r="AB20" s="21" t="s">
        <v>1038</v>
      </c>
      <c r="AC20" s="21"/>
      <c r="AE20" s="90" t="s">
        <v>373</v>
      </c>
      <c r="AF20" s="82"/>
      <c r="CP20" s="19" t="str">
        <f t="shared" si="2"/>
        <v>Bäumle Michael</v>
      </c>
      <c r="CR20" s="19">
        <f t="shared" si="3"/>
        <v>27</v>
      </c>
      <c r="CS20" s="19" t="str">
        <f t="shared" si="4"/>
        <v xml:space="preserve"> B/C </v>
      </c>
      <c r="CT20" s="154">
        <v>4179</v>
      </c>
      <c r="CU20" s="126"/>
      <c r="CV20" s="125">
        <v>773</v>
      </c>
      <c r="CW20" s="33">
        <f t="shared" si="10"/>
        <v>9</v>
      </c>
      <c r="CX20" s="83" t="str">
        <f t="shared" si="11"/>
        <v>Projektingenieur 3</v>
      </c>
      <c r="CY20" s="125">
        <v>773</v>
      </c>
      <c r="CZ20" s="33">
        <f t="shared" si="6"/>
        <v>9</v>
      </c>
      <c r="DA20" s="83" t="str">
        <f t="shared" si="7"/>
        <v>Projektingenieur 3</v>
      </c>
      <c r="DB20" s="20"/>
      <c r="DC20" s="33">
        <v>772</v>
      </c>
      <c r="DD20" s="33">
        <f t="shared" si="8"/>
        <v>8</v>
      </c>
      <c r="DE20" s="83" t="str">
        <f t="shared" si="9"/>
        <v>Projektingenieur 2</v>
      </c>
      <c r="DJ20" s="19">
        <f t="shared" si="5"/>
        <v>4179</v>
      </c>
      <c r="DK20" s="153">
        <v>2</v>
      </c>
      <c r="DL20" s="19">
        <v>3</v>
      </c>
      <c r="DM20" s="19" t="s">
        <v>951</v>
      </c>
    </row>
    <row r="21" spans="1:117" s="19" customFormat="1" x14ac:dyDescent="0.2">
      <c r="A21" s="53">
        <v>0</v>
      </c>
      <c r="B21" s="53"/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443</v>
      </c>
      <c r="Q21" s="15">
        <v>17</v>
      </c>
      <c r="R21" s="42"/>
      <c r="S21" s="20" t="s">
        <v>253</v>
      </c>
      <c r="T21" s="21">
        <v>1967</v>
      </c>
      <c r="U21" s="28" t="s">
        <v>194</v>
      </c>
      <c r="V21" s="21">
        <v>1992</v>
      </c>
      <c r="W21" s="25" t="s">
        <v>314</v>
      </c>
      <c r="X21" s="21">
        <v>1999</v>
      </c>
      <c r="Y21" s="28" t="s">
        <v>315</v>
      </c>
      <c r="Z21" s="21">
        <f t="shared" si="1"/>
        <v>22</v>
      </c>
      <c r="AA21" s="25" t="s">
        <v>665</v>
      </c>
      <c r="AB21" s="21" t="s">
        <v>1038</v>
      </c>
      <c r="AC21" s="21"/>
      <c r="AE21" s="90" t="s">
        <v>619</v>
      </c>
      <c r="AF21" s="82"/>
      <c r="CP21" s="19" t="str">
        <f t="shared" si="2"/>
        <v>Suter Thomas</v>
      </c>
      <c r="CR21" s="19">
        <f t="shared" si="3"/>
        <v>22</v>
      </c>
      <c r="CS21" s="19" t="str">
        <f t="shared" si="4"/>
        <v xml:space="preserve"> B/C </v>
      </c>
      <c r="CT21" s="154">
        <v>3201</v>
      </c>
      <c r="CU21" s="126"/>
      <c r="CV21" s="125">
        <v>774</v>
      </c>
      <c r="CW21" s="33">
        <f t="shared" si="10"/>
        <v>10</v>
      </c>
      <c r="CX21" s="83" t="str">
        <f t="shared" si="11"/>
        <v>Senior Projektingenieur</v>
      </c>
      <c r="CY21" s="125">
        <v>774</v>
      </c>
      <c r="CZ21" s="33">
        <f t="shared" si="6"/>
        <v>10</v>
      </c>
      <c r="DA21" s="83" t="str">
        <f t="shared" si="7"/>
        <v>Senior Projektingenieur</v>
      </c>
      <c r="DB21" s="20"/>
      <c r="DC21" s="33">
        <v>773</v>
      </c>
      <c r="DD21" s="33">
        <f t="shared" si="8"/>
        <v>9</v>
      </c>
      <c r="DE21" s="83" t="str">
        <f t="shared" si="9"/>
        <v>Projektingenieur 3</v>
      </c>
      <c r="DJ21" s="19">
        <f t="shared" si="5"/>
        <v>3201</v>
      </c>
      <c r="DK21" s="153">
        <v>1</v>
      </c>
      <c r="DL21" s="19">
        <v>2</v>
      </c>
      <c r="DM21" s="19" t="s">
        <v>951</v>
      </c>
    </row>
    <row r="22" spans="1:117" s="19" customFormat="1" ht="27" x14ac:dyDescent="0.2">
      <c r="A22" s="53">
        <v>0</v>
      </c>
      <c r="B22" s="53"/>
      <c r="C22" s="53">
        <f t="shared" si="0"/>
        <v>1</v>
      </c>
      <c r="D22" s="55"/>
      <c r="E22" s="55">
        <v>1</v>
      </c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358</v>
      </c>
      <c r="P22" s="15" t="s">
        <v>461</v>
      </c>
      <c r="Q22" s="15">
        <v>18</v>
      </c>
      <c r="R22" s="42"/>
      <c r="S22" s="20" t="s">
        <v>234</v>
      </c>
      <c r="T22" s="21">
        <v>1972</v>
      </c>
      <c r="U22" s="28" t="s">
        <v>195</v>
      </c>
      <c r="V22" s="21">
        <v>1996</v>
      </c>
      <c r="W22" s="25" t="s">
        <v>314</v>
      </c>
      <c r="X22" s="21">
        <v>2002</v>
      </c>
      <c r="Y22" s="28" t="s">
        <v>547</v>
      </c>
      <c r="Z22" s="118">
        <f t="shared" si="1"/>
        <v>18</v>
      </c>
      <c r="AA22" s="25" t="s">
        <v>676</v>
      </c>
      <c r="AB22" s="21" t="s">
        <v>1038</v>
      </c>
      <c r="AC22" s="21"/>
      <c r="AE22" s="90" t="s">
        <v>373</v>
      </c>
      <c r="AF22" s="82"/>
      <c r="CP22" s="19" t="str">
        <f t="shared" si="2"/>
        <v>Müller Thomas</v>
      </c>
      <c r="CR22" s="19">
        <f t="shared" si="3"/>
        <v>18</v>
      </c>
      <c r="CS22" s="19" t="str">
        <f t="shared" si="4"/>
        <v xml:space="preserve"> B/C </v>
      </c>
      <c r="CT22" s="154">
        <v>4276</v>
      </c>
      <c r="CU22" s="126"/>
      <c r="CV22" s="125">
        <v>773</v>
      </c>
      <c r="CW22" s="33">
        <f t="shared" si="10"/>
        <v>9</v>
      </c>
      <c r="CX22" s="83" t="str">
        <f t="shared" si="11"/>
        <v>Projektingenieur 3</v>
      </c>
      <c r="CY22" s="125">
        <v>773</v>
      </c>
      <c r="CZ22" s="33">
        <f t="shared" si="6"/>
        <v>9</v>
      </c>
      <c r="DA22" s="83" t="str">
        <f t="shared" si="7"/>
        <v>Projektingenieur 3</v>
      </c>
      <c r="DB22" s="20"/>
      <c r="DC22" s="33">
        <v>772</v>
      </c>
      <c r="DD22" s="33">
        <f t="shared" si="8"/>
        <v>8</v>
      </c>
      <c r="DE22" s="83" t="str">
        <f t="shared" si="9"/>
        <v>Projektingenieur 2</v>
      </c>
      <c r="DJ22" s="19">
        <f t="shared" si="5"/>
        <v>4276</v>
      </c>
      <c r="DK22" s="153">
        <v>2</v>
      </c>
      <c r="DL22" s="19">
        <v>3</v>
      </c>
      <c r="DM22" s="19" t="s">
        <v>951</v>
      </c>
    </row>
    <row r="23" spans="1:117" s="19" customFormat="1" ht="27" x14ac:dyDescent="0.2">
      <c r="A23" s="53">
        <v>0</v>
      </c>
      <c r="B23" s="53"/>
      <c r="C23" s="53">
        <f>IF(Z23&gt;=10,1,0)</f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462</v>
      </c>
      <c r="Q23" s="15">
        <v>19</v>
      </c>
      <c r="R23" s="42"/>
      <c r="S23" s="20" t="s">
        <v>125</v>
      </c>
      <c r="T23" s="21">
        <v>1969</v>
      </c>
      <c r="U23" s="28" t="s">
        <v>194</v>
      </c>
      <c r="V23" s="21">
        <v>1997</v>
      </c>
      <c r="W23" s="25"/>
      <c r="X23" s="21"/>
      <c r="Y23" s="28" t="s">
        <v>336</v>
      </c>
      <c r="Z23" s="118">
        <f>$AD$3-V23</f>
        <v>17</v>
      </c>
      <c r="AA23" s="25" t="s">
        <v>677</v>
      </c>
      <c r="AB23" s="21" t="s">
        <v>1038</v>
      </c>
      <c r="AC23" s="21"/>
      <c r="AE23" s="90" t="s">
        <v>373</v>
      </c>
      <c r="AF23" s="82"/>
      <c r="CP23" s="19" t="str">
        <f>+S23</f>
        <v>Rauchfleisch Alexander</v>
      </c>
      <c r="CR23" s="19">
        <f>+Z23</f>
        <v>17</v>
      </c>
      <c r="CS23" s="19" t="str">
        <f>+AB23</f>
        <v xml:space="preserve"> B/C </v>
      </c>
      <c r="CT23" s="154">
        <v>4254</v>
      </c>
      <c r="CU23" s="126"/>
      <c r="CV23" s="125">
        <v>773</v>
      </c>
      <c r="CW23" s="33">
        <f>VLOOKUP($CV23,Funktionsbezeichnungen,3,0)</f>
        <v>9</v>
      </c>
      <c r="CX23" s="83" t="str">
        <f>VLOOKUP($CV23,Funktionsbezeichnungen,2,0)</f>
        <v>Projektingenieur 3</v>
      </c>
      <c r="CY23" s="125">
        <v>773</v>
      </c>
      <c r="CZ23" s="33">
        <f>VLOOKUP($CY23,Funktionsbezeichnungen,3,0)</f>
        <v>9</v>
      </c>
      <c r="DA23" s="83" t="str">
        <f>VLOOKUP($CY23,Funktionsbezeichnungen,2,0)</f>
        <v>Projektingenieur 3</v>
      </c>
      <c r="DB23" s="20"/>
      <c r="DC23" s="33">
        <v>772</v>
      </c>
      <c r="DD23" s="33">
        <f>VLOOKUP($DC23,Funktionsbezeichnungen,3,0)</f>
        <v>8</v>
      </c>
      <c r="DE23" s="83" t="str">
        <f>VLOOKUP($DC23,Funktionsbezeichnungen,2,0)</f>
        <v>Projektingenieur 2</v>
      </c>
      <c r="DJ23" s="19">
        <f t="shared" si="5"/>
        <v>4254</v>
      </c>
      <c r="DK23" s="153">
        <v>1</v>
      </c>
      <c r="DL23" s="19">
        <v>2</v>
      </c>
      <c r="DM23" s="19" t="s">
        <v>951</v>
      </c>
    </row>
    <row r="24" spans="1:117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463</v>
      </c>
      <c r="Q24" s="15">
        <v>20</v>
      </c>
      <c r="R24" s="42"/>
      <c r="S24" s="20" t="s">
        <v>190</v>
      </c>
      <c r="T24" s="21">
        <v>1972</v>
      </c>
      <c r="U24" s="28" t="s">
        <v>194</v>
      </c>
      <c r="V24" s="21">
        <v>1997</v>
      </c>
      <c r="W24" s="25"/>
      <c r="X24" s="21"/>
      <c r="Y24" s="28" t="s">
        <v>1021</v>
      </c>
      <c r="Z24" s="118">
        <f>$AD$3-V24</f>
        <v>17</v>
      </c>
      <c r="AA24" s="25" t="s">
        <v>678</v>
      </c>
      <c r="AB24" s="21" t="s">
        <v>1038</v>
      </c>
      <c r="AC24" s="21"/>
      <c r="AE24" s="90" t="s">
        <v>402</v>
      </c>
      <c r="AF24" s="82"/>
      <c r="CP24" s="19" t="str">
        <f>+S24</f>
        <v>Stoffel Patric</v>
      </c>
      <c r="CR24" s="19">
        <f>+Z24</f>
        <v>17</v>
      </c>
      <c r="CS24" s="19" t="str">
        <f>+AB24</f>
        <v xml:space="preserve"> B/C </v>
      </c>
      <c r="CT24" s="154">
        <v>4258</v>
      </c>
      <c r="CU24" s="126"/>
      <c r="CV24" s="125">
        <v>773</v>
      </c>
      <c r="CW24" s="33">
        <f>VLOOKUP($CV24,Funktionsbezeichnungen,3,0)</f>
        <v>9</v>
      </c>
      <c r="CX24" s="83" t="str">
        <f>VLOOKUP($CV24,Funktionsbezeichnungen,2,0)</f>
        <v>Projektingenieur 3</v>
      </c>
      <c r="CY24" s="125">
        <v>773</v>
      </c>
      <c r="CZ24" s="33">
        <f>VLOOKUP($CY24,Funktionsbezeichnungen,3,0)</f>
        <v>9</v>
      </c>
      <c r="DA24" s="83" t="str">
        <f>VLOOKUP($CY24,Funktionsbezeichnungen,2,0)</f>
        <v>Projektingenieur 3</v>
      </c>
      <c r="DB24" s="20"/>
      <c r="DC24" s="33">
        <v>772</v>
      </c>
      <c r="DD24" s="33">
        <f>VLOOKUP($DC24,Funktionsbezeichnungen,3,0)</f>
        <v>8</v>
      </c>
      <c r="DE24" s="83" t="str">
        <f>VLOOKUP($DC24,Funktionsbezeichnungen,2,0)</f>
        <v>Projektingenieur 2</v>
      </c>
      <c r="DJ24" s="19">
        <f t="shared" si="5"/>
        <v>4258</v>
      </c>
      <c r="DK24" s="153">
        <v>1</v>
      </c>
      <c r="DL24" s="19">
        <v>2</v>
      </c>
      <c r="DM24" s="19" t="s">
        <v>951</v>
      </c>
    </row>
    <row r="25" spans="1:117" s="19" customFormat="1" ht="27" x14ac:dyDescent="0.2">
      <c r="A25" s="53">
        <v>0</v>
      </c>
      <c r="B25" s="53"/>
      <c r="C25" s="53">
        <f>IF(Z25&gt;=10,1,0)</f>
        <v>1</v>
      </c>
      <c r="D25" s="55">
        <v>1</v>
      </c>
      <c r="E25" s="55"/>
      <c r="F25" s="56"/>
      <c r="G25" s="54"/>
      <c r="H25" s="54"/>
      <c r="I25" s="56"/>
      <c r="J25" s="54"/>
      <c r="K25" s="56"/>
      <c r="L25" s="56"/>
      <c r="M25" s="56"/>
      <c r="N25" s="58"/>
      <c r="O25" s="52" t="s">
        <v>359</v>
      </c>
      <c r="P25" s="15" t="s">
        <v>464</v>
      </c>
      <c r="Q25" s="15">
        <v>21</v>
      </c>
      <c r="R25" s="42"/>
      <c r="S25" s="20" t="s">
        <v>206</v>
      </c>
      <c r="T25" s="21">
        <v>1969</v>
      </c>
      <c r="U25" s="28" t="s">
        <v>221</v>
      </c>
      <c r="V25" s="21">
        <v>1998</v>
      </c>
      <c r="W25" s="25"/>
      <c r="X25" s="21"/>
      <c r="Y25" s="28" t="s">
        <v>548</v>
      </c>
      <c r="Z25" s="118">
        <f>$AD$3-V25</f>
        <v>16</v>
      </c>
      <c r="AA25" s="25" t="s">
        <v>679</v>
      </c>
      <c r="AB25" s="21" t="s">
        <v>1038</v>
      </c>
      <c r="AC25" s="21"/>
      <c r="AE25" s="90" t="s">
        <v>402</v>
      </c>
      <c r="AF25" s="82"/>
      <c r="CP25" s="19" t="str">
        <f>+S25</f>
        <v>Fuchs Christian</v>
      </c>
      <c r="CR25" s="19">
        <f>+Z25</f>
        <v>16</v>
      </c>
      <c r="CS25" s="19" t="str">
        <f>+AB25</f>
        <v xml:space="preserve"> B/C </v>
      </c>
      <c r="CT25" s="154">
        <v>4263</v>
      </c>
      <c r="CU25" s="126"/>
      <c r="CV25" s="125">
        <v>773</v>
      </c>
      <c r="CW25" s="33">
        <f>VLOOKUP($CV25,Funktionsbezeichnungen,3,0)</f>
        <v>9</v>
      </c>
      <c r="CX25" s="83" t="str">
        <f>VLOOKUP($CV25,Funktionsbezeichnungen,2,0)</f>
        <v>Projektingenieur 3</v>
      </c>
      <c r="CY25" s="125">
        <v>773</v>
      </c>
      <c r="CZ25" s="33">
        <f>VLOOKUP($CY25,Funktionsbezeichnungen,3,0)</f>
        <v>9</v>
      </c>
      <c r="DA25" s="83" t="str">
        <f>VLOOKUP($CY25,Funktionsbezeichnungen,2,0)</f>
        <v>Projektingenieur 3</v>
      </c>
      <c r="DB25" s="20"/>
      <c r="DC25" s="33">
        <v>772</v>
      </c>
      <c r="DD25" s="33">
        <f>VLOOKUP($DC25,Funktionsbezeichnungen,3,0)</f>
        <v>8</v>
      </c>
      <c r="DE25" s="83" t="str">
        <f>VLOOKUP($DC25,Funktionsbezeichnungen,2,0)</f>
        <v>Projektingenieur 2</v>
      </c>
      <c r="DJ25" s="19">
        <f t="shared" si="5"/>
        <v>4263</v>
      </c>
      <c r="DK25" s="153">
        <v>1</v>
      </c>
      <c r="DL25" s="19">
        <v>2</v>
      </c>
      <c r="DM25" s="19" t="s">
        <v>951</v>
      </c>
    </row>
    <row r="26" spans="1:117" s="19" customFormat="1" ht="15.75" x14ac:dyDescent="0.2">
      <c r="A26" s="53">
        <v>0</v>
      </c>
      <c r="B26" s="53"/>
      <c r="C26" s="53">
        <f>IF(Z26&gt;=10,1,0)</f>
        <v>1</v>
      </c>
      <c r="D26" s="55"/>
      <c r="E26" s="55">
        <v>1</v>
      </c>
      <c r="F26" s="56"/>
      <c r="G26" s="54"/>
      <c r="H26" s="54"/>
      <c r="I26" s="56"/>
      <c r="J26" s="54"/>
      <c r="K26" s="56"/>
      <c r="L26" s="56"/>
      <c r="M26" s="56"/>
      <c r="N26" s="58"/>
      <c r="O26" s="52" t="s">
        <v>360</v>
      </c>
      <c r="P26" s="15" t="s">
        <v>446</v>
      </c>
      <c r="Q26" s="15">
        <v>22</v>
      </c>
      <c r="R26" s="16"/>
      <c r="S26" s="20" t="s">
        <v>109</v>
      </c>
      <c r="T26" s="21">
        <v>1947</v>
      </c>
      <c r="U26" s="28" t="s">
        <v>198</v>
      </c>
      <c r="V26" s="21">
        <v>1971</v>
      </c>
      <c r="W26" s="25"/>
      <c r="X26" s="21"/>
      <c r="Y26" s="28" t="s">
        <v>1020</v>
      </c>
      <c r="Z26" s="21">
        <f>$AD$3-V26</f>
        <v>43</v>
      </c>
      <c r="AA26" s="25" t="s">
        <v>938</v>
      </c>
      <c r="AB26" s="21" t="s">
        <v>309</v>
      </c>
      <c r="AC26" s="21"/>
      <c r="AE26" s="157"/>
      <c r="AF26" s="82"/>
      <c r="CP26" s="19" t="str">
        <f>+S26</f>
        <v>Yelman Mahir</v>
      </c>
      <c r="CR26" s="19">
        <f>+Z26</f>
        <v>43</v>
      </c>
      <c r="CS26" s="152" t="str">
        <f>+AB26</f>
        <v xml:space="preserve"> C/B 3)</v>
      </c>
      <c r="CT26" s="154">
        <v>4162</v>
      </c>
      <c r="CU26" s="126"/>
      <c r="CV26" s="125" t="s">
        <v>711</v>
      </c>
      <c r="CW26" s="33"/>
      <c r="CX26" s="83"/>
      <c r="CY26" s="125" t="s">
        <v>711</v>
      </c>
      <c r="CZ26" s="33"/>
      <c r="DA26" s="83"/>
      <c r="DB26" s="20"/>
      <c r="DC26" s="33" t="s">
        <v>711</v>
      </c>
      <c r="DD26" s="33" t="s">
        <v>711</v>
      </c>
      <c r="DE26" s="83"/>
      <c r="DJ26" s="19">
        <f t="shared" si="5"/>
        <v>4162</v>
      </c>
      <c r="DK26" s="153">
        <v>2</v>
      </c>
      <c r="DL26" s="19">
        <v>3</v>
      </c>
      <c r="DM26" s="185" t="s">
        <v>951</v>
      </c>
    </row>
    <row r="27" spans="1:117" s="19" customFormat="1" ht="15.75" x14ac:dyDescent="0.2">
      <c r="A27" s="53">
        <v>0</v>
      </c>
      <c r="B27" s="53"/>
      <c r="C27" s="53">
        <f t="shared" si="0"/>
        <v>1</v>
      </c>
      <c r="D27" s="55"/>
      <c r="E27" s="55">
        <v>1</v>
      </c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358</v>
      </c>
      <c r="P27" s="15" t="s">
        <v>444</v>
      </c>
      <c r="Q27" s="15">
        <v>23</v>
      </c>
      <c r="R27" s="16"/>
      <c r="S27" s="20" t="s">
        <v>103</v>
      </c>
      <c r="T27" s="21">
        <v>1953</v>
      </c>
      <c r="U27" s="28" t="s">
        <v>195</v>
      </c>
      <c r="V27" s="21">
        <v>1976</v>
      </c>
      <c r="W27" s="25"/>
      <c r="X27" s="21"/>
      <c r="Y27" s="28" t="s">
        <v>104</v>
      </c>
      <c r="Z27" s="21">
        <f t="shared" si="1"/>
        <v>38</v>
      </c>
      <c r="AA27" s="25" t="s">
        <v>666</v>
      </c>
      <c r="AB27" s="21" t="s">
        <v>1039</v>
      </c>
      <c r="AC27" s="21"/>
      <c r="AE27" s="90" t="s">
        <v>373</v>
      </c>
      <c r="AF27" s="82"/>
      <c r="CP27" s="19" t="str">
        <f t="shared" si="2"/>
        <v>Freiermuth Fritz</v>
      </c>
      <c r="CR27" s="19">
        <f t="shared" si="3"/>
        <v>38</v>
      </c>
      <c r="CS27" s="19" t="str">
        <f t="shared" si="4"/>
        <v xml:space="preserve"> C/B 2)</v>
      </c>
      <c r="CT27" s="154">
        <v>2143</v>
      </c>
      <c r="CU27" s="126"/>
      <c r="CV27" s="125">
        <v>751</v>
      </c>
      <c r="CW27" s="33">
        <f t="shared" si="10"/>
        <v>10</v>
      </c>
      <c r="CX27" s="83" t="str">
        <f t="shared" si="11"/>
        <v>Vorgesetzter  -  2. Stufe</v>
      </c>
      <c r="CY27" s="124">
        <v>751</v>
      </c>
      <c r="CZ27" s="33">
        <f t="shared" si="6"/>
        <v>10</v>
      </c>
      <c r="DA27" s="83" t="str">
        <f t="shared" si="7"/>
        <v>Vorgesetzter  -  2. Stufe</v>
      </c>
      <c r="DB27" s="20"/>
      <c r="DC27" s="124">
        <v>751</v>
      </c>
      <c r="DD27" s="33">
        <f t="shared" si="8"/>
        <v>10</v>
      </c>
      <c r="DE27" s="83" t="str">
        <f t="shared" si="9"/>
        <v>Vorgesetzter  -  2. Stufe</v>
      </c>
      <c r="DJ27" s="19">
        <f t="shared" si="5"/>
        <v>2143</v>
      </c>
      <c r="DK27" s="153">
        <v>2</v>
      </c>
      <c r="DL27" s="19">
        <v>3</v>
      </c>
      <c r="DM27" s="19" t="s">
        <v>951</v>
      </c>
    </row>
    <row r="28" spans="1:117" s="19" customFormat="1" ht="15.75" x14ac:dyDescent="0.2">
      <c r="A28" s="53">
        <v>0</v>
      </c>
      <c r="B28" s="53">
        <v>1</v>
      </c>
      <c r="C28" s="53">
        <f>IF(Z28&gt;=10,1,0)</f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361</v>
      </c>
      <c r="P28" s="15" t="s">
        <v>465</v>
      </c>
      <c r="Q28" s="15">
        <v>24</v>
      </c>
      <c r="R28" s="42"/>
      <c r="S28" s="20" t="s">
        <v>262</v>
      </c>
      <c r="T28" s="21">
        <v>1969</v>
      </c>
      <c r="U28" s="28" t="s">
        <v>945</v>
      </c>
      <c r="V28" s="21">
        <v>1998</v>
      </c>
      <c r="W28" s="25"/>
      <c r="X28" s="21"/>
      <c r="Y28" s="28" t="s">
        <v>335</v>
      </c>
      <c r="Z28" s="21">
        <f>$AD$3-V28</f>
        <v>16</v>
      </c>
      <c r="AA28" s="25" t="s">
        <v>680</v>
      </c>
      <c r="AB28" s="162" t="s">
        <v>1043</v>
      </c>
      <c r="AC28" s="21"/>
      <c r="AE28" s="90" t="s">
        <v>373</v>
      </c>
      <c r="AF28" s="82"/>
      <c r="CP28" s="19" t="str">
        <f>+S28</f>
        <v>Haas Gabi</v>
      </c>
      <c r="CR28" s="19">
        <f>+Z28</f>
        <v>16</v>
      </c>
      <c r="CS28" s="19" t="str">
        <f>+AB28</f>
        <v xml:space="preserve"> C/B 2)</v>
      </c>
      <c r="CT28" s="154">
        <v>4288</v>
      </c>
      <c r="CU28" s="126"/>
      <c r="CV28" s="125">
        <v>772</v>
      </c>
      <c r="CW28" s="33">
        <f>VLOOKUP($CV28,Funktionsbezeichnungen,3,0)</f>
        <v>8</v>
      </c>
      <c r="CX28" s="83" t="str">
        <f>VLOOKUP($CV28,Funktionsbezeichnungen,2,0)</f>
        <v>Projektingenieur 2</v>
      </c>
      <c r="CY28" s="125">
        <v>772</v>
      </c>
      <c r="CZ28" s="33">
        <f>VLOOKUP($CY28,Funktionsbezeichnungen,3,0)</f>
        <v>8</v>
      </c>
      <c r="DA28" s="83" t="str">
        <f>VLOOKUP($CY28,Funktionsbezeichnungen,2,0)</f>
        <v>Projektingenieur 2</v>
      </c>
      <c r="DB28" s="20"/>
      <c r="DC28" s="33">
        <v>772</v>
      </c>
      <c r="DD28" s="33">
        <f>VLOOKUP($DC28,Funktionsbezeichnungen,3,0)</f>
        <v>8</v>
      </c>
      <c r="DE28" s="83" t="str">
        <f>VLOOKUP($DC28,Funktionsbezeichnungen,2,0)</f>
        <v>Projektingenieur 2</v>
      </c>
      <c r="DJ28" s="19">
        <f>+CT28</f>
        <v>4288</v>
      </c>
      <c r="DK28" s="153">
        <v>2</v>
      </c>
      <c r="DL28" s="19">
        <v>3</v>
      </c>
      <c r="DM28" s="19" t="s">
        <v>951</v>
      </c>
    </row>
    <row r="29" spans="1:117" s="19" customFormat="1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361</v>
      </c>
      <c r="P29" s="15" t="s">
        <v>447</v>
      </c>
      <c r="Q29" s="15">
        <v>25</v>
      </c>
      <c r="R29" s="16"/>
      <c r="S29" s="20" t="s">
        <v>111</v>
      </c>
      <c r="T29" s="21">
        <v>1954</v>
      </c>
      <c r="U29" s="28" t="s">
        <v>195</v>
      </c>
      <c r="V29" s="21">
        <v>1976</v>
      </c>
      <c r="W29" s="25"/>
      <c r="X29" s="21"/>
      <c r="Y29" s="28" t="s">
        <v>547</v>
      </c>
      <c r="Z29" s="21">
        <f t="shared" si="1"/>
        <v>38</v>
      </c>
      <c r="AA29" s="25" t="s">
        <v>671</v>
      </c>
      <c r="AB29" s="21" t="s">
        <v>105</v>
      </c>
      <c r="AC29" s="21"/>
      <c r="AE29" s="90" t="s">
        <v>415</v>
      </c>
      <c r="AF29" s="82"/>
      <c r="CP29" s="19" t="str">
        <f t="shared" si="2"/>
        <v>Buser Edi</v>
      </c>
      <c r="CR29" s="19">
        <f t="shared" si="3"/>
        <v>38</v>
      </c>
      <c r="CS29" s="19" t="str">
        <f t="shared" si="4"/>
        <v>C</v>
      </c>
      <c r="CT29" s="154">
        <v>3160</v>
      </c>
      <c r="CU29" s="126"/>
      <c r="CV29" s="125">
        <v>772</v>
      </c>
      <c r="CW29" s="33">
        <f t="shared" si="10"/>
        <v>8</v>
      </c>
      <c r="CX29" s="83" t="str">
        <f t="shared" si="11"/>
        <v>Projektingenieur 2</v>
      </c>
      <c r="CY29" s="125">
        <v>772</v>
      </c>
      <c r="CZ29" s="33">
        <f t="shared" si="6"/>
        <v>8</v>
      </c>
      <c r="DA29" s="83" t="str">
        <f t="shared" si="7"/>
        <v>Projektingenieur 2</v>
      </c>
      <c r="DB29" s="20"/>
      <c r="DC29" s="33">
        <v>772</v>
      </c>
      <c r="DD29" s="33">
        <f t="shared" si="8"/>
        <v>8</v>
      </c>
      <c r="DE29" s="83" t="str">
        <f t="shared" si="9"/>
        <v>Projektingenieur 2</v>
      </c>
      <c r="DJ29" s="19">
        <f t="shared" si="5"/>
        <v>3160</v>
      </c>
      <c r="DK29" s="153">
        <v>2</v>
      </c>
      <c r="DL29" s="19">
        <v>3</v>
      </c>
      <c r="DM29" s="19" t="s">
        <v>951</v>
      </c>
    </row>
    <row r="30" spans="1:117" s="19" customFormat="1" x14ac:dyDescent="0.2">
      <c r="A30" s="53">
        <v>0</v>
      </c>
      <c r="B30" s="53"/>
      <c r="C30" s="53">
        <f t="shared" si="0"/>
        <v>1</v>
      </c>
      <c r="D30" s="55">
        <v>1</v>
      </c>
      <c r="E30" s="55"/>
      <c r="F30" s="56"/>
      <c r="G30" s="54"/>
      <c r="H30" s="54">
        <v>1</v>
      </c>
      <c r="I30" s="56"/>
      <c r="J30" s="54"/>
      <c r="K30" s="56"/>
      <c r="L30" s="56"/>
      <c r="M30" s="56"/>
      <c r="N30" s="58"/>
      <c r="O30" s="52" t="s">
        <v>359</v>
      </c>
      <c r="P30" s="15" t="s">
        <v>448</v>
      </c>
      <c r="Q30" s="15">
        <v>26</v>
      </c>
      <c r="R30" s="16"/>
      <c r="S30" s="20" t="s">
        <v>112</v>
      </c>
      <c r="T30" s="21">
        <v>1956</v>
      </c>
      <c r="U30" s="26" t="s">
        <v>854</v>
      </c>
      <c r="V30" s="21">
        <v>1981</v>
      </c>
      <c r="W30" s="25" t="s">
        <v>855</v>
      </c>
      <c r="X30" s="21">
        <v>1990</v>
      </c>
      <c r="Y30" s="28" t="s">
        <v>329</v>
      </c>
      <c r="Z30" s="21">
        <f t="shared" si="1"/>
        <v>33</v>
      </c>
      <c r="AA30" s="25" t="s">
        <v>671</v>
      </c>
      <c r="AB30" s="21" t="s">
        <v>105</v>
      </c>
      <c r="AC30" s="21"/>
      <c r="AE30" s="90" t="s">
        <v>389</v>
      </c>
      <c r="AF30" s="82"/>
      <c r="CP30" s="19" t="str">
        <f t="shared" si="2"/>
        <v>Bergmann Georg</v>
      </c>
      <c r="CR30" s="19">
        <f t="shared" si="3"/>
        <v>33</v>
      </c>
      <c r="CS30" s="19" t="str">
        <f t="shared" si="4"/>
        <v>C</v>
      </c>
      <c r="CT30" s="154">
        <v>4185</v>
      </c>
      <c r="CU30" s="126"/>
      <c r="CV30" s="125">
        <v>772</v>
      </c>
      <c r="CW30" s="33">
        <f t="shared" si="10"/>
        <v>8</v>
      </c>
      <c r="CX30" s="83" t="str">
        <f t="shared" si="11"/>
        <v>Projektingenieur 2</v>
      </c>
      <c r="CY30" s="125">
        <v>772</v>
      </c>
      <c r="CZ30" s="33">
        <f t="shared" si="6"/>
        <v>8</v>
      </c>
      <c r="DA30" s="83" t="str">
        <f t="shared" si="7"/>
        <v>Projektingenieur 2</v>
      </c>
      <c r="DB30" s="20"/>
      <c r="DC30" s="33">
        <v>772</v>
      </c>
      <c r="DD30" s="33">
        <f t="shared" si="8"/>
        <v>8</v>
      </c>
      <c r="DE30" s="83" t="str">
        <f t="shared" si="9"/>
        <v>Projektingenieur 2</v>
      </c>
      <c r="DJ30" s="19">
        <f t="shared" si="5"/>
        <v>4185</v>
      </c>
      <c r="DK30" s="153">
        <v>1</v>
      </c>
      <c r="DL30" s="19">
        <v>2</v>
      </c>
      <c r="DM30" s="19" t="s">
        <v>951</v>
      </c>
    </row>
    <row r="31" spans="1:117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450</v>
      </c>
      <c r="Q31" s="15">
        <v>27</v>
      </c>
      <c r="R31" s="16"/>
      <c r="S31" s="20" t="s">
        <v>214</v>
      </c>
      <c r="T31" s="21">
        <v>1960</v>
      </c>
      <c r="U31" s="28" t="s">
        <v>237</v>
      </c>
      <c r="V31" s="21">
        <v>1986</v>
      </c>
      <c r="W31" s="25"/>
      <c r="X31" s="21"/>
      <c r="Y31" s="28" t="s">
        <v>228</v>
      </c>
      <c r="Z31" s="21">
        <f t="shared" si="1"/>
        <v>28</v>
      </c>
      <c r="AA31" s="25" t="s">
        <v>672</v>
      </c>
      <c r="AB31" s="21" t="s">
        <v>105</v>
      </c>
      <c r="AC31" s="21"/>
      <c r="AE31" s="90" t="s">
        <v>373</v>
      </c>
      <c r="AF31" s="82"/>
      <c r="CP31" s="19" t="str">
        <f t="shared" si="2"/>
        <v>Beck Peter</v>
      </c>
      <c r="CR31" s="19">
        <f t="shared" si="3"/>
        <v>28</v>
      </c>
      <c r="CS31" s="19" t="str">
        <f t="shared" si="4"/>
        <v>C</v>
      </c>
      <c r="CT31" s="154">
        <v>4269</v>
      </c>
      <c r="CU31" s="126"/>
      <c r="CV31" s="125">
        <v>772</v>
      </c>
      <c r="CW31" s="33">
        <f t="shared" si="10"/>
        <v>8</v>
      </c>
      <c r="CX31" s="83" t="str">
        <f t="shared" si="11"/>
        <v>Projektingenieur 2</v>
      </c>
      <c r="CY31" s="125">
        <v>772</v>
      </c>
      <c r="CZ31" s="33">
        <f t="shared" si="6"/>
        <v>8</v>
      </c>
      <c r="DA31" s="83" t="str">
        <f t="shared" si="7"/>
        <v>Projektingenieur 2</v>
      </c>
      <c r="DB31" s="20"/>
      <c r="DC31" s="33">
        <v>772</v>
      </c>
      <c r="DD31" s="33">
        <f t="shared" si="8"/>
        <v>8</v>
      </c>
      <c r="DE31" s="83" t="str">
        <f t="shared" si="9"/>
        <v>Projektingenieur 2</v>
      </c>
      <c r="DJ31" s="19">
        <f t="shared" si="5"/>
        <v>4269</v>
      </c>
      <c r="DK31" s="153">
        <v>2</v>
      </c>
      <c r="DL31" s="19">
        <v>3</v>
      </c>
      <c r="DM31" s="19" t="s">
        <v>951</v>
      </c>
    </row>
    <row r="32" spans="1:117" s="19" customFormat="1" x14ac:dyDescent="0.2">
      <c r="A32" s="53">
        <v>0</v>
      </c>
      <c r="B32" s="53"/>
      <c r="C32" s="53">
        <f t="shared" si="0"/>
        <v>1</v>
      </c>
      <c r="D32" s="55"/>
      <c r="E32" s="55">
        <v>1</v>
      </c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361</v>
      </c>
      <c r="P32" s="15" t="s">
        <v>873</v>
      </c>
      <c r="Q32" s="15">
        <v>28</v>
      </c>
      <c r="R32" s="16"/>
      <c r="S32" s="20" t="s">
        <v>874</v>
      </c>
      <c r="T32" s="21">
        <v>1959</v>
      </c>
      <c r="U32" s="26" t="s">
        <v>117</v>
      </c>
      <c r="V32" s="21">
        <v>1990</v>
      </c>
      <c r="W32" s="25"/>
      <c r="X32" s="21"/>
      <c r="Y32" s="28" t="s">
        <v>875</v>
      </c>
      <c r="Z32" s="21">
        <f t="shared" si="1"/>
        <v>24</v>
      </c>
      <c r="AA32" s="25" t="s">
        <v>671</v>
      </c>
      <c r="AB32" s="21" t="s">
        <v>105</v>
      </c>
      <c r="AC32" s="21"/>
      <c r="AE32" s="90" t="s">
        <v>389</v>
      </c>
      <c r="AF32" s="82"/>
      <c r="CP32" s="19" t="str">
        <f t="shared" si="2"/>
        <v>Wick Bernd</v>
      </c>
      <c r="CR32" s="19">
        <f t="shared" si="3"/>
        <v>24</v>
      </c>
      <c r="CS32" s="19" t="str">
        <f t="shared" si="4"/>
        <v>C</v>
      </c>
      <c r="CT32" s="154">
        <v>3208</v>
      </c>
      <c r="CU32" s="126"/>
      <c r="CV32" s="125">
        <v>772</v>
      </c>
      <c r="CW32" s="33">
        <f t="shared" si="10"/>
        <v>8</v>
      </c>
      <c r="CX32" s="83" t="str">
        <f t="shared" si="11"/>
        <v>Projektingenieur 2</v>
      </c>
      <c r="CY32" s="125"/>
      <c r="CZ32" s="33"/>
      <c r="DA32" s="83"/>
      <c r="DB32" s="20"/>
      <c r="DC32" s="33">
        <v>772</v>
      </c>
      <c r="DD32" s="33">
        <f t="shared" si="8"/>
        <v>8</v>
      </c>
      <c r="DE32" s="83" t="str">
        <f t="shared" si="9"/>
        <v>Projektingenieur 2</v>
      </c>
      <c r="DJ32" s="19">
        <f t="shared" si="5"/>
        <v>3208</v>
      </c>
      <c r="DK32" s="153">
        <v>2</v>
      </c>
      <c r="DL32" s="19">
        <v>3</v>
      </c>
      <c r="DM32" s="19" t="s">
        <v>951</v>
      </c>
    </row>
    <row r="33" spans="1:117" s="19" customFormat="1" x14ac:dyDescent="0.2">
      <c r="A33" s="53">
        <v>1</v>
      </c>
      <c r="B33" s="53"/>
      <c r="C33" s="53">
        <f t="shared" si="0"/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359</v>
      </c>
      <c r="P33" s="15" t="s">
        <v>452</v>
      </c>
      <c r="Q33" s="15">
        <v>29</v>
      </c>
      <c r="R33" s="42"/>
      <c r="S33" s="27" t="s">
        <v>122</v>
      </c>
      <c r="T33" s="21">
        <v>1968</v>
      </c>
      <c r="U33" s="28" t="s">
        <v>201</v>
      </c>
      <c r="V33" s="21">
        <v>1994</v>
      </c>
      <c r="W33" s="25"/>
      <c r="X33" s="21"/>
      <c r="Y33" s="26" t="s">
        <v>123</v>
      </c>
      <c r="Z33" s="21">
        <f t="shared" si="1"/>
        <v>20</v>
      </c>
      <c r="AA33" s="25" t="s">
        <v>673</v>
      </c>
      <c r="AB33" s="21" t="s">
        <v>105</v>
      </c>
      <c r="AC33" s="21"/>
      <c r="AE33" s="90" t="s">
        <v>373</v>
      </c>
      <c r="AF33" s="82"/>
      <c r="CP33" s="19" t="str">
        <f t="shared" si="2"/>
        <v>Kern Etienne</v>
      </c>
      <c r="CR33" s="19">
        <f t="shared" si="3"/>
        <v>20</v>
      </c>
      <c r="CS33" s="19" t="str">
        <f t="shared" si="4"/>
        <v>C</v>
      </c>
      <c r="CT33" s="154">
        <v>4246</v>
      </c>
      <c r="CU33" s="126"/>
      <c r="CV33" s="125">
        <v>772</v>
      </c>
      <c r="CW33" s="33">
        <f t="shared" si="10"/>
        <v>8</v>
      </c>
      <c r="CX33" s="83" t="str">
        <f t="shared" si="11"/>
        <v>Projektingenieur 2</v>
      </c>
      <c r="CY33" s="125">
        <v>772</v>
      </c>
      <c r="CZ33" s="33">
        <f t="shared" ref="CZ33:CZ45" si="12">VLOOKUP($CY33,Funktionsbezeichnungen,3,0)</f>
        <v>8</v>
      </c>
      <c r="DA33" s="83" t="str">
        <f t="shared" ref="DA33:DA45" si="13">VLOOKUP($CY33,Funktionsbezeichnungen,2,0)</f>
        <v>Projektingenieur 2</v>
      </c>
      <c r="DB33" s="20"/>
      <c r="DC33" s="33">
        <v>772</v>
      </c>
      <c r="DD33" s="33">
        <f t="shared" si="8"/>
        <v>8</v>
      </c>
      <c r="DE33" s="83" t="str">
        <f t="shared" si="9"/>
        <v>Projektingenieur 2</v>
      </c>
      <c r="DJ33" s="19">
        <f t="shared" si="5"/>
        <v>4246</v>
      </c>
      <c r="DK33" s="153">
        <v>1</v>
      </c>
      <c r="DL33" s="19">
        <v>2</v>
      </c>
      <c r="DM33" s="19" t="s">
        <v>951</v>
      </c>
    </row>
    <row r="34" spans="1:117" s="19" customFormat="1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52" t="s">
        <v>360</v>
      </c>
      <c r="P34" s="15" t="s">
        <v>458</v>
      </c>
      <c r="Q34" s="15">
        <v>30</v>
      </c>
      <c r="R34" s="16"/>
      <c r="S34" s="20" t="s">
        <v>275</v>
      </c>
      <c r="T34" s="21">
        <v>1969</v>
      </c>
      <c r="U34" s="28" t="s">
        <v>299</v>
      </c>
      <c r="V34" s="21">
        <v>1996</v>
      </c>
      <c r="W34" s="25"/>
      <c r="X34" s="21"/>
      <c r="Y34" s="25" t="s">
        <v>276</v>
      </c>
      <c r="Z34" s="21">
        <f t="shared" si="1"/>
        <v>18</v>
      </c>
      <c r="AA34" s="25" t="s">
        <v>110</v>
      </c>
      <c r="AB34" s="21" t="s">
        <v>105</v>
      </c>
      <c r="AC34" s="21"/>
      <c r="AE34" s="90" t="s">
        <v>376</v>
      </c>
      <c r="AF34" s="82"/>
      <c r="CP34" s="19" t="str">
        <f t="shared" si="2"/>
        <v>Knoll Bernd</v>
      </c>
      <c r="CR34" s="19">
        <f t="shared" si="3"/>
        <v>18</v>
      </c>
      <c r="CS34" s="19" t="str">
        <f t="shared" si="4"/>
        <v>C</v>
      </c>
      <c r="CT34" s="154">
        <v>4291</v>
      </c>
      <c r="CU34" s="126"/>
      <c r="CV34" s="125">
        <v>772</v>
      </c>
      <c r="CW34" s="33">
        <f t="shared" si="10"/>
        <v>8</v>
      </c>
      <c r="CX34" s="83" t="str">
        <f t="shared" si="11"/>
        <v>Projektingenieur 2</v>
      </c>
      <c r="CY34" s="125">
        <v>772</v>
      </c>
      <c r="CZ34" s="33">
        <f t="shared" si="12"/>
        <v>8</v>
      </c>
      <c r="DA34" s="83" t="str">
        <f t="shared" si="13"/>
        <v>Projektingenieur 2</v>
      </c>
      <c r="DB34" s="20"/>
      <c r="DC34" s="33">
        <v>772</v>
      </c>
      <c r="DD34" s="33">
        <f t="shared" si="8"/>
        <v>8</v>
      </c>
      <c r="DE34" s="83" t="str">
        <f t="shared" si="9"/>
        <v>Projektingenieur 2</v>
      </c>
      <c r="DJ34" s="19">
        <f t="shared" si="5"/>
        <v>4291</v>
      </c>
      <c r="DK34" s="153">
        <v>1</v>
      </c>
      <c r="DL34" s="19">
        <v>2</v>
      </c>
      <c r="DM34" s="185" t="s">
        <v>968</v>
      </c>
    </row>
    <row r="35" spans="1:117" s="19" customFormat="1" ht="24.95" customHeight="1" x14ac:dyDescent="0.2">
      <c r="A35" s="53">
        <v>0</v>
      </c>
      <c r="B35" s="53">
        <v>1</v>
      </c>
      <c r="C35" s="53">
        <f t="shared" si="0"/>
        <v>1</v>
      </c>
      <c r="D35" s="55"/>
      <c r="E35" s="55"/>
      <c r="F35" s="56">
        <v>1</v>
      </c>
      <c r="G35" s="54"/>
      <c r="H35" s="54"/>
      <c r="I35" s="56"/>
      <c r="J35" s="54"/>
      <c r="K35" s="56"/>
      <c r="L35" s="56"/>
      <c r="M35" s="56"/>
      <c r="N35" s="58"/>
      <c r="O35" s="166" t="s">
        <v>359</v>
      </c>
      <c r="P35" s="167" t="s">
        <v>460</v>
      </c>
      <c r="Q35" s="15">
        <v>31</v>
      </c>
      <c r="R35" s="168"/>
      <c r="S35" s="20" t="s">
        <v>231</v>
      </c>
      <c r="T35" s="21">
        <v>1967</v>
      </c>
      <c r="U35" s="28" t="s">
        <v>232</v>
      </c>
      <c r="V35" s="21">
        <v>1996</v>
      </c>
      <c r="W35" s="25"/>
      <c r="X35" s="21"/>
      <c r="Y35" s="28" t="s">
        <v>233</v>
      </c>
      <c r="Z35" s="118">
        <f t="shared" si="1"/>
        <v>18</v>
      </c>
      <c r="AA35" s="25" t="s">
        <v>675</v>
      </c>
      <c r="AB35" s="118" t="s">
        <v>105</v>
      </c>
      <c r="AC35" s="21"/>
      <c r="AE35" s="90" t="s">
        <v>373</v>
      </c>
      <c r="AF35" s="82"/>
      <c r="CP35" s="19" t="str">
        <f t="shared" si="2"/>
        <v>Ruff Ute</v>
      </c>
      <c r="CR35" s="19">
        <f t="shared" si="3"/>
        <v>18</v>
      </c>
      <c r="CS35" s="19" t="str">
        <f t="shared" si="4"/>
        <v>C</v>
      </c>
      <c r="CT35" s="154">
        <v>4277</v>
      </c>
      <c r="CU35" s="126"/>
      <c r="CV35" s="125">
        <v>782</v>
      </c>
      <c r="CW35" s="33">
        <f t="shared" si="10"/>
        <v>8</v>
      </c>
      <c r="CX35" s="83" t="str">
        <f t="shared" si="11"/>
        <v>Projektingenieur 2</v>
      </c>
      <c r="CY35" s="125">
        <v>782</v>
      </c>
      <c r="CZ35" s="33">
        <f t="shared" si="12"/>
        <v>8</v>
      </c>
      <c r="DA35" s="83" t="str">
        <f t="shared" si="13"/>
        <v>Projektingenieur 2</v>
      </c>
      <c r="DB35" s="20"/>
      <c r="DC35" s="33">
        <v>782</v>
      </c>
      <c r="DD35" s="33">
        <f t="shared" si="8"/>
        <v>8</v>
      </c>
      <c r="DE35" s="83" t="str">
        <f t="shared" si="9"/>
        <v>Projektingenieur 2</v>
      </c>
      <c r="DJ35" s="19">
        <f t="shared" si="5"/>
        <v>4277</v>
      </c>
      <c r="DK35" s="153">
        <v>3</v>
      </c>
      <c r="DL35" s="19">
        <v>2</v>
      </c>
      <c r="DM35" s="19" t="s">
        <v>952</v>
      </c>
    </row>
    <row r="36" spans="1:117" s="19" customFormat="1" x14ac:dyDescent="0.2">
      <c r="A36" s="53">
        <v>0</v>
      </c>
      <c r="B36" s="53"/>
      <c r="C36" s="53">
        <f t="shared" si="0"/>
        <v>1</v>
      </c>
      <c r="D36" s="55"/>
      <c r="E36" s="55">
        <v>1</v>
      </c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466</v>
      </c>
      <c r="Q36" s="15">
        <v>32</v>
      </c>
      <c r="R36" s="42"/>
      <c r="S36" s="20" t="s">
        <v>246</v>
      </c>
      <c r="T36" s="21">
        <v>1972</v>
      </c>
      <c r="U36" s="28" t="s">
        <v>198</v>
      </c>
      <c r="V36" s="21">
        <v>1998</v>
      </c>
      <c r="W36" s="25"/>
      <c r="X36" s="21"/>
      <c r="Y36" s="28" t="s">
        <v>247</v>
      </c>
      <c r="Z36" s="21">
        <f t="shared" si="1"/>
        <v>16</v>
      </c>
      <c r="AA36" s="25" t="s">
        <v>392</v>
      </c>
      <c r="AB36" s="21" t="s">
        <v>105</v>
      </c>
      <c r="AC36" s="21"/>
      <c r="AE36" s="90" t="s">
        <v>404</v>
      </c>
      <c r="AF36" s="82"/>
      <c r="CP36" s="19" t="str">
        <f t="shared" si="2"/>
        <v>Martin Dirk</v>
      </c>
      <c r="CR36" s="19">
        <f t="shared" si="3"/>
        <v>16</v>
      </c>
      <c r="CS36" s="19" t="str">
        <f t="shared" si="4"/>
        <v>C</v>
      </c>
      <c r="CT36" s="154">
        <v>7696</v>
      </c>
      <c r="CU36" s="126"/>
      <c r="CV36" s="125">
        <v>772</v>
      </c>
      <c r="CW36" s="33">
        <f t="shared" si="10"/>
        <v>8</v>
      </c>
      <c r="CX36" s="83" t="str">
        <f t="shared" si="11"/>
        <v>Projektingenieur 2</v>
      </c>
      <c r="CY36" s="125">
        <v>772</v>
      </c>
      <c r="CZ36" s="33">
        <f t="shared" si="12"/>
        <v>8</v>
      </c>
      <c r="DA36" s="83" t="str">
        <f t="shared" si="13"/>
        <v>Projektingenieur 2</v>
      </c>
      <c r="DB36" s="20"/>
      <c r="DC36" s="33">
        <v>772</v>
      </c>
      <c r="DD36" s="33">
        <f t="shared" si="8"/>
        <v>8</v>
      </c>
      <c r="DE36" s="83" t="str">
        <f t="shared" si="9"/>
        <v>Projektingenieur 2</v>
      </c>
      <c r="DJ36" s="19">
        <f t="shared" si="5"/>
        <v>7696</v>
      </c>
      <c r="DK36" s="153">
        <v>2</v>
      </c>
      <c r="DL36" s="19">
        <v>3</v>
      </c>
      <c r="DM36" s="19" t="s">
        <v>951</v>
      </c>
    </row>
    <row r="37" spans="1:117" s="19" customFormat="1" x14ac:dyDescent="0.2">
      <c r="A37" s="53">
        <v>0</v>
      </c>
      <c r="B37" s="53">
        <v>1</v>
      </c>
      <c r="C37" s="53">
        <f t="shared" si="0"/>
        <v>1</v>
      </c>
      <c r="D37" s="55">
        <v>1</v>
      </c>
      <c r="E37" s="55"/>
      <c r="F37" s="56"/>
      <c r="G37" s="54"/>
      <c r="H37" s="54"/>
      <c r="I37" s="56"/>
      <c r="J37" s="54"/>
      <c r="K37" s="56"/>
      <c r="L37" s="56"/>
      <c r="M37" s="56"/>
      <c r="N37" s="58"/>
      <c r="O37" s="52" t="s">
        <v>360</v>
      </c>
      <c r="P37" s="15" t="s">
        <v>549</v>
      </c>
      <c r="Q37" s="15">
        <v>33</v>
      </c>
      <c r="R37" s="42"/>
      <c r="S37" s="20" t="s">
        <v>550</v>
      </c>
      <c r="T37" s="21">
        <v>1974</v>
      </c>
      <c r="U37" s="28" t="s">
        <v>197</v>
      </c>
      <c r="V37" s="21">
        <v>1999</v>
      </c>
      <c r="W37" s="25" t="s">
        <v>616</v>
      </c>
      <c r="X37" s="21">
        <v>2009</v>
      </c>
      <c r="Y37" s="28"/>
      <c r="Z37" s="21">
        <f t="shared" si="1"/>
        <v>15</v>
      </c>
      <c r="AA37" s="25" t="s">
        <v>681</v>
      </c>
      <c r="AB37" s="21" t="s">
        <v>105</v>
      </c>
      <c r="AC37" s="21"/>
      <c r="AE37" s="90" t="s">
        <v>373</v>
      </c>
      <c r="AF37" s="82"/>
      <c r="CP37" s="19" t="str">
        <f t="shared" si="2"/>
        <v>Raupp Daniela</v>
      </c>
      <c r="CR37" s="19">
        <f t="shared" si="3"/>
        <v>15</v>
      </c>
      <c r="CS37" s="19" t="str">
        <f t="shared" si="4"/>
        <v>C</v>
      </c>
      <c r="CT37" s="154">
        <v>3204</v>
      </c>
      <c r="CU37" s="126"/>
      <c r="CV37" s="125">
        <v>772</v>
      </c>
      <c r="CW37" s="33">
        <f t="shared" si="10"/>
        <v>8</v>
      </c>
      <c r="CX37" s="83" t="str">
        <f t="shared" si="11"/>
        <v>Projektingenieur 2</v>
      </c>
      <c r="CY37" s="125">
        <v>772</v>
      </c>
      <c r="CZ37" s="33">
        <f t="shared" si="12"/>
        <v>8</v>
      </c>
      <c r="DA37" s="83" t="str">
        <f t="shared" si="13"/>
        <v>Projektingenieur 2</v>
      </c>
      <c r="DB37" s="20"/>
      <c r="DC37" s="33">
        <v>772</v>
      </c>
      <c r="DD37" s="33">
        <f t="shared" si="8"/>
        <v>8</v>
      </c>
      <c r="DE37" s="83" t="str">
        <f t="shared" si="9"/>
        <v>Projektingenieur 2</v>
      </c>
      <c r="DJ37" s="19">
        <f t="shared" si="5"/>
        <v>3204</v>
      </c>
      <c r="DK37" s="153">
        <v>1</v>
      </c>
      <c r="DL37" s="19">
        <v>1</v>
      </c>
      <c r="DM37" s="19" t="s">
        <v>951</v>
      </c>
    </row>
    <row r="38" spans="1:117" s="19" customFormat="1" ht="23.85" customHeight="1" x14ac:dyDescent="0.2">
      <c r="A38" s="53">
        <v>0</v>
      </c>
      <c r="B38" s="53">
        <v>1</v>
      </c>
      <c r="C38" s="53">
        <f>IF(Z38&gt;=10,1,0)</f>
        <v>1</v>
      </c>
      <c r="D38" s="55"/>
      <c r="E38" s="55">
        <v>1</v>
      </c>
      <c r="F38" s="56"/>
      <c r="G38" s="54"/>
      <c r="H38" s="54"/>
      <c r="I38" s="56"/>
      <c r="J38" s="54"/>
      <c r="K38" s="56"/>
      <c r="L38" s="56"/>
      <c r="M38" s="56"/>
      <c r="N38" s="58"/>
      <c r="O38" s="52" t="s">
        <v>361</v>
      </c>
      <c r="P38" s="15" t="s">
        <v>644</v>
      </c>
      <c r="Q38" s="15">
        <v>34</v>
      </c>
      <c r="R38" s="42"/>
      <c r="S38" s="20" t="s">
        <v>645</v>
      </c>
      <c r="T38" s="21">
        <v>1973</v>
      </c>
      <c r="U38" s="28" t="s">
        <v>646</v>
      </c>
      <c r="V38" s="21">
        <v>1999</v>
      </c>
      <c r="W38" s="25"/>
      <c r="X38" s="21"/>
      <c r="Y38" s="28" t="s">
        <v>647</v>
      </c>
      <c r="Z38" s="118">
        <f>$AD$3-V38</f>
        <v>15</v>
      </c>
      <c r="AA38" s="25" t="s">
        <v>269</v>
      </c>
      <c r="AB38" s="118" t="s">
        <v>105</v>
      </c>
      <c r="AC38" s="21"/>
      <c r="AE38" s="90" t="s">
        <v>373</v>
      </c>
      <c r="AF38" s="82"/>
      <c r="CP38" s="19" t="str">
        <f>+S38</f>
        <v>Luible Judith</v>
      </c>
      <c r="CR38" s="19">
        <f>+Z38</f>
        <v>15</v>
      </c>
      <c r="CS38" s="19" t="str">
        <f>+AB38</f>
        <v>C</v>
      </c>
      <c r="CT38" s="154">
        <v>4355</v>
      </c>
      <c r="CU38" s="126"/>
      <c r="CV38" s="125">
        <v>772</v>
      </c>
      <c r="CW38" s="33">
        <f>VLOOKUP($CV38,Funktionsbezeichnungen,3,0)</f>
        <v>8</v>
      </c>
      <c r="CX38" s="83" t="str">
        <f>VLOOKUP($CV38,Funktionsbezeichnungen,2,0)</f>
        <v>Projektingenieur 2</v>
      </c>
      <c r="CY38" s="125">
        <v>772</v>
      </c>
      <c r="CZ38" s="33">
        <f>VLOOKUP($CY38,Funktionsbezeichnungen,3,0)</f>
        <v>8</v>
      </c>
      <c r="DA38" s="83" t="str">
        <f>VLOOKUP($CY38,Funktionsbezeichnungen,2,0)</f>
        <v>Projektingenieur 2</v>
      </c>
      <c r="DB38" s="20"/>
      <c r="DC38" s="33">
        <v>771</v>
      </c>
      <c r="DD38" s="33">
        <f>VLOOKUP($DC38,Funktionsbezeichnungen,3,0)</f>
        <v>7</v>
      </c>
      <c r="DE38" s="83" t="str">
        <f>VLOOKUP($DC38,Funktionsbezeichnungen,2,0)</f>
        <v>Projektingenieur 1</v>
      </c>
      <c r="DJ38" s="19">
        <f t="shared" si="5"/>
        <v>4355</v>
      </c>
      <c r="DK38" s="153">
        <v>2</v>
      </c>
      <c r="DL38" s="19">
        <v>3</v>
      </c>
      <c r="DM38" s="19" t="s">
        <v>951</v>
      </c>
    </row>
    <row r="39" spans="1:117" s="19" customFormat="1" x14ac:dyDescent="0.2">
      <c r="A39" s="53">
        <v>0</v>
      </c>
      <c r="B39" s="53"/>
      <c r="C39" s="53">
        <f t="shared" si="0"/>
        <v>1</v>
      </c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360</v>
      </c>
      <c r="P39" s="15" t="s">
        <v>640</v>
      </c>
      <c r="Q39" s="15">
        <v>35</v>
      </c>
      <c r="R39" s="42"/>
      <c r="S39" s="20" t="s">
        <v>641</v>
      </c>
      <c r="T39" s="21">
        <v>1971</v>
      </c>
      <c r="U39" s="28" t="s">
        <v>709</v>
      </c>
      <c r="V39" s="21">
        <v>2000</v>
      </c>
      <c r="W39" s="25"/>
      <c r="X39" s="21"/>
      <c r="Y39" s="28" t="s">
        <v>643</v>
      </c>
      <c r="Z39" s="21">
        <f t="shared" si="1"/>
        <v>14</v>
      </c>
      <c r="AA39" s="25" t="s">
        <v>97</v>
      </c>
      <c r="AB39" s="21" t="s">
        <v>105</v>
      </c>
      <c r="AC39" s="21"/>
      <c r="AE39" s="90" t="s">
        <v>373</v>
      </c>
      <c r="AF39" s="82"/>
      <c r="CP39" s="19" t="str">
        <f t="shared" si="2"/>
        <v>Albrecht Stefan</v>
      </c>
      <c r="CR39" s="19">
        <f t="shared" si="3"/>
        <v>14</v>
      </c>
      <c r="CS39" s="19" t="str">
        <f t="shared" si="4"/>
        <v>C</v>
      </c>
      <c r="CT39" s="154">
        <v>4900</v>
      </c>
      <c r="CU39" s="126"/>
      <c r="CV39" s="125">
        <v>772</v>
      </c>
      <c r="CW39" s="33">
        <f t="shared" si="10"/>
        <v>8</v>
      </c>
      <c r="CX39" s="83" t="str">
        <f t="shared" si="11"/>
        <v>Projektingenieur 2</v>
      </c>
      <c r="CY39" s="125">
        <v>772</v>
      </c>
      <c r="CZ39" s="33">
        <f t="shared" si="12"/>
        <v>8</v>
      </c>
      <c r="DA39" s="83" t="str">
        <f t="shared" si="13"/>
        <v>Projektingenieur 2</v>
      </c>
      <c r="DB39" s="20"/>
      <c r="DC39" s="33">
        <v>772</v>
      </c>
      <c r="DD39" s="33">
        <f t="shared" si="8"/>
        <v>8</v>
      </c>
      <c r="DE39" s="83" t="str">
        <f t="shared" si="9"/>
        <v>Projektingenieur 2</v>
      </c>
      <c r="DJ39" s="19">
        <f t="shared" si="5"/>
        <v>4900</v>
      </c>
      <c r="DK39" s="153">
        <v>1</v>
      </c>
      <c r="DL39" s="19">
        <v>2</v>
      </c>
      <c r="DM39" s="19" t="s">
        <v>951</v>
      </c>
    </row>
    <row r="40" spans="1:117" s="19" customFormat="1" x14ac:dyDescent="0.2">
      <c r="A40" s="53">
        <v>0</v>
      </c>
      <c r="B40" s="53"/>
      <c r="C40" s="53">
        <f t="shared" si="0"/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358</v>
      </c>
      <c r="P40" s="15" t="s">
        <v>602</v>
      </c>
      <c r="Q40" s="15">
        <v>36</v>
      </c>
      <c r="R40" s="42"/>
      <c r="S40" s="20" t="s">
        <v>599</v>
      </c>
      <c r="T40" s="21">
        <v>1977</v>
      </c>
      <c r="U40" s="28" t="s">
        <v>600</v>
      </c>
      <c r="V40" s="21">
        <v>2000</v>
      </c>
      <c r="W40" s="25"/>
      <c r="X40" s="21"/>
      <c r="Y40" s="28" t="s">
        <v>601</v>
      </c>
      <c r="Z40" s="21">
        <f t="shared" si="1"/>
        <v>14</v>
      </c>
      <c r="AA40" s="25" t="s">
        <v>97</v>
      </c>
      <c r="AB40" s="21" t="s">
        <v>105</v>
      </c>
      <c r="AC40" s="21"/>
      <c r="AE40" s="90" t="s">
        <v>620</v>
      </c>
      <c r="AF40" s="82"/>
      <c r="CP40" s="19" t="str">
        <f t="shared" si="2"/>
        <v>Trouillet Jean-Georges</v>
      </c>
      <c r="CR40" s="19">
        <f t="shared" si="3"/>
        <v>14</v>
      </c>
      <c r="CS40" s="19" t="str">
        <f t="shared" si="4"/>
        <v>C</v>
      </c>
      <c r="CT40" s="154">
        <v>3206</v>
      </c>
      <c r="CU40" s="126"/>
      <c r="CV40" s="125">
        <v>772</v>
      </c>
      <c r="CW40" s="33">
        <f t="shared" si="10"/>
        <v>8</v>
      </c>
      <c r="CX40" s="83" t="str">
        <f t="shared" si="11"/>
        <v>Projektingenieur 2</v>
      </c>
      <c r="CY40" s="125">
        <v>772</v>
      </c>
      <c r="CZ40" s="33">
        <f t="shared" si="12"/>
        <v>8</v>
      </c>
      <c r="DA40" s="83" t="str">
        <f t="shared" si="13"/>
        <v>Projektingenieur 2</v>
      </c>
      <c r="DB40" s="20"/>
      <c r="DC40" s="33">
        <v>772</v>
      </c>
      <c r="DD40" s="33">
        <f t="shared" si="8"/>
        <v>8</v>
      </c>
      <c r="DE40" s="83" t="str">
        <f t="shared" si="9"/>
        <v>Projektingenieur 2</v>
      </c>
      <c r="DJ40" s="19">
        <f t="shared" si="5"/>
        <v>3206</v>
      </c>
      <c r="DK40" s="153">
        <v>1</v>
      </c>
      <c r="DL40" s="19">
        <v>2</v>
      </c>
      <c r="DM40" s="19" t="s">
        <v>951</v>
      </c>
    </row>
    <row r="41" spans="1:117" s="19" customFormat="1" x14ac:dyDescent="0.2">
      <c r="A41" s="53">
        <v>0</v>
      </c>
      <c r="B41" s="53">
        <v>1</v>
      </c>
      <c r="C41" s="53">
        <f t="shared" si="0"/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52" t="s">
        <v>359</v>
      </c>
      <c r="P41" s="15" t="s">
        <v>470</v>
      </c>
      <c r="Q41" s="15">
        <v>37</v>
      </c>
      <c r="R41" s="42"/>
      <c r="S41" s="20" t="s">
        <v>227</v>
      </c>
      <c r="T41" s="21">
        <v>1976</v>
      </c>
      <c r="U41" s="28" t="s">
        <v>604</v>
      </c>
      <c r="V41" s="21">
        <v>2001</v>
      </c>
      <c r="W41" s="25"/>
      <c r="X41" s="21"/>
      <c r="Y41" s="28" t="s">
        <v>106</v>
      </c>
      <c r="Z41" s="21">
        <f t="shared" si="1"/>
        <v>13</v>
      </c>
      <c r="AA41" s="25" t="s">
        <v>605</v>
      </c>
      <c r="AB41" s="21" t="s">
        <v>105</v>
      </c>
      <c r="AC41" s="21"/>
      <c r="AE41" s="90" t="s">
        <v>891</v>
      </c>
      <c r="AF41" s="82"/>
      <c r="CP41" s="19" t="str">
        <f t="shared" si="2"/>
        <v>Chroust Steffi</v>
      </c>
      <c r="CR41" s="19">
        <f t="shared" si="3"/>
        <v>13</v>
      </c>
      <c r="CS41" s="19" t="str">
        <f t="shared" si="4"/>
        <v>C</v>
      </c>
      <c r="CT41" s="154">
        <v>4275</v>
      </c>
      <c r="CU41" s="126"/>
      <c r="CV41" s="125">
        <v>782</v>
      </c>
      <c r="CW41" s="33">
        <f t="shared" si="10"/>
        <v>8</v>
      </c>
      <c r="CX41" s="83" t="str">
        <f t="shared" si="11"/>
        <v>Projektingenieur 2</v>
      </c>
      <c r="CY41" s="125">
        <v>782</v>
      </c>
      <c r="CZ41" s="33">
        <f t="shared" si="12"/>
        <v>8</v>
      </c>
      <c r="DA41" s="83" t="str">
        <f t="shared" si="13"/>
        <v>Projektingenieur 2</v>
      </c>
      <c r="DB41" s="20"/>
      <c r="DC41" s="33">
        <v>781</v>
      </c>
      <c r="DD41" s="33">
        <f t="shared" si="8"/>
        <v>7</v>
      </c>
      <c r="DE41" s="83" t="str">
        <f t="shared" si="9"/>
        <v>Projektingenieur 1</v>
      </c>
      <c r="DJ41" s="19">
        <f t="shared" si="5"/>
        <v>4275</v>
      </c>
      <c r="DK41" s="153">
        <v>2</v>
      </c>
      <c r="DL41" s="19">
        <v>3</v>
      </c>
      <c r="DM41" s="19" t="s">
        <v>952</v>
      </c>
    </row>
    <row r="42" spans="1:117" s="19" customFormat="1" x14ac:dyDescent="0.2">
      <c r="A42" s="53">
        <v>0</v>
      </c>
      <c r="B42" s="53"/>
      <c r="C42" s="53">
        <f t="shared" si="0"/>
        <v>1</v>
      </c>
      <c r="D42" s="55">
        <v>1</v>
      </c>
      <c r="E42" s="55"/>
      <c r="F42" s="56"/>
      <c r="G42" s="54"/>
      <c r="H42" s="54"/>
      <c r="I42" s="56"/>
      <c r="J42" s="54"/>
      <c r="K42" s="56"/>
      <c r="L42" s="56"/>
      <c r="M42" s="56"/>
      <c r="N42" s="58"/>
      <c r="O42" s="52" t="s">
        <v>359</v>
      </c>
      <c r="P42" s="15" t="s">
        <v>471</v>
      </c>
      <c r="Q42" s="15">
        <v>38</v>
      </c>
      <c r="R42" s="42"/>
      <c r="S42" s="20" t="s">
        <v>229</v>
      </c>
      <c r="T42" s="21">
        <v>1976</v>
      </c>
      <c r="U42" s="28" t="s">
        <v>241</v>
      </c>
      <c r="V42" s="21">
        <v>2001</v>
      </c>
      <c r="W42" s="25"/>
      <c r="X42" s="21"/>
      <c r="Y42" s="28" t="s">
        <v>337</v>
      </c>
      <c r="Z42" s="21">
        <f t="shared" si="1"/>
        <v>13</v>
      </c>
      <c r="AA42" s="25" t="s">
        <v>683</v>
      </c>
      <c r="AB42" s="21" t="s">
        <v>105</v>
      </c>
      <c r="AC42" s="21"/>
      <c r="AE42" s="90" t="s">
        <v>373</v>
      </c>
      <c r="AF42" s="82"/>
      <c r="CP42" s="19" t="str">
        <f t="shared" si="2"/>
        <v>Falzone Lorenzo</v>
      </c>
      <c r="CR42" s="19">
        <f t="shared" si="3"/>
        <v>13</v>
      </c>
      <c r="CS42" s="19" t="str">
        <f t="shared" si="4"/>
        <v>C</v>
      </c>
      <c r="CT42" s="154">
        <v>7695</v>
      </c>
      <c r="CU42" s="126"/>
      <c r="CV42" s="125">
        <v>772</v>
      </c>
      <c r="CW42" s="33">
        <f t="shared" si="10"/>
        <v>8</v>
      </c>
      <c r="CX42" s="83" t="str">
        <f t="shared" si="11"/>
        <v>Projektingenieur 2</v>
      </c>
      <c r="CY42" s="125">
        <v>772</v>
      </c>
      <c r="CZ42" s="33">
        <f t="shared" si="12"/>
        <v>8</v>
      </c>
      <c r="DA42" s="83" t="str">
        <f t="shared" si="13"/>
        <v>Projektingenieur 2</v>
      </c>
      <c r="DB42" s="20"/>
      <c r="DC42" s="33">
        <v>771</v>
      </c>
      <c r="DD42" s="33">
        <f t="shared" si="8"/>
        <v>7</v>
      </c>
      <c r="DE42" s="83" t="str">
        <f t="shared" si="9"/>
        <v>Projektingenieur 1</v>
      </c>
      <c r="DJ42" s="19">
        <f t="shared" si="5"/>
        <v>7695</v>
      </c>
      <c r="DK42" s="153">
        <v>1</v>
      </c>
      <c r="DL42" s="19">
        <v>2</v>
      </c>
      <c r="DM42" s="19" t="s">
        <v>951</v>
      </c>
    </row>
    <row r="43" spans="1:117" s="19" customFormat="1" x14ac:dyDescent="0.2">
      <c r="A43" s="53">
        <v>0</v>
      </c>
      <c r="B43" s="53">
        <v>1</v>
      </c>
      <c r="C43" s="53">
        <f t="shared" si="0"/>
        <v>1</v>
      </c>
      <c r="D43" s="55">
        <v>1</v>
      </c>
      <c r="E43" s="55"/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360</v>
      </c>
      <c r="P43" s="15" t="s">
        <v>588</v>
      </c>
      <c r="Q43" s="15">
        <v>39</v>
      </c>
      <c r="R43" s="42"/>
      <c r="S43" s="20" t="s">
        <v>589</v>
      </c>
      <c r="T43" s="21">
        <v>1976</v>
      </c>
      <c r="U43" s="28" t="s">
        <v>194</v>
      </c>
      <c r="V43" s="21">
        <v>2001</v>
      </c>
      <c r="W43" s="25"/>
      <c r="X43" s="21"/>
      <c r="Y43" s="28" t="s">
        <v>1024</v>
      </c>
      <c r="Z43" s="21">
        <f t="shared" si="1"/>
        <v>13</v>
      </c>
      <c r="AA43" s="25" t="s">
        <v>684</v>
      </c>
      <c r="AB43" s="21" t="s">
        <v>105</v>
      </c>
      <c r="AC43" s="21"/>
      <c r="AE43" s="90" t="s">
        <v>373</v>
      </c>
      <c r="AF43" s="82"/>
      <c r="CP43" s="19" t="str">
        <f t="shared" si="2"/>
        <v>Weber Madeleine</v>
      </c>
      <c r="CR43" s="19">
        <f t="shared" si="3"/>
        <v>13</v>
      </c>
      <c r="CS43" s="19" t="str">
        <f t="shared" si="4"/>
        <v>C</v>
      </c>
      <c r="CT43" s="154">
        <v>4350</v>
      </c>
      <c r="CU43" s="126"/>
      <c r="CV43" s="125">
        <v>772</v>
      </c>
      <c r="CW43" s="33">
        <f t="shared" si="10"/>
        <v>8</v>
      </c>
      <c r="CX43" s="83" t="str">
        <f t="shared" si="11"/>
        <v>Projektingenieur 2</v>
      </c>
      <c r="CY43" s="125">
        <v>772</v>
      </c>
      <c r="CZ43" s="33">
        <f t="shared" si="12"/>
        <v>8</v>
      </c>
      <c r="DA43" s="83" t="str">
        <f t="shared" si="13"/>
        <v>Projektingenieur 2</v>
      </c>
      <c r="DB43" s="20"/>
      <c r="DC43" s="33">
        <v>771</v>
      </c>
      <c r="DD43" s="33">
        <f t="shared" si="8"/>
        <v>7</v>
      </c>
      <c r="DE43" s="83" t="str">
        <f t="shared" si="9"/>
        <v>Projektingenieur 1</v>
      </c>
      <c r="DJ43" s="19">
        <f t="shared" si="5"/>
        <v>4350</v>
      </c>
      <c r="DK43" s="153">
        <v>1</v>
      </c>
      <c r="DL43" s="19">
        <v>2</v>
      </c>
      <c r="DM43" s="19" t="s">
        <v>951</v>
      </c>
    </row>
    <row r="44" spans="1:117" s="19" customFormat="1" ht="25.5" customHeight="1" x14ac:dyDescent="0.2">
      <c r="A44" s="53">
        <v>0</v>
      </c>
      <c r="B44" s="53"/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469</v>
      </c>
      <c r="Q44" s="15">
        <v>40</v>
      </c>
      <c r="R44" s="42"/>
      <c r="S44" s="20" t="s">
        <v>301</v>
      </c>
      <c r="T44" s="21">
        <v>1975</v>
      </c>
      <c r="U44" s="28" t="s">
        <v>302</v>
      </c>
      <c r="V44" s="21">
        <v>2001</v>
      </c>
      <c r="W44" s="25"/>
      <c r="X44" s="21"/>
      <c r="Y44" s="28" t="s">
        <v>303</v>
      </c>
      <c r="Z44" s="118">
        <f t="shared" si="1"/>
        <v>13</v>
      </c>
      <c r="AA44" s="169" t="s">
        <v>682</v>
      </c>
      <c r="AB44" s="118" t="s">
        <v>105</v>
      </c>
      <c r="AC44" s="21"/>
      <c r="AE44" s="90" t="s">
        <v>373</v>
      </c>
      <c r="AF44" s="82"/>
      <c r="CP44" s="19" t="str">
        <f t="shared" si="2"/>
        <v>Rey Lionel</v>
      </c>
      <c r="CR44" s="19">
        <f t="shared" si="3"/>
        <v>13</v>
      </c>
      <c r="CS44" s="19" t="str">
        <f t="shared" si="4"/>
        <v>C</v>
      </c>
      <c r="CT44" s="154">
        <v>4299</v>
      </c>
      <c r="CU44" s="126"/>
      <c r="CV44" s="125">
        <v>782</v>
      </c>
      <c r="CW44" s="33">
        <f t="shared" ref="CW44:CW82" si="14">VLOOKUP($CV44,Funktionsbezeichnungen,3,0)</f>
        <v>8</v>
      </c>
      <c r="CX44" s="83" t="str">
        <f t="shared" ref="CX44:CX82" si="15">VLOOKUP($CV44,Funktionsbezeichnungen,2,0)</f>
        <v>Projektingenieur 2</v>
      </c>
      <c r="CY44" s="125">
        <v>782</v>
      </c>
      <c r="CZ44" s="33">
        <f t="shared" si="12"/>
        <v>8</v>
      </c>
      <c r="DA44" s="83" t="str">
        <f t="shared" si="13"/>
        <v>Projektingenieur 2</v>
      </c>
      <c r="DB44" s="20"/>
      <c r="DC44" s="33">
        <v>782</v>
      </c>
      <c r="DD44" s="33">
        <f t="shared" si="8"/>
        <v>8</v>
      </c>
      <c r="DE44" s="83" t="str">
        <f t="shared" si="9"/>
        <v>Projektingenieur 2</v>
      </c>
      <c r="DJ44" s="19">
        <f t="shared" si="5"/>
        <v>4299</v>
      </c>
      <c r="DK44" s="153">
        <v>2</v>
      </c>
      <c r="DL44" s="19">
        <v>3</v>
      </c>
      <c r="DM44" s="19" t="s">
        <v>952</v>
      </c>
    </row>
    <row r="45" spans="1:117" s="19" customFormat="1" ht="25.5" customHeight="1" x14ac:dyDescent="0.2">
      <c r="A45" s="53">
        <v>0</v>
      </c>
      <c r="B45" s="53"/>
      <c r="C45" s="53">
        <f>IF(Z45&gt;=10,1,0)</f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361</v>
      </c>
      <c r="P45" s="15" t="s">
        <v>934</v>
      </c>
      <c r="Q45" s="15">
        <v>41</v>
      </c>
      <c r="R45" s="42"/>
      <c r="S45" s="20" t="s">
        <v>935</v>
      </c>
      <c r="T45" s="21">
        <v>1976</v>
      </c>
      <c r="U45" s="28" t="s">
        <v>936</v>
      </c>
      <c r="V45" s="21">
        <v>2004</v>
      </c>
      <c r="W45" s="25"/>
      <c r="X45" s="21"/>
      <c r="Y45" s="28"/>
      <c r="Z45" s="118">
        <f>$AD$3-V45</f>
        <v>10</v>
      </c>
      <c r="AA45" s="169" t="s">
        <v>937</v>
      </c>
      <c r="AB45" s="118" t="s">
        <v>105</v>
      </c>
      <c r="AC45" s="21"/>
      <c r="AE45" s="90" t="s">
        <v>373</v>
      </c>
      <c r="AF45" s="82"/>
      <c r="CP45" s="19" t="str">
        <f>+S45</f>
        <v>Becksmann Thomas J.</v>
      </c>
      <c r="CR45" s="19">
        <f>+Z45</f>
        <v>10</v>
      </c>
      <c r="CS45" s="19" t="str">
        <f>+AB45</f>
        <v>C</v>
      </c>
      <c r="CT45" s="154">
        <v>3210</v>
      </c>
      <c r="CU45" s="126"/>
      <c r="CV45" s="125">
        <v>772</v>
      </c>
      <c r="CW45" s="33">
        <f t="shared" si="14"/>
        <v>8</v>
      </c>
      <c r="CX45" s="83" t="str">
        <f t="shared" si="15"/>
        <v>Projektingenieur 2</v>
      </c>
      <c r="CY45" s="125">
        <v>772</v>
      </c>
      <c r="CZ45" s="33">
        <f t="shared" si="12"/>
        <v>8</v>
      </c>
      <c r="DA45" s="83" t="str">
        <f t="shared" si="13"/>
        <v>Projektingenieur 2</v>
      </c>
      <c r="DB45" s="20"/>
      <c r="DC45" s="33">
        <v>771</v>
      </c>
      <c r="DD45" s="33">
        <f t="shared" si="8"/>
        <v>7</v>
      </c>
      <c r="DE45" s="83" t="str">
        <f t="shared" si="9"/>
        <v>Projektingenieur 1</v>
      </c>
      <c r="DJ45" s="19">
        <f t="shared" si="5"/>
        <v>3210</v>
      </c>
      <c r="DK45" s="153">
        <v>2</v>
      </c>
      <c r="DL45" s="19">
        <v>3</v>
      </c>
      <c r="DM45" s="19" t="s">
        <v>951</v>
      </c>
    </row>
    <row r="46" spans="1:117" s="19" customFormat="1" ht="25.5" customHeight="1" x14ac:dyDescent="0.2">
      <c r="A46" s="53">
        <v>0</v>
      </c>
      <c r="B46" s="53"/>
      <c r="C46" s="53">
        <f>IF(Z46&gt;=10,1,0)</f>
        <v>1</v>
      </c>
      <c r="D46" s="55"/>
      <c r="E46" s="55">
        <v>1</v>
      </c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865</v>
      </c>
      <c r="Q46" s="15">
        <v>42</v>
      </c>
      <c r="R46" s="42"/>
      <c r="S46" s="20" t="s">
        <v>866</v>
      </c>
      <c r="T46" s="21">
        <v>1969</v>
      </c>
      <c r="U46" s="28" t="s">
        <v>943</v>
      </c>
      <c r="V46" s="21">
        <v>1999</v>
      </c>
      <c r="W46" s="25" t="s">
        <v>1025</v>
      </c>
      <c r="X46" s="21">
        <v>2011</v>
      </c>
      <c r="Y46" s="28" t="s">
        <v>944</v>
      </c>
      <c r="Z46" s="118">
        <f>$AD$3-V46</f>
        <v>15</v>
      </c>
      <c r="AA46" s="169" t="s">
        <v>565</v>
      </c>
      <c r="AB46" s="162" t="s">
        <v>1044</v>
      </c>
      <c r="AC46" s="21"/>
      <c r="AE46" s="90" t="s">
        <v>373</v>
      </c>
      <c r="AF46" s="82"/>
      <c r="CP46" s="19" t="str">
        <f>+S46</f>
        <v>Betzold Alexander</v>
      </c>
      <c r="CR46" s="19">
        <f>+Z46</f>
        <v>15</v>
      </c>
      <c r="CS46" s="19" t="str">
        <f>+AB46</f>
        <v xml:space="preserve"> D/C 2)</v>
      </c>
      <c r="CT46" s="154">
        <v>4306</v>
      </c>
      <c r="CU46" s="126"/>
      <c r="CV46" s="125">
        <v>782</v>
      </c>
      <c r="CW46" s="33">
        <f>VLOOKUP($CV46,Funktionsbezeichnungen,3,0)</f>
        <v>8</v>
      </c>
      <c r="CX46" s="83" t="str">
        <f>VLOOKUP($CV46,Funktionsbezeichnungen,2,0)</f>
        <v>Projektingenieur 2</v>
      </c>
      <c r="CY46" s="125">
        <v>782</v>
      </c>
      <c r="CZ46" s="33">
        <f>VLOOKUP($CY46,Funktionsbezeichnungen,3,0)</f>
        <v>8</v>
      </c>
      <c r="DA46" s="83" t="str">
        <f>VLOOKUP($CY46,Funktionsbezeichnungen,2,0)</f>
        <v>Projektingenieur 2</v>
      </c>
      <c r="DB46" s="20"/>
      <c r="DC46" s="33">
        <v>781</v>
      </c>
      <c r="DD46" s="33">
        <f>VLOOKUP($DC46,Funktionsbezeichnungen,3,0)</f>
        <v>7</v>
      </c>
      <c r="DE46" s="83" t="str">
        <f>VLOOKUP($DC46,Funktionsbezeichnungen,2,0)</f>
        <v>Projektingenieur 1</v>
      </c>
      <c r="DJ46" s="19">
        <f>+CT46</f>
        <v>4306</v>
      </c>
      <c r="DK46" s="153">
        <v>2</v>
      </c>
      <c r="DL46" s="19">
        <v>2</v>
      </c>
      <c r="DM46" s="19" t="s">
        <v>952</v>
      </c>
    </row>
    <row r="47" spans="1:117" s="19" customFormat="1" ht="15.75" x14ac:dyDescent="0.2">
      <c r="A47" s="53">
        <v>0</v>
      </c>
      <c r="B47" s="53"/>
      <c r="C47" s="53">
        <f>IF(Z47&gt;=10,1,0)</f>
        <v>1</v>
      </c>
      <c r="D47" s="55"/>
      <c r="E47" s="55">
        <v>1</v>
      </c>
      <c r="F47" s="56"/>
      <c r="G47" s="54"/>
      <c r="H47" s="54">
        <v>1</v>
      </c>
      <c r="I47" s="56"/>
      <c r="J47" s="54"/>
      <c r="K47" s="56"/>
      <c r="L47" s="56"/>
      <c r="M47" s="56"/>
      <c r="N47" s="58"/>
      <c r="O47" s="52" t="s">
        <v>358</v>
      </c>
      <c r="P47" s="15" t="s">
        <v>852</v>
      </c>
      <c r="Q47" s="15">
        <v>43</v>
      </c>
      <c r="R47" s="42"/>
      <c r="S47" s="20" t="s">
        <v>870</v>
      </c>
      <c r="T47" s="21">
        <v>1978</v>
      </c>
      <c r="U47" s="28" t="s">
        <v>198</v>
      </c>
      <c r="V47" s="21">
        <v>2004</v>
      </c>
      <c r="W47" s="25"/>
      <c r="X47" s="21"/>
      <c r="Y47" s="28" t="s">
        <v>853</v>
      </c>
      <c r="Z47" s="21">
        <f>$AD$3-V47</f>
        <v>10</v>
      </c>
      <c r="AA47" s="25" t="s">
        <v>671</v>
      </c>
      <c r="AB47" s="162" t="s">
        <v>1044</v>
      </c>
      <c r="AC47" s="21"/>
      <c r="AE47" s="90" t="s">
        <v>373</v>
      </c>
      <c r="AF47" s="82"/>
      <c r="CP47" s="19" t="str">
        <f>+S47</f>
        <v>Hausammann Cédric</v>
      </c>
      <c r="CR47" s="19">
        <f>+Z47</f>
        <v>10</v>
      </c>
      <c r="CS47" s="19" t="str">
        <f>+AB47</f>
        <v xml:space="preserve"> D/C 2)</v>
      </c>
      <c r="CT47" s="154">
        <v>9648</v>
      </c>
      <c r="CU47" s="126"/>
      <c r="CV47" s="125">
        <v>772</v>
      </c>
      <c r="CW47" s="33">
        <f>VLOOKUP($CV47,Funktionsbezeichnungen,3,0)</f>
        <v>8</v>
      </c>
      <c r="CX47" s="83" t="str">
        <f>VLOOKUP($CV47,Funktionsbezeichnungen,2,0)</f>
        <v>Projektingenieur 2</v>
      </c>
      <c r="CY47" s="125">
        <v>772</v>
      </c>
      <c r="CZ47" s="33">
        <f>VLOOKUP($CY47,Funktionsbezeichnungen,3,0)</f>
        <v>8</v>
      </c>
      <c r="DA47" s="83" t="str">
        <f>VLOOKUP($CY47,Funktionsbezeichnungen,2,0)</f>
        <v>Projektingenieur 2</v>
      </c>
      <c r="DB47" s="20"/>
      <c r="DC47" s="33">
        <v>771</v>
      </c>
      <c r="DD47" s="33">
        <f>VLOOKUP($DC47,Funktionsbezeichnungen,3,0)</f>
        <v>7</v>
      </c>
      <c r="DE47" s="83" t="str">
        <f>VLOOKUP($DC47,Funktionsbezeichnungen,2,0)</f>
        <v>Projektingenieur 1</v>
      </c>
      <c r="DJ47" s="19">
        <f>+CT47</f>
        <v>9648</v>
      </c>
      <c r="DK47" s="153">
        <v>2</v>
      </c>
      <c r="DL47" s="19">
        <v>3</v>
      </c>
      <c r="DM47" s="19" t="s">
        <v>951</v>
      </c>
    </row>
    <row r="48" spans="1:117" s="19" customFormat="1" ht="25.5" customHeight="1" x14ac:dyDescent="0.2">
      <c r="A48" s="53">
        <v>0</v>
      </c>
      <c r="B48" s="53">
        <v>1</v>
      </c>
      <c r="C48" s="53"/>
      <c r="D48" s="55">
        <v>1</v>
      </c>
      <c r="E48" s="55"/>
      <c r="F48" s="56"/>
      <c r="G48" s="54"/>
      <c r="H48" s="54"/>
      <c r="I48" s="56"/>
      <c r="J48" s="54"/>
      <c r="K48" s="56"/>
      <c r="L48" s="56"/>
      <c r="M48" s="56"/>
      <c r="N48" s="58"/>
      <c r="O48" s="52" t="s">
        <v>361</v>
      </c>
      <c r="P48" s="15" t="s">
        <v>918</v>
      </c>
      <c r="Q48" s="15">
        <v>44</v>
      </c>
      <c r="R48" s="42"/>
      <c r="S48" s="20" t="s">
        <v>919</v>
      </c>
      <c r="T48" s="21">
        <v>1962</v>
      </c>
      <c r="U48" s="28" t="s">
        <v>920</v>
      </c>
      <c r="V48" s="21">
        <v>1992</v>
      </c>
      <c r="W48" s="25" t="s">
        <v>921</v>
      </c>
      <c r="X48" s="21">
        <v>2002</v>
      </c>
      <c r="Y48" s="28" t="s">
        <v>922</v>
      </c>
      <c r="Z48" s="118">
        <f>$AD$3-V48</f>
        <v>22</v>
      </c>
      <c r="AA48" s="169" t="s">
        <v>923</v>
      </c>
      <c r="AB48" s="21" t="s">
        <v>121</v>
      </c>
      <c r="AC48" s="21"/>
      <c r="AE48" s="90" t="s">
        <v>375</v>
      </c>
      <c r="AF48" s="82"/>
      <c r="CP48" s="19" t="str">
        <f>+S48</f>
        <v>Niedermeyer Friederike</v>
      </c>
      <c r="CR48" s="19">
        <f>+Z48</f>
        <v>22</v>
      </c>
      <c r="CS48" s="19" t="str">
        <f>+AB48</f>
        <v>D</v>
      </c>
      <c r="CT48" s="154">
        <v>4307</v>
      </c>
      <c r="CU48" s="126"/>
      <c r="CV48" s="125">
        <v>782</v>
      </c>
      <c r="CW48" s="33">
        <f t="shared" si="14"/>
        <v>8</v>
      </c>
      <c r="CX48" s="83" t="str">
        <f t="shared" si="15"/>
        <v>Projektingenieur 2</v>
      </c>
      <c r="CY48" s="125">
        <v>782</v>
      </c>
      <c r="CZ48" s="33">
        <f t="shared" ref="CZ48:CZ84" si="16">VLOOKUP($CY48,Funktionsbezeichnungen,3,0)</f>
        <v>8</v>
      </c>
      <c r="DA48" s="83" t="str">
        <f t="shared" ref="DA48:DA84" si="17">VLOOKUP($CY48,Funktionsbezeichnungen,2,0)</f>
        <v>Projektingenieur 2</v>
      </c>
      <c r="DB48" s="20"/>
      <c r="DC48" s="33">
        <v>781</v>
      </c>
      <c r="DD48" s="33">
        <f t="shared" ref="DD48:DD84" si="18">VLOOKUP($DC48,Funktionsbezeichnungen,3,0)</f>
        <v>7</v>
      </c>
      <c r="DE48" s="83" t="str">
        <f t="shared" ref="DE48:DE84" si="19">VLOOKUP($DC48,Funktionsbezeichnungen,2,0)</f>
        <v>Projektingenieur 1</v>
      </c>
      <c r="DJ48" s="19">
        <f t="shared" si="5"/>
        <v>4307</v>
      </c>
      <c r="DK48" s="153">
        <v>1</v>
      </c>
      <c r="DL48" s="19">
        <v>2</v>
      </c>
      <c r="DM48" s="19" t="s">
        <v>952</v>
      </c>
    </row>
    <row r="49" spans="1:117" s="19" customFormat="1" ht="24.95" customHeight="1" x14ac:dyDescent="0.2">
      <c r="A49" s="53">
        <v>0</v>
      </c>
      <c r="B49" s="53"/>
      <c r="C49" s="53">
        <f t="shared" si="0"/>
        <v>1</v>
      </c>
      <c r="D49" s="55">
        <v>1</v>
      </c>
      <c r="E49" s="55"/>
      <c r="F49" s="56"/>
      <c r="G49" s="165"/>
      <c r="H49" s="54"/>
      <c r="I49" s="56"/>
      <c r="J49" s="54"/>
      <c r="K49" s="56"/>
      <c r="L49" s="56"/>
      <c r="M49" s="56"/>
      <c r="N49" s="58"/>
      <c r="O49" s="52" t="s">
        <v>361</v>
      </c>
      <c r="P49" s="15" t="s">
        <v>566</v>
      </c>
      <c r="Q49" s="15">
        <v>45</v>
      </c>
      <c r="R49" s="42"/>
      <c r="S49" s="20" t="s">
        <v>561</v>
      </c>
      <c r="T49" s="21">
        <v>1975</v>
      </c>
      <c r="U49" s="28" t="s">
        <v>562</v>
      </c>
      <c r="V49" s="21">
        <v>2004</v>
      </c>
      <c r="W49" s="25"/>
      <c r="X49" s="21"/>
      <c r="Y49" s="28" t="s">
        <v>564</v>
      </c>
      <c r="Z49" s="118">
        <f t="shared" si="1"/>
        <v>10</v>
      </c>
      <c r="AA49" s="169" t="s">
        <v>565</v>
      </c>
      <c r="AB49" s="21" t="s">
        <v>121</v>
      </c>
      <c r="AC49" s="21"/>
      <c r="AE49" s="90" t="s">
        <v>373</v>
      </c>
      <c r="AF49" s="82"/>
      <c r="CP49" s="19" t="str">
        <f t="shared" si="2"/>
        <v>That Pueng</v>
      </c>
      <c r="CR49" s="19">
        <f t="shared" si="3"/>
        <v>10</v>
      </c>
      <c r="CS49" s="19" t="str">
        <f t="shared" si="4"/>
        <v>D</v>
      </c>
      <c r="CT49" s="154">
        <v>4345</v>
      </c>
      <c r="CU49" s="126"/>
      <c r="CV49" s="125">
        <v>782</v>
      </c>
      <c r="CW49" s="33">
        <f t="shared" si="14"/>
        <v>8</v>
      </c>
      <c r="CX49" s="83" t="str">
        <f t="shared" si="15"/>
        <v>Projektingenieur 2</v>
      </c>
      <c r="CY49" s="125">
        <v>782</v>
      </c>
      <c r="CZ49" s="33">
        <f t="shared" si="16"/>
        <v>8</v>
      </c>
      <c r="DA49" s="83" t="str">
        <f t="shared" si="17"/>
        <v>Projektingenieur 2</v>
      </c>
      <c r="DB49" s="20"/>
      <c r="DC49" s="33">
        <v>781</v>
      </c>
      <c r="DD49" s="33">
        <f t="shared" si="18"/>
        <v>7</v>
      </c>
      <c r="DE49" s="83" t="str">
        <f t="shared" si="19"/>
        <v>Projektingenieur 1</v>
      </c>
      <c r="DJ49" s="19">
        <f t="shared" si="5"/>
        <v>4345</v>
      </c>
      <c r="DK49" s="153">
        <v>1</v>
      </c>
      <c r="DL49" s="19">
        <v>2</v>
      </c>
      <c r="DM49" s="19" t="s">
        <v>952</v>
      </c>
    </row>
    <row r="50" spans="1:117" s="19" customFormat="1" x14ac:dyDescent="0.2">
      <c r="A50" s="53">
        <v>0</v>
      </c>
      <c r="B50" s="53"/>
      <c r="C50" s="53">
        <f t="shared" si="0"/>
        <v>0</v>
      </c>
      <c r="D50" s="55">
        <v>1</v>
      </c>
      <c r="E50" s="55"/>
      <c r="F50" s="56"/>
      <c r="G50" s="54"/>
      <c r="H50" s="54">
        <v>1</v>
      </c>
      <c r="I50" s="56"/>
      <c r="J50" s="54"/>
      <c r="K50" s="56"/>
      <c r="L50" s="56"/>
      <c r="M50" s="56"/>
      <c r="N50" s="58"/>
      <c r="O50" s="52" t="s">
        <v>358</v>
      </c>
      <c r="P50" s="15" t="s">
        <v>472</v>
      </c>
      <c r="Q50" s="15">
        <v>46</v>
      </c>
      <c r="R50" s="42"/>
      <c r="S50" s="20" t="s">
        <v>285</v>
      </c>
      <c r="T50" s="21">
        <v>1977</v>
      </c>
      <c r="U50" s="28" t="s">
        <v>286</v>
      </c>
      <c r="V50" s="21">
        <v>2005</v>
      </c>
      <c r="W50" s="25"/>
      <c r="X50" s="21"/>
      <c r="Y50" s="28"/>
      <c r="Z50" s="21">
        <f t="shared" si="1"/>
        <v>9</v>
      </c>
      <c r="AA50" s="25" t="s">
        <v>671</v>
      </c>
      <c r="AB50" s="21" t="s">
        <v>121</v>
      </c>
      <c r="AC50" s="21"/>
      <c r="AE50" s="90" t="s">
        <v>373</v>
      </c>
      <c r="AF50" s="82"/>
      <c r="CP50" s="19" t="str">
        <f t="shared" si="2"/>
        <v>Baier Boris</v>
      </c>
      <c r="CR50" s="19">
        <f t="shared" si="3"/>
        <v>9</v>
      </c>
      <c r="CS50" s="19" t="str">
        <f t="shared" si="4"/>
        <v>D</v>
      </c>
      <c r="CT50" s="154">
        <v>4294</v>
      </c>
      <c r="CU50" s="126"/>
      <c r="CV50" s="125">
        <v>772</v>
      </c>
      <c r="CW50" s="33">
        <f t="shared" si="14"/>
        <v>8</v>
      </c>
      <c r="CX50" s="83" t="str">
        <f t="shared" si="15"/>
        <v>Projektingenieur 2</v>
      </c>
      <c r="CY50" s="125">
        <v>772</v>
      </c>
      <c r="CZ50" s="33">
        <f t="shared" si="16"/>
        <v>8</v>
      </c>
      <c r="DA50" s="83" t="str">
        <f t="shared" si="17"/>
        <v>Projektingenieur 2</v>
      </c>
      <c r="DB50" s="20"/>
      <c r="DC50" s="33">
        <v>771</v>
      </c>
      <c r="DD50" s="33">
        <f t="shared" si="18"/>
        <v>7</v>
      </c>
      <c r="DE50" s="83" t="str">
        <f t="shared" si="19"/>
        <v>Projektingenieur 1</v>
      </c>
      <c r="DJ50" s="19">
        <f t="shared" si="5"/>
        <v>4294</v>
      </c>
      <c r="DK50" s="153">
        <v>1</v>
      </c>
      <c r="DL50" s="19">
        <v>2</v>
      </c>
      <c r="DM50" s="19" t="s">
        <v>951</v>
      </c>
    </row>
    <row r="51" spans="1:117" s="19" customFormat="1" x14ac:dyDescent="0.2">
      <c r="A51" s="53">
        <v>0</v>
      </c>
      <c r="B51" s="53">
        <v>1</v>
      </c>
      <c r="C51" s="53">
        <f t="shared" si="0"/>
        <v>0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198</v>
      </c>
      <c r="V51" s="21">
        <v>2005</v>
      </c>
      <c r="W51" s="25"/>
      <c r="X51" s="21"/>
      <c r="Y51" s="28"/>
      <c r="Z51" s="21">
        <f t="shared" si="1"/>
        <v>9</v>
      </c>
      <c r="AA51" s="25" t="s">
        <v>685</v>
      </c>
      <c r="AB51" s="21" t="s">
        <v>121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9</v>
      </c>
      <c r="CS51" s="19" t="str">
        <f t="shared" si="4"/>
        <v>D</v>
      </c>
      <c r="CT51" s="154">
        <v>4353</v>
      </c>
      <c r="CU51" s="126"/>
      <c r="CV51" s="125">
        <v>772</v>
      </c>
      <c r="CW51" s="33">
        <f t="shared" si="14"/>
        <v>8</v>
      </c>
      <c r="CX51" s="83" t="str">
        <f t="shared" si="15"/>
        <v>Projektingenieur 2</v>
      </c>
      <c r="CY51" s="125">
        <v>771</v>
      </c>
      <c r="CZ51" s="33">
        <f t="shared" si="16"/>
        <v>7</v>
      </c>
      <c r="DA51" s="83" t="str">
        <f t="shared" si="17"/>
        <v>Projektingenieur 1</v>
      </c>
      <c r="DB51" s="20"/>
      <c r="DC51" s="33">
        <v>771</v>
      </c>
      <c r="DD51" s="33">
        <f t="shared" si="18"/>
        <v>7</v>
      </c>
      <c r="DE51" s="83" t="str">
        <f t="shared" si="19"/>
        <v>Projektingenieur 1</v>
      </c>
      <c r="DJ51" s="19">
        <f t="shared" si="5"/>
        <v>4353</v>
      </c>
      <c r="DK51" s="153">
        <v>2</v>
      </c>
      <c r="DL51" s="19">
        <v>3</v>
      </c>
      <c r="DM51" s="185" t="s">
        <v>968</v>
      </c>
    </row>
    <row r="52" spans="1:117" s="19" customFormat="1" x14ac:dyDescent="0.2">
      <c r="A52" s="53">
        <v>0</v>
      </c>
      <c r="B52" s="53"/>
      <c r="C52" s="53">
        <f t="shared" si="0"/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198</v>
      </c>
      <c r="V52" s="21">
        <v>2006</v>
      </c>
      <c r="W52" s="25"/>
      <c r="X52" s="21"/>
      <c r="Y52" s="28"/>
      <c r="Z52" s="21">
        <f t="shared" si="1"/>
        <v>8</v>
      </c>
      <c r="AA52" s="25" t="s">
        <v>108</v>
      </c>
      <c r="AB52" s="21" t="s">
        <v>121</v>
      </c>
      <c r="AC52" s="21"/>
      <c r="AE52" s="90" t="s">
        <v>373</v>
      </c>
      <c r="AF52" s="82"/>
      <c r="CP52" s="19" t="str">
        <f t="shared" si="2"/>
        <v>Akdeniz Veysel</v>
      </c>
      <c r="CR52" s="19">
        <f t="shared" si="3"/>
        <v>8</v>
      </c>
      <c r="CS52" s="19" t="str">
        <f t="shared" si="4"/>
        <v>D</v>
      </c>
      <c r="CT52" s="154">
        <v>4293</v>
      </c>
      <c r="CU52" s="126"/>
      <c r="CV52" s="125">
        <v>772</v>
      </c>
      <c r="CW52" s="33">
        <f t="shared" si="14"/>
        <v>8</v>
      </c>
      <c r="CX52" s="83" t="str">
        <f t="shared" si="15"/>
        <v>Projektingenieur 2</v>
      </c>
      <c r="CY52" s="125">
        <v>772</v>
      </c>
      <c r="CZ52" s="33">
        <f t="shared" si="16"/>
        <v>8</v>
      </c>
      <c r="DA52" s="83" t="str">
        <f t="shared" si="17"/>
        <v>Projektingenieur 2</v>
      </c>
      <c r="DB52" s="20"/>
      <c r="DC52" s="33">
        <v>771</v>
      </c>
      <c r="DD52" s="33">
        <f t="shared" si="18"/>
        <v>7</v>
      </c>
      <c r="DE52" s="83" t="str">
        <f t="shared" si="19"/>
        <v>Projektingenieur 1</v>
      </c>
      <c r="DJ52" s="19">
        <f t="shared" si="5"/>
        <v>4293</v>
      </c>
      <c r="DK52" s="153">
        <v>2</v>
      </c>
      <c r="DL52" s="19">
        <v>3</v>
      </c>
      <c r="DM52" s="19" t="s">
        <v>951</v>
      </c>
    </row>
    <row r="53" spans="1:117" s="19" customFormat="1" x14ac:dyDescent="0.2">
      <c r="A53" s="53">
        <v>0</v>
      </c>
      <c r="B53" s="53"/>
      <c r="C53" s="53">
        <f>IF(Z53&gt;=10,1,0)</f>
        <v>0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15" t="s">
        <v>999</v>
      </c>
      <c r="Q53" s="15">
        <v>49</v>
      </c>
      <c r="R53" s="42"/>
      <c r="S53" s="20" t="s">
        <v>1000</v>
      </c>
      <c r="T53" s="21">
        <v>1979</v>
      </c>
      <c r="U53" s="28" t="s">
        <v>1001</v>
      </c>
      <c r="V53" s="21">
        <v>2007</v>
      </c>
      <c r="W53" s="25"/>
      <c r="X53" s="21"/>
      <c r="Y53" s="28"/>
      <c r="Z53" s="21">
        <f>$AD$3-V53</f>
        <v>7</v>
      </c>
      <c r="AA53" s="25" t="s">
        <v>1002</v>
      </c>
      <c r="AB53" s="21" t="s">
        <v>121</v>
      </c>
      <c r="AC53" s="21"/>
      <c r="AE53" s="90" t="s">
        <v>375</v>
      </c>
      <c r="AF53" s="82"/>
      <c r="CP53" s="19" t="str">
        <f>+S53</f>
        <v>Hikel Harald</v>
      </c>
      <c r="CR53" s="152">
        <f>+Z53</f>
        <v>7</v>
      </c>
      <c r="CS53" s="19" t="str">
        <f>+AB53</f>
        <v>D</v>
      </c>
      <c r="CT53" s="154">
        <v>7707</v>
      </c>
      <c r="CU53" s="126"/>
      <c r="CV53" s="125">
        <v>782</v>
      </c>
      <c r="CW53" s="33">
        <f t="shared" si="14"/>
        <v>8</v>
      </c>
      <c r="CX53" s="83" t="str">
        <f t="shared" si="15"/>
        <v>Projektingenieur 2</v>
      </c>
      <c r="CY53" s="125">
        <v>782</v>
      </c>
      <c r="CZ53" s="33">
        <f t="shared" si="16"/>
        <v>8</v>
      </c>
      <c r="DA53" s="83" t="str">
        <f t="shared" si="17"/>
        <v>Projektingenieur 2</v>
      </c>
      <c r="DB53" s="20"/>
      <c r="DC53" s="33">
        <v>782</v>
      </c>
      <c r="DD53" s="33">
        <f t="shared" si="18"/>
        <v>8</v>
      </c>
      <c r="DE53" s="83" t="str">
        <f t="shared" si="19"/>
        <v>Projektingenieur 2</v>
      </c>
      <c r="DJ53" s="19">
        <f>+CT53</f>
        <v>7707</v>
      </c>
      <c r="DK53" s="153">
        <v>2</v>
      </c>
      <c r="DL53" s="19">
        <v>1</v>
      </c>
      <c r="DM53" s="19" t="s">
        <v>952</v>
      </c>
    </row>
    <row r="54" spans="1:117" s="19" customFormat="1" x14ac:dyDescent="0.2">
      <c r="A54" s="53">
        <v>0</v>
      </c>
      <c r="B54" s="53"/>
      <c r="C54" s="53">
        <f t="shared" si="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586</v>
      </c>
      <c r="Q54" s="15">
        <v>50</v>
      </c>
      <c r="R54" s="42"/>
      <c r="S54" s="20" t="s">
        <v>587</v>
      </c>
      <c r="T54" s="21">
        <v>1981</v>
      </c>
      <c r="U54" s="28" t="s">
        <v>908</v>
      </c>
      <c r="V54" s="21">
        <v>2008</v>
      </c>
      <c r="W54" s="25" t="s">
        <v>1026</v>
      </c>
      <c r="X54" s="21">
        <v>2009</v>
      </c>
      <c r="Y54" s="28"/>
      <c r="Z54" s="21">
        <f t="shared" si="1"/>
        <v>6</v>
      </c>
      <c r="AA54" s="25" t="s">
        <v>108</v>
      </c>
      <c r="AB54" s="21" t="s">
        <v>121</v>
      </c>
      <c r="AC54" s="21"/>
      <c r="AE54" s="90" t="s">
        <v>375</v>
      </c>
      <c r="AF54" s="82"/>
      <c r="CP54" s="19" t="str">
        <f t="shared" si="2"/>
        <v>Fuhl Waldemar</v>
      </c>
      <c r="CR54" s="152">
        <f t="shared" si="3"/>
        <v>6</v>
      </c>
      <c r="CS54" s="19" t="str">
        <f t="shared" si="4"/>
        <v>D</v>
      </c>
      <c r="CT54" s="154">
        <v>4349</v>
      </c>
      <c r="CU54" s="126"/>
      <c r="CV54" s="125">
        <v>772</v>
      </c>
      <c r="CW54" s="33">
        <f t="shared" si="14"/>
        <v>8</v>
      </c>
      <c r="CX54" s="83" t="str">
        <f t="shared" si="15"/>
        <v>Projektingenieur 2</v>
      </c>
      <c r="CY54" s="125">
        <v>771</v>
      </c>
      <c r="CZ54" s="33">
        <f t="shared" si="16"/>
        <v>7</v>
      </c>
      <c r="DA54" s="83" t="str">
        <f t="shared" si="17"/>
        <v>Projektingenieur 1</v>
      </c>
      <c r="DB54" s="20"/>
      <c r="DC54" s="33">
        <v>771</v>
      </c>
      <c r="DD54" s="33">
        <f t="shared" si="18"/>
        <v>7</v>
      </c>
      <c r="DE54" s="83" t="str">
        <f t="shared" si="19"/>
        <v>Projektingenieur 1</v>
      </c>
      <c r="DJ54" s="19">
        <f t="shared" si="5"/>
        <v>4349</v>
      </c>
      <c r="DK54" s="153">
        <v>2</v>
      </c>
      <c r="DL54" s="19">
        <v>2</v>
      </c>
      <c r="DM54" s="19" t="s">
        <v>951</v>
      </c>
    </row>
    <row r="55" spans="1:117" s="19" customFormat="1" x14ac:dyDescent="0.2">
      <c r="A55" s="53">
        <v>0</v>
      </c>
      <c r="B55" s="53"/>
      <c r="C55" s="53">
        <f>IF(Z55&gt;=10,1,0)</f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358</v>
      </c>
      <c r="P55" s="15" t="s">
        <v>932</v>
      </c>
      <c r="Q55" s="15">
        <v>51</v>
      </c>
      <c r="R55" s="42"/>
      <c r="S55" s="20" t="s">
        <v>933</v>
      </c>
      <c r="T55" s="21">
        <v>1983</v>
      </c>
      <c r="U55" s="28" t="s">
        <v>908</v>
      </c>
      <c r="V55" s="21">
        <v>2007</v>
      </c>
      <c r="W55" s="25" t="s">
        <v>1026</v>
      </c>
      <c r="X55" s="21">
        <v>2008</v>
      </c>
      <c r="Y55" s="28"/>
      <c r="Z55" s="21">
        <f>$AD$3-V55</f>
        <v>7</v>
      </c>
      <c r="AA55" s="25" t="s">
        <v>108</v>
      </c>
      <c r="AB55" s="21" t="s">
        <v>121</v>
      </c>
      <c r="AC55" s="21"/>
      <c r="AE55" s="90" t="s">
        <v>375</v>
      </c>
      <c r="AF55" s="82"/>
      <c r="CP55" s="19" t="str">
        <f>+S55</f>
        <v>Noordam Philipp</v>
      </c>
      <c r="CR55" s="152">
        <f>+Z55</f>
        <v>7</v>
      </c>
      <c r="CS55" s="19" t="str">
        <f>+AB55</f>
        <v>D</v>
      </c>
      <c r="CT55" s="154">
        <v>4312</v>
      </c>
      <c r="CU55" s="126"/>
      <c r="CV55" s="125">
        <v>772</v>
      </c>
      <c r="CW55" s="33">
        <f t="shared" si="14"/>
        <v>8</v>
      </c>
      <c r="CX55" s="83" t="str">
        <f t="shared" si="15"/>
        <v>Projektingenieur 2</v>
      </c>
      <c r="CY55" s="125">
        <v>771</v>
      </c>
      <c r="CZ55" s="33">
        <f t="shared" si="16"/>
        <v>7</v>
      </c>
      <c r="DA55" s="83" t="str">
        <f t="shared" si="17"/>
        <v>Projektingenieur 1</v>
      </c>
      <c r="DB55" s="20"/>
      <c r="DC55" s="33">
        <v>771</v>
      </c>
      <c r="DD55" s="33">
        <f t="shared" si="18"/>
        <v>7</v>
      </c>
      <c r="DE55" s="83" t="str">
        <f t="shared" si="19"/>
        <v>Projektingenieur 1</v>
      </c>
      <c r="DJ55" s="19">
        <f t="shared" si="5"/>
        <v>4312</v>
      </c>
      <c r="DK55" s="153">
        <v>2</v>
      </c>
      <c r="DL55" s="19">
        <v>2</v>
      </c>
      <c r="DM55" s="19" t="s">
        <v>951</v>
      </c>
    </row>
    <row r="56" spans="1:117" s="19" customFormat="1" x14ac:dyDescent="0.2">
      <c r="A56" s="53">
        <v>0</v>
      </c>
      <c r="B56" s="53"/>
      <c r="C56" s="53">
        <f t="shared" si="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551</v>
      </c>
      <c r="Q56" s="15">
        <v>52</v>
      </c>
      <c r="R56" s="42"/>
      <c r="S56" s="20" t="s">
        <v>563</v>
      </c>
      <c r="T56" s="21">
        <v>1985</v>
      </c>
      <c r="U56" s="28" t="s">
        <v>240</v>
      </c>
      <c r="V56" s="21">
        <v>2008</v>
      </c>
      <c r="W56" s="25"/>
      <c r="X56" s="21"/>
      <c r="Y56" s="28"/>
      <c r="Z56" s="21">
        <f t="shared" si="1"/>
        <v>6</v>
      </c>
      <c r="AA56" s="25" t="s">
        <v>108</v>
      </c>
      <c r="AB56" s="21" t="s">
        <v>121</v>
      </c>
      <c r="AC56" s="21"/>
      <c r="AE56" s="90" t="s">
        <v>375</v>
      </c>
      <c r="AF56" s="82"/>
      <c r="CP56" s="19" t="str">
        <f t="shared" si="2"/>
        <v>Breitenmoser Pascal</v>
      </c>
      <c r="CR56" s="152">
        <f t="shared" si="3"/>
        <v>6</v>
      </c>
      <c r="CS56" s="19" t="str">
        <f t="shared" si="4"/>
        <v>D</v>
      </c>
      <c r="CT56" s="154">
        <v>4343</v>
      </c>
      <c r="CU56" s="126"/>
      <c r="CV56" s="125">
        <v>772</v>
      </c>
      <c r="CW56" s="33">
        <f t="shared" si="14"/>
        <v>8</v>
      </c>
      <c r="CX56" s="83" t="str">
        <f t="shared" si="15"/>
        <v>Projektingenieur 2</v>
      </c>
      <c r="CY56" s="125">
        <v>771</v>
      </c>
      <c r="CZ56" s="33">
        <f t="shared" si="16"/>
        <v>7</v>
      </c>
      <c r="DA56" s="83" t="str">
        <f t="shared" si="17"/>
        <v>Projektingenieur 1</v>
      </c>
      <c r="DB56" s="20"/>
      <c r="DC56" s="33">
        <v>771</v>
      </c>
      <c r="DD56" s="33">
        <f t="shared" si="18"/>
        <v>7</v>
      </c>
      <c r="DE56" s="83" t="str">
        <f t="shared" si="19"/>
        <v>Projektingenieur 1</v>
      </c>
      <c r="DJ56" s="19">
        <f t="shared" si="5"/>
        <v>4343</v>
      </c>
      <c r="DK56" s="153">
        <v>2</v>
      </c>
      <c r="DL56" s="19">
        <v>3</v>
      </c>
      <c r="DM56" s="19" t="s">
        <v>951</v>
      </c>
    </row>
    <row r="57" spans="1:117" s="19" customFormat="1" x14ac:dyDescent="0.2">
      <c r="A57" s="53">
        <v>0</v>
      </c>
      <c r="B57" s="53"/>
      <c r="C57" s="53">
        <f t="shared" si="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360</v>
      </c>
      <c r="P57" s="15" t="s">
        <v>567</v>
      </c>
      <c r="Q57" s="15">
        <v>53</v>
      </c>
      <c r="R57" s="42"/>
      <c r="S57" s="20" t="s">
        <v>213</v>
      </c>
      <c r="T57" s="21">
        <v>1985</v>
      </c>
      <c r="U57" s="28" t="s">
        <v>1006</v>
      </c>
      <c r="V57" s="21">
        <v>2008</v>
      </c>
      <c r="W57" s="25" t="s">
        <v>1028</v>
      </c>
      <c r="X57" s="21">
        <v>2013</v>
      </c>
      <c r="Y57" s="28" t="s">
        <v>1022</v>
      </c>
      <c r="Z57" s="118">
        <f t="shared" si="1"/>
        <v>6</v>
      </c>
      <c r="AA57" s="25" t="s">
        <v>108</v>
      </c>
      <c r="AB57" s="21" t="s">
        <v>121</v>
      </c>
      <c r="AC57" s="21"/>
      <c r="AE57" s="90" t="s">
        <v>375</v>
      </c>
      <c r="AF57" s="82"/>
      <c r="CP57" s="19" t="str">
        <f t="shared" si="2"/>
        <v>Imesch Reto</v>
      </c>
      <c r="CR57" s="152">
        <f t="shared" si="3"/>
        <v>6</v>
      </c>
      <c r="CS57" s="19" t="str">
        <f t="shared" si="4"/>
        <v>D</v>
      </c>
      <c r="CT57" s="154">
        <v>9677</v>
      </c>
      <c r="CU57" s="126"/>
      <c r="CV57" s="125">
        <v>772</v>
      </c>
      <c r="CW57" s="33">
        <f t="shared" si="14"/>
        <v>8</v>
      </c>
      <c r="CX57" s="83" t="str">
        <f t="shared" si="15"/>
        <v>Projektingenieur 2</v>
      </c>
      <c r="CY57" s="125">
        <v>771</v>
      </c>
      <c r="CZ57" s="33">
        <f t="shared" si="16"/>
        <v>7</v>
      </c>
      <c r="DA57" s="83" t="str">
        <f t="shared" si="17"/>
        <v>Projektingenieur 1</v>
      </c>
      <c r="DB57" s="20"/>
      <c r="DC57" s="33">
        <v>771</v>
      </c>
      <c r="DD57" s="33">
        <f t="shared" si="18"/>
        <v>7</v>
      </c>
      <c r="DE57" s="83" t="str">
        <f t="shared" si="19"/>
        <v>Projektingenieur 1</v>
      </c>
      <c r="DJ57" s="19">
        <f t="shared" si="5"/>
        <v>9677</v>
      </c>
      <c r="DK57" s="153">
        <v>2</v>
      </c>
      <c r="DL57" s="19">
        <v>3</v>
      </c>
      <c r="DM57" s="19" t="s">
        <v>951</v>
      </c>
    </row>
    <row r="58" spans="1:117" s="19" customFormat="1" x14ac:dyDescent="0.2">
      <c r="A58" s="53">
        <v>0</v>
      </c>
      <c r="B58" s="53"/>
      <c r="C58" s="53">
        <f t="shared" si="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360</v>
      </c>
      <c r="P58" s="15" t="s">
        <v>598</v>
      </c>
      <c r="Q58" s="15">
        <v>54</v>
      </c>
      <c r="R58" s="42"/>
      <c r="S58" s="20" t="s">
        <v>281</v>
      </c>
      <c r="T58" s="21">
        <v>1983</v>
      </c>
      <c r="U58" s="28" t="s">
        <v>908</v>
      </c>
      <c r="V58" s="21">
        <v>2008</v>
      </c>
      <c r="W58" s="25" t="s">
        <v>1026</v>
      </c>
      <c r="X58" s="21">
        <v>2009</v>
      </c>
      <c r="Y58" s="28" t="s">
        <v>1023</v>
      </c>
      <c r="Z58" s="21">
        <f t="shared" si="1"/>
        <v>6</v>
      </c>
      <c r="AA58" s="25" t="s">
        <v>108</v>
      </c>
      <c r="AB58" s="21" t="s">
        <v>121</v>
      </c>
      <c r="AC58" s="21"/>
      <c r="AE58" s="90" t="s">
        <v>895</v>
      </c>
      <c r="AF58" s="82"/>
      <c r="CP58" s="19" t="str">
        <f t="shared" si="2"/>
        <v>Wieland Manuel</v>
      </c>
      <c r="CR58" s="19">
        <f t="shared" si="3"/>
        <v>6</v>
      </c>
      <c r="CS58" s="19" t="str">
        <f t="shared" si="4"/>
        <v>D</v>
      </c>
      <c r="CT58" s="154">
        <v>9698</v>
      </c>
      <c r="CU58" s="126"/>
      <c r="CV58" s="125">
        <v>771</v>
      </c>
      <c r="CW58" s="33">
        <f t="shared" si="14"/>
        <v>7</v>
      </c>
      <c r="CX58" s="83" t="str">
        <f t="shared" si="15"/>
        <v>Projektingenieur 1</v>
      </c>
      <c r="CY58" s="125">
        <v>771</v>
      </c>
      <c r="CZ58" s="33">
        <f t="shared" si="16"/>
        <v>7</v>
      </c>
      <c r="DA58" s="83" t="str">
        <f t="shared" si="17"/>
        <v>Projektingenieur 1</v>
      </c>
      <c r="DB58" s="20"/>
      <c r="DC58" s="33">
        <v>771</v>
      </c>
      <c r="DD58" s="33">
        <f t="shared" si="18"/>
        <v>7</v>
      </c>
      <c r="DE58" s="83" t="str">
        <f t="shared" si="19"/>
        <v>Projektingenieur 1</v>
      </c>
      <c r="DJ58" s="19">
        <f t="shared" si="5"/>
        <v>9698</v>
      </c>
      <c r="DK58" s="153">
        <v>2</v>
      </c>
      <c r="DL58" s="19">
        <v>2</v>
      </c>
      <c r="DM58" s="19" t="s">
        <v>951</v>
      </c>
    </row>
    <row r="59" spans="1:117" s="19" customFormat="1" ht="27" x14ac:dyDescent="0.2">
      <c r="A59" s="53">
        <v>0</v>
      </c>
      <c r="B59" s="53"/>
      <c r="C59" s="53">
        <f>IF(Z59&gt;=10,1,0)</f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929</v>
      </c>
      <c r="Q59" s="15">
        <v>55</v>
      </c>
      <c r="R59" s="42"/>
      <c r="S59" s="20" t="s">
        <v>930</v>
      </c>
      <c r="T59" s="21">
        <v>1972</v>
      </c>
      <c r="U59" s="28" t="s">
        <v>1007</v>
      </c>
      <c r="V59" s="21">
        <v>2009</v>
      </c>
      <c r="W59" s="25" t="s">
        <v>1027</v>
      </c>
      <c r="X59" s="21">
        <v>2012</v>
      </c>
      <c r="Y59" s="28"/>
      <c r="Z59" s="118">
        <f>$AD$3-V59</f>
        <v>5</v>
      </c>
      <c r="AA59" s="119" t="s">
        <v>931</v>
      </c>
      <c r="AB59" s="118" t="s">
        <v>121</v>
      </c>
      <c r="AC59" s="21"/>
      <c r="AE59" s="90" t="s">
        <v>373</v>
      </c>
      <c r="AF59" s="82"/>
      <c r="CP59" s="19" t="str">
        <f>+S59</f>
        <v>Baschong Clemens</v>
      </c>
      <c r="CR59" s="19">
        <f>+Z59</f>
        <v>5</v>
      </c>
      <c r="CS59" s="19" t="str">
        <f>+AB59</f>
        <v>D</v>
      </c>
      <c r="CT59" s="154">
        <v>4311</v>
      </c>
      <c r="CU59" s="126"/>
      <c r="CV59" s="125">
        <v>782</v>
      </c>
      <c r="CW59" s="33">
        <f>VLOOKUP($CV59,Funktionsbezeichnungen,3,0)</f>
        <v>8</v>
      </c>
      <c r="CX59" s="83" t="str">
        <f>VLOOKUP($CV59,Funktionsbezeichnungen,2,0)</f>
        <v>Projektingenieur 2</v>
      </c>
      <c r="CY59" s="125">
        <v>782</v>
      </c>
      <c r="CZ59" s="33">
        <f>VLOOKUP($CY59,Funktionsbezeichnungen,3,0)</f>
        <v>8</v>
      </c>
      <c r="DA59" s="83" t="str">
        <f>VLOOKUP($CY59,Funktionsbezeichnungen,2,0)</f>
        <v>Projektingenieur 2</v>
      </c>
      <c r="DB59" s="20"/>
      <c r="DC59" s="33">
        <v>781</v>
      </c>
      <c r="DD59" s="33">
        <f>VLOOKUP($DC59,Funktionsbezeichnungen,3,0)</f>
        <v>7</v>
      </c>
      <c r="DE59" s="83" t="str">
        <f>VLOOKUP($DC59,Funktionsbezeichnungen,2,0)</f>
        <v>Projektingenieur 1</v>
      </c>
      <c r="DJ59" s="19">
        <f t="shared" si="5"/>
        <v>4311</v>
      </c>
      <c r="DK59" s="153">
        <v>2</v>
      </c>
      <c r="DL59" s="19">
        <v>2</v>
      </c>
      <c r="DM59" s="19" t="s">
        <v>952</v>
      </c>
    </row>
    <row r="60" spans="1:117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528</v>
      </c>
      <c r="Q60" s="15">
        <v>56</v>
      </c>
      <c r="R60" s="42"/>
      <c r="S60" s="20" t="s">
        <v>529</v>
      </c>
      <c r="T60" s="21">
        <v>1984</v>
      </c>
      <c r="U60" s="28" t="s">
        <v>1006</v>
      </c>
      <c r="V60" s="21">
        <v>2009</v>
      </c>
      <c r="W60" s="25"/>
      <c r="X60" s="21"/>
      <c r="Y60" s="28"/>
      <c r="Z60" s="118">
        <f t="shared" si="1"/>
        <v>5</v>
      </c>
      <c r="AA60" s="25" t="s">
        <v>108</v>
      </c>
      <c r="AB60" s="21" t="s">
        <v>121</v>
      </c>
      <c r="AC60" s="21"/>
      <c r="AE60" s="90" t="s">
        <v>375</v>
      </c>
      <c r="AF60" s="82"/>
      <c r="CP60" s="19" t="str">
        <f t="shared" si="2"/>
        <v>Jung Roman</v>
      </c>
      <c r="CR60" s="19">
        <f t="shared" si="3"/>
        <v>5</v>
      </c>
      <c r="CS60" s="19" t="str">
        <f t="shared" si="4"/>
        <v>D</v>
      </c>
      <c r="CT60" s="154">
        <v>8565</v>
      </c>
      <c r="CU60" s="126"/>
      <c r="CV60" s="125">
        <v>771</v>
      </c>
      <c r="CW60" s="33">
        <f t="shared" si="14"/>
        <v>7</v>
      </c>
      <c r="CX60" s="83" t="str">
        <f t="shared" si="15"/>
        <v>Projektingenieur 1</v>
      </c>
      <c r="CY60" s="125">
        <v>771</v>
      </c>
      <c r="CZ60" s="33">
        <f t="shared" si="16"/>
        <v>7</v>
      </c>
      <c r="DA60" s="83" t="str">
        <f t="shared" si="17"/>
        <v>Projektingenieur 1</v>
      </c>
      <c r="DB60" s="20"/>
      <c r="DC60" s="33">
        <v>771</v>
      </c>
      <c r="DD60" s="33">
        <f t="shared" si="18"/>
        <v>7</v>
      </c>
      <c r="DE60" s="83" t="str">
        <f t="shared" si="19"/>
        <v>Projektingenieur 1</v>
      </c>
      <c r="DJ60" s="19">
        <f t="shared" si="5"/>
        <v>8565</v>
      </c>
      <c r="DK60" s="153">
        <v>2</v>
      </c>
      <c r="DL60" s="19">
        <v>3</v>
      </c>
      <c r="DM60" s="19" t="s">
        <v>951</v>
      </c>
    </row>
    <row r="61" spans="1:117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361</v>
      </c>
      <c r="P61" s="15" t="s">
        <v>546</v>
      </c>
      <c r="Q61" s="15">
        <v>57</v>
      </c>
      <c r="R61" s="42"/>
      <c r="S61" s="20" t="s">
        <v>295</v>
      </c>
      <c r="T61" s="21">
        <v>1987</v>
      </c>
      <c r="U61" s="28" t="s">
        <v>198</v>
      </c>
      <c r="V61" s="21">
        <v>2009</v>
      </c>
      <c r="W61" s="25"/>
      <c r="X61" s="21"/>
      <c r="Y61" s="28"/>
      <c r="Z61" s="21">
        <f t="shared" si="1"/>
        <v>5</v>
      </c>
      <c r="AA61" s="25" t="s">
        <v>108</v>
      </c>
      <c r="AB61" s="21" t="s">
        <v>121</v>
      </c>
      <c r="AC61" s="21"/>
      <c r="AE61" s="90" t="s">
        <v>375</v>
      </c>
      <c r="AF61" s="82"/>
      <c r="CP61" s="19" t="str">
        <f t="shared" si="2"/>
        <v>Schoeffel Daniel</v>
      </c>
      <c r="CR61" s="19">
        <f t="shared" si="3"/>
        <v>5</v>
      </c>
      <c r="CS61" s="19" t="str">
        <f t="shared" si="4"/>
        <v>D</v>
      </c>
      <c r="CT61" s="154">
        <v>8569</v>
      </c>
      <c r="CU61" s="126"/>
      <c r="CV61" s="125">
        <v>771</v>
      </c>
      <c r="CW61" s="33">
        <f t="shared" si="14"/>
        <v>7</v>
      </c>
      <c r="CX61" s="83" t="str">
        <f t="shared" si="15"/>
        <v>Projektingenieur 1</v>
      </c>
      <c r="CY61" s="125">
        <v>771</v>
      </c>
      <c r="CZ61" s="33">
        <f t="shared" si="16"/>
        <v>7</v>
      </c>
      <c r="DA61" s="83" t="str">
        <f t="shared" si="17"/>
        <v>Projektingenieur 1</v>
      </c>
      <c r="DB61" s="20"/>
      <c r="DC61" s="33">
        <v>771</v>
      </c>
      <c r="DD61" s="33">
        <f t="shared" si="18"/>
        <v>7</v>
      </c>
      <c r="DE61" s="83" t="str">
        <f t="shared" si="19"/>
        <v>Projektingenieur 1</v>
      </c>
      <c r="DJ61" s="19">
        <f t="shared" si="5"/>
        <v>8569</v>
      </c>
      <c r="DK61" s="153">
        <v>2</v>
      </c>
      <c r="DL61" s="19">
        <v>3</v>
      </c>
      <c r="DM61" s="19" t="s">
        <v>951</v>
      </c>
    </row>
    <row r="62" spans="1:117" s="19" customFormat="1" x14ac:dyDescent="0.2">
      <c r="A62" s="53">
        <v>0</v>
      </c>
      <c r="B62" s="53">
        <v>1</v>
      </c>
      <c r="C62" s="53">
        <f>IF(Z62&gt;=10,1,0)</f>
        <v>0</v>
      </c>
      <c r="D62" s="55">
        <v>1</v>
      </c>
      <c r="E62" s="55"/>
      <c r="F62" s="56"/>
      <c r="G62" s="54"/>
      <c r="H62" s="54"/>
      <c r="I62" s="56"/>
      <c r="J62" s="54"/>
      <c r="K62" s="56"/>
      <c r="L62" s="56"/>
      <c r="M62" s="56"/>
      <c r="N62" s="58"/>
      <c r="O62" s="52" t="s">
        <v>360</v>
      </c>
      <c r="P62" s="15" t="s">
        <v>1003</v>
      </c>
      <c r="Q62" s="15">
        <v>58</v>
      </c>
      <c r="R62" s="42"/>
      <c r="S62" s="20" t="s">
        <v>1004</v>
      </c>
      <c r="T62" s="21">
        <v>1984</v>
      </c>
      <c r="U62" s="28" t="s">
        <v>194</v>
      </c>
      <c r="V62" s="21">
        <v>2009</v>
      </c>
      <c r="W62" s="25"/>
      <c r="X62" s="21"/>
      <c r="Y62" s="28" t="s">
        <v>91</v>
      </c>
      <c r="Z62" s="21">
        <f>$AD$3-V62</f>
        <v>5</v>
      </c>
      <c r="AA62" s="25" t="s">
        <v>269</v>
      </c>
      <c r="AB62" s="21" t="s">
        <v>121</v>
      </c>
      <c r="AC62" s="21"/>
      <c r="AE62" s="90" t="s">
        <v>375</v>
      </c>
      <c r="AF62" s="82"/>
      <c r="CP62" s="19" t="str">
        <f>+S62</f>
        <v>Vecchi Sandra</v>
      </c>
      <c r="CR62" s="19">
        <f>+Z62</f>
        <v>5</v>
      </c>
      <c r="CS62" s="19" t="str">
        <f>+AB62</f>
        <v>D</v>
      </c>
      <c r="CT62" s="154">
        <v>4906</v>
      </c>
      <c r="CU62" s="126"/>
      <c r="CV62" s="125">
        <v>771</v>
      </c>
      <c r="CW62" s="33">
        <f t="shared" si="14"/>
        <v>7</v>
      </c>
      <c r="CX62" s="83" t="str">
        <f t="shared" si="15"/>
        <v>Projektingenieur 1</v>
      </c>
      <c r="CY62" s="125">
        <v>771</v>
      </c>
      <c r="CZ62" s="33">
        <f t="shared" si="16"/>
        <v>7</v>
      </c>
      <c r="DA62" s="83" t="str">
        <f t="shared" si="17"/>
        <v>Projektingenieur 1</v>
      </c>
      <c r="DB62" s="20"/>
      <c r="DC62" s="33">
        <v>771</v>
      </c>
      <c r="DD62" s="33">
        <f t="shared" si="18"/>
        <v>7</v>
      </c>
      <c r="DE62" s="83" t="str">
        <f t="shared" si="19"/>
        <v>Projektingenieur 1</v>
      </c>
      <c r="DJ62" s="19">
        <f>+CT62</f>
        <v>4906</v>
      </c>
      <c r="DK62" s="153">
        <v>2</v>
      </c>
      <c r="DL62" s="19">
        <v>1</v>
      </c>
      <c r="DM62" s="19" t="s">
        <v>951</v>
      </c>
    </row>
    <row r="63" spans="1:117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360</v>
      </c>
      <c r="P63" s="15" t="s">
        <v>635</v>
      </c>
      <c r="Q63" s="15">
        <v>59</v>
      </c>
      <c r="R63" s="42"/>
      <c r="S63" s="20" t="s">
        <v>636</v>
      </c>
      <c r="T63" s="21">
        <v>1986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4</v>
      </c>
      <c r="AA63" s="25" t="s">
        <v>269</v>
      </c>
      <c r="AB63" s="21" t="s">
        <v>121</v>
      </c>
      <c r="AC63" s="21"/>
      <c r="AE63" s="90" t="s">
        <v>375</v>
      </c>
      <c r="AF63" s="82"/>
      <c r="CP63" s="19" t="str">
        <f t="shared" si="2"/>
        <v>Bianchi Emmanuelle</v>
      </c>
      <c r="CR63" s="152">
        <f t="shared" si="3"/>
        <v>4</v>
      </c>
      <c r="CS63" s="153" t="str">
        <f t="shared" si="4"/>
        <v>D</v>
      </c>
      <c r="CT63" s="154">
        <v>7706</v>
      </c>
      <c r="CU63" s="126"/>
      <c r="CV63" s="125">
        <v>771</v>
      </c>
      <c r="CW63" s="33">
        <f t="shared" si="14"/>
        <v>7</v>
      </c>
      <c r="CX63" s="83" t="str">
        <f t="shared" si="15"/>
        <v>Projektingenieur 1</v>
      </c>
      <c r="CY63" s="125">
        <v>770</v>
      </c>
      <c r="CZ63" s="33">
        <f t="shared" si="16"/>
        <v>6</v>
      </c>
      <c r="DA63" s="83" t="str">
        <f t="shared" si="17"/>
        <v>Vorstufe Projektingenieur</v>
      </c>
      <c r="DB63" s="20"/>
      <c r="DC63" s="33">
        <v>771</v>
      </c>
      <c r="DD63" s="33">
        <f t="shared" si="18"/>
        <v>7</v>
      </c>
      <c r="DE63" s="83" t="str">
        <f t="shared" si="19"/>
        <v>Projektingenieur 1</v>
      </c>
      <c r="DJ63" s="19">
        <f t="shared" si="5"/>
        <v>7706</v>
      </c>
      <c r="DK63" s="153">
        <v>2</v>
      </c>
      <c r="DL63" s="19">
        <v>3</v>
      </c>
      <c r="DM63" s="19" t="s">
        <v>951</v>
      </c>
    </row>
    <row r="64" spans="1:117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699</v>
      </c>
      <c r="Q64" s="15">
        <v>60</v>
      </c>
      <c r="R64" s="42"/>
      <c r="S64" s="20" t="s">
        <v>697</v>
      </c>
      <c r="T64" s="21">
        <v>1984</v>
      </c>
      <c r="U64" s="28" t="s">
        <v>1006</v>
      </c>
      <c r="V64" s="21">
        <v>2010</v>
      </c>
      <c r="W64" s="25"/>
      <c r="X64" s="21"/>
      <c r="Y64" s="28"/>
      <c r="Z64" s="21">
        <f t="shared" si="1"/>
        <v>4</v>
      </c>
      <c r="AA64" s="25" t="s">
        <v>698</v>
      </c>
      <c r="AB64" s="21" t="s">
        <v>121</v>
      </c>
      <c r="AC64" s="21"/>
      <c r="AE64" s="90" t="s">
        <v>375</v>
      </c>
      <c r="AF64" s="82"/>
      <c r="CP64" s="19" t="str">
        <f t="shared" si="2"/>
        <v>Indermitte Martin</v>
      </c>
      <c r="CR64" s="152">
        <f t="shared" si="3"/>
        <v>4</v>
      </c>
      <c r="CS64" s="153" t="str">
        <f t="shared" si="4"/>
        <v>D</v>
      </c>
      <c r="CT64" s="154">
        <v>4901</v>
      </c>
      <c r="CU64" s="126"/>
      <c r="CV64" s="125">
        <v>771</v>
      </c>
      <c r="CW64" s="33">
        <f t="shared" si="14"/>
        <v>7</v>
      </c>
      <c r="CX64" s="83" t="str">
        <f t="shared" si="15"/>
        <v>Projektingenieur 1</v>
      </c>
      <c r="CY64" s="125">
        <v>770</v>
      </c>
      <c r="CZ64" s="33">
        <f t="shared" si="16"/>
        <v>6</v>
      </c>
      <c r="DA64" s="83" t="str">
        <f t="shared" si="17"/>
        <v>Vorstufe Projektingenieur</v>
      </c>
      <c r="DB64" s="20"/>
      <c r="DC64" s="33">
        <v>771</v>
      </c>
      <c r="DD64" s="33">
        <f t="shared" si="18"/>
        <v>7</v>
      </c>
      <c r="DE64" s="83" t="str">
        <f t="shared" si="19"/>
        <v>Projektingenieur 1</v>
      </c>
      <c r="DJ64" s="19">
        <f t="shared" si="5"/>
        <v>4901</v>
      </c>
      <c r="DK64" s="153">
        <v>2</v>
      </c>
      <c r="DL64" s="19">
        <v>3</v>
      </c>
      <c r="DM64" s="19" t="s">
        <v>951</v>
      </c>
    </row>
    <row r="65" spans="1:117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1008</v>
      </c>
      <c r="Q65" s="15">
        <v>61</v>
      </c>
      <c r="R65" s="42"/>
      <c r="S65" s="20" t="s">
        <v>1009</v>
      </c>
      <c r="T65" s="21">
        <v>1987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3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 t="shared" si="2"/>
        <v>Bürgin Johannes</v>
      </c>
      <c r="CR65" s="152">
        <f t="shared" si="3"/>
        <v>3</v>
      </c>
      <c r="CS65" s="153" t="str">
        <f t="shared" si="4"/>
        <v>D</v>
      </c>
      <c r="CT65" s="154">
        <v>4907</v>
      </c>
      <c r="CU65" s="126"/>
      <c r="CV65" s="125">
        <v>771</v>
      </c>
      <c r="CW65" s="33">
        <f t="shared" si="14"/>
        <v>7</v>
      </c>
      <c r="CX65" s="83" t="str">
        <f t="shared" si="15"/>
        <v>Projektingenieur 1</v>
      </c>
      <c r="CY65" s="125">
        <v>770</v>
      </c>
      <c r="CZ65" s="33">
        <f t="shared" si="16"/>
        <v>6</v>
      </c>
      <c r="DA65" s="83" t="str">
        <f t="shared" si="17"/>
        <v>Vorstufe Projektingenieur</v>
      </c>
      <c r="DB65" s="20"/>
      <c r="DC65" s="33">
        <v>771</v>
      </c>
      <c r="DD65" s="33">
        <f t="shared" si="18"/>
        <v>7</v>
      </c>
      <c r="DE65" s="83" t="str">
        <f t="shared" si="19"/>
        <v>Projektingenieur 1</v>
      </c>
      <c r="DJ65" s="19">
        <f t="shared" si="5"/>
        <v>4907</v>
      </c>
      <c r="DK65" s="153">
        <v>2</v>
      </c>
      <c r="DL65" s="19">
        <v>3</v>
      </c>
      <c r="DM65" s="19" t="s">
        <v>951</v>
      </c>
    </row>
    <row r="66" spans="1:117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909</v>
      </c>
      <c r="Q66" s="15">
        <v>62</v>
      </c>
      <c r="R66" s="42"/>
      <c r="S66" s="20" t="s">
        <v>910</v>
      </c>
      <c r="T66" s="21">
        <v>1987</v>
      </c>
      <c r="U66" s="28" t="s">
        <v>1006</v>
      </c>
      <c r="V66" s="21">
        <v>2012</v>
      </c>
      <c r="W66" s="25"/>
      <c r="X66" s="21"/>
      <c r="Y66" s="28"/>
      <c r="Z66" s="118">
        <f t="shared" si="1"/>
        <v>2</v>
      </c>
      <c r="AA66" s="25" t="s">
        <v>698</v>
      </c>
      <c r="AB66" s="21" t="s">
        <v>121</v>
      </c>
      <c r="AC66" s="21"/>
      <c r="AE66" s="90" t="s">
        <v>375</v>
      </c>
      <c r="AF66" s="82"/>
      <c r="CP66" s="19" t="str">
        <f t="shared" si="2"/>
        <v>Frei Lukas</v>
      </c>
      <c r="CR66" s="152">
        <f t="shared" si="3"/>
        <v>2</v>
      </c>
      <c r="CS66" s="153" t="str">
        <f t="shared" si="4"/>
        <v>D</v>
      </c>
      <c r="CT66" s="154">
        <v>4308</v>
      </c>
      <c r="CU66" s="126"/>
      <c r="CV66" s="125">
        <v>771</v>
      </c>
      <c r="CW66" s="33">
        <f t="shared" si="14"/>
        <v>7</v>
      </c>
      <c r="CX66" s="83" t="str">
        <f t="shared" si="15"/>
        <v>Projektingenieur 1</v>
      </c>
      <c r="CY66" s="125">
        <v>770</v>
      </c>
      <c r="CZ66" s="33">
        <f t="shared" si="16"/>
        <v>6</v>
      </c>
      <c r="DA66" s="83" t="str">
        <f t="shared" si="17"/>
        <v>Vorstufe Projektingenieur</v>
      </c>
      <c r="DB66" s="20"/>
      <c r="DC66" s="33">
        <v>771</v>
      </c>
      <c r="DD66" s="33">
        <f t="shared" si="18"/>
        <v>7</v>
      </c>
      <c r="DE66" s="83" t="str">
        <f t="shared" si="19"/>
        <v>Projektingenieur 1</v>
      </c>
      <c r="DJ66" s="19">
        <f t="shared" si="5"/>
        <v>4308</v>
      </c>
      <c r="DK66" s="153">
        <v>2</v>
      </c>
      <c r="DL66" s="19">
        <v>3</v>
      </c>
      <c r="DM66" s="19" t="s">
        <v>951</v>
      </c>
    </row>
    <row r="67" spans="1:117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360</v>
      </c>
      <c r="P67" s="15" t="s">
        <v>912</v>
      </c>
      <c r="Q67" s="15">
        <v>63</v>
      </c>
      <c r="R67" s="42"/>
      <c r="S67" s="20" t="s">
        <v>913</v>
      </c>
      <c r="T67" s="21">
        <v>1987</v>
      </c>
      <c r="U67" s="28" t="s">
        <v>1006</v>
      </c>
      <c r="V67" s="21">
        <v>2012</v>
      </c>
      <c r="W67" s="25"/>
      <c r="X67" s="21"/>
      <c r="Y67" s="28" t="s">
        <v>91</v>
      </c>
      <c r="Z67" s="118">
        <f t="shared" si="1"/>
        <v>2</v>
      </c>
      <c r="AA67" s="25" t="s">
        <v>108</v>
      </c>
      <c r="AB67" s="21" t="s">
        <v>121</v>
      </c>
      <c r="AC67" s="21"/>
      <c r="AE67" s="90" t="s">
        <v>375</v>
      </c>
      <c r="AF67" s="82"/>
      <c r="CP67" s="19" t="str">
        <f t="shared" si="2"/>
        <v>D'Arco Marcel</v>
      </c>
      <c r="CR67" s="152">
        <f t="shared" si="3"/>
        <v>2</v>
      </c>
      <c r="CS67" s="153" t="str">
        <f t="shared" si="4"/>
        <v>D</v>
      </c>
      <c r="CT67" s="154">
        <v>4310</v>
      </c>
      <c r="CU67" s="126"/>
      <c r="CV67" s="125">
        <v>771</v>
      </c>
      <c r="CW67" s="33">
        <f t="shared" si="14"/>
        <v>7</v>
      </c>
      <c r="CX67" s="83" t="str">
        <f t="shared" si="15"/>
        <v>Projektingenieur 1</v>
      </c>
      <c r="CY67" s="125">
        <v>770</v>
      </c>
      <c r="CZ67" s="33">
        <f t="shared" si="16"/>
        <v>6</v>
      </c>
      <c r="DA67" s="83" t="str">
        <f t="shared" si="17"/>
        <v>Vorstufe Projektingenieur</v>
      </c>
      <c r="DB67" s="20"/>
      <c r="DC67" s="33">
        <v>771</v>
      </c>
      <c r="DD67" s="33">
        <f t="shared" si="18"/>
        <v>7</v>
      </c>
      <c r="DE67" s="83" t="str">
        <f t="shared" si="19"/>
        <v>Projektingenieur 1</v>
      </c>
      <c r="DJ67" s="19">
        <f t="shared" si="5"/>
        <v>4310</v>
      </c>
      <c r="DK67" s="153">
        <v>2</v>
      </c>
      <c r="DL67" s="19">
        <v>3</v>
      </c>
      <c r="DM67" s="19" t="s">
        <v>951</v>
      </c>
    </row>
    <row r="68" spans="1:117" s="19" customFormat="1" x14ac:dyDescent="0.2">
      <c r="A68" s="53">
        <v>0</v>
      </c>
      <c r="B68" s="53">
        <v>1</v>
      </c>
      <c r="C68" s="53">
        <f t="shared" si="0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360</v>
      </c>
      <c r="P68" s="15" t="s">
        <v>914</v>
      </c>
      <c r="Q68" s="15">
        <v>64</v>
      </c>
      <c r="R68" s="42"/>
      <c r="S68" s="20" t="s">
        <v>915</v>
      </c>
      <c r="T68" s="21">
        <v>1989</v>
      </c>
      <c r="U68" s="28" t="s">
        <v>1006</v>
      </c>
      <c r="V68" s="21">
        <v>2012</v>
      </c>
      <c r="W68" s="25"/>
      <c r="X68" s="21"/>
      <c r="Y68" s="28" t="s">
        <v>91</v>
      </c>
      <c r="Z68" s="118">
        <f t="shared" si="1"/>
        <v>2</v>
      </c>
      <c r="AA68" s="25" t="s">
        <v>269</v>
      </c>
      <c r="AB68" s="21" t="s">
        <v>121</v>
      </c>
      <c r="AC68" s="21"/>
      <c r="AE68" s="90" t="s">
        <v>375</v>
      </c>
      <c r="AF68" s="82"/>
      <c r="CP68" s="19" t="str">
        <f t="shared" si="2"/>
        <v>Vögtli Jöelle</v>
      </c>
      <c r="CR68" s="152">
        <f t="shared" si="3"/>
        <v>2</v>
      </c>
      <c r="CS68" s="153" t="str">
        <f t="shared" si="4"/>
        <v>D</v>
      </c>
      <c r="CT68" s="154">
        <v>4309</v>
      </c>
      <c r="CU68" s="126"/>
      <c r="CV68" s="125">
        <v>771</v>
      </c>
      <c r="CW68" s="33">
        <f t="shared" si="14"/>
        <v>7</v>
      </c>
      <c r="CX68" s="83" t="str">
        <f t="shared" si="15"/>
        <v>Projektingenieur 1</v>
      </c>
      <c r="CY68" s="125">
        <v>770</v>
      </c>
      <c r="CZ68" s="33">
        <f t="shared" si="16"/>
        <v>6</v>
      </c>
      <c r="DA68" s="83" t="str">
        <f t="shared" si="17"/>
        <v>Vorstufe Projektingenieur</v>
      </c>
      <c r="DB68" s="20"/>
      <c r="DC68" s="33">
        <v>771</v>
      </c>
      <c r="DD68" s="33">
        <f t="shared" si="18"/>
        <v>7</v>
      </c>
      <c r="DE68" s="83" t="str">
        <f t="shared" si="19"/>
        <v>Projektingenieur 1</v>
      </c>
      <c r="DJ68" s="19">
        <f>+CT68</f>
        <v>4309</v>
      </c>
      <c r="DK68" s="153">
        <v>2</v>
      </c>
      <c r="DL68" s="19">
        <v>3</v>
      </c>
      <c r="DM68" s="19" t="s">
        <v>951</v>
      </c>
    </row>
    <row r="69" spans="1:117" s="19" customFormat="1" ht="27" x14ac:dyDescent="0.2">
      <c r="A69" s="53">
        <v>0</v>
      </c>
      <c r="B69" s="53">
        <v>1</v>
      </c>
      <c r="C69" s="53">
        <f t="shared" si="0"/>
        <v>1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1014</v>
      </c>
      <c r="Q69" s="15">
        <v>65</v>
      </c>
      <c r="R69" s="42"/>
      <c r="S69" s="20" t="s">
        <v>1015</v>
      </c>
      <c r="T69" s="21">
        <v>1980</v>
      </c>
      <c r="U69" s="28" t="s">
        <v>1032</v>
      </c>
      <c r="V69" s="21">
        <v>2002</v>
      </c>
      <c r="W69" s="28" t="s">
        <v>1006</v>
      </c>
      <c r="X69" s="21">
        <v>2013</v>
      </c>
      <c r="Y69" s="28"/>
      <c r="Z69" s="118">
        <f t="shared" si="1"/>
        <v>12</v>
      </c>
      <c r="AA69" s="25" t="s">
        <v>916</v>
      </c>
      <c r="AB69" s="21" t="s">
        <v>121</v>
      </c>
      <c r="AC69" s="21"/>
      <c r="AE69" s="90" t="s">
        <v>375</v>
      </c>
      <c r="AF69" s="82"/>
      <c r="CP69" s="19" t="str">
        <f t="shared" si="2"/>
        <v>Hochuli Antonina</v>
      </c>
      <c r="CR69" s="152">
        <f t="shared" si="3"/>
        <v>12</v>
      </c>
      <c r="CS69" s="153" t="str">
        <f t="shared" si="4"/>
        <v>D</v>
      </c>
      <c r="CT69" s="154">
        <v>8579</v>
      </c>
      <c r="CU69" s="126"/>
      <c r="CV69" s="125">
        <v>771</v>
      </c>
      <c r="CW69" s="33">
        <f t="shared" si="14"/>
        <v>7</v>
      </c>
      <c r="CX69" s="83" t="str">
        <f t="shared" si="15"/>
        <v>Projektingenieur 1</v>
      </c>
      <c r="CY69" s="125">
        <v>770</v>
      </c>
      <c r="CZ69" s="33">
        <f t="shared" si="16"/>
        <v>6</v>
      </c>
      <c r="DA69" s="83" t="str">
        <f t="shared" si="17"/>
        <v>Vorstufe Projektingenieur</v>
      </c>
      <c r="DB69" s="20"/>
      <c r="DC69" s="33">
        <v>771</v>
      </c>
      <c r="DD69" s="33">
        <f t="shared" si="18"/>
        <v>7</v>
      </c>
      <c r="DE69" s="83" t="str">
        <f t="shared" si="19"/>
        <v>Projektingenieur 1</v>
      </c>
      <c r="DJ69" s="19">
        <f>+CT69</f>
        <v>8579</v>
      </c>
      <c r="DK69" s="153">
        <v>2</v>
      </c>
      <c r="DL69" s="19">
        <v>3</v>
      </c>
      <c r="DM69" s="19" t="s">
        <v>951</v>
      </c>
    </row>
    <row r="70" spans="1:117" s="19" customFormat="1" x14ac:dyDescent="0.2">
      <c r="A70" s="53">
        <v>0</v>
      </c>
      <c r="B70" s="53">
        <v>1</v>
      </c>
      <c r="C70" s="53">
        <f t="shared" si="0"/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359</v>
      </c>
      <c r="P70" s="15" t="s">
        <v>1029</v>
      </c>
      <c r="Q70" s="15">
        <v>66</v>
      </c>
      <c r="R70" s="42"/>
      <c r="S70" s="20" t="s">
        <v>1030</v>
      </c>
      <c r="T70" s="21">
        <v>1989</v>
      </c>
      <c r="U70" s="28" t="s">
        <v>1006</v>
      </c>
      <c r="V70" s="21">
        <v>2013</v>
      </c>
      <c r="W70" s="25"/>
      <c r="X70" s="21"/>
      <c r="Y70" s="28"/>
      <c r="Z70" s="118">
        <f t="shared" si="1"/>
        <v>1</v>
      </c>
      <c r="AA70" s="25" t="s">
        <v>916</v>
      </c>
      <c r="AB70" s="21" t="s">
        <v>121</v>
      </c>
      <c r="AC70" s="21"/>
      <c r="AE70" s="90" t="s">
        <v>375</v>
      </c>
      <c r="AF70" s="82"/>
      <c r="CP70" s="19" t="str">
        <f t="shared" si="2"/>
        <v>Stöhr Jessica</v>
      </c>
      <c r="CR70" s="152">
        <f t="shared" si="3"/>
        <v>1</v>
      </c>
      <c r="CS70" s="153" t="str">
        <f t="shared" si="4"/>
        <v>D</v>
      </c>
      <c r="CT70" s="154">
        <v>4313</v>
      </c>
      <c r="CU70" s="126"/>
      <c r="CV70" s="125">
        <v>771</v>
      </c>
      <c r="CW70" s="33">
        <f t="shared" si="14"/>
        <v>7</v>
      </c>
      <c r="CX70" s="83" t="str">
        <f t="shared" si="15"/>
        <v>Projektingenieur 1</v>
      </c>
      <c r="CY70" s="125">
        <v>770</v>
      </c>
      <c r="CZ70" s="33">
        <f t="shared" si="16"/>
        <v>6</v>
      </c>
      <c r="DA70" s="83" t="str">
        <f t="shared" si="17"/>
        <v>Vorstufe Projektingenieur</v>
      </c>
      <c r="DB70" s="20"/>
      <c r="DC70" s="33">
        <v>771</v>
      </c>
      <c r="DD70" s="33">
        <f t="shared" si="18"/>
        <v>7</v>
      </c>
      <c r="DE70" s="83" t="str">
        <f t="shared" si="19"/>
        <v>Projektingenieur 1</v>
      </c>
      <c r="DJ70" s="19">
        <f t="shared" si="5"/>
        <v>4313</v>
      </c>
      <c r="DK70" s="153">
        <v>2</v>
      </c>
      <c r="DL70" s="19">
        <v>3</v>
      </c>
      <c r="DM70" s="19" t="s">
        <v>951</v>
      </c>
    </row>
    <row r="71" spans="1:117" s="19" customFormat="1" x14ac:dyDescent="0.2">
      <c r="A71" s="53">
        <v>0</v>
      </c>
      <c r="B71" s="53"/>
      <c r="C71" s="53">
        <f t="shared" si="0"/>
        <v>1</v>
      </c>
      <c r="D71" s="55"/>
      <c r="E71" s="55"/>
      <c r="F71" s="56"/>
      <c r="G71" s="54"/>
      <c r="H71" s="54"/>
      <c r="I71" s="56">
        <v>1</v>
      </c>
      <c r="J71" s="54"/>
      <c r="K71" s="56"/>
      <c r="L71" s="56"/>
      <c r="M71" s="56"/>
      <c r="N71" s="58"/>
      <c r="O71" s="52" t="s">
        <v>361</v>
      </c>
      <c r="P71" s="15" t="s">
        <v>476</v>
      </c>
      <c r="Q71" s="15">
        <v>67</v>
      </c>
      <c r="R71" s="164" t="s">
        <v>928</v>
      </c>
      <c r="S71" s="29" t="s">
        <v>127</v>
      </c>
      <c r="T71" s="21">
        <v>1956</v>
      </c>
      <c r="U71" s="28" t="s">
        <v>126</v>
      </c>
      <c r="V71" s="21">
        <v>1976</v>
      </c>
      <c r="W71" s="25"/>
      <c r="X71" s="21"/>
      <c r="Y71" s="28" t="s">
        <v>242</v>
      </c>
      <c r="Z71" s="21">
        <f t="shared" si="1"/>
        <v>38</v>
      </c>
      <c r="AA71" s="25" t="s">
        <v>686</v>
      </c>
      <c r="AB71" s="21" t="s">
        <v>1041</v>
      </c>
      <c r="AC71" s="21"/>
      <c r="AE71" s="90" t="s">
        <v>423</v>
      </c>
      <c r="AF71" s="82"/>
      <c r="CP71" s="19" t="str">
        <f t="shared" si="2"/>
        <v>Aebi Roger</v>
      </c>
      <c r="CR71" s="19">
        <f t="shared" si="3"/>
        <v>38</v>
      </c>
      <c r="CS71" s="19" t="str">
        <f t="shared" si="4"/>
        <v xml:space="preserve"> C/D </v>
      </c>
      <c r="CT71" s="154">
        <v>6622</v>
      </c>
      <c r="CU71" s="126"/>
      <c r="CV71" s="125">
        <v>772</v>
      </c>
      <c r="CW71" s="33">
        <f t="shared" si="14"/>
        <v>8</v>
      </c>
      <c r="CX71" s="83" t="str">
        <f t="shared" si="15"/>
        <v>Projektingenieur 2</v>
      </c>
      <c r="CY71" s="125">
        <v>772</v>
      </c>
      <c r="CZ71" s="33">
        <f t="shared" si="16"/>
        <v>8</v>
      </c>
      <c r="DA71" s="83" t="str">
        <f t="shared" si="17"/>
        <v>Projektingenieur 2</v>
      </c>
      <c r="DB71" s="20"/>
      <c r="DC71" s="33">
        <v>772</v>
      </c>
      <c r="DD71" s="33">
        <f t="shared" si="18"/>
        <v>8</v>
      </c>
      <c r="DE71" s="83" t="str">
        <f t="shared" si="19"/>
        <v>Projektingenieur 2</v>
      </c>
      <c r="DJ71" s="19">
        <f t="shared" si="5"/>
        <v>6622</v>
      </c>
      <c r="DK71" s="153">
        <v>6</v>
      </c>
      <c r="DL71" s="19">
        <v>0</v>
      </c>
      <c r="DM71" s="185" t="s">
        <v>969</v>
      </c>
    </row>
    <row r="72" spans="1:117" s="19" customFormat="1" x14ac:dyDescent="0.2">
      <c r="A72" s="53">
        <v>0</v>
      </c>
      <c r="B72" s="53"/>
      <c r="C72" s="53">
        <f>IF(Z72&gt;=10,1,0)</f>
        <v>1</v>
      </c>
      <c r="D72" s="55"/>
      <c r="E72" s="55"/>
      <c r="F72" s="56"/>
      <c r="G72" s="54"/>
      <c r="H72" s="54">
        <v>1</v>
      </c>
      <c r="I72" s="56">
        <v>1</v>
      </c>
      <c r="J72" s="54"/>
      <c r="K72" s="56"/>
      <c r="L72" s="56"/>
      <c r="M72" s="56"/>
      <c r="N72" s="58"/>
      <c r="O72" s="52" t="s">
        <v>358</v>
      </c>
      <c r="P72" s="15" t="s">
        <v>486</v>
      </c>
      <c r="Q72" s="15">
        <v>68</v>
      </c>
      <c r="R72" s="16"/>
      <c r="S72" s="20" t="s">
        <v>138</v>
      </c>
      <c r="T72" s="21">
        <v>1964</v>
      </c>
      <c r="U72" s="28" t="s">
        <v>126</v>
      </c>
      <c r="V72" s="21">
        <v>1985</v>
      </c>
      <c r="W72" s="25"/>
      <c r="X72" s="21"/>
      <c r="Y72" s="28" t="s">
        <v>203</v>
      </c>
      <c r="Z72" s="21">
        <f>$AD$3-V72</f>
        <v>29</v>
      </c>
      <c r="AA72" s="25" t="s">
        <v>110</v>
      </c>
      <c r="AB72" s="21" t="s">
        <v>1041</v>
      </c>
      <c r="AC72" s="21"/>
      <c r="AE72" s="90" t="s">
        <v>376</v>
      </c>
      <c r="AF72" s="82"/>
      <c r="CP72" s="19" t="str">
        <f>+S72</f>
        <v>Oehen Beat</v>
      </c>
      <c r="CR72" s="19">
        <f>+Z72</f>
        <v>29</v>
      </c>
      <c r="CS72" s="19" t="str">
        <f>+AB72</f>
        <v xml:space="preserve"> C/D </v>
      </c>
      <c r="CT72" s="154">
        <v>7622</v>
      </c>
      <c r="CU72" s="126"/>
      <c r="CV72" s="125">
        <v>772</v>
      </c>
      <c r="CW72" s="33">
        <f>VLOOKUP($CV72,Funktionsbezeichnungen,3,0)</f>
        <v>8</v>
      </c>
      <c r="CX72" s="83" t="str">
        <f>VLOOKUP($CV72,Funktionsbezeichnungen,2,0)</f>
        <v>Projektingenieur 2</v>
      </c>
      <c r="CY72" s="125">
        <v>772</v>
      </c>
      <c r="CZ72" s="33">
        <f>VLOOKUP($CY72,Funktionsbezeichnungen,3,0)</f>
        <v>8</v>
      </c>
      <c r="DA72" s="83" t="str">
        <f>VLOOKUP($CY72,Funktionsbezeichnungen,2,0)</f>
        <v>Projektingenieur 2</v>
      </c>
      <c r="DB72" s="20"/>
      <c r="DC72" s="125">
        <v>772</v>
      </c>
      <c r="DD72" s="33">
        <f>VLOOKUP($DC72,Funktionsbezeichnungen,3,0)</f>
        <v>8</v>
      </c>
      <c r="DE72" s="83" t="str">
        <f>VLOOKUP($DC72,Funktionsbezeichnungen,2,0)</f>
        <v>Projektingenieur 2</v>
      </c>
      <c r="DJ72" s="19">
        <f t="shared" ref="DJ72:DJ134" si="20">+CT72</f>
        <v>7622</v>
      </c>
      <c r="DK72" s="153">
        <v>6</v>
      </c>
      <c r="DL72" s="19">
        <v>0</v>
      </c>
      <c r="DM72" s="185" t="s">
        <v>968</v>
      </c>
    </row>
    <row r="73" spans="1:117" s="19" customFormat="1" ht="15.75" x14ac:dyDescent="0.2">
      <c r="A73" s="53">
        <v>0</v>
      </c>
      <c r="B73" s="53"/>
      <c r="C73" s="53">
        <f t="shared" si="0"/>
        <v>1</v>
      </c>
      <c r="D73" s="55"/>
      <c r="E73" s="55"/>
      <c r="F73" s="56"/>
      <c r="G73" s="54"/>
      <c r="H73" s="54">
        <v>1</v>
      </c>
      <c r="I73" s="56">
        <v>1</v>
      </c>
      <c r="J73" s="54"/>
      <c r="K73" s="56"/>
      <c r="L73" s="56"/>
      <c r="M73" s="56"/>
      <c r="N73" s="58"/>
      <c r="O73" s="52" t="s">
        <v>358</v>
      </c>
      <c r="P73" s="15" t="s">
        <v>477</v>
      </c>
      <c r="Q73" s="15">
        <v>69</v>
      </c>
      <c r="R73" s="16"/>
      <c r="S73" s="20" t="s">
        <v>134</v>
      </c>
      <c r="T73" s="21">
        <v>1954</v>
      </c>
      <c r="U73" s="28" t="s">
        <v>126</v>
      </c>
      <c r="V73" s="21">
        <v>1974</v>
      </c>
      <c r="W73" s="25"/>
      <c r="X73" s="21"/>
      <c r="Y73" s="28" t="s">
        <v>135</v>
      </c>
      <c r="Z73" s="21">
        <f t="shared" si="1"/>
        <v>40</v>
      </c>
      <c r="AA73" s="25" t="s">
        <v>110</v>
      </c>
      <c r="AB73" s="21" t="s">
        <v>1040</v>
      </c>
      <c r="AC73" s="21"/>
      <c r="AE73" s="90" t="s">
        <v>404</v>
      </c>
      <c r="AF73" s="82"/>
      <c r="CP73" s="19" t="str">
        <f t="shared" si="2"/>
        <v>Imesch Robert</v>
      </c>
      <c r="CR73" s="19">
        <f t="shared" si="3"/>
        <v>40</v>
      </c>
      <c r="CS73" s="19" t="str">
        <f t="shared" si="4"/>
        <v xml:space="preserve"> D/C 2)</v>
      </c>
      <c r="CT73" s="154">
        <v>4249</v>
      </c>
      <c r="CU73" s="126"/>
      <c r="CV73" s="125">
        <v>772</v>
      </c>
      <c r="CW73" s="33">
        <f t="shared" si="14"/>
        <v>8</v>
      </c>
      <c r="CX73" s="83" t="str">
        <f t="shared" si="15"/>
        <v>Projektingenieur 2</v>
      </c>
      <c r="CY73" s="125">
        <v>772</v>
      </c>
      <c r="CZ73" s="33">
        <f t="shared" si="16"/>
        <v>8</v>
      </c>
      <c r="DA73" s="83" t="str">
        <f t="shared" si="17"/>
        <v>Projektingenieur 2</v>
      </c>
      <c r="DB73" s="20"/>
      <c r="DC73" s="33">
        <v>772</v>
      </c>
      <c r="DD73" s="33">
        <f t="shared" si="18"/>
        <v>8</v>
      </c>
      <c r="DE73" s="83" t="str">
        <f t="shared" si="19"/>
        <v>Projektingenieur 2</v>
      </c>
      <c r="DJ73" s="19">
        <f t="shared" si="20"/>
        <v>4249</v>
      </c>
      <c r="DK73" s="153">
        <v>6</v>
      </c>
      <c r="DL73" s="19">
        <v>0</v>
      </c>
      <c r="DM73" s="185" t="s">
        <v>968</v>
      </c>
    </row>
    <row r="74" spans="1:117" s="19" customFormat="1" ht="15.75" x14ac:dyDescent="0.2">
      <c r="A74" s="53">
        <v>0</v>
      </c>
      <c r="B74" s="53"/>
      <c r="C74" s="53">
        <f t="shared" si="0"/>
        <v>1</v>
      </c>
      <c r="D74" s="55"/>
      <c r="E74" s="55"/>
      <c r="F74" s="56"/>
      <c r="G74" s="54"/>
      <c r="H74" s="54">
        <v>1</v>
      </c>
      <c r="I74" s="56">
        <v>1</v>
      </c>
      <c r="J74" s="54">
        <v>1</v>
      </c>
      <c r="K74" s="56"/>
      <c r="L74" s="56"/>
      <c r="M74" s="56"/>
      <c r="N74" s="58"/>
      <c r="O74" s="52" t="s">
        <v>358</v>
      </c>
      <c r="P74" s="15" t="s">
        <v>478</v>
      </c>
      <c r="Q74" s="15">
        <v>70</v>
      </c>
      <c r="R74" s="16"/>
      <c r="S74" s="20" t="s">
        <v>136</v>
      </c>
      <c r="T74" s="21">
        <v>1955</v>
      </c>
      <c r="U74" s="28" t="s">
        <v>126</v>
      </c>
      <c r="V74" s="21">
        <v>1975</v>
      </c>
      <c r="W74" s="25"/>
      <c r="X74" s="21"/>
      <c r="Y74" s="28" t="s">
        <v>135</v>
      </c>
      <c r="Z74" s="21">
        <f t="shared" si="1"/>
        <v>39</v>
      </c>
      <c r="AA74" s="25" t="s">
        <v>110</v>
      </c>
      <c r="AB74" s="21" t="s">
        <v>1040</v>
      </c>
      <c r="AC74" s="21"/>
      <c r="AE74" s="90" t="s">
        <v>404</v>
      </c>
      <c r="AF74" s="82"/>
      <c r="CP74" s="19" t="str">
        <f t="shared" si="2"/>
        <v>Flückiger Hans Peter</v>
      </c>
      <c r="CR74" s="19">
        <f t="shared" si="3"/>
        <v>39</v>
      </c>
      <c r="CS74" s="19" t="str">
        <f t="shared" si="4"/>
        <v xml:space="preserve"> D/C 2)</v>
      </c>
      <c r="CT74" s="154">
        <v>4250</v>
      </c>
      <c r="CU74" s="126"/>
      <c r="CV74" s="125">
        <v>772</v>
      </c>
      <c r="CW74" s="33">
        <f t="shared" si="14"/>
        <v>8</v>
      </c>
      <c r="CX74" s="83" t="str">
        <f t="shared" si="15"/>
        <v>Projektingenieur 2</v>
      </c>
      <c r="CY74" s="125">
        <v>772</v>
      </c>
      <c r="CZ74" s="33">
        <f t="shared" si="16"/>
        <v>8</v>
      </c>
      <c r="DA74" s="83" t="str">
        <f t="shared" si="17"/>
        <v>Projektingenieur 2</v>
      </c>
      <c r="DB74" s="20"/>
      <c r="DC74" s="33">
        <v>772</v>
      </c>
      <c r="DD74" s="33">
        <f t="shared" si="18"/>
        <v>8</v>
      </c>
      <c r="DE74" s="83" t="str">
        <f t="shared" si="19"/>
        <v>Projektingenieur 2</v>
      </c>
      <c r="DJ74" s="19">
        <f t="shared" si="20"/>
        <v>4250</v>
      </c>
      <c r="DK74" s="153">
        <v>6</v>
      </c>
      <c r="DL74" s="19">
        <v>0</v>
      </c>
      <c r="DM74" s="185" t="s">
        <v>968</v>
      </c>
    </row>
    <row r="75" spans="1:117" s="19" customFormat="1" x14ac:dyDescent="0.2">
      <c r="A75" s="53">
        <v>0</v>
      </c>
      <c r="B75" s="53"/>
      <c r="C75" s="53">
        <f t="shared" si="0"/>
        <v>1</v>
      </c>
      <c r="D75" s="55"/>
      <c r="E75" s="55"/>
      <c r="F75" s="56"/>
      <c r="G75" s="54"/>
      <c r="H75" s="54"/>
      <c r="I75" s="56">
        <v>1</v>
      </c>
      <c r="J75" s="54">
        <v>1</v>
      </c>
      <c r="K75" s="56"/>
      <c r="L75" s="56"/>
      <c r="M75" s="56"/>
      <c r="N75" s="58"/>
      <c r="O75" s="52" t="s">
        <v>359</v>
      </c>
      <c r="P75" s="15" t="s">
        <v>479</v>
      </c>
      <c r="Q75" s="15">
        <v>71</v>
      </c>
      <c r="R75" s="16"/>
      <c r="S75" s="20" t="s">
        <v>130</v>
      </c>
      <c r="T75" s="21">
        <v>1949</v>
      </c>
      <c r="U75" s="28" t="s">
        <v>126</v>
      </c>
      <c r="V75" s="21">
        <v>1969</v>
      </c>
      <c r="W75" s="25"/>
      <c r="X75" s="21"/>
      <c r="Y75" s="28"/>
      <c r="Z75" s="21">
        <f t="shared" si="1"/>
        <v>45</v>
      </c>
      <c r="AA75" s="25" t="s">
        <v>687</v>
      </c>
      <c r="AB75" s="21" t="s">
        <v>121</v>
      </c>
      <c r="AC75" s="21"/>
      <c r="AE75" s="90" t="s">
        <v>422</v>
      </c>
      <c r="AF75" s="82"/>
      <c r="CP75" s="19" t="str">
        <f t="shared" si="2"/>
        <v>Ziegler Bruno</v>
      </c>
      <c r="CR75" s="19">
        <f t="shared" si="3"/>
        <v>45</v>
      </c>
      <c r="CS75" s="19" t="str">
        <f t="shared" si="4"/>
        <v>D</v>
      </c>
      <c r="CT75" s="154">
        <v>4147</v>
      </c>
      <c r="CU75" s="126"/>
      <c r="CV75" s="125">
        <v>742</v>
      </c>
      <c r="CW75" s="33">
        <f t="shared" si="14"/>
        <v>8</v>
      </c>
      <c r="CX75" s="83" t="str">
        <f t="shared" si="15"/>
        <v>Konstrukteur 5  / Fachplaner 5 / Gruppenchef 3</v>
      </c>
      <c r="CY75" s="125">
        <v>742</v>
      </c>
      <c r="CZ75" s="33">
        <f t="shared" si="16"/>
        <v>8</v>
      </c>
      <c r="DA75" s="83" t="str">
        <f t="shared" si="17"/>
        <v>Konstrukteur 5  / Fachplaner 5 / Gruppenchef 3</v>
      </c>
      <c r="DB75" s="20"/>
      <c r="DC75" s="33">
        <v>742</v>
      </c>
      <c r="DD75" s="33">
        <f t="shared" si="18"/>
        <v>8</v>
      </c>
      <c r="DE75" s="83" t="str">
        <f t="shared" si="19"/>
        <v>Konstrukteur 5  / Fachplaner 5 / Gruppenchef 3</v>
      </c>
      <c r="DJ75" s="19">
        <f t="shared" si="20"/>
        <v>4147</v>
      </c>
      <c r="DK75" s="153">
        <v>6</v>
      </c>
      <c r="DL75" s="19">
        <v>0</v>
      </c>
      <c r="DM75" s="19" t="s">
        <v>966</v>
      </c>
    </row>
    <row r="76" spans="1:117" s="19" customFormat="1" x14ac:dyDescent="0.2">
      <c r="A76" s="53">
        <v>0</v>
      </c>
      <c r="B76" s="53"/>
      <c r="C76" s="53">
        <f t="shared" si="0"/>
        <v>1</v>
      </c>
      <c r="D76" s="55"/>
      <c r="E76" s="55"/>
      <c r="F76" s="56"/>
      <c r="G76" s="54">
        <v>1</v>
      </c>
      <c r="H76" s="54">
        <v>1</v>
      </c>
      <c r="I76" s="56">
        <v>1</v>
      </c>
      <c r="J76" s="54"/>
      <c r="K76" s="56"/>
      <c r="L76" s="56"/>
      <c r="M76" s="56"/>
      <c r="N76" s="58"/>
      <c r="O76" s="52" t="s">
        <v>359</v>
      </c>
      <c r="P76" s="15" t="s">
        <v>481</v>
      </c>
      <c r="Q76" s="15">
        <v>72</v>
      </c>
      <c r="R76" s="16"/>
      <c r="S76" s="20" t="s">
        <v>132</v>
      </c>
      <c r="T76" s="21">
        <v>1951</v>
      </c>
      <c r="U76" s="28" t="s">
        <v>107</v>
      </c>
      <c r="V76" s="21">
        <v>1973</v>
      </c>
      <c r="W76" s="25"/>
      <c r="X76" s="21"/>
      <c r="Y76" s="28" t="s">
        <v>372</v>
      </c>
      <c r="Z76" s="21">
        <f t="shared" si="1"/>
        <v>41</v>
      </c>
      <c r="AA76" s="25" t="s">
        <v>689</v>
      </c>
      <c r="AB76" s="21" t="s">
        <v>121</v>
      </c>
      <c r="AC76" s="21"/>
      <c r="AE76" s="90" t="s">
        <v>393</v>
      </c>
      <c r="AF76" s="82"/>
      <c r="CP76" s="19" t="str">
        <f t="shared" si="2"/>
        <v>Benda Raymond</v>
      </c>
      <c r="CR76" s="19">
        <f t="shared" si="3"/>
        <v>41</v>
      </c>
      <c r="CS76" s="19" t="str">
        <f t="shared" si="4"/>
        <v>D</v>
      </c>
      <c r="CT76" s="154">
        <v>6601</v>
      </c>
      <c r="CU76" s="126"/>
      <c r="CV76" s="125">
        <v>771</v>
      </c>
      <c r="CW76" s="33">
        <f t="shared" si="14"/>
        <v>7</v>
      </c>
      <c r="CX76" s="83" t="str">
        <f t="shared" si="15"/>
        <v>Projektingenieur 1</v>
      </c>
      <c r="CY76" s="125">
        <v>771</v>
      </c>
      <c r="CZ76" s="33">
        <f t="shared" si="16"/>
        <v>7</v>
      </c>
      <c r="DA76" s="83" t="str">
        <f t="shared" si="17"/>
        <v>Projektingenieur 1</v>
      </c>
      <c r="DB76" s="20"/>
      <c r="DC76" s="33">
        <v>771</v>
      </c>
      <c r="DD76" s="33">
        <f t="shared" si="18"/>
        <v>7</v>
      </c>
      <c r="DE76" s="83" t="str">
        <f t="shared" si="19"/>
        <v>Projektingenieur 1</v>
      </c>
      <c r="DJ76" s="19">
        <f t="shared" si="20"/>
        <v>6601</v>
      </c>
      <c r="DK76" s="153">
        <v>6</v>
      </c>
      <c r="DL76" s="19">
        <v>0</v>
      </c>
      <c r="DM76" s="19" t="s">
        <v>968</v>
      </c>
    </row>
    <row r="77" spans="1:117" s="19" customFormat="1" x14ac:dyDescent="0.2">
      <c r="A77" s="53">
        <v>0</v>
      </c>
      <c r="B77" s="53"/>
      <c r="C77" s="53">
        <f t="shared" ref="C77:C140" si="21">IF(Z77&gt;=10,1,0)</f>
        <v>1</v>
      </c>
      <c r="D77" s="55"/>
      <c r="E77" s="55"/>
      <c r="F77" s="56"/>
      <c r="G77" s="54"/>
      <c r="H77" s="54"/>
      <c r="I77" s="56">
        <v>1</v>
      </c>
      <c r="J77" s="54">
        <v>1</v>
      </c>
      <c r="K77" s="56"/>
      <c r="L77" s="56"/>
      <c r="M77" s="56"/>
      <c r="N77" s="58"/>
      <c r="O77" s="52" t="s">
        <v>358</v>
      </c>
      <c r="P77" s="15" t="s">
        <v>482</v>
      </c>
      <c r="Q77" s="15">
        <v>73</v>
      </c>
      <c r="R77" s="16"/>
      <c r="S77" s="20" t="s">
        <v>260</v>
      </c>
      <c r="T77" s="21">
        <v>1956</v>
      </c>
      <c r="U77" s="28" t="s">
        <v>126</v>
      </c>
      <c r="V77" s="21">
        <v>1973</v>
      </c>
      <c r="W77" s="25"/>
      <c r="X77" s="21"/>
      <c r="Y77" s="28"/>
      <c r="Z77" s="21">
        <f t="shared" ref="Z77:Z130" si="22">$AD$3-V77</f>
        <v>41</v>
      </c>
      <c r="AA77" s="25" t="s">
        <v>139</v>
      </c>
      <c r="AB77" s="21" t="s">
        <v>121</v>
      </c>
      <c r="AC77" s="21"/>
      <c r="AE77" s="90" t="s">
        <v>377</v>
      </c>
      <c r="AF77" s="82"/>
      <c r="CP77" s="19" t="str">
        <f t="shared" ref="CP77:CP139" si="23">+S77</f>
        <v>Allemann  Bertrand</v>
      </c>
      <c r="CR77" s="19">
        <f t="shared" ref="CR77:CR130" si="24">+Z77</f>
        <v>41</v>
      </c>
      <c r="CS77" s="19" t="str">
        <f t="shared" ref="CS77:CS130" si="25">+AB77</f>
        <v>D</v>
      </c>
      <c r="CT77" s="154">
        <v>5631</v>
      </c>
      <c r="CU77" s="126"/>
      <c r="CV77" s="125">
        <v>741</v>
      </c>
      <c r="CW77" s="33">
        <f t="shared" si="14"/>
        <v>7</v>
      </c>
      <c r="CX77" s="83" t="str">
        <f t="shared" si="15"/>
        <v>Konstrukteur 4 / Fachplaner 4 / Gruppenchef 2</v>
      </c>
      <c r="CY77" s="125">
        <v>741</v>
      </c>
      <c r="CZ77" s="33">
        <f t="shared" si="16"/>
        <v>7</v>
      </c>
      <c r="DA77" s="83" t="str">
        <f t="shared" si="17"/>
        <v>Konstrukteur 4 / Fachplaner 4 / Gruppenchef 2</v>
      </c>
      <c r="DB77" s="20"/>
      <c r="DC77" s="33">
        <v>742</v>
      </c>
      <c r="DD77" s="33">
        <f t="shared" si="18"/>
        <v>8</v>
      </c>
      <c r="DE77" s="83" t="str">
        <f t="shared" si="19"/>
        <v>Konstrukteur 5  / Fachplaner 5 / Gruppenchef 3</v>
      </c>
      <c r="DJ77" s="19">
        <f t="shared" si="20"/>
        <v>5631</v>
      </c>
      <c r="DK77" s="153">
        <v>6</v>
      </c>
      <c r="DL77" s="19">
        <v>0</v>
      </c>
      <c r="DM77" s="19" t="s">
        <v>965</v>
      </c>
    </row>
    <row r="78" spans="1:117" s="19" customFormat="1" x14ac:dyDescent="0.2">
      <c r="A78" s="53">
        <v>0</v>
      </c>
      <c r="B78" s="53"/>
      <c r="C78" s="53">
        <f t="shared" si="21"/>
        <v>1</v>
      </c>
      <c r="D78" s="55"/>
      <c r="E78" s="55"/>
      <c r="F78" s="56"/>
      <c r="G78" s="54"/>
      <c r="H78" s="54"/>
      <c r="I78" s="56">
        <v>1</v>
      </c>
      <c r="J78" s="54">
        <v>1</v>
      </c>
      <c r="K78" s="56"/>
      <c r="L78" s="56"/>
      <c r="M78" s="56"/>
      <c r="N78" s="58"/>
      <c r="O78" s="52" t="s">
        <v>360</v>
      </c>
      <c r="P78" s="15" t="s">
        <v>483</v>
      </c>
      <c r="Q78" s="15">
        <v>74</v>
      </c>
      <c r="R78" s="16"/>
      <c r="S78" s="20" t="s">
        <v>137</v>
      </c>
      <c r="T78" s="21">
        <v>1958</v>
      </c>
      <c r="U78" s="28" t="s">
        <v>126</v>
      </c>
      <c r="V78" s="21">
        <v>1977</v>
      </c>
      <c r="W78" s="25"/>
      <c r="X78" s="21"/>
      <c r="Y78" s="28"/>
      <c r="Z78" s="21">
        <f t="shared" si="22"/>
        <v>37</v>
      </c>
      <c r="AA78" s="25" t="s">
        <v>129</v>
      </c>
      <c r="AB78" s="21" t="s">
        <v>121</v>
      </c>
      <c r="AC78" s="21"/>
      <c r="AE78" s="90" t="s">
        <v>377</v>
      </c>
      <c r="AF78" s="82"/>
      <c r="CP78" s="19" t="str">
        <f t="shared" si="23"/>
        <v>Lenherr Paul</v>
      </c>
      <c r="CR78" s="19">
        <f t="shared" si="24"/>
        <v>37</v>
      </c>
      <c r="CS78" s="19" t="str">
        <f t="shared" si="25"/>
        <v>D</v>
      </c>
      <c r="CT78" s="154">
        <v>6628</v>
      </c>
      <c r="CU78" s="126"/>
      <c r="CV78" s="125">
        <v>741</v>
      </c>
      <c r="CW78" s="33">
        <f t="shared" si="14"/>
        <v>7</v>
      </c>
      <c r="CX78" s="83" t="str">
        <f t="shared" si="15"/>
        <v>Konstrukteur 4 / Fachplaner 4 / Gruppenchef 2</v>
      </c>
      <c r="CY78" s="125">
        <v>741</v>
      </c>
      <c r="CZ78" s="33">
        <f t="shared" si="16"/>
        <v>7</v>
      </c>
      <c r="DA78" s="83" t="str">
        <f t="shared" si="17"/>
        <v>Konstrukteur 4 / Fachplaner 4 / Gruppenchef 2</v>
      </c>
      <c r="DB78" s="20"/>
      <c r="DC78" s="33">
        <v>742</v>
      </c>
      <c r="DD78" s="33">
        <f t="shared" si="18"/>
        <v>8</v>
      </c>
      <c r="DE78" s="83" t="str">
        <f t="shared" si="19"/>
        <v>Konstrukteur 5  / Fachplaner 5 / Gruppenchef 3</v>
      </c>
      <c r="DJ78" s="19">
        <f t="shared" si="20"/>
        <v>6628</v>
      </c>
      <c r="DK78" s="153">
        <v>6</v>
      </c>
      <c r="DL78" s="19">
        <v>0</v>
      </c>
      <c r="DM78" s="19" t="s">
        <v>965</v>
      </c>
    </row>
    <row r="79" spans="1:117" s="19" customFormat="1" x14ac:dyDescent="0.2">
      <c r="A79" s="53">
        <v>0</v>
      </c>
      <c r="B79" s="53"/>
      <c r="C79" s="53">
        <f t="shared" si="21"/>
        <v>1</v>
      </c>
      <c r="D79" s="55"/>
      <c r="E79" s="55"/>
      <c r="F79" s="56"/>
      <c r="G79" s="54"/>
      <c r="H79" s="54"/>
      <c r="I79" s="56">
        <v>1</v>
      </c>
      <c r="J79" s="54">
        <v>1</v>
      </c>
      <c r="K79" s="56"/>
      <c r="L79" s="56"/>
      <c r="M79" s="56"/>
      <c r="N79" s="58"/>
      <c r="O79" s="52" t="s">
        <v>358</v>
      </c>
      <c r="P79" s="15" t="s">
        <v>484</v>
      </c>
      <c r="Q79" s="15">
        <v>75</v>
      </c>
      <c r="R79" s="16"/>
      <c r="S79" s="20" t="s">
        <v>271</v>
      </c>
      <c r="T79" s="21">
        <v>1958</v>
      </c>
      <c r="U79" s="28" t="s">
        <v>126</v>
      </c>
      <c r="V79" s="21">
        <v>1978</v>
      </c>
      <c r="W79" s="25"/>
      <c r="X79" s="21"/>
      <c r="Y79" s="28"/>
      <c r="Z79" s="21">
        <f t="shared" si="22"/>
        <v>36</v>
      </c>
      <c r="AA79" s="25" t="s">
        <v>687</v>
      </c>
      <c r="AB79" s="21" t="s">
        <v>121</v>
      </c>
      <c r="AC79" s="21"/>
      <c r="AE79" s="90" t="s">
        <v>420</v>
      </c>
      <c r="AF79" s="82"/>
      <c r="CP79" s="19" t="str">
        <f t="shared" si="23"/>
        <v>von Schallen Urs</v>
      </c>
      <c r="CR79" s="19">
        <f t="shared" si="24"/>
        <v>36</v>
      </c>
      <c r="CS79" s="19" t="str">
        <f t="shared" si="25"/>
        <v>D</v>
      </c>
      <c r="CT79" s="154">
        <v>6659</v>
      </c>
      <c r="CU79" s="126"/>
      <c r="CV79" s="125">
        <v>742</v>
      </c>
      <c r="CW79" s="33">
        <f t="shared" si="14"/>
        <v>8</v>
      </c>
      <c r="CX79" s="83" t="str">
        <f t="shared" si="15"/>
        <v>Konstrukteur 5  / Fachplaner 5 / Gruppenchef 3</v>
      </c>
      <c r="CY79" s="125">
        <v>742</v>
      </c>
      <c r="CZ79" s="33">
        <f t="shared" si="16"/>
        <v>8</v>
      </c>
      <c r="DA79" s="83" t="str">
        <f t="shared" si="17"/>
        <v>Konstrukteur 5  / Fachplaner 5 / Gruppenchef 3</v>
      </c>
      <c r="DB79" s="20"/>
      <c r="DC79" s="33">
        <v>742</v>
      </c>
      <c r="DD79" s="33">
        <f t="shared" si="18"/>
        <v>8</v>
      </c>
      <c r="DE79" s="83" t="str">
        <f t="shared" si="19"/>
        <v>Konstrukteur 5  / Fachplaner 5 / Gruppenchef 3</v>
      </c>
      <c r="DJ79" s="19">
        <f t="shared" si="20"/>
        <v>6659</v>
      </c>
      <c r="DK79" s="153">
        <v>6</v>
      </c>
      <c r="DL79" s="19">
        <v>0</v>
      </c>
      <c r="DM79" s="19" t="s">
        <v>966</v>
      </c>
    </row>
    <row r="80" spans="1:117" s="19" customFormat="1" x14ac:dyDescent="0.2">
      <c r="A80" s="53">
        <v>0</v>
      </c>
      <c r="B80" s="53"/>
      <c r="C80" s="53">
        <f t="shared" si="21"/>
        <v>1</v>
      </c>
      <c r="D80" s="55"/>
      <c r="E80" s="55"/>
      <c r="F80" s="56"/>
      <c r="G80" s="54"/>
      <c r="H80" s="54"/>
      <c r="I80" s="56">
        <v>1</v>
      </c>
      <c r="J80" s="54">
        <v>1</v>
      </c>
      <c r="K80" s="56"/>
      <c r="L80" s="56"/>
      <c r="M80" s="56"/>
      <c r="N80" s="58"/>
      <c r="O80" s="52" t="s">
        <v>359</v>
      </c>
      <c r="P80" s="15" t="s">
        <v>632</v>
      </c>
      <c r="Q80" s="15">
        <v>76</v>
      </c>
      <c r="R80" s="16"/>
      <c r="S80" s="20" t="s">
        <v>633</v>
      </c>
      <c r="T80" s="21">
        <v>1958</v>
      </c>
      <c r="U80" s="28" t="s">
        <v>634</v>
      </c>
      <c r="V80" s="21">
        <v>1980</v>
      </c>
      <c r="W80" s="25"/>
      <c r="X80" s="21"/>
      <c r="Y80" s="28"/>
      <c r="Z80" s="21">
        <f t="shared" si="22"/>
        <v>34</v>
      </c>
      <c r="AA80" s="25" t="s">
        <v>107</v>
      </c>
      <c r="AB80" s="21" t="s">
        <v>121</v>
      </c>
      <c r="AC80" s="21"/>
      <c r="AE80" s="187" t="s">
        <v>892</v>
      </c>
      <c r="AF80" s="82"/>
      <c r="CP80" s="19" t="str">
        <f t="shared" si="23"/>
        <v>Schneider Martin</v>
      </c>
      <c r="CR80" s="19">
        <f t="shared" si="24"/>
        <v>34</v>
      </c>
      <c r="CS80" s="19" t="str">
        <f t="shared" si="25"/>
        <v>D</v>
      </c>
      <c r="CT80" s="154">
        <v>4354</v>
      </c>
      <c r="CU80" s="126"/>
      <c r="CV80" s="125">
        <v>741</v>
      </c>
      <c r="CW80" s="33">
        <f t="shared" si="14"/>
        <v>7</v>
      </c>
      <c r="CX80" s="83" t="str">
        <f t="shared" si="15"/>
        <v>Konstrukteur 4 / Fachplaner 4 / Gruppenchef 2</v>
      </c>
      <c r="CY80" s="125">
        <v>741</v>
      </c>
      <c r="CZ80" s="33">
        <f t="shared" si="16"/>
        <v>7</v>
      </c>
      <c r="DA80" s="83" t="str">
        <f t="shared" si="17"/>
        <v>Konstrukteur 4 / Fachplaner 4 / Gruppenchef 2</v>
      </c>
      <c r="DB80" s="20"/>
      <c r="DC80" s="33">
        <v>742</v>
      </c>
      <c r="DD80" s="33">
        <f t="shared" si="18"/>
        <v>8</v>
      </c>
      <c r="DE80" s="83" t="str">
        <f t="shared" si="19"/>
        <v>Konstrukteur 5  / Fachplaner 5 / Gruppenchef 3</v>
      </c>
      <c r="DJ80" s="19">
        <f t="shared" si="20"/>
        <v>4354</v>
      </c>
      <c r="DK80" s="153">
        <v>6</v>
      </c>
      <c r="DL80" s="19">
        <v>0</v>
      </c>
      <c r="DM80" s="185" t="s">
        <v>970</v>
      </c>
    </row>
    <row r="81" spans="1:117" s="19" customFormat="1" x14ac:dyDescent="0.2">
      <c r="A81" s="53">
        <v>0</v>
      </c>
      <c r="B81" s="53"/>
      <c r="C81" s="53">
        <f t="shared" si="21"/>
        <v>1</v>
      </c>
      <c r="D81" s="55"/>
      <c r="E81" s="55"/>
      <c r="F81" s="56"/>
      <c r="G81" s="54"/>
      <c r="H81" s="54">
        <v>1</v>
      </c>
      <c r="I81" s="56">
        <v>1</v>
      </c>
      <c r="J81" s="54">
        <v>1</v>
      </c>
      <c r="K81" s="56"/>
      <c r="L81" s="56"/>
      <c r="M81" s="56"/>
      <c r="N81" s="58"/>
      <c r="O81" s="52" t="s">
        <v>359</v>
      </c>
      <c r="P81" s="15" t="s">
        <v>485</v>
      </c>
      <c r="Q81" s="15">
        <v>77</v>
      </c>
      <c r="R81" s="16"/>
      <c r="S81" s="20" t="s">
        <v>261</v>
      </c>
      <c r="T81" s="21">
        <v>1959</v>
      </c>
      <c r="U81" s="28" t="s">
        <v>126</v>
      </c>
      <c r="V81" s="21">
        <v>1981</v>
      </c>
      <c r="W81" s="25"/>
      <c r="X81" s="21"/>
      <c r="Y81" s="28" t="s">
        <v>941</v>
      </c>
      <c r="Z81" s="21">
        <f t="shared" si="22"/>
        <v>33</v>
      </c>
      <c r="AA81" s="25" t="s">
        <v>942</v>
      </c>
      <c r="AB81" s="21" t="s">
        <v>121</v>
      </c>
      <c r="AC81" s="21"/>
      <c r="AE81" s="187" t="s">
        <v>893</v>
      </c>
      <c r="AF81" s="82"/>
      <c r="CP81" s="19" t="str">
        <f t="shared" si="23"/>
        <v>Ortlieb Hans-Rudi</v>
      </c>
      <c r="CR81" s="19">
        <f t="shared" si="24"/>
        <v>33</v>
      </c>
      <c r="CS81" s="19" t="str">
        <f t="shared" si="25"/>
        <v>D</v>
      </c>
      <c r="CT81" s="154">
        <v>5630</v>
      </c>
      <c r="CU81" s="126"/>
      <c r="CV81" s="125">
        <v>771</v>
      </c>
      <c r="CW81" s="33">
        <f t="shared" si="14"/>
        <v>7</v>
      </c>
      <c r="CX81" s="83" t="str">
        <f t="shared" si="15"/>
        <v>Projektingenieur 1</v>
      </c>
      <c r="CY81" s="125">
        <v>741</v>
      </c>
      <c r="CZ81" s="33">
        <f t="shared" si="16"/>
        <v>7</v>
      </c>
      <c r="DA81" s="83" t="str">
        <f t="shared" si="17"/>
        <v>Konstrukteur 4 / Fachplaner 4 / Gruppenchef 2</v>
      </c>
      <c r="DB81" s="20"/>
      <c r="DC81" s="33">
        <v>742</v>
      </c>
      <c r="DD81" s="33">
        <f t="shared" si="18"/>
        <v>8</v>
      </c>
      <c r="DE81" s="83" t="str">
        <f t="shared" si="19"/>
        <v>Konstrukteur 5  / Fachplaner 5 / Gruppenchef 3</v>
      </c>
      <c r="DJ81" s="19">
        <f t="shared" si="20"/>
        <v>5630</v>
      </c>
      <c r="DK81" s="153">
        <v>6</v>
      </c>
      <c r="DL81" s="19">
        <v>0</v>
      </c>
      <c r="DM81" s="185" t="s">
        <v>968</v>
      </c>
    </row>
    <row r="82" spans="1:117" s="19" customFormat="1" x14ac:dyDescent="0.2">
      <c r="A82" s="53">
        <v>0</v>
      </c>
      <c r="B82" s="53">
        <v>1</v>
      </c>
      <c r="C82" s="53">
        <f t="shared" si="21"/>
        <v>1</v>
      </c>
      <c r="D82" s="55"/>
      <c r="E82" s="55"/>
      <c r="F82" s="56"/>
      <c r="G82" s="54"/>
      <c r="H82" s="54"/>
      <c r="I82" s="56">
        <v>1</v>
      </c>
      <c r="J82" s="54">
        <v>1</v>
      </c>
      <c r="K82" s="56"/>
      <c r="L82" s="56"/>
      <c r="M82" s="56"/>
      <c r="N82" s="58"/>
      <c r="O82" s="52" t="s">
        <v>358</v>
      </c>
      <c r="P82" s="15" t="s">
        <v>552</v>
      </c>
      <c r="Q82" s="15">
        <v>78</v>
      </c>
      <c r="R82" s="16"/>
      <c r="S82" s="20" t="s">
        <v>553</v>
      </c>
      <c r="T82" s="21">
        <v>1959</v>
      </c>
      <c r="U82" s="28" t="s">
        <v>239</v>
      </c>
      <c r="V82" s="21">
        <v>1983</v>
      </c>
      <c r="W82" s="25"/>
      <c r="X82" s="21"/>
      <c r="Y82" s="28" t="s">
        <v>555</v>
      </c>
      <c r="Z82" s="21">
        <f t="shared" si="22"/>
        <v>31</v>
      </c>
      <c r="AA82" s="25" t="s">
        <v>554</v>
      </c>
      <c r="AB82" s="21" t="s">
        <v>121</v>
      </c>
      <c r="AC82" s="21"/>
      <c r="AE82" s="90" t="s">
        <v>377</v>
      </c>
      <c r="AF82" s="82"/>
      <c r="CP82" s="19" t="str">
        <f t="shared" si="23"/>
        <v>Bollhalder Angelika</v>
      </c>
      <c r="CR82" s="19">
        <f t="shared" si="24"/>
        <v>31</v>
      </c>
      <c r="CS82" s="19" t="str">
        <f t="shared" si="25"/>
        <v>D</v>
      </c>
      <c r="CT82" s="154">
        <v>4344</v>
      </c>
      <c r="CU82" s="126"/>
      <c r="CV82" s="125">
        <v>741</v>
      </c>
      <c r="CW82" s="33">
        <f t="shared" si="14"/>
        <v>7</v>
      </c>
      <c r="CX82" s="83" t="str">
        <f t="shared" si="15"/>
        <v>Konstrukteur 4 / Fachplaner 4 / Gruppenchef 2</v>
      </c>
      <c r="CY82" s="125">
        <v>741</v>
      </c>
      <c r="CZ82" s="33">
        <f t="shared" si="16"/>
        <v>7</v>
      </c>
      <c r="DA82" s="83" t="str">
        <f t="shared" si="17"/>
        <v>Konstrukteur 4 / Fachplaner 4 / Gruppenchef 2</v>
      </c>
      <c r="DB82" s="20"/>
      <c r="DC82" s="33">
        <v>742</v>
      </c>
      <c r="DD82" s="33">
        <f t="shared" si="18"/>
        <v>8</v>
      </c>
      <c r="DE82" s="83" t="str">
        <f t="shared" si="19"/>
        <v>Konstrukteur 5  / Fachplaner 5 / Gruppenchef 3</v>
      </c>
      <c r="DJ82" s="19">
        <f t="shared" si="20"/>
        <v>4344</v>
      </c>
      <c r="DK82" s="153">
        <v>6</v>
      </c>
      <c r="DL82" s="19">
        <v>0</v>
      </c>
      <c r="DM82" s="19" t="s">
        <v>965</v>
      </c>
    </row>
    <row r="83" spans="1:117" s="19" customFormat="1" x14ac:dyDescent="0.2">
      <c r="A83" s="53">
        <v>0</v>
      </c>
      <c r="B83" s="53"/>
      <c r="C83" s="53">
        <f t="shared" si="21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487</v>
      </c>
      <c r="Q83" s="15">
        <v>79</v>
      </c>
      <c r="R83" s="16"/>
      <c r="S83" s="20" t="s">
        <v>145</v>
      </c>
      <c r="T83" s="21">
        <v>1970</v>
      </c>
      <c r="U83" s="28" t="s">
        <v>126</v>
      </c>
      <c r="V83" s="21">
        <v>1988</v>
      </c>
      <c r="W83" s="25"/>
      <c r="X83" s="21"/>
      <c r="Y83" s="28"/>
      <c r="Z83" s="21">
        <f t="shared" si="22"/>
        <v>26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23"/>
        <v>Bucher Oliver</v>
      </c>
      <c r="CR83" s="19">
        <f t="shared" si="24"/>
        <v>26</v>
      </c>
      <c r="CS83" s="19" t="str">
        <f t="shared" si="25"/>
        <v>D</v>
      </c>
      <c r="CT83" s="154">
        <v>7641</v>
      </c>
      <c r="CU83" s="126"/>
      <c r="CV83" s="125">
        <v>741</v>
      </c>
      <c r="CW83" s="33">
        <f t="shared" ref="CW83:CW116" si="26">VLOOKUP($CV83,Funktionsbezeichnungen,3,0)</f>
        <v>7</v>
      </c>
      <c r="CX83" s="83" t="str">
        <f t="shared" ref="CX83:CX116" si="27">VLOOKUP($CV83,Funktionsbezeichnungen,2,0)</f>
        <v>Konstrukteur 4 / Fachplaner 4 / Gruppenchef 2</v>
      </c>
      <c r="CY83" s="125">
        <v>741</v>
      </c>
      <c r="CZ83" s="33">
        <f t="shared" si="16"/>
        <v>7</v>
      </c>
      <c r="DA83" s="83" t="str">
        <f t="shared" si="17"/>
        <v>Konstrukteur 4 / Fachplaner 4 / Gruppenchef 2</v>
      </c>
      <c r="DB83" s="20"/>
      <c r="DC83" s="125">
        <v>742</v>
      </c>
      <c r="DD83" s="33">
        <f t="shared" si="18"/>
        <v>8</v>
      </c>
      <c r="DE83" s="83" t="str">
        <f t="shared" si="19"/>
        <v>Konstrukteur 5  / Fachplaner 5 / Gruppenchef 3</v>
      </c>
      <c r="DJ83" s="19">
        <f t="shared" si="20"/>
        <v>7641</v>
      </c>
      <c r="DK83" s="153">
        <v>6</v>
      </c>
      <c r="DL83" s="19">
        <v>0</v>
      </c>
      <c r="DM83" s="19" t="s">
        <v>965</v>
      </c>
    </row>
    <row r="84" spans="1:117" s="19" customFormat="1" x14ac:dyDescent="0.2">
      <c r="A84" s="53">
        <v>0</v>
      </c>
      <c r="B84" s="53"/>
      <c r="C84" s="53">
        <f t="shared" si="21"/>
        <v>1</v>
      </c>
      <c r="D84" s="55"/>
      <c r="E84" s="55"/>
      <c r="F84" s="56"/>
      <c r="G84" s="54"/>
      <c r="H84" s="54"/>
      <c r="I84" s="56">
        <v>1</v>
      </c>
      <c r="J84" s="54"/>
      <c r="K84" s="56"/>
      <c r="L84" s="56"/>
      <c r="M84" s="56"/>
      <c r="N84" s="58"/>
      <c r="O84" s="52" t="s">
        <v>361</v>
      </c>
      <c r="P84" s="15" t="s">
        <v>488</v>
      </c>
      <c r="Q84" s="15">
        <v>80</v>
      </c>
      <c r="R84" s="16"/>
      <c r="S84" s="20" t="s">
        <v>144</v>
      </c>
      <c r="T84" s="21">
        <v>1968</v>
      </c>
      <c r="U84" s="28" t="s">
        <v>126</v>
      </c>
      <c r="V84" s="21">
        <v>1989</v>
      </c>
      <c r="W84" s="25"/>
      <c r="X84" s="21"/>
      <c r="Y84" s="28" t="s">
        <v>940</v>
      </c>
      <c r="Z84" s="21">
        <f t="shared" si="22"/>
        <v>25</v>
      </c>
      <c r="AA84" s="25" t="s">
        <v>939</v>
      </c>
      <c r="AB84" s="21" t="s">
        <v>121</v>
      </c>
      <c r="AC84" s="21"/>
      <c r="AE84" s="90" t="s">
        <v>375</v>
      </c>
      <c r="AF84" s="82"/>
      <c r="CP84" s="19" t="str">
        <f t="shared" si="23"/>
        <v>Hagen Stefan</v>
      </c>
      <c r="CR84" s="19">
        <f t="shared" si="24"/>
        <v>25</v>
      </c>
      <c r="CS84" s="19" t="str">
        <f t="shared" si="25"/>
        <v>D</v>
      </c>
      <c r="CT84" s="154">
        <v>6741</v>
      </c>
      <c r="CU84" s="126"/>
      <c r="CV84" s="125">
        <v>741</v>
      </c>
      <c r="CW84" s="33">
        <f t="shared" si="26"/>
        <v>7</v>
      </c>
      <c r="CX84" s="83" t="str">
        <f t="shared" si="27"/>
        <v>Konstrukteur 4 / Fachplaner 4 / Gruppenchef 2</v>
      </c>
      <c r="CY84" s="125">
        <v>741</v>
      </c>
      <c r="CZ84" s="33">
        <f t="shared" si="16"/>
        <v>7</v>
      </c>
      <c r="DA84" s="83" t="str">
        <f t="shared" si="17"/>
        <v>Konstrukteur 4 / Fachplaner 4 / Gruppenchef 2</v>
      </c>
      <c r="DB84" s="20"/>
      <c r="DC84" s="125">
        <v>742</v>
      </c>
      <c r="DD84" s="33">
        <f t="shared" si="18"/>
        <v>8</v>
      </c>
      <c r="DE84" s="83" t="str">
        <f t="shared" si="19"/>
        <v>Konstrukteur 5  / Fachplaner 5 / Gruppenchef 3</v>
      </c>
      <c r="DJ84" s="19">
        <f t="shared" si="20"/>
        <v>6741</v>
      </c>
      <c r="DK84" s="153">
        <v>6</v>
      </c>
      <c r="DL84" s="19">
        <v>0</v>
      </c>
      <c r="DM84" s="19" t="s">
        <v>965</v>
      </c>
    </row>
    <row r="85" spans="1:117" s="19" customFormat="1" x14ac:dyDescent="0.2">
      <c r="A85" s="53">
        <v>0</v>
      </c>
      <c r="B85" s="53"/>
      <c r="C85" s="53">
        <f t="shared" si="21"/>
        <v>1</v>
      </c>
      <c r="D85" s="55"/>
      <c r="E85" s="55"/>
      <c r="F85" s="56"/>
      <c r="G85" s="54"/>
      <c r="H85" s="54"/>
      <c r="I85" s="56">
        <v>1</v>
      </c>
      <c r="J85" s="54"/>
      <c r="K85" s="56"/>
      <c r="L85" s="56"/>
      <c r="M85" s="56"/>
      <c r="N85" s="58"/>
      <c r="O85" s="52" t="s">
        <v>359</v>
      </c>
      <c r="P85" s="15" t="s">
        <v>489</v>
      </c>
      <c r="Q85" s="15">
        <v>81</v>
      </c>
      <c r="R85" s="16"/>
      <c r="S85" s="20" t="s">
        <v>146</v>
      </c>
      <c r="T85" s="21">
        <v>1970</v>
      </c>
      <c r="U85" s="28" t="s">
        <v>126</v>
      </c>
      <c r="V85" s="21">
        <v>1991</v>
      </c>
      <c r="W85" s="25"/>
      <c r="X85" s="21"/>
      <c r="Y85" s="28"/>
      <c r="Z85" s="21">
        <f t="shared" si="22"/>
        <v>23</v>
      </c>
      <c r="AA85" s="25" t="s">
        <v>129</v>
      </c>
      <c r="AB85" s="21" t="s">
        <v>121</v>
      </c>
      <c r="AC85" s="21"/>
      <c r="AE85" s="90" t="s">
        <v>377</v>
      </c>
      <c r="AF85" s="82"/>
      <c r="CP85" s="19" t="str">
        <f t="shared" si="23"/>
        <v>Hardmeyer Christian</v>
      </c>
      <c r="CR85" s="19">
        <f t="shared" si="24"/>
        <v>23</v>
      </c>
      <c r="CS85" s="19" t="str">
        <f t="shared" si="25"/>
        <v>D</v>
      </c>
      <c r="CT85" s="154">
        <v>9618</v>
      </c>
      <c r="CU85" s="126"/>
      <c r="CV85" s="125">
        <v>741</v>
      </c>
      <c r="CW85" s="33">
        <f t="shared" si="26"/>
        <v>7</v>
      </c>
      <c r="CX85" s="83" t="str">
        <f t="shared" si="27"/>
        <v>Konstrukteur 4 / Fachplaner 4 / Gruppenchef 2</v>
      </c>
      <c r="CY85" s="125">
        <v>741</v>
      </c>
      <c r="CZ85" s="33">
        <f t="shared" ref="CZ85:CZ99" si="28">VLOOKUP($CY85,Funktionsbezeichnungen,3,0)</f>
        <v>7</v>
      </c>
      <c r="DA85" s="83" t="str">
        <f t="shared" ref="DA85:DA99" si="29">VLOOKUP($CY85,Funktionsbezeichnungen,2,0)</f>
        <v>Konstrukteur 4 / Fachplaner 4 / Gruppenchef 2</v>
      </c>
      <c r="DB85" s="20"/>
      <c r="DC85" s="125">
        <v>742</v>
      </c>
      <c r="DD85" s="33">
        <f t="shared" ref="DD85:DD118" si="30">VLOOKUP($DC85,Funktionsbezeichnungen,3,0)</f>
        <v>8</v>
      </c>
      <c r="DE85" s="83" t="str">
        <f t="shared" ref="DE85:DE118" si="31">VLOOKUP($DC85,Funktionsbezeichnungen,2,0)</f>
        <v>Konstrukteur 5  / Fachplaner 5 / Gruppenchef 3</v>
      </c>
      <c r="DJ85" s="19">
        <f t="shared" si="20"/>
        <v>9618</v>
      </c>
      <c r="DK85" s="153">
        <v>6</v>
      </c>
      <c r="DL85" s="19">
        <v>0</v>
      </c>
      <c r="DM85" s="19" t="s">
        <v>965</v>
      </c>
    </row>
    <row r="86" spans="1:117" s="19" customFormat="1" x14ac:dyDescent="0.2">
      <c r="A86" s="53">
        <v>0</v>
      </c>
      <c r="B86" s="53"/>
      <c r="C86" s="53">
        <f t="shared" si="21"/>
        <v>1</v>
      </c>
      <c r="D86" s="55"/>
      <c r="E86" s="55"/>
      <c r="F86" s="56"/>
      <c r="G86" s="54"/>
      <c r="H86" s="54"/>
      <c r="I86" s="56">
        <v>1</v>
      </c>
      <c r="J86" s="54">
        <v>1</v>
      </c>
      <c r="K86" s="56"/>
      <c r="L86" s="56"/>
      <c r="M86" s="56"/>
      <c r="N86" s="58"/>
      <c r="O86" s="52" t="s">
        <v>360</v>
      </c>
      <c r="P86" s="15" t="s">
        <v>490</v>
      </c>
      <c r="Q86" s="15">
        <v>82</v>
      </c>
      <c r="R86" s="16"/>
      <c r="S86" s="20" t="s">
        <v>148</v>
      </c>
      <c r="T86" s="21">
        <v>1970</v>
      </c>
      <c r="U86" s="28" t="s">
        <v>126</v>
      </c>
      <c r="V86" s="21">
        <v>1992</v>
      </c>
      <c r="W86" s="25"/>
      <c r="X86" s="21"/>
      <c r="Y86" s="28"/>
      <c r="Z86" s="21">
        <f t="shared" si="22"/>
        <v>22</v>
      </c>
      <c r="AA86" s="25" t="s">
        <v>129</v>
      </c>
      <c r="AB86" s="21" t="s">
        <v>121</v>
      </c>
      <c r="AC86" s="21"/>
      <c r="AE86" s="90" t="s">
        <v>421</v>
      </c>
      <c r="AF86" s="82"/>
      <c r="CP86" s="19" t="str">
        <f t="shared" si="23"/>
        <v>Wira Stephane</v>
      </c>
      <c r="CR86" s="19">
        <f t="shared" si="24"/>
        <v>22</v>
      </c>
      <c r="CS86" s="19" t="str">
        <f t="shared" si="25"/>
        <v>D</v>
      </c>
      <c r="CT86" s="154">
        <v>9623</v>
      </c>
      <c r="CU86" s="126"/>
      <c r="CV86" s="125">
        <v>742</v>
      </c>
      <c r="CW86" s="33">
        <f t="shared" si="26"/>
        <v>8</v>
      </c>
      <c r="CX86" s="83" t="str">
        <f t="shared" si="27"/>
        <v>Konstrukteur 5  / Fachplaner 5 / Gruppenchef 3</v>
      </c>
      <c r="CY86" s="125">
        <v>742</v>
      </c>
      <c r="CZ86" s="33">
        <f t="shared" si="28"/>
        <v>8</v>
      </c>
      <c r="DA86" s="83" t="str">
        <f t="shared" si="29"/>
        <v>Konstrukteur 5  / Fachplaner 5 / Gruppenchef 3</v>
      </c>
      <c r="DB86" s="20"/>
      <c r="DC86" s="125">
        <v>742</v>
      </c>
      <c r="DD86" s="33">
        <f t="shared" si="30"/>
        <v>8</v>
      </c>
      <c r="DE86" s="83" t="str">
        <f t="shared" si="31"/>
        <v>Konstrukteur 5  / Fachplaner 5 / Gruppenchef 3</v>
      </c>
      <c r="DJ86" s="19">
        <f t="shared" si="20"/>
        <v>9623</v>
      </c>
      <c r="DK86" s="153">
        <v>6</v>
      </c>
      <c r="DL86" s="19">
        <v>0</v>
      </c>
      <c r="DM86" s="19" t="s">
        <v>975</v>
      </c>
    </row>
    <row r="87" spans="1:117" s="19" customFormat="1" x14ac:dyDescent="0.2">
      <c r="A87" s="53">
        <v>0</v>
      </c>
      <c r="B87" s="53"/>
      <c r="C87" s="53">
        <f t="shared" si="21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360</v>
      </c>
      <c r="P87" s="15" t="s">
        <v>568</v>
      </c>
      <c r="Q87" s="15">
        <v>83</v>
      </c>
      <c r="R87" s="16"/>
      <c r="S87" s="20" t="s">
        <v>569</v>
      </c>
      <c r="T87" s="21">
        <v>1973</v>
      </c>
      <c r="U87" s="28" t="s">
        <v>126</v>
      </c>
      <c r="V87" s="21">
        <v>1993</v>
      </c>
      <c r="W87" s="25"/>
      <c r="X87" s="21"/>
      <c r="Y87" s="28"/>
      <c r="Z87" s="21">
        <f t="shared" si="22"/>
        <v>21</v>
      </c>
      <c r="AA87" s="25" t="s">
        <v>129</v>
      </c>
      <c r="AB87" s="21" t="s">
        <v>121</v>
      </c>
      <c r="AC87" s="21"/>
      <c r="AE87" s="90" t="s">
        <v>377</v>
      </c>
      <c r="AF87" s="82"/>
      <c r="CP87" s="19" t="str">
        <f t="shared" si="23"/>
        <v>Heiniger Christoph</v>
      </c>
      <c r="CR87" s="19">
        <f t="shared" si="24"/>
        <v>21</v>
      </c>
      <c r="CS87" s="19" t="str">
        <f t="shared" si="25"/>
        <v>D</v>
      </c>
      <c r="CT87" s="154">
        <v>4346</v>
      </c>
      <c r="CU87" s="126"/>
      <c r="CV87" s="125">
        <v>741</v>
      </c>
      <c r="CW87" s="33">
        <f t="shared" si="26"/>
        <v>7</v>
      </c>
      <c r="CX87" s="83" t="str">
        <f t="shared" si="27"/>
        <v>Konstrukteur 4 / Fachplaner 4 / Gruppenchef 2</v>
      </c>
      <c r="CY87" s="125">
        <v>741</v>
      </c>
      <c r="CZ87" s="33">
        <f t="shared" si="28"/>
        <v>7</v>
      </c>
      <c r="DA87" s="83" t="str">
        <f t="shared" si="29"/>
        <v>Konstrukteur 4 / Fachplaner 4 / Gruppenchef 2</v>
      </c>
      <c r="DB87" s="20"/>
      <c r="DC87" s="125">
        <v>742</v>
      </c>
      <c r="DD87" s="33">
        <f t="shared" si="30"/>
        <v>8</v>
      </c>
      <c r="DE87" s="83" t="str">
        <f t="shared" si="31"/>
        <v>Konstrukteur 5  / Fachplaner 5 / Gruppenchef 3</v>
      </c>
      <c r="DJ87" s="19">
        <f t="shared" si="20"/>
        <v>4346</v>
      </c>
      <c r="DK87" s="153">
        <v>6</v>
      </c>
      <c r="DL87" s="19">
        <v>0</v>
      </c>
      <c r="DM87" s="19" t="s">
        <v>965</v>
      </c>
    </row>
    <row r="88" spans="1:117" s="19" customFormat="1" x14ac:dyDescent="0.2">
      <c r="A88" s="53">
        <v>0</v>
      </c>
      <c r="B88" s="53"/>
      <c r="C88" s="53">
        <f t="shared" si="21"/>
        <v>1</v>
      </c>
      <c r="D88" s="55"/>
      <c r="E88" s="55"/>
      <c r="F88" s="56"/>
      <c r="G88" s="54"/>
      <c r="H88" s="54"/>
      <c r="I88" s="56">
        <v>1</v>
      </c>
      <c r="J88" s="54">
        <v>1</v>
      </c>
      <c r="K88" s="56"/>
      <c r="L88" s="56"/>
      <c r="M88" s="56"/>
      <c r="N88" s="58"/>
      <c r="O88" s="52" t="s">
        <v>360</v>
      </c>
      <c r="P88" s="15" t="s">
        <v>493</v>
      </c>
      <c r="Q88" s="15">
        <v>84</v>
      </c>
      <c r="R88" s="16"/>
      <c r="S88" s="20" t="s">
        <v>294</v>
      </c>
      <c r="T88" s="21">
        <v>1976</v>
      </c>
      <c r="U88" s="28" t="s">
        <v>126</v>
      </c>
      <c r="V88" s="21">
        <v>1998</v>
      </c>
      <c r="W88" s="25"/>
      <c r="X88" s="21"/>
      <c r="Y88" s="28"/>
      <c r="Z88" s="21">
        <f t="shared" si="22"/>
        <v>16</v>
      </c>
      <c r="AA88" s="25" t="s">
        <v>129</v>
      </c>
      <c r="AB88" s="21" t="s">
        <v>121</v>
      </c>
      <c r="AC88" s="21"/>
      <c r="AE88" s="90" t="s">
        <v>377</v>
      </c>
      <c r="AF88" s="82"/>
      <c r="CP88" s="19" t="str">
        <f t="shared" si="23"/>
        <v>Humbel Sven</v>
      </c>
      <c r="CR88" s="19">
        <f t="shared" si="24"/>
        <v>16</v>
      </c>
      <c r="CS88" s="19" t="str">
        <f t="shared" si="25"/>
        <v>D</v>
      </c>
      <c r="CT88" s="154">
        <v>9654</v>
      </c>
      <c r="CU88" s="126"/>
      <c r="CV88" s="125">
        <v>741</v>
      </c>
      <c r="CW88" s="33">
        <f t="shared" si="26"/>
        <v>7</v>
      </c>
      <c r="CX88" s="83" t="str">
        <f t="shared" si="27"/>
        <v>Konstrukteur 4 / Fachplaner 4 / Gruppenchef 2</v>
      </c>
      <c r="CY88" s="125">
        <v>741</v>
      </c>
      <c r="CZ88" s="33">
        <f t="shared" si="28"/>
        <v>7</v>
      </c>
      <c r="DA88" s="83" t="str">
        <f t="shared" si="29"/>
        <v>Konstrukteur 4 / Fachplaner 4 / Gruppenchef 2</v>
      </c>
      <c r="DB88" s="20"/>
      <c r="DC88" s="125">
        <v>742</v>
      </c>
      <c r="DD88" s="33">
        <f t="shared" si="30"/>
        <v>8</v>
      </c>
      <c r="DE88" s="83" t="str">
        <f t="shared" si="31"/>
        <v>Konstrukteur 5  / Fachplaner 5 / Gruppenchef 3</v>
      </c>
      <c r="DJ88" s="19">
        <f t="shared" si="20"/>
        <v>9654</v>
      </c>
      <c r="DK88" s="153">
        <v>6</v>
      </c>
      <c r="DL88" s="19">
        <v>0</v>
      </c>
      <c r="DM88" s="19" t="s">
        <v>965</v>
      </c>
    </row>
    <row r="89" spans="1:117" s="19" customFormat="1" x14ac:dyDescent="0.2">
      <c r="A89" s="53">
        <v>0</v>
      </c>
      <c r="B89" s="53"/>
      <c r="C89" s="53">
        <f t="shared" si="21"/>
        <v>1</v>
      </c>
      <c r="D89" s="55"/>
      <c r="E89" s="55"/>
      <c r="F89" s="56"/>
      <c r="G89" s="54"/>
      <c r="H89" s="54">
        <v>1</v>
      </c>
      <c r="I89" s="56">
        <v>1</v>
      </c>
      <c r="J89" s="54"/>
      <c r="K89" s="56"/>
      <c r="L89" s="56"/>
      <c r="M89" s="56"/>
      <c r="N89" s="58"/>
      <c r="O89" s="52" t="s">
        <v>361</v>
      </c>
      <c r="P89" s="15" t="s">
        <v>494</v>
      </c>
      <c r="Q89" s="15">
        <v>85</v>
      </c>
      <c r="R89" s="42"/>
      <c r="S89" s="27" t="s">
        <v>178</v>
      </c>
      <c r="T89" s="21">
        <v>1978</v>
      </c>
      <c r="U89" s="28" t="s">
        <v>235</v>
      </c>
      <c r="V89" s="21">
        <v>2001</v>
      </c>
      <c r="W89" s="25"/>
      <c r="X89" s="21"/>
      <c r="Y89" s="25" t="s">
        <v>289</v>
      </c>
      <c r="Z89" s="21">
        <f t="shared" si="22"/>
        <v>13</v>
      </c>
      <c r="AA89" s="25" t="s">
        <v>110</v>
      </c>
      <c r="AB89" s="21" t="s">
        <v>121</v>
      </c>
      <c r="AC89" s="21"/>
      <c r="AE89" s="90" t="s">
        <v>376</v>
      </c>
      <c r="AF89" s="82"/>
      <c r="CP89" s="19" t="str">
        <f t="shared" si="23"/>
        <v>Thalmann Patric</v>
      </c>
      <c r="CR89" s="19">
        <f t="shared" si="24"/>
        <v>13</v>
      </c>
      <c r="CS89" s="19" t="str">
        <f t="shared" si="25"/>
        <v>D</v>
      </c>
      <c r="CT89" s="154">
        <v>9658</v>
      </c>
      <c r="CU89" s="126"/>
      <c r="CV89" s="125">
        <v>771</v>
      </c>
      <c r="CW89" s="33">
        <f t="shared" si="26"/>
        <v>7</v>
      </c>
      <c r="CX89" s="83" t="str">
        <f t="shared" si="27"/>
        <v>Projektingenieur 1</v>
      </c>
      <c r="CY89" s="125">
        <v>771</v>
      </c>
      <c r="CZ89" s="33">
        <f t="shared" si="28"/>
        <v>7</v>
      </c>
      <c r="DA89" s="83" t="str">
        <f t="shared" si="29"/>
        <v>Projektingenieur 1</v>
      </c>
      <c r="DB89" s="20"/>
      <c r="DC89" s="125">
        <v>771</v>
      </c>
      <c r="DD89" s="33">
        <f t="shared" si="30"/>
        <v>7</v>
      </c>
      <c r="DE89" s="83" t="str">
        <f t="shared" si="31"/>
        <v>Projektingenieur 1</v>
      </c>
      <c r="DJ89" s="19">
        <f t="shared" si="20"/>
        <v>9658</v>
      </c>
      <c r="DK89" s="153">
        <v>6</v>
      </c>
      <c r="DL89" s="19">
        <v>0</v>
      </c>
      <c r="DM89" s="185" t="s">
        <v>968</v>
      </c>
    </row>
    <row r="90" spans="1:117" s="19" customFormat="1" x14ac:dyDescent="0.2">
      <c r="A90" s="53">
        <v>0</v>
      </c>
      <c r="B90" s="53"/>
      <c r="C90" s="53">
        <f>IF(Z90&gt;=10,1,0)</f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497</v>
      </c>
      <c r="Q90" s="15">
        <v>86</v>
      </c>
      <c r="R90" s="16"/>
      <c r="S90" s="20" t="s">
        <v>179</v>
      </c>
      <c r="T90" s="21">
        <v>1982</v>
      </c>
      <c r="U90" s="28" t="s">
        <v>235</v>
      </c>
      <c r="V90" s="21">
        <v>2002</v>
      </c>
      <c r="W90" s="25"/>
      <c r="X90" s="21"/>
      <c r="Y90" s="25"/>
      <c r="Z90" s="21">
        <f>$AD$3-V90</f>
        <v>12</v>
      </c>
      <c r="AA90" s="25" t="s">
        <v>129</v>
      </c>
      <c r="AB90" s="21" t="s">
        <v>121</v>
      </c>
      <c r="AC90" s="21"/>
      <c r="AE90" s="187" t="s">
        <v>894</v>
      </c>
      <c r="AF90" s="82"/>
      <c r="CP90" s="19" t="str">
        <f>+S90</f>
        <v>Delmas Marc</v>
      </c>
      <c r="CR90" s="19">
        <f>+Z90</f>
        <v>12</v>
      </c>
      <c r="CS90" s="19" t="str">
        <f>+AB90</f>
        <v>D</v>
      </c>
      <c r="CT90" s="154">
        <v>9660</v>
      </c>
      <c r="CU90" s="126"/>
      <c r="CV90" s="125">
        <v>741</v>
      </c>
      <c r="CW90" s="33">
        <f>VLOOKUP($CV90,Funktionsbezeichnungen,3,0)</f>
        <v>7</v>
      </c>
      <c r="CX90" s="83" t="str">
        <f>VLOOKUP($CV90,Funktionsbezeichnungen,2,0)</f>
        <v>Konstrukteur 4 / Fachplaner 4 / Gruppenchef 2</v>
      </c>
      <c r="CY90" s="125">
        <v>733</v>
      </c>
      <c r="CZ90" s="33">
        <f>VLOOKUP($CY90,Funktionsbezeichnungen,3,0)</f>
        <v>6</v>
      </c>
      <c r="DA90" s="83" t="str">
        <f>VLOOKUP($CY90,Funktionsbezeichnungen,2,0)</f>
        <v>Konstrukteur 3 / -planer 3 / Gruppenchef 1</v>
      </c>
      <c r="DB90" s="20"/>
      <c r="DC90" s="125">
        <v>733</v>
      </c>
      <c r="DD90" s="125">
        <f>VLOOKUP($DC90,Funktionsbezeichnungen,3,0)</f>
        <v>6</v>
      </c>
      <c r="DE90" s="83" t="str">
        <f>VLOOKUP($DC90,Funktionsbezeichnungen,2,0)</f>
        <v>Konstrukteur 3 / -planer 3 / Gruppenchef 1</v>
      </c>
      <c r="DJ90" s="19">
        <f t="shared" si="20"/>
        <v>9660</v>
      </c>
      <c r="DK90" s="153">
        <v>6</v>
      </c>
      <c r="DL90" s="19">
        <v>0</v>
      </c>
      <c r="DM90" s="19" t="s">
        <v>965</v>
      </c>
    </row>
    <row r="91" spans="1:117" s="19" customFormat="1" x14ac:dyDescent="0.2">
      <c r="A91" s="53">
        <v>0</v>
      </c>
      <c r="B91" s="53"/>
      <c r="C91" s="53">
        <f t="shared" si="21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 t="shared" si="22"/>
        <v>41</v>
      </c>
      <c r="AA91" s="25" t="s">
        <v>129</v>
      </c>
      <c r="AB91" s="21" t="s">
        <v>1042</v>
      </c>
      <c r="AC91" s="21"/>
      <c r="AE91" s="187" t="s">
        <v>377</v>
      </c>
      <c r="AF91" s="82"/>
      <c r="CP91" s="19" t="str">
        <f t="shared" si="23"/>
        <v>Wespiser Charles</v>
      </c>
      <c r="CR91" s="19">
        <f t="shared" si="24"/>
        <v>41</v>
      </c>
      <c r="CS91" s="19" t="str">
        <f t="shared" si="25"/>
        <v xml:space="preserve"> E/D </v>
      </c>
      <c r="CT91" s="154">
        <v>5545</v>
      </c>
      <c r="CU91" s="126"/>
      <c r="CV91" s="125">
        <v>741</v>
      </c>
      <c r="CW91" s="33">
        <f t="shared" si="26"/>
        <v>7</v>
      </c>
      <c r="CX91" s="83" t="str">
        <f t="shared" si="27"/>
        <v>Konstrukteur 4 / Fachplaner 4 / Gruppenchef 2</v>
      </c>
      <c r="CY91" s="125">
        <v>741</v>
      </c>
      <c r="CZ91" s="33">
        <f t="shared" si="28"/>
        <v>7</v>
      </c>
      <c r="DA91" s="83" t="str">
        <f t="shared" si="29"/>
        <v>Konstrukteur 4 / Fachplaner 4 / Gruppenchef 2</v>
      </c>
      <c r="DB91" s="20"/>
      <c r="DC91" s="125">
        <v>741</v>
      </c>
      <c r="DD91" s="33">
        <f t="shared" si="30"/>
        <v>7</v>
      </c>
      <c r="DE91" s="83" t="str">
        <f t="shared" si="31"/>
        <v>Konstrukteur 4 / Fachplaner 4 / Gruppenchef 2</v>
      </c>
      <c r="DJ91" s="19">
        <f t="shared" si="20"/>
        <v>5545</v>
      </c>
      <c r="DK91" s="153">
        <v>6</v>
      </c>
      <c r="DL91" s="19">
        <v>0</v>
      </c>
      <c r="DM91" s="19" t="s">
        <v>965</v>
      </c>
    </row>
    <row r="92" spans="1:117" s="19" customFormat="1" x14ac:dyDescent="0.2">
      <c r="A92" s="53">
        <v>0</v>
      </c>
      <c r="B92" s="53">
        <v>1</v>
      </c>
      <c r="C92" s="53">
        <f t="shared" si="21"/>
        <v>1</v>
      </c>
      <c r="D92" s="55"/>
      <c r="E92" s="55"/>
      <c r="F92" s="56"/>
      <c r="G92" s="54"/>
      <c r="H92" s="54"/>
      <c r="I92" s="56">
        <v>1</v>
      </c>
      <c r="J92" s="54"/>
      <c r="K92" s="56"/>
      <c r="L92" s="56"/>
      <c r="M92" s="56"/>
      <c r="N92" s="58"/>
      <c r="O92" s="52" t="s">
        <v>361</v>
      </c>
      <c r="P92" s="15" t="s">
        <v>492</v>
      </c>
      <c r="Q92" s="15">
        <v>88</v>
      </c>
      <c r="R92" s="16"/>
      <c r="S92" s="20" t="s">
        <v>143</v>
      </c>
      <c r="T92" s="21">
        <v>1968</v>
      </c>
      <c r="U92" s="28" t="s">
        <v>128</v>
      </c>
      <c r="V92" s="21">
        <v>1989</v>
      </c>
      <c r="W92" s="25"/>
      <c r="X92" s="21"/>
      <c r="Y92" s="28"/>
      <c r="Z92" s="21">
        <f t="shared" si="22"/>
        <v>25</v>
      </c>
      <c r="AA92" s="25" t="s">
        <v>710</v>
      </c>
      <c r="AB92" s="21" t="s">
        <v>1042</v>
      </c>
      <c r="AC92" s="21"/>
      <c r="AE92" s="187" t="s">
        <v>377</v>
      </c>
      <c r="AF92" s="82"/>
      <c r="CP92" s="19" t="str">
        <f t="shared" si="23"/>
        <v>Nicolosi Lucia</v>
      </c>
      <c r="CR92" s="19">
        <f t="shared" si="24"/>
        <v>25</v>
      </c>
      <c r="CS92" s="19" t="str">
        <f t="shared" si="25"/>
        <v xml:space="preserve"> E/D </v>
      </c>
      <c r="CT92" s="154">
        <v>7637</v>
      </c>
      <c r="CU92" s="126"/>
      <c r="CV92" s="125">
        <v>741</v>
      </c>
      <c r="CW92" s="33">
        <f t="shared" si="26"/>
        <v>7</v>
      </c>
      <c r="CX92" s="83" t="str">
        <f t="shared" si="27"/>
        <v>Konstrukteur 4 / Fachplaner 4 / Gruppenchef 2</v>
      </c>
      <c r="CY92" s="125">
        <v>741</v>
      </c>
      <c r="CZ92" s="33">
        <f t="shared" si="28"/>
        <v>7</v>
      </c>
      <c r="DA92" s="83" t="str">
        <f t="shared" si="29"/>
        <v>Konstrukteur 4 / Fachplaner 4 / Gruppenchef 2</v>
      </c>
      <c r="DB92" s="20"/>
      <c r="DC92" s="125">
        <v>741</v>
      </c>
      <c r="DD92" s="33">
        <f t="shared" si="30"/>
        <v>7</v>
      </c>
      <c r="DE92" s="83" t="str">
        <f t="shared" si="31"/>
        <v>Konstrukteur 4 / Fachplaner 4 / Gruppenchef 2</v>
      </c>
      <c r="DJ92" s="19">
        <f t="shared" si="20"/>
        <v>7637</v>
      </c>
      <c r="DK92" s="153">
        <v>6</v>
      </c>
      <c r="DL92" s="19">
        <v>0</v>
      </c>
      <c r="DM92" s="19" t="s">
        <v>965</v>
      </c>
    </row>
    <row r="93" spans="1:117" s="19" customFormat="1" x14ac:dyDescent="0.2">
      <c r="A93" s="53">
        <v>0</v>
      </c>
      <c r="B93" s="53"/>
      <c r="C93" s="53">
        <f t="shared" si="21"/>
        <v>1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358</v>
      </c>
      <c r="P93" s="15" t="s">
        <v>652</v>
      </c>
      <c r="Q93" s="15">
        <v>89</v>
      </c>
      <c r="R93" s="16"/>
      <c r="S93" s="20" t="s">
        <v>651</v>
      </c>
      <c r="T93" s="21">
        <v>1967</v>
      </c>
      <c r="U93" s="28" t="s">
        <v>653</v>
      </c>
      <c r="V93" s="21">
        <v>1988</v>
      </c>
      <c r="W93" s="25"/>
      <c r="X93" s="21"/>
      <c r="Y93" s="28"/>
      <c r="Z93" s="21">
        <f t="shared" si="22"/>
        <v>26</v>
      </c>
      <c r="AA93" s="25" t="s">
        <v>653</v>
      </c>
      <c r="AB93" s="21" t="s">
        <v>142</v>
      </c>
      <c r="AC93" s="21"/>
      <c r="AE93" s="187" t="s">
        <v>378</v>
      </c>
      <c r="AF93" s="82"/>
      <c r="CP93" s="19" t="str">
        <f t="shared" si="23"/>
        <v>Dettwiler Markus</v>
      </c>
      <c r="CR93" s="19">
        <f t="shared" si="24"/>
        <v>26</v>
      </c>
      <c r="CS93" s="19" t="str">
        <f t="shared" si="25"/>
        <v>E</v>
      </c>
      <c r="CT93" s="154">
        <v>5639</v>
      </c>
      <c r="CU93" s="126"/>
      <c r="CV93" s="125">
        <v>741</v>
      </c>
      <c r="CW93" s="33">
        <f t="shared" si="26"/>
        <v>7</v>
      </c>
      <c r="CX93" s="83" t="str">
        <f t="shared" si="27"/>
        <v>Konstrukteur 4 / Fachplaner 4 / Gruppenchef 2</v>
      </c>
      <c r="CY93" s="125">
        <v>741</v>
      </c>
      <c r="CZ93" s="33">
        <f t="shared" si="28"/>
        <v>7</v>
      </c>
      <c r="DA93" s="83" t="str">
        <f t="shared" si="29"/>
        <v>Konstrukteur 4 / Fachplaner 4 / Gruppenchef 2</v>
      </c>
      <c r="DB93" s="20"/>
      <c r="DC93" s="125">
        <v>741</v>
      </c>
      <c r="DD93" s="33">
        <f t="shared" si="30"/>
        <v>7</v>
      </c>
      <c r="DE93" s="83" t="str">
        <f t="shared" si="31"/>
        <v>Konstrukteur 4 / Fachplaner 4 / Gruppenchef 2</v>
      </c>
      <c r="DJ93" s="19">
        <f t="shared" si="20"/>
        <v>5639</v>
      </c>
      <c r="DK93" s="153">
        <v>6</v>
      </c>
      <c r="DL93" s="19">
        <v>0</v>
      </c>
      <c r="DM93" s="19" t="s">
        <v>965</v>
      </c>
    </row>
    <row r="94" spans="1:117" s="19" customFormat="1" x14ac:dyDescent="0.2">
      <c r="A94" s="53">
        <v>0</v>
      </c>
      <c r="B94" s="53"/>
      <c r="C94" s="53">
        <f t="shared" si="21"/>
        <v>1</v>
      </c>
      <c r="D94" s="55"/>
      <c r="E94" s="55"/>
      <c r="F94" s="56"/>
      <c r="G94" s="54"/>
      <c r="H94" s="54"/>
      <c r="I94" s="56">
        <v>1</v>
      </c>
      <c r="J94" s="54"/>
      <c r="K94" s="56"/>
      <c r="L94" s="56"/>
      <c r="M94" s="56"/>
      <c r="N94" s="58"/>
      <c r="O94" s="52" t="s">
        <v>358</v>
      </c>
      <c r="P94" s="15" t="s">
        <v>558</v>
      </c>
      <c r="Q94" s="15">
        <v>90</v>
      </c>
      <c r="R94" s="16"/>
      <c r="S94" s="20" t="s">
        <v>559</v>
      </c>
      <c r="T94" s="21">
        <v>1973</v>
      </c>
      <c r="U94" s="28" t="s">
        <v>560</v>
      </c>
      <c r="V94" s="21">
        <v>1994</v>
      </c>
      <c r="W94" s="25"/>
      <c r="X94" s="21"/>
      <c r="Y94" s="28"/>
      <c r="Z94" s="21">
        <f t="shared" si="22"/>
        <v>20</v>
      </c>
      <c r="AA94" s="25" t="s">
        <v>235</v>
      </c>
      <c r="AB94" s="21" t="s">
        <v>142</v>
      </c>
      <c r="AC94" s="21"/>
      <c r="AE94" s="187" t="s">
        <v>378</v>
      </c>
      <c r="AF94" s="82"/>
      <c r="CP94" s="19" t="str">
        <f t="shared" si="23"/>
        <v>Enderlen Francois</v>
      </c>
      <c r="CR94" s="19">
        <f t="shared" si="24"/>
        <v>20</v>
      </c>
      <c r="CS94" s="19" t="str">
        <f t="shared" si="25"/>
        <v>E</v>
      </c>
      <c r="CT94" s="154">
        <v>5636</v>
      </c>
      <c r="CU94" s="126"/>
      <c r="CV94" s="125">
        <v>741</v>
      </c>
      <c r="CW94" s="33">
        <f t="shared" si="26"/>
        <v>7</v>
      </c>
      <c r="CX94" s="83" t="str">
        <f t="shared" si="27"/>
        <v>Konstrukteur 4 / Fachplaner 4 / Gruppenchef 2</v>
      </c>
      <c r="CY94" s="125">
        <v>741</v>
      </c>
      <c r="CZ94" s="33">
        <f t="shared" si="28"/>
        <v>7</v>
      </c>
      <c r="DA94" s="83" t="str">
        <f t="shared" si="29"/>
        <v>Konstrukteur 4 / Fachplaner 4 / Gruppenchef 2</v>
      </c>
      <c r="DB94" s="20"/>
      <c r="DC94" s="125">
        <v>741</v>
      </c>
      <c r="DD94" s="33">
        <f t="shared" si="30"/>
        <v>7</v>
      </c>
      <c r="DE94" s="83" t="str">
        <f t="shared" si="31"/>
        <v>Konstrukteur 4 / Fachplaner 4 / Gruppenchef 2</v>
      </c>
      <c r="DJ94" s="19">
        <f t="shared" si="20"/>
        <v>5636</v>
      </c>
      <c r="DK94" s="153">
        <v>6</v>
      </c>
      <c r="DL94" s="19">
        <v>0</v>
      </c>
      <c r="DM94" s="19" t="s">
        <v>965</v>
      </c>
    </row>
    <row r="95" spans="1:117" s="19" customFormat="1" x14ac:dyDescent="0.2">
      <c r="A95" s="53">
        <v>0</v>
      </c>
      <c r="B95" s="53"/>
      <c r="C95" s="53">
        <f t="shared" si="21"/>
        <v>0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358</v>
      </c>
      <c r="P95" s="15" t="s">
        <v>617</v>
      </c>
      <c r="Q95" s="15">
        <v>91</v>
      </c>
      <c r="R95" s="42"/>
      <c r="S95" s="27" t="s">
        <v>618</v>
      </c>
      <c r="T95" s="21">
        <v>1985</v>
      </c>
      <c r="U95" s="28" t="s">
        <v>235</v>
      </c>
      <c r="V95" s="21">
        <v>2006</v>
      </c>
      <c r="W95" s="25" t="s">
        <v>530</v>
      </c>
      <c r="X95" s="21">
        <v>2013</v>
      </c>
      <c r="Y95" s="25"/>
      <c r="Z95" s="21">
        <f t="shared" si="22"/>
        <v>8</v>
      </c>
      <c r="AA95" s="25" t="s">
        <v>235</v>
      </c>
      <c r="AB95" s="21" t="s">
        <v>142</v>
      </c>
      <c r="AC95" s="21"/>
      <c r="AE95" s="187" t="s">
        <v>378</v>
      </c>
      <c r="AF95" s="82"/>
      <c r="CP95" s="19" t="str">
        <f t="shared" si="23"/>
        <v>Zeltner Viktor</v>
      </c>
      <c r="CR95" s="19">
        <f t="shared" si="24"/>
        <v>8</v>
      </c>
      <c r="CS95" s="19" t="str">
        <f t="shared" si="25"/>
        <v>E</v>
      </c>
      <c r="CT95" s="154">
        <v>6765</v>
      </c>
      <c r="CU95" s="126"/>
      <c r="CV95" s="125">
        <v>733</v>
      </c>
      <c r="CW95" s="33">
        <f t="shared" si="26"/>
        <v>6</v>
      </c>
      <c r="CX95" s="83" t="str">
        <f t="shared" si="27"/>
        <v>Konstrukteur 3 / -planer 3 / Gruppenchef 1</v>
      </c>
      <c r="CY95" s="125">
        <v>732</v>
      </c>
      <c r="CZ95" s="33">
        <f t="shared" si="28"/>
        <v>5</v>
      </c>
      <c r="DA95" s="83" t="str">
        <f t="shared" si="29"/>
        <v>Konstrukteur 2 / -planer 2</v>
      </c>
      <c r="DB95" s="20"/>
      <c r="DC95" s="33">
        <v>732</v>
      </c>
      <c r="DD95" s="33">
        <f t="shared" si="30"/>
        <v>5</v>
      </c>
      <c r="DE95" s="83" t="str">
        <f t="shared" si="31"/>
        <v>Konstrukteur 2 / -planer 2</v>
      </c>
      <c r="DJ95" s="19">
        <f t="shared" si="20"/>
        <v>6765</v>
      </c>
      <c r="DK95" s="153">
        <v>6</v>
      </c>
      <c r="DL95" s="19">
        <v>0</v>
      </c>
      <c r="DM95" s="19" t="s">
        <v>964</v>
      </c>
    </row>
    <row r="96" spans="1:117" s="19" customFormat="1" x14ac:dyDescent="0.2">
      <c r="A96" s="53">
        <v>0</v>
      </c>
      <c r="B96" s="53"/>
      <c r="C96" s="53">
        <f t="shared" si="21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358</v>
      </c>
      <c r="P96" s="15" t="s">
        <v>498</v>
      </c>
      <c r="Q96" s="15">
        <v>92</v>
      </c>
      <c r="R96" s="42"/>
      <c r="S96" s="27" t="s">
        <v>251</v>
      </c>
      <c r="T96" s="21">
        <v>1988</v>
      </c>
      <c r="U96" s="28" t="s">
        <v>235</v>
      </c>
      <c r="V96" s="21">
        <v>2007</v>
      </c>
      <c r="W96" s="25"/>
      <c r="X96" s="21"/>
      <c r="Y96" s="25"/>
      <c r="Z96" s="21">
        <f t="shared" si="22"/>
        <v>7</v>
      </c>
      <c r="AA96" s="25" t="s">
        <v>235</v>
      </c>
      <c r="AB96" s="21" t="s">
        <v>142</v>
      </c>
      <c r="AC96" s="21"/>
      <c r="AE96" s="187" t="s">
        <v>377</v>
      </c>
      <c r="AF96" s="82"/>
      <c r="CP96" s="19" t="str">
        <f t="shared" si="23"/>
        <v>Will Cédric</v>
      </c>
      <c r="CR96" s="19">
        <f t="shared" si="24"/>
        <v>7</v>
      </c>
      <c r="CS96" s="19" t="str">
        <f t="shared" si="25"/>
        <v>E</v>
      </c>
      <c r="CT96" s="154">
        <v>9688</v>
      </c>
      <c r="CU96" s="126"/>
      <c r="CV96" s="125">
        <v>732</v>
      </c>
      <c r="CW96" s="33">
        <f t="shared" si="26"/>
        <v>5</v>
      </c>
      <c r="CX96" s="83" t="str">
        <f t="shared" si="27"/>
        <v>Konstrukteur 2 / -planer 2</v>
      </c>
      <c r="CY96" s="125">
        <v>732</v>
      </c>
      <c r="CZ96" s="33">
        <f t="shared" si="28"/>
        <v>5</v>
      </c>
      <c r="DA96" s="83" t="str">
        <f t="shared" si="29"/>
        <v>Konstrukteur 2 / -planer 2</v>
      </c>
      <c r="DB96" s="20"/>
      <c r="DC96" s="33">
        <v>732</v>
      </c>
      <c r="DD96" s="33">
        <f t="shared" si="30"/>
        <v>5</v>
      </c>
      <c r="DE96" s="83" t="str">
        <f t="shared" si="31"/>
        <v>Konstrukteur 2 / -planer 2</v>
      </c>
      <c r="DJ96" s="19">
        <f t="shared" si="20"/>
        <v>9688</v>
      </c>
      <c r="DK96" s="153">
        <v>6</v>
      </c>
      <c r="DL96" s="19">
        <v>0</v>
      </c>
      <c r="DM96" s="19" t="s">
        <v>964</v>
      </c>
    </row>
    <row r="97" spans="1:117" s="19" customFormat="1" x14ac:dyDescent="0.2">
      <c r="A97" s="53">
        <v>0</v>
      </c>
      <c r="B97" s="53"/>
      <c r="C97" s="53">
        <f t="shared" si="21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358</v>
      </c>
      <c r="P97" s="15" t="s">
        <v>499</v>
      </c>
      <c r="Q97" s="15">
        <v>93</v>
      </c>
      <c r="R97" s="42"/>
      <c r="S97" s="27" t="s">
        <v>250</v>
      </c>
      <c r="T97" s="21">
        <v>1987</v>
      </c>
      <c r="U97" s="28" t="s">
        <v>235</v>
      </c>
      <c r="V97" s="21">
        <v>2007</v>
      </c>
      <c r="W97" s="25"/>
      <c r="X97" s="21"/>
      <c r="Y97" s="25"/>
      <c r="Z97" s="21">
        <f t="shared" si="22"/>
        <v>7</v>
      </c>
      <c r="AA97" s="25" t="s">
        <v>235</v>
      </c>
      <c r="AB97" s="21" t="s">
        <v>142</v>
      </c>
      <c r="AC97" s="21"/>
      <c r="AE97" s="90" t="s">
        <v>378</v>
      </c>
      <c r="AF97" s="82"/>
      <c r="CP97" s="19" t="str">
        <f t="shared" si="23"/>
        <v>Wernli Sebastian</v>
      </c>
      <c r="CR97" s="19">
        <f t="shared" si="24"/>
        <v>7</v>
      </c>
      <c r="CS97" s="19" t="str">
        <f t="shared" si="25"/>
        <v>E</v>
      </c>
      <c r="CT97" s="154">
        <v>9687</v>
      </c>
      <c r="CU97" s="126"/>
      <c r="CV97" s="125">
        <v>732</v>
      </c>
      <c r="CW97" s="33">
        <f t="shared" si="26"/>
        <v>5</v>
      </c>
      <c r="CX97" s="83" t="str">
        <f t="shared" si="27"/>
        <v>Konstrukteur 2 / -planer 2</v>
      </c>
      <c r="CY97" s="125">
        <v>732</v>
      </c>
      <c r="CZ97" s="33">
        <f t="shared" si="28"/>
        <v>5</v>
      </c>
      <c r="DA97" s="83" t="str">
        <f t="shared" si="29"/>
        <v>Konstrukteur 2 / -planer 2</v>
      </c>
      <c r="DB97" s="20"/>
      <c r="DC97" s="33">
        <v>732</v>
      </c>
      <c r="DD97" s="33">
        <f t="shared" si="30"/>
        <v>5</v>
      </c>
      <c r="DE97" s="83" t="str">
        <f t="shared" si="31"/>
        <v>Konstrukteur 2 / -planer 2</v>
      </c>
      <c r="DJ97" s="19">
        <f t="shared" si="20"/>
        <v>9687</v>
      </c>
      <c r="DK97" s="153">
        <v>6</v>
      </c>
      <c r="DL97" s="19">
        <v>0</v>
      </c>
      <c r="DM97" s="19" t="s">
        <v>964</v>
      </c>
    </row>
    <row r="98" spans="1:117" s="19" customFormat="1" x14ac:dyDescent="0.2">
      <c r="A98" s="53">
        <v>0</v>
      </c>
      <c r="B98" s="53"/>
      <c r="C98" s="53">
        <f t="shared" si="21"/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360</v>
      </c>
      <c r="P98" s="15" t="s">
        <v>544</v>
      </c>
      <c r="Q98" s="15">
        <v>94</v>
      </c>
      <c r="R98" s="42"/>
      <c r="S98" s="27" t="s">
        <v>545</v>
      </c>
      <c r="T98" s="21">
        <v>1988</v>
      </c>
      <c r="U98" s="28" t="s">
        <v>235</v>
      </c>
      <c r="V98" s="21">
        <v>2009</v>
      </c>
      <c r="W98" s="25"/>
      <c r="X98" s="21"/>
      <c r="Y98" s="25"/>
      <c r="Z98" s="21">
        <f t="shared" si="22"/>
        <v>5</v>
      </c>
      <c r="AA98" s="25" t="s">
        <v>141</v>
      </c>
      <c r="AB98" s="21" t="s">
        <v>147</v>
      </c>
      <c r="AC98" s="21"/>
      <c r="AE98" s="90" t="s">
        <v>378</v>
      </c>
      <c r="AF98" s="82"/>
      <c r="CP98" s="19" t="str">
        <f t="shared" si="23"/>
        <v>Charmillot Stéphane</v>
      </c>
      <c r="CR98" s="19">
        <f t="shared" si="24"/>
        <v>5</v>
      </c>
      <c r="CS98" s="19" t="str">
        <f t="shared" si="25"/>
        <v>F</v>
      </c>
      <c r="CT98" s="154">
        <v>9710</v>
      </c>
      <c r="CU98" s="126"/>
      <c r="CV98" s="125">
        <v>732</v>
      </c>
      <c r="CW98" s="33">
        <f t="shared" si="26"/>
        <v>5</v>
      </c>
      <c r="CX98" s="83" t="str">
        <f t="shared" si="27"/>
        <v>Konstrukteur 2 / -planer 2</v>
      </c>
      <c r="CY98" s="125">
        <v>731</v>
      </c>
      <c r="CZ98" s="33">
        <f t="shared" si="28"/>
        <v>4</v>
      </c>
      <c r="DA98" s="83" t="str">
        <f t="shared" si="29"/>
        <v>Konstrukteur 1 / -planer 1</v>
      </c>
      <c r="DB98" s="20"/>
      <c r="DC98" s="33">
        <v>732</v>
      </c>
      <c r="DD98" s="33">
        <f t="shared" si="30"/>
        <v>5</v>
      </c>
      <c r="DE98" s="83" t="str">
        <f t="shared" si="31"/>
        <v>Konstrukteur 2 / -planer 2</v>
      </c>
      <c r="DJ98" s="19">
        <f t="shared" si="20"/>
        <v>9710</v>
      </c>
      <c r="DK98" s="153">
        <v>6</v>
      </c>
      <c r="DL98" s="19">
        <v>0</v>
      </c>
      <c r="DM98" s="19" t="s">
        <v>964</v>
      </c>
    </row>
    <row r="99" spans="1:117" s="19" customFormat="1" x14ac:dyDescent="0.2">
      <c r="A99" s="53">
        <v>0</v>
      </c>
      <c r="B99" s="53"/>
      <c r="C99" s="53">
        <f t="shared" si="21"/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360</v>
      </c>
      <c r="P99" s="15" t="s">
        <v>524</v>
      </c>
      <c r="Q99" s="15">
        <v>95</v>
      </c>
      <c r="R99" s="42"/>
      <c r="S99" s="27" t="s">
        <v>283</v>
      </c>
      <c r="T99" s="21">
        <v>1988</v>
      </c>
      <c r="U99" s="28" t="s">
        <v>235</v>
      </c>
      <c r="V99" s="21">
        <v>2010</v>
      </c>
      <c r="W99" s="25"/>
      <c r="X99" s="21"/>
      <c r="Y99" s="25"/>
      <c r="Z99" s="21">
        <f t="shared" si="22"/>
        <v>4</v>
      </c>
      <c r="AA99" s="25" t="s">
        <v>141</v>
      </c>
      <c r="AB99" s="21" t="s">
        <v>147</v>
      </c>
      <c r="AC99" s="21"/>
      <c r="AE99" s="90" t="s">
        <v>378</v>
      </c>
      <c r="AF99" s="82"/>
      <c r="CP99" s="19" t="str">
        <f t="shared" si="23"/>
        <v>Niederberger Benjamin</v>
      </c>
      <c r="CR99" s="19">
        <f t="shared" si="24"/>
        <v>4</v>
      </c>
      <c r="CS99" s="19" t="str">
        <f t="shared" si="25"/>
        <v>F</v>
      </c>
      <c r="CT99" s="154">
        <v>9701</v>
      </c>
      <c r="CU99" s="126"/>
      <c r="CV99" s="125">
        <v>731</v>
      </c>
      <c r="CW99" s="33">
        <f t="shared" si="26"/>
        <v>4</v>
      </c>
      <c r="CX99" s="83" t="str">
        <f t="shared" si="27"/>
        <v>Konstrukteur 1 / -planer 1</v>
      </c>
      <c r="CY99" s="125">
        <v>731</v>
      </c>
      <c r="CZ99" s="33">
        <f t="shared" si="28"/>
        <v>4</v>
      </c>
      <c r="DA99" s="83" t="str">
        <f t="shared" si="29"/>
        <v>Konstrukteur 1 / -planer 1</v>
      </c>
      <c r="DB99" s="20"/>
      <c r="DC99" s="33">
        <v>731</v>
      </c>
      <c r="DD99" s="33">
        <f t="shared" si="30"/>
        <v>4</v>
      </c>
      <c r="DE99" s="83" t="str">
        <f t="shared" si="31"/>
        <v>Konstrukteur 1 / -planer 1</v>
      </c>
      <c r="DJ99" s="19">
        <f t="shared" si="20"/>
        <v>9701</v>
      </c>
      <c r="DK99" s="153">
        <v>6</v>
      </c>
      <c r="DL99" s="19">
        <v>0</v>
      </c>
      <c r="DM99" s="19" t="s">
        <v>964</v>
      </c>
    </row>
    <row r="100" spans="1:117" s="19" customFormat="1" x14ac:dyDescent="0.2">
      <c r="A100" s="53">
        <v>0</v>
      </c>
      <c r="B100" s="53"/>
      <c r="C100" s="53">
        <f t="shared" si="21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361</v>
      </c>
      <c r="P100" s="15" t="s">
        <v>527</v>
      </c>
      <c r="Q100" s="15">
        <v>96</v>
      </c>
      <c r="R100" s="42"/>
      <c r="S100" s="27" t="s">
        <v>297</v>
      </c>
      <c r="T100" s="21">
        <v>1988</v>
      </c>
      <c r="U100" s="28" t="s">
        <v>235</v>
      </c>
      <c r="V100" s="21">
        <v>2011</v>
      </c>
      <c r="W100" s="25"/>
      <c r="X100" s="21"/>
      <c r="Y100" s="25"/>
      <c r="Z100" s="21">
        <f t="shared" si="22"/>
        <v>3</v>
      </c>
      <c r="AA100" s="25" t="s">
        <v>235</v>
      </c>
      <c r="AB100" s="21" t="s">
        <v>147</v>
      </c>
      <c r="AC100" s="21"/>
      <c r="AE100" s="90" t="s">
        <v>378</v>
      </c>
      <c r="AF100" s="82"/>
      <c r="CP100" s="19" t="str">
        <f t="shared" si="23"/>
        <v>Schneider Alexander</v>
      </c>
      <c r="CR100" s="19">
        <f t="shared" si="24"/>
        <v>3</v>
      </c>
      <c r="CS100" s="19" t="str">
        <f t="shared" si="25"/>
        <v>F</v>
      </c>
      <c r="CT100" s="155">
        <v>8571</v>
      </c>
      <c r="CU100" s="156"/>
      <c r="CV100" s="125">
        <v>731</v>
      </c>
      <c r="CW100" s="33">
        <f t="shared" si="26"/>
        <v>4</v>
      </c>
      <c r="CX100" s="83" t="str">
        <f t="shared" si="27"/>
        <v>Konstrukteur 1 / -planer 1</v>
      </c>
      <c r="CY100" s="125"/>
      <c r="CZ100" s="33"/>
      <c r="DA100" s="83"/>
      <c r="DB100" s="20"/>
      <c r="DC100" s="33">
        <v>731</v>
      </c>
      <c r="DD100" s="33">
        <f t="shared" si="30"/>
        <v>4</v>
      </c>
      <c r="DE100" s="83" t="str">
        <f t="shared" si="31"/>
        <v>Konstrukteur 1 / -planer 1</v>
      </c>
      <c r="DJ100" s="19">
        <f t="shared" si="20"/>
        <v>8571</v>
      </c>
      <c r="DK100" s="153">
        <v>6</v>
      </c>
      <c r="DL100" s="19">
        <v>0</v>
      </c>
      <c r="DM100" s="19" t="s">
        <v>964</v>
      </c>
    </row>
    <row r="101" spans="1:117" s="19" customFormat="1" x14ac:dyDescent="0.2">
      <c r="A101" s="53">
        <v>0</v>
      </c>
      <c r="B101" s="53"/>
      <c r="C101" s="53">
        <f t="shared" si="21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358</v>
      </c>
      <c r="P101" s="15" t="s">
        <v>526</v>
      </c>
      <c r="Q101" s="15">
        <v>97</v>
      </c>
      <c r="R101" s="42"/>
      <c r="S101" s="27" t="s">
        <v>296</v>
      </c>
      <c r="T101" s="21">
        <v>1991</v>
      </c>
      <c r="U101" s="28" t="s">
        <v>235</v>
      </c>
      <c r="V101" s="21">
        <v>2011</v>
      </c>
      <c r="W101" s="25"/>
      <c r="X101" s="21"/>
      <c r="Y101" s="25"/>
      <c r="Z101" s="21">
        <f t="shared" si="22"/>
        <v>3</v>
      </c>
      <c r="AA101" s="25" t="s">
        <v>235</v>
      </c>
      <c r="AB101" s="21" t="s">
        <v>147</v>
      </c>
      <c r="AC101" s="21"/>
      <c r="AE101" s="90" t="s">
        <v>378</v>
      </c>
      <c r="AF101" s="82"/>
      <c r="CP101" s="19" t="str">
        <f t="shared" si="23"/>
        <v>Barth Yanick</v>
      </c>
      <c r="CR101" s="19">
        <f t="shared" si="24"/>
        <v>3</v>
      </c>
      <c r="CS101" s="19" t="str">
        <f t="shared" si="25"/>
        <v>F</v>
      </c>
      <c r="CT101" s="155">
        <v>8570</v>
      </c>
      <c r="CU101" s="156"/>
      <c r="CV101" s="125">
        <v>731</v>
      </c>
      <c r="CW101" s="33">
        <f t="shared" si="26"/>
        <v>4</v>
      </c>
      <c r="CX101" s="83" t="str">
        <f t="shared" si="27"/>
        <v>Konstrukteur 1 / -planer 1</v>
      </c>
      <c r="CY101" s="125"/>
      <c r="CZ101" s="33"/>
      <c r="DA101" s="83"/>
      <c r="DB101" s="20"/>
      <c r="DC101" s="33">
        <v>731</v>
      </c>
      <c r="DD101" s="33">
        <f t="shared" si="30"/>
        <v>4</v>
      </c>
      <c r="DE101" s="83" t="str">
        <f t="shared" si="31"/>
        <v>Konstrukteur 1 / -planer 1</v>
      </c>
      <c r="DJ101" s="19">
        <f t="shared" si="20"/>
        <v>8570</v>
      </c>
      <c r="DK101" s="153">
        <v>6</v>
      </c>
      <c r="DL101" s="19">
        <v>0</v>
      </c>
      <c r="DM101" s="19" t="s">
        <v>964</v>
      </c>
    </row>
    <row r="102" spans="1:117" s="19" customFormat="1" x14ac:dyDescent="0.2">
      <c r="A102" s="53">
        <v>0</v>
      </c>
      <c r="B102" s="53">
        <v>1</v>
      </c>
      <c r="C102" s="53">
        <f t="shared" si="21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358</v>
      </c>
      <c r="P102" s="15" t="s">
        <v>905</v>
      </c>
      <c r="Q102" s="15">
        <v>98</v>
      </c>
      <c r="R102" s="42"/>
      <c r="S102" s="27" t="s">
        <v>906</v>
      </c>
      <c r="T102" s="21">
        <v>1990</v>
      </c>
      <c r="U102" s="28" t="s">
        <v>239</v>
      </c>
      <c r="V102" s="21">
        <v>2012</v>
      </c>
      <c r="W102" s="25"/>
      <c r="X102" s="21"/>
      <c r="Y102" s="25"/>
      <c r="Z102" s="21">
        <f t="shared" si="22"/>
        <v>2</v>
      </c>
      <c r="AA102" s="25" t="s">
        <v>239</v>
      </c>
      <c r="AB102" s="162" t="s">
        <v>147</v>
      </c>
      <c r="AC102" s="21"/>
      <c r="AE102" s="90" t="s">
        <v>378</v>
      </c>
      <c r="AF102" s="82"/>
      <c r="CP102" s="160" t="str">
        <f t="shared" si="23"/>
        <v>Zymeri Shaha</v>
      </c>
      <c r="CR102" s="19">
        <f t="shared" si="24"/>
        <v>2</v>
      </c>
      <c r="CS102" s="19" t="str">
        <f t="shared" si="25"/>
        <v>F</v>
      </c>
      <c r="CT102" s="159">
        <v>9733</v>
      </c>
      <c r="CU102" s="156"/>
      <c r="CV102" s="158">
        <v>731</v>
      </c>
      <c r="CW102" s="33">
        <f t="shared" si="26"/>
        <v>4</v>
      </c>
      <c r="CX102" s="83" t="str">
        <f t="shared" si="27"/>
        <v>Konstrukteur 1 / -planer 1</v>
      </c>
      <c r="CY102" s="125"/>
      <c r="CZ102" s="33"/>
      <c r="DA102" s="83"/>
      <c r="DB102" s="20"/>
      <c r="DC102" s="33">
        <v>731</v>
      </c>
      <c r="DD102" s="33">
        <f t="shared" si="30"/>
        <v>4</v>
      </c>
      <c r="DE102" s="83" t="str">
        <f t="shared" si="31"/>
        <v>Konstrukteur 1 / -planer 1</v>
      </c>
      <c r="DJ102" s="19">
        <f t="shared" si="20"/>
        <v>9733</v>
      </c>
      <c r="DK102" s="153">
        <v>7</v>
      </c>
      <c r="DL102" s="19">
        <v>0</v>
      </c>
      <c r="DM102" s="19" t="s">
        <v>964</v>
      </c>
    </row>
    <row r="103" spans="1:117" s="19" customFormat="1" x14ac:dyDescent="0.2">
      <c r="A103" s="53">
        <v>0</v>
      </c>
      <c r="B103" s="53"/>
      <c r="C103" s="53">
        <f t="shared" si="21"/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361</v>
      </c>
      <c r="P103" s="15" t="s">
        <v>542</v>
      </c>
      <c r="Q103" s="15">
        <v>99</v>
      </c>
      <c r="R103" s="42"/>
      <c r="S103" s="27" t="s">
        <v>538</v>
      </c>
      <c r="T103" s="21">
        <v>1992</v>
      </c>
      <c r="U103" s="28" t="s">
        <v>235</v>
      </c>
      <c r="V103" s="21">
        <v>2012</v>
      </c>
      <c r="W103" s="25"/>
      <c r="X103" s="21"/>
      <c r="Y103" s="25"/>
      <c r="Z103" s="21">
        <f t="shared" si="22"/>
        <v>2</v>
      </c>
      <c r="AA103" s="25" t="s">
        <v>235</v>
      </c>
      <c r="AB103" s="162" t="s">
        <v>147</v>
      </c>
      <c r="AC103" s="21"/>
      <c r="AE103" s="90" t="s">
        <v>378</v>
      </c>
      <c r="AF103" s="82"/>
      <c r="CP103" s="19" t="str">
        <f t="shared" si="23"/>
        <v>Rüegsegger Stefan</v>
      </c>
      <c r="CR103" s="19">
        <f t="shared" si="24"/>
        <v>2</v>
      </c>
      <c r="CS103" s="19" t="str">
        <f t="shared" si="25"/>
        <v>F</v>
      </c>
      <c r="CT103" s="155">
        <v>9707</v>
      </c>
      <c r="CU103" s="156"/>
      <c r="CV103" s="125">
        <v>731</v>
      </c>
      <c r="CW103" s="33">
        <f t="shared" si="26"/>
        <v>4</v>
      </c>
      <c r="CX103" s="83" t="str">
        <f t="shared" si="27"/>
        <v>Konstrukteur 1 / -planer 1</v>
      </c>
      <c r="CY103" s="125"/>
      <c r="CZ103" s="33"/>
      <c r="DA103" s="83"/>
      <c r="DB103" s="20"/>
      <c r="DC103" s="33">
        <v>731</v>
      </c>
      <c r="DD103" s="33">
        <f t="shared" si="30"/>
        <v>4</v>
      </c>
      <c r="DE103" s="83" t="str">
        <f t="shared" si="31"/>
        <v>Konstrukteur 1 / -planer 1</v>
      </c>
      <c r="DJ103" s="19">
        <f t="shared" si="20"/>
        <v>9707</v>
      </c>
      <c r="DK103" s="153">
        <v>6</v>
      </c>
      <c r="DL103" s="19">
        <v>0</v>
      </c>
      <c r="DM103" s="19" t="s">
        <v>964</v>
      </c>
    </row>
    <row r="104" spans="1:117" s="19" customFormat="1" x14ac:dyDescent="0.2">
      <c r="A104" s="53">
        <v>0</v>
      </c>
      <c r="B104" s="53"/>
      <c r="C104" s="53">
        <f t="shared" si="21"/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359</v>
      </c>
      <c r="P104" s="15" t="s">
        <v>543</v>
      </c>
      <c r="Q104" s="15">
        <v>100</v>
      </c>
      <c r="R104" s="42"/>
      <c r="S104" s="27" t="s">
        <v>539</v>
      </c>
      <c r="T104" s="21">
        <v>1992</v>
      </c>
      <c r="U104" s="28" t="s">
        <v>235</v>
      </c>
      <c r="V104" s="21">
        <v>2012</v>
      </c>
      <c r="W104" s="25"/>
      <c r="X104" s="21"/>
      <c r="Y104" s="25"/>
      <c r="Z104" s="21">
        <f t="shared" si="22"/>
        <v>2</v>
      </c>
      <c r="AA104" s="25" t="s">
        <v>235</v>
      </c>
      <c r="AB104" s="162" t="s">
        <v>147</v>
      </c>
      <c r="AC104" s="21"/>
      <c r="AE104" s="90" t="s">
        <v>378</v>
      </c>
      <c r="AF104" s="82"/>
      <c r="CP104" s="19" t="str">
        <f t="shared" si="23"/>
        <v>Schwyn Timm</v>
      </c>
      <c r="CR104" s="19">
        <f t="shared" si="24"/>
        <v>2</v>
      </c>
      <c r="CS104" s="19" t="str">
        <f t="shared" si="25"/>
        <v>F</v>
      </c>
      <c r="CT104" s="155">
        <v>9706</v>
      </c>
      <c r="CU104" s="156"/>
      <c r="CV104" s="125">
        <v>731</v>
      </c>
      <c r="CW104" s="33">
        <f t="shared" si="26"/>
        <v>4</v>
      </c>
      <c r="CX104" s="83" t="str">
        <f t="shared" si="27"/>
        <v>Konstrukteur 1 / -planer 1</v>
      </c>
      <c r="CY104" s="125"/>
      <c r="CZ104" s="33"/>
      <c r="DA104" s="83"/>
      <c r="DB104" s="20"/>
      <c r="DC104" s="33">
        <v>731</v>
      </c>
      <c r="DD104" s="33">
        <f t="shared" si="30"/>
        <v>4</v>
      </c>
      <c r="DE104" s="83" t="str">
        <f t="shared" si="31"/>
        <v>Konstrukteur 1 / -planer 1</v>
      </c>
      <c r="DJ104" s="19">
        <f>+CT104</f>
        <v>9706</v>
      </c>
      <c r="DK104" s="153">
        <v>6</v>
      </c>
      <c r="DL104" s="19">
        <v>0</v>
      </c>
      <c r="DM104" s="19" t="s">
        <v>964</v>
      </c>
    </row>
    <row r="105" spans="1:117" s="19" customFormat="1" x14ac:dyDescent="0.2">
      <c r="A105" s="53">
        <v>0</v>
      </c>
      <c r="B105" s="53"/>
      <c r="C105" s="53">
        <f t="shared" si="21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359</v>
      </c>
      <c r="P105" s="15" t="s">
        <v>594</v>
      </c>
      <c r="Q105" s="15">
        <v>101</v>
      </c>
      <c r="R105" s="42"/>
      <c r="S105" s="27" t="s">
        <v>595</v>
      </c>
      <c r="T105" s="21">
        <v>1992</v>
      </c>
      <c r="U105" s="28" t="s">
        <v>235</v>
      </c>
      <c r="V105" s="21">
        <v>2013</v>
      </c>
      <c r="W105" s="25"/>
      <c r="X105" s="21"/>
      <c r="Y105" s="25"/>
      <c r="Z105" s="21">
        <f t="shared" si="22"/>
        <v>1</v>
      </c>
      <c r="AA105" s="25" t="s">
        <v>235</v>
      </c>
      <c r="AB105" s="21" t="s">
        <v>149</v>
      </c>
      <c r="AC105" s="21"/>
      <c r="AE105" s="90" t="s">
        <v>378</v>
      </c>
      <c r="AF105" s="82"/>
      <c r="CP105" s="19" t="str">
        <f t="shared" si="23"/>
        <v>Schär Cedric</v>
      </c>
      <c r="CR105" s="19">
        <f t="shared" si="24"/>
        <v>1</v>
      </c>
      <c r="CS105" s="19" t="str">
        <f t="shared" si="25"/>
        <v>G</v>
      </c>
      <c r="CT105" s="155">
        <v>9715</v>
      </c>
      <c r="CU105" s="156"/>
      <c r="CV105" s="125">
        <v>731</v>
      </c>
      <c r="CW105" s="33">
        <f t="shared" si="26"/>
        <v>4</v>
      </c>
      <c r="CX105" s="83" t="str">
        <f t="shared" si="27"/>
        <v>Konstrukteur 1 / -planer 1</v>
      </c>
      <c r="CY105" s="125"/>
      <c r="CZ105" s="33"/>
      <c r="DA105" s="83"/>
      <c r="DB105" s="20"/>
      <c r="DC105" s="33">
        <v>731</v>
      </c>
      <c r="DD105" s="33">
        <f t="shared" si="30"/>
        <v>4</v>
      </c>
      <c r="DE105" s="83" t="str">
        <f t="shared" si="31"/>
        <v>Konstrukteur 1 / -planer 1</v>
      </c>
      <c r="DJ105" s="19">
        <f t="shared" si="20"/>
        <v>9715</v>
      </c>
      <c r="DK105" s="153">
        <v>6</v>
      </c>
      <c r="DL105" s="19">
        <v>0</v>
      </c>
      <c r="DM105" s="19" t="s">
        <v>964</v>
      </c>
    </row>
    <row r="106" spans="1:117" s="19" customFormat="1" x14ac:dyDescent="0.2">
      <c r="A106" s="53">
        <v>0</v>
      </c>
      <c r="B106" s="53">
        <v>1</v>
      </c>
      <c r="C106" s="53">
        <f t="shared" si="21"/>
        <v>1</v>
      </c>
      <c r="D106" s="55"/>
      <c r="E106" s="55"/>
      <c r="F106" s="55"/>
      <c r="G106" s="53"/>
      <c r="H106" s="53"/>
      <c r="I106" s="55"/>
      <c r="J106" s="53"/>
      <c r="K106" s="55"/>
      <c r="L106" s="55">
        <v>1</v>
      </c>
      <c r="M106" s="55"/>
      <c r="N106" s="59"/>
      <c r="O106" s="19" t="s">
        <v>359</v>
      </c>
      <c r="P106" s="15" t="s">
        <v>500</v>
      </c>
      <c r="Q106" s="15">
        <v>102</v>
      </c>
      <c r="R106" s="42" t="s">
        <v>343</v>
      </c>
      <c r="S106" s="27" t="s">
        <v>152</v>
      </c>
      <c r="T106" s="21">
        <v>1952</v>
      </c>
      <c r="U106" s="28" t="s">
        <v>151</v>
      </c>
      <c r="V106" s="21">
        <v>1971</v>
      </c>
      <c r="W106" s="25"/>
      <c r="X106" s="21"/>
      <c r="Y106" s="25"/>
      <c r="Z106" s="21">
        <f t="shared" si="22"/>
        <v>43</v>
      </c>
      <c r="AA106" s="25" t="s">
        <v>696</v>
      </c>
      <c r="AB106" s="21" t="s">
        <v>121</v>
      </c>
      <c r="AC106" s="21"/>
      <c r="AE106" s="90" t="s">
        <v>425</v>
      </c>
      <c r="AF106" s="82"/>
      <c r="CP106" s="19" t="str">
        <f t="shared" si="23"/>
        <v>Meister Christine</v>
      </c>
      <c r="CR106" s="19">
        <f t="shared" si="24"/>
        <v>43</v>
      </c>
      <c r="CS106" s="19" t="str">
        <f t="shared" si="25"/>
        <v>D</v>
      </c>
      <c r="CT106" s="154">
        <v>4245</v>
      </c>
      <c r="CU106" s="126"/>
      <c r="CV106" s="125">
        <v>134</v>
      </c>
      <c r="CW106" s="33">
        <f t="shared" si="26"/>
        <v>7</v>
      </c>
      <c r="CX106" s="83" t="str">
        <f t="shared" si="27"/>
        <v>Kaufmännischer Mitarbeiter 4 / Gruppenchef 2</v>
      </c>
      <c r="CY106" s="125">
        <v>134</v>
      </c>
      <c r="CZ106" s="33">
        <f t="shared" ref="CZ106:CZ130" si="32">VLOOKUP($CY106,Funktionsbezeichnungen,3,0)</f>
        <v>7</v>
      </c>
      <c r="DA106" s="83" t="str">
        <f t="shared" ref="DA106:DA130" si="33">VLOOKUP($CY106,Funktionsbezeichnungen,2,0)</f>
        <v>Kaufmännischer Mitarbeiter 4 / Gruppenchef 2</v>
      </c>
      <c r="DB106" s="20"/>
      <c r="DC106" s="125">
        <v>134</v>
      </c>
      <c r="DD106" s="33">
        <f t="shared" si="30"/>
        <v>7</v>
      </c>
      <c r="DE106" s="83" t="str">
        <f t="shared" si="31"/>
        <v>Kaufmännischer Mitarbeiter 4 / Gruppenchef 2</v>
      </c>
      <c r="DJ106" s="19">
        <f t="shared" si="20"/>
        <v>4245</v>
      </c>
      <c r="DK106" s="153">
        <v>6</v>
      </c>
      <c r="DL106" s="19">
        <v>0</v>
      </c>
      <c r="DM106" s="19" t="s">
        <v>955</v>
      </c>
    </row>
    <row r="107" spans="1:117" s="19" customFormat="1" ht="25.5" customHeight="1" x14ac:dyDescent="0.2">
      <c r="A107" s="53">
        <v>0</v>
      </c>
      <c r="B107" s="53">
        <v>1</v>
      </c>
      <c r="C107" s="53">
        <f t="shared" si="21"/>
        <v>1</v>
      </c>
      <c r="D107" s="55"/>
      <c r="E107" s="55"/>
      <c r="F107" s="55"/>
      <c r="G107" s="53"/>
      <c r="H107" s="53"/>
      <c r="I107" s="55"/>
      <c r="J107" s="53"/>
      <c r="K107" s="55"/>
      <c r="L107" s="55">
        <v>1</v>
      </c>
      <c r="M107" s="55"/>
      <c r="N107" s="59"/>
      <c r="O107" s="19" t="s">
        <v>357</v>
      </c>
      <c r="P107" s="15" t="s">
        <v>501</v>
      </c>
      <c r="Q107" s="15">
        <v>103</v>
      </c>
      <c r="R107" s="42"/>
      <c r="S107" s="20" t="s">
        <v>207</v>
      </c>
      <c r="T107" s="17">
        <v>1954</v>
      </c>
      <c r="U107" s="169" t="s">
        <v>210</v>
      </c>
      <c r="V107" s="118">
        <v>1971</v>
      </c>
      <c r="W107" s="120"/>
      <c r="X107" s="118"/>
      <c r="Y107" s="169"/>
      <c r="Z107" s="118">
        <f t="shared" si="22"/>
        <v>43</v>
      </c>
      <c r="AA107" s="25" t="s">
        <v>209</v>
      </c>
      <c r="AB107" s="21" t="s">
        <v>121</v>
      </c>
      <c r="AC107" s="21"/>
      <c r="AE107" s="90" t="s">
        <v>453</v>
      </c>
      <c r="AF107" s="82"/>
      <c r="CP107" s="19" t="str">
        <f t="shared" si="23"/>
        <v>Derezynski Françoise</v>
      </c>
      <c r="CR107" s="19">
        <f t="shared" si="24"/>
        <v>43</v>
      </c>
      <c r="CS107" s="19" t="str">
        <f t="shared" si="25"/>
        <v>D</v>
      </c>
      <c r="CT107" s="154">
        <v>4266</v>
      </c>
      <c r="CU107" s="126"/>
      <c r="CV107" s="125">
        <v>134</v>
      </c>
      <c r="CW107" s="33">
        <f t="shared" si="26"/>
        <v>7</v>
      </c>
      <c r="CX107" s="83" t="str">
        <f t="shared" si="27"/>
        <v>Kaufmännischer Mitarbeiter 4 / Gruppenchef 2</v>
      </c>
      <c r="CY107" s="125">
        <v>134</v>
      </c>
      <c r="CZ107" s="33">
        <f t="shared" si="32"/>
        <v>7</v>
      </c>
      <c r="DA107" s="83" t="str">
        <f t="shared" si="33"/>
        <v>Kaufmännischer Mitarbeiter 4 / Gruppenchef 2</v>
      </c>
      <c r="DB107" s="20"/>
      <c r="DC107" s="125">
        <v>134</v>
      </c>
      <c r="DD107" s="33">
        <f t="shared" si="30"/>
        <v>7</v>
      </c>
      <c r="DE107" s="83" t="str">
        <f t="shared" si="31"/>
        <v>Kaufmännischer Mitarbeiter 4 / Gruppenchef 2</v>
      </c>
      <c r="DJ107" s="19">
        <f t="shared" si="20"/>
        <v>4266</v>
      </c>
      <c r="DK107" s="153">
        <v>6</v>
      </c>
      <c r="DL107" s="19">
        <v>0</v>
      </c>
      <c r="DM107" s="19" t="s">
        <v>955</v>
      </c>
    </row>
    <row r="108" spans="1:117" s="19" customFormat="1" x14ac:dyDescent="0.2">
      <c r="A108" s="53">
        <v>0</v>
      </c>
      <c r="B108" s="53">
        <v>1</v>
      </c>
      <c r="C108" s="53">
        <f t="shared" si="21"/>
        <v>1</v>
      </c>
      <c r="D108" s="55"/>
      <c r="E108" s="55"/>
      <c r="F108" s="56"/>
      <c r="G108" s="54"/>
      <c r="H108" s="54"/>
      <c r="I108" s="56"/>
      <c r="J108" s="54"/>
      <c r="K108" s="56"/>
      <c r="L108" s="56">
        <v>1</v>
      </c>
      <c r="M108" s="56"/>
      <c r="N108" s="58"/>
      <c r="O108" s="52" t="s">
        <v>357</v>
      </c>
      <c r="P108" s="15" t="s">
        <v>502</v>
      </c>
      <c r="Q108" s="15">
        <v>104</v>
      </c>
      <c r="R108" s="16"/>
      <c r="S108" s="20" t="s">
        <v>153</v>
      </c>
      <c r="T108" s="21">
        <v>1953</v>
      </c>
      <c r="U108" s="28" t="s">
        <v>215</v>
      </c>
      <c r="V108" s="21">
        <v>1977</v>
      </c>
      <c r="W108" s="25" t="s">
        <v>318</v>
      </c>
      <c r="X108" s="21">
        <v>2000</v>
      </c>
      <c r="Y108" s="28" t="s">
        <v>319</v>
      </c>
      <c r="Z108" s="21">
        <f t="shared" si="22"/>
        <v>37</v>
      </c>
      <c r="AA108" s="25" t="s">
        <v>695</v>
      </c>
      <c r="AB108" s="21" t="s">
        <v>121</v>
      </c>
      <c r="AC108" s="21"/>
      <c r="AE108" s="90" t="s">
        <v>456</v>
      </c>
      <c r="AF108" s="82"/>
      <c r="CP108" s="19" t="str">
        <f t="shared" si="23"/>
        <v>Szirt Madeleine</v>
      </c>
      <c r="CR108" s="19">
        <f t="shared" si="24"/>
        <v>37</v>
      </c>
      <c r="CS108" s="19" t="str">
        <f t="shared" si="25"/>
        <v>D</v>
      </c>
      <c r="CT108" s="154">
        <v>4216</v>
      </c>
      <c r="CU108" s="126"/>
      <c r="CV108" s="125">
        <v>162</v>
      </c>
      <c r="CW108" s="33">
        <f t="shared" si="26"/>
        <v>9</v>
      </c>
      <c r="CX108" s="83" t="str">
        <f t="shared" si="27"/>
        <v>Personal-Fachspezialist 2</v>
      </c>
      <c r="CY108" s="125">
        <v>162</v>
      </c>
      <c r="CZ108" s="33">
        <f t="shared" si="32"/>
        <v>9</v>
      </c>
      <c r="DA108" s="83" t="str">
        <f t="shared" si="33"/>
        <v>Personal-Fachspezialist 2</v>
      </c>
      <c r="DB108" s="20"/>
      <c r="DC108" s="125">
        <v>162</v>
      </c>
      <c r="DD108" s="33">
        <f t="shared" si="30"/>
        <v>9</v>
      </c>
      <c r="DE108" s="83" t="str">
        <f t="shared" si="31"/>
        <v>Personal-Fachspezialist 2</v>
      </c>
      <c r="DJ108" s="19">
        <f t="shared" si="20"/>
        <v>4216</v>
      </c>
      <c r="DK108" s="153">
        <v>3</v>
      </c>
      <c r="DL108" s="19">
        <v>0</v>
      </c>
      <c r="DM108" s="185" t="s">
        <v>971</v>
      </c>
    </row>
    <row r="109" spans="1:117" s="19" customFormat="1" x14ac:dyDescent="0.2">
      <c r="A109" s="53">
        <v>0</v>
      </c>
      <c r="B109" s="53">
        <v>1</v>
      </c>
      <c r="C109" s="53">
        <f t="shared" si="21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359</v>
      </c>
      <c r="P109" s="15" t="s">
        <v>503</v>
      </c>
      <c r="Q109" s="15">
        <v>105</v>
      </c>
      <c r="R109" s="42"/>
      <c r="S109" s="27" t="s">
        <v>650</v>
      </c>
      <c r="T109" s="21">
        <v>1961</v>
      </c>
      <c r="U109" s="28" t="s">
        <v>155</v>
      </c>
      <c r="V109" s="21">
        <v>1982</v>
      </c>
      <c r="W109" s="25"/>
      <c r="X109" s="21"/>
      <c r="Y109" s="25" t="s">
        <v>323</v>
      </c>
      <c r="Z109" s="21">
        <f t="shared" si="22"/>
        <v>32</v>
      </c>
      <c r="AA109" s="25" t="s">
        <v>696</v>
      </c>
      <c r="AB109" s="21" t="s">
        <v>121</v>
      </c>
      <c r="AC109" s="21"/>
      <c r="AE109" s="90" t="s">
        <v>425</v>
      </c>
      <c r="AF109" s="82"/>
      <c r="CP109" s="19" t="str">
        <f t="shared" si="23"/>
        <v>Peier Doris</v>
      </c>
      <c r="CR109" s="19">
        <f t="shared" si="24"/>
        <v>32</v>
      </c>
      <c r="CS109" s="19" t="str">
        <f t="shared" si="25"/>
        <v>D</v>
      </c>
      <c r="CT109" s="154">
        <v>5581</v>
      </c>
      <c r="CU109" s="126"/>
      <c r="CV109" s="125">
        <v>134</v>
      </c>
      <c r="CW109" s="33">
        <f t="shared" si="26"/>
        <v>7</v>
      </c>
      <c r="CX109" s="83" t="str">
        <f t="shared" si="27"/>
        <v>Kaufmännischer Mitarbeiter 4 / Gruppenchef 2</v>
      </c>
      <c r="CY109" s="125">
        <v>134</v>
      </c>
      <c r="CZ109" s="33">
        <f t="shared" si="32"/>
        <v>7</v>
      </c>
      <c r="DA109" s="83" t="str">
        <f t="shared" si="33"/>
        <v>Kaufmännischer Mitarbeiter 4 / Gruppenchef 2</v>
      </c>
      <c r="DB109" s="20"/>
      <c r="DC109" s="125">
        <v>134</v>
      </c>
      <c r="DD109" s="33">
        <f t="shared" si="30"/>
        <v>7</v>
      </c>
      <c r="DE109" s="83" t="str">
        <f t="shared" si="31"/>
        <v>Kaufmännischer Mitarbeiter 4 / Gruppenchef 2</v>
      </c>
      <c r="DJ109" s="19">
        <f t="shared" si="20"/>
        <v>5581</v>
      </c>
      <c r="DK109" s="153">
        <v>6</v>
      </c>
      <c r="DL109" s="19">
        <v>0</v>
      </c>
      <c r="DM109" s="19" t="s">
        <v>955</v>
      </c>
    </row>
    <row r="110" spans="1:117" s="19" customFormat="1" x14ac:dyDescent="0.2">
      <c r="A110" s="53">
        <v>0</v>
      </c>
      <c r="B110" s="53">
        <v>1</v>
      </c>
      <c r="C110" s="53">
        <f t="shared" si="21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359</v>
      </c>
      <c r="P110" s="15" t="s">
        <v>607</v>
      </c>
      <c r="Q110" s="15">
        <v>106</v>
      </c>
      <c r="R110" s="42"/>
      <c r="S110" s="27" t="s">
        <v>608</v>
      </c>
      <c r="T110" s="21">
        <v>1966</v>
      </c>
      <c r="U110" s="28" t="s">
        <v>151</v>
      </c>
      <c r="V110" s="21">
        <v>1985</v>
      </c>
      <c r="W110" s="25"/>
      <c r="X110" s="21"/>
      <c r="Y110" s="25"/>
      <c r="Z110" s="21">
        <f t="shared" si="22"/>
        <v>29</v>
      </c>
      <c r="AA110" s="25" t="s">
        <v>696</v>
      </c>
      <c r="AB110" s="21" t="s">
        <v>121</v>
      </c>
      <c r="AC110" s="21"/>
      <c r="AE110" s="90" t="s">
        <v>425</v>
      </c>
      <c r="AF110" s="82"/>
      <c r="CP110" s="19" t="str">
        <f t="shared" si="23"/>
        <v>Beuret Agnès</v>
      </c>
      <c r="CR110" s="19">
        <f t="shared" si="24"/>
        <v>29</v>
      </c>
      <c r="CS110" s="19" t="str">
        <f t="shared" si="25"/>
        <v>D</v>
      </c>
      <c r="CT110" s="154">
        <v>4352</v>
      </c>
      <c r="CU110" s="126"/>
      <c r="CV110" s="125">
        <v>134</v>
      </c>
      <c r="CW110" s="33">
        <f t="shared" si="26"/>
        <v>7</v>
      </c>
      <c r="CX110" s="83" t="str">
        <f t="shared" si="27"/>
        <v>Kaufmännischer Mitarbeiter 4 / Gruppenchef 2</v>
      </c>
      <c r="CY110" s="125">
        <v>134</v>
      </c>
      <c r="CZ110" s="33">
        <f t="shared" si="32"/>
        <v>7</v>
      </c>
      <c r="DA110" s="83" t="str">
        <f t="shared" si="33"/>
        <v>Kaufmännischer Mitarbeiter 4 / Gruppenchef 2</v>
      </c>
      <c r="DB110" s="20"/>
      <c r="DC110" s="125">
        <v>134</v>
      </c>
      <c r="DD110" s="33">
        <f t="shared" si="30"/>
        <v>7</v>
      </c>
      <c r="DE110" s="83" t="str">
        <f t="shared" si="31"/>
        <v>Kaufmännischer Mitarbeiter 4 / Gruppenchef 2</v>
      </c>
      <c r="DJ110" s="19">
        <f t="shared" si="20"/>
        <v>4352</v>
      </c>
      <c r="DK110" s="153">
        <v>6</v>
      </c>
      <c r="DL110" s="19">
        <v>0</v>
      </c>
      <c r="DM110" s="19" t="s">
        <v>955</v>
      </c>
    </row>
    <row r="111" spans="1:117" s="19" customFormat="1" x14ac:dyDescent="0.2">
      <c r="A111" s="53">
        <v>0</v>
      </c>
      <c r="B111" s="53">
        <v>1</v>
      </c>
      <c r="C111" s="53">
        <f t="shared" si="21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359</v>
      </c>
      <c r="P111" s="15" t="s">
        <v>508</v>
      </c>
      <c r="Q111" s="15">
        <v>107</v>
      </c>
      <c r="R111" s="42"/>
      <c r="S111" s="27" t="s">
        <v>164</v>
      </c>
      <c r="T111" s="21">
        <v>1970</v>
      </c>
      <c r="U111" s="28" t="s">
        <v>165</v>
      </c>
      <c r="V111" s="21">
        <v>1990</v>
      </c>
      <c r="W111" s="25"/>
      <c r="X111" s="21"/>
      <c r="Y111" s="25"/>
      <c r="Z111" s="21">
        <f t="shared" si="22"/>
        <v>24</v>
      </c>
      <c r="AA111" s="25" t="s">
        <v>696</v>
      </c>
      <c r="AB111" s="21" t="s">
        <v>121</v>
      </c>
      <c r="AC111" s="21"/>
      <c r="AE111" s="90" t="s">
        <v>425</v>
      </c>
      <c r="AF111" s="82"/>
      <c r="CP111" s="19" t="str">
        <f t="shared" si="23"/>
        <v>Weider Noelle</v>
      </c>
      <c r="CR111" s="19">
        <f t="shared" si="24"/>
        <v>24</v>
      </c>
      <c r="CS111" s="19" t="str">
        <f t="shared" si="25"/>
        <v>D</v>
      </c>
      <c r="CT111" s="154">
        <v>5604</v>
      </c>
      <c r="CU111" s="126"/>
      <c r="CV111" s="125">
        <v>134</v>
      </c>
      <c r="CW111" s="33">
        <f t="shared" si="26"/>
        <v>7</v>
      </c>
      <c r="CX111" s="83" t="str">
        <f t="shared" si="27"/>
        <v>Kaufmännischer Mitarbeiter 4 / Gruppenchef 2</v>
      </c>
      <c r="CY111" s="125">
        <v>134</v>
      </c>
      <c r="CZ111" s="33">
        <f t="shared" si="32"/>
        <v>7</v>
      </c>
      <c r="DA111" s="83" t="str">
        <f t="shared" si="33"/>
        <v>Kaufmännischer Mitarbeiter 4 / Gruppenchef 2</v>
      </c>
      <c r="DB111" s="20"/>
      <c r="DC111" s="125">
        <v>134</v>
      </c>
      <c r="DD111" s="33">
        <f t="shared" si="30"/>
        <v>7</v>
      </c>
      <c r="DE111" s="83" t="str">
        <f t="shared" si="31"/>
        <v>Kaufmännischer Mitarbeiter 4 / Gruppenchef 2</v>
      </c>
      <c r="DJ111" s="19">
        <f t="shared" si="20"/>
        <v>5604</v>
      </c>
      <c r="DK111" s="153">
        <v>6</v>
      </c>
      <c r="DL111" s="19">
        <v>0</v>
      </c>
      <c r="DM111" s="19" t="s">
        <v>955</v>
      </c>
    </row>
    <row r="112" spans="1:117" s="19" customFormat="1" ht="38.25" customHeight="1" x14ac:dyDescent="0.2">
      <c r="A112" s="53">
        <v>0</v>
      </c>
      <c r="B112" s="53"/>
      <c r="C112" s="53">
        <f t="shared" si="21"/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357</v>
      </c>
      <c r="P112" s="15" t="s">
        <v>504</v>
      </c>
      <c r="Q112" s="15">
        <v>108</v>
      </c>
      <c r="R112" s="42"/>
      <c r="S112" s="20" t="s">
        <v>157</v>
      </c>
      <c r="T112" s="21">
        <v>1976</v>
      </c>
      <c r="U112" s="28" t="s">
        <v>320</v>
      </c>
      <c r="V112" s="21">
        <v>2002</v>
      </c>
      <c r="W112" s="25" t="s">
        <v>321</v>
      </c>
      <c r="X112" s="21">
        <v>2005</v>
      </c>
      <c r="Y112" s="28"/>
      <c r="Z112" s="118">
        <f t="shared" si="22"/>
        <v>12</v>
      </c>
      <c r="AA112" s="25" t="s">
        <v>694</v>
      </c>
      <c r="AB112" s="21" t="s">
        <v>121</v>
      </c>
      <c r="AC112" s="21"/>
      <c r="AE112" s="90" t="s">
        <v>455</v>
      </c>
      <c r="AF112" s="82"/>
      <c r="CP112" s="19" t="str">
        <f t="shared" si="23"/>
        <v>Kiefer Patrick</v>
      </c>
      <c r="CR112" s="19">
        <f t="shared" si="24"/>
        <v>12</v>
      </c>
      <c r="CS112" s="19" t="str">
        <f t="shared" si="25"/>
        <v>D</v>
      </c>
      <c r="CT112" s="154">
        <v>6753</v>
      </c>
      <c r="CU112" s="126"/>
      <c r="CV112" s="125">
        <v>223</v>
      </c>
      <c r="CW112" s="33">
        <f t="shared" si="26"/>
        <v>10</v>
      </c>
      <c r="CX112" s="83" t="str">
        <f t="shared" si="27"/>
        <v>Finanz-Fachspezialist / Controller 3</v>
      </c>
      <c r="CY112" s="125">
        <v>223</v>
      </c>
      <c r="CZ112" s="33">
        <f t="shared" si="32"/>
        <v>10</v>
      </c>
      <c r="DA112" s="83" t="str">
        <f t="shared" si="33"/>
        <v>Finanz-Fachspezialist / Controller 3</v>
      </c>
      <c r="DB112" s="20"/>
      <c r="DC112" s="125">
        <v>223</v>
      </c>
      <c r="DD112" s="33">
        <f t="shared" si="30"/>
        <v>10</v>
      </c>
      <c r="DE112" s="83" t="str">
        <f t="shared" si="31"/>
        <v>Finanz-Fachspezialist / Controller 3</v>
      </c>
      <c r="DJ112" s="19">
        <f t="shared" si="20"/>
        <v>6753</v>
      </c>
      <c r="DK112" s="153">
        <v>3</v>
      </c>
      <c r="DL112" s="19">
        <v>0</v>
      </c>
      <c r="DM112" s="185" t="s">
        <v>972</v>
      </c>
    </row>
    <row r="113" spans="1:117" s="19" customFormat="1" ht="25.5" customHeight="1" x14ac:dyDescent="0.2">
      <c r="A113" s="53">
        <v>0</v>
      </c>
      <c r="B113" s="53"/>
      <c r="C113" s="53">
        <f t="shared" si="21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358</v>
      </c>
      <c r="P113" s="15" t="s">
        <v>509</v>
      </c>
      <c r="Q113" s="15">
        <v>109</v>
      </c>
      <c r="R113" s="42"/>
      <c r="S113" s="20" t="s">
        <v>244</v>
      </c>
      <c r="T113" s="21">
        <v>1976</v>
      </c>
      <c r="U113" s="28" t="s">
        <v>243</v>
      </c>
      <c r="V113" s="21">
        <v>2002</v>
      </c>
      <c r="W113" s="25"/>
      <c r="X113" s="21"/>
      <c r="Y113" s="28" t="s">
        <v>327</v>
      </c>
      <c r="Z113" s="118">
        <f t="shared" si="22"/>
        <v>12</v>
      </c>
      <c r="AA113" s="25" t="s">
        <v>326</v>
      </c>
      <c r="AB113" s="21" t="s">
        <v>121</v>
      </c>
      <c r="AC113" s="21"/>
      <c r="AE113" s="90" t="s">
        <v>375</v>
      </c>
      <c r="AF113" s="82"/>
      <c r="CP113" s="19" t="str">
        <f t="shared" si="23"/>
        <v>Fischer Michel</v>
      </c>
      <c r="CR113" s="19">
        <f t="shared" si="24"/>
        <v>12</v>
      </c>
      <c r="CS113" s="19" t="str">
        <f t="shared" si="25"/>
        <v>D</v>
      </c>
      <c r="CT113" s="154">
        <v>8655</v>
      </c>
      <c r="CU113" s="126"/>
      <c r="CV113" s="125">
        <v>542</v>
      </c>
      <c r="CW113" s="33">
        <f t="shared" si="26"/>
        <v>7</v>
      </c>
      <c r="CX113" s="83" t="str">
        <f t="shared" si="27"/>
        <v>Technischer Sachbearbeiter 2</v>
      </c>
      <c r="CY113" s="125">
        <v>541</v>
      </c>
      <c r="CZ113" s="33">
        <f t="shared" si="32"/>
        <v>6</v>
      </c>
      <c r="DA113" s="83" t="str">
        <f t="shared" si="33"/>
        <v>Technischer Sachbearbeiter 1</v>
      </c>
      <c r="DB113" s="20"/>
      <c r="DC113" s="125">
        <v>351</v>
      </c>
      <c r="DD113" s="33">
        <f t="shared" si="30"/>
        <v>7</v>
      </c>
      <c r="DE113" s="83" t="str">
        <f t="shared" si="31"/>
        <v>Marketing - / Product - Manager 1</v>
      </c>
      <c r="DJ113" s="19">
        <f t="shared" si="20"/>
        <v>8655</v>
      </c>
      <c r="DK113" s="153">
        <v>6</v>
      </c>
      <c r="DL113" s="19">
        <v>0</v>
      </c>
      <c r="DM113" s="19" t="s">
        <v>967</v>
      </c>
    </row>
    <row r="114" spans="1:117" s="19" customFormat="1" x14ac:dyDescent="0.2">
      <c r="A114" s="53">
        <v>0</v>
      </c>
      <c r="B114" s="53">
        <v>1</v>
      </c>
      <c r="C114" s="53">
        <f t="shared" si="21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360</v>
      </c>
      <c r="P114" s="15" t="s">
        <v>582</v>
      </c>
      <c r="Q114" s="15">
        <v>110</v>
      </c>
      <c r="R114" s="42"/>
      <c r="S114" s="27" t="s">
        <v>583</v>
      </c>
      <c r="T114" s="21">
        <v>1959</v>
      </c>
      <c r="U114" s="28" t="s">
        <v>397</v>
      </c>
      <c r="V114" s="21">
        <v>1976</v>
      </c>
      <c r="W114" s="25"/>
      <c r="X114" s="21"/>
      <c r="Y114" s="25"/>
      <c r="Z114" s="21">
        <f t="shared" si="22"/>
        <v>38</v>
      </c>
      <c r="AA114" s="25" t="s">
        <v>584</v>
      </c>
      <c r="AB114" s="21" t="s">
        <v>142</v>
      </c>
      <c r="AC114" s="21"/>
      <c r="AE114" s="90" t="s">
        <v>585</v>
      </c>
      <c r="AF114" s="82"/>
      <c r="CP114" s="19" t="str">
        <f t="shared" si="23"/>
        <v>Willig Martine</v>
      </c>
      <c r="CR114" s="19">
        <f t="shared" si="24"/>
        <v>38</v>
      </c>
      <c r="CS114" s="19" t="str">
        <f t="shared" si="25"/>
        <v>E</v>
      </c>
      <c r="CT114" s="154">
        <v>5637</v>
      </c>
      <c r="CU114" s="126"/>
      <c r="CV114" s="125">
        <v>133</v>
      </c>
      <c r="CW114" s="33">
        <f t="shared" si="26"/>
        <v>6</v>
      </c>
      <c r="CX114" s="83" t="str">
        <f t="shared" si="27"/>
        <v>Kaufmännischer Mitarbeiter 3 / Gruppenchef 1</v>
      </c>
      <c r="CY114" s="125">
        <v>133</v>
      </c>
      <c r="CZ114" s="33">
        <f t="shared" si="32"/>
        <v>6</v>
      </c>
      <c r="DA114" s="83" t="str">
        <f t="shared" si="33"/>
        <v>Kaufmännischer Mitarbeiter 3 / Gruppenchef 1</v>
      </c>
      <c r="DB114" s="20"/>
      <c r="DC114" s="125">
        <v>133</v>
      </c>
      <c r="DD114" s="33">
        <f t="shared" si="30"/>
        <v>6</v>
      </c>
      <c r="DE114" s="83" t="str">
        <f t="shared" si="31"/>
        <v>Kaufmännischer Mitarbeiter 3 / Gruppenchef 1</v>
      </c>
      <c r="DJ114" s="19">
        <f t="shared" si="20"/>
        <v>5637</v>
      </c>
      <c r="DK114" s="153">
        <v>6</v>
      </c>
      <c r="DL114" s="19">
        <v>0</v>
      </c>
      <c r="DM114" s="185" t="s">
        <v>973</v>
      </c>
    </row>
    <row r="115" spans="1:117" s="19" customFormat="1" x14ac:dyDescent="0.2">
      <c r="A115" s="53">
        <v>0</v>
      </c>
      <c r="B115" s="53">
        <v>1</v>
      </c>
      <c r="C115" s="53">
        <f t="shared" si="21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357</v>
      </c>
      <c r="P115" s="15" t="s">
        <v>507</v>
      </c>
      <c r="Q115" s="15">
        <v>111</v>
      </c>
      <c r="R115" s="42"/>
      <c r="S115" s="27" t="s">
        <v>259</v>
      </c>
      <c r="T115" s="21">
        <v>1957</v>
      </c>
      <c r="U115" s="28" t="s">
        <v>151</v>
      </c>
      <c r="V115" s="21">
        <v>1977</v>
      </c>
      <c r="W115" s="25"/>
      <c r="X115" s="21"/>
      <c r="Y115" s="25"/>
      <c r="Z115" s="21">
        <f t="shared" si="22"/>
        <v>37</v>
      </c>
      <c r="AA115" s="25" t="s">
        <v>156</v>
      </c>
      <c r="AB115" s="21" t="s">
        <v>142</v>
      </c>
      <c r="AC115" s="21"/>
      <c r="AE115" s="90" t="s">
        <v>457</v>
      </c>
      <c r="AF115" s="82"/>
      <c r="CP115" s="19" t="str">
        <f t="shared" si="23"/>
        <v>Meichtry Anna</v>
      </c>
      <c r="CR115" s="19">
        <f t="shared" si="24"/>
        <v>37</v>
      </c>
      <c r="CS115" s="19" t="str">
        <f t="shared" si="25"/>
        <v>E</v>
      </c>
      <c r="CT115" s="154">
        <v>5629</v>
      </c>
      <c r="CU115" s="126"/>
      <c r="CV115" s="125">
        <v>133</v>
      </c>
      <c r="CW115" s="33">
        <f t="shared" si="26"/>
        <v>6</v>
      </c>
      <c r="CX115" s="83" t="str">
        <f t="shared" si="27"/>
        <v>Kaufmännischer Mitarbeiter 3 / Gruppenchef 1</v>
      </c>
      <c r="CY115" s="125">
        <v>133</v>
      </c>
      <c r="CZ115" s="33">
        <f t="shared" si="32"/>
        <v>6</v>
      </c>
      <c r="DA115" s="83" t="str">
        <f t="shared" si="33"/>
        <v>Kaufmännischer Mitarbeiter 3 / Gruppenchef 1</v>
      </c>
      <c r="DB115" s="20"/>
      <c r="DC115" s="125">
        <v>133</v>
      </c>
      <c r="DD115" s="33">
        <f t="shared" si="30"/>
        <v>6</v>
      </c>
      <c r="DE115" s="83" t="str">
        <f t="shared" si="31"/>
        <v>Kaufmännischer Mitarbeiter 3 / Gruppenchef 1</v>
      </c>
      <c r="DJ115" s="19">
        <f t="shared" si="20"/>
        <v>5629</v>
      </c>
      <c r="DK115" s="153">
        <v>6</v>
      </c>
      <c r="DL115" s="19">
        <v>0</v>
      </c>
      <c r="DM115" s="19" t="s">
        <v>955</v>
      </c>
    </row>
    <row r="116" spans="1:117" s="19" customFormat="1" x14ac:dyDescent="0.2">
      <c r="A116" s="53">
        <v>0</v>
      </c>
      <c r="B116" s="53">
        <v>1</v>
      </c>
      <c r="C116" s="53">
        <f t="shared" si="21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357</v>
      </c>
      <c r="P116" s="15" t="s">
        <v>506</v>
      </c>
      <c r="Q116" s="15">
        <v>112</v>
      </c>
      <c r="R116" s="42"/>
      <c r="S116" s="27" t="s">
        <v>1005</v>
      </c>
      <c r="T116" s="21">
        <v>1967</v>
      </c>
      <c r="U116" s="28" t="s">
        <v>151</v>
      </c>
      <c r="V116" s="21">
        <v>1987</v>
      </c>
      <c r="W116" s="25"/>
      <c r="X116" s="21"/>
      <c r="Y116" s="25"/>
      <c r="Z116" s="21">
        <f t="shared" si="22"/>
        <v>27</v>
      </c>
      <c r="AA116" s="25" t="s">
        <v>691</v>
      </c>
      <c r="AB116" s="21" t="s">
        <v>142</v>
      </c>
      <c r="AC116" s="21"/>
      <c r="AE116" s="90" t="s">
        <v>457</v>
      </c>
      <c r="AF116" s="82"/>
      <c r="CP116" s="19" t="str">
        <f t="shared" si="23"/>
        <v>Meier Jacqueline</v>
      </c>
      <c r="CR116" s="19">
        <f t="shared" si="24"/>
        <v>27</v>
      </c>
      <c r="CS116" s="19" t="str">
        <f t="shared" si="25"/>
        <v>E</v>
      </c>
      <c r="CT116" s="154">
        <v>7700</v>
      </c>
      <c r="CU116" s="126"/>
      <c r="CV116" s="125">
        <v>212</v>
      </c>
      <c r="CW116" s="33">
        <f t="shared" si="26"/>
        <v>5</v>
      </c>
      <c r="CX116" s="83" t="str">
        <f t="shared" si="27"/>
        <v>Buchhalter 2</v>
      </c>
      <c r="CY116" s="125">
        <v>212</v>
      </c>
      <c r="CZ116" s="33">
        <f t="shared" si="32"/>
        <v>5</v>
      </c>
      <c r="DA116" s="83" t="str">
        <f t="shared" si="33"/>
        <v>Buchhalter 2</v>
      </c>
      <c r="DB116" s="20"/>
      <c r="DC116" s="125">
        <v>212</v>
      </c>
      <c r="DD116" s="33">
        <f t="shared" si="30"/>
        <v>5</v>
      </c>
      <c r="DE116" s="83" t="str">
        <f t="shared" si="31"/>
        <v>Buchhalter 2</v>
      </c>
      <c r="DJ116" s="19">
        <f t="shared" si="20"/>
        <v>7700</v>
      </c>
      <c r="DK116" s="153">
        <v>6</v>
      </c>
      <c r="DL116" s="19">
        <v>0</v>
      </c>
      <c r="DM116" s="19" t="s">
        <v>958</v>
      </c>
    </row>
    <row r="117" spans="1:117" s="19" customFormat="1" x14ac:dyDescent="0.2">
      <c r="A117" s="53">
        <v>0</v>
      </c>
      <c r="B117" s="53">
        <v>1</v>
      </c>
      <c r="C117" s="53">
        <f t="shared" si="21"/>
        <v>0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510</v>
      </c>
      <c r="Q117" s="15">
        <v>113</v>
      </c>
      <c r="R117" s="42"/>
      <c r="S117" s="27" t="s">
        <v>278</v>
      </c>
      <c r="T117" s="21">
        <v>1985</v>
      </c>
      <c r="U117" s="28" t="s">
        <v>279</v>
      </c>
      <c r="V117" s="21">
        <v>2005</v>
      </c>
      <c r="W117" s="25"/>
      <c r="X117" s="21"/>
      <c r="Y117" s="25"/>
      <c r="Z117" s="21">
        <f t="shared" si="22"/>
        <v>9</v>
      </c>
      <c r="AA117" s="25" t="s">
        <v>691</v>
      </c>
      <c r="AB117" s="21" t="s">
        <v>142</v>
      </c>
      <c r="AC117" s="21"/>
      <c r="AE117" s="90" t="s">
        <v>457</v>
      </c>
      <c r="AF117" s="82"/>
      <c r="CP117" s="19" t="str">
        <f t="shared" si="23"/>
        <v>Oruk Makbule</v>
      </c>
      <c r="CR117" s="19">
        <f t="shared" si="24"/>
        <v>9</v>
      </c>
      <c r="CS117" s="19" t="str">
        <f t="shared" si="25"/>
        <v>E</v>
      </c>
      <c r="CT117" s="154">
        <v>6762</v>
      </c>
      <c r="CU117" s="126"/>
      <c r="CV117" s="125">
        <v>212</v>
      </c>
      <c r="CW117" s="33">
        <f t="shared" ref="CW117:CW130" si="34">VLOOKUP($CV117,Funktionsbezeichnungen,3,0)</f>
        <v>5</v>
      </c>
      <c r="CX117" s="83" t="str">
        <f t="shared" ref="CX117:CX130" si="35">VLOOKUP($CV117,Funktionsbezeichnungen,2,0)</f>
        <v>Buchhalter 2</v>
      </c>
      <c r="CY117" s="125">
        <v>212</v>
      </c>
      <c r="CZ117" s="33">
        <f t="shared" si="32"/>
        <v>5</v>
      </c>
      <c r="DA117" s="83" t="str">
        <f t="shared" si="33"/>
        <v>Buchhalter 2</v>
      </c>
      <c r="DB117" s="20"/>
      <c r="DC117" s="125">
        <v>212</v>
      </c>
      <c r="DD117" s="33">
        <f t="shared" si="30"/>
        <v>5</v>
      </c>
      <c r="DE117" s="83" t="str">
        <f t="shared" si="31"/>
        <v>Buchhalter 2</v>
      </c>
      <c r="DJ117" s="19">
        <f t="shared" si="20"/>
        <v>6762</v>
      </c>
      <c r="DK117" s="153">
        <v>6</v>
      </c>
      <c r="DL117" s="19">
        <v>0</v>
      </c>
      <c r="DM117" s="19" t="s">
        <v>958</v>
      </c>
    </row>
    <row r="118" spans="1:117" s="19" customFormat="1" x14ac:dyDescent="0.2">
      <c r="A118" s="53">
        <v>0</v>
      </c>
      <c r="B118" s="53"/>
      <c r="C118" s="53">
        <f t="shared" si="21"/>
        <v>1</v>
      </c>
      <c r="D118" s="55"/>
      <c r="E118" s="55"/>
      <c r="F118" s="55"/>
      <c r="G118" s="53"/>
      <c r="H118" s="53"/>
      <c r="I118" s="55"/>
      <c r="J118" s="53"/>
      <c r="K118" s="55"/>
      <c r="L118" s="55"/>
      <c r="M118" s="55">
        <v>1</v>
      </c>
      <c r="N118" s="59"/>
      <c r="O118" s="19" t="s">
        <v>361</v>
      </c>
      <c r="P118" s="15" t="s">
        <v>511</v>
      </c>
      <c r="Q118" s="15">
        <v>114</v>
      </c>
      <c r="R118" s="42" t="s">
        <v>341</v>
      </c>
      <c r="S118" s="27" t="s">
        <v>159</v>
      </c>
      <c r="T118" s="21">
        <v>1959</v>
      </c>
      <c r="U118" s="28" t="s">
        <v>126</v>
      </c>
      <c r="V118" s="21">
        <v>1979</v>
      </c>
      <c r="W118" s="25"/>
      <c r="X118" s="21"/>
      <c r="Y118" s="25" t="s">
        <v>340</v>
      </c>
      <c r="Z118" s="21">
        <f t="shared" si="22"/>
        <v>35</v>
      </c>
      <c r="AA118" s="25" t="s">
        <v>160</v>
      </c>
      <c r="AB118" s="21" t="s">
        <v>105</v>
      </c>
      <c r="AC118" s="21"/>
      <c r="AE118" s="90" t="s">
        <v>426</v>
      </c>
      <c r="AF118" s="82"/>
      <c r="CP118" s="19" t="str">
        <f t="shared" si="23"/>
        <v>Steg Günther</v>
      </c>
      <c r="CR118" s="19">
        <f t="shared" si="24"/>
        <v>35</v>
      </c>
      <c r="CS118" s="19" t="str">
        <f t="shared" si="25"/>
        <v>C</v>
      </c>
      <c r="CT118" s="154">
        <v>4226</v>
      </c>
      <c r="CU118" s="126"/>
      <c r="CV118" s="125">
        <v>413</v>
      </c>
      <c r="CW118" s="33">
        <f t="shared" si="34"/>
        <v>8</v>
      </c>
      <c r="CX118" s="83" t="str">
        <f t="shared" si="35"/>
        <v>Senior System-Controller</v>
      </c>
      <c r="CY118" s="125">
        <v>413</v>
      </c>
      <c r="CZ118" s="33">
        <f t="shared" si="32"/>
        <v>8</v>
      </c>
      <c r="DA118" s="83" t="str">
        <f t="shared" si="33"/>
        <v>Senior System-Controller</v>
      </c>
      <c r="DB118" s="20"/>
      <c r="DC118" s="125">
        <v>413</v>
      </c>
      <c r="DD118" s="33">
        <f t="shared" si="30"/>
        <v>8</v>
      </c>
      <c r="DE118" s="83" t="str">
        <f t="shared" si="31"/>
        <v>Senior System-Controller</v>
      </c>
      <c r="DJ118" s="19">
        <f t="shared" si="20"/>
        <v>4226</v>
      </c>
      <c r="DK118" s="153">
        <v>6</v>
      </c>
      <c r="DL118" s="19">
        <v>0</v>
      </c>
      <c r="DM118" s="19" t="s">
        <v>961</v>
      </c>
    </row>
    <row r="119" spans="1:117" s="19" customFormat="1" ht="25.5" customHeight="1" x14ac:dyDescent="0.2">
      <c r="A119" s="53">
        <v>0</v>
      </c>
      <c r="B119" s="53"/>
      <c r="C119" s="53">
        <f t="shared" si="21"/>
        <v>1</v>
      </c>
      <c r="D119" s="55"/>
      <c r="E119" s="55"/>
      <c r="F119" s="55"/>
      <c r="G119" s="53">
        <v>1</v>
      </c>
      <c r="H119" s="53"/>
      <c r="I119" s="55"/>
      <c r="J119" s="53"/>
      <c r="K119" s="55"/>
      <c r="L119" s="55"/>
      <c r="M119" s="55">
        <v>1</v>
      </c>
      <c r="N119" s="59"/>
      <c r="O119" s="19" t="s">
        <v>361</v>
      </c>
      <c r="P119" s="15" t="s">
        <v>533</v>
      </c>
      <c r="Q119" s="15">
        <v>115</v>
      </c>
      <c r="R119" s="42"/>
      <c r="S119" s="20" t="s">
        <v>532</v>
      </c>
      <c r="T119" s="21">
        <v>1966</v>
      </c>
      <c r="U119" s="28" t="s">
        <v>534</v>
      </c>
      <c r="V119" s="21">
        <v>1992</v>
      </c>
      <c r="W119" s="25" t="s">
        <v>535</v>
      </c>
      <c r="X119" s="21">
        <v>1995</v>
      </c>
      <c r="Y119" s="28" t="s">
        <v>211</v>
      </c>
      <c r="Z119" s="118">
        <f t="shared" si="22"/>
        <v>22</v>
      </c>
      <c r="AA119" s="25" t="s">
        <v>692</v>
      </c>
      <c r="AB119" s="21" t="s">
        <v>105</v>
      </c>
      <c r="AC119" s="21"/>
      <c r="AE119" s="90" t="s">
        <v>537</v>
      </c>
      <c r="AF119" s="82"/>
      <c r="CP119" s="19" t="str">
        <f t="shared" si="23"/>
        <v>Grimm Stephan</v>
      </c>
      <c r="CR119" s="19">
        <f t="shared" si="24"/>
        <v>22</v>
      </c>
      <c r="CS119" s="19" t="str">
        <f t="shared" si="25"/>
        <v>C</v>
      </c>
      <c r="CT119" s="154">
        <v>3203</v>
      </c>
      <c r="CU119" s="126"/>
      <c r="CV119" s="125">
        <v>443</v>
      </c>
      <c r="CW119" s="33">
        <f t="shared" si="34"/>
        <v>9</v>
      </c>
      <c r="CX119" s="83" t="str">
        <f t="shared" si="35"/>
        <v>System-Spezialist 3</v>
      </c>
      <c r="CY119" s="125">
        <v>443</v>
      </c>
      <c r="CZ119" s="33">
        <f t="shared" si="32"/>
        <v>9</v>
      </c>
      <c r="DA119" s="83" t="str">
        <f t="shared" si="33"/>
        <v>System-Spezialist 3</v>
      </c>
      <c r="DB119" s="20"/>
      <c r="DC119" s="125">
        <v>413</v>
      </c>
      <c r="DD119" s="33">
        <f t="shared" ref="DD119:DD130" si="36">VLOOKUP($DC119,Funktionsbezeichnungen,3,0)</f>
        <v>8</v>
      </c>
      <c r="DE119" s="83" t="str">
        <f t="shared" ref="DE119:DE130" si="37">VLOOKUP($DC119,Funktionsbezeichnungen,2,0)</f>
        <v>Senior System-Controller</v>
      </c>
      <c r="DJ119" s="19">
        <f t="shared" si="20"/>
        <v>3203</v>
      </c>
      <c r="DK119" s="153">
        <v>3</v>
      </c>
      <c r="DL119" s="19">
        <v>0</v>
      </c>
      <c r="DM119" s="19" t="s">
        <v>962</v>
      </c>
    </row>
    <row r="120" spans="1:117" s="19" customFormat="1" x14ac:dyDescent="0.2">
      <c r="A120" s="53">
        <v>0</v>
      </c>
      <c r="B120" s="53"/>
      <c r="C120" s="53">
        <f t="shared" si="21"/>
        <v>1</v>
      </c>
      <c r="D120" s="55"/>
      <c r="E120" s="55"/>
      <c r="F120" s="55"/>
      <c r="G120" s="53"/>
      <c r="H120" s="53"/>
      <c r="I120" s="55"/>
      <c r="J120" s="53"/>
      <c r="K120" s="55"/>
      <c r="L120" s="55"/>
      <c r="M120" s="55">
        <v>1</v>
      </c>
      <c r="N120" s="59"/>
      <c r="O120" s="19" t="s">
        <v>361</v>
      </c>
      <c r="P120" s="15" t="s">
        <v>512</v>
      </c>
      <c r="Q120" s="15">
        <v>116</v>
      </c>
      <c r="R120" s="42"/>
      <c r="S120" s="27" t="s">
        <v>204</v>
      </c>
      <c r="T120" s="21">
        <v>1978</v>
      </c>
      <c r="U120" s="28" t="s">
        <v>277</v>
      </c>
      <c r="V120" s="21">
        <v>1999</v>
      </c>
      <c r="W120" s="25"/>
      <c r="X120" s="21"/>
      <c r="Y120" s="25" t="s">
        <v>316</v>
      </c>
      <c r="Z120" s="21">
        <f t="shared" si="22"/>
        <v>15</v>
      </c>
      <c r="AA120" s="25" t="s">
        <v>205</v>
      </c>
      <c r="AB120" s="21" t="s">
        <v>121</v>
      </c>
      <c r="AC120" s="21"/>
      <c r="AE120" s="90" t="s">
        <v>427</v>
      </c>
      <c r="AF120" s="82"/>
      <c r="CP120" s="19" t="str">
        <f t="shared" si="23"/>
        <v>Hänni Alexander</v>
      </c>
      <c r="CR120" s="19">
        <f t="shared" si="24"/>
        <v>15</v>
      </c>
      <c r="CS120" s="19" t="str">
        <f t="shared" si="25"/>
        <v>D</v>
      </c>
      <c r="CT120" s="154">
        <v>6755</v>
      </c>
      <c r="CU120" s="126"/>
      <c r="CV120" s="125">
        <v>423</v>
      </c>
      <c r="CW120" s="33">
        <f t="shared" si="34"/>
        <v>7</v>
      </c>
      <c r="CX120" s="83" t="str">
        <f t="shared" si="35"/>
        <v>IC-Berater / -Techniker 3 / LAN-Supporter</v>
      </c>
      <c r="CY120" s="125">
        <v>422</v>
      </c>
      <c r="CZ120" s="33">
        <f t="shared" si="32"/>
        <v>6</v>
      </c>
      <c r="DA120" s="83" t="str">
        <f t="shared" si="33"/>
        <v>IC-Berater / -Techniker 2 / LAN-Grundstufe</v>
      </c>
      <c r="DB120" s="20"/>
      <c r="DC120" s="125">
        <v>422</v>
      </c>
      <c r="DD120" s="33">
        <f t="shared" si="36"/>
        <v>6</v>
      </c>
      <c r="DE120" s="83" t="str">
        <f t="shared" si="37"/>
        <v>IC-Berater / -Techniker 2 / LAN-Grundstufe</v>
      </c>
      <c r="DJ120" s="19">
        <f t="shared" si="20"/>
        <v>6755</v>
      </c>
      <c r="DK120" s="153">
        <v>6</v>
      </c>
      <c r="DL120" s="19">
        <v>0</v>
      </c>
      <c r="DM120" s="19" t="s">
        <v>960</v>
      </c>
    </row>
    <row r="121" spans="1:117" s="19" customFormat="1" x14ac:dyDescent="0.2">
      <c r="A121" s="53">
        <v>0</v>
      </c>
      <c r="B121" s="53">
        <v>1</v>
      </c>
      <c r="C121" s="53">
        <f t="shared" si="21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357</v>
      </c>
      <c r="P121" s="15" t="s">
        <v>513</v>
      </c>
      <c r="Q121" s="15">
        <v>117</v>
      </c>
      <c r="R121" s="42" t="s">
        <v>344</v>
      </c>
      <c r="S121" s="27" t="s">
        <v>272</v>
      </c>
      <c r="T121" s="21">
        <v>1967</v>
      </c>
      <c r="U121" s="28" t="s">
        <v>274</v>
      </c>
      <c r="V121" s="21">
        <v>1986</v>
      </c>
      <c r="W121" s="25"/>
      <c r="X121" s="21"/>
      <c r="Y121" s="25"/>
      <c r="Z121" s="21">
        <f t="shared" si="22"/>
        <v>28</v>
      </c>
      <c r="AA121" s="25" t="s">
        <v>693</v>
      </c>
      <c r="AB121" s="21" t="s">
        <v>121</v>
      </c>
      <c r="AC121" s="21"/>
      <c r="AE121" s="90" t="s">
        <v>454</v>
      </c>
      <c r="AF121" s="82"/>
      <c r="CP121" s="19" t="str">
        <f t="shared" si="23"/>
        <v>Gerber Beatrice</v>
      </c>
      <c r="CR121" s="19">
        <f t="shared" si="24"/>
        <v>28</v>
      </c>
      <c r="CS121" s="19" t="str">
        <f t="shared" si="25"/>
        <v>D</v>
      </c>
      <c r="CT121" s="154">
        <v>4289</v>
      </c>
      <c r="CU121" s="126"/>
      <c r="CV121" s="125">
        <v>141</v>
      </c>
      <c r="CW121" s="33">
        <f t="shared" si="34"/>
        <v>8</v>
      </c>
      <c r="CX121" s="83" t="str">
        <f t="shared" si="35"/>
        <v>Kaufmännischer Fachspezialist 1</v>
      </c>
      <c r="CY121" s="125">
        <v>141</v>
      </c>
      <c r="CZ121" s="33">
        <f t="shared" si="32"/>
        <v>8</v>
      </c>
      <c r="DA121" s="83" t="str">
        <f t="shared" si="33"/>
        <v>Kaufmännischer Fachspezialist 1</v>
      </c>
      <c r="DB121" s="20"/>
      <c r="DC121" s="125">
        <v>141</v>
      </c>
      <c r="DD121" s="33">
        <f t="shared" si="36"/>
        <v>8</v>
      </c>
      <c r="DE121" s="83" t="str">
        <f t="shared" si="37"/>
        <v>Kaufmännischer Fachspezialist 1</v>
      </c>
      <c r="DJ121" s="19">
        <f t="shared" si="20"/>
        <v>4289</v>
      </c>
      <c r="DK121" s="153">
        <v>6</v>
      </c>
      <c r="DL121" s="19">
        <v>0</v>
      </c>
      <c r="DM121" s="19" t="s">
        <v>956</v>
      </c>
    </row>
    <row r="122" spans="1:117" s="19" customFormat="1" x14ac:dyDescent="0.2">
      <c r="A122" s="53">
        <v>0</v>
      </c>
      <c r="B122" s="53">
        <v>1</v>
      </c>
      <c r="C122" s="53">
        <f t="shared" si="21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358</v>
      </c>
      <c r="P122" s="15" t="s">
        <v>514</v>
      </c>
      <c r="Q122" s="15">
        <v>118</v>
      </c>
      <c r="R122" s="42"/>
      <c r="S122" s="27" t="s">
        <v>230</v>
      </c>
      <c r="T122" s="21">
        <v>1965</v>
      </c>
      <c r="U122" s="28" t="s">
        <v>151</v>
      </c>
      <c r="V122" s="21">
        <v>1984</v>
      </c>
      <c r="W122" s="25"/>
      <c r="X122" s="21"/>
      <c r="Y122" s="25"/>
      <c r="Z122" s="21">
        <f t="shared" si="22"/>
        <v>30</v>
      </c>
      <c r="AA122" s="25" t="s">
        <v>339</v>
      </c>
      <c r="AB122" s="21" t="s">
        <v>121</v>
      </c>
      <c r="AC122" s="21"/>
      <c r="AE122" s="90" t="s">
        <v>425</v>
      </c>
      <c r="AF122" s="82"/>
      <c r="CP122" s="19" t="str">
        <f t="shared" si="23"/>
        <v>Eichenberger Sylvia</v>
      </c>
      <c r="CR122" s="19">
        <f t="shared" si="24"/>
        <v>30</v>
      </c>
      <c r="CS122" s="19" t="str">
        <f t="shared" si="25"/>
        <v>D</v>
      </c>
      <c r="CT122" s="154">
        <v>5626</v>
      </c>
      <c r="CU122" s="126"/>
      <c r="CV122" s="125">
        <v>134</v>
      </c>
      <c r="CW122" s="33">
        <f t="shared" si="34"/>
        <v>7</v>
      </c>
      <c r="CX122" s="83" t="str">
        <f t="shared" si="35"/>
        <v>Kaufmännischer Mitarbeiter 4 / Gruppenchef 2</v>
      </c>
      <c r="CY122" s="125">
        <v>134</v>
      </c>
      <c r="CZ122" s="33">
        <f t="shared" si="32"/>
        <v>7</v>
      </c>
      <c r="DA122" s="83" t="str">
        <f t="shared" si="33"/>
        <v>Kaufmännischer Mitarbeiter 4 / Gruppenchef 2</v>
      </c>
      <c r="DB122" s="20"/>
      <c r="DC122" s="125">
        <v>134</v>
      </c>
      <c r="DD122" s="33">
        <f t="shared" si="36"/>
        <v>7</v>
      </c>
      <c r="DE122" s="83" t="str">
        <f t="shared" si="37"/>
        <v>Kaufmännischer Mitarbeiter 4 / Gruppenchef 2</v>
      </c>
      <c r="DJ122" s="19">
        <f t="shared" si="20"/>
        <v>5626</v>
      </c>
      <c r="DK122" s="153">
        <v>6</v>
      </c>
      <c r="DL122" s="19">
        <v>0</v>
      </c>
      <c r="DM122" s="19" t="s">
        <v>955</v>
      </c>
    </row>
    <row r="123" spans="1:117" s="19" customFormat="1" x14ac:dyDescent="0.2">
      <c r="A123" s="53">
        <v>0</v>
      </c>
      <c r="B123" s="53">
        <v>1</v>
      </c>
      <c r="C123" s="53">
        <f t="shared" si="21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360</v>
      </c>
      <c r="P123" s="15" t="s">
        <v>505</v>
      </c>
      <c r="Q123" s="15">
        <v>119</v>
      </c>
      <c r="R123" s="42"/>
      <c r="S123" s="27" t="s">
        <v>396</v>
      </c>
      <c r="T123" s="21">
        <v>1965</v>
      </c>
      <c r="U123" s="28" t="s">
        <v>397</v>
      </c>
      <c r="V123" s="21">
        <v>1985</v>
      </c>
      <c r="W123" s="25"/>
      <c r="X123" s="21"/>
      <c r="Y123" s="25"/>
      <c r="Z123" s="21">
        <f t="shared" si="22"/>
        <v>29</v>
      </c>
      <c r="AA123" s="25" t="s">
        <v>339</v>
      </c>
      <c r="AB123" s="21" t="s">
        <v>121</v>
      </c>
      <c r="AC123" s="21"/>
      <c r="AE123" s="90" t="s">
        <v>425</v>
      </c>
      <c r="AF123" s="82"/>
      <c r="CP123" s="19" t="str">
        <f t="shared" si="23"/>
        <v>Ehret-Kreutz Elke</v>
      </c>
      <c r="CR123" s="19">
        <f t="shared" si="24"/>
        <v>29</v>
      </c>
      <c r="CS123" s="19" t="str">
        <f t="shared" si="25"/>
        <v>D</v>
      </c>
      <c r="CT123" s="154">
        <v>5633</v>
      </c>
      <c r="CU123" s="126"/>
      <c r="CV123" s="125">
        <v>134</v>
      </c>
      <c r="CW123" s="33">
        <f t="shared" si="34"/>
        <v>7</v>
      </c>
      <c r="CX123" s="83" t="str">
        <f t="shared" si="35"/>
        <v>Kaufmännischer Mitarbeiter 4 / Gruppenchef 2</v>
      </c>
      <c r="CY123" s="125">
        <v>134</v>
      </c>
      <c r="CZ123" s="33">
        <f t="shared" si="32"/>
        <v>7</v>
      </c>
      <c r="DA123" s="83" t="str">
        <f t="shared" si="33"/>
        <v>Kaufmännischer Mitarbeiter 4 / Gruppenchef 2</v>
      </c>
      <c r="DB123" s="20"/>
      <c r="DC123" s="125">
        <v>134</v>
      </c>
      <c r="DD123" s="33">
        <f t="shared" si="36"/>
        <v>7</v>
      </c>
      <c r="DE123" s="83" t="str">
        <f t="shared" si="37"/>
        <v>Kaufmännischer Mitarbeiter 4 / Gruppenchef 2</v>
      </c>
      <c r="DJ123" s="19">
        <f t="shared" si="20"/>
        <v>5633</v>
      </c>
      <c r="DK123" s="153">
        <v>6</v>
      </c>
      <c r="DL123" s="19">
        <v>0</v>
      </c>
      <c r="DM123" s="19" t="s">
        <v>955</v>
      </c>
    </row>
    <row r="124" spans="1:117" s="19" customFormat="1" x14ac:dyDescent="0.2">
      <c r="A124" s="53">
        <v>0</v>
      </c>
      <c r="B124" s="53">
        <v>1</v>
      </c>
      <c r="C124" s="53">
        <f t="shared" si="21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357</v>
      </c>
      <c r="P124" s="15" t="s">
        <v>579</v>
      </c>
      <c r="Q124" s="15">
        <v>120</v>
      </c>
      <c r="R124" s="42"/>
      <c r="S124" s="27" t="s">
        <v>580</v>
      </c>
      <c r="T124" s="21">
        <v>1965</v>
      </c>
      <c r="U124" s="28" t="s">
        <v>581</v>
      </c>
      <c r="V124" s="21">
        <v>1985</v>
      </c>
      <c r="W124" s="25"/>
      <c r="X124" s="21"/>
      <c r="Y124" s="25"/>
      <c r="Z124" s="21">
        <f t="shared" si="22"/>
        <v>29</v>
      </c>
      <c r="AA124" s="25" t="s">
        <v>414</v>
      </c>
      <c r="AB124" s="21" t="s">
        <v>142</v>
      </c>
      <c r="AC124" s="21"/>
      <c r="AE124" s="90" t="s">
        <v>428</v>
      </c>
      <c r="AF124" s="82"/>
      <c r="CP124" s="19" t="str">
        <f t="shared" si="23"/>
        <v>Boschung Brigitte</v>
      </c>
      <c r="CR124" s="19">
        <f t="shared" si="24"/>
        <v>29</v>
      </c>
      <c r="CS124" s="19" t="str">
        <f t="shared" si="25"/>
        <v>E</v>
      </c>
      <c r="CT124" s="154">
        <v>7703</v>
      </c>
      <c r="CU124" s="126"/>
      <c r="CV124" s="125">
        <v>112</v>
      </c>
      <c r="CW124" s="33">
        <f t="shared" si="34"/>
        <v>5</v>
      </c>
      <c r="CX124" s="83" t="str">
        <f t="shared" si="35"/>
        <v>Réceptionist / Telefonist / Service-Disponent 2</v>
      </c>
      <c r="CY124" s="125">
        <v>112</v>
      </c>
      <c r="CZ124" s="33">
        <f t="shared" si="32"/>
        <v>5</v>
      </c>
      <c r="DA124" s="83" t="str">
        <f t="shared" si="33"/>
        <v>Réceptionist / Telefonist / Service-Disponent 2</v>
      </c>
      <c r="DB124" s="20"/>
      <c r="DC124" s="125">
        <v>112</v>
      </c>
      <c r="DD124" s="33">
        <f t="shared" si="36"/>
        <v>5</v>
      </c>
      <c r="DE124" s="83" t="str">
        <f t="shared" si="37"/>
        <v>Réceptionist / Telefonist / Service-Disponent 2</v>
      </c>
      <c r="DJ124" s="19">
        <f t="shared" si="20"/>
        <v>7703</v>
      </c>
      <c r="DK124" s="153">
        <v>6</v>
      </c>
      <c r="DL124" s="19">
        <v>0</v>
      </c>
      <c r="DM124" s="19" t="s">
        <v>953</v>
      </c>
    </row>
    <row r="125" spans="1:117" s="19" customFormat="1" x14ac:dyDescent="0.2">
      <c r="A125" s="53">
        <v>0</v>
      </c>
      <c r="B125" s="53">
        <v>1</v>
      </c>
      <c r="C125" s="53">
        <f t="shared" si="21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884</v>
      </c>
      <c r="Q125" s="15">
        <v>121</v>
      </c>
      <c r="R125" s="42"/>
      <c r="S125" s="27" t="s">
        <v>883</v>
      </c>
      <c r="T125" s="21">
        <v>1970</v>
      </c>
      <c r="U125" s="28" t="s">
        <v>264</v>
      </c>
      <c r="V125" s="21">
        <v>1987</v>
      </c>
      <c r="W125" s="25"/>
      <c r="X125" s="21"/>
      <c r="Y125" s="25"/>
      <c r="Z125" s="21">
        <f t="shared" si="22"/>
        <v>27</v>
      </c>
      <c r="AA125" s="25" t="s">
        <v>414</v>
      </c>
      <c r="AB125" s="21" t="s">
        <v>142</v>
      </c>
      <c r="AC125" s="21"/>
      <c r="AE125" s="90" t="s">
        <v>428</v>
      </c>
      <c r="AF125" s="82"/>
      <c r="CP125" s="19" t="str">
        <f t="shared" si="23"/>
        <v>Wirtz Christine</v>
      </c>
      <c r="CR125" s="19">
        <f t="shared" si="24"/>
        <v>27</v>
      </c>
      <c r="CS125" s="19" t="str">
        <f t="shared" si="25"/>
        <v>E</v>
      </c>
      <c r="CT125" s="154">
        <v>5627</v>
      </c>
      <c r="CU125" s="126"/>
      <c r="CV125" s="125">
        <v>112</v>
      </c>
      <c r="CW125" s="33">
        <f t="shared" si="34"/>
        <v>5</v>
      </c>
      <c r="CX125" s="83" t="str">
        <f t="shared" si="35"/>
        <v>Réceptionist / Telefonist / Service-Disponent 2</v>
      </c>
      <c r="CY125" s="125">
        <v>112</v>
      </c>
      <c r="CZ125" s="33">
        <f t="shared" si="32"/>
        <v>5</v>
      </c>
      <c r="DA125" s="83" t="str">
        <f t="shared" si="33"/>
        <v>Réceptionist / Telefonist / Service-Disponent 2</v>
      </c>
      <c r="DB125" s="20"/>
      <c r="DC125" s="125">
        <v>112</v>
      </c>
      <c r="DD125" s="33">
        <f t="shared" si="36"/>
        <v>5</v>
      </c>
      <c r="DE125" s="83" t="str">
        <f t="shared" si="37"/>
        <v>Réceptionist / Telefonist / Service-Disponent 2</v>
      </c>
      <c r="DJ125" s="19">
        <f t="shared" si="20"/>
        <v>5627</v>
      </c>
      <c r="DK125" s="153">
        <v>6</v>
      </c>
      <c r="DL125" s="19">
        <v>0</v>
      </c>
      <c r="DM125" s="19" t="s">
        <v>953</v>
      </c>
    </row>
    <row r="126" spans="1:117" s="19" customFormat="1" x14ac:dyDescent="0.2">
      <c r="A126" s="53">
        <v>0</v>
      </c>
      <c r="B126" s="53">
        <v>1</v>
      </c>
      <c r="C126" s="53">
        <f t="shared" si="21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358</v>
      </c>
      <c r="P126" s="15" t="s">
        <v>515</v>
      </c>
      <c r="Q126" s="15">
        <v>122</v>
      </c>
      <c r="R126" s="42"/>
      <c r="S126" s="27" t="s">
        <v>163</v>
      </c>
      <c r="T126" s="21">
        <v>1956</v>
      </c>
      <c r="U126" s="28"/>
      <c r="V126" s="21">
        <v>1989</v>
      </c>
      <c r="W126" s="25"/>
      <c r="X126" s="21"/>
      <c r="Y126" s="25"/>
      <c r="Z126" s="21">
        <f t="shared" si="22"/>
        <v>25</v>
      </c>
      <c r="AA126" s="25" t="s">
        <v>339</v>
      </c>
      <c r="AB126" s="21" t="s">
        <v>142</v>
      </c>
      <c r="AC126" s="21"/>
      <c r="AE126" s="90" t="s">
        <v>425</v>
      </c>
      <c r="AF126" s="82"/>
      <c r="CP126" s="19" t="str">
        <f t="shared" si="23"/>
        <v>Körkel Agnes</v>
      </c>
      <c r="CR126" s="19">
        <f t="shared" si="24"/>
        <v>25</v>
      </c>
      <c r="CS126" s="19" t="str">
        <f t="shared" si="25"/>
        <v>E</v>
      </c>
      <c r="CT126" s="154">
        <v>5605</v>
      </c>
      <c r="CU126" s="126"/>
      <c r="CV126" s="125">
        <v>132</v>
      </c>
      <c r="CW126" s="33">
        <f t="shared" si="34"/>
        <v>5</v>
      </c>
      <c r="CX126" s="83" t="str">
        <f t="shared" si="35"/>
        <v>Kaufmännischer Mitarbeiter 2</v>
      </c>
      <c r="CY126" s="125">
        <v>132</v>
      </c>
      <c r="CZ126" s="33">
        <f t="shared" si="32"/>
        <v>5</v>
      </c>
      <c r="DA126" s="83" t="str">
        <f t="shared" si="33"/>
        <v>Kaufmännischer Mitarbeiter 2</v>
      </c>
      <c r="DB126" s="20"/>
      <c r="DC126" s="125">
        <v>132</v>
      </c>
      <c r="DD126" s="33">
        <f t="shared" si="36"/>
        <v>5</v>
      </c>
      <c r="DE126" s="83" t="str">
        <f t="shared" si="37"/>
        <v>Kaufmännischer Mitarbeiter 2</v>
      </c>
      <c r="DJ126" s="19">
        <f t="shared" si="20"/>
        <v>5605</v>
      </c>
      <c r="DK126" s="153">
        <v>7</v>
      </c>
      <c r="DL126" s="19">
        <v>0</v>
      </c>
      <c r="DM126" s="19" t="s">
        <v>955</v>
      </c>
    </row>
    <row r="127" spans="1:117" s="19" customFormat="1" x14ac:dyDescent="0.2">
      <c r="A127" s="53">
        <v>0</v>
      </c>
      <c r="B127" s="53">
        <v>1</v>
      </c>
      <c r="C127" s="53">
        <f t="shared" si="21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361</v>
      </c>
      <c r="P127" s="15" t="s">
        <v>518</v>
      </c>
      <c r="Q127" s="15">
        <v>123</v>
      </c>
      <c r="R127" s="42"/>
      <c r="S127" s="27" t="s">
        <v>257</v>
      </c>
      <c r="T127" s="21">
        <v>1953</v>
      </c>
      <c r="U127" s="28" t="s">
        <v>256</v>
      </c>
      <c r="V127" s="21">
        <v>2004</v>
      </c>
      <c r="W127" s="25"/>
      <c r="X127" s="21"/>
      <c r="Y127" s="25"/>
      <c r="Z127" s="21">
        <f t="shared" si="22"/>
        <v>10</v>
      </c>
      <c r="AA127" s="25" t="s">
        <v>339</v>
      </c>
      <c r="AB127" s="21" t="s">
        <v>142</v>
      </c>
      <c r="AC127" s="21"/>
      <c r="AE127" s="90" t="s">
        <v>425</v>
      </c>
      <c r="AF127" s="82"/>
      <c r="CP127" s="19" t="str">
        <f t="shared" si="23"/>
        <v>Kalt Susanne</v>
      </c>
      <c r="CR127" s="19">
        <f t="shared" si="24"/>
        <v>10</v>
      </c>
      <c r="CS127" s="19" t="str">
        <f t="shared" si="25"/>
        <v>E</v>
      </c>
      <c r="CT127" s="154">
        <v>6758</v>
      </c>
      <c r="CU127" s="126"/>
      <c r="CV127" s="125">
        <v>132</v>
      </c>
      <c r="CW127" s="33">
        <f t="shared" si="34"/>
        <v>5</v>
      </c>
      <c r="CX127" s="83" t="str">
        <f t="shared" si="35"/>
        <v>Kaufmännischer Mitarbeiter 2</v>
      </c>
      <c r="CY127" s="125">
        <v>132</v>
      </c>
      <c r="CZ127" s="33">
        <f t="shared" si="32"/>
        <v>5</v>
      </c>
      <c r="DA127" s="83" t="str">
        <f t="shared" si="33"/>
        <v>Kaufmännischer Mitarbeiter 2</v>
      </c>
      <c r="DB127" s="20"/>
      <c r="DC127" s="125">
        <v>132</v>
      </c>
      <c r="DD127" s="33">
        <f t="shared" si="36"/>
        <v>5</v>
      </c>
      <c r="DE127" s="83" t="str">
        <f t="shared" si="37"/>
        <v>Kaufmännischer Mitarbeiter 2</v>
      </c>
      <c r="DJ127" s="19">
        <f t="shared" si="20"/>
        <v>6758</v>
      </c>
      <c r="DK127" s="153">
        <v>6</v>
      </c>
      <c r="DL127" s="19">
        <v>0</v>
      </c>
      <c r="DM127" s="19" t="s">
        <v>955</v>
      </c>
    </row>
    <row r="128" spans="1:117" s="19" customFormat="1" x14ac:dyDescent="0.2">
      <c r="A128" s="53">
        <v>0</v>
      </c>
      <c r="B128" s="53">
        <v>1</v>
      </c>
      <c r="C128" s="53">
        <f t="shared" si="21"/>
        <v>1</v>
      </c>
      <c r="D128" s="55"/>
      <c r="E128" s="55"/>
      <c r="F128" s="55"/>
      <c r="G128" s="53"/>
      <c r="H128" s="53"/>
      <c r="I128" s="55"/>
      <c r="J128" s="53"/>
      <c r="K128" s="55"/>
      <c r="L128" s="55"/>
      <c r="M128" s="55">
        <v>1</v>
      </c>
      <c r="N128" s="59"/>
      <c r="O128" s="19" t="s">
        <v>361</v>
      </c>
      <c r="P128" s="15" t="s">
        <v>521</v>
      </c>
      <c r="Q128" s="15">
        <v>124</v>
      </c>
      <c r="R128" s="42" t="s">
        <v>345</v>
      </c>
      <c r="S128" s="27" t="s">
        <v>170</v>
      </c>
      <c r="T128" s="21">
        <v>1961</v>
      </c>
      <c r="U128" s="28" t="s">
        <v>169</v>
      </c>
      <c r="V128" s="21">
        <v>1980</v>
      </c>
      <c r="W128" s="25"/>
      <c r="X128" s="21"/>
      <c r="Y128" s="25"/>
      <c r="Z128" s="21">
        <f t="shared" si="22"/>
        <v>34</v>
      </c>
      <c r="AA128" s="25" t="s">
        <v>169</v>
      </c>
      <c r="AB128" s="21" t="s">
        <v>142</v>
      </c>
      <c r="AC128" s="21"/>
      <c r="AE128" s="90" t="s">
        <v>429</v>
      </c>
      <c r="AF128" s="82"/>
      <c r="CP128" s="19" t="str">
        <f t="shared" si="23"/>
        <v>Eilers Brigitte</v>
      </c>
      <c r="CR128" s="19">
        <f t="shared" si="24"/>
        <v>34</v>
      </c>
      <c r="CS128" s="19" t="str">
        <f t="shared" si="25"/>
        <v>E</v>
      </c>
      <c r="CT128" s="154">
        <v>6740</v>
      </c>
      <c r="CU128" s="126"/>
      <c r="CV128" s="125">
        <v>133</v>
      </c>
      <c r="CW128" s="33">
        <f t="shared" si="34"/>
        <v>6</v>
      </c>
      <c r="CX128" s="83" t="str">
        <f t="shared" si="35"/>
        <v>Kaufmännischer Mitarbeiter 3 / Gruppenchef 1</v>
      </c>
      <c r="CY128" s="125">
        <v>133</v>
      </c>
      <c r="CZ128" s="33">
        <f t="shared" si="32"/>
        <v>6</v>
      </c>
      <c r="DA128" s="83" t="str">
        <f t="shared" si="33"/>
        <v>Kaufmännischer Mitarbeiter 3 / Gruppenchef 1</v>
      </c>
      <c r="DB128" s="20"/>
      <c r="DC128" s="125">
        <v>133</v>
      </c>
      <c r="DD128" s="33">
        <f t="shared" si="36"/>
        <v>6</v>
      </c>
      <c r="DE128" s="83" t="str">
        <f t="shared" si="37"/>
        <v>Kaufmännischer Mitarbeiter 3 / Gruppenchef 1</v>
      </c>
      <c r="DJ128" s="19">
        <f t="shared" si="20"/>
        <v>6740</v>
      </c>
      <c r="DK128" s="153">
        <v>6</v>
      </c>
      <c r="DL128" s="19">
        <v>0</v>
      </c>
      <c r="DM128" s="185" t="s">
        <v>977</v>
      </c>
    </row>
    <row r="129" spans="1:136" s="19" customFormat="1" x14ac:dyDescent="0.2">
      <c r="A129" s="53">
        <v>0</v>
      </c>
      <c r="B129" s="53">
        <v>1</v>
      </c>
      <c r="C129" s="53">
        <f t="shared" si="21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361</v>
      </c>
      <c r="P129" s="15" t="s">
        <v>519</v>
      </c>
      <c r="Q129" s="15">
        <v>125</v>
      </c>
      <c r="R129" s="42"/>
      <c r="S129" s="27" t="s">
        <v>911</v>
      </c>
      <c r="T129" s="21">
        <v>1969</v>
      </c>
      <c r="U129" s="28" t="s">
        <v>245</v>
      </c>
      <c r="V129" s="21">
        <v>1988</v>
      </c>
      <c r="W129" s="25"/>
      <c r="X129" s="21"/>
      <c r="Y129" s="25"/>
      <c r="Z129" s="21">
        <f t="shared" si="22"/>
        <v>26</v>
      </c>
      <c r="AA129" s="25" t="s">
        <v>169</v>
      </c>
      <c r="AB129" s="21" t="s">
        <v>142</v>
      </c>
      <c r="AC129" s="21"/>
      <c r="AE129" s="90" t="s">
        <v>429</v>
      </c>
      <c r="AF129" s="82"/>
      <c r="CP129" s="19" t="str">
        <f t="shared" si="23"/>
        <v>Barth Sandra</v>
      </c>
      <c r="CR129" s="19">
        <f t="shared" si="24"/>
        <v>26</v>
      </c>
      <c r="CS129" s="19" t="str">
        <f t="shared" si="25"/>
        <v>E</v>
      </c>
      <c r="CT129" s="154">
        <v>7701</v>
      </c>
      <c r="CU129" s="126"/>
      <c r="CV129" s="125">
        <v>132</v>
      </c>
      <c r="CW129" s="33">
        <f t="shared" si="34"/>
        <v>5</v>
      </c>
      <c r="CX129" s="83" t="str">
        <f t="shared" si="35"/>
        <v>Kaufmännischer Mitarbeiter 2</v>
      </c>
      <c r="CY129" s="125">
        <v>132</v>
      </c>
      <c r="CZ129" s="33">
        <f t="shared" si="32"/>
        <v>5</v>
      </c>
      <c r="DA129" s="83" t="str">
        <f t="shared" si="33"/>
        <v>Kaufmännischer Mitarbeiter 2</v>
      </c>
      <c r="DB129" s="20"/>
      <c r="DC129" s="125">
        <v>132</v>
      </c>
      <c r="DD129" s="33">
        <f t="shared" si="36"/>
        <v>5</v>
      </c>
      <c r="DE129" s="83" t="str">
        <f t="shared" si="37"/>
        <v>Kaufmännischer Mitarbeiter 2</v>
      </c>
      <c r="DJ129" s="19">
        <f t="shared" si="20"/>
        <v>7701</v>
      </c>
      <c r="DK129" s="153">
        <v>7</v>
      </c>
      <c r="DL129" s="19">
        <v>0</v>
      </c>
      <c r="DM129" s="185" t="s">
        <v>977</v>
      </c>
    </row>
    <row r="130" spans="1:136" s="19" customFormat="1" x14ac:dyDescent="0.2">
      <c r="A130" s="53">
        <v>0</v>
      </c>
      <c r="B130" s="53"/>
      <c r="C130" s="53">
        <f t="shared" si="21"/>
        <v>1</v>
      </c>
      <c r="D130" s="55"/>
      <c r="E130" s="55"/>
      <c r="F130" s="55"/>
      <c r="G130" s="53"/>
      <c r="H130" s="53"/>
      <c r="I130" s="55"/>
      <c r="J130" s="53"/>
      <c r="K130" s="55"/>
      <c r="L130" s="55"/>
      <c r="M130" s="55">
        <v>1</v>
      </c>
      <c r="N130" s="59"/>
      <c r="O130" s="19" t="s">
        <v>359</v>
      </c>
      <c r="P130" s="15" t="s">
        <v>522</v>
      </c>
      <c r="Q130" s="15">
        <v>126</v>
      </c>
      <c r="R130" s="42"/>
      <c r="S130" s="27" t="s">
        <v>171</v>
      </c>
      <c r="T130" s="21">
        <v>1960</v>
      </c>
      <c r="U130" s="28"/>
      <c r="V130" s="21">
        <v>1984</v>
      </c>
      <c r="W130" s="25"/>
      <c r="X130" s="21"/>
      <c r="Y130" s="25"/>
      <c r="Z130" s="21">
        <f t="shared" si="22"/>
        <v>30</v>
      </c>
      <c r="AA130" s="25" t="s">
        <v>172</v>
      </c>
      <c r="AB130" s="21" t="s">
        <v>147</v>
      </c>
      <c r="AC130" s="21"/>
      <c r="AE130" s="90" t="s">
        <v>430</v>
      </c>
      <c r="AF130" s="82"/>
      <c r="CP130" s="19" t="str">
        <f t="shared" si="23"/>
        <v>Schurrer Gabriel</v>
      </c>
      <c r="CR130" s="19">
        <f t="shared" si="24"/>
        <v>30</v>
      </c>
      <c r="CS130" s="19" t="str">
        <f t="shared" si="25"/>
        <v>F</v>
      </c>
      <c r="CT130" s="154">
        <v>7654</v>
      </c>
      <c r="CU130" s="126"/>
      <c r="CV130" s="125">
        <v>614</v>
      </c>
      <c r="CW130" s="33">
        <f t="shared" si="34"/>
        <v>4</v>
      </c>
      <c r="CX130" s="83" t="str">
        <f t="shared" si="35"/>
        <v>Laborassistenz 2</v>
      </c>
      <c r="CY130" s="125">
        <v>614</v>
      </c>
      <c r="CZ130" s="33">
        <f t="shared" si="32"/>
        <v>4</v>
      </c>
      <c r="DA130" s="83" t="str">
        <f t="shared" si="33"/>
        <v>Laborassistenz 2</v>
      </c>
      <c r="DB130" s="20"/>
      <c r="DC130" s="125">
        <v>614</v>
      </c>
      <c r="DD130" s="33">
        <f t="shared" si="36"/>
        <v>4</v>
      </c>
      <c r="DE130" s="83" t="str">
        <f t="shared" si="37"/>
        <v>Laborassistenz 2</v>
      </c>
      <c r="DJ130" s="19">
        <f t="shared" si="20"/>
        <v>7654</v>
      </c>
      <c r="DK130" s="153">
        <v>7</v>
      </c>
      <c r="DL130" s="19">
        <v>0</v>
      </c>
      <c r="DM130" s="19" t="s">
        <v>963</v>
      </c>
    </row>
    <row r="131" spans="1:136" s="19" customFormat="1" x14ac:dyDescent="0.2">
      <c r="A131" s="53">
        <v>0</v>
      </c>
      <c r="B131" s="53"/>
      <c r="C131" s="53">
        <f>IF(Z131&gt;=10,1,0)</f>
        <v>0</v>
      </c>
      <c r="D131" s="55"/>
      <c r="E131" s="55"/>
      <c r="F131" s="55"/>
      <c r="G131" s="53"/>
      <c r="H131" s="53"/>
      <c r="I131" s="55"/>
      <c r="J131" s="53"/>
      <c r="K131" s="55"/>
      <c r="L131" s="55"/>
      <c r="M131" s="55"/>
      <c r="N131" s="59">
        <v>1</v>
      </c>
      <c r="O131" s="19" t="s">
        <v>360</v>
      </c>
      <c r="P131" s="15" t="s">
        <v>1016</v>
      </c>
      <c r="Q131" s="15">
        <v>127</v>
      </c>
      <c r="R131" s="161" t="s">
        <v>365</v>
      </c>
      <c r="S131" s="27" t="s">
        <v>1017</v>
      </c>
      <c r="T131" s="21">
        <v>1988</v>
      </c>
      <c r="U131" s="28" t="s">
        <v>265</v>
      </c>
      <c r="V131" s="21"/>
      <c r="W131" s="25"/>
      <c r="X131" s="21"/>
      <c r="Y131" s="25"/>
      <c r="Z131" s="21"/>
      <c r="AA131" s="25" t="s">
        <v>265</v>
      </c>
      <c r="AB131" s="21" t="s">
        <v>149</v>
      </c>
      <c r="AC131" s="21"/>
      <c r="AE131" s="90" t="s">
        <v>380</v>
      </c>
      <c r="AF131" s="82"/>
      <c r="CP131" s="19" t="str">
        <f t="shared" si="23"/>
        <v>Burger Stefan</v>
      </c>
      <c r="CT131" s="154">
        <v>9748</v>
      </c>
      <c r="CU131" s="126"/>
      <c r="CV131" s="125"/>
      <c r="CW131" s="33"/>
      <c r="CX131" s="83"/>
      <c r="CY131" s="125"/>
      <c r="CZ131" s="33"/>
      <c r="DA131" s="83"/>
      <c r="DB131" s="20"/>
      <c r="DC131" s="33"/>
      <c r="DD131" s="33"/>
      <c r="DE131" s="83"/>
      <c r="DJ131" s="19">
        <f t="shared" si="20"/>
        <v>9748</v>
      </c>
      <c r="DK131" s="153">
        <v>5</v>
      </c>
      <c r="DL131" s="19">
        <v>0</v>
      </c>
      <c r="DM131" s="185" t="s">
        <v>974</v>
      </c>
    </row>
    <row r="132" spans="1:136" s="19" customFormat="1" x14ac:dyDescent="0.2">
      <c r="A132" s="53">
        <v>0</v>
      </c>
      <c r="B132" s="53"/>
      <c r="C132" s="53">
        <f t="shared" si="21"/>
        <v>0</v>
      </c>
      <c r="D132" s="55"/>
      <c r="E132" s="55"/>
      <c r="F132" s="55"/>
      <c r="G132" s="53"/>
      <c r="H132" s="53"/>
      <c r="I132" s="55"/>
      <c r="J132" s="53"/>
      <c r="K132" s="55">
        <v>1</v>
      </c>
      <c r="L132" s="55"/>
      <c r="M132" s="55"/>
      <c r="N132" s="59"/>
      <c r="O132" s="19" t="s">
        <v>360</v>
      </c>
      <c r="P132" s="15" t="s">
        <v>623</v>
      </c>
      <c r="Q132" s="15">
        <v>128</v>
      </c>
      <c r="R132" s="42"/>
      <c r="S132" s="27" t="s">
        <v>622</v>
      </c>
      <c r="T132" s="21">
        <v>1994</v>
      </c>
      <c r="U132" s="28" t="s">
        <v>628</v>
      </c>
      <c r="V132" s="21"/>
      <c r="W132" s="25"/>
      <c r="X132" s="21"/>
      <c r="Y132" s="25" t="s">
        <v>173</v>
      </c>
      <c r="Z132" s="21"/>
      <c r="AA132" s="25" t="s">
        <v>174</v>
      </c>
      <c r="AB132" s="21" t="s">
        <v>175</v>
      </c>
      <c r="AC132" s="21"/>
      <c r="AE132" s="90" t="s">
        <v>381</v>
      </c>
      <c r="AF132" s="82"/>
      <c r="CP132" s="19" t="str">
        <f t="shared" si="23"/>
        <v>Börlin Claudio</v>
      </c>
      <c r="CT132" s="154">
        <v>9724</v>
      </c>
      <c r="CU132" s="126"/>
      <c r="CV132" s="125"/>
      <c r="CW132" s="33"/>
      <c r="CX132" s="83"/>
      <c r="CY132" s="125"/>
      <c r="CZ132" s="33"/>
      <c r="DA132" s="83"/>
      <c r="DB132" s="20"/>
      <c r="DC132" s="33"/>
      <c r="DD132" s="33"/>
      <c r="DE132" s="83"/>
      <c r="DJ132" s="19">
        <f t="shared" si="20"/>
        <v>9724</v>
      </c>
      <c r="DK132" s="153">
        <v>8</v>
      </c>
      <c r="DL132" s="19">
        <v>0</v>
      </c>
      <c r="DM132" s="185" t="s">
        <v>976</v>
      </c>
    </row>
    <row r="133" spans="1:136" s="19" customFormat="1" x14ac:dyDescent="0.2">
      <c r="A133" s="53">
        <v>0</v>
      </c>
      <c r="B133" s="53"/>
      <c r="C133" s="53">
        <f t="shared" si="21"/>
        <v>0</v>
      </c>
      <c r="D133" s="55"/>
      <c r="E133" s="55"/>
      <c r="F133" s="55"/>
      <c r="G133" s="53"/>
      <c r="H133" s="53"/>
      <c r="I133" s="55"/>
      <c r="J133" s="53"/>
      <c r="K133" s="55">
        <v>1</v>
      </c>
      <c r="L133" s="55"/>
      <c r="M133" s="55"/>
      <c r="N133" s="59"/>
      <c r="O133" s="19" t="s">
        <v>360</v>
      </c>
      <c r="P133" s="15" t="s">
        <v>625</v>
      </c>
      <c r="Q133" s="15">
        <v>129</v>
      </c>
      <c r="R133" s="42"/>
      <c r="S133" s="27" t="s">
        <v>624</v>
      </c>
      <c r="T133" s="21">
        <v>1995</v>
      </c>
      <c r="U133" s="28" t="s">
        <v>628</v>
      </c>
      <c r="V133" s="21"/>
      <c r="W133" s="25"/>
      <c r="X133" s="21"/>
      <c r="Y133" s="25" t="s">
        <v>173</v>
      </c>
      <c r="Z133" s="21"/>
      <c r="AA133" s="25" t="s">
        <v>174</v>
      </c>
      <c r="AB133" s="21" t="s">
        <v>175</v>
      </c>
      <c r="AC133" s="21"/>
      <c r="AE133" s="90" t="s">
        <v>381</v>
      </c>
      <c r="AF133" s="82"/>
      <c r="CP133" s="19" t="str">
        <f t="shared" si="23"/>
        <v>Coray Cyrill</v>
      </c>
      <c r="CT133" s="154">
        <v>9725</v>
      </c>
      <c r="CU133" s="126"/>
      <c r="CV133" s="125"/>
      <c r="CW133" s="33"/>
      <c r="CX133" s="83"/>
      <c r="CY133" s="125"/>
      <c r="CZ133" s="33"/>
      <c r="DA133" s="83"/>
      <c r="DB133" s="20"/>
      <c r="DC133" s="33"/>
      <c r="DD133" s="33"/>
      <c r="DE133" s="83"/>
      <c r="DJ133" s="19">
        <f t="shared" si="20"/>
        <v>9725</v>
      </c>
      <c r="DK133" s="153">
        <v>8</v>
      </c>
      <c r="DL133" s="19">
        <v>0</v>
      </c>
      <c r="DM133" s="185" t="s">
        <v>976</v>
      </c>
    </row>
    <row r="134" spans="1:136" s="19" customFormat="1" x14ac:dyDescent="0.2">
      <c r="A134" s="53">
        <v>0</v>
      </c>
      <c r="B134" s="53"/>
      <c r="C134" s="53">
        <f t="shared" si="21"/>
        <v>0</v>
      </c>
      <c r="D134" s="55"/>
      <c r="E134" s="55"/>
      <c r="F134" s="55"/>
      <c r="G134" s="53"/>
      <c r="H134" s="53"/>
      <c r="I134" s="55"/>
      <c r="J134" s="53"/>
      <c r="K134" s="55">
        <v>1</v>
      </c>
      <c r="L134" s="55"/>
      <c r="M134" s="55"/>
      <c r="N134" s="59"/>
      <c r="O134" s="19" t="s">
        <v>358</v>
      </c>
      <c r="P134" s="15" t="s">
        <v>627</v>
      </c>
      <c r="Q134" s="15">
        <v>130</v>
      </c>
      <c r="R134" s="42"/>
      <c r="S134" s="27" t="s">
        <v>626</v>
      </c>
      <c r="T134" s="21">
        <v>1995</v>
      </c>
      <c r="U134" s="28" t="s">
        <v>628</v>
      </c>
      <c r="V134" s="21"/>
      <c r="W134" s="25"/>
      <c r="X134" s="21"/>
      <c r="Y134" s="25" t="s">
        <v>173</v>
      </c>
      <c r="Z134" s="21"/>
      <c r="AA134" s="25" t="s">
        <v>174</v>
      </c>
      <c r="AB134" s="21" t="s">
        <v>175</v>
      </c>
      <c r="AC134" s="21"/>
      <c r="AE134" s="90" t="s">
        <v>381</v>
      </c>
      <c r="AF134" s="82"/>
      <c r="CP134" s="19" t="str">
        <f t="shared" si="23"/>
        <v>Leubin Marco</v>
      </c>
      <c r="CT134" s="154">
        <v>9726</v>
      </c>
      <c r="CU134" s="126"/>
      <c r="CV134" s="125"/>
      <c r="CW134" s="33"/>
      <c r="CX134" s="83"/>
      <c r="CY134" s="125"/>
      <c r="CZ134" s="33"/>
      <c r="DA134" s="83"/>
      <c r="DB134" s="20"/>
      <c r="DC134" s="33"/>
      <c r="DD134" s="33"/>
      <c r="DE134" s="83"/>
      <c r="DJ134" s="19">
        <f t="shared" si="20"/>
        <v>9726</v>
      </c>
      <c r="DK134" s="153">
        <v>8</v>
      </c>
      <c r="DL134" s="19">
        <v>0</v>
      </c>
      <c r="DM134" s="185" t="s">
        <v>976</v>
      </c>
    </row>
    <row r="135" spans="1:136" s="19" customFormat="1" x14ac:dyDescent="0.2">
      <c r="A135" s="53">
        <v>0</v>
      </c>
      <c r="B135" s="53"/>
      <c r="C135" s="53">
        <f>IF(Z135&gt;=10,1,0)</f>
        <v>0</v>
      </c>
      <c r="D135" s="55"/>
      <c r="E135" s="55"/>
      <c r="F135" s="55"/>
      <c r="G135" s="53"/>
      <c r="H135" s="53"/>
      <c r="I135" s="55"/>
      <c r="J135" s="53"/>
      <c r="K135" s="55">
        <v>1</v>
      </c>
      <c r="L135" s="55"/>
      <c r="M135" s="55"/>
      <c r="N135" s="59"/>
      <c r="O135" s="19" t="s">
        <v>361</v>
      </c>
      <c r="P135" s="15" t="s">
        <v>359</v>
      </c>
      <c r="Q135" s="15">
        <v>131</v>
      </c>
      <c r="R135" s="42"/>
      <c r="S135" s="27" t="s">
        <v>882</v>
      </c>
      <c r="T135" s="21">
        <v>1995</v>
      </c>
      <c r="U135" s="28" t="s">
        <v>628</v>
      </c>
      <c r="V135" s="21"/>
      <c r="W135" s="25"/>
      <c r="X135" s="21"/>
      <c r="Y135" s="25" t="s">
        <v>176</v>
      </c>
      <c r="Z135" s="21"/>
      <c r="AA135" s="25" t="s">
        <v>174</v>
      </c>
      <c r="AB135" s="21" t="s">
        <v>175</v>
      </c>
      <c r="AC135" s="21"/>
      <c r="AE135" s="90" t="s">
        <v>381</v>
      </c>
      <c r="AF135" s="82"/>
      <c r="CP135" s="19" t="str">
        <f t="shared" si="23"/>
        <v>Räuftlin Thomas</v>
      </c>
      <c r="CT135" s="154">
        <v>9729</v>
      </c>
      <c r="CU135" s="126"/>
      <c r="CV135" s="125"/>
      <c r="CW135" s="33"/>
      <c r="CX135" s="83"/>
      <c r="CY135" s="125"/>
      <c r="CZ135" s="33"/>
      <c r="DA135" s="83"/>
      <c r="DB135" s="20"/>
      <c r="DC135" s="33"/>
      <c r="DD135" s="33"/>
      <c r="DE135" s="83"/>
      <c r="DJ135" s="19">
        <f t="shared" ref="DJ135:DJ141" si="38">+CT135</f>
        <v>9729</v>
      </c>
      <c r="DK135" s="153">
        <v>8</v>
      </c>
      <c r="DL135" s="19">
        <v>0</v>
      </c>
      <c r="DM135" s="185" t="s">
        <v>976</v>
      </c>
    </row>
    <row r="136" spans="1:136" s="19" customFormat="1" x14ac:dyDescent="0.2">
      <c r="A136" s="53">
        <v>0</v>
      </c>
      <c r="B136" s="53"/>
      <c r="C136" s="53">
        <f>IF(Z136&gt;=10,1,0)</f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358</v>
      </c>
      <c r="P136" s="15" t="s">
        <v>904</v>
      </c>
      <c r="Q136" s="15">
        <v>132</v>
      </c>
      <c r="R136" s="42"/>
      <c r="S136" s="27" t="s">
        <v>863</v>
      </c>
      <c r="T136" s="21">
        <v>1992</v>
      </c>
      <c r="U136" s="28" t="s">
        <v>628</v>
      </c>
      <c r="V136" s="21"/>
      <c r="W136" s="25"/>
      <c r="X136" s="21"/>
      <c r="Y136" s="25" t="s">
        <v>176</v>
      </c>
      <c r="Z136" s="21"/>
      <c r="AA136" s="25" t="s">
        <v>174</v>
      </c>
      <c r="AB136" s="21" t="s">
        <v>175</v>
      </c>
      <c r="AC136" s="21"/>
      <c r="AE136" s="90" t="s">
        <v>381</v>
      </c>
      <c r="AF136" s="82"/>
      <c r="CP136" s="19" t="str">
        <f t="shared" si="23"/>
        <v>Denzler Benjamin</v>
      </c>
      <c r="CT136" s="154">
        <v>9730</v>
      </c>
      <c r="CU136" s="126"/>
      <c r="CV136" s="125"/>
      <c r="CW136" s="33"/>
      <c r="CX136" s="83"/>
      <c r="CY136" s="125"/>
      <c r="CZ136" s="33"/>
      <c r="DA136" s="83"/>
      <c r="DB136" s="20"/>
      <c r="DC136" s="33"/>
      <c r="DD136" s="33"/>
      <c r="DE136" s="83"/>
      <c r="DJ136" s="19">
        <f t="shared" si="38"/>
        <v>9730</v>
      </c>
      <c r="DK136" s="153">
        <v>8</v>
      </c>
      <c r="DL136" s="19">
        <v>0</v>
      </c>
      <c r="DM136" s="185" t="s">
        <v>976</v>
      </c>
    </row>
    <row r="137" spans="1:136" s="19" customFormat="1" x14ac:dyDescent="0.2">
      <c r="A137" s="53">
        <v>0</v>
      </c>
      <c r="B137" s="53"/>
      <c r="C137" s="53">
        <f>IF(Z137&gt;=10,1,0)</f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361</v>
      </c>
      <c r="P137" s="15" t="s">
        <v>903</v>
      </c>
      <c r="Q137" s="15">
        <v>133</v>
      </c>
      <c r="R137" s="42"/>
      <c r="S137" s="27" t="s">
        <v>900</v>
      </c>
      <c r="T137" s="21">
        <v>1996</v>
      </c>
      <c r="U137" s="28" t="s">
        <v>628</v>
      </c>
      <c r="V137" s="21"/>
      <c r="W137" s="25"/>
      <c r="X137" s="21"/>
      <c r="Y137" s="25" t="s">
        <v>180</v>
      </c>
      <c r="Z137" s="21"/>
      <c r="AA137" s="25" t="s">
        <v>174</v>
      </c>
      <c r="AB137" s="21" t="s">
        <v>177</v>
      </c>
      <c r="AC137" s="21"/>
      <c r="AE137" s="90" t="s">
        <v>381</v>
      </c>
      <c r="AF137" s="82"/>
      <c r="CP137" s="19" t="str">
        <f t="shared" si="23"/>
        <v>Boschung Jan</v>
      </c>
      <c r="CT137" s="154">
        <v>9740</v>
      </c>
      <c r="CU137" s="126"/>
      <c r="CV137" s="125"/>
      <c r="CW137" s="33"/>
      <c r="CX137" s="83"/>
      <c r="CY137" s="125"/>
      <c r="CZ137" s="33"/>
      <c r="DA137" s="83"/>
      <c r="DB137" s="20"/>
      <c r="DC137" s="33"/>
      <c r="DD137" s="33"/>
      <c r="DE137" s="83"/>
      <c r="DJ137" s="19">
        <f t="shared" si="38"/>
        <v>9740</v>
      </c>
      <c r="DK137" s="153">
        <v>8</v>
      </c>
      <c r="DL137" s="19">
        <v>0</v>
      </c>
      <c r="DM137" s="185" t="s">
        <v>976</v>
      </c>
    </row>
    <row r="138" spans="1:136" s="19" customFormat="1" x14ac:dyDescent="0.2">
      <c r="A138" s="53">
        <v>0</v>
      </c>
      <c r="B138" s="53"/>
      <c r="C138" s="53">
        <f>IF(Z138&gt;=10,1,0)</f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359</v>
      </c>
      <c r="P138" s="15" t="s">
        <v>902</v>
      </c>
      <c r="Q138" s="15">
        <v>134</v>
      </c>
      <c r="R138" s="42"/>
      <c r="S138" s="27" t="s">
        <v>899</v>
      </c>
      <c r="T138" s="21">
        <v>1995</v>
      </c>
      <c r="U138" s="28" t="s">
        <v>628</v>
      </c>
      <c r="V138" s="21"/>
      <c r="W138" s="25"/>
      <c r="X138" s="21"/>
      <c r="Y138" s="25" t="s">
        <v>180</v>
      </c>
      <c r="Z138" s="21"/>
      <c r="AA138" s="25" t="s">
        <v>174</v>
      </c>
      <c r="AB138" s="21" t="s">
        <v>177</v>
      </c>
      <c r="AC138" s="21"/>
      <c r="AE138" s="90" t="s">
        <v>381</v>
      </c>
      <c r="AF138" s="82"/>
      <c r="CP138" s="19" t="str">
        <f t="shared" si="23"/>
        <v>Schmidlin Julian</v>
      </c>
      <c r="CT138" s="154">
        <v>9739</v>
      </c>
      <c r="CU138" s="126"/>
      <c r="CV138" s="125"/>
      <c r="CW138" s="33"/>
      <c r="CX138" s="83"/>
      <c r="CY138" s="125"/>
      <c r="CZ138" s="33"/>
      <c r="DA138" s="83"/>
      <c r="DB138" s="20"/>
      <c r="DC138" s="33"/>
      <c r="DD138" s="33"/>
      <c r="DE138" s="83"/>
      <c r="DJ138" s="19">
        <f>+CT138</f>
        <v>9739</v>
      </c>
      <c r="DK138" s="153">
        <v>8</v>
      </c>
      <c r="DL138" s="19">
        <v>0</v>
      </c>
      <c r="DM138" s="185" t="s">
        <v>976</v>
      </c>
      <c r="EF138"/>
    </row>
    <row r="139" spans="1:136" s="19" customFormat="1" x14ac:dyDescent="0.2">
      <c r="A139" s="53">
        <v>0</v>
      </c>
      <c r="B139" s="53"/>
      <c r="C139" s="53">
        <f>IF(Z139&gt;=10,1,0)</f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358</v>
      </c>
      <c r="P139" s="15" t="s">
        <v>901</v>
      </c>
      <c r="Q139" s="15">
        <v>135</v>
      </c>
      <c r="R139" s="42"/>
      <c r="S139" s="27" t="s">
        <v>898</v>
      </c>
      <c r="T139" s="21">
        <v>1996</v>
      </c>
      <c r="U139" s="28" t="s">
        <v>628</v>
      </c>
      <c r="V139" s="21"/>
      <c r="W139" s="25"/>
      <c r="X139" s="21"/>
      <c r="Y139" s="25" t="s">
        <v>180</v>
      </c>
      <c r="Z139" s="21"/>
      <c r="AA139" s="25" t="s">
        <v>174</v>
      </c>
      <c r="AB139" s="21" t="s">
        <v>177</v>
      </c>
      <c r="AC139" s="21"/>
      <c r="AE139" s="90" t="s">
        <v>381</v>
      </c>
      <c r="AF139" s="82"/>
      <c r="CP139" s="19" t="str">
        <f t="shared" si="23"/>
        <v>Oswald Leroy</v>
      </c>
      <c r="CT139" s="154">
        <v>9738</v>
      </c>
      <c r="CU139" s="126"/>
      <c r="CV139" s="125"/>
      <c r="CW139" s="33"/>
      <c r="CX139" s="83"/>
      <c r="CY139" s="125"/>
      <c r="CZ139" s="33"/>
      <c r="DA139" s="83"/>
      <c r="DB139" s="20"/>
      <c r="DC139" s="33"/>
      <c r="DD139" s="33"/>
      <c r="DE139" s="83"/>
      <c r="DJ139" s="19">
        <f>+CT139</f>
        <v>9738</v>
      </c>
      <c r="DK139" s="153">
        <v>8</v>
      </c>
      <c r="DL139" s="19">
        <v>0</v>
      </c>
      <c r="DM139" s="185" t="s">
        <v>976</v>
      </c>
      <c r="EF139"/>
    </row>
    <row r="140" spans="1:136" s="19" customFormat="1" x14ac:dyDescent="0.2">
      <c r="A140" s="53">
        <v>0</v>
      </c>
      <c r="B140" s="53"/>
      <c r="C140" s="53">
        <f t="shared" si="21"/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361</v>
      </c>
      <c r="P140" s="15" t="s">
        <v>1012</v>
      </c>
      <c r="Q140" s="15">
        <v>136</v>
      </c>
      <c r="R140" s="42"/>
      <c r="S140" s="27" t="s">
        <v>1010</v>
      </c>
      <c r="T140" s="21">
        <v>1997</v>
      </c>
      <c r="U140" s="28" t="s">
        <v>628</v>
      </c>
      <c r="V140" s="21"/>
      <c r="W140" s="25"/>
      <c r="X140" s="21"/>
      <c r="Y140" s="25" t="s">
        <v>182</v>
      </c>
      <c r="Z140" s="21"/>
      <c r="AA140" s="25" t="s">
        <v>174</v>
      </c>
      <c r="AB140" s="21" t="s">
        <v>177</v>
      </c>
      <c r="AC140" s="21"/>
      <c r="AE140" s="90" t="s">
        <v>381</v>
      </c>
      <c r="AF140" s="82"/>
      <c r="CP140" s="19" t="str">
        <f>+S140</f>
        <v>Stucki</v>
      </c>
      <c r="CT140" s="154">
        <v>9739</v>
      </c>
      <c r="CU140" s="126"/>
      <c r="CV140" s="125"/>
      <c r="CW140" s="33"/>
      <c r="CX140" s="83"/>
      <c r="CY140" s="125"/>
      <c r="CZ140" s="33"/>
      <c r="DA140" s="83"/>
      <c r="DB140" s="20"/>
      <c r="DC140" s="33"/>
      <c r="DD140" s="33"/>
      <c r="DE140" s="83"/>
      <c r="DJ140" s="19">
        <f t="shared" si="38"/>
        <v>9739</v>
      </c>
      <c r="DK140" s="153">
        <v>8</v>
      </c>
      <c r="DL140" s="19">
        <v>0</v>
      </c>
      <c r="DM140" s="185" t="s">
        <v>976</v>
      </c>
      <c r="EF140"/>
    </row>
    <row r="141" spans="1:136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361</v>
      </c>
      <c r="P141" s="15" t="s">
        <v>1013</v>
      </c>
      <c r="Q141" s="15">
        <v>137</v>
      </c>
      <c r="R141" s="42"/>
      <c r="S141" s="27" t="s">
        <v>1011</v>
      </c>
      <c r="T141" s="21">
        <v>1998</v>
      </c>
      <c r="U141" s="28" t="s">
        <v>628</v>
      </c>
      <c r="V141" s="21"/>
      <c r="W141" s="25"/>
      <c r="X141" s="21"/>
      <c r="Y141" s="25" t="s">
        <v>182</v>
      </c>
      <c r="Z141" s="21"/>
      <c r="AA141" s="25" t="s">
        <v>174</v>
      </c>
      <c r="AB141" s="21" t="s">
        <v>177</v>
      </c>
      <c r="AC141" s="21"/>
      <c r="AE141" s="90" t="s">
        <v>381</v>
      </c>
      <c r="AF141" s="82"/>
      <c r="CP141" s="19" t="str">
        <f>+S141</f>
        <v>Kipfer</v>
      </c>
      <c r="CT141" s="154">
        <v>9738</v>
      </c>
      <c r="CU141" s="126"/>
      <c r="CV141" s="125"/>
      <c r="CW141" s="33"/>
      <c r="CX141" s="83"/>
      <c r="CY141" s="125"/>
      <c r="CZ141" s="33"/>
      <c r="DA141" s="83"/>
      <c r="DB141" s="20"/>
      <c r="DC141" s="33"/>
      <c r="DD141" s="33"/>
      <c r="DE141" s="83"/>
      <c r="DJ141" s="19">
        <f t="shared" si="38"/>
        <v>9738</v>
      </c>
      <c r="DK141" s="153">
        <v>8</v>
      </c>
      <c r="DL141" s="19">
        <v>0</v>
      </c>
      <c r="DM141" s="185" t="s">
        <v>976</v>
      </c>
      <c r="EF141"/>
    </row>
    <row r="142" spans="1:136" s="19" customFormat="1" x14ac:dyDescent="0.25">
      <c r="A142" s="66"/>
      <c r="B142" s="66"/>
      <c r="C142" s="66"/>
      <c r="D142" s="66"/>
      <c r="E142" s="66"/>
      <c r="F142" s="60"/>
      <c r="G142" s="60"/>
      <c r="H142" s="60"/>
      <c r="I142" s="60"/>
      <c r="J142" s="60"/>
      <c r="K142" s="60"/>
      <c r="L142" s="60"/>
      <c r="M142" s="60"/>
      <c r="N142" s="60"/>
      <c r="O142" s="67"/>
      <c r="P142" s="68"/>
      <c r="Q142" s="68"/>
      <c r="R142" s="44"/>
      <c r="S142" s="30" t="s">
        <v>183</v>
      </c>
      <c r="T142" s="31">
        <f>+Q141</f>
        <v>137</v>
      </c>
      <c r="U142" s="65" t="s">
        <v>700</v>
      </c>
      <c r="V142" s="32"/>
      <c r="W142" s="34"/>
      <c r="X142" s="32"/>
      <c r="Y142" s="40"/>
      <c r="Z142" s="33"/>
      <c r="AA142" s="34"/>
      <c r="AB142" s="33"/>
      <c r="AC142" s="35"/>
      <c r="AE142" s="84"/>
      <c r="AF142" s="83"/>
      <c r="CT142" s="126"/>
      <c r="CU142" s="126"/>
      <c r="CV142" s="141"/>
      <c r="CW142" s="141"/>
      <c r="CX142" s="126"/>
      <c r="CY142" s="141"/>
      <c r="CZ142" s="141"/>
      <c r="DA142" s="126"/>
      <c r="DB142" s="126"/>
      <c r="DC142" s="138"/>
      <c r="DD142" s="138"/>
      <c r="EF142"/>
    </row>
    <row r="143" spans="1:136" customFormat="1" x14ac:dyDescent="0.25">
      <c r="A143" s="48">
        <f t="shared" ref="A143:N143" si="39">SUM(A5:A141)</f>
        <v>9</v>
      </c>
      <c r="B143" s="48">
        <f t="shared" si="39"/>
        <v>36</v>
      </c>
      <c r="C143" s="48">
        <f t="shared" si="39"/>
        <v>93</v>
      </c>
      <c r="D143" s="48">
        <f t="shared" si="39"/>
        <v>28</v>
      </c>
      <c r="E143" s="48">
        <f t="shared" si="39"/>
        <v>37</v>
      </c>
      <c r="F143" s="48">
        <f t="shared" si="39"/>
        <v>1</v>
      </c>
      <c r="G143" s="48">
        <f t="shared" si="39"/>
        <v>2</v>
      </c>
      <c r="H143" s="48">
        <f t="shared" si="39"/>
        <v>33</v>
      </c>
      <c r="I143" s="48">
        <f t="shared" si="39"/>
        <v>35</v>
      </c>
      <c r="J143" s="48">
        <f t="shared" si="39"/>
        <v>12</v>
      </c>
      <c r="K143" s="48">
        <f t="shared" si="39"/>
        <v>10</v>
      </c>
      <c r="L143" s="48">
        <f t="shared" si="39"/>
        <v>20</v>
      </c>
      <c r="M143" s="48">
        <f t="shared" si="39"/>
        <v>5</v>
      </c>
      <c r="N143" s="48">
        <f t="shared" si="39"/>
        <v>1</v>
      </c>
      <c r="O143" s="64">
        <f>SUM(D143+E143+F143+I143+K143+L143+M143)</f>
        <v>136</v>
      </c>
      <c r="P143" s="12"/>
      <c r="Q143" s="12" t="s">
        <v>224</v>
      </c>
      <c r="R143" s="45" t="s">
        <v>342</v>
      </c>
      <c r="S143" s="11" t="s">
        <v>88</v>
      </c>
      <c r="T143" s="13"/>
      <c r="U143" s="37"/>
      <c r="V143" s="13"/>
      <c r="W143" s="123"/>
      <c r="X143" s="13"/>
      <c r="Y143" s="37"/>
      <c r="Z143" s="13"/>
      <c r="AA143" s="14" t="s">
        <v>1036</v>
      </c>
      <c r="AB143" s="13"/>
      <c r="AC143" s="13"/>
      <c r="AD143" s="11"/>
      <c r="AE143" s="87" t="s">
        <v>382</v>
      </c>
      <c r="AF143" s="88" t="s">
        <v>385</v>
      </c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5"/>
      <c r="CV143" s="49"/>
      <c r="CW143" s="49"/>
      <c r="CX143" s="11"/>
      <c r="CY143" s="49"/>
      <c r="CZ143" s="49"/>
      <c r="DA143" s="11"/>
      <c r="DB143" s="115"/>
      <c r="DC143" s="13"/>
      <c r="DD143" s="13"/>
      <c r="DE143" s="11"/>
      <c r="DH143" s="11"/>
      <c r="DI143" s="11"/>
      <c r="DJ143" s="11"/>
      <c r="DQ143" s="19"/>
    </row>
    <row r="144" spans="1:136" customFormat="1" x14ac:dyDescent="0.25">
      <c r="A144" s="11">
        <f t="shared" ref="A144:N144" si="40">SUBTOTAL(9,A5:A141)</f>
        <v>9</v>
      </c>
      <c r="B144" s="11">
        <f t="shared" si="40"/>
        <v>36</v>
      </c>
      <c r="C144" s="11">
        <f t="shared" si="40"/>
        <v>93</v>
      </c>
      <c r="D144" s="11">
        <f t="shared" si="40"/>
        <v>28</v>
      </c>
      <c r="E144" s="11">
        <f t="shared" si="40"/>
        <v>37</v>
      </c>
      <c r="F144" s="11">
        <f t="shared" si="40"/>
        <v>1</v>
      </c>
      <c r="G144" s="11">
        <f t="shared" si="40"/>
        <v>2</v>
      </c>
      <c r="H144" s="11">
        <f t="shared" si="40"/>
        <v>33</v>
      </c>
      <c r="I144" s="11">
        <f t="shared" si="40"/>
        <v>35</v>
      </c>
      <c r="J144" s="11">
        <f t="shared" si="40"/>
        <v>12</v>
      </c>
      <c r="K144" s="11">
        <f t="shared" si="40"/>
        <v>10</v>
      </c>
      <c r="L144" s="11">
        <f t="shared" si="40"/>
        <v>20</v>
      </c>
      <c r="M144" s="11">
        <f t="shared" si="40"/>
        <v>5</v>
      </c>
      <c r="N144" s="11">
        <f t="shared" si="40"/>
        <v>1</v>
      </c>
      <c r="O144" s="64">
        <f>SUM(D144+E144+F144+I144+K144+L144+M144)</f>
        <v>136</v>
      </c>
      <c r="P144" s="12"/>
      <c r="Q144" s="12" t="s">
        <v>224</v>
      </c>
      <c r="R144" s="45" t="s">
        <v>370</v>
      </c>
      <c r="S144" s="11" t="s">
        <v>371</v>
      </c>
      <c r="T144" s="13"/>
      <c r="U144" s="37"/>
      <c r="V144" s="13"/>
      <c r="W144" s="123"/>
      <c r="X144" s="13"/>
      <c r="Y144" s="37"/>
      <c r="Z144" s="13" t="s">
        <v>185</v>
      </c>
      <c r="AA144" s="14" t="s">
        <v>886</v>
      </c>
      <c r="AB144" s="13"/>
      <c r="AC144" s="13"/>
      <c r="AD144" s="11"/>
      <c r="AE144" s="87" t="s">
        <v>373</v>
      </c>
      <c r="AF144" s="88" t="s">
        <v>97</v>
      </c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5"/>
      <c r="CV144" s="49"/>
      <c r="CW144" s="49"/>
      <c r="CX144" s="11"/>
      <c r="CY144" s="49"/>
      <c r="CZ144" s="49"/>
      <c r="DA144" s="11"/>
      <c r="DB144" s="115"/>
      <c r="DC144" s="13"/>
      <c r="DD144" s="13"/>
      <c r="DE144" s="11"/>
      <c r="DH144" s="11"/>
      <c r="DI144" s="11"/>
      <c r="DJ144" s="11"/>
      <c r="DK144" s="45" t="s">
        <v>980</v>
      </c>
      <c r="DQ144" s="19"/>
    </row>
    <row r="145" spans="1:136" customFormat="1" x14ac:dyDescent="0.25">
      <c r="A145" s="11"/>
      <c r="B145" s="11"/>
      <c r="C145" s="11"/>
      <c r="D145" s="49"/>
      <c r="E145" s="49"/>
      <c r="F145" s="50"/>
      <c r="G145" s="51"/>
      <c r="H145" s="51"/>
      <c r="I145" s="50"/>
      <c r="J145" s="51"/>
      <c r="K145" s="50"/>
      <c r="L145" s="50"/>
      <c r="M145" s="50"/>
      <c r="N145" s="50"/>
      <c r="O145" s="48"/>
      <c r="P145" s="12"/>
      <c r="Q145" s="12"/>
      <c r="R145" s="45" t="s">
        <v>369</v>
      </c>
      <c r="S145" s="11" t="s">
        <v>150</v>
      </c>
      <c r="T145" s="13"/>
      <c r="U145" s="37"/>
      <c r="V145" s="13"/>
      <c r="W145" s="123"/>
      <c r="X145" s="13"/>
      <c r="Y145" s="37"/>
      <c r="Z145" s="13" t="s">
        <v>186</v>
      </c>
      <c r="AA145" s="14" t="s">
        <v>187</v>
      </c>
      <c r="AB145" s="13"/>
      <c r="AC145" s="13"/>
      <c r="AD145" s="11"/>
      <c r="AE145" s="87" t="s">
        <v>375</v>
      </c>
      <c r="AF145" s="88" t="s">
        <v>386</v>
      </c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5"/>
      <c r="CV145" s="49"/>
      <c r="CW145" s="49"/>
      <c r="CX145" s="11"/>
      <c r="CY145" s="49"/>
      <c r="CZ145" s="49"/>
      <c r="DA145" s="11"/>
      <c r="DB145" s="115"/>
      <c r="DC145" s="13"/>
      <c r="DD145" s="13"/>
      <c r="DE145" s="11"/>
      <c r="DH145" s="11"/>
      <c r="DI145" s="11"/>
      <c r="DJ145" s="11"/>
      <c r="DK145" s="11" t="s">
        <v>986</v>
      </c>
      <c r="DQ145" s="19"/>
      <c r="EF145" s="11"/>
    </row>
    <row r="146" spans="1:136" customFormat="1" x14ac:dyDescent="0.25">
      <c r="A146" s="11"/>
      <c r="B146" s="11"/>
      <c r="C146" s="11"/>
      <c r="D146" s="49"/>
      <c r="E146" s="49"/>
      <c r="F146" s="50"/>
      <c r="G146" s="51"/>
      <c r="H146" s="51"/>
      <c r="I146" s="50"/>
      <c r="J146" s="11"/>
      <c r="K146" s="50"/>
      <c r="L146" s="50"/>
      <c r="M146" s="50"/>
      <c r="N146" s="50"/>
      <c r="O146" s="48"/>
      <c r="P146" s="69" t="s">
        <v>366</v>
      </c>
      <c r="Q146" s="69" t="s">
        <v>366</v>
      </c>
      <c r="R146" s="45" t="s">
        <v>341</v>
      </c>
      <c r="S146" s="11" t="s">
        <v>158</v>
      </c>
      <c r="T146" s="13"/>
      <c r="U146" s="37"/>
      <c r="V146" s="13"/>
      <c r="W146" s="123"/>
      <c r="X146" s="13"/>
      <c r="Y146" s="37"/>
      <c r="Z146" s="13" t="s">
        <v>189</v>
      </c>
      <c r="AA146" s="14" t="s">
        <v>888</v>
      </c>
      <c r="AB146" s="13"/>
      <c r="AC146" s="13"/>
      <c r="AD146" s="11"/>
      <c r="AE146" s="87" t="s">
        <v>376</v>
      </c>
      <c r="AF146" s="88" t="s">
        <v>110</v>
      </c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5"/>
      <c r="CV146" s="49"/>
      <c r="CW146" s="49"/>
      <c r="CX146" s="11"/>
      <c r="CY146" s="49"/>
      <c r="CZ146" s="49"/>
      <c r="DA146" s="11"/>
      <c r="DB146" s="115"/>
      <c r="DC146" s="13"/>
      <c r="DD146" s="13"/>
      <c r="DE146" s="11"/>
      <c r="DH146" s="11"/>
      <c r="DI146" s="11"/>
      <c r="DJ146" s="11"/>
      <c r="DK146" s="11" t="s">
        <v>987</v>
      </c>
      <c r="DQ146" s="19"/>
      <c r="EF146" s="11"/>
    </row>
    <row r="147" spans="1:136" customFormat="1" x14ac:dyDescent="0.25">
      <c r="A147" s="11"/>
      <c r="B147" s="11"/>
      <c r="C147" s="11"/>
      <c r="D147" s="49"/>
      <c r="E147" s="49"/>
      <c r="F147" s="50"/>
      <c r="G147" s="51"/>
      <c r="H147" s="51"/>
      <c r="I147" s="50"/>
      <c r="J147" s="11"/>
      <c r="K147" s="50"/>
      <c r="L147" s="50"/>
      <c r="M147" s="50"/>
      <c r="N147" s="50"/>
      <c r="O147" s="48"/>
      <c r="P147" s="12"/>
      <c r="Q147" s="12"/>
      <c r="R147" s="45" t="s">
        <v>368</v>
      </c>
      <c r="S147" s="11" t="s">
        <v>161</v>
      </c>
      <c r="T147" s="13"/>
      <c r="U147" s="37"/>
      <c r="V147" s="13"/>
      <c r="W147" s="123"/>
      <c r="X147" s="13"/>
      <c r="Y147" s="37"/>
      <c r="Z147" s="13" t="s">
        <v>876</v>
      </c>
      <c r="AA147" s="14" t="s">
        <v>877</v>
      </c>
      <c r="AB147" s="13"/>
      <c r="AC147" s="13"/>
      <c r="AD147" s="11"/>
      <c r="AE147" s="87" t="s">
        <v>379</v>
      </c>
      <c r="AF147" s="88" t="s">
        <v>387</v>
      </c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5"/>
      <c r="CV147" s="49"/>
      <c r="CW147" s="49"/>
      <c r="CX147" s="11"/>
      <c r="CY147" s="49"/>
      <c r="CZ147" s="49"/>
      <c r="DA147" s="11"/>
      <c r="DB147" s="115"/>
      <c r="DC147" s="13"/>
      <c r="DD147" s="13"/>
      <c r="DE147" s="11"/>
      <c r="DH147" s="11"/>
      <c r="DI147" s="11"/>
      <c r="DJ147" s="11"/>
      <c r="DK147" s="11" t="s">
        <v>988</v>
      </c>
      <c r="DQ147" s="19"/>
      <c r="EF147" s="11"/>
    </row>
    <row r="148" spans="1:136" x14ac:dyDescent="0.25">
      <c r="R148" s="45" t="s">
        <v>367</v>
      </c>
      <c r="S148" s="11" t="s">
        <v>166</v>
      </c>
      <c r="AE148" s="87" t="s">
        <v>394</v>
      </c>
      <c r="AF148" s="88" t="s">
        <v>395</v>
      </c>
      <c r="DK148" s="11" t="s">
        <v>981</v>
      </c>
      <c r="DQ148" s="19"/>
    </row>
    <row r="149" spans="1:136" x14ac:dyDescent="0.25">
      <c r="R149" s="45" t="s">
        <v>365</v>
      </c>
      <c r="S149" s="11" t="s">
        <v>249</v>
      </c>
      <c r="AE149" s="87" t="s">
        <v>383</v>
      </c>
      <c r="AF149" s="88" t="s">
        <v>388</v>
      </c>
      <c r="DK149" s="11" t="s">
        <v>982</v>
      </c>
      <c r="DQ149" s="19"/>
    </row>
    <row r="150" spans="1:136" x14ac:dyDescent="0.25">
      <c r="AE150" s="91" t="s">
        <v>365</v>
      </c>
      <c r="AF150" s="89" t="s">
        <v>249</v>
      </c>
      <c r="DK150" s="11" t="s">
        <v>989</v>
      </c>
      <c r="DQ150" s="19"/>
    </row>
    <row r="151" spans="1:136" x14ac:dyDescent="0.25">
      <c r="AE151" s="80"/>
      <c r="DK151" s="11" t="s">
        <v>990</v>
      </c>
    </row>
    <row r="152" spans="1:136" x14ac:dyDescent="0.25">
      <c r="AE152" s="80" t="s">
        <v>408</v>
      </c>
      <c r="DK152" s="11" t="s">
        <v>991</v>
      </c>
    </row>
    <row r="153" spans="1:136" x14ac:dyDescent="0.25">
      <c r="O153" s="109"/>
      <c r="P153" s="110"/>
      <c r="Q153" s="111"/>
      <c r="R153" s="112"/>
      <c r="S153" s="113"/>
      <c r="AE153" s="80" t="s">
        <v>410</v>
      </c>
      <c r="DK153" s="11" t="s">
        <v>983</v>
      </c>
    </row>
    <row r="154" spans="1:136" x14ac:dyDescent="0.25">
      <c r="O154" s="109"/>
      <c r="P154" s="110"/>
      <c r="Q154" s="111"/>
      <c r="R154" s="112"/>
      <c r="S154" s="113"/>
      <c r="AE154" s="80" t="s">
        <v>409</v>
      </c>
      <c r="DK154" s="11" t="s">
        <v>984</v>
      </c>
    </row>
    <row r="155" spans="1:136" x14ac:dyDescent="0.25">
      <c r="O155" s="109"/>
      <c r="P155" s="110"/>
      <c r="Q155" s="111"/>
      <c r="R155" s="112"/>
      <c r="S155" s="113"/>
      <c r="AE155" s="80"/>
      <c r="DK155" s="11" t="s">
        <v>992</v>
      </c>
    </row>
    <row r="156" spans="1:136" x14ac:dyDescent="0.25">
      <c r="O156" s="114"/>
      <c r="P156" s="111"/>
      <c r="Q156" s="111"/>
      <c r="R156" s="112"/>
      <c r="S156" s="115"/>
      <c r="AE156" s="80" t="s">
        <v>411</v>
      </c>
      <c r="DK156" s="11" t="s">
        <v>985</v>
      </c>
    </row>
    <row r="157" spans="1:136" x14ac:dyDescent="0.25">
      <c r="AE157" s="80" t="s">
        <v>413</v>
      </c>
    </row>
    <row r="158" spans="1:136" x14ac:dyDescent="0.25">
      <c r="AE158" s="80" t="s">
        <v>412</v>
      </c>
      <c r="DL158" s="45" t="s">
        <v>993</v>
      </c>
    </row>
    <row r="159" spans="1:136" x14ac:dyDescent="0.25">
      <c r="AE159" s="80"/>
      <c r="DL159" s="11" t="s">
        <v>994</v>
      </c>
    </row>
    <row r="160" spans="1:136" x14ac:dyDescent="0.25">
      <c r="AE160" s="80"/>
      <c r="DL160" s="11" t="s">
        <v>995</v>
      </c>
    </row>
    <row r="161" spans="31:119" x14ac:dyDescent="0.25">
      <c r="AE161" s="80"/>
      <c r="DL161" s="11" t="s">
        <v>996</v>
      </c>
    </row>
    <row r="162" spans="31:119" x14ac:dyDescent="0.25">
      <c r="AE162" s="80"/>
      <c r="DL162" s="11" t="s">
        <v>997</v>
      </c>
    </row>
    <row r="163" spans="31:119" x14ac:dyDescent="0.25">
      <c r="AE163" s="80"/>
    </row>
    <row r="164" spans="31:119" x14ac:dyDescent="0.25">
      <c r="AE164" s="80"/>
    </row>
    <row r="165" spans="31:119" x14ac:dyDescent="0.25">
      <c r="AE165" s="80"/>
    </row>
    <row r="166" spans="31:119" x14ac:dyDescent="0.25">
      <c r="AE166" s="80"/>
    </row>
    <row r="167" spans="31:119" x14ac:dyDescent="0.25">
      <c r="AE167" s="80"/>
      <c r="DO167" s="11" t="s">
        <v>998</v>
      </c>
    </row>
    <row r="168" spans="31:119" x14ac:dyDescent="0.25">
      <c r="AE168" s="80"/>
    </row>
    <row r="169" spans="31:119" x14ac:dyDescent="0.25">
      <c r="AE169" s="80"/>
    </row>
    <row r="170" spans="31:119" x14ac:dyDescent="0.25">
      <c r="AE170" s="80"/>
      <c r="DH170" s="856" t="s">
        <v>78</v>
      </c>
      <c r="DI170" s="857"/>
      <c r="DJ170" s="858"/>
      <c r="DK170" s="173" t="s">
        <v>950</v>
      </c>
    </row>
    <row r="171" spans="31:119" x14ac:dyDescent="0.25">
      <c r="AE171" s="80"/>
      <c r="DH171" s="174" t="s">
        <v>76</v>
      </c>
      <c r="DI171" s="175" t="s">
        <v>77</v>
      </c>
      <c r="DJ171" s="176" t="s">
        <v>701</v>
      </c>
      <c r="DK171" s="171"/>
    </row>
    <row r="172" spans="31:119" x14ac:dyDescent="0.25">
      <c r="AE172" s="80"/>
      <c r="DH172" s="177">
        <v>101</v>
      </c>
      <c r="DI172" s="178" t="s">
        <v>712</v>
      </c>
      <c r="DJ172" s="179">
        <v>2</v>
      </c>
      <c r="DK172" s="171"/>
    </row>
    <row r="173" spans="31:119" x14ac:dyDescent="0.25">
      <c r="AE173" s="80"/>
      <c r="DH173" s="177">
        <v>102</v>
      </c>
      <c r="DI173" s="178" t="s">
        <v>713</v>
      </c>
      <c r="DJ173" s="179">
        <v>3</v>
      </c>
      <c r="DK173" s="171"/>
    </row>
    <row r="174" spans="31:119" x14ac:dyDescent="0.25">
      <c r="AE174" s="80"/>
      <c r="DH174" s="177">
        <v>103</v>
      </c>
      <c r="DI174" s="178" t="s">
        <v>714</v>
      </c>
      <c r="DJ174" s="179">
        <v>4</v>
      </c>
      <c r="DK174" s="171"/>
    </row>
    <row r="175" spans="31:119" x14ac:dyDescent="0.25">
      <c r="AE175" s="80"/>
      <c r="DH175" s="177">
        <v>104</v>
      </c>
      <c r="DI175" s="178" t="s">
        <v>715</v>
      </c>
      <c r="DJ175" s="179">
        <v>5</v>
      </c>
      <c r="DK175" s="171"/>
    </row>
    <row r="176" spans="31:119" x14ac:dyDescent="0.25">
      <c r="AE176" s="80"/>
      <c r="DH176" s="177">
        <v>111</v>
      </c>
      <c r="DI176" s="178" t="s">
        <v>716</v>
      </c>
      <c r="DJ176" s="179">
        <v>4</v>
      </c>
      <c r="DK176" s="171" t="s">
        <v>953</v>
      </c>
    </row>
    <row r="177" spans="31:115" x14ac:dyDescent="0.25">
      <c r="AE177" s="80"/>
      <c r="DH177" s="177">
        <v>112</v>
      </c>
      <c r="DI177" s="178" t="s">
        <v>717</v>
      </c>
      <c r="DJ177" s="179">
        <v>5</v>
      </c>
      <c r="DK177" s="171" t="s">
        <v>953</v>
      </c>
    </row>
    <row r="178" spans="31:115" x14ac:dyDescent="0.25">
      <c r="AE178" s="80"/>
      <c r="DH178" s="177">
        <v>121</v>
      </c>
      <c r="DI178" s="178" t="s">
        <v>718</v>
      </c>
      <c r="DJ178" s="179">
        <v>4</v>
      </c>
      <c r="DK178" s="171" t="s">
        <v>954</v>
      </c>
    </row>
    <row r="179" spans="31:115" x14ac:dyDescent="0.25">
      <c r="AE179" s="80"/>
      <c r="DH179" s="177">
        <v>122</v>
      </c>
      <c r="DI179" s="178" t="s">
        <v>719</v>
      </c>
      <c r="DJ179" s="179">
        <v>5</v>
      </c>
      <c r="DK179" s="171" t="s">
        <v>954</v>
      </c>
    </row>
    <row r="180" spans="31:115" x14ac:dyDescent="0.25">
      <c r="DH180" s="177">
        <v>123</v>
      </c>
      <c r="DI180" s="178" t="s">
        <v>720</v>
      </c>
      <c r="DJ180" s="179">
        <v>6</v>
      </c>
      <c r="DK180" s="171" t="s">
        <v>954</v>
      </c>
    </row>
    <row r="181" spans="31:115" x14ac:dyDescent="0.25">
      <c r="DH181" s="177">
        <v>124</v>
      </c>
      <c r="DI181" s="178" t="s">
        <v>721</v>
      </c>
      <c r="DJ181" s="179">
        <v>7</v>
      </c>
      <c r="DK181" s="171" t="s">
        <v>954</v>
      </c>
    </row>
    <row r="182" spans="31:115" x14ac:dyDescent="0.25">
      <c r="DH182" s="177">
        <v>131</v>
      </c>
      <c r="DI182" s="178" t="s">
        <v>722</v>
      </c>
      <c r="DJ182" s="179">
        <v>4</v>
      </c>
      <c r="DK182" s="171" t="s">
        <v>955</v>
      </c>
    </row>
    <row r="183" spans="31:115" x14ac:dyDescent="0.25">
      <c r="DH183" s="177">
        <v>132</v>
      </c>
      <c r="DI183" s="178" t="s">
        <v>723</v>
      </c>
      <c r="DJ183" s="179">
        <v>5</v>
      </c>
      <c r="DK183" s="171" t="s">
        <v>955</v>
      </c>
    </row>
    <row r="184" spans="31:115" x14ac:dyDescent="0.25">
      <c r="DH184" s="177">
        <v>133</v>
      </c>
      <c r="DI184" s="178" t="s">
        <v>724</v>
      </c>
      <c r="DJ184" s="179">
        <v>6</v>
      </c>
      <c r="DK184" s="171" t="s">
        <v>955</v>
      </c>
    </row>
    <row r="185" spans="31:115" x14ac:dyDescent="0.25">
      <c r="DH185" s="177">
        <v>134</v>
      </c>
      <c r="DI185" s="178" t="s">
        <v>725</v>
      </c>
      <c r="DJ185" s="179">
        <v>7</v>
      </c>
      <c r="DK185" s="171" t="s">
        <v>955</v>
      </c>
    </row>
    <row r="186" spans="31:115" x14ac:dyDescent="0.25">
      <c r="DH186" s="177">
        <v>138</v>
      </c>
      <c r="DI186" s="178" t="s">
        <v>726</v>
      </c>
      <c r="DJ186" s="179">
        <v>6</v>
      </c>
      <c r="DK186" s="171"/>
    </row>
    <row r="187" spans="31:115" x14ac:dyDescent="0.25">
      <c r="DH187" s="177">
        <v>139</v>
      </c>
      <c r="DI187" s="178" t="s">
        <v>727</v>
      </c>
      <c r="DJ187" s="179">
        <v>7</v>
      </c>
      <c r="DK187" s="171"/>
    </row>
    <row r="188" spans="31:115" x14ac:dyDescent="0.25">
      <c r="DH188" s="177">
        <v>141</v>
      </c>
      <c r="DI188" s="178" t="s">
        <v>728</v>
      </c>
      <c r="DJ188" s="179">
        <v>8</v>
      </c>
      <c r="DK188" s="171" t="s">
        <v>956</v>
      </c>
    </row>
    <row r="189" spans="31:115" x14ac:dyDescent="0.25">
      <c r="DH189" s="177">
        <v>142</v>
      </c>
      <c r="DI189" s="178" t="s">
        <v>729</v>
      </c>
      <c r="DJ189" s="179">
        <v>9</v>
      </c>
      <c r="DK189" s="171" t="s">
        <v>956</v>
      </c>
    </row>
    <row r="190" spans="31:115" x14ac:dyDescent="0.25">
      <c r="DH190" s="177">
        <v>143</v>
      </c>
      <c r="DI190" s="178" t="s">
        <v>730</v>
      </c>
      <c r="DJ190" s="179">
        <v>10</v>
      </c>
      <c r="DK190" s="171" t="s">
        <v>956</v>
      </c>
    </row>
    <row r="191" spans="31:115" x14ac:dyDescent="0.25">
      <c r="DH191" s="177">
        <v>144</v>
      </c>
      <c r="DI191" s="178" t="s">
        <v>731</v>
      </c>
      <c r="DJ191" s="179">
        <v>11</v>
      </c>
      <c r="DK191" s="171" t="s">
        <v>956</v>
      </c>
    </row>
    <row r="192" spans="31:115" x14ac:dyDescent="0.25">
      <c r="DH192" s="177">
        <v>150</v>
      </c>
      <c r="DI192" s="178" t="s">
        <v>732</v>
      </c>
      <c r="DJ192" s="179">
        <v>8</v>
      </c>
      <c r="DK192" s="171"/>
    </row>
    <row r="193" spans="112:115" x14ac:dyDescent="0.25">
      <c r="DH193" s="177">
        <v>151</v>
      </c>
      <c r="DI193" s="178" t="s">
        <v>733</v>
      </c>
      <c r="DJ193" s="179">
        <v>9</v>
      </c>
      <c r="DK193" s="171"/>
    </row>
    <row r="194" spans="112:115" x14ac:dyDescent="0.25">
      <c r="DH194" s="177">
        <v>152</v>
      </c>
      <c r="DI194" s="178" t="s">
        <v>734</v>
      </c>
      <c r="DJ194" s="179">
        <v>10</v>
      </c>
      <c r="DK194" s="171"/>
    </row>
    <row r="195" spans="112:115" x14ac:dyDescent="0.25">
      <c r="DH195" s="177">
        <v>153</v>
      </c>
      <c r="DI195" s="178" t="s">
        <v>735</v>
      </c>
      <c r="DJ195" s="179">
        <v>11</v>
      </c>
      <c r="DK195" s="171"/>
    </row>
    <row r="196" spans="112:115" x14ac:dyDescent="0.25">
      <c r="DH196" s="177">
        <v>154</v>
      </c>
      <c r="DI196" s="178" t="s">
        <v>736</v>
      </c>
      <c r="DJ196" s="179">
        <v>12</v>
      </c>
      <c r="DK196" s="171"/>
    </row>
    <row r="197" spans="112:115" x14ac:dyDescent="0.25">
      <c r="DH197" s="177">
        <v>161</v>
      </c>
      <c r="DI197" s="178" t="s">
        <v>737</v>
      </c>
      <c r="DJ197" s="179">
        <v>8</v>
      </c>
      <c r="DK197" s="171" t="s">
        <v>957</v>
      </c>
    </row>
    <row r="198" spans="112:115" x14ac:dyDescent="0.25">
      <c r="DH198" s="177">
        <v>162</v>
      </c>
      <c r="DI198" s="178" t="s">
        <v>738</v>
      </c>
      <c r="DJ198" s="179">
        <v>9</v>
      </c>
      <c r="DK198" s="171" t="s">
        <v>957</v>
      </c>
    </row>
    <row r="199" spans="112:115" x14ac:dyDescent="0.25">
      <c r="DH199" s="177">
        <v>163</v>
      </c>
      <c r="DI199" s="178" t="s">
        <v>739</v>
      </c>
      <c r="DJ199" s="179">
        <v>10</v>
      </c>
      <c r="DK199" s="171"/>
    </row>
    <row r="200" spans="112:115" x14ac:dyDescent="0.25">
      <c r="DH200" s="177">
        <v>164</v>
      </c>
      <c r="DI200" s="178" t="s">
        <v>740</v>
      </c>
      <c r="DJ200" s="179">
        <v>11</v>
      </c>
      <c r="DK200" s="171"/>
    </row>
    <row r="201" spans="112:115" x14ac:dyDescent="0.25">
      <c r="DH201" s="177">
        <v>171</v>
      </c>
      <c r="DI201" s="178" t="s">
        <v>741</v>
      </c>
      <c r="DJ201" s="179">
        <v>9</v>
      </c>
      <c r="DK201" s="171"/>
    </row>
    <row r="202" spans="112:115" x14ac:dyDescent="0.25">
      <c r="DH202" s="177">
        <v>172</v>
      </c>
      <c r="DI202" s="178" t="s">
        <v>742</v>
      </c>
      <c r="DJ202" s="179">
        <v>10</v>
      </c>
      <c r="DK202" s="171"/>
    </row>
    <row r="203" spans="112:115" x14ac:dyDescent="0.25">
      <c r="DH203" s="177">
        <v>173</v>
      </c>
      <c r="DI203" s="178" t="s">
        <v>743</v>
      </c>
      <c r="DJ203" s="179">
        <v>11</v>
      </c>
      <c r="DK203" s="171"/>
    </row>
    <row r="204" spans="112:115" x14ac:dyDescent="0.25">
      <c r="DH204" s="177">
        <v>174</v>
      </c>
      <c r="DI204" s="178" t="s">
        <v>744</v>
      </c>
      <c r="DJ204" s="179">
        <v>12</v>
      </c>
      <c r="DK204" s="171"/>
    </row>
    <row r="205" spans="112:115" x14ac:dyDescent="0.25">
      <c r="DH205" s="177">
        <v>181</v>
      </c>
      <c r="DI205" s="178" t="s">
        <v>745</v>
      </c>
      <c r="DJ205" s="179">
        <v>10</v>
      </c>
      <c r="DK205" s="171"/>
    </row>
    <row r="206" spans="112:115" x14ac:dyDescent="0.25">
      <c r="DH206" s="177">
        <v>183</v>
      </c>
      <c r="DI206" s="178" t="s">
        <v>746</v>
      </c>
      <c r="DJ206" s="179">
        <v>12</v>
      </c>
      <c r="DK206" s="171"/>
    </row>
    <row r="207" spans="112:115" x14ac:dyDescent="0.25">
      <c r="DH207" s="177">
        <v>191</v>
      </c>
      <c r="DI207" s="178" t="s">
        <v>747</v>
      </c>
      <c r="DJ207" s="179">
        <v>7</v>
      </c>
      <c r="DK207" s="171"/>
    </row>
    <row r="208" spans="112:115" x14ac:dyDescent="0.25">
      <c r="DH208" s="177">
        <v>192</v>
      </c>
      <c r="DI208" s="178" t="s">
        <v>748</v>
      </c>
      <c r="DJ208" s="179">
        <v>8</v>
      </c>
      <c r="DK208" s="171"/>
    </row>
    <row r="209" spans="112:115" x14ac:dyDescent="0.25">
      <c r="DH209" s="177">
        <v>193</v>
      </c>
      <c r="DI209" s="178" t="s">
        <v>749</v>
      </c>
      <c r="DJ209" s="179">
        <v>9</v>
      </c>
      <c r="DK209" s="171"/>
    </row>
    <row r="210" spans="112:115" x14ac:dyDescent="0.25">
      <c r="DH210" s="177">
        <v>201</v>
      </c>
      <c r="DI210" s="178" t="s">
        <v>750</v>
      </c>
      <c r="DJ210" s="179">
        <v>2</v>
      </c>
      <c r="DK210" s="171"/>
    </row>
    <row r="211" spans="112:115" x14ac:dyDescent="0.25">
      <c r="DH211" s="177">
        <v>202</v>
      </c>
      <c r="DI211" s="178" t="s">
        <v>751</v>
      </c>
      <c r="DJ211" s="179">
        <v>3</v>
      </c>
      <c r="DK211" s="171"/>
    </row>
    <row r="212" spans="112:115" x14ac:dyDescent="0.25">
      <c r="DH212" s="177">
        <v>211</v>
      </c>
      <c r="DI212" s="178" t="s">
        <v>752</v>
      </c>
      <c r="DJ212" s="179">
        <v>4</v>
      </c>
      <c r="DK212" s="171" t="s">
        <v>958</v>
      </c>
    </row>
    <row r="213" spans="112:115" x14ac:dyDescent="0.25">
      <c r="DH213" s="177">
        <v>212</v>
      </c>
      <c r="DI213" s="178" t="s">
        <v>753</v>
      </c>
      <c r="DJ213" s="179">
        <v>5</v>
      </c>
      <c r="DK213" s="171" t="s">
        <v>958</v>
      </c>
    </row>
    <row r="214" spans="112:115" x14ac:dyDescent="0.25">
      <c r="DH214" s="177">
        <v>213</v>
      </c>
      <c r="DI214" s="178" t="s">
        <v>754</v>
      </c>
      <c r="DJ214" s="179">
        <v>6</v>
      </c>
      <c r="DK214" s="171" t="s">
        <v>958</v>
      </c>
    </row>
    <row r="215" spans="112:115" x14ac:dyDescent="0.25">
      <c r="DH215" s="177">
        <v>214</v>
      </c>
      <c r="DI215" s="178" t="s">
        <v>755</v>
      </c>
      <c r="DJ215" s="179">
        <v>7</v>
      </c>
      <c r="DK215" s="171" t="s">
        <v>958</v>
      </c>
    </row>
    <row r="216" spans="112:115" x14ac:dyDescent="0.25">
      <c r="DH216" s="177">
        <v>221</v>
      </c>
      <c r="DI216" s="178" t="s">
        <v>756</v>
      </c>
      <c r="DJ216" s="179">
        <v>8</v>
      </c>
      <c r="DK216" s="171" t="s">
        <v>959</v>
      </c>
    </row>
    <row r="217" spans="112:115" x14ac:dyDescent="0.25">
      <c r="DH217" s="177">
        <v>222</v>
      </c>
      <c r="DI217" s="178" t="s">
        <v>757</v>
      </c>
      <c r="DJ217" s="179">
        <v>9</v>
      </c>
      <c r="DK217" s="171" t="s">
        <v>959</v>
      </c>
    </row>
    <row r="218" spans="112:115" x14ac:dyDescent="0.25">
      <c r="DH218" s="177">
        <v>223</v>
      </c>
      <c r="DI218" s="178" t="s">
        <v>758</v>
      </c>
      <c r="DJ218" s="179">
        <v>10</v>
      </c>
      <c r="DK218" s="171" t="s">
        <v>959</v>
      </c>
    </row>
    <row r="219" spans="112:115" x14ac:dyDescent="0.25">
      <c r="DH219" s="177">
        <v>224</v>
      </c>
      <c r="DI219" s="178" t="s">
        <v>759</v>
      </c>
      <c r="DJ219" s="179">
        <v>11</v>
      </c>
      <c r="DK219" s="171" t="s">
        <v>959</v>
      </c>
    </row>
    <row r="220" spans="112:115" x14ac:dyDescent="0.25">
      <c r="DH220" s="177">
        <v>241</v>
      </c>
      <c r="DI220" s="178" t="s">
        <v>760</v>
      </c>
      <c r="DJ220" s="179">
        <v>8</v>
      </c>
      <c r="DK220" s="171"/>
    </row>
    <row r="221" spans="112:115" x14ac:dyDescent="0.25">
      <c r="DH221" s="177">
        <v>242</v>
      </c>
      <c r="DI221" s="178" t="s">
        <v>761</v>
      </c>
      <c r="DJ221" s="179">
        <v>9</v>
      </c>
      <c r="DK221" s="171"/>
    </row>
    <row r="222" spans="112:115" x14ac:dyDescent="0.25">
      <c r="DH222" s="177">
        <v>243</v>
      </c>
      <c r="DI222" s="178" t="s">
        <v>762</v>
      </c>
      <c r="DJ222" s="179">
        <v>10</v>
      </c>
      <c r="DK222" s="171"/>
    </row>
    <row r="223" spans="112:115" x14ac:dyDescent="0.25">
      <c r="DH223" s="177">
        <v>244</v>
      </c>
      <c r="DI223" s="178" t="s">
        <v>763</v>
      </c>
      <c r="DJ223" s="179">
        <v>11</v>
      </c>
      <c r="DK223" s="171"/>
    </row>
    <row r="224" spans="112:115" x14ac:dyDescent="0.25">
      <c r="DH224" s="177">
        <v>250</v>
      </c>
      <c r="DI224" s="178" t="s">
        <v>764</v>
      </c>
      <c r="DJ224" s="179">
        <v>8</v>
      </c>
      <c r="DK224" s="171"/>
    </row>
    <row r="225" spans="112:115" x14ac:dyDescent="0.25">
      <c r="DH225" s="177">
        <v>251</v>
      </c>
      <c r="DI225" s="178" t="s">
        <v>765</v>
      </c>
      <c r="DJ225" s="179">
        <v>9</v>
      </c>
      <c r="DK225" s="171"/>
    </row>
    <row r="226" spans="112:115" x14ac:dyDescent="0.25">
      <c r="DH226" s="177">
        <v>252</v>
      </c>
      <c r="DI226" s="178" t="s">
        <v>766</v>
      </c>
      <c r="DJ226" s="179">
        <v>10</v>
      </c>
      <c r="DK226" s="171"/>
    </row>
    <row r="227" spans="112:115" x14ac:dyDescent="0.25">
      <c r="DH227" s="177">
        <v>253</v>
      </c>
      <c r="DI227" s="178" t="s">
        <v>767</v>
      </c>
      <c r="DJ227" s="179">
        <v>11</v>
      </c>
      <c r="DK227" s="171"/>
    </row>
    <row r="228" spans="112:115" x14ac:dyDescent="0.25">
      <c r="DH228" s="177">
        <v>254</v>
      </c>
      <c r="DI228" s="178" t="s">
        <v>768</v>
      </c>
      <c r="DJ228" s="179">
        <v>12</v>
      </c>
      <c r="DK228" s="171"/>
    </row>
    <row r="229" spans="112:115" x14ac:dyDescent="0.25">
      <c r="DH229" s="177">
        <v>351</v>
      </c>
      <c r="DI229" s="178" t="s">
        <v>769</v>
      </c>
      <c r="DJ229" s="179">
        <v>7</v>
      </c>
      <c r="DK229" s="171"/>
    </row>
    <row r="230" spans="112:115" x14ac:dyDescent="0.25">
      <c r="DH230" s="177">
        <v>352</v>
      </c>
      <c r="DI230" s="178" t="s">
        <v>770</v>
      </c>
      <c r="DJ230" s="179">
        <v>8</v>
      </c>
      <c r="DK230" s="171"/>
    </row>
    <row r="231" spans="112:115" x14ac:dyDescent="0.25">
      <c r="DH231" s="177">
        <v>353</v>
      </c>
      <c r="DI231" s="178" t="s">
        <v>771</v>
      </c>
      <c r="DJ231" s="179">
        <v>9</v>
      </c>
      <c r="DK231" s="171"/>
    </row>
    <row r="232" spans="112:115" x14ac:dyDescent="0.25">
      <c r="DH232" s="177">
        <v>354</v>
      </c>
      <c r="DI232" s="178" t="s">
        <v>772</v>
      </c>
      <c r="DJ232" s="179">
        <v>10</v>
      </c>
      <c r="DK232" s="171"/>
    </row>
    <row r="233" spans="112:115" x14ac:dyDescent="0.25">
      <c r="DH233" s="177">
        <v>355</v>
      </c>
      <c r="DI233" s="178" t="s">
        <v>773</v>
      </c>
      <c r="DJ233" s="179">
        <v>11</v>
      </c>
      <c r="DK233" s="171"/>
    </row>
    <row r="234" spans="112:115" x14ac:dyDescent="0.25">
      <c r="DH234" s="177">
        <v>356</v>
      </c>
      <c r="DI234" s="178" t="s">
        <v>774</v>
      </c>
      <c r="DJ234" s="179">
        <v>12</v>
      </c>
      <c r="DK234" s="171"/>
    </row>
    <row r="235" spans="112:115" x14ac:dyDescent="0.25">
      <c r="DH235" s="177">
        <v>361</v>
      </c>
      <c r="DI235" s="178" t="s">
        <v>775</v>
      </c>
      <c r="DJ235" s="179">
        <v>6</v>
      </c>
      <c r="DK235" s="171"/>
    </row>
    <row r="236" spans="112:115" x14ac:dyDescent="0.25">
      <c r="DH236" s="177">
        <v>362</v>
      </c>
      <c r="DI236" s="178" t="s">
        <v>776</v>
      </c>
      <c r="DJ236" s="179">
        <v>7</v>
      </c>
      <c r="DK236" s="171"/>
    </row>
    <row r="237" spans="112:115" x14ac:dyDescent="0.25">
      <c r="DH237" s="177">
        <v>363</v>
      </c>
      <c r="DI237" s="178" t="s">
        <v>777</v>
      </c>
      <c r="DJ237" s="179">
        <v>8</v>
      </c>
      <c r="DK237" s="171"/>
    </row>
    <row r="238" spans="112:115" x14ac:dyDescent="0.25">
      <c r="DH238" s="177">
        <v>364</v>
      </c>
      <c r="DI238" s="178" t="s">
        <v>778</v>
      </c>
      <c r="DJ238" s="179">
        <v>9</v>
      </c>
      <c r="DK238" s="171"/>
    </row>
    <row r="239" spans="112:115" x14ac:dyDescent="0.25">
      <c r="DH239" s="177">
        <v>366</v>
      </c>
      <c r="DI239" s="178" t="s">
        <v>779</v>
      </c>
      <c r="DJ239" s="179">
        <v>8</v>
      </c>
      <c r="DK239" s="171"/>
    </row>
    <row r="240" spans="112:115" x14ac:dyDescent="0.25">
      <c r="DH240" s="177">
        <v>367</v>
      </c>
      <c r="DI240" s="178" t="s">
        <v>780</v>
      </c>
      <c r="DJ240" s="179">
        <v>9</v>
      </c>
      <c r="DK240" s="171"/>
    </row>
    <row r="241" spans="112:115" x14ac:dyDescent="0.25">
      <c r="DH241" s="177">
        <v>368</v>
      </c>
      <c r="DI241" s="178" t="s">
        <v>781</v>
      </c>
      <c r="DJ241" s="179">
        <v>10</v>
      </c>
      <c r="DK241" s="171"/>
    </row>
    <row r="242" spans="112:115" x14ac:dyDescent="0.25">
      <c r="DH242" s="177">
        <v>371</v>
      </c>
      <c r="DI242" s="178" t="s">
        <v>782</v>
      </c>
      <c r="DJ242" s="179">
        <v>7</v>
      </c>
      <c r="DK242" s="171"/>
    </row>
    <row r="243" spans="112:115" x14ac:dyDescent="0.25">
      <c r="DH243" s="177">
        <v>372</v>
      </c>
      <c r="DI243" s="178" t="s">
        <v>783</v>
      </c>
      <c r="DJ243" s="179">
        <v>8</v>
      </c>
      <c r="DK243" s="171"/>
    </row>
    <row r="244" spans="112:115" x14ac:dyDescent="0.25">
      <c r="DH244" s="177">
        <v>373</v>
      </c>
      <c r="DI244" s="178" t="s">
        <v>784</v>
      </c>
      <c r="DJ244" s="179">
        <v>9</v>
      </c>
      <c r="DK244" s="171"/>
    </row>
    <row r="245" spans="112:115" x14ac:dyDescent="0.25">
      <c r="DH245" s="177">
        <v>374</v>
      </c>
      <c r="DI245" s="178" t="s">
        <v>785</v>
      </c>
      <c r="DJ245" s="179">
        <v>10</v>
      </c>
      <c r="DK245" s="171"/>
    </row>
    <row r="246" spans="112:115" x14ac:dyDescent="0.25">
      <c r="DH246" s="177">
        <v>375</v>
      </c>
      <c r="DI246" s="178" t="s">
        <v>786</v>
      </c>
      <c r="DJ246" s="179">
        <v>11</v>
      </c>
      <c r="DK246" s="171"/>
    </row>
    <row r="247" spans="112:115" x14ac:dyDescent="0.25">
      <c r="DH247" s="177">
        <v>376</v>
      </c>
      <c r="DI247" s="178" t="s">
        <v>787</v>
      </c>
      <c r="DJ247" s="179">
        <v>8</v>
      </c>
      <c r="DK247" s="171"/>
    </row>
    <row r="248" spans="112:115" x14ac:dyDescent="0.25">
      <c r="DH248" s="177">
        <v>377</v>
      </c>
      <c r="DI248" s="178" t="s">
        <v>788</v>
      </c>
      <c r="DJ248" s="179">
        <v>9</v>
      </c>
      <c r="DK248" s="171"/>
    </row>
    <row r="249" spans="112:115" x14ac:dyDescent="0.25">
      <c r="DH249" s="177">
        <v>378</v>
      </c>
      <c r="DI249" s="178" t="s">
        <v>789</v>
      </c>
      <c r="DJ249" s="179">
        <v>11</v>
      </c>
      <c r="DK249" s="171"/>
    </row>
    <row r="250" spans="112:115" x14ac:dyDescent="0.25">
      <c r="DH250" s="177">
        <v>381</v>
      </c>
      <c r="DI250" s="178" t="s">
        <v>732</v>
      </c>
      <c r="DJ250" s="179">
        <v>10</v>
      </c>
      <c r="DK250" s="171"/>
    </row>
    <row r="251" spans="112:115" x14ac:dyDescent="0.25">
      <c r="DH251" s="177">
        <v>382</v>
      </c>
      <c r="DI251" s="178" t="s">
        <v>733</v>
      </c>
      <c r="DJ251" s="179">
        <v>11</v>
      </c>
      <c r="DK251" s="171"/>
    </row>
    <row r="252" spans="112:115" x14ac:dyDescent="0.25">
      <c r="DH252" s="177">
        <v>383</v>
      </c>
      <c r="DI252" s="178" t="s">
        <v>734</v>
      </c>
      <c r="DJ252" s="179">
        <v>12</v>
      </c>
      <c r="DK252" s="171"/>
    </row>
    <row r="253" spans="112:115" x14ac:dyDescent="0.25">
      <c r="DH253" s="177">
        <v>410</v>
      </c>
      <c r="DI253" s="178" t="s">
        <v>790</v>
      </c>
      <c r="DJ253" s="179">
        <v>5</v>
      </c>
      <c r="DK253" s="171"/>
    </row>
    <row r="254" spans="112:115" x14ac:dyDescent="0.25">
      <c r="DH254" s="177">
        <v>411</v>
      </c>
      <c r="DI254" s="178" t="s">
        <v>791</v>
      </c>
      <c r="DJ254" s="179">
        <v>6</v>
      </c>
      <c r="DK254" s="171" t="s">
        <v>961</v>
      </c>
    </row>
    <row r="255" spans="112:115" x14ac:dyDescent="0.25">
      <c r="DH255" s="177">
        <v>412</v>
      </c>
      <c r="DI255" s="178" t="s">
        <v>792</v>
      </c>
      <c r="DJ255" s="179">
        <v>7</v>
      </c>
      <c r="DK255" s="171" t="s">
        <v>961</v>
      </c>
    </row>
    <row r="256" spans="112:115" x14ac:dyDescent="0.25">
      <c r="DH256" s="177">
        <v>413</v>
      </c>
      <c r="DI256" s="178" t="s">
        <v>793</v>
      </c>
      <c r="DJ256" s="179">
        <v>8</v>
      </c>
      <c r="DK256" s="171" t="s">
        <v>961</v>
      </c>
    </row>
    <row r="257" spans="112:115" x14ac:dyDescent="0.25">
      <c r="DH257" s="177">
        <v>420</v>
      </c>
      <c r="DI257" s="178" t="s">
        <v>794</v>
      </c>
      <c r="DJ257" s="179">
        <v>4</v>
      </c>
      <c r="DK257" s="171" t="s">
        <v>960</v>
      </c>
    </row>
    <row r="258" spans="112:115" x14ac:dyDescent="0.25">
      <c r="DH258" s="177">
        <v>421</v>
      </c>
      <c r="DI258" s="178" t="s">
        <v>795</v>
      </c>
      <c r="DJ258" s="179">
        <v>5</v>
      </c>
      <c r="DK258" s="171" t="s">
        <v>960</v>
      </c>
    </row>
    <row r="259" spans="112:115" x14ac:dyDescent="0.25">
      <c r="DH259" s="177">
        <v>422</v>
      </c>
      <c r="DI259" s="178" t="s">
        <v>796</v>
      </c>
      <c r="DJ259" s="179">
        <v>6</v>
      </c>
      <c r="DK259" s="171" t="s">
        <v>960</v>
      </c>
    </row>
    <row r="260" spans="112:115" x14ac:dyDescent="0.25">
      <c r="DH260" s="177">
        <v>423</v>
      </c>
      <c r="DI260" s="178" t="s">
        <v>797</v>
      </c>
      <c r="DJ260" s="179">
        <v>7</v>
      </c>
      <c r="DK260" s="171" t="s">
        <v>960</v>
      </c>
    </row>
    <row r="261" spans="112:115" x14ac:dyDescent="0.25">
      <c r="DH261" s="177">
        <v>424</v>
      </c>
      <c r="DI261" s="178" t="s">
        <v>798</v>
      </c>
      <c r="DJ261" s="179">
        <v>8</v>
      </c>
      <c r="DK261" s="171" t="s">
        <v>960</v>
      </c>
    </row>
    <row r="262" spans="112:115" x14ac:dyDescent="0.25">
      <c r="DH262" s="177">
        <v>430</v>
      </c>
      <c r="DI262" s="178" t="s">
        <v>799</v>
      </c>
      <c r="DJ262" s="179">
        <v>6</v>
      </c>
      <c r="DK262" s="171"/>
    </row>
    <row r="263" spans="112:115" x14ac:dyDescent="0.25">
      <c r="DH263" s="177">
        <v>431</v>
      </c>
      <c r="DI263" s="178" t="s">
        <v>800</v>
      </c>
      <c r="DJ263" s="179">
        <v>7</v>
      </c>
      <c r="DK263" s="171"/>
    </row>
    <row r="264" spans="112:115" x14ac:dyDescent="0.25">
      <c r="DH264" s="177">
        <v>432</v>
      </c>
      <c r="DI264" s="178" t="s">
        <v>801</v>
      </c>
      <c r="DJ264" s="179">
        <v>8</v>
      </c>
      <c r="DK264" s="171"/>
    </row>
    <row r="265" spans="112:115" x14ac:dyDescent="0.25">
      <c r="DH265" s="177">
        <v>433</v>
      </c>
      <c r="DI265" s="178" t="s">
        <v>802</v>
      </c>
      <c r="DJ265" s="179">
        <v>9</v>
      </c>
      <c r="DK265" s="171"/>
    </row>
    <row r="266" spans="112:115" x14ac:dyDescent="0.25">
      <c r="DH266" s="177">
        <v>434</v>
      </c>
      <c r="DI266" s="178" t="s">
        <v>803</v>
      </c>
      <c r="DJ266" s="179">
        <v>10</v>
      </c>
      <c r="DK266" s="171"/>
    </row>
    <row r="267" spans="112:115" x14ac:dyDescent="0.25">
      <c r="DH267" s="177">
        <v>441</v>
      </c>
      <c r="DI267" s="178" t="s">
        <v>804</v>
      </c>
      <c r="DJ267" s="179">
        <v>7</v>
      </c>
      <c r="DK267" s="171" t="s">
        <v>962</v>
      </c>
    </row>
    <row r="268" spans="112:115" x14ac:dyDescent="0.25">
      <c r="DH268" s="177">
        <v>442</v>
      </c>
      <c r="DI268" s="178" t="s">
        <v>805</v>
      </c>
      <c r="DJ268" s="179">
        <v>8</v>
      </c>
      <c r="DK268" s="171" t="s">
        <v>962</v>
      </c>
    </row>
    <row r="269" spans="112:115" x14ac:dyDescent="0.25">
      <c r="DH269" s="177">
        <v>443</v>
      </c>
      <c r="DI269" s="178" t="s">
        <v>806</v>
      </c>
      <c r="DJ269" s="179">
        <v>9</v>
      </c>
      <c r="DK269" s="171" t="s">
        <v>962</v>
      </c>
    </row>
    <row r="270" spans="112:115" x14ac:dyDescent="0.25">
      <c r="DH270" s="177">
        <v>444</v>
      </c>
      <c r="DI270" s="178" t="s">
        <v>807</v>
      </c>
      <c r="DJ270" s="179">
        <v>10</v>
      </c>
      <c r="DK270" s="171" t="s">
        <v>962</v>
      </c>
    </row>
    <row r="271" spans="112:115" x14ac:dyDescent="0.25">
      <c r="DH271" s="177">
        <v>451</v>
      </c>
      <c r="DI271" s="178" t="s">
        <v>808</v>
      </c>
      <c r="DJ271" s="179">
        <v>7</v>
      </c>
      <c r="DK271" s="171"/>
    </row>
    <row r="272" spans="112:115" x14ac:dyDescent="0.25">
      <c r="DH272" s="177">
        <v>452</v>
      </c>
      <c r="DI272" s="178" t="s">
        <v>809</v>
      </c>
      <c r="DJ272" s="179">
        <v>8</v>
      </c>
      <c r="DK272" s="171"/>
    </row>
    <row r="273" spans="112:115" x14ac:dyDescent="0.25">
      <c r="DH273" s="177">
        <v>453</v>
      </c>
      <c r="DI273" s="178" t="s">
        <v>810</v>
      </c>
      <c r="DJ273" s="179">
        <v>9</v>
      </c>
      <c r="DK273" s="171"/>
    </row>
    <row r="274" spans="112:115" x14ac:dyDescent="0.25">
      <c r="DH274" s="177">
        <v>454</v>
      </c>
      <c r="DI274" s="178" t="s">
        <v>811</v>
      </c>
      <c r="DJ274" s="179">
        <v>10</v>
      </c>
      <c r="DK274" s="171"/>
    </row>
    <row r="275" spans="112:115" x14ac:dyDescent="0.25">
      <c r="DH275" s="177">
        <v>460</v>
      </c>
      <c r="DI275" s="178" t="s">
        <v>812</v>
      </c>
      <c r="DJ275" s="179">
        <v>6</v>
      </c>
      <c r="DK275" s="171"/>
    </row>
    <row r="276" spans="112:115" x14ac:dyDescent="0.25">
      <c r="DH276" s="177">
        <v>461</v>
      </c>
      <c r="DI276" s="178" t="s">
        <v>813</v>
      </c>
      <c r="DJ276" s="179">
        <v>7</v>
      </c>
      <c r="DK276" s="171"/>
    </row>
    <row r="277" spans="112:115" x14ac:dyDescent="0.25">
      <c r="DH277" s="177">
        <v>462</v>
      </c>
      <c r="DI277" s="178" t="s">
        <v>814</v>
      </c>
      <c r="DJ277" s="179">
        <v>8</v>
      </c>
      <c r="DK277" s="171"/>
    </row>
    <row r="278" spans="112:115" x14ac:dyDescent="0.25">
      <c r="DH278" s="177">
        <v>463</v>
      </c>
      <c r="DI278" s="178" t="s">
        <v>815</v>
      </c>
      <c r="DJ278" s="179">
        <v>9</v>
      </c>
      <c r="DK278" s="171"/>
    </row>
    <row r="279" spans="112:115" x14ac:dyDescent="0.25">
      <c r="DH279" s="177">
        <v>464</v>
      </c>
      <c r="DI279" s="178" t="s">
        <v>816</v>
      </c>
      <c r="DJ279" s="179">
        <v>10</v>
      </c>
      <c r="DK279" s="171"/>
    </row>
    <row r="280" spans="112:115" x14ac:dyDescent="0.25">
      <c r="DH280" s="177">
        <v>490</v>
      </c>
      <c r="DI280" s="178" t="s">
        <v>732</v>
      </c>
      <c r="DJ280" s="179">
        <v>8</v>
      </c>
      <c r="DK280" s="171"/>
    </row>
    <row r="281" spans="112:115" x14ac:dyDescent="0.25">
      <c r="DH281" s="177">
        <v>491</v>
      </c>
      <c r="DI281" s="178" t="s">
        <v>733</v>
      </c>
      <c r="DJ281" s="179">
        <v>9</v>
      </c>
      <c r="DK281" s="171"/>
    </row>
    <row r="282" spans="112:115" x14ac:dyDescent="0.25">
      <c r="DH282" s="177">
        <v>492</v>
      </c>
      <c r="DI282" s="178" t="s">
        <v>734</v>
      </c>
      <c r="DJ282" s="179">
        <v>10</v>
      </c>
      <c r="DK282" s="171"/>
    </row>
    <row r="283" spans="112:115" x14ac:dyDescent="0.25">
      <c r="DH283" s="177">
        <v>493</v>
      </c>
      <c r="DI283" s="178" t="s">
        <v>817</v>
      </c>
      <c r="DJ283" s="179">
        <v>11</v>
      </c>
      <c r="DK283" s="171"/>
    </row>
    <row r="284" spans="112:115" x14ac:dyDescent="0.25">
      <c r="DH284" s="177">
        <v>494</v>
      </c>
      <c r="DI284" s="178" t="s">
        <v>736</v>
      </c>
      <c r="DJ284" s="179">
        <v>12</v>
      </c>
      <c r="DK284" s="171"/>
    </row>
    <row r="285" spans="112:115" x14ac:dyDescent="0.25">
      <c r="DH285" s="177">
        <v>501</v>
      </c>
      <c r="DI285" s="178" t="s">
        <v>818</v>
      </c>
      <c r="DJ285" s="179">
        <v>1</v>
      </c>
      <c r="DK285" s="171"/>
    </row>
    <row r="286" spans="112:115" x14ac:dyDescent="0.25">
      <c r="DH286" s="177">
        <v>502</v>
      </c>
      <c r="DI286" s="178" t="s">
        <v>819</v>
      </c>
      <c r="DJ286" s="179">
        <v>2</v>
      </c>
      <c r="DK286" s="171"/>
    </row>
    <row r="287" spans="112:115" x14ac:dyDescent="0.25">
      <c r="DH287" s="177">
        <v>504</v>
      </c>
      <c r="DI287" s="178" t="s">
        <v>821</v>
      </c>
      <c r="DJ287" s="179">
        <v>4</v>
      </c>
      <c r="DK287" s="171"/>
    </row>
    <row r="288" spans="112:115" x14ac:dyDescent="0.25">
      <c r="DH288" s="177">
        <v>506</v>
      </c>
      <c r="DI288" s="178" t="s">
        <v>822</v>
      </c>
      <c r="DJ288" s="179">
        <v>3</v>
      </c>
      <c r="DK288" s="171"/>
    </row>
    <row r="289" spans="112:115" x14ac:dyDescent="0.25">
      <c r="DH289" s="177">
        <v>507</v>
      </c>
      <c r="DI289" s="178" t="s">
        <v>823</v>
      </c>
      <c r="DJ289" s="179">
        <v>4</v>
      </c>
      <c r="DK289" s="171"/>
    </row>
    <row r="290" spans="112:115" x14ac:dyDescent="0.25">
      <c r="DH290" s="177">
        <v>503</v>
      </c>
      <c r="DI290" s="178" t="s">
        <v>820</v>
      </c>
      <c r="DJ290" s="179">
        <v>3</v>
      </c>
      <c r="DK290" s="171"/>
    </row>
    <row r="291" spans="112:115" x14ac:dyDescent="0.25">
      <c r="DH291" s="177">
        <v>508</v>
      </c>
      <c r="DI291" s="178" t="s">
        <v>824</v>
      </c>
      <c r="DJ291" s="179">
        <v>5</v>
      </c>
      <c r="DK291" s="171"/>
    </row>
    <row r="292" spans="112:115" x14ac:dyDescent="0.25">
      <c r="DH292" s="177">
        <v>509</v>
      </c>
      <c r="DI292" s="178" t="s">
        <v>825</v>
      </c>
      <c r="DJ292" s="179">
        <v>6</v>
      </c>
      <c r="DK292" s="171"/>
    </row>
    <row r="293" spans="112:115" x14ac:dyDescent="0.25">
      <c r="DH293" s="177">
        <v>511</v>
      </c>
      <c r="DI293" s="178" t="s">
        <v>826</v>
      </c>
      <c r="DJ293" s="179">
        <v>4</v>
      </c>
      <c r="DK293" s="171"/>
    </row>
    <row r="294" spans="112:115" x14ac:dyDescent="0.25">
      <c r="DH294" s="177">
        <v>512</v>
      </c>
      <c r="DI294" s="178" t="s">
        <v>827</v>
      </c>
      <c r="DJ294" s="179">
        <v>5</v>
      </c>
      <c r="DK294" s="171"/>
    </row>
    <row r="295" spans="112:115" x14ac:dyDescent="0.25">
      <c r="DH295" s="177">
        <v>513</v>
      </c>
      <c r="DI295" s="178" t="s">
        <v>828</v>
      </c>
      <c r="DJ295" s="179">
        <v>6</v>
      </c>
      <c r="DK295" s="171"/>
    </row>
    <row r="296" spans="112:115" x14ac:dyDescent="0.25">
      <c r="DH296" s="177">
        <v>514</v>
      </c>
      <c r="DI296" s="178" t="s">
        <v>829</v>
      </c>
      <c r="DJ296" s="179">
        <v>7</v>
      </c>
      <c r="DK296" s="171"/>
    </row>
    <row r="297" spans="112:115" x14ac:dyDescent="0.25">
      <c r="DH297" s="177">
        <v>516</v>
      </c>
      <c r="DI297" s="178" t="s">
        <v>830</v>
      </c>
      <c r="DJ297" s="179">
        <v>4</v>
      </c>
      <c r="DK297" s="171"/>
    </row>
    <row r="298" spans="112:115" x14ac:dyDescent="0.25">
      <c r="DH298" s="177">
        <v>517</v>
      </c>
      <c r="DI298" s="178" t="s">
        <v>831</v>
      </c>
      <c r="DJ298" s="179">
        <v>5</v>
      </c>
      <c r="DK298" s="171"/>
    </row>
    <row r="299" spans="112:115" x14ac:dyDescent="0.25">
      <c r="DH299" s="177">
        <v>518</v>
      </c>
      <c r="DI299" s="178" t="s">
        <v>832</v>
      </c>
      <c r="DJ299" s="179">
        <v>6</v>
      </c>
      <c r="DK299" s="171"/>
    </row>
    <row r="300" spans="112:115" x14ac:dyDescent="0.25">
      <c r="DH300" s="177">
        <v>521</v>
      </c>
      <c r="DI300" s="178" t="s">
        <v>833</v>
      </c>
      <c r="DJ300" s="179">
        <v>4</v>
      </c>
      <c r="DK300" s="171"/>
    </row>
    <row r="301" spans="112:115" x14ac:dyDescent="0.25">
      <c r="DH301" s="177">
        <v>522</v>
      </c>
      <c r="DI301" s="178" t="s">
        <v>834</v>
      </c>
      <c r="DJ301" s="179">
        <v>5</v>
      </c>
      <c r="DK301" s="171"/>
    </row>
    <row r="302" spans="112:115" x14ac:dyDescent="0.25">
      <c r="DH302" s="177">
        <v>523</v>
      </c>
      <c r="DI302" s="178" t="s">
        <v>835</v>
      </c>
      <c r="DJ302" s="179">
        <v>6</v>
      </c>
      <c r="DK302" s="171"/>
    </row>
    <row r="303" spans="112:115" x14ac:dyDescent="0.25">
      <c r="DH303" s="177">
        <v>524</v>
      </c>
      <c r="DI303" s="178" t="s">
        <v>836</v>
      </c>
      <c r="DJ303" s="179">
        <v>7</v>
      </c>
      <c r="DK303" s="171"/>
    </row>
    <row r="304" spans="112:115" x14ac:dyDescent="0.25">
      <c r="DH304" s="177">
        <v>531</v>
      </c>
      <c r="DI304" s="178" t="s">
        <v>837</v>
      </c>
      <c r="DJ304" s="179">
        <v>5</v>
      </c>
      <c r="DK304" s="171"/>
    </row>
    <row r="305" spans="112:115" x14ac:dyDescent="0.25">
      <c r="DH305" s="177">
        <v>532</v>
      </c>
      <c r="DI305" s="178" t="s">
        <v>838</v>
      </c>
      <c r="DJ305" s="179">
        <v>6</v>
      </c>
      <c r="DK305" s="171"/>
    </row>
    <row r="306" spans="112:115" x14ac:dyDescent="0.25">
      <c r="DH306" s="177">
        <v>533</v>
      </c>
      <c r="DI306" s="178" t="s">
        <v>839</v>
      </c>
      <c r="DJ306" s="179">
        <v>6</v>
      </c>
      <c r="DK306" s="171"/>
    </row>
    <row r="307" spans="112:115" x14ac:dyDescent="0.25">
      <c r="DH307" s="177">
        <v>534</v>
      </c>
      <c r="DI307" s="178" t="s">
        <v>840</v>
      </c>
      <c r="DJ307" s="179">
        <v>7</v>
      </c>
      <c r="DK307" s="171"/>
    </row>
    <row r="308" spans="112:115" x14ac:dyDescent="0.25">
      <c r="DH308" s="177">
        <v>541</v>
      </c>
      <c r="DI308" s="178" t="s">
        <v>841</v>
      </c>
      <c r="DJ308" s="179">
        <v>6</v>
      </c>
      <c r="DK308" s="171"/>
    </row>
    <row r="309" spans="112:115" x14ac:dyDescent="0.25">
      <c r="DH309" s="177">
        <v>542</v>
      </c>
      <c r="DI309" s="178" t="s">
        <v>842</v>
      </c>
      <c r="DJ309" s="179">
        <v>7</v>
      </c>
      <c r="DK309" s="171" t="s">
        <v>967</v>
      </c>
    </row>
    <row r="310" spans="112:115" x14ac:dyDescent="0.25">
      <c r="DH310" s="177">
        <v>543</v>
      </c>
      <c r="DI310" s="178" t="s">
        <v>843</v>
      </c>
      <c r="DJ310" s="179">
        <v>8</v>
      </c>
      <c r="DK310" s="171"/>
    </row>
    <row r="311" spans="112:115" x14ac:dyDescent="0.25">
      <c r="DH311" s="177">
        <v>544</v>
      </c>
      <c r="DI311" s="178" t="s">
        <v>844</v>
      </c>
      <c r="DJ311" s="179">
        <v>9</v>
      </c>
      <c r="DK311" s="171"/>
    </row>
    <row r="312" spans="112:115" x14ac:dyDescent="0.25">
      <c r="DH312" s="177">
        <v>545</v>
      </c>
      <c r="DI312" s="178" t="s">
        <v>845</v>
      </c>
      <c r="DJ312" s="179">
        <v>10</v>
      </c>
      <c r="DK312" s="171"/>
    </row>
    <row r="313" spans="112:115" x14ac:dyDescent="0.25">
      <c r="DH313" s="177">
        <v>550</v>
      </c>
      <c r="DI313" s="178" t="s">
        <v>846</v>
      </c>
      <c r="DJ313" s="179">
        <v>7</v>
      </c>
      <c r="DK313" s="171"/>
    </row>
    <row r="314" spans="112:115" x14ac:dyDescent="0.25">
      <c r="DH314" s="177">
        <v>551</v>
      </c>
      <c r="DI314" s="178" t="s">
        <v>732</v>
      </c>
      <c r="DJ314" s="179">
        <v>8</v>
      </c>
      <c r="DK314" s="171"/>
    </row>
    <row r="315" spans="112:115" x14ac:dyDescent="0.25">
      <c r="DH315" s="177">
        <v>552</v>
      </c>
      <c r="DI315" s="178" t="s">
        <v>733</v>
      </c>
      <c r="DJ315" s="179">
        <v>9</v>
      </c>
      <c r="DK315" s="171"/>
    </row>
    <row r="316" spans="112:115" x14ac:dyDescent="0.25">
      <c r="DH316" s="177">
        <v>553</v>
      </c>
      <c r="DI316" s="178" t="s">
        <v>734</v>
      </c>
      <c r="DJ316" s="179">
        <v>10</v>
      </c>
      <c r="DK316" s="171"/>
    </row>
    <row r="317" spans="112:115" x14ac:dyDescent="0.25">
      <c r="DH317" s="177">
        <v>554</v>
      </c>
      <c r="DI317" s="178" t="s">
        <v>817</v>
      </c>
      <c r="DJ317" s="179">
        <v>11</v>
      </c>
      <c r="DK317" s="171"/>
    </row>
    <row r="318" spans="112:115" x14ac:dyDescent="0.25">
      <c r="DH318" s="177">
        <v>555</v>
      </c>
      <c r="DI318" s="180" t="s">
        <v>736</v>
      </c>
      <c r="DJ318" s="179">
        <v>12</v>
      </c>
      <c r="DK318" s="171"/>
    </row>
    <row r="319" spans="112:115" x14ac:dyDescent="0.25">
      <c r="DH319" s="177">
        <v>561</v>
      </c>
      <c r="DI319" s="178" t="s">
        <v>847</v>
      </c>
      <c r="DJ319" s="179">
        <v>3</v>
      </c>
      <c r="DK319" s="171"/>
    </row>
    <row r="320" spans="112:115" x14ac:dyDescent="0.25">
      <c r="DH320" s="177">
        <v>562</v>
      </c>
      <c r="DI320" s="178" t="s">
        <v>848</v>
      </c>
      <c r="DJ320" s="179">
        <v>4</v>
      </c>
      <c r="DK320" s="171"/>
    </row>
    <row r="321" spans="112:115" x14ac:dyDescent="0.25">
      <c r="DH321" s="177">
        <v>563</v>
      </c>
      <c r="DI321" s="178" t="s">
        <v>849</v>
      </c>
      <c r="DJ321" s="179">
        <v>5</v>
      </c>
      <c r="DK321" s="171"/>
    </row>
    <row r="322" spans="112:115" x14ac:dyDescent="0.25">
      <c r="DH322" s="177">
        <v>564</v>
      </c>
      <c r="DI322" s="178" t="s">
        <v>850</v>
      </c>
      <c r="DJ322" s="179">
        <v>6</v>
      </c>
      <c r="DK322" s="171"/>
    </row>
    <row r="323" spans="112:115" x14ac:dyDescent="0.25">
      <c r="DH323" s="177">
        <v>565</v>
      </c>
      <c r="DI323" s="178" t="s">
        <v>851</v>
      </c>
      <c r="DJ323" s="179">
        <v>7</v>
      </c>
      <c r="DK323" s="171"/>
    </row>
    <row r="324" spans="112:115" x14ac:dyDescent="0.25">
      <c r="DH324" s="177">
        <v>566</v>
      </c>
      <c r="DI324" s="178" t="s">
        <v>0</v>
      </c>
      <c r="DJ324" s="179">
        <v>8</v>
      </c>
      <c r="DK324" s="171"/>
    </row>
    <row r="325" spans="112:115" x14ac:dyDescent="0.25">
      <c r="DH325" s="177">
        <v>571</v>
      </c>
      <c r="DI325" s="178" t="s">
        <v>1</v>
      </c>
      <c r="DJ325" s="179">
        <v>3</v>
      </c>
      <c r="DK325" s="171"/>
    </row>
    <row r="326" spans="112:115" x14ac:dyDescent="0.25">
      <c r="DH326" s="177">
        <v>572</v>
      </c>
      <c r="DI326" s="178" t="s">
        <v>2</v>
      </c>
      <c r="DJ326" s="179">
        <v>4</v>
      </c>
      <c r="DK326" s="171"/>
    </row>
    <row r="327" spans="112:115" x14ac:dyDescent="0.25">
      <c r="DH327" s="177">
        <v>573</v>
      </c>
      <c r="DI327" s="178" t="s">
        <v>3</v>
      </c>
      <c r="DJ327" s="179">
        <v>5</v>
      </c>
      <c r="DK327" s="171"/>
    </row>
    <row r="328" spans="112:115" x14ac:dyDescent="0.25">
      <c r="DH328" s="177">
        <v>574</v>
      </c>
      <c r="DI328" s="178" t="s">
        <v>4</v>
      </c>
      <c r="DJ328" s="179">
        <v>6</v>
      </c>
      <c r="DK328" s="171"/>
    </row>
    <row r="329" spans="112:115" x14ac:dyDescent="0.25">
      <c r="DH329" s="177">
        <v>575</v>
      </c>
      <c r="DI329" s="178" t="s">
        <v>5</v>
      </c>
      <c r="DJ329" s="179">
        <v>7</v>
      </c>
      <c r="DK329" s="171"/>
    </row>
    <row r="330" spans="112:115" x14ac:dyDescent="0.25">
      <c r="DH330" s="177">
        <v>576</v>
      </c>
      <c r="DI330" s="178" t="s">
        <v>6</v>
      </c>
      <c r="DJ330" s="179">
        <v>8</v>
      </c>
      <c r="DK330" s="171"/>
    </row>
    <row r="331" spans="112:115" x14ac:dyDescent="0.25">
      <c r="DH331" s="177">
        <v>577</v>
      </c>
      <c r="DI331" s="178" t="s">
        <v>7</v>
      </c>
      <c r="DJ331" s="181"/>
      <c r="DK331" s="171"/>
    </row>
    <row r="332" spans="112:115" x14ac:dyDescent="0.25">
      <c r="DH332" s="177">
        <v>578</v>
      </c>
      <c r="DI332" s="178" t="s">
        <v>8</v>
      </c>
      <c r="DJ332" s="179">
        <v>7</v>
      </c>
      <c r="DK332" s="171"/>
    </row>
    <row r="333" spans="112:115" x14ac:dyDescent="0.25">
      <c r="DH333" s="177">
        <v>580</v>
      </c>
      <c r="DI333" s="178" t="s">
        <v>9</v>
      </c>
      <c r="DJ333" s="179">
        <v>2</v>
      </c>
      <c r="DK333" s="171"/>
    </row>
    <row r="334" spans="112:115" x14ac:dyDescent="0.25">
      <c r="DH334" s="177">
        <v>581</v>
      </c>
      <c r="DI334" s="178" t="s">
        <v>10</v>
      </c>
      <c r="DJ334" s="179">
        <v>3</v>
      </c>
      <c r="DK334" s="171"/>
    </row>
    <row r="335" spans="112:115" x14ac:dyDescent="0.25">
      <c r="DH335" s="177">
        <v>582</v>
      </c>
      <c r="DI335" s="178" t="s">
        <v>11</v>
      </c>
      <c r="DJ335" s="179">
        <v>4</v>
      </c>
      <c r="DK335" s="171"/>
    </row>
    <row r="336" spans="112:115" x14ac:dyDescent="0.25">
      <c r="DH336" s="177">
        <v>583</v>
      </c>
      <c r="DI336" s="178" t="s">
        <v>12</v>
      </c>
      <c r="DJ336" s="179">
        <v>4</v>
      </c>
      <c r="DK336" s="171"/>
    </row>
    <row r="337" spans="112:115" x14ac:dyDescent="0.25">
      <c r="DH337" s="177">
        <v>584</v>
      </c>
      <c r="DI337" s="178" t="s">
        <v>13</v>
      </c>
      <c r="DJ337" s="179">
        <v>5</v>
      </c>
      <c r="DK337" s="171"/>
    </row>
    <row r="338" spans="112:115" x14ac:dyDescent="0.25">
      <c r="DH338" s="177">
        <v>585</v>
      </c>
      <c r="DI338" s="178" t="s">
        <v>14</v>
      </c>
      <c r="DJ338" s="179">
        <v>6</v>
      </c>
      <c r="DK338" s="171"/>
    </row>
    <row r="339" spans="112:115" x14ac:dyDescent="0.25">
      <c r="DH339" s="177">
        <v>586</v>
      </c>
      <c r="DI339" s="178" t="s">
        <v>15</v>
      </c>
      <c r="DJ339" s="179">
        <v>7</v>
      </c>
      <c r="DK339" s="171"/>
    </row>
    <row r="340" spans="112:115" x14ac:dyDescent="0.25">
      <c r="DH340" s="177">
        <v>587</v>
      </c>
      <c r="DI340" s="178" t="s">
        <v>16</v>
      </c>
      <c r="DJ340" s="179">
        <v>8</v>
      </c>
      <c r="DK340" s="171"/>
    </row>
    <row r="341" spans="112:115" x14ac:dyDescent="0.25">
      <c r="DH341" s="177">
        <v>590</v>
      </c>
      <c r="DI341" s="178" t="s">
        <v>846</v>
      </c>
      <c r="DJ341" s="179">
        <v>7</v>
      </c>
      <c r="DK341" s="171"/>
    </row>
    <row r="342" spans="112:115" x14ac:dyDescent="0.25">
      <c r="DH342" s="177">
        <v>591</v>
      </c>
      <c r="DI342" s="178" t="s">
        <v>17</v>
      </c>
      <c r="DJ342" s="179">
        <v>8</v>
      </c>
      <c r="DK342" s="171"/>
    </row>
    <row r="343" spans="112:115" x14ac:dyDescent="0.25">
      <c r="DH343" s="177">
        <v>592</v>
      </c>
      <c r="DI343" s="178" t="s">
        <v>18</v>
      </c>
      <c r="DJ343" s="179">
        <v>9</v>
      </c>
      <c r="DK343" s="171"/>
    </row>
    <row r="344" spans="112:115" x14ac:dyDescent="0.25">
      <c r="DH344" s="177">
        <v>593</v>
      </c>
      <c r="DI344" s="178" t="s">
        <v>19</v>
      </c>
      <c r="DJ344" s="179">
        <v>10</v>
      </c>
      <c r="DK344" s="171"/>
    </row>
    <row r="345" spans="112:115" x14ac:dyDescent="0.25">
      <c r="DH345" s="177">
        <v>594</v>
      </c>
      <c r="DI345" s="178" t="s">
        <v>20</v>
      </c>
      <c r="DJ345" s="179">
        <v>11</v>
      </c>
      <c r="DK345" s="171"/>
    </row>
    <row r="346" spans="112:115" x14ac:dyDescent="0.25">
      <c r="DH346" s="177">
        <v>601</v>
      </c>
      <c r="DI346" s="178" t="s">
        <v>21</v>
      </c>
      <c r="DJ346" s="179">
        <v>4</v>
      </c>
      <c r="DK346" s="171"/>
    </row>
    <row r="347" spans="112:115" x14ac:dyDescent="0.25">
      <c r="DH347" s="177">
        <v>602</v>
      </c>
      <c r="DI347" s="178" t="s">
        <v>22</v>
      </c>
      <c r="DJ347" s="179">
        <v>5</v>
      </c>
      <c r="DK347" s="171"/>
    </row>
    <row r="348" spans="112:115" x14ac:dyDescent="0.25">
      <c r="DH348" s="177">
        <v>603</v>
      </c>
      <c r="DI348" s="178" t="s">
        <v>23</v>
      </c>
      <c r="DJ348" s="179">
        <v>6</v>
      </c>
      <c r="DK348" s="171"/>
    </row>
    <row r="349" spans="112:115" x14ac:dyDescent="0.25">
      <c r="DH349" s="177">
        <v>604</v>
      </c>
      <c r="DI349" s="178" t="s">
        <v>24</v>
      </c>
      <c r="DJ349" s="179">
        <v>7</v>
      </c>
      <c r="DK349" s="171"/>
    </row>
    <row r="350" spans="112:115" x14ac:dyDescent="0.25">
      <c r="DH350" s="177">
        <v>611</v>
      </c>
      <c r="DI350" s="178" t="s">
        <v>25</v>
      </c>
      <c r="DJ350" s="179">
        <v>1</v>
      </c>
      <c r="DK350" s="171"/>
    </row>
    <row r="351" spans="112:115" x14ac:dyDescent="0.25">
      <c r="DH351" s="177">
        <v>612</v>
      </c>
      <c r="DI351" s="178" t="s">
        <v>26</v>
      </c>
      <c r="DJ351" s="179">
        <v>2</v>
      </c>
      <c r="DK351" s="171"/>
    </row>
    <row r="352" spans="112:115" x14ac:dyDescent="0.25">
      <c r="DH352" s="177">
        <v>613</v>
      </c>
      <c r="DI352" s="178" t="s">
        <v>27</v>
      </c>
      <c r="DJ352" s="179">
        <v>3</v>
      </c>
      <c r="DK352" s="171" t="s">
        <v>963</v>
      </c>
    </row>
    <row r="353" spans="112:115" x14ac:dyDescent="0.25">
      <c r="DH353" s="177">
        <v>614</v>
      </c>
      <c r="DI353" s="178" t="s">
        <v>28</v>
      </c>
      <c r="DJ353" s="179">
        <v>4</v>
      </c>
      <c r="DK353" s="171" t="s">
        <v>963</v>
      </c>
    </row>
    <row r="354" spans="112:115" x14ac:dyDescent="0.25">
      <c r="DH354" s="177">
        <v>631</v>
      </c>
      <c r="DI354" s="178" t="s">
        <v>29</v>
      </c>
      <c r="DJ354" s="179">
        <v>8</v>
      </c>
      <c r="DK354" s="171"/>
    </row>
    <row r="355" spans="112:115" x14ac:dyDescent="0.25">
      <c r="DH355" s="177">
        <v>632</v>
      </c>
      <c r="DI355" s="178" t="s">
        <v>30</v>
      </c>
      <c r="DJ355" s="179">
        <v>9</v>
      </c>
      <c r="DK355" s="171"/>
    </row>
    <row r="356" spans="112:115" x14ac:dyDescent="0.25">
      <c r="DH356" s="177">
        <v>633</v>
      </c>
      <c r="DI356" s="178" t="s">
        <v>31</v>
      </c>
      <c r="DJ356" s="179">
        <v>10</v>
      </c>
      <c r="DK356" s="171"/>
    </row>
    <row r="357" spans="112:115" x14ac:dyDescent="0.25">
      <c r="DH357" s="177">
        <v>634</v>
      </c>
      <c r="DI357" s="178" t="s">
        <v>32</v>
      </c>
      <c r="DJ357" s="179">
        <v>11</v>
      </c>
      <c r="DK357" s="171"/>
    </row>
    <row r="358" spans="112:115" x14ac:dyDescent="0.25">
      <c r="DH358" s="177">
        <v>690</v>
      </c>
      <c r="DI358" s="178" t="s">
        <v>732</v>
      </c>
      <c r="DJ358" s="179">
        <v>8</v>
      </c>
      <c r="DK358" s="171"/>
    </row>
    <row r="359" spans="112:115" x14ac:dyDescent="0.25">
      <c r="DH359" s="177">
        <v>691</v>
      </c>
      <c r="DI359" s="178" t="s">
        <v>733</v>
      </c>
      <c r="DJ359" s="179">
        <v>9</v>
      </c>
      <c r="DK359" s="171"/>
    </row>
    <row r="360" spans="112:115" x14ac:dyDescent="0.25">
      <c r="DH360" s="177">
        <v>692</v>
      </c>
      <c r="DI360" s="178" t="s">
        <v>734</v>
      </c>
      <c r="DJ360" s="179">
        <v>10</v>
      </c>
      <c r="DK360" s="171"/>
    </row>
    <row r="361" spans="112:115" x14ac:dyDescent="0.25">
      <c r="DH361" s="177">
        <v>693</v>
      </c>
      <c r="DI361" s="178" t="s">
        <v>817</v>
      </c>
      <c r="DJ361" s="179">
        <v>11</v>
      </c>
      <c r="DK361" s="171"/>
    </row>
    <row r="362" spans="112:115" x14ac:dyDescent="0.25">
      <c r="DH362" s="177">
        <v>694</v>
      </c>
      <c r="DI362" s="178" t="s">
        <v>736</v>
      </c>
      <c r="DJ362" s="179">
        <v>12</v>
      </c>
      <c r="DK362" s="171"/>
    </row>
    <row r="363" spans="112:115" x14ac:dyDescent="0.25">
      <c r="DH363" s="177">
        <v>706</v>
      </c>
      <c r="DI363" s="178" t="s">
        <v>33</v>
      </c>
      <c r="DJ363" s="179">
        <v>4</v>
      </c>
      <c r="DK363" s="171"/>
    </row>
    <row r="364" spans="112:115" x14ac:dyDescent="0.25">
      <c r="DH364" s="177">
        <v>707</v>
      </c>
      <c r="DI364" s="178" t="s">
        <v>34</v>
      </c>
      <c r="DJ364" s="179">
        <v>5</v>
      </c>
      <c r="DK364" s="171"/>
    </row>
    <row r="365" spans="112:115" x14ac:dyDescent="0.25">
      <c r="DH365" s="177">
        <v>708</v>
      </c>
      <c r="DI365" s="178" t="s">
        <v>35</v>
      </c>
      <c r="DJ365" s="179">
        <v>6</v>
      </c>
      <c r="DK365" s="171"/>
    </row>
    <row r="366" spans="112:115" x14ac:dyDescent="0.25">
      <c r="DH366" s="177">
        <v>709</v>
      </c>
      <c r="DI366" s="178" t="s">
        <v>36</v>
      </c>
      <c r="DJ366" s="179">
        <v>7</v>
      </c>
      <c r="DK366" s="171"/>
    </row>
    <row r="367" spans="112:115" x14ac:dyDescent="0.25">
      <c r="DH367" s="177">
        <v>710</v>
      </c>
      <c r="DI367" s="178" t="s">
        <v>37</v>
      </c>
      <c r="DJ367" s="179">
        <v>6</v>
      </c>
      <c r="DK367" s="171"/>
    </row>
    <row r="368" spans="112:115" x14ac:dyDescent="0.25">
      <c r="DH368" s="177">
        <v>711</v>
      </c>
      <c r="DI368" s="178" t="s">
        <v>38</v>
      </c>
      <c r="DJ368" s="179">
        <v>7</v>
      </c>
      <c r="DK368" s="171"/>
    </row>
    <row r="369" spans="112:115" x14ac:dyDescent="0.25">
      <c r="DH369" s="177">
        <v>712</v>
      </c>
      <c r="DI369" s="178" t="s">
        <v>39</v>
      </c>
      <c r="DJ369" s="179">
        <v>8</v>
      </c>
      <c r="DK369" s="171"/>
    </row>
    <row r="370" spans="112:115" x14ac:dyDescent="0.25">
      <c r="DH370" s="177">
        <v>713</v>
      </c>
      <c r="DI370" s="178" t="s">
        <v>40</v>
      </c>
      <c r="DJ370" s="179">
        <v>9</v>
      </c>
      <c r="DK370" s="171"/>
    </row>
    <row r="371" spans="112:115" x14ac:dyDescent="0.25">
      <c r="DH371" s="177">
        <v>714</v>
      </c>
      <c r="DI371" s="178" t="s">
        <v>41</v>
      </c>
      <c r="DJ371" s="179">
        <v>10</v>
      </c>
      <c r="DK371" s="171"/>
    </row>
    <row r="372" spans="112:115" x14ac:dyDescent="0.25">
      <c r="DH372" s="177">
        <v>720</v>
      </c>
      <c r="DI372" s="178" t="s">
        <v>42</v>
      </c>
      <c r="DJ372" s="179">
        <v>6</v>
      </c>
      <c r="DK372" s="171"/>
    </row>
    <row r="373" spans="112:115" x14ac:dyDescent="0.25">
      <c r="DH373" s="177">
        <v>721</v>
      </c>
      <c r="DI373" s="178" t="s">
        <v>43</v>
      </c>
      <c r="DJ373" s="179">
        <v>7</v>
      </c>
      <c r="DK373" s="171"/>
    </row>
    <row r="374" spans="112:115" x14ac:dyDescent="0.25">
      <c r="DH374" s="177">
        <v>722</v>
      </c>
      <c r="DI374" s="178" t="s">
        <v>44</v>
      </c>
      <c r="DJ374" s="179">
        <v>8</v>
      </c>
      <c r="DK374" s="171"/>
    </row>
    <row r="375" spans="112:115" x14ac:dyDescent="0.25">
      <c r="DH375" s="177">
        <v>723</v>
      </c>
      <c r="DI375" s="178" t="s">
        <v>45</v>
      </c>
      <c r="DJ375" s="179">
        <v>9</v>
      </c>
      <c r="DK375" s="171"/>
    </row>
    <row r="376" spans="112:115" x14ac:dyDescent="0.25">
      <c r="DH376" s="177">
        <v>724</v>
      </c>
      <c r="DI376" s="178" t="s">
        <v>46</v>
      </c>
      <c r="DJ376" s="179">
        <v>10</v>
      </c>
      <c r="DK376" s="171"/>
    </row>
    <row r="377" spans="112:115" x14ac:dyDescent="0.25">
      <c r="DH377" s="177">
        <v>731</v>
      </c>
      <c r="DI377" s="178" t="s">
        <v>47</v>
      </c>
      <c r="DJ377" s="179">
        <v>4</v>
      </c>
      <c r="DK377" s="171" t="s">
        <v>964</v>
      </c>
    </row>
    <row r="378" spans="112:115" x14ac:dyDescent="0.25">
      <c r="DH378" s="177">
        <v>732</v>
      </c>
      <c r="DI378" s="178" t="s">
        <v>48</v>
      </c>
      <c r="DJ378" s="179">
        <v>5</v>
      </c>
      <c r="DK378" s="171" t="s">
        <v>964</v>
      </c>
    </row>
    <row r="379" spans="112:115" x14ac:dyDescent="0.25">
      <c r="DH379" s="177">
        <v>733</v>
      </c>
      <c r="DI379" s="178" t="s">
        <v>49</v>
      </c>
      <c r="DJ379" s="179">
        <v>6</v>
      </c>
      <c r="DK379" s="171" t="s">
        <v>964</v>
      </c>
    </row>
    <row r="380" spans="112:115" x14ac:dyDescent="0.25">
      <c r="DH380" s="177">
        <v>741</v>
      </c>
      <c r="DI380" s="178" t="s">
        <v>50</v>
      </c>
      <c r="DJ380" s="179">
        <v>7</v>
      </c>
      <c r="DK380" s="171" t="s">
        <v>965</v>
      </c>
    </row>
    <row r="381" spans="112:115" x14ac:dyDescent="0.25">
      <c r="DH381" s="177">
        <v>742</v>
      </c>
      <c r="DI381" s="178" t="s">
        <v>51</v>
      </c>
      <c r="DJ381" s="179">
        <v>8</v>
      </c>
      <c r="DK381" s="171" t="s">
        <v>966</v>
      </c>
    </row>
    <row r="382" spans="112:115" x14ac:dyDescent="0.25">
      <c r="DH382" s="177">
        <v>743</v>
      </c>
      <c r="DI382" s="178" t="s">
        <v>52</v>
      </c>
      <c r="DJ382" s="179">
        <v>9</v>
      </c>
      <c r="DK382" s="171"/>
    </row>
    <row r="383" spans="112:115" x14ac:dyDescent="0.25">
      <c r="DH383" s="177">
        <v>750</v>
      </c>
      <c r="DI383" s="178" t="s">
        <v>732</v>
      </c>
      <c r="DJ383" s="179">
        <v>9</v>
      </c>
      <c r="DK383" s="171" t="s">
        <v>951</v>
      </c>
    </row>
    <row r="384" spans="112:115" x14ac:dyDescent="0.25">
      <c r="DH384" s="177">
        <v>751</v>
      </c>
      <c r="DI384" s="178" t="s">
        <v>733</v>
      </c>
      <c r="DJ384" s="179">
        <v>10</v>
      </c>
      <c r="DK384" s="171" t="s">
        <v>951</v>
      </c>
    </row>
    <row r="385" spans="112:115" x14ac:dyDescent="0.25">
      <c r="DH385" s="177">
        <v>752</v>
      </c>
      <c r="DI385" s="178" t="s">
        <v>734</v>
      </c>
      <c r="DJ385" s="179">
        <v>11</v>
      </c>
      <c r="DK385" s="171" t="s">
        <v>951</v>
      </c>
    </row>
    <row r="386" spans="112:115" x14ac:dyDescent="0.25">
      <c r="DH386" s="177">
        <v>753</v>
      </c>
      <c r="DI386" s="178" t="s">
        <v>735</v>
      </c>
      <c r="DJ386" s="179">
        <v>12</v>
      </c>
      <c r="DK386" s="171" t="s">
        <v>951</v>
      </c>
    </row>
    <row r="387" spans="112:115" x14ac:dyDescent="0.25">
      <c r="DH387" s="177">
        <v>760</v>
      </c>
      <c r="DI387" s="178" t="s">
        <v>53</v>
      </c>
      <c r="DJ387" s="179">
        <v>6</v>
      </c>
      <c r="DK387" s="171"/>
    </row>
    <row r="388" spans="112:115" x14ac:dyDescent="0.25">
      <c r="DH388" s="177">
        <v>761</v>
      </c>
      <c r="DI388" s="178" t="s">
        <v>54</v>
      </c>
      <c r="DJ388" s="179">
        <v>7</v>
      </c>
      <c r="DK388" s="171"/>
    </row>
    <row r="389" spans="112:115" x14ac:dyDescent="0.25">
      <c r="DH389" s="177">
        <v>762</v>
      </c>
      <c r="DI389" s="178" t="s">
        <v>55</v>
      </c>
      <c r="DJ389" s="179">
        <v>8</v>
      </c>
      <c r="DK389" s="171"/>
    </row>
    <row r="390" spans="112:115" x14ac:dyDescent="0.25">
      <c r="DH390" s="177">
        <v>763</v>
      </c>
      <c r="DI390" s="178" t="s">
        <v>56</v>
      </c>
      <c r="DJ390" s="179">
        <v>9</v>
      </c>
      <c r="DK390" s="171"/>
    </row>
    <row r="391" spans="112:115" x14ac:dyDescent="0.25">
      <c r="DH391" s="177">
        <v>764</v>
      </c>
      <c r="DI391" s="178" t="s">
        <v>57</v>
      </c>
      <c r="DJ391" s="179">
        <v>10</v>
      </c>
      <c r="DK391" s="171"/>
    </row>
    <row r="392" spans="112:115" x14ac:dyDescent="0.25">
      <c r="DH392" s="177">
        <v>770</v>
      </c>
      <c r="DI392" s="178" t="s">
        <v>53</v>
      </c>
      <c r="DJ392" s="179">
        <v>6</v>
      </c>
      <c r="DK392" s="171"/>
    </row>
    <row r="393" spans="112:115" x14ac:dyDescent="0.25">
      <c r="DH393" s="177">
        <v>771</v>
      </c>
      <c r="DI393" s="178" t="s">
        <v>54</v>
      </c>
      <c r="DJ393" s="179">
        <v>7</v>
      </c>
      <c r="DK393" s="171" t="s">
        <v>951</v>
      </c>
    </row>
    <row r="394" spans="112:115" x14ac:dyDescent="0.25">
      <c r="DH394" s="177">
        <v>772</v>
      </c>
      <c r="DI394" s="178" t="s">
        <v>55</v>
      </c>
      <c r="DJ394" s="179">
        <v>8</v>
      </c>
      <c r="DK394" s="171" t="s">
        <v>951</v>
      </c>
    </row>
    <row r="395" spans="112:115" x14ac:dyDescent="0.25">
      <c r="DH395" s="177">
        <v>773</v>
      </c>
      <c r="DI395" s="178" t="s">
        <v>56</v>
      </c>
      <c r="DJ395" s="179">
        <v>9</v>
      </c>
      <c r="DK395" s="171" t="s">
        <v>951</v>
      </c>
    </row>
    <row r="396" spans="112:115" x14ac:dyDescent="0.25">
      <c r="DH396" s="177">
        <v>774</v>
      </c>
      <c r="DI396" s="178" t="s">
        <v>57</v>
      </c>
      <c r="DJ396" s="179">
        <v>10</v>
      </c>
      <c r="DK396" s="171" t="s">
        <v>951</v>
      </c>
    </row>
    <row r="397" spans="112:115" x14ac:dyDescent="0.25">
      <c r="DH397" s="177">
        <v>780</v>
      </c>
      <c r="DI397" s="178" t="s">
        <v>53</v>
      </c>
      <c r="DJ397" s="179">
        <v>6</v>
      </c>
      <c r="DK397" s="171"/>
    </row>
    <row r="398" spans="112:115" x14ac:dyDescent="0.25">
      <c r="DH398" s="177">
        <v>780</v>
      </c>
      <c r="DI398" s="178" t="s">
        <v>53</v>
      </c>
      <c r="DJ398" s="179">
        <v>6</v>
      </c>
      <c r="DK398" s="171"/>
    </row>
    <row r="399" spans="112:115" x14ac:dyDescent="0.25">
      <c r="DH399" s="177">
        <v>781</v>
      </c>
      <c r="DI399" s="178" t="s">
        <v>54</v>
      </c>
      <c r="DJ399" s="179">
        <v>7</v>
      </c>
      <c r="DK399" s="171" t="s">
        <v>952</v>
      </c>
    </row>
    <row r="400" spans="112:115" x14ac:dyDescent="0.25">
      <c r="DH400" s="177">
        <v>781</v>
      </c>
      <c r="DI400" s="178" t="s">
        <v>54</v>
      </c>
      <c r="DJ400" s="179">
        <v>7</v>
      </c>
      <c r="DK400" s="171" t="s">
        <v>952</v>
      </c>
    </row>
    <row r="401" spans="112:115" x14ac:dyDescent="0.25">
      <c r="DH401" s="177">
        <v>782</v>
      </c>
      <c r="DI401" s="178" t="s">
        <v>55</v>
      </c>
      <c r="DJ401" s="179">
        <v>8</v>
      </c>
      <c r="DK401" s="171" t="s">
        <v>952</v>
      </c>
    </row>
    <row r="402" spans="112:115" x14ac:dyDescent="0.25">
      <c r="DH402" s="177">
        <v>782</v>
      </c>
      <c r="DI402" s="178" t="s">
        <v>55</v>
      </c>
      <c r="DJ402" s="179">
        <v>8</v>
      </c>
      <c r="DK402" s="171" t="s">
        <v>952</v>
      </c>
    </row>
    <row r="403" spans="112:115" x14ac:dyDescent="0.25">
      <c r="DH403" s="177">
        <v>783</v>
      </c>
      <c r="DI403" s="178" t="s">
        <v>56</v>
      </c>
      <c r="DJ403" s="179">
        <v>9</v>
      </c>
      <c r="DK403" s="171" t="s">
        <v>952</v>
      </c>
    </row>
    <row r="404" spans="112:115" x14ac:dyDescent="0.25">
      <c r="DH404" s="177">
        <v>783</v>
      </c>
      <c r="DI404" s="178" t="s">
        <v>56</v>
      </c>
      <c r="DJ404" s="179">
        <v>9</v>
      </c>
      <c r="DK404" s="171" t="s">
        <v>952</v>
      </c>
    </row>
    <row r="405" spans="112:115" x14ac:dyDescent="0.25">
      <c r="DH405" s="177">
        <v>784</v>
      </c>
      <c r="DI405" s="178" t="s">
        <v>57</v>
      </c>
      <c r="DJ405" s="179">
        <v>10</v>
      </c>
      <c r="DK405" s="171" t="s">
        <v>952</v>
      </c>
    </row>
    <row r="406" spans="112:115" x14ac:dyDescent="0.25">
      <c r="DH406" s="177">
        <v>784</v>
      </c>
      <c r="DI406" s="178" t="s">
        <v>57</v>
      </c>
      <c r="DJ406" s="179">
        <v>10</v>
      </c>
      <c r="DK406" s="171" t="s">
        <v>952</v>
      </c>
    </row>
    <row r="407" spans="112:115" x14ac:dyDescent="0.25">
      <c r="DH407" s="177">
        <v>811</v>
      </c>
      <c r="DI407" s="178" t="s">
        <v>58</v>
      </c>
      <c r="DJ407" s="179">
        <v>4</v>
      </c>
      <c r="DK407" s="171"/>
    </row>
    <row r="408" spans="112:115" x14ac:dyDescent="0.25">
      <c r="DH408" s="177">
        <v>812</v>
      </c>
      <c r="DI408" s="178" t="s">
        <v>59</v>
      </c>
      <c r="DJ408" s="179">
        <v>5</v>
      </c>
      <c r="DK408" s="171"/>
    </row>
    <row r="409" spans="112:115" x14ac:dyDescent="0.25">
      <c r="DH409" s="177">
        <v>813</v>
      </c>
      <c r="DI409" s="178" t="s">
        <v>60</v>
      </c>
      <c r="DJ409" s="179">
        <v>6</v>
      </c>
      <c r="DK409" s="171"/>
    </row>
    <row r="410" spans="112:115" x14ac:dyDescent="0.25">
      <c r="DH410" s="177">
        <v>814</v>
      </c>
      <c r="DI410" s="178" t="s">
        <v>61</v>
      </c>
      <c r="DJ410" s="179">
        <v>7</v>
      </c>
      <c r="DK410" s="171"/>
    </row>
    <row r="411" spans="112:115" x14ac:dyDescent="0.25">
      <c r="DH411" s="177">
        <v>821</v>
      </c>
      <c r="DI411" s="178" t="s">
        <v>62</v>
      </c>
      <c r="DJ411" s="179">
        <v>7</v>
      </c>
      <c r="DK411" s="171"/>
    </row>
    <row r="412" spans="112:115" x14ac:dyDescent="0.25">
      <c r="DH412" s="177">
        <v>822</v>
      </c>
      <c r="DI412" s="178" t="s">
        <v>63</v>
      </c>
      <c r="DJ412" s="179">
        <v>8</v>
      </c>
      <c r="DK412" s="171"/>
    </row>
    <row r="413" spans="112:115" x14ac:dyDescent="0.25">
      <c r="DH413" s="177">
        <v>823</v>
      </c>
      <c r="DI413" s="178" t="s">
        <v>64</v>
      </c>
      <c r="DJ413" s="179">
        <v>9</v>
      </c>
      <c r="DK413" s="171"/>
    </row>
    <row r="414" spans="112:115" x14ac:dyDescent="0.25">
      <c r="DH414" s="177">
        <v>824</v>
      </c>
      <c r="DI414" s="178" t="s">
        <v>65</v>
      </c>
      <c r="DJ414" s="179">
        <v>10</v>
      </c>
      <c r="DK414" s="171"/>
    </row>
    <row r="415" spans="112:115" x14ac:dyDescent="0.25">
      <c r="DH415" s="177">
        <v>850</v>
      </c>
      <c r="DI415" s="178" t="s">
        <v>732</v>
      </c>
      <c r="DJ415" s="179">
        <v>8</v>
      </c>
      <c r="DK415" s="171"/>
    </row>
    <row r="416" spans="112:115" x14ac:dyDescent="0.25">
      <c r="DH416" s="177">
        <v>851</v>
      </c>
      <c r="DI416" s="178" t="s">
        <v>733</v>
      </c>
      <c r="DJ416" s="179">
        <v>9</v>
      </c>
      <c r="DK416" s="171"/>
    </row>
    <row r="417" spans="112:115" x14ac:dyDescent="0.25">
      <c r="DH417" s="177">
        <v>852</v>
      </c>
      <c r="DI417" s="178" t="s">
        <v>734</v>
      </c>
      <c r="DJ417" s="179">
        <v>10</v>
      </c>
      <c r="DK417" s="171"/>
    </row>
    <row r="418" spans="112:115" x14ac:dyDescent="0.25">
      <c r="DH418" s="177">
        <v>853</v>
      </c>
      <c r="DI418" s="178" t="s">
        <v>735</v>
      </c>
      <c r="DJ418" s="179">
        <v>11</v>
      </c>
      <c r="DK418" s="171"/>
    </row>
    <row r="419" spans="112:115" x14ac:dyDescent="0.25">
      <c r="DH419" s="177">
        <v>951</v>
      </c>
      <c r="DI419" s="178" t="s">
        <v>66</v>
      </c>
      <c r="DJ419" s="179">
        <v>6</v>
      </c>
      <c r="DK419" s="171"/>
    </row>
    <row r="420" spans="112:115" x14ac:dyDescent="0.25">
      <c r="DH420" s="177">
        <v>952</v>
      </c>
      <c r="DI420" s="178" t="s">
        <v>67</v>
      </c>
      <c r="DJ420" s="179">
        <v>7</v>
      </c>
      <c r="DK420" s="171"/>
    </row>
    <row r="421" spans="112:115" x14ac:dyDescent="0.25">
      <c r="DH421" s="177">
        <v>953</v>
      </c>
      <c r="DI421" s="178" t="s">
        <v>68</v>
      </c>
      <c r="DJ421" s="179">
        <v>8</v>
      </c>
      <c r="DK421" s="171"/>
    </row>
    <row r="422" spans="112:115" x14ac:dyDescent="0.25">
      <c r="DH422" s="177">
        <v>954</v>
      </c>
      <c r="DI422" s="178" t="s">
        <v>69</v>
      </c>
      <c r="DJ422" s="179">
        <v>8</v>
      </c>
      <c r="DK422" s="171"/>
    </row>
    <row r="423" spans="112:115" x14ac:dyDescent="0.25">
      <c r="DH423" s="177">
        <v>955</v>
      </c>
      <c r="DI423" s="178" t="s">
        <v>70</v>
      </c>
      <c r="DJ423" s="179">
        <v>9</v>
      </c>
      <c r="DK423" s="171"/>
    </row>
    <row r="424" spans="112:115" x14ac:dyDescent="0.25">
      <c r="DH424" s="177">
        <v>961</v>
      </c>
      <c r="DI424" s="178" t="s">
        <v>71</v>
      </c>
      <c r="DJ424" s="179">
        <v>6</v>
      </c>
      <c r="DK424" s="171"/>
    </row>
    <row r="425" spans="112:115" x14ac:dyDescent="0.25">
      <c r="DH425" s="177">
        <v>962</v>
      </c>
      <c r="DI425" s="178" t="s">
        <v>72</v>
      </c>
      <c r="DJ425" s="179">
        <v>7</v>
      </c>
      <c r="DK425" s="171"/>
    </row>
    <row r="426" spans="112:115" x14ac:dyDescent="0.25">
      <c r="DH426" s="177">
        <v>963</v>
      </c>
      <c r="DI426" s="178" t="s">
        <v>73</v>
      </c>
      <c r="DJ426" s="179">
        <v>8</v>
      </c>
      <c r="DK426" s="171"/>
    </row>
    <row r="427" spans="112:115" x14ac:dyDescent="0.25">
      <c r="DH427" s="177">
        <v>971</v>
      </c>
      <c r="DI427" s="178" t="s">
        <v>74</v>
      </c>
      <c r="DJ427" s="179">
        <v>6</v>
      </c>
      <c r="DK427" s="171"/>
    </row>
    <row r="428" spans="112:115" x14ac:dyDescent="0.25">
      <c r="DH428" s="182">
        <v>972</v>
      </c>
      <c r="DI428" s="183" t="s">
        <v>75</v>
      </c>
      <c r="DJ428" s="184">
        <v>7</v>
      </c>
      <c r="DK428" s="172"/>
    </row>
  </sheetData>
  <autoFilter ref="A4:EG150"/>
  <mergeCells count="18"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P3:P4"/>
    <mergeCell ref="Q3:Q4"/>
    <mergeCell ref="DH170:DJ170"/>
    <mergeCell ref="K3:K4"/>
    <mergeCell ref="L3:L4"/>
    <mergeCell ref="M3:M4"/>
    <mergeCell ref="N3:N4"/>
    <mergeCell ref="O3:O4"/>
  </mergeCells>
  <conditionalFormatting sqref="CV10 CV140:CV141 CY140:CY141 CY54 CY56:CY61 CY63 CY106:CY134 CV131:CV134 CY70:CY100 CY10:CY25 CY28:CY44 CY46:CY52">
    <cfRule type="cellIs" dxfId="89" priority="35" stopIfTrue="1" operator="notEqual">
      <formula>$DC10</formula>
    </cfRule>
  </conditionalFormatting>
  <conditionalFormatting sqref="CV106:CV130 CV54 CV56:CV61 CV63 CV70:CV100 CV11:CV25 CV27:CV44 CV46:CV47 CV49:CV52">
    <cfRule type="cellIs" dxfId="88" priority="36" stopIfTrue="1" operator="notEqual">
      <formula>$CY11</formula>
    </cfRule>
  </conditionalFormatting>
  <conditionalFormatting sqref="CV135:CV137 CY135:CY137">
    <cfRule type="cellIs" dxfId="87" priority="34" stopIfTrue="1" operator="notEqual">
      <formula>$DC135</formula>
    </cfRule>
  </conditionalFormatting>
  <conditionalFormatting sqref="CY101">
    <cfRule type="cellIs" dxfId="86" priority="32" stopIfTrue="1" operator="notEqual">
      <formula>$DC101</formula>
    </cfRule>
  </conditionalFormatting>
  <conditionalFormatting sqref="CV101">
    <cfRule type="cellIs" dxfId="85" priority="33" stopIfTrue="1" operator="notEqual">
      <formula>$CY101</formula>
    </cfRule>
  </conditionalFormatting>
  <conditionalFormatting sqref="CY102">
    <cfRule type="cellIs" dxfId="84" priority="30" stopIfTrue="1" operator="notEqual">
      <formula>$DC102</formula>
    </cfRule>
  </conditionalFormatting>
  <conditionalFormatting sqref="CV102">
    <cfRule type="cellIs" dxfId="83" priority="31" stopIfTrue="1" operator="notEqual">
      <formula>$CY102</formula>
    </cfRule>
  </conditionalFormatting>
  <conditionalFormatting sqref="CY103 CY105">
    <cfRule type="cellIs" dxfId="82" priority="28" stopIfTrue="1" operator="notEqual">
      <formula>$DC103</formula>
    </cfRule>
  </conditionalFormatting>
  <conditionalFormatting sqref="CY64">
    <cfRule type="cellIs" dxfId="81" priority="26" stopIfTrue="1" operator="notEqual">
      <formula>$DC64</formula>
    </cfRule>
  </conditionalFormatting>
  <conditionalFormatting sqref="CV103 CV105">
    <cfRule type="cellIs" dxfId="80" priority="29" stopIfTrue="1" operator="notEqual">
      <formula>$CY103</formula>
    </cfRule>
  </conditionalFormatting>
  <conditionalFormatting sqref="CV64">
    <cfRule type="cellIs" dxfId="79" priority="27" stopIfTrue="1" operator="notEqual">
      <formula>$CY64</formula>
    </cfRule>
  </conditionalFormatting>
  <conditionalFormatting sqref="CY66">
    <cfRule type="cellIs" dxfId="78" priority="24" stopIfTrue="1" operator="notEqual">
      <formula>$DC66</formula>
    </cfRule>
  </conditionalFormatting>
  <conditionalFormatting sqref="CV66">
    <cfRule type="cellIs" dxfId="77" priority="25" stopIfTrue="1" operator="notEqual">
      <formula>$CY66</formula>
    </cfRule>
  </conditionalFormatting>
  <conditionalFormatting sqref="CY67">
    <cfRule type="cellIs" dxfId="76" priority="22" stopIfTrue="1" operator="notEqual">
      <formula>$DC67</formula>
    </cfRule>
  </conditionalFormatting>
  <conditionalFormatting sqref="CV67">
    <cfRule type="cellIs" dxfId="75" priority="23" stopIfTrue="1" operator="notEqual">
      <formula>$CY67</formula>
    </cfRule>
  </conditionalFormatting>
  <conditionalFormatting sqref="CV48">
    <cfRule type="cellIs" dxfId="74" priority="21" stopIfTrue="1" operator="notEqual">
      <formula>$CY48</formula>
    </cfRule>
  </conditionalFormatting>
  <conditionalFormatting sqref="CY55">
    <cfRule type="cellIs" dxfId="73" priority="18" stopIfTrue="1" operator="notEqual">
      <formula>$DC55</formula>
    </cfRule>
  </conditionalFormatting>
  <conditionalFormatting sqref="CV55">
    <cfRule type="cellIs" dxfId="72" priority="19" stopIfTrue="1" operator="notEqual">
      <formula>$CY55</formula>
    </cfRule>
  </conditionalFormatting>
  <conditionalFormatting sqref="CY45">
    <cfRule type="cellIs" dxfId="71" priority="17" stopIfTrue="1" operator="notEqual">
      <formula>$DC45</formula>
    </cfRule>
  </conditionalFormatting>
  <conditionalFormatting sqref="CV45">
    <cfRule type="cellIs" dxfId="70" priority="16" stopIfTrue="1" operator="notEqual">
      <formula>$CY45</formula>
    </cfRule>
  </conditionalFormatting>
  <conditionalFormatting sqref="CY26">
    <cfRule type="cellIs" dxfId="69" priority="14" stopIfTrue="1" operator="notEqual">
      <formula>$DC26</formula>
    </cfRule>
  </conditionalFormatting>
  <conditionalFormatting sqref="CV26">
    <cfRule type="cellIs" dxfId="68" priority="15" stopIfTrue="1" operator="notEqual">
      <formula>$CY26</formula>
    </cfRule>
  </conditionalFormatting>
  <conditionalFormatting sqref="CY53">
    <cfRule type="cellIs" dxfId="67" priority="12" stopIfTrue="1" operator="notEqual">
      <formula>$DC53</formula>
    </cfRule>
  </conditionalFormatting>
  <conditionalFormatting sqref="CV53">
    <cfRule type="cellIs" dxfId="66" priority="13" stopIfTrue="1" operator="notEqual">
      <formula>$CY53</formula>
    </cfRule>
  </conditionalFormatting>
  <conditionalFormatting sqref="CY62">
    <cfRule type="cellIs" dxfId="65" priority="10" stopIfTrue="1" operator="notEqual">
      <formula>$DC62</formula>
    </cfRule>
  </conditionalFormatting>
  <conditionalFormatting sqref="CV62">
    <cfRule type="cellIs" dxfId="64" priority="11" stopIfTrue="1" operator="notEqual">
      <formula>$CY62</formula>
    </cfRule>
  </conditionalFormatting>
  <conditionalFormatting sqref="CY65">
    <cfRule type="cellIs" dxfId="63" priority="8" stopIfTrue="1" operator="notEqual">
      <formula>$DC65</formula>
    </cfRule>
  </conditionalFormatting>
  <conditionalFormatting sqref="CV65">
    <cfRule type="cellIs" dxfId="62" priority="9" stopIfTrue="1" operator="notEqual">
      <formula>$CY65</formula>
    </cfRule>
  </conditionalFormatting>
  <conditionalFormatting sqref="CY104">
    <cfRule type="cellIs" dxfId="61" priority="6" stopIfTrue="1" operator="notEqual">
      <formula>$DC104</formula>
    </cfRule>
  </conditionalFormatting>
  <conditionalFormatting sqref="CV104">
    <cfRule type="cellIs" dxfId="60" priority="7" stopIfTrue="1" operator="notEqual">
      <formula>$CY104</formula>
    </cfRule>
  </conditionalFormatting>
  <conditionalFormatting sqref="CV138:CV139 CY138:CY139">
    <cfRule type="cellIs" dxfId="59" priority="5" stopIfTrue="1" operator="notEqual">
      <formula>$DC138</formula>
    </cfRule>
  </conditionalFormatting>
  <conditionalFormatting sqref="CY68">
    <cfRule type="cellIs" dxfId="58" priority="3" stopIfTrue="1" operator="notEqual">
      <formula>$DC68</formula>
    </cfRule>
  </conditionalFormatting>
  <conditionalFormatting sqref="CV68">
    <cfRule type="cellIs" dxfId="57" priority="4" stopIfTrue="1" operator="notEqual">
      <formula>$CY68</formula>
    </cfRule>
  </conditionalFormatting>
  <conditionalFormatting sqref="CY69">
    <cfRule type="cellIs" dxfId="56" priority="1" stopIfTrue="1" operator="notEqual">
      <formula>$DC69</formula>
    </cfRule>
  </conditionalFormatting>
  <conditionalFormatting sqref="CV69">
    <cfRule type="cellIs" dxfId="55" priority="2" stopIfTrue="1" operator="notEqual">
      <formula>$CY69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horizontalDpi="4294967292" r:id="rId1"/>
  <headerFooter alignWithMargins="0">
    <oddHeader>&amp;L&amp;7INGENIEURBUREAU
A. AEGERTER &amp; DR. O. BOSSHARDT AG
BASEL, MÖHLIN&amp;R&amp;G</oddHeader>
    <oddFooter>&amp;R&amp;9 131.060.FWG / V 54.0 / Gültig ab: 01.01.14 / Seite &amp;P (&amp;N)</oddFooter>
  </headerFooter>
  <drawing r:id="rId2"/>
  <legacyDrawingHF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429"/>
  <sheetViews>
    <sheetView topLeftCell="V1" zoomScaleNormal="100" zoomScaleSheetLayoutView="75" workbookViewId="0">
      <selection activeCell="AG1" sqref="AG1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7.140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8554687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1.5703125" style="115" customWidth="1"/>
    <col min="107" max="107" width="9.28515625" style="13" customWidth="1"/>
    <col min="108" max="108" width="4.7109375" style="13" customWidth="1"/>
    <col min="109" max="109" width="29.85546875" style="11" customWidth="1"/>
    <col min="110" max="111" width="11.42578125" customWidth="1"/>
    <col min="112" max="112" width="3.7109375" style="11" customWidth="1"/>
    <col min="113" max="113" width="34.7109375" style="11" customWidth="1"/>
    <col min="114" max="114" width="18.42578125" style="11" customWidth="1"/>
    <col min="115" max="115" width="14.28515625" style="11" customWidth="1"/>
    <col min="116" max="116" width="11.42578125" style="11" bestFit="1" customWidth="1"/>
    <col min="117" max="117" width="15.42578125" style="11" customWidth="1"/>
    <col min="118" max="16384" width="3.7109375" style="11"/>
  </cols>
  <sheetData>
    <row r="1" spans="1:137" ht="24" thickBot="1" x14ac:dyDescent="0.3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8"/>
      <c r="S1" s="8" t="s">
        <v>79</v>
      </c>
      <c r="T1" s="9"/>
      <c r="U1" s="36"/>
      <c r="V1" s="10"/>
      <c r="W1" s="188"/>
      <c r="X1" s="10"/>
      <c r="Y1" s="39"/>
      <c r="Z1" s="9"/>
      <c r="AA1" s="189" t="s">
        <v>1034</v>
      </c>
      <c r="AB1" s="9"/>
      <c r="AC1" s="9"/>
      <c r="CV1" s="143" t="s">
        <v>890</v>
      </c>
      <c r="CW1" s="143"/>
      <c r="CX1" s="144"/>
      <c r="CY1" s="142" t="s">
        <v>889</v>
      </c>
      <c r="CZ1" s="143"/>
      <c r="DA1" s="144"/>
      <c r="DC1" s="142" t="s">
        <v>857</v>
      </c>
      <c r="DD1" s="143"/>
      <c r="DE1" s="144"/>
      <c r="DH1" s="186" t="s">
        <v>979</v>
      </c>
      <c r="DI1" s="186"/>
      <c r="DK1" s="11" t="s">
        <v>947</v>
      </c>
    </row>
    <row r="2" spans="1:137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70"/>
      <c r="S2" s="70"/>
      <c r="T2" s="70"/>
      <c r="U2" s="70"/>
      <c r="V2" s="70"/>
      <c r="W2" s="122"/>
      <c r="X2" s="70"/>
      <c r="Y2" s="70"/>
      <c r="Z2" s="70"/>
      <c r="AA2" s="70"/>
      <c r="AB2" s="71" t="s">
        <v>1031</v>
      </c>
      <c r="AC2" s="70"/>
      <c r="CU2" s="145"/>
      <c r="CV2" s="140"/>
      <c r="CW2" s="140"/>
      <c r="CY2" s="140"/>
      <c r="CZ2" s="140"/>
      <c r="DB2" s="145"/>
      <c r="DC2" s="2"/>
      <c r="DD2" s="2"/>
      <c r="EF2" s="19"/>
      <c r="EG2" s="19"/>
    </row>
    <row r="3" spans="1:137" s="19" customFormat="1" ht="15.75" x14ac:dyDescent="0.2">
      <c r="A3" s="880" t="s">
        <v>346</v>
      </c>
      <c r="B3" s="880" t="s">
        <v>347</v>
      </c>
      <c r="C3" s="880" t="s">
        <v>348</v>
      </c>
      <c r="D3" s="879" t="s">
        <v>349</v>
      </c>
      <c r="E3" s="879" t="s">
        <v>350</v>
      </c>
      <c r="F3" s="879" t="s">
        <v>351</v>
      </c>
      <c r="G3" s="880" t="s">
        <v>352</v>
      </c>
      <c r="H3" s="880" t="s">
        <v>110</v>
      </c>
      <c r="I3" s="879" t="s">
        <v>141</v>
      </c>
      <c r="J3" s="880" t="s">
        <v>353</v>
      </c>
      <c r="K3" s="881" t="s">
        <v>354</v>
      </c>
      <c r="L3" s="881" t="s">
        <v>355</v>
      </c>
      <c r="M3" s="881" t="s">
        <v>356</v>
      </c>
      <c r="N3" s="882" t="s">
        <v>265</v>
      </c>
      <c r="O3" s="880" t="s">
        <v>363</v>
      </c>
      <c r="P3" s="880" t="s">
        <v>431</v>
      </c>
      <c r="Q3" s="880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75" t="s">
        <v>325</v>
      </c>
      <c r="AC3" s="79" t="s">
        <v>84</v>
      </c>
      <c r="AD3" s="19">
        <v>2013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146"/>
      <c r="DC3" s="33" t="s">
        <v>702</v>
      </c>
      <c r="DD3" s="33" t="s">
        <v>701</v>
      </c>
      <c r="DE3" s="139" t="s">
        <v>78</v>
      </c>
    </row>
    <row r="4" spans="1:137" s="19" customFormat="1" ht="39.200000000000003" customHeight="1" x14ac:dyDescent="0.2">
      <c r="A4" s="880"/>
      <c r="B4" s="880"/>
      <c r="C4" s="880"/>
      <c r="D4" s="879"/>
      <c r="E4" s="879"/>
      <c r="F4" s="879"/>
      <c r="G4" s="880"/>
      <c r="H4" s="880"/>
      <c r="I4" s="879"/>
      <c r="J4" s="880"/>
      <c r="K4" s="881"/>
      <c r="L4" s="881"/>
      <c r="M4" s="881"/>
      <c r="N4" s="882"/>
      <c r="O4" s="880"/>
      <c r="P4" s="880"/>
      <c r="Q4" s="880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47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20"/>
      <c r="DC4" s="33"/>
      <c r="DD4" s="33"/>
      <c r="DE4" s="83"/>
      <c r="DJ4" s="19" t="s">
        <v>978</v>
      </c>
      <c r="DK4" s="19" t="s">
        <v>948</v>
      </c>
      <c r="DL4" s="19" t="s">
        <v>949</v>
      </c>
      <c r="DM4" s="19" t="s">
        <v>950</v>
      </c>
    </row>
    <row r="5" spans="1:137" s="19" customFormat="1" ht="40.5" x14ac:dyDescent="0.2">
      <c r="A5" s="53">
        <v>1</v>
      </c>
      <c r="B5" s="53"/>
      <c r="C5" s="53">
        <f t="shared" ref="C5:C76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76" si="1">$AD$3-V5</f>
        <v>36</v>
      </c>
      <c r="AA5" s="25" t="s">
        <v>1019</v>
      </c>
      <c r="AB5" s="21" t="s">
        <v>89</v>
      </c>
      <c r="AC5" s="21"/>
      <c r="AE5" s="90" t="s">
        <v>399</v>
      </c>
      <c r="AF5" s="82"/>
      <c r="CP5" s="19" t="str">
        <f t="shared" ref="CP5:CP76" si="2">+S5</f>
        <v>Giger Hans</v>
      </c>
      <c r="CR5" s="19">
        <f t="shared" ref="CR5:CR76" si="3">+Z5</f>
        <v>36</v>
      </c>
      <c r="CS5" s="19" t="str">
        <f t="shared" ref="CS5:CS76" si="4">+AB5</f>
        <v>A</v>
      </c>
      <c r="CT5" s="154">
        <v>2139</v>
      </c>
      <c r="CU5" s="126"/>
      <c r="CV5" s="125">
        <v>753</v>
      </c>
      <c r="CW5" s="33">
        <f>VLOOKUP($CV5,Funktionsbezeichnungen,3,0)</f>
        <v>12</v>
      </c>
      <c r="CX5" s="83" t="str">
        <f>VLOOKUP($CV5,Funktionsbezeichnungen,2,0)</f>
        <v>Vorgesetzter  -  4 . Stufe</v>
      </c>
      <c r="CY5" s="124">
        <v>753</v>
      </c>
      <c r="CZ5" s="33">
        <f>VLOOKUP($CY5,Funktionsbezeichnungen,3,0)</f>
        <v>12</v>
      </c>
      <c r="DA5" s="83" t="str">
        <f>VLOOKUP($CY5,Funktionsbezeichnungen,2,0)</f>
        <v>Vorgesetzter  -  4 . Stufe</v>
      </c>
      <c r="DB5" s="20"/>
      <c r="DC5" s="124">
        <v>753</v>
      </c>
      <c r="DD5" s="33">
        <f>VLOOKUP($DC5,Funktionsbezeichnungen,3,0)</f>
        <v>12</v>
      </c>
      <c r="DE5" s="83" t="str">
        <f>VLOOKUP($DC5,Funktionsbezeichnungen,2,0)</f>
        <v>Vorgesetzter  -  4 . Stufe</v>
      </c>
      <c r="DJ5" s="19">
        <f>+CT5</f>
        <v>2139</v>
      </c>
      <c r="DK5" s="153">
        <v>1</v>
      </c>
      <c r="DL5" s="19">
        <v>2</v>
      </c>
      <c r="DM5" s="19" t="s">
        <v>951</v>
      </c>
    </row>
    <row r="6" spans="1:137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31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31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>VLOOKUP($CV6,Funktionsbezeichnungen,3,0)</f>
        <v>12</v>
      </c>
      <c r="CX6" s="83" t="str">
        <f>VLOOKUP($CV6,Funktionsbezeichnungen,2,0)</f>
        <v>Vorgesetzter  -  4 . Stufe</v>
      </c>
      <c r="CY6" s="124">
        <v>753</v>
      </c>
      <c r="CZ6" s="33">
        <f>VLOOKUP($CY6,Funktionsbezeichnungen,3,0)</f>
        <v>12</v>
      </c>
      <c r="DA6" s="83" t="str">
        <f>VLOOKUP($CY6,Funktionsbezeichnungen,2,0)</f>
        <v>Vorgesetzter  -  4 . Stufe</v>
      </c>
      <c r="DB6" s="20"/>
      <c r="DC6" s="124">
        <v>753</v>
      </c>
      <c r="DD6" s="33">
        <f>VLOOKUP($DC6,Funktionsbezeichnungen,3,0)</f>
        <v>12</v>
      </c>
      <c r="DE6" s="83" t="str">
        <f>VLOOKUP($DC6,Funktionsbezeichnungen,2,0)</f>
        <v>Vorgesetzter  -  4 . Stufe</v>
      </c>
      <c r="DJ6" s="19">
        <f t="shared" ref="DJ6:DJ71" si="5">+CT6</f>
        <v>5558</v>
      </c>
      <c r="DK6" s="153">
        <v>1</v>
      </c>
      <c r="DL6" s="19">
        <v>2</v>
      </c>
      <c r="DM6" s="19" t="s">
        <v>951</v>
      </c>
    </row>
    <row r="7" spans="1:137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30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30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>VLOOKUP($CV7,Funktionsbezeichnungen,3,0)</f>
        <v>12</v>
      </c>
      <c r="CX7" s="83" t="str">
        <f>VLOOKUP($CV7,Funktionsbezeichnungen,2,0)</f>
        <v>Vorgesetzter  -  4 . Stufe</v>
      </c>
      <c r="CY7" s="124">
        <v>753</v>
      </c>
      <c r="CZ7" s="33">
        <f>VLOOKUP($CY7,Funktionsbezeichnungen,3,0)</f>
        <v>12</v>
      </c>
      <c r="DA7" s="83" t="str">
        <f>VLOOKUP($CY7,Funktionsbezeichnungen,2,0)</f>
        <v>Vorgesetzter  -  4 . Stufe</v>
      </c>
      <c r="DB7" s="20"/>
      <c r="DC7" s="124">
        <v>753</v>
      </c>
      <c r="DD7" s="33">
        <f>VLOOKUP($DC7,Funktionsbezeichnungen,3,0)</f>
        <v>12</v>
      </c>
      <c r="DE7" s="83" t="str">
        <f>VLOOKUP($DC7,Funktionsbezeichnungen,2,0)</f>
        <v>Vorgesetzter  -  4 . Stufe</v>
      </c>
      <c r="DJ7" s="19">
        <f t="shared" si="5"/>
        <v>4155</v>
      </c>
      <c r="DK7" s="153">
        <v>1</v>
      </c>
      <c r="DL7" s="19">
        <v>2</v>
      </c>
      <c r="DM7" s="19" t="s">
        <v>951</v>
      </c>
    </row>
    <row r="8" spans="1:137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26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26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>VLOOKUP($CV8,Funktionsbezeichnungen,3,0)</f>
        <v>12</v>
      </c>
      <c r="CX8" s="83" t="str">
        <f>VLOOKUP($CV8,Funktionsbezeichnungen,2,0)</f>
        <v>Vorgesetzter  -  4 . Stufe</v>
      </c>
      <c r="CY8" s="124">
        <v>753</v>
      </c>
      <c r="CZ8" s="33">
        <f>VLOOKUP($CY8,Funktionsbezeichnungen,3,0)</f>
        <v>12</v>
      </c>
      <c r="DA8" s="83" t="str">
        <f>VLOOKUP($CY8,Funktionsbezeichnungen,2,0)</f>
        <v>Vorgesetzter  -  4 . Stufe</v>
      </c>
      <c r="DB8" s="20"/>
      <c r="DC8" s="124">
        <v>753</v>
      </c>
      <c r="DD8" s="33">
        <f>VLOOKUP($DC8,Funktionsbezeichnungen,3,0)</f>
        <v>12</v>
      </c>
      <c r="DE8" s="83" t="str">
        <f>VLOOKUP($DC8,Funktionsbezeichnungen,2,0)</f>
        <v>Vorgesetzter  -  4 . Stufe</v>
      </c>
      <c r="DJ8" s="19">
        <f t="shared" si="5"/>
        <v>5574</v>
      </c>
      <c r="DK8" s="153">
        <v>1</v>
      </c>
      <c r="DL8" s="19">
        <v>2</v>
      </c>
      <c r="DM8" s="19" t="s">
        <v>951</v>
      </c>
    </row>
    <row r="9" spans="1:137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26</v>
      </c>
      <c r="AA9" s="25" t="s">
        <v>658</v>
      </c>
      <c r="AB9" s="21" t="s">
        <v>306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26</v>
      </c>
      <c r="CS9" s="19" t="str">
        <f t="shared" si="4"/>
        <v xml:space="preserve"> A/B 1)</v>
      </c>
      <c r="CT9" s="154">
        <v>4182</v>
      </c>
      <c r="CU9" s="126"/>
      <c r="CV9" s="125">
        <v>753</v>
      </c>
      <c r="CW9" s="33">
        <f>VLOOKUP($CV9,Funktionsbezeichnungen,3,0)</f>
        <v>12</v>
      </c>
      <c r="CX9" s="83" t="str">
        <f>VLOOKUP($CV9,Funktionsbezeichnungen,2,0)</f>
        <v>Vorgesetzter  -  4 . Stufe</v>
      </c>
      <c r="CY9" s="124">
        <v>753</v>
      </c>
      <c r="CZ9" s="33">
        <f>VLOOKUP($CY9,Funktionsbezeichnungen,3,0)</f>
        <v>12</v>
      </c>
      <c r="DA9" s="83" t="str">
        <f>VLOOKUP($CY9,Funktionsbezeichnungen,2,0)</f>
        <v>Vorgesetzter  -  4 . Stufe</v>
      </c>
      <c r="DB9" s="20"/>
      <c r="DC9" s="124">
        <v>753</v>
      </c>
      <c r="DD9" s="33">
        <f>VLOOKUP($DC9,Funktionsbezeichnungen,3,0)</f>
        <v>12</v>
      </c>
      <c r="DE9" s="83" t="str">
        <f>VLOOKUP($DC9,Funktionsbezeichnungen,2,0)</f>
        <v>Vorgesetzter  -  4 . Stufe</v>
      </c>
      <c r="DJ9" s="19">
        <f t="shared" si="5"/>
        <v>4182</v>
      </c>
      <c r="DK9" s="153">
        <v>1</v>
      </c>
      <c r="DL9" s="19">
        <v>2</v>
      </c>
      <c r="DM9" s="19" t="s">
        <v>951</v>
      </c>
    </row>
    <row r="10" spans="1:137" s="19" customFormat="1" ht="15.75" x14ac:dyDescent="0.2">
      <c r="A10" s="53">
        <v>1</v>
      </c>
      <c r="B10" s="53"/>
      <c r="C10" s="53">
        <f t="shared" si="0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5"/>
      <c r="X10" s="21"/>
      <c r="Y10" s="26" t="s">
        <v>91</v>
      </c>
      <c r="Z10" s="21">
        <f t="shared" si="1"/>
        <v>44</v>
      </c>
      <c r="AA10" s="25" t="s">
        <v>659</v>
      </c>
      <c r="AB10" s="21" t="s">
        <v>307</v>
      </c>
      <c r="AC10" s="21"/>
      <c r="AE10" s="157"/>
      <c r="AF10" s="82"/>
      <c r="CP10" s="19" t="str">
        <f t="shared" si="2"/>
        <v>Kalak Josef</v>
      </c>
      <c r="CR10" s="19">
        <f t="shared" si="3"/>
        <v>44</v>
      </c>
      <c r="CS10" s="19" t="str">
        <f t="shared" si="4"/>
        <v>B/A 2)</v>
      </c>
      <c r="CT10" s="154">
        <v>3136</v>
      </c>
      <c r="CU10" s="126"/>
      <c r="CV10" s="125" t="s">
        <v>711</v>
      </c>
      <c r="CW10" s="33"/>
      <c r="CX10" s="83"/>
      <c r="CY10" s="125" t="s">
        <v>711</v>
      </c>
      <c r="CZ10" s="33"/>
      <c r="DA10" s="83"/>
      <c r="DB10" s="20"/>
      <c r="DC10" s="125" t="s">
        <v>711</v>
      </c>
      <c r="DD10" s="125" t="s">
        <v>711</v>
      </c>
      <c r="DE10" s="83"/>
      <c r="DJ10" s="19">
        <f t="shared" si="5"/>
        <v>3136</v>
      </c>
      <c r="DK10" s="153">
        <v>1</v>
      </c>
      <c r="DL10" s="19">
        <v>2</v>
      </c>
      <c r="DM10" s="185" t="s">
        <v>951</v>
      </c>
    </row>
    <row r="11" spans="1:137" s="19" customFormat="1" x14ac:dyDescent="0.2">
      <c r="A11" s="53">
        <v>0</v>
      </c>
      <c r="B11" s="53"/>
      <c r="C11" s="53">
        <f t="shared" si="0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5"/>
      <c r="X11" s="21"/>
      <c r="Y11" s="26" t="s">
        <v>668</v>
      </c>
      <c r="Z11" s="21">
        <f t="shared" si="1"/>
        <v>39</v>
      </c>
      <c r="AA11" s="25" t="s">
        <v>97</v>
      </c>
      <c r="AB11" s="21" t="s">
        <v>95</v>
      </c>
      <c r="AC11" s="21"/>
      <c r="AE11" s="157"/>
      <c r="AF11" s="82"/>
      <c r="CP11" s="19" t="str">
        <f t="shared" si="2"/>
        <v>Hausammann Erich</v>
      </c>
      <c r="CR11" s="19">
        <f t="shared" si="3"/>
        <v>39</v>
      </c>
      <c r="CS11" s="19" t="str">
        <f t="shared" si="4"/>
        <v>B</v>
      </c>
      <c r="CT11" s="154">
        <v>3148</v>
      </c>
      <c r="CU11" s="126"/>
      <c r="CV11" s="125" t="s">
        <v>711</v>
      </c>
      <c r="CW11" s="33"/>
      <c r="CX11" s="83"/>
      <c r="CY11" s="125">
        <v>774</v>
      </c>
      <c r="CZ11" s="33">
        <f t="shared" ref="CZ11:CZ30" si="6">VLOOKUP($CY11,Funktionsbezeichnungen,3,0)</f>
        <v>10</v>
      </c>
      <c r="DA11" s="83" t="str">
        <f t="shared" ref="DA11:DA30" si="7">VLOOKUP($CY11,Funktionsbezeichnungen,2,0)</f>
        <v>Senior Projektingenieur</v>
      </c>
      <c r="DB11" s="20"/>
      <c r="DC11" s="125">
        <v>773</v>
      </c>
      <c r="DD11" s="33">
        <f t="shared" ref="DD11:DD45" si="8">VLOOKUP($DC11,Funktionsbezeichnungen,3,0)</f>
        <v>9</v>
      </c>
      <c r="DE11" s="83" t="str">
        <f t="shared" ref="DE11:DE45" si="9">VLOOKUP($DC11,Funktionsbezeichnungen,2,0)</f>
        <v>Projektingenieur 3</v>
      </c>
      <c r="DJ11" s="19">
        <f t="shared" si="5"/>
        <v>3148</v>
      </c>
      <c r="DK11" s="153">
        <v>2</v>
      </c>
      <c r="DL11" s="19">
        <v>3</v>
      </c>
      <c r="DM11" s="185" t="s">
        <v>951</v>
      </c>
    </row>
    <row r="12" spans="1:137" s="19" customFormat="1" ht="27" x14ac:dyDescent="0.2">
      <c r="A12" s="53">
        <v>0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361</v>
      </c>
      <c r="P12" s="15" t="s">
        <v>439</v>
      </c>
      <c r="Q12" s="15">
        <v>8</v>
      </c>
      <c r="R12" s="16"/>
      <c r="S12" s="20" t="s">
        <v>115</v>
      </c>
      <c r="T12" s="21">
        <v>1959</v>
      </c>
      <c r="U12" s="28" t="s">
        <v>100</v>
      </c>
      <c r="V12" s="21">
        <v>1985</v>
      </c>
      <c r="W12" s="25"/>
      <c r="X12" s="21"/>
      <c r="Y12" s="28" t="s">
        <v>335</v>
      </c>
      <c r="Z12" s="118">
        <f t="shared" si="1"/>
        <v>28</v>
      </c>
      <c r="AA12" s="25" t="s">
        <v>946</v>
      </c>
      <c r="AB12" s="21" t="s">
        <v>95</v>
      </c>
      <c r="AC12" s="21"/>
      <c r="AE12" s="90" t="s">
        <v>373</v>
      </c>
      <c r="AF12" s="82"/>
      <c r="CP12" s="19" t="str">
        <f t="shared" si="2"/>
        <v>Gysin Daniel</v>
      </c>
      <c r="CR12" s="19">
        <f t="shared" si="3"/>
        <v>28</v>
      </c>
      <c r="CS12" s="19" t="str">
        <f t="shared" si="4"/>
        <v>B</v>
      </c>
      <c r="CT12" s="154">
        <v>5625</v>
      </c>
      <c r="CU12" s="126"/>
      <c r="CV12" s="125">
        <v>784</v>
      </c>
      <c r="CW12" s="33">
        <f t="shared" ref="CW12:CW43" si="10">VLOOKUP($CV12,Funktionsbezeichnungen,3,0)</f>
        <v>10</v>
      </c>
      <c r="CX12" s="83" t="str">
        <f t="shared" ref="CX12:CX43" si="11">VLOOKUP($CV12,Funktionsbezeichnungen,2,0)</f>
        <v>Senior Projektingenieur</v>
      </c>
      <c r="CY12" s="125">
        <v>784</v>
      </c>
      <c r="CZ12" s="33">
        <f t="shared" si="6"/>
        <v>10</v>
      </c>
      <c r="DA12" s="83" t="str">
        <f t="shared" si="7"/>
        <v>Senior Projektingenieur</v>
      </c>
      <c r="DB12" s="20"/>
      <c r="DC12" s="33">
        <v>783</v>
      </c>
      <c r="DD12" s="33">
        <f t="shared" si="8"/>
        <v>9</v>
      </c>
      <c r="DE12" s="83" t="str">
        <f t="shared" si="9"/>
        <v>Projektingenieur 3</v>
      </c>
      <c r="DJ12" s="19">
        <f t="shared" si="5"/>
        <v>5625</v>
      </c>
      <c r="DK12" s="153">
        <v>1</v>
      </c>
      <c r="DL12" s="19">
        <v>2</v>
      </c>
      <c r="DM12" s="19" t="s">
        <v>952</v>
      </c>
    </row>
    <row r="13" spans="1:137" s="19" customFormat="1" ht="27" x14ac:dyDescent="0.2">
      <c r="A13" s="53">
        <v>1</v>
      </c>
      <c r="B13" s="53"/>
      <c r="C13" s="53">
        <f t="shared" si="0"/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361</v>
      </c>
      <c r="P13" s="15" t="s">
        <v>440</v>
      </c>
      <c r="Q13" s="15">
        <v>9</v>
      </c>
      <c r="R13" s="16"/>
      <c r="S13" s="20" t="s">
        <v>119</v>
      </c>
      <c r="T13" s="21">
        <v>1960</v>
      </c>
      <c r="U13" s="28" t="s">
        <v>197</v>
      </c>
      <c r="V13" s="21">
        <v>1988</v>
      </c>
      <c r="W13" s="25"/>
      <c r="X13" s="21"/>
      <c r="Y13" s="28" t="s">
        <v>238</v>
      </c>
      <c r="Z13" s="118">
        <f t="shared" si="1"/>
        <v>25</v>
      </c>
      <c r="AA13" s="25" t="s">
        <v>661</v>
      </c>
      <c r="AB13" s="21" t="s">
        <v>95</v>
      </c>
      <c r="AC13" s="21"/>
      <c r="AE13" s="90" t="s">
        <v>418</v>
      </c>
      <c r="AF13" s="82"/>
      <c r="CP13" s="19" t="str">
        <f t="shared" si="2"/>
        <v>Riecke Heino</v>
      </c>
      <c r="CR13" s="19">
        <f t="shared" si="3"/>
        <v>25</v>
      </c>
      <c r="CS13" s="19" t="str">
        <f t="shared" si="4"/>
        <v>B</v>
      </c>
      <c r="CT13" s="154">
        <v>4168</v>
      </c>
      <c r="CU13" s="126"/>
      <c r="CV13" s="125">
        <v>774</v>
      </c>
      <c r="CW13" s="33">
        <f t="shared" si="10"/>
        <v>10</v>
      </c>
      <c r="CX13" s="83" t="str">
        <f t="shared" si="11"/>
        <v>Senior Projektingenieur</v>
      </c>
      <c r="CY13" s="125">
        <v>774</v>
      </c>
      <c r="CZ13" s="33">
        <f t="shared" si="6"/>
        <v>10</v>
      </c>
      <c r="DA13" s="83" t="str">
        <f t="shared" si="7"/>
        <v>Senior Projektingenieur</v>
      </c>
      <c r="DB13" s="20"/>
      <c r="DC13" s="33">
        <v>773</v>
      </c>
      <c r="DD13" s="33">
        <f t="shared" si="8"/>
        <v>9</v>
      </c>
      <c r="DE13" s="83" t="str">
        <f t="shared" si="9"/>
        <v>Projektingenieur 3</v>
      </c>
      <c r="DJ13" s="19">
        <f t="shared" si="5"/>
        <v>4168</v>
      </c>
      <c r="DK13" s="153">
        <v>1</v>
      </c>
      <c r="DL13" s="19">
        <v>2</v>
      </c>
      <c r="DM13" s="19" t="s">
        <v>951</v>
      </c>
    </row>
    <row r="14" spans="1:137" s="19" customFormat="1" x14ac:dyDescent="0.2">
      <c r="A14" s="53">
        <v>0</v>
      </c>
      <c r="B14" s="53">
        <v>1</v>
      </c>
      <c r="C14" s="53">
        <f t="shared" si="0"/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360</v>
      </c>
      <c r="P14" s="15" t="s">
        <v>451</v>
      </c>
      <c r="Q14" s="15">
        <v>10</v>
      </c>
      <c r="R14" s="16"/>
      <c r="S14" s="20" t="s">
        <v>120</v>
      </c>
      <c r="T14" s="21">
        <v>1961</v>
      </c>
      <c r="U14" s="28" t="s">
        <v>197</v>
      </c>
      <c r="V14" s="21">
        <v>1988</v>
      </c>
      <c r="W14" s="25"/>
      <c r="X14" s="21"/>
      <c r="Y14" s="28" t="s">
        <v>91</v>
      </c>
      <c r="Z14" s="21">
        <f t="shared" si="1"/>
        <v>25</v>
      </c>
      <c r="AA14" s="25" t="s">
        <v>669</v>
      </c>
      <c r="AB14" s="21" t="s">
        <v>95</v>
      </c>
      <c r="AC14" s="21"/>
      <c r="AE14" s="90" t="s">
        <v>373</v>
      </c>
      <c r="AF14" s="82"/>
      <c r="CP14" s="19" t="str">
        <f t="shared" si="2"/>
        <v>Thomas Anette</v>
      </c>
      <c r="CR14" s="19">
        <f t="shared" si="3"/>
        <v>25</v>
      </c>
      <c r="CS14" s="19" t="str">
        <f t="shared" si="4"/>
        <v>B</v>
      </c>
      <c r="CT14" s="154">
        <v>4176</v>
      </c>
      <c r="CU14" s="126"/>
      <c r="CV14" s="125">
        <v>774</v>
      </c>
      <c r="CW14" s="33">
        <f t="shared" si="10"/>
        <v>10</v>
      </c>
      <c r="CX14" s="83" t="str">
        <f t="shared" si="11"/>
        <v>Senior Projektingenieur</v>
      </c>
      <c r="CY14" s="125">
        <v>773</v>
      </c>
      <c r="CZ14" s="33">
        <f t="shared" si="6"/>
        <v>9</v>
      </c>
      <c r="DA14" s="83" t="str">
        <f t="shared" si="7"/>
        <v>Projektingenieur 3</v>
      </c>
      <c r="DB14" s="20"/>
      <c r="DC14" s="33">
        <v>773</v>
      </c>
      <c r="DD14" s="33">
        <f t="shared" si="8"/>
        <v>9</v>
      </c>
      <c r="DE14" s="83" t="str">
        <f t="shared" si="9"/>
        <v>Projektingenieur 3</v>
      </c>
      <c r="DJ14" s="19">
        <f t="shared" si="5"/>
        <v>4176</v>
      </c>
      <c r="DK14" s="153">
        <v>1</v>
      </c>
      <c r="DL14" s="19">
        <v>2</v>
      </c>
      <c r="DM14" s="19" t="s">
        <v>951</v>
      </c>
    </row>
    <row r="15" spans="1:137" s="19" customFormat="1" ht="15.75" x14ac:dyDescent="0.2">
      <c r="A15" s="53">
        <v>0</v>
      </c>
      <c r="B15" s="53"/>
      <c r="C15" s="53">
        <f>IF(Z15&gt;=10,1,0)</f>
        <v>1</v>
      </c>
      <c r="D15" s="55">
        <v>1</v>
      </c>
      <c r="E15" s="55"/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574</v>
      </c>
      <c r="Q15" s="15">
        <v>11</v>
      </c>
      <c r="R15" s="16"/>
      <c r="S15" s="20" t="s">
        <v>571</v>
      </c>
      <c r="T15" s="21">
        <v>1953</v>
      </c>
      <c r="U15" s="28" t="s">
        <v>572</v>
      </c>
      <c r="V15" s="21">
        <v>1978</v>
      </c>
      <c r="W15" s="25"/>
      <c r="X15" s="21"/>
      <c r="Y15" s="28" t="s">
        <v>573</v>
      </c>
      <c r="Z15" s="21">
        <f>$AD$3-V15</f>
        <v>35</v>
      </c>
      <c r="AA15" s="25" t="s">
        <v>97</v>
      </c>
      <c r="AB15" s="162" t="s">
        <v>926</v>
      </c>
      <c r="AC15" s="21"/>
      <c r="AE15" s="90" t="s">
        <v>373</v>
      </c>
      <c r="AF15" s="82"/>
      <c r="CP15" s="19" t="str">
        <f>+S15</f>
        <v>Bosshard Heinz</v>
      </c>
      <c r="CR15" s="19">
        <f>+Z15</f>
        <v>35</v>
      </c>
      <c r="CS15" s="19" t="str">
        <f>+AB15</f>
        <v xml:space="preserve"> B/C 1)</v>
      </c>
      <c r="CT15" s="154">
        <v>3205</v>
      </c>
      <c r="CU15" s="126"/>
      <c r="CV15" s="125">
        <v>773</v>
      </c>
      <c r="CW15" s="33">
        <f>VLOOKUP($CV15,Funktionsbezeichnungen,3,0)</f>
        <v>9</v>
      </c>
      <c r="CX15" s="83" t="str">
        <f>VLOOKUP($CV15,Funktionsbezeichnungen,2,0)</f>
        <v>Projektingenieur 3</v>
      </c>
      <c r="CY15" s="125">
        <v>773</v>
      </c>
      <c r="CZ15" s="33">
        <f>VLOOKUP($CY15,Funktionsbezeichnungen,3,0)</f>
        <v>9</v>
      </c>
      <c r="DA15" s="83" t="str">
        <f>VLOOKUP($CY15,Funktionsbezeichnungen,2,0)</f>
        <v>Projektingenieur 3</v>
      </c>
      <c r="DB15" s="20"/>
      <c r="DC15" s="33">
        <v>772</v>
      </c>
      <c r="DD15" s="33">
        <f>VLOOKUP($DC15,Funktionsbezeichnungen,3,0)</f>
        <v>8</v>
      </c>
      <c r="DE15" s="83" t="str">
        <f>VLOOKUP($DC15,Funktionsbezeichnungen,2,0)</f>
        <v>Projektingenieur 2</v>
      </c>
      <c r="DJ15" s="19">
        <f t="shared" si="5"/>
        <v>3205</v>
      </c>
      <c r="DK15" s="153">
        <v>1</v>
      </c>
      <c r="DL15" s="19">
        <v>2</v>
      </c>
      <c r="DM15" s="19" t="s">
        <v>951</v>
      </c>
    </row>
    <row r="16" spans="1:137" s="19" customFormat="1" ht="15.75" x14ac:dyDescent="0.2">
      <c r="A16" s="53">
        <v>0</v>
      </c>
      <c r="B16" s="53"/>
      <c r="C16" s="53">
        <f t="shared" si="0"/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358</v>
      </c>
      <c r="P16" s="15" t="s">
        <v>441</v>
      </c>
      <c r="Q16" s="15">
        <v>12</v>
      </c>
      <c r="R16" s="16"/>
      <c r="S16" s="20" t="s">
        <v>113</v>
      </c>
      <c r="T16" s="21">
        <v>1958</v>
      </c>
      <c r="U16" s="28" t="s">
        <v>195</v>
      </c>
      <c r="V16" s="21">
        <v>1981</v>
      </c>
      <c r="W16" s="25"/>
      <c r="X16" s="21"/>
      <c r="Y16" s="28" t="s">
        <v>222</v>
      </c>
      <c r="Z16" s="21">
        <f t="shared" si="1"/>
        <v>32</v>
      </c>
      <c r="AA16" s="25" t="s">
        <v>662</v>
      </c>
      <c r="AB16" s="21" t="s">
        <v>308</v>
      </c>
      <c r="AC16" s="21"/>
      <c r="AE16" s="90" t="s">
        <v>373</v>
      </c>
      <c r="AF16" s="82"/>
      <c r="CP16" s="19" t="str">
        <f t="shared" si="2"/>
        <v>Schär Robert</v>
      </c>
      <c r="CR16" s="19">
        <f t="shared" si="3"/>
        <v>32</v>
      </c>
      <c r="CS16" s="19" t="str">
        <f t="shared" si="4"/>
        <v xml:space="preserve"> B/C 1)</v>
      </c>
      <c r="CT16" s="154">
        <v>5557</v>
      </c>
      <c r="CU16" s="126"/>
      <c r="CV16" s="125">
        <v>773</v>
      </c>
      <c r="CW16" s="33">
        <f t="shared" si="10"/>
        <v>9</v>
      </c>
      <c r="CX16" s="83" t="str">
        <f t="shared" si="11"/>
        <v>Projektingenieur 3</v>
      </c>
      <c r="CY16" s="125">
        <v>773</v>
      </c>
      <c r="CZ16" s="33">
        <f t="shared" si="6"/>
        <v>9</v>
      </c>
      <c r="DA16" s="83" t="str">
        <f t="shared" si="7"/>
        <v>Projektingenieur 3</v>
      </c>
      <c r="DB16" s="20"/>
      <c r="DC16" s="33">
        <v>773</v>
      </c>
      <c r="DD16" s="33">
        <f t="shared" si="8"/>
        <v>9</v>
      </c>
      <c r="DE16" s="83" t="str">
        <f t="shared" si="9"/>
        <v>Projektingenieur 3</v>
      </c>
      <c r="DJ16" s="19">
        <f t="shared" si="5"/>
        <v>5557</v>
      </c>
      <c r="DK16" s="153">
        <v>2</v>
      </c>
      <c r="DL16" s="19">
        <v>3</v>
      </c>
      <c r="DM16" s="19" t="s">
        <v>951</v>
      </c>
    </row>
    <row r="17" spans="1:117" s="19" customFormat="1" ht="15.75" x14ac:dyDescent="0.2">
      <c r="A17" s="53">
        <v>0</v>
      </c>
      <c r="B17" s="53"/>
      <c r="C17" s="53">
        <f t="shared" si="0"/>
        <v>1</v>
      </c>
      <c r="D17" s="55"/>
      <c r="E17" s="55">
        <v>1</v>
      </c>
      <c r="F17" s="56"/>
      <c r="G17" s="54"/>
      <c r="H17" s="54">
        <v>1</v>
      </c>
      <c r="I17" s="56"/>
      <c r="J17" s="54"/>
      <c r="K17" s="56"/>
      <c r="L17" s="56"/>
      <c r="M17" s="56"/>
      <c r="N17" s="58"/>
      <c r="O17" s="52" t="s">
        <v>359</v>
      </c>
      <c r="P17" s="15" t="s">
        <v>449</v>
      </c>
      <c r="Q17" s="15">
        <v>13</v>
      </c>
      <c r="R17" s="16"/>
      <c r="S17" s="20" t="s">
        <v>114</v>
      </c>
      <c r="T17" s="21">
        <v>1957</v>
      </c>
      <c r="U17" s="28" t="s">
        <v>195</v>
      </c>
      <c r="V17" s="21">
        <v>1984</v>
      </c>
      <c r="W17" s="25"/>
      <c r="X17" s="21"/>
      <c r="Y17" s="28" t="s">
        <v>90</v>
      </c>
      <c r="Z17" s="21">
        <f t="shared" si="1"/>
        <v>29</v>
      </c>
      <c r="AA17" s="25" t="s">
        <v>663</v>
      </c>
      <c r="AB17" s="21" t="s">
        <v>308</v>
      </c>
      <c r="AC17" s="21"/>
      <c r="AE17" s="90" t="s">
        <v>390</v>
      </c>
      <c r="AF17" s="82"/>
      <c r="CP17" s="19" t="str">
        <f t="shared" si="2"/>
        <v xml:space="preserve">Spieler Daniel </v>
      </c>
      <c r="CR17" s="19">
        <f t="shared" si="3"/>
        <v>29</v>
      </c>
      <c r="CS17" s="19" t="str">
        <f t="shared" si="4"/>
        <v xml:space="preserve"> B/C 1)</v>
      </c>
      <c r="CT17" s="154">
        <v>4209</v>
      </c>
      <c r="CU17" s="126"/>
      <c r="CV17" s="125">
        <v>773</v>
      </c>
      <c r="CW17" s="33">
        <f t="shared" si="10"/>
        <v>9</v>
      </c>
      <c r="CX17" s="83" t="str">
        <f t="shared" si="11"/>
        <v>Projektingenieur 3</v>
      </c>
      <c r="CY17" s="125">
        <v>773</v>
      </c>
      <c r="CZ17" s="33">
        <f t="shared" si="6"/>
        <v>9</v>
      </c>
      <c r="DA17" s="83" t="str">
        <f t="shared" si="7"/>
        <v>Projektingenieur 3</v>
      </c>
      <c r="DB17" s="20"/>
      <c r="DC17" s="33">
        <v>773</v>
      </c>
      <c r="DD17" s="33">
        <f t="shared" si="8"/>
        <v>9</v>
      </c>
      <c r="DE17" s="83" t="str">
        <f t="shared" si="9"/>
        <v>Projektingenieur 3</v>
      </c>
      <c r="DJ17" s="19">
        <f t="shared" si="5"/>
        <v>4209</v>
      </c>
      <c r="DK17" s="153">
        <v>2</v>
      </c>
      <c r="DL17" s="19">
        <v>3</v>
      </c>
      <c r="DM17" s="19" t="s">
        <v>951</v>
      </c>
    </row>
    <row r="18" spans="1:117" s="19" customFormat="1" ht="15.75" x14ac:dyDescent="0.2">
      <c r="A18" s="53">
        <v>0</v>
      </c>
      <c r="B18" s="53"/>
      <c r="C18" s="53">
        <f t="shared" si="0"/>
        <v>1</v>
      </c>
      <c r="D18" s="55"/>
      <c r="E18" s="55">
        <v>1</v>
      </c>
      <c r="F18" s="56"/>
      <c r="G18" s="54"/>
      <c r="H18" s="54"/>
      <c r="I18" s="56"/>
      <c r="J18" s="54"/>
      <c r="K18" s="56"/>
      <c r="L18" s="56"/>
      <c r="M18" s="56"/>
      <c r="N18" s="58"/>
      <c r="O18" s="52" t="s">
        <v>358</v>
      </c>
      <c r="P18" s="15" t="s">
        <v>442</v>
      </c>
      <c r="Q18" s="15">
        <v>14</v>
      </c>
      <c r="R18" s="16"/>
      <c r="S18" s="20" t="s">
        <v>116</v>
      </c>
      <c r="T18" s="21">
        <v>1962</v>
      </c>
      <c r="U18" s="28" t="s">
        <v>198</v>
      </c>
      <c r="V18" s="21">
        <v>1987</v>
      </c>
      <c r="W18" s="25"/>
      <c r="X18" s="21"/>
      <c r="Y18" s="28" t="s">
        <v>222</v>
      </c>
      <c r="Z18" s="21">
        <f t="shared" si="1"/>
        <v>26</v>
      </c>
      <c r="AA18" s="25" t="s">
        <v>664</v>
      </c>
      <c r="AB18" s="21" t="s">
        <v>308</v>
      </c>
      <c r="AC18" s="21"/>
      <c r="AE18" s="90" t="s">
        <v>373</v>
      </c>
      <c r="AF18" s="82"/>
      <c r="CP18" s="19" t="str">
        <f t="shared" si="2"/>
        <v>Wecke Jürgen</v>
      </c>
      <c r="CR18" s="19">
        <f t="shared" si="3"/>
        <v>26</v>
      </c>
      <c r="CS18" s="19" t="str">
        <f t="shared" si="4"/>
        <v xml:space="preserve"> B/C 1)</v>
      </c>
      <c r="CT18" s="154">
        <v>4187</v>
      </c>
      <c r="CU18" s="126"/>
      <c r="CV18" s="125">
        <v>774</v>
      </c>
      <c r="CW18" s="33">
        <f t="shared" si="10"/>
        <v>10</v>
      </c>
      <c r="CX18" s="83" t="str">
        <f t="shared" si="11"/>
        <v>Senior Projektingenieur</v>
      </c>
      <c r="CY18" s="125">
        <v>773</v>
      </c>
      <c r="CZ18" s="33">
        <f t="shared" si="6"/>
        <v>9</v>
      </c>
      <c r="DA18" s="83" t="str">
        <f t="shared" si="7"/>
        <v>Projektingenieur 3</v>
      </c>
      <c r="DB18" s="20"/>
      <c r="DC18" s="33">
        <v>773</v>
      </c>
      <c r="DD18" s="33">
        <f t="shared" si="8"/>
        <v>9</v>
      </c>
      <c r="DE18" s="83" t="str">
        <f t="shared" si="9"/>
        <v>Projektingenieur 3</v>
      </c>
      <c r="DJ18" s="19">
        <f t="shared" si="5"/>
        <v>4187</v>
      </c>
      <c r="DK18" s="153">
        <v>2</v>
      </c>
      <c r="DL18" s="19">
        <v>3</v>
      </c>
      <c r="DM18" s="19" t="s">
        <v>951</v>
      </c>
    </row>
    <row r="19" spans="1:117" s="19" customFormat="1" ht="30.75" customHeight="1" x14ac:dyDescent="0.2">
      <c r="A19" s="53">
        <v>0</v>
      </c>
      <c r="B19" s="53"/>
      <c r="C19" s="53">
        <f t="shared" si="0"/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445</v>
      </c>
      <c r="Q19" s="15">
        <v>15</v>
      </c>
      <c r="R19" s="16"/>
      <c r="S19" s="20" t="s">
        <v>118</v>
      </c>
      <c r="T19" s="21">
        <v>1962</v>
      </c>
      <c r="U19" s="28" t="s">
        <v>200</v>
      </c>
      <c r="V19" s="21">
        <v>1987</v>
      </c>
      <c r="W19" s="25"/>
      <c r="X19" s="21"/>
      <c r="Y19" s="28" t="s">
        <v>223</v>
      </c>
      <c r="Z19" s="118">
        <f t="shared" si="1"/>
        <v>26</v>
      </c>
      <c r="AA19" s="25" t="s">
        <v>704</v>
      </c>
      <c r="AB19" s="21" t="s">
        <v>308</v>
      </c>
      <c r="AC19" s="21"/>
      <c r="AE19" s="90" t="s">
        <v>373</v>
      </c>
      <c r="AF19" s="82"/>
      <c r="CP19" s="19" t="str">
        <f t="shared" si="2"/>
        <v>Bäumle Michael</v>
      </c>
      <c r="CR19" s="19">
        <f t="shared" si="3"/>
        <v>26</v>
      </c>
      <c r="CS19" s="19" t="str">
        <f t="shared" si="4"/>
        <v xml:space="preserve"> B/C 1)</v>
      </c>
      <c r="CT19" s="154">
        <v>4179</v>
      </c>
      <c r="CU19" s="126"/>
      <c r="CV19" s="125">
        <v>773</v>
      </c>
      <c r="CW19" s="33">
        <f t="shared" si="10"/>
        <v>9</v>
      </c>
      <c r="CX19" s="83" t="str">
        <f t="shared" si="11"/>
        <v>Projektingenieur 3</v>
      </c>
      <c r="CY19" s="125">
        <v>773</v>
      </c>
      <c r="CZ19" s="33">
        <f t="shared" si="6"/>
        <v>9</v>
      </c>
      <c r="DA19" s="83" t="str">
        <f t="shared" si="7"/>
        <v>Projektingenieur 3</v>
      </c>
      <c r="DB19" s="20"/>
      <c r="DC19" s="33">
        <v>772</v>
      </c>
      <c r="DD19" s="33">
        <f t="shared" si="8"/>
        <v>8</v>
      </c>
      <c r="DE19" s="83" t="str">
        <f t="shared" si="9"/>
        <v>Projektingenieur 2</v>
      </c>
      <c r="DJ19" s="19">
        <f t="shared" si="5"/>
        <v>4179</v>
      </c>
      <c r="DK19" s="153">
        <v>2</v>
      </c>
      <c r="DL19" s="19">
        <v>3</v>
      </c>
      <c r="DM19" s="19" t="s">
        <v>951</v>
      </c>
    </row>
    <row r="20" spans="1:117" s="19" customFormat="1" ht="15.75" x14ac:dyDescent="0.2">
      <c r="A20" s="53">
        <v>0</v>
      </c>
      <c r="B20" s="53"/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358</v>
      </c>
      <c r="P20" s="15" t="s">
        <v>443</v>
      </c>
      <c r="Q20" s="15">
        <v>16</v>
      </c>
      <c r="R20" s="42"/>
      <c r="S20" s="20" t="s">
        <v>253</v>
      </c>
      <c r="T20" s="21">
        <v>1967</v>
      </c>
      <c r="U20" s="28" t="s">
        <v>194</v>
      </c>
      <c r="V20" s="21">
        <v>1992</v>
      </c>
      <c r="W20" s="25" t="s">
        <v>314</v>
      </c>
      <c r="X20" s="21">
        <v>1999</v>
      </c>
      <c r="Y20" s="28" t="s">
        <v>315</v>
      </c>
      <c r="Z20" s="21">
        <f t="shared" si="1"/>
        <v>21</v>
      </c>
      <c r="AA20" s="25" t="s">
        <v>665</v>
      </c>
      <c r="AB20" s="21" t="s">
        <v>308</v>
      </c>
      <c r="AC20" s="21"/>
      <c r="AE20" s="90" t="s">
        <v>619</v>
      </c>
      <c r="AF20" s="82"/>
      <c r="CP20" s="19" t="str">
        <f t="shared" si="2"/>
        <v>Suter Thomas</v>
      </c>
      <c r="CR20" s="19">
        <f t="shared" si="3"/>
        <v>21</v>
      </c>
      <c r="CS20" s="19" t="str">
        <f t="shared" si="4"/>
        <v xml:space="preserve"> B/C 1)</v>
      </c>
      <c r="CT20" s="154">
        <v>3201</v>
      </c>
      <c r="CU20" s="126"/>
      <c r="CV20" s="125">
        <v>774</v>
      </c>
      <c r="CW20" s="33">
        <f t="shared" si="10"/>
        <v>10</v>
      </c>
      <c r="CX20" s="83" t="str">
        <f t="shared" si="11"/>
        <v>Senior Projektingenieur</v>
      </c>
      <c r="CY20" s="125">
        <v>774</v>
      </c>
      <c r="CZ20" s="33">
        <f t="shared" si="6"/>
        <v>10</v>
      </c>
      <c r="DA20" s="83" t="str">
        <f t="shared" si="7"/>
        <v>Senior Projektingenieur</v>
      </c>
      <c r="DB20" s="20"/>
      <c r="DC20" s="33">
        <v>773</v>
      </c>
      <c r="DD20" s="33">
        <f t="shared" si="8"/>
        <v>9</v>
      </c>
      <c r="DE20" s="83" t="str">
        <f t="shared" si="9"/>
        <v>Projektingenieur 3</v>
      </c>
      <c r="DJ20" s="19">
        <f t="shared" si="5"/>
        <v>3201</v>
      </c>
      <c r="DK20" s="153">
        <v>1</v>
      </c>
      <c r="DL20" s="19">
        <v>2</v>
      </c>
      <c r="DM20" s="19" t="s">
        <v>951</v>
      </c>
    </row>
    <row r="21" spans="1:117" s="19" customFormat="1" ht="27" x14ac:dyDescent="0.2">
      <c r="A21" s="53">
        <v>0</v>
      </c>
      <c r="B21" s="53"/>
      <c r="C21" s="53">
        <f t="shared" si="0"/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461</v>
      </c>
      <c r="Q21" s="15">
        <v>17</v>
      </c>
      <c r="R21" s="42"/>
      <c r="S21" s="20" t="s">
        <v>234</v>
      </c>
      <c r="T21" s="21">
        <v>1972</v>
      </c>
      <c r="U21" s="28" t="s">
        <v>195</v>
      </c>
      <c r="V21" s="21">
        <v>1996</v>
      </c>
      <c r="W21" s="25" t="s">
        <v>314</v>
      </c>
      <c r="X21" s="21">
        <v>2002</v>
      </c>
      <c r="Y21" s="28" t="s">
        <v>547</v>
      </c>
      <c r="Z21" s="118">
        <f t="shared" si="1"/>
        <v>17</v>
      </c>
      <c r="AA21" s="25" t="s">
        <v>676</v>
      </c>
      <c r="AB21" s="21" t="s">
        <v>308</v>
      </c>
      <c r="AC21" s="21"/>
      <c r="AE21" s="90" t="s">
        <v>373</v>
      </c>
      <c r="AF21" s="82"/>
      <c r="CP21" s="19" t="str">
        <f t="shared" si="2"/>
        <v>Müller Thomas</v>
      </c>
      <c r="CR21" s="19">
        <f t="shared" si="3"/>
        <v>17</v>
      </c>
      <c r="CS21" s="19" t="str">
        <f t="shared" si="4"/>
        <v xml:space="preserve"> B/C 1)</v>
      </c>
      <c r="CT21" s="154">
        <v>4276</v>
      </c>
      <c r="CU21" s="126"/>
      <c r="CV21" s="125">
        <v>773</v>
      </c>
      <c r="CW21" s="33">
        <f t="shared" si="10"/>
        <v>9</v>
      </c>
      <c r="CX21" s="83" t="str">
        <f t="shared" si="11"/>
        <v>Projektingenieur 3</v>
      </c>
      <c r="CY21" s="125">
        <v>773</v>
      </c>
      <c r="CZ21" s="33">
        <f t="shared" si="6"/>
        <v>9</v>
      </c>
      <c r="DA21" s="83" t="str">
        <f t="shared" si="7"/>
        <v>Projektingenieur 3</v>
      </c>
      <c r="DB21" s="20"/>
      <c r="DC21" s="33">
        <v>772</v>
      </c>
      <c r="DD21" s="33">
        <f t="shared" si="8"/>
        <v>8</v>
      </c>
      <c r="DE21" s="83" t="str">
        <f t="shared" si="9"/>
        <v>Projektingenieur 2</v>
      </c>
      <c r="DJ21" s="19">
        <f t="shared" si="5"/>
        <v>4276</v>
      </c>
      <c r="DK21" s="153">
        <v>2</v>
      </c>
      <c r="DL21" s="19">
        <v>3</v>
      </c>
      <c r="DM21" s="19" t="s">
        <v>951</v>
      </c>
    </row>
    <row r="22" spans="1:117" s="19" customFormat="1" ht="27" x14ac:dyDescent="0.2">
      <c r="A22" s="53">
        <v>0</v>
      </c>
      <c r="B22" s="53"/>
      <c r="C22" s="53">
        <f>IF(Z22&gt;=10,1,0)</f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358</v>
      </c>
      <c r="P22" s="15" t="s">
        <v>462</v>
      </c>
      <c r="Q22" s="15">
        <v>18</v>
      </c>
      <c r="R22" s="42"/>
      <c r="S22" s="20" t="s">
        <v>125</v>
      </c>
      <c r="T22" s="21">
        <v>1969</v>
      </c>
      <c r="U22" s="28" t="s">
        <v>194</v>
      </c>
      <c r="V22" s="21">
        <v>1997</v>
      </c>
      <c r="W22" s="25"/>
      <c r="X22" s="21"/>
      <c r="Y22" s="28" t="s">
        <v>336</v>
      </c>
      <c r="Z22" s="118">
        <f>$AD$3-V22</f>
        <v>16</v>
      </c>
      <c r="AA22" s="25" t="s">
        <v>677</v>
      </c>
      <c r="AB22" s="162" t="s">
        <v>926</v>
      </c>
      <c r="AC22" s="21"/>
      <c r="AE22" s="90" t="s">
        <v>373</v>
      </c>
      <c r="AF22" s="82"/>
      <c r="CP22" s="19" t="str">
        <f>+S22</f>
        <v>Rauchfleisch Alexander</v>
      </c>
      <c r="CR22" s="19">
        <f>+Z22</f>
        <v>16</v>
      </c>
      <c r="CS22" s="19" t="str">
        <f>+AB22</f>
        <v xml:space="preserve"> B/C 1)</v>
      </c>
      <c r="CT22" s="154">
        <v>4254</v>
      </c>
      <c r="CU22" s="126"/>
      <c r="CV22" s="125">
        <v>773</v>
      </c>
      <c r="CW22" s="33">
        <f>VLOOKUP($CV22,Funktionsbezeichnungen,3,0)</f>
        <v>9</v>
      </c>
      <c r="CX22" s="83" t="str">
        <f>VLOOKUP($CV22,Funktionsbezeichnungen,2,0)</f>
        <v>Projektingenieur 3</v>
      </c>
      <c r="CY22" s="125">
        <v>773</v>
      </c>
      <c r="CZ22" s="33">
        <f>VLOOKUP($CY22,Funktionsbezeichnungen,3,0)</f>
        <v>9</v>
      </c>
      <c r="DA22" s="83" t="str">
        <f>VLOOKUP($CY22,Funktionsbezeichnungen,2,0)</f>
        <v>Projektingenieur 3</v>
      </c>
      <c r="DB22" s="20"/>
      <c r="DC22" s="33">
        <v>772</v>
      </c>
      <c r="DD22" s="33">
        <f>VLOOKUP($DC22,Funktionsbezeichnungen,3,0)</f>
        <v>8</v>
      </c>
      <c r="DE22" s="83" t="str">
        <f>VLOOKUP($DC22,Funktionsbezeichnungen,2,0)</f>
        <v>Projektingenieur 2</v>
      </c>
      <c r="DJ22" s="19">
        <f t="shared" si="5"/>
        <v>4254</v>
      </c>
      <c r="DK22" s="153">
        <v>1</v>
      </c>
      <c r="DL22" s="19">
        <v>2</v>
      </c>
      <c r="DM22" s="19" t="s">
        <v>951</v>
      </c>
    </row>
    <row r="23" spans="1:117" s="19" customFormat="1" ht="27" x14ac:dyDescent="0.2">
      <c r="A23" s="53">
        <v>0</v>
      </c>
      <c r="B23" s="53"/>
      <c r="C23" s="53">
        <f>IF(Z23&gt;=10,1,0)</f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360</v>
      </c>
      <c r="P23" s="15" t="s">
        <v>463</v>
      </c>
      <c r="Q23" s="15">
        <v>19</v>
      </c>
      <c r="R23" s="42"/>
      <c r="S23" s="20" t="s">
        <v>190</v>
      </c>
      <c r="T23" s="21">
        <v>1972</v>
      </c>
      <c r="U23" s="28" t="s">
        <v>194</v>
      </c>
      <c r="V23" s="21">
        <v>1997</v>
      </c>
      <c r="W23" s="25"/>
      <c r="X23" s="21"/>
      <c r="Y23" s="28" t="s">
        <v>1021</v>
      </c>
      <c r="Z23" s="118">
        <f>$AD$3-V23</f>
        <v>16</v>
      </c>
      <c r="AA23" s="25" t="s">
        <v>678</v>
      </c>
      <c r="AB23" s="162" t="s">
        <v>926</v>
      </c>
      <c r="AC23" s="21"/>
      <c r="AE23" s="90" t="s">
        <v>402</v>
      </c>
      <c r="AF23" s="82"/>
      <c r="CP23" s="19" t="str">
        <f>+S23</f>
        <v>Stoffel Patric</v>
      </c>
      <c r="CR23" s="19">
        <f>+Z23</f>
        <v>16</v>
      </c>
      <c r="CS23" s="19" t="str">
        <f>+AB23</f>
        <v xml:space="preserve"> B/C 1)</v>
      </c>
      <c r="CT23" s="154">
        <v>4258</v>
      </c>
      <c r="CU23" s="126"/>
      <c r="CV23" s="125">
        <v>773</v>
      </c>
      <c r="CW23" s="33">
        <f>VLOOKUP($CV23,Funktionsbezeichnungen,3,0)</f>
        <v>9</v>
      </c>
      <c r="CX23" s="83" t="str">
        <f>VLOOKUP($CV23,Funktionsbezeichnungen,2,0)</f>
        <v>Projektingenieur 3</v>
      </c>
      <c r="CY23" s="125">
        <v>773</v>
      </c>
      <c r="CZ23" s="33">
        <f>VLOOKUP($CY23,Funktionsbezeichnungen,3,0)</f>
        <v>9</v>
      </c>
      <c r="DA23" s="83" t="str">
        <f>VLOOKUP($CY23,Funktionsbezeichnungen,2,0)</f>
        <v>Projektingenieur 3</v>
      </c>
      <c r="DB23" s="20"/>
      <c r="DC23" s="33">
        <v>772</v>
      </c>
      <c r="DD23" s="33">
        <f>VLOOKUP($DC23,Funktionsbezeichnungen,3,0)</f>
        <v>8</v>
      </c>
      <c r="DE23" s="83" t="str">
        <f>VLOOKUP($DC23,Funktionsbezeichnungen,2,0)</f>
        <v>Projektingenieur 2</v>
      </c>
      <c r="DJ23" s="19">
        <f t="shared" si="5"/>
        <v>4258</v>
      </c>
      <c r="DK23" s="153">
        <v>1</v>
      </c>
      <c r="DL23" s="19">
        <v>2</v>
      </c>
      <c r="DM23" s="19" t="s">
        <v>951</v>
      </c>
    </row>
    <row r="24" spans="1:117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/>
      <c r="I24" s="56"/>
      <c r="J24" s="54"/>
      <c r="K24" s="56"/>
      <c r="L24" s="56"/>
      <c r="M24" s="56"/>
      <c r="N24" s="58"/>
      <c r="O24" s="52" t="s">
        <v>359</v>
      </c>
      <c r="P24" s="15" t="s">
        <v>464</v>
      </c>
      <c r="Q24" s="15">
        <v>20</v>
      </c>
      <c r="R24" s="42"/>
      <c r="S24" s="20" t="s">
        <v>206</v>
      </c>
      <c r="T24" s="21">
        <v>1969</v>
      </c>
      <c r="U24" s="28" t="s">
        <v>221</v>
      </c>
      <c r="V24" s="21">
        <v>1998</v>
      </c>
      <c r="W24" s="25"/>
      <c r="X24" s="21"/>
      <c r="Y24" s="28" t="s">
        <v>548</v>
      </c>
      <c r="Z24" s="118">
        <f>$AD$3-V24</f>
        <v>15</v>
      </c>
      <c r="AA24" s="25" t="s">
        <v>679</v>
      </c>
      <c r="AB24" s="162" t="s">
        <v>926</v>
      </c>
      <c r="AC24" s="21"/>
      <c r="AE24" s="90" t="s">
        <v>402</v>
      </c>
      <c r="AF24" s="82"/>
      <c r="CP24" s="19" t="str">
        <f>+S24</f>
        <v>Fuchs Christian</v>
      </c>
      <c r="CR24" s="19">
        <f>+Z24</f>
        <v>15</v>
      </c>
      <c r="CS24" s="19" t="str">
        <f>+AB24</f>
        <v xml:space="preserve"> B/C 1)</v>
      </c>
      <c r="CT24" s="154">
        <v>4263</v>
      </c>
      <c r="CU24" s="126"/>
      <c r="CV24" s="125">
        <v>773</v>
      </c>
      <c r="CW24" s="33">
        <f>VLOOKUP($CV24,Funktionsbezeichnungen,3,0)</f>
        <v>9</v>
      </c>
      <c r="CX24" s="83" t="str">
        <f>VLOOKUP($CV24,Funktionsbezeichnungen,2,0)</f>
        <v>Projektingenieur 3</v>
      </c>
      <c r="CY24" s="125">
        <v>773</v>
      </c>
      <c r="CZ24" s="33">
        <f>VLOOKUP($CY24,Funktionsbezeichnungen,3,0)</f>
        <v>9</v>
      </c>
      <c r="DA24" s="83" t="str">
        <f>VLOOKUP($CY24,Funktionsbezeichnungen,2,0)</f>
        <v>Projektingenieur 3</v>
      </c>
      <c r="DB24" s="20"/>
      <c r="DC24" s="33">
        <v>772</v>
      </c>
      <c r="DD24" s="33">
        <f>VLOOKUP($DC24,Funktionsbezeichnungen,3,0)</f>
        <v>8</v>
      </c>
      <c r="DE24" s="83" t="str">
        <f>VLOOKUP($DC24,Funktionsbezeichnungen,2,0)</f>
        <v>Projektingenieur 2</v>
      </c>
      <c r="DJ24" s="19">
        <f t="shared" si="5"/>
        <v>4263</v>
      </c>
      <c r="DK24" s="153">
        <v>1</v>
      </c>
      <c r="DL24" s="19">
        <v>2</v>
      </c>
      <c r="DM24" s="19" t="s">
        <v>951</v>
      </c>
    </row>
    <row r="25" spans="1:117" s="19" customFormat="1" ht="15.75" x14ac:dyDescent="0.2">
      <c r="A25" s="53">
        <v>0</v>
      </c>
      <c r="B25" s="53"/>
      <c r="C25" s="53">
        <f>IF(Z25&gt;=10,1,0)</f>
        <v>1</v>
      </c>
      <c r="D25" s="55"/>
      <c r="E25" s="55">
        <v>1</v>
      </c>
      <c r="F25" s="56"/>
      <c r="G25" s="54"/>
      <c r="H25" s="54"/>
      <c r="I25" s="56"/>
      <c r="J25" s="54"/>
      <c r="K25" s="56"/>
      <c r="L25" s="56"/>
      <c r="M25" s="56"/>
      <c r="N25" s="58"/>
      <c r="O25" s="52" t="s">
        <v>360</v>
      </c>
      <c r="P25" s="15" t="s">
        <v>446</v>
      </c>
      <c r="Q25" s="15">
        <v>21</v>
      </c>
      <c r="R25" s="16"/>
      <c r="S25" s="20" t="s">
        <v>109</v>
      </c>
      <c r="T25" s="21">
        <v>1947</v>
      </c>
      <c r="U25" s="28" t="s">
        <v>198</v>
      </c>
      <c r="V25" s="21">
        <v>1971</v>
      </c>
      <c r="W25" s="25"/>
      <c r="X25" s="21"/>
      <c r="Y25" s="28" t="s">
        <v>1020</v>
      </c>
      <c r="Z25" s="21">
        <f>$AD$3-V25</f>
        <v>42</v>
      </c>
      <c r="AA25" s="25" t="s">
        <v>938</v>
      </c>
      <c r="AB25" s="21" t="s">
        <v>885</v>
      </c>
      <c r="AC25" s="21"/>
      <c r="AE25" s="157"/>
      <c r="AF25" s="82"/>
      <c r="CP25" s="19" t="str">
        <f>+S25</f>
        <v>Yelman Mahir</v>
      </c>
      <c r="CR25" s="19">
        <f>+Z25</f>
        <v>42</v>
      </c>
      <c r="CS25" s="152" t="str">
        <f>+AB25</f>
        <v xml:space="preserve"> C/B 5)</v>
      </c>
      <c r="CT25" s="154">
        <v>4162</v>
      </c>
      <c r="CU25" s="126"/>
      <c r="CV25" s="125" t="s">
        <v>711</v>
      </c>
      <c r="CW25" s="33"/>
      <c r="CX25" s="83"/>
      <c r="CY25" s="125" t="s">
        <v>711</v>
      </c>
      <c r="CZ25" s="33"/>
      <c r="DA25" s="83"/>
      <c r="DB25" s="20"/>
      <c r="DC25" s="33" t="s">
        <v>711</v>
      </c>
      <c r="DD25" s="33" t="s">
        <v>711</v>
      </c>
      <c r="DE25" s="83"/>
      <c r="DJ25" s="19">
        <f t="shared" si="5"/>
        <v>4162</v>
      </c>
      <c r="DK25" s="153">
        <v>2</v>
      </c>
      <c r="DL25" s="19">
        <v>3</v>
      </c>
      <c r="DM25" s="185" t="s">
        <v>951</v>
      </c>
    </row>
    <row r="26" spans="1:117" s="19" customFormat="1" ht="27" x14ac:dyDescent="0.2">
      <c r="A26" s="53">
        <v>1</v>
      </c>
      <c r="B26" s="53"/>
      <c r="C26" s="53">
        <f t="shared" si="0"/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361</v>
      </c>
      <c r="P26" s="15" t="s">
        <v>467</v>
      </c>
      <c r="Q26" s="15">
        <v>22</v>
      </c>
      <c r="R26" s="16"/>
      <c r="S26" s="20" t="s">
        <v>124</v>
      </c>
      <c r="T26" s="21">
        <v>1971</v>
      </c>
      <c r="U26" s="28" t="s">
        <v>197</v>
      </c>
      <c r="V26" s="21">
        <v>1997</v>
      </c>
      <c r="W26" s="25" t="s">
        <v>324</v>
      </c>
      <c r="X26" s="21">
        <v>2007</v>
      </c>
      <c r="Y26" s="28" t="s">
        <v>317</v>
      </c>
      <c r="Z26" s="170">
        <f t="shared" si="1"/>
        <v>16</v>
      </c>
      <c r="AA26" s="25" t="s">
        <v>705</v>
      </c>
      <c r="AB26" s="21" t="s">
        <v>308</v>
      </c>
      <c r="AC26" s="21"/>
      <c r="AE26" s="90" t="s">
        <v>373</v>
      </c>
      <c r="AF26" s="82"/>
      <c r="CP26" s="19" t="str">
        <f t="shared" si="2"/>
        <v>Brunkhorst Marc</v>
      </c>
      <c r="CR26" s="19">
        <f t="shared" si="3"/>
        <v>16</v>
      </c>
      <c r="CS26" s="19" t="str">
        <f t="shared" si="4"/>
        <v xml:space="preserve"> B/C 1)</v>
      </c>
      <c r="CT26" s="154">
        <v>7679</v>
      </c>
      <c r="CU26" s="126"/>
      <c r="CV26" s="125">
        <v>773</v>
      </c>
      <c r="CW26" s="33">
        <f t="shared" si="10"/>
        <v>9</v>
      </c>
      <c r="CX26" s="83" t="str">
        <f t="shared" si="11"/>
        <v>Projektingenieur 3</v>
      </c>
      <c r="CY26" s="125">
        <v>773</v>
      </c>
      <c r="CZ26" s="33">
        <f t="shared" si="6"/>
        <v>9</v>
      </c>
      <c r="DA26" s="83" t="str">
        <f t="shared" si="7"/>
        <v>Projektingenieur 3</v>
      </c>
      <c r="DB26" s="20"/>
      <c r="DC26" s="33">
        <v>772</v>
      </c>
      <c r="DD26" s="33">
        <f t="shared" si="8"/>
        <v>8</v>
      </c>
      <c r="DE26" s="83" t="str">
        <f t="shared" si="9"/>
        <v>Projektingenieur 2</v>
      </c>
      <c r="DJ26" s="19">
        <f t="shared" si="5"/>
        <v>7679</v>
      </c>
      <c r="DK26" s="153">
        <v>1</v>
      </c>
      <c r="DL26" s="19">
        <v>2</v>
      </c>
      <c r="DM26" s="19" t="s">
        <v>951</v>
      </c>
    </row>
    <row r="27" spans="1:117" s="19" customFormat="1" ht="15.75" x14ac:dyDescent="0.2">
      <c r="A27" s="53">
        <v>0</v>
      </c>
      <c r="B27" s="53"/>
      <c r="C27" s="53">
        <f t="shared" si="0"/>
        <v>1</v>
      </c>
      <c r="D27" s="55"/>
      <c r="E27" s="55">
        <v>1</v>
      </c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358</v>
      </c>
      <c r="P27" s="15" t="s">
        <v>444</v>
      </c>
      <c r="Q27" s="15">
        <v>23</v>
      </c>
      <c r="R27" s="16"/>
      <c r="S27" s="20" t="s">
        <v>103</v>
      </c>
      <c r="T27" s="21">
        <v>1953</v>
      </c>
      <c r="U27" s="28" t="s">
        <v>195</v>
      </c>
      <c r="V27" s="21">
        <v>1976</v>
      </c>
      <c r="W27" s="25"/>
      <c r="X27" s="21"/>
      <c r="Y27" s="28" t="s">
        <v>104</v>
      </c>
      <c r="Z27" s="21">
        <f t="shared" si="1"/>
        <v>37</v>
      </c>
      <c r="AA27" s="25" t="s">
        <v>666</v>
      </c>
      <c r="AB27" s="21" t="s">
        <v>309</v>
      </c>
      <c r="AC27" s="21"/>
      <c r="AE27" s="90" t="s">
        <v>373</v>
      </c>
      <c r="AF27" s="82"/>
      <c r="CP27" s="19" t="str">
        <f t="shared" si="2"/>
        <v>Freiermuth Fritz</v>
      </c>
      <c r="CR27" s="19">
        <f t="shared" si="3"/>
        <v>37</v>
      </c>
      <c r="CS27" s="19" t="str">
        <f t="shared" si="4"/>
        <v xml:space="preserve"> C/B 3)</v>
      </c>
      <c r="CT27" s="154">
        <v>2143</v>
      </c>
      <c r="CU27" s="126"/>
      <c r="CV27" s="125">
        <v>751</v>
      </c>
      <c r="CW27" s="33">
        <f t="shared" si="10"/>
        <v>10</v>
      </c>
      <c r="CX27" s="83" t="str">
        <f t="shared" si="11"/>
        <v>Vorgesetzter  -  2. Stufe</v>
      </c>
      <c r="CY27" s="124">
        <v>751</v>
      </c>
      <c r="CZ27" s="33">
        <f t="shared" si="6"/>
        <v>10</v>
      </c>
      <c r="DA27" s="83" t="str">
        <f t="shared" si="7"/>
        <v>Vorgesetzter  -  2. Stufe</v>
      </c>
      <c r="DB27" s="20"/>
      <c r="DC27" s="124">
        <v>751</v>
      </c>
      <c r="DD27" s="33">
        <f t="shared" si="8"/>
        <v>10</v>
      </c>
      <c r="DE27" s="83" t="str">
        <f t="shared" si="9"/>
        <v>Vorgesetzter  -  2. Stufe</v>
      </c>
      <c r="DJ27" s="19">
        <f t="shared" si="5"/>
        <v>2143</v>
      </c>
      <c r="DK27" s="153">
        <v>2</v>
      </c>
      <c r="DL27" s="19">
        <v>3</v>
      </c>
      <c r="DM27" s="19" t="s">
        <v>951</v>
      </c>
    </row>
    <row r="28" spans="1:117" s="19" customFormat="1" x14ac:dyDescent="0.2">
      <c r="A28" s="53">
        <v>0</v>
      </c>
      <c r="B28" s="53"/>
      <c r="C28" s="53">
        <f t="shared" si="0"/>
        <v>1</v>
      </c>
      <c r="D28" s="55"/>
      <c r="E28" s="55">
        <v>1</v>
      </c>
      <c r="F28" s="56"/>
      <c r="G28" s="54"/>
      <c r="H28" s="54">
        <v>1</v>
      </c>
      <c r="I28" s="56"/>
      <c r="J28" s="54"/>
      <c r="K28" s="56"/>
      <c r="L28" s="56"/>
      <c r="M28" s="56"/>
      <c r="N28" s="58"/>
      <c r="O28" s="52" t="s">
        <v>361</v>
      </c>
      <c r="P28" s="15" t="s">
        <v>447</v>
      </c>
      <c r="Q28" s="15">
        <v>24</v>
      </c>
      <c r="R28" s="16"/>
      <c r="S28" s="20" t="s">
        <v>111</v>
      </c>
      <c r="T28" s="21">
        <v>1954</v>
      </c>
      <c r="U28" s="28" t="s">
        <v>195</v>
      </c>
      <c r="V28" s="21">
        <v>1976</v>
      </c>
      <c r="W28" s="25"/>
      <c r="X28" s="21"/>
      <c r="Y28" s="28" t="s">
        <v>547</v>
      </c>
      <c r="Z28" s="21">
        <f t="shared" si="1"/>
        <v>37</v>
      </c>
      <c r="AA28" s="25" t="s">
        <v>671</v>
      </c>
      <c r="AB28" s="21" t="s">
        <v>105</v>
      </c>
      <c r="AC28" s="21"/>
      <c r="AE28" s="90" t="s">
        <v>415</v>
      </c>
      <c r="AF28" s="82"/>
      <c r="CP28" s="19" t="str">
        <f t="shared" si="2"/>
        <v>Buser Edi</v>
      </c>
      <c r="CR28" s="19">
        <f t="shared" si="3"/>
        <v>37</v>
      </c>
      <c r="CS28" s="19" t="str">
        <f t="shared" si="4"/>
        <v>C</v>
      </c>
      <c r="CT28" s="154">
        <v>3160</v>
      </c>
      <c r="CU28" s="126"/>
      <c r="CV28" s="125">
        <v>772</v>
      </c>
      <c r="CW28" s="33">
        <f t="shared" si="10"/>
        <v>8</v>
      </c>
      <c r="CX28" s="83" t="str">
        <f t="shared" si="11"/>
        <v>Projektingenieur 2</v>
      </c>
      <c r="CY28" s="125">
        <v>772</v>
      </c>
      <c r="CZ28" s="33">
        <f t="shared" si="6"/>
        <v>8</v>
      </c>
      <c r="DA28" s="83" t="str">
        <f t="shared" si="7"/>
        <v>Projektingenieur 2</v>
      </c>
      <c r="DB28" s="20"/>
      <c r="DC28" s="33">
        <v>772</v>
      </c>
      <c r="DD28" s="33">
        <f t="shared" si="8"/>
        <v>8</v>
      </c>
      <c r="DE28" s="83" t="str">
        <f t="shared" si="9"/>
        <v>Projektingenieur 2</v>
      </c>
      <c r="DJ28" s="19">
        <f t="shared" si="5"/>
        <v>3160</v>
      </c>
      <c r="DK28" s="153">
        <v>2</v>
      </c>
      <c r="DL28" s="19">
        <v>3</v>
      </c>
      <c r="DM28" s="19" t="s">
        <v>951</v>
      </c>
    </row>
    <row r="29" spans="1:117" s="19" customFormat="1" x14ac:dyDescent="0.2">
      <c r="A29" s="53">
        <v>0</v>
      </c>
      <c r="B29" s="53"/>
      <c r="C29" s="53">
        <f t="shared" si="0"/>
        <v>1</v>
      </c>
      <c r="D29" s="55">
        <v>1</v>
      </c>
      <c r="E29" s="55"/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359</v>
      </c>
      <c r="P29" s="15" t="s">
        <v>448</v>
      </c>
      <c r="Q29" s="15">
        <v>25</v>
      </c>
      <c r="R29" s="16"/>
      <c r="S29" s="20" t="s">
        <v>112</v>
      </c>
      <c r="T29" s="21">
        <v>1956</v>
      </c>
      <c r="U29" s="26" t="s">
        <v>854</v>
      </c>
      <c r="V29" s="21">
        <v>1981</v>
      </c>
      <c r="W29" s="25" t="s">
        <v>855</v>
      </c>
      <c r="X29" s="21">
        <v>1990</v>
      </c>
      <c r="Y29" s="28" t="s">
        <v>329</v>
      </c>
      <c r="Z29" s="21">
        <f t="shared" si="1"/>
        <v>32</v>
      </c>
      <c r="AA29" s="25" t="s">
        <v>671</v>
      </c>
      <c r="AB29" s="21" t="s">
        <v>105</v>
      </c>
      <c r="AC29" s="21"/>
      <c r="AE29" s="90" t="s">
        <v>389</v>
      </c>
      <c r="AF29" s="82"/>
      <c r="CP29" s="19" t="str">
        <f t="shared" si="2"/>
        <v>Bergmann Georg</v>
      </c>
      <c r="CR29" s="19">
        <f t="shared" si="3"/>
        <v>32</v>
      </c>
      <c r="CS29" s="19" t="str">
        <f t="shared" si="4"/>
        <v>C</v>
      </c>
      <c r="CT29" s="154">
        <v>4185</v>
      </c>
      <c r="CU29" s="126"/>
      <c r="CV29" s="125">
        <v>772</v>
      </c>
      <c r="CW29" s="33">
        <f t="shared" si="10"/>
        <v>8</v>
      </c>
      <c r="CX29" s="83" t="str">
        <f t="shared" si="11"/>
        <v>Projektingenieur 2</v>
      </c>
      <c r="CY29" s="125">
        <v>772</v>
      </c>
      <c r="CZ29" s="33">
        <f t="shared" si="6"/>
        <v>8</v>
      </c>
      <c r="DA29" s="83" t="str">
        <f t="shared" si="7"/>
        <v>Projektingenieur 2</v>
      </c>
      <c r="DB29" s="20"/>
      <c r="DC29" s="33">
        <v>772</v>
      </c>
      <c r="DD29" s="33">
        <f t="shared" si="8"/>
        <v>8</v>
      </c>
      <c r="DE29" s="83" t="str">
        <f t="shared" si="9"/>
        <v>Projektingenieur 2</v>
      </c>
      <c r="DJ29" s="19">
        <f t="shared" si="5"/>
        <v>4185</v>
      </c>
      <c r="DK29" s="153">
        <v>1</v>
      </c>
      <c r="DL29" s="19">
        <v>2</v>
      </c>
      <c r="DM29" s="19" t="s">
        <v>951</v>
      </c>
    </row>
    <row r="30" spans="1:117" s="19" customFormat="1" x14ac:dyDescent="0.2">
      <c r="A30" s="53">
        <v>0</v>
      </c>
      <c r="B30" s="53"/>
      <c r="C30" s="53">
        <f t="shared" si="0"/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359</v>
      </c>
      <c r="P30" s="15" t="s">
        <v>450</v>
      </c>
      <c r="Q30" s="15">
        <v>26</v>
      </c>
      <c r="R30" s="16"/>
      <c r="S30" s="20" t="s">
        <v>214</v>
      </c>
      <c r="T30" s="21">
        <v>1960</v>
      </c>
      <c r="U30" s="28" t="s">
        <v>237</v>
      </c>
      <c r="V30" s="21">
        <v>1986</v>
      </c>
      <c r="W30" s="25"/>
      <c r="X30" s="21"/>
      <c r="Y30" s="28" t="s">
        <v>228</v>
      </c>
      <c r="Z30" s="21">
        <f t="shared" si="1"/>
        <v>27</v>
      </c>
      <c r="AA30" s="25" t="s">
        <v>672</v>
      </c>
      <c r="AB30" s="21" t="s">
        <v>105</v>
      </c>
      <c r="AC30" s="21"/>
      <c r="AE30" s="90" t="s">
        <v>373</v>
      </c>
      <c r="AF30" s="82"/>
      <c r="CP30" s="19" t="str">
        <f t="shared" si="2"/>
        <v>Beck Peter</v>
      </c>
      <c r="CR30" s="19">
        <f t="shared" si="3"/>
        <v>27</v>
      </c>
      <c r="CS30" s="19" t="str">
        <f t="shared" si="4"/>
        <v>C</v>
      </c>
      <c r="CT30" s="154">
        <v>4269</v>
      </c>
      <c r="CU30" s="126"/>
      <c r="CV30" s="125">
        <v>772</v>
      </c>
      <c r="CW30" s="33">
        <f t="shared" si="10"/>
        <v>8</v>
      </c>
      <c r="CX30" s="83" t="str">
        <f t="shared" si="11"/>
        <v>Projektingenieur 2</v>
      </c>
      <c r="CY30" s="125">
        <v>772</v>
      </c>
      <c r="CZ30" s="33">
        <f t="shared" si="6"/>
        <v>8</v>
      </c>
      <c r="DA30" s="83" t="str">
        <f t="shared" si="7"/>
        <v>Projektingenieur 2</v>
      </c>
      <c r="DB30" s="20"/>
      <c r="DC30" s="33">
        <v>772</v>
      </c>
      <c r="DD30" s="33">
        <f t="shared" si="8"/>
        <v>8</v>
      </c>
      <c r="DE30" s="83" t="str">
        <f t="shared" si="9"/>
        <v>Projektingenieur 2</v>
      </c>
      <c r="DJ30" s="19">
        <f t="shared" si="5"/>
        <v>4269</v>
      </c>
      <c r="DK30" s="153">
        <v>2</v>
      </c>
      <c r="DL30" s="19">
        <v>3</v>
      </c>
      <c r="DM30" s="19" t="s">
        <v>951</v>
      </c>
    </row>
    <row r="31" spans="1:117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>
        <v>1</v>
      </c>
      <c r="I31" s="56"/>
      <c r="J31" s="54"/>
      <c r="K31" s="56"/>
      <c r="L31" s="56"/>
      <c r="M31" s="56"/>
      <c r="N31" s="58"/>
      <c r="O31" s="52" t="s">
        <v>361</v>
      </c>
      <c r="P31" s="15" t="s">
        <v>873</v>
      </c>
      <c r="Q31" s="15">
        <v>27</v>
      </c>
      <c r="R31" s="16"/>
      <c r="S31" s="20" t="s">
        <v>874</v>
      </c>
      <c r="T31" s="21">
        <v>1959</v>
      </c>
      <c r="U31" s="26" t="s">
        <v>117</v>
      </c>
      <c r="V31" s="21">
        <v>1990</v>
      </c>
      <c r="W31" s="25"/>
      <c r="X31" s="21"/>
      <c r="Y31" s="28" t="s">
        <v>875</v>
      </c>
      <c r="Z31" s="21">
        <f t="shared" si="1"/>
        <v>23</v>
      </c>
      <c r="AA31" s="25" t="s">
        <v>671</v>
      </c>
      <c r="AB31" s="21" t="s">
        <v>105</v>
      </c>
      <c r="AC31" s="21"/>
      <c r="AE31" s="90" t="s">
        <v>389</v>
      </c>
      <c r="AF31" s="82"/>
      <c r="CP31" s="19" t="str">
        <f t="shared" si="2"/>
        <v>Wick Bernd</v>
      </c>
      <c r="CR31" s="19">
        <f t="shared" si="3"/>
        <v>23</v>
      </c>
      <c r="CS31" s="19" t="str">
        <f t="shared" si="4"/>
        <v>C</v>
      </c>
      <c r="CT31" s="154">
        <v>3208</v>
      </c>
      <c r="CU31" s="126"/>
      <c r="CV31" s="125">
        <v>772</v>
      </c>
      <c r="CW31" s="33">
        <f t="shared" si="10"/>
        <v>8</v>
      </c>
      <c r="CX31" s="83" t="str">
        <f t="shared" si="11"/>
        <v>Projektingenieur 2</v>
      </c>
      <c r="CY31" s="125"/>
      <c r="CZ31" s="33"/>
      <c r="DA31" s="83"/>
      <c r="DB31" s="20"/>
      <c r="DC31" s="33">
        <v>772</v>
      </c>
      <c r="DD31" s="33">
        <f t="shared" si="8"/>
        <v>8</v>
      </c>
      <c r="DE31" s="83" t="str">
        <f t="shared" si="9"/>
        <v>Projektingenieur 2</v>
      </c>
      <c r="DJ31" s="19">
        <f t="shared" si="5"/>
        <v>3208</v>
      </c>
      <c r="DK31" s="153">
        <v>2</v>
      </c>
      <c r="DL31" s="19">
        <v>3</v>
      </c>
      <c r="DM31" s="19" t="s">
        <v>951</v>
      </c>
    </row>
    <row r="32" spans="1:117" s="19" customFormat="1" x14ac:dyDescent="0.2">
      <c r="A32" s="53">
        <v>1</v>
      </c>
      <c r="B32" s="53"/>
      <c r="C32" s="53">
        <f t="shared" si="0"/>
        <v>1</v>
      </c>
      <c r="D32" s="55">
        <v>1</v>
      </c>
      <c r="E32" s="55"/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359</v>
      </c>
      <c r="P32" s="15" t="s">
        <v>452</v>
      </c>
      <c r="Q32" s="15">
        <v>28</v>
      </c>
      <c r="R32" s="42"/>
      <c r="S32" s="27" t="s">
        <v>122</v>
      </c>
      <c r="T32" s="21">
        <v>1968</v>
      </c>
      <c r="U32" s="28" t="s">
        <v>201</v>
      </c>
      <c r="V32" s="21">
        <v>1994</v>
      </c>
      <c r="W32" s="25"/>
      <c r="X32" s="21"/>
      <c r="Y32" s="26" t="s">
        <v>123</v>
      </c>
      <c r="Z32" s="21">
        <f t="shared" si="1"/>
        <v>19</v>
      </c>
      <c r="AA32" s="25" t="s">
        <v>673</v>
      </c>
      <c r="AB32" s="21" t="s">
        <v>105</v>
      </c>
      <c r="AC32" s="21"/>
      <c r="AE32" s="90" t="s">
        <v>373</v>
      </c>
      <c r="AF32" s="82"/>
      <c r="CP32" s="19" t="str">
        <f t="shared" si="2"/>
        <v>Kern Etienne</v>
      </c>
      <c r="CR32" s="19">
        <f t="shared" si="3"/>
        <v>19</v>
      </c>
      <c r="CS32" s="19" t="str">
        <f t="shared" si="4"/>
        <v>C</v>
      </c>
      <c r="CT32" s="154">
        <v>4246</v>
      </c>
      <c r="CU32" s="126"/>
      <c r="CV32" s="125">
        <v>772</v>
      </c>
      <c r="CW32" s="33">
        <f t="shared" si="10"/>
        <v>8</v>
      </c>
      <c r="CX32" s="83" t="str">
        <f t="shared" si="11"/>
        <v>Projektingenieur 2</v>
      </c>
      <c r="CY32" s="125">
        <v>772</v>
      </c>
      <c r="CZ32" s="33">
        <f t="shared" ref="CZ32:CZ45" si="12">VLOOKUP($CY32,Funktionsbezeichnungen,3,0)</f>
        <v>8</v>
      </c>
      <c r="DA32" s="83" t="str">
        <f t="shared" ref="DA32:DA45" si="13">VLOOKUP($CY32,Funktionsbezeichnungen,2,0)</f>
        <v>Projektingenieur 2</v>
      </c>
      <c r="DB32" s="20"/>
      <c r="DC32" s="33">
        <v>772</v>
      </c>
      <c r="DD32" s="33">
        <f t="shared" si="8"/>
        <v>8</v>
      </c>
      <c r="DE32" s="83" t="str">
        <f t="shared" si="9"/>
        <v>Projektingenieur 2</v>
      </c>
      <c r="DJ32" s="19">
        <f t="shared" si="5"/>
        <v>4246</v>
      </c>
      <c r="DK32" s="153">
        <v>1</v>
      </c>
      <c r="DL32" s="19">
        <v>2</v>
      </c>
      <c r="DM32" s="19" t="s">
        <v>951</v>
      </c>
    </row>
    <row r="33" spans="1:117" s="19" customFormat="1" x14ac:dyDescent="0.2">
      <c r="A33" s="53">
        <v>0</v>
      </c>
      <c r="B33" s="53"/>
      <c r="C33" s="53">
        <f t="shared" si="0"/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360</v>
      </c>
      <c r="P33" s="15" t="s">
        <v>458</v>
      </c>
      <c r="Q33" s="15">
        <v>29</v>
      </c>
      <c r="R33" s="16"/>
      <c r="S33" s="20" t="s">
        <v>275</v>
      </c>
      <c r="T33" s="21">
        <v>1969</v>
      </c>
      <c r="U33" s="28" t="s">
        <v>299</v>
      </c>
      <c r="V33" s="21">
        <v>1996</v>
      </c>
      <c r="W33" s="25"/>
      <c r="X33" s="21"/>
      <c r="Y33" s="25" t="s">
        <v>276</v>
      </c>
      <c r="Z33" s="21">
        <f t="shared" si="1"/>
        <v>17</v>
      </c>
      <c r="AA33" s="25" t="s">
        <v>110</v>
      </c>
      <c r="AB33" s="21" t="s">
        <v>105</v>
      </c>
      <c r="AC33" s="21"/>
      <c r="AE33" s="90" t="s">
        <v>376</v>
      </c>
      <c r="AF33" s="82"/>
      <c r="CP33" s="19" t="str">
        <f t="shared" si="2"/>
        <v>Knoll Bernd</v>
      </c>
      <c r="CR33" s="19">
        <f t="shared" si="3"/>
        <v>17</v>
      </c>
      <c r="CS33" s="19" t="str">
        <f t="shared" si="4"/>
        <v>C</v>
      </c>
      <c r="CT33" s="154">
        <v>4291</v>
      </c>
      <c r="CU33" s="126"/>
      <c r="CV33" s="125">
        <v>772</v>
      </c>
      <c r="CW33" s="33">
        <f t="shared" si="10"/>
        <v>8</v>
      </c>
      <c r="CX33" s="83" t="str">
        <f t="shared" si="11"/>
        <v>Projektingenieur 2</v>
      </c>
      <c r="CY33" s="125">
        <v>772</v>
      </c>
      <c r="CZ33" s="33">
        <f t="shared" si="12"/>
        <v>8</v>
      </c>
      <c r="DA33" s="83" t="str">
        <f t="shared" si="13"/>
        <v>Projektingenieur 2</v>
      </c>
      <c r="DB33" s="20"/>
      <c r="DC33" s="33">
        <v>772</v>
      </c>
      <c r="DD33" s="33">
        <f t="shared" si="8"/>
        <v>8</v>
      </c>
      <c r="DE33" s="83" t="str">
        <f t="shared" si="9"/>
        <v>Projektingenieur 2</v>
      </c>
      <c r="DJ33" s="19">
        <f t="shared" si="5"/>
        <v>4291</v>
      </c>
      <c r="DK33" s="153">
        <v>1</v>
      </c>
      <c r="DL33" s="19">
        <v>2</v>
      </c>
      <c r="DM33" s="185" t="s">
        <v>968</v>
      </c>
    </row>
    <row r="34" spans="1:117" s="19" customFormat="1" ht="24.95" customHeight="1" x14ac:dyDescent="0.2">
      <c r="A34" s="53">
        <v>0</v>
      </c>
      <c r="B34" s="53">
        <v>1</v>
      </c>
      <c r="C34" s="53">
        <f t="shared" si="0"/>
        <v>1</v>
      </c>
      <c r="D34" s="55"/>
      <c r="E34" s="55"/>
      <c r="F34" s="56">
        <v>1</v>
      </c>
      <c r="G34" s="54"/>
      <c r="H34" s="54"/>
      <c r="I34" s="56"/>
      <c r="J34" s="54"/>
      <c r="K34" s="56"/>
      <c r="L34" s="56"/>
      <c r="M34" s="56"/>
      <c r="N34" s="58"/>
      <c r="O34" s="166" t="s">
        <v>359</v>
      </c>
      <c r="P34" s="167" t="s">
        <v>460</v>
      </c>
      <c r="Q34" s="15">
        <v>30</v>
      </c>
      <c r="R34" s="168"/>
      <c r="S34" s="20" t="s">
        <v>231</v>
      </c>
      <c r="T34" s="21">
        <v>1967</v>
      </c>
      <c r="U34" s="28" t="s">
        <v>232</v>
      </c>
      <c r="V34" s="21">
        <v>1996</v>
      </c>
      <c r="W34" s="25"/>
      <c r="X34" s="21"/>
      <c r="Y34" s="28" t="s">
        <v>233</v>
      </c>
      <c r="Z34" s="118">
        <f t="shared" si="1"/>
        <v>17</v>
      </c>
      <c r="AA34" s="25" t="s">
        <v>675</v>
      </c>
      <c r="AB34" s="118" t="s">
        <v>105</v>
      </c>
      <c r="AC34" s="21"/>
      <c r="AE34" s="90" t="s">
        <v>373</v>
      </c>
      <c r="AF34" s="82"/>
      <c r="CP34" s="19" t="str">
        <f t="shared" si="2"/>
        <v>Ruff Ute</v>
      </c>
      <c r="CR34" s="19">
        <f t="shared" si="3"/>
        <v>17</v>
      </c>
      <c r="CS34" s="19" t="str">
        <f t="shared" si="4"/>
        <v>C</v>
      </c>
      <c r="CT34" s="154">
        <v>4277</v>
      </c>
      <c r="CU34" s="126"/>
      <c r="CV34" s="125">
        <v>782</v>
      </c>
      <c r="CW34" s="33">
        <f t="shared" si="10"/>
        <v>8</v>
      </c>
      <c r="CX34" s="83" t="str">
        <f t="shared" si="11"/>
        <v>Projektingenieur 2</v>
      </c>
      <c r="CY34" s="125">
        <v>782</v>
      </c>
      <c r="CZ34" s="33">
        <f t="shared" si="12"/>
        <v>8</v>
      </c>
      <c r="DA34" s="83" t="str">
        <f t="shared" si="13"/>
        <v>Projektingenieur 2</v>
      </c>
      <c r="DB34" s="20"/>
      <c r="DC34" s="33">
        <v>782</v>
      </c>
      <c r="DD34" s="33">
        <f t="shared" si="8"/>
        <v>8</v>
      </c>
      <c r="DE34" s="83" t="str">
        <f t="shared" si="9"/>
        <v>Projektingenieur 2</v>
      </c>
      <c r="DJ34" s="19">
        <f t="shared" si="5"/>
        <v>4277</v>
      </c>
      <c r="DK34" s="153">
        <v>3</v>
      </c>
      <c r="DL34" s="19">
        <v>2</v>
      </c>
      <c r="DM34" s="19" t="s">
        <v>952</v>
      </c>
    </row>
    <row r="35" spans="1:117" s="19" customFormat="1" x14ac:dyDescent="0.2">
      <c r="A35" s="53">
        <v>0</v>
      </c>
      <c r="B35" s="53">
        <v>1</v>
      </c>
      <c r="C35" s="53">
        <f t="shared" si="0"/>
        <v>1</v>
      </c>
      <c r="D35" s="55"/>
      <c r="E35" s="55">
        <v>1</v>
      </c>
      <c r="F35" s="56"/>
      <c r="G35" s="54"/>
      <c r="H35" s="54"/>
      <c r="I35" s="56"/>
      <c r="J35" s="54"/>
      <c r="K35" s="56"/>
      <c r="L35" s="56"/>
      <c r="M35" s="56"/>
      <c r="N35" s="58"/>
      <c r="O35" s="52" t="s">
        <v>361</v>
      </c>
      <c r="P35" s="15" t="s">
        <v>465</v>
      </c>
      <c r="Q35" s="15">
        <v>31</v>
      </c>
      <c r="R35" s="42"/>
      <c r="S35" s="20" t="s">
        <v>262</v>
      </c>
      <c r="T35" s="21">
        <v>1969</v>
      </c>
      <c r="U35" s="28" t="s">
        <v>945</v>
      </c>
      <c r="V35" s="21">
        <v>1998</v>
      </c>
      <c r="W35" s="25"/>
      <c r="X35" s="21"/>
      <c r="Y35" s="28" t="s">
        <v>335</v>
      </c>
      <c r="Z35" s="21">
        <f t="shared" si="1"/>
        <v>15</v>
      </c>
      <c r="AA35" s="25" t="s">
        <v>680</v>
      </c>
      <c r="AB35" s="21" t="s">
        <v>105</v>
      </c>
      <c r="AC35" s="21"/>
      <c r="AE35" s="90" t="s">
        <v>373</v>
      </c>
      <c r="AF35" s="82"/>
      <c r="CP35" s="19" t="str">
        <f t="shared" si="2"/>
        <v>Haas Gabi</v>
      </c>
      <c r="CR35" s="19">
        <f t="shared" si="3"/>
        <v>15</v>
      </c>
      <c r="CS35" s="19" t="str">
        <f t="shared" si="4"/>
        <v>C</v>
      </c>
      <c r="CT35" s="154">
        <v>4288</v>
      </c>
      <c r="CU35" s="126"/>
      <c r="CV35" s="125">
        <v>772</v>
      </c>
      <c r="CW35" s="33">
        <f t="shared" si="10"/>
        <v>8</v>
      </c>
      <c r="CX35" s="83" t="str">
        <f t="shared" si="11"/>
        <v>Projektingenieur 2</v>
      </c>
      <c r="CY35" s="125">
        <v>772</v>
      </c>
      <c r="CZ35" s="33">
        <f t="shared" si="12"/>
        <v>8</v>
      </c>
      <c r="DA35" s="83" t="str">
        <f t="shared" si="13"/>
        <v>Projektingenieur 2</v>
      </c>
      <c r="DB35" s="20"/>
      <c r="DC35" s="33">
        <v>772</v>
      </c>
      <c r="DD35" s="33">
        <f t="shared" si="8"/>
        <v>8</v>
      </c>
      <c r="DE35" s="83" t="str">
        <f t="shared" si="9"/>
        <v>Projektingenieur 2</v>
      </c>
      <c r="DJ35" s="19">
        <f t="shared" si="5"/>
        <v>4288</v>
      </c>
      <c r="DK35" s="153">
        <v>2</v>
      </c>
      <c r="DL35" s="19">
        <v>3</v>
      </c>
      <c r="DM35" s="19" t="s">
        <v>951</v>
      </c>
    </row>
    <row r="36" spans="1:117" s="19" customFormat="1" x14ac:dyDescent="0.2">
      <c r="A36" s="53">
        <v>0</v>
      </c>
      <c r="B36" s="53"/>
      <c r="C36" s="53">
        <f t="shared" si="0"/>
        <v>1</v>
      </c>
      <c r="D36" s="55"/>
      <c r="E36" s="55">
        <v>1</v>
      </c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466</v>
      </c>
      <c r="Q36" s="15">
        <v>32</v>
      </c>
      <c r="R36" s="42"/>
      <c r="S36" s="20" t="s">
        <v>246</v>
      </c>
      <c r="T36" s="21">
        <v>1972</v>
      </c>
      <c r="U36" s="28" t="s">
        <v>198</v>
      </c>
      <c r="V36" s="21">
        <v>1998</v>
      </c>
      <c r="W36" s="25"/>
      <c r="X36" s="21"/>
      <c r="Y36" s="28" t="s">
        <v>247</v>
      </c>
      <c r="Z36" s="21">
        <f t="shared" si="1"/>
        <v>15</v>
      </c>
      <c r="AA36" s="25" t="s">
        <v>392</v>
      </c>
      <c r="AB36" s="21" t="s">
        <v>105</v>
      </c>
      <c r="AC36" s="21"/>
      <c r="AE36" s="90" t="s">
        <v>404</v>
      </c>
      <c r="AF36" s="82"/>
      <c r="CP36" s="19" t="str">
        <f t="shared" si="2"/>
        <v>Martin Dirk</v>
      </c>
      <c r="CR36" s="19">
        <f t="shared" si="3"/>
        <v>15</v>
      </c>
      <c r="CS36" s="19" t="str">
        <f t="shared" si="4"/>
        <v>C</v>
      </c>
      <c r="CT36" s="154">
        <v>7696</v>
      </c>
      <c r="CU36" s="126"/>
      <c r="CV36" s="125">
        <v>772</v>
      </c>
      <c r="CW36" s="33">
        <f t="shared" si="10"/>
        <v>8</v>
      </c>
      <c r="CX36" s="83" t="str">
        <f t="shared" si="11"/>
        <v>Projektingenieur 2</v>
      </c>
      <c r="CY36" s="125">
        <v>772</v>
      </c>
      <c r="CZ36" s="33">
        <f t="shared" si="12"/>
        <v>8</v>
      </c>
      <c r="DA36" s="83" t="str">
        <f t="shared" si="13"/>
        <v>Projektingenieur 2</v>
      </c>
      <c r="DB36" s="20"/>
      <c r="DC36" s="33">
        <v>772</v>
      </c>
      <c r="DD36" s="33">
        <f t="shared" si="8"/>
        <v>8</v>
      </c>
      <c r="DE36" s="83" t="str">
        <f t="shared" si="9"/>
        <v>Projektingenieur 2</v>
      </c>
      <c r="DJ36" s="19">
        <f t="shared" si="5"/>
        <v>7696</v>
      </c>
      <c r="DK36" s="153">
        <v>2</v>
      </c>
      <c r="DL36" s="19">
        <v>3</v>
      </c>
      <c r="DM36" s="19" t="s">
        <v>951</v>
      </c>
    </row>
    <row r="37" spans="1:117" s="19" customFormat="1" x14ac:dyDescent="0.2">
      <c r="A37" s="53">
        <v>0</v>
      </c>
      <c r="B37" s="53">
        <v>1</v>
      </c>
      <c r="C37" s="53">
        <f t="shared" si="0"/>
        <v>1</v>
      </c>
      <c r="D37" s="55">
        <v>1</v>
      </c>
      <c r="E37" s="55"/>
      <c r="F37" s="56"/>
      <c r="G37" s="54"/>
      <c r="H37" s="54"/>
      <c r="I37" s="56"/>
      <c r="J37" s="54"/>
      <c r="K37" s="56"/>
      <c r="L37" s="56"/>
      <c r="M37" s="56"/>
      <c r="N37" s="58"/>
      <c r="O37" s="52" t="s">
        <v>360</v>
      </c>
      <c r="P37" s="15" t="s">
        <v>549</v>
      </c>
      <c r="Q37" s="15">
        <v>33</v>
      </c>
      <c r="R37" s="42"/>
      <c r="S37" s="20" t="s">
        <v>550</v>
      </c>
      <c r="T37" s="21">
        <v>1974</v>
      </c>
      <c r="U37" s="28" t="s">
        <v>197</v>
      </c>
      <c r="V37" s="21">
        <v>1999</v>
      </c>
      <c r="W37" s="25" t="s">
        <v>616</v>
      </c>
      <c r="X37" s="21">
        <v>2009</v>
      </c>
      <c r="Y37" s="28"/>
      <c r="Z37" s="21">
        <f t="shared" si="1"/>
        <v>14</v>
      </c>
      <c r="AA37" s="25" t="s">
        <v>681</v>
      </c>
      <c r="AB37" s="21" t="s">
        <v>105</v>
      </c>
      <c r="AC37" s="21"/>
      <c r="AE37" s="90" t="s">
        <v>373</v>
      </c>
      <c r="AF37" s="82"/>
      <c r="CP37" s="19" t="str">
        <f t="shared" si="2"/>
        <v>Raupp Daniela</v>
      </c>
      <c r="CR37" s="19">
        <f t="shared" si="3"/>
        <v>14</v>
      </c>
      <c r="CS37" s="19" t="str">
        <f t="shared" si="4"/>
        <v>C</v>
      </c>
      <c r="CT37" s="154">
        <v>3204</v>
      </c>
      <c r="CU37" s="126"/>
      <c r="CV37" s="125">
        <v>772</v>
      </c>
      <c r="CW37" s="33">
        <f t="shared" si="10"/>
        <v>8</v>
      </c>
      <c r="CX37" s="83" t="str">
        <f t="shared" si="11"/>
        <v>Projektingenieur 2</v>
      </c>
      <c r="CY37" s="125">
        <v>772</v>
      </c>
      <c r="CZ37" s="33">
        <f t="shared" si="12"/>
        <v>8</v>
      </c>
      <c r="DA37" s="83" t="str">
        <f t="shared" si="13"/>
        <v>Projektingenieur 2</v>
      </c>
      <c r="DB37" s="20"/>
      <c r="DC37" s="33">
        <v>772</v>
      </c>
      <c r="DD37" s="33">
        <f t="shared" si="8"/>
        <v>8</v>
      </c>
      <c r="DE37" s="83" t="str">
        <f t="shared" si="9"/>
        <v>Projektingenieur 2</v>
      </c>
      <c r="DJ37" s="19">
        <f t="shared" si="5"/>
        <v>3204</v>
      </c>
      <c r="DK37" s="153">
        <v>1</v>
      </c>
      <c r="DL37" s="19">
        <v>1</v>
      </c>
      <c r="DM37" s="19" t="s">
        <v>951</v>
      </c>
    </row>
    <row r="38" spans="1:117" s="19" customFormat="1" ht="23.85" customHeight="1" x14ac:dyDescent="0.2">
      <c r="A38" s="53">
        <v>0</v>
      </c>
      <c r="B38" s="53">
        <v>1</v>
      </c>
      <c r="C38" s="53">
        <f>IF(Z38&gt;=10,1,0)</f>
        <v>1</v>
      </c>
      <c r="D38" s="55"/>
      <c r="E38" s="55">
        <v>1</v>
      </c>
      <c r="F38" s="56"/>
      <c r="G38" s="54"/>
      <c r="H38" s="54"/>
      <c r="I38" s="56"/>
      <c r="J38" s="54"/>
      <c r="K38" s="56"/>
      <c r="L38" s="56"/>
      <c r="M38" s="56"/>
      <c r="N38" s="58"/>
      <c r="O38" s="52" t="s">
        <v>361</v>
      </c>
      <c r="P38" s="15" t="s">
        <v>644</v>
      </c>
      <c r="Q38" s="15">
        <v>34</v>
      </c>
      <c r="R38" s="42"/>
      <c r="S38" s="20" t="s">
        <v>645</v>
      </c>
      <c r="T38" s="21">
        <v>1973</v>
      </c>
      <c r="U38" s="28" t="s">
        <v>646</v>
      </c>
      <c r="V38" s="21">
        <v>1999</v>
      </c>
      <c r="W38" s="25"/>
      <c r="X38" s="21"/>
      <c r="Y38" s="28" t="s">
        <v>647</v>
      </c>
      <c r="Z38" s="118">
        <f>$AD$3-V38</f>
        <v>14</v>
      </c>
      <c r="AA38" s="25" t="s">
        <v>269</v>
      </c>
      <c r="AB38" s="163" t="s">
        <v>105</v>
      </c>
      <c r="AC38" s="21"/>
      <c r="AE38" s="90" t="s">
        <v>373</v>
      </c>
      <c r="AF38" s="82"/>
      <c r="CP38" s="19" t="str">
        <f>+S38</f>
        <v>Luible Judith</v>
      </c>
      <c r="CR38" s="19">
        <f>+Z38</f>
        <v>14</v>
      </c>
      <c r="CS38" s="19" t="str">
        <f>+AB38</f>
        <v>C</v>
      </c>
      <c r="CT38" s="154">
        <v>4355</v>
      </c>
      <c r="CU38" s="126"/>
      <c r="CV38" s="125">
        <v>772</v>
      </c>
      <c r="CW38" s="33">
        <f>VLOOKUP($CV38,Funktionsbezeichnungen,3,0)</f>
        <v>8</v>
      </c>
      <c r="CX38" s="83" t="str">
        <f>VLOOKUP($CV38,Funktionsbezeichnungen,2,0)</f>
        <v>Projektingenieur 2</v>
      </c>
      <c r="CY38" s="125">
        <v>772</v>
      </c>
      <c r="CZ38" s="33">
        <f>VLOOKUP($CY38,Funktionsbezeichnungen,3,0)</f>
        <v>8</v>
      </c>
      <c r="DA38" s="83" t="str">
        <f>VLOOKUP($CY38,Funktionsbezeichnungen,2,0)</f>
        <v>Projektingenieur 2</v>
      </c>
      <c r="DB38" s="20"/>
      <c r="DC38" s="33">
        <v>771</v>
      </c>
      <c r="DD38" s="33">
        <f>VLOOKUP($DC38,Funktionsbezeichnungen,3,0)</f>
        <v>7</v>
      </c>
      <c r="DE38" s="83" t="str">
        <f>VLOOKUP($DC38,Funktionsbezeichnungen,2,0)</f>
        <v>Projektingenieur 1</v>
      </c>
      <c r="DJ38" s="19">
        <f t="shared" si="5"/>
        <v>4355</v>
      </c>
      <c r="DK38" s="153">
        <v>2</v>
      </c>
      <c r="DL38" s="19">
        <v>3</v>
      </c>
      <c r="DM38" s="19" t="s">
        <v>951</v>
      </c>
    </row>
    <row r="39" spans="1:117" s="19" customFormat="1" x14ac:dyDescent="0.2">
      <c r="A39" s="53">
        <v>0</v>
      </c>
      <c r="B39" s="53"/>
      <c r="C39" s="53">
        <f t="shared" si="0"/>
        <v>1</v>
      </c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360</v>
      </c>
      <c r="P39" s="15" t="s">
        <v>640</v>
      </c>
      <c r="Q39" s="15">
        <v>35</v>
      </c>
      <c r="R39" s="42"/>
      <c r="S39" s="20" t="s">
        <v>641</v>
      </c>
      <c r="T39" s="21">
        <v>1971</v>
      </c>
      <c r="U39" s="28" t="s">
        <v>709</v>
      </c>
      <c r="V39" s="21">
        <v>2000</v>
      </c>
      <c r="W39" s="25"/>
      <c r="X39" s="21"/>
      <c r="Y39" s="28" t="s">
        <v>643</v>
      </c>
      <c r="Z39" s="21">
        <f t="shared" si="1"/>
        <v>13</v>
      </c>
      <c r="AA39" s="25" t="s">
        <v>97</v>
      </c>
      <c r="AB39" s="21" t="s">
        <v>105</v>
      </c>
      <c r="AC39" s="21"/>
      <c r="AE39" s="90" t="s">
        <v>373</v>
      </c>
      <c r="AF39" s="82"/>
      <c r="CP39" s="19" t="str">
        <f t="shared" si="2"/>
        <v>Albrecht Stefan</v>
      </c>
      <c r="CR39" s="19">
        <f t="shared" si="3"/>
        <v>13</v>
      </c>
      <c r="CS39" s="19" t="str">
        <f t="shared" si="4"/>
        <v>C</v>
      </c>
      <c r="CT39" s="154">
        <v>4900</v>
      </c>
      <c r="CU39" s="126"/>
      <c r="CV39" s="125">
        <v>772</v>
      </c>
      <c r="CW39" s="33">
        <f t="shared" si="10"/>
        <v>8</v>
      </c>
      <c r="CX39" s="83" t="str">
        <f t="shared" si="11"/>
        <v>Projektingenieur 2</v>
      </c>
      <c r="CY39" s="125">
        <v>772</v>
      </c>
      <c r="CZ39" s="33">
        <f t="shared" si="12"/>
        <v>8</v>
      </c>
      <c r="DA39" s="83" t="str">
        <f t="shared" si="13"/>
        <v>Projektingenieur 2</v>
      </c>
      <c r="DB39" s="20"/>
      <c r="DC39" s="33">
        <v>772</v>
      </c>
      <c r="DD39" s="33">
        <f t="shared" si="8"/>
        <v>8</v>
      </c>
      <c r="DE39" s="83" t="str">
        <f t="shared" si="9"/>
        <v>Projektingenieur 2</v>
      </c>
      <c r="DJ39" s="19">
        <f t="shared" si="5"/>
        <v>4900</v>
      </c>
      <c r="DK39" s="153">
        <v>1</v>
      </c>
      <c r="DL39" s="19">
        <v>2</v>
      </c>
      <c r="DM39" s="19" t="s">
        <v>951</v>
      </c>
    </row>
    <row r="40" spans="1:117" s="19" customFormat="1" x14ac:dyDescent="0.2">
      <c r="A40" s="53">
        <v>0</v>
      </c>
      <c r="B40" s="53"/>
      <c r="C40" s="53">
        <f t="shared" si="0"/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358</v>
      </c>
      <c r="P40" s="15" t="s">
        <v>602</v>
      </c>
      <c r="Q40" s="15">
        <v>36</v>
      </c>
      <c r="R40" s="42"/>
      <c r="S40" s="20" t="s">
        <v>599</v>
      </c>
      <c r="T40" s="21">
        <v>1977</v>
      </c>
      <c r="U40" s="28" t="s">
        <v>600</v>
      </c>
      <c r="V40" s="21">
        <v>2000</v>
      </c>
      <c r="W40" s="25"/>
      <c r="X40" s="21"/>
      <c r="Y40" s="28" t="s">
        <v>601</v>
      </c>
      <c r="Z40" s="21">
        <f t="shared" si="1"/>
        <v>13</v>
      </c>
      <c r="AA40" s="25" t="s">
        <v>97</v>
      </c>
      <c r="AB40" s="21" t="s">
        <v>105</v>
      </c>
      <c r="AC40" s="21"/>
      <c r="AE40" s="90" t="s">
        <v>620</v>
      </c>
      <c r="AF40" s="82"/>
      <c r="CP40" s="19" t="str">
        <f t="shared" si="2"/>
        <v>Trouillet Jean-Georges</v>
      </c>
      <c r="CR40" s="19">
        <f t="shared" si="3"/>
        <v>13</v>
      </c>
      <c r="CS40" s="19" t="str">
        <f t="shared" si="4"/>
        <v>C</v>
      </c>
      <c r="CT40" s="154">
        <v>3206</v>
      </c>
      <c r="CU40" s="126"/>
      <c r="CV40" s="125">
        <v>772</v>
      </c>
      <c r="CW40" s="33">
        <f t="shared" si="10"/>
        <v>8</v>
      </c>
      <c r="CX40" s="83" t="str">
        <f t="shared" si="11"/>
        <v>Projektingenieur 2</v>
      </c>
      <c r="CY40" s="125">
        <v>772</v>
      </c>
      <c r="CZ40" s="33">
        <f t="shared" si="12"/>
        <v>8</v>
      </c>
      <c r="DA40" s="83" t="str">
        <f t="shared" si="13"/>
        <v>Projektingenieur 2</v>
      </c>
      <c r="DB40" s="20"/>
      <c r="DC40" s="33">
        <v>772</v>
      </c>
      <c r="DD40" s="33">
        <f t="shared" si="8"/>
        <v>8</v>
      </c>
      <c r="DE40" s="83" t="str">
        <f t="shared" si="9"/>
        <v>Projektingenieur 2</v>
      </c>
      <c r="DJ40" s="19">
        <f t="shared" si="5"/>
        <v>3206</v>
      </c>
      <c r="DK40" s="153">
        <v>1</v>
      </c>
      <c r="DL40" s="19">
        <v>2</v>
      </c>
      <c r="DM40" s="19" t="s">
        <v>951</v>
      </c>
    </row>
    <row r="41" spans="1:117" s="19" customFormat="1" x14ac:dyDescent="0.2">
      <c r="A41" s="53">
        <v>0</v>
      </c>
      <c r="B41" s="53">
        <v>1</v>
      </c>
      <c r="C41" s="53">
        <f t="shared" si="0"/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52" t="s">
        <v>359</v>
      </c>
      <c r="P41" s="15" t="s">
        <v>470</v>
      </c>
      <c r="Q41" s="15">
        <v>37</v>
      </c>
      <c r="R41" s="42"/>
      <c r="S41" s="20" t="s">
        <v>227</v>
      </c>
      <c r="T41" s="21">
        <v>1976</v>
      </c>
      <c r="U41" s="28" t="s">
        <v>604</v>
      </c>
      <c r="V41" s="21">
        <v>2001</v>
      </c>
      <c r="W41" s="25"/>
      <c r="X41" s="21"/>
      <c r="Y41" s="28" t="s">
        <v>106</v>
      </c>
      <c r="Z41" s="21">
        <f t="shared" si="1"/>
        <v>12</v>
      </c>
      <c r="AA41" s="25" t="s">
        <v>605</v>
      </c>
      <c r="AB41" s="21" t="s">
        <v>105</v>
      </c>
      <c r="AC41" s="21"/>
      <c r="AE41" s="90" t="s">
        <v>891</v>
      </c>
      <c r="AF41" s="82"/>
      <c r="CP41" s="19" t="str">
        <f t="shared" si="2"/>
        <v>Chroust Steffi</v>
      </c>
      <c r="CR41" s="19">
        <f t="shared" si="3"/>
        <v>12</v>
      </c>
      <c r="CS41" s="19" t="str">
        <f t="shared" si="4"/>
        <v>C</v>
      </c>
      <c r="CT41" s="154">
        <v>4275</v>
      </c>
      <c r="CU41" s="126"/>
      <c r="CV41" s="125">
        <v>782</v>
      </c>
      <c r="CW41" s="33">
        <f t="shared" si="10"/>
        <v>8</v>
      </c>
      <c r="CX41" s="83" t="str">
        <f t="shared" si="11"/>
        <v>Projektingenieur 2</v>
      </c>
      <c r="CY41" s="125">
        <v>782</v>
      </c>
      <c r="CZ41" s="33">
        <f t="shared" si="12"/>
        <v>8</v>
      </c>
      <c r="DA41" s="83" t="str">
        <f t="shared" si="13"/>
        <v>Projektingenieur 2</v>
      </c>
      <c r="DB41" s="20"/>
      <c r="DC41" s="33">
        <v>781</v>
      </c>
      <c r="DD41" s="33">
        <f t="shared" si="8"/>
        <v>7</v>
      </c>
      <c r="DE41" s="83" t="str">
        <f t="shared" si="9"/>
        <v>Projektingenieur 1</v>
      </c>
      <c r="DJ41" s="19">
        <f t="shared" si="5"/>
        <v>4275</v>
      </c>
      <c r="DK41" s="153">
        <v>2</v>
      </c>
      <c r="DL41" s="19">
        <v>3</v>
      </c>
      <c r="DM41" s="19" t="s">
        <v>952</v>
      </c>
    </row>
    <row r="42" spans="1:117" s="19" customFormat="1" x14ac:dyDescent="0.2">
      <c r="A42" s="53">
        <v>0</v>
      </c>
      <c r="B42" s="53"/>
      <c r="C42" s="53">
        <f t="shared" si="0"/>
        <v>1</v>
      </c>
      <c r="D42" s="55">
        <v>1</v>
      </c>
      <c r="E42" s="55"/>
      <c r="F42" s="56"/>
      <c r="G42" s="54"/>
      <c r="H42" s="54"/>
      <c r="I42" s="56"/>
      <c r="J42" s="54"/>
      <c r="K42" s="56"/>
      <c r="L42" s="56"/>
      <c r="M42" s="56"/>
      <c r="N42" s="58"/>
      <c r="O42" s="52" t="s">
        <v>359</v>
      </c>
      <c r="P42" s="15" t="s">
        <v>471</v>
      </c>
      <c r="Q42" s="15">
        <v>38</v>
      </c>
      <c r="R42" s="42"/>
      <c r="S42" s="20" t="s">
        <v>229</v>
      </c>
      <c r="T42" s="21">
        <v>1976</v>
      </c>
      <c r="U42" s="28" t="s">
        <v>241</v>
      </c>
      <c r="V42" s="21">
        <v>2001</v>
      </c>
      <c r="W42" s="25"/>
      <c r="X42" s="21"/>
      <c r="Y42" s="28" t="s">
        <v>337</v>
      </c>
      <c r="Z42" s="21">
        <f t="shared" si="1"/>
        <v>12</v>
      </c>
      <c r="AA42" s="25" t="s">
        <v>683</v>
      </c>
      <c r="AB42" s="21" t="s">
        <v>105</v>
      </c>
      <c r="AC42" s="21"/>
      <c r="AE42" s="90" t="s">
        <v>373</v>
      </c>
      <c r="AF42" s="82"/>
      <c r="CP42" s="19" t="str">
        <f t="shared" si="2"/>
        <v>Falzone Lorenzo</v>
      </c>
      <c r="CR42" s="19">
        <f t="shared" si="3"/>
        <v>12</v>
      </c>
      <c r="CS42" s="19" t="str">
        <f t="shared" si="4"/>
        <v>C</v>
      </c>
      <c r="CT42" s="154">
        <v>7695</v>
      </c>
      <c r="CU42" s="126"/>
      <c r="CV42" s="125">
        <v>772</v>
      </c>
      <c r="CW42" s="33">
        <f t="shared" si="10"/>
        <v>8</v>
      </c>
      <c r="CX42" s="83" t="str">
        <f t="shared" si="11"/>
        <v>Projektingenieur 2</v>
      </c>
      <c r="CY42" s="125">
        <v>772</v>
      </c>
      <c r="CZ42" s="33">
        <f t="shared" si="12"/>
        <v>8</v>
      </c>
      <c r="DA42" s="83" t="str">
        <f t="shared" si="13"/>
        <v>Projektingenieur 2</v>
      </c>
      <c r="DB42" s="20"/>
      <c r="DC42" s="33">
        <v>771</v>
      </c>
      <c r="DD42" s="33">
        <f t="shared" si="8"/>
        <v>7</v>
      </c>
      <c r="DE42" s="83" t="str">
        <f t="shared" si="9"/>
        <v>Projektingenieur 1</v>
      </c>
      <c r="DJ42" s="19">
        <f t="shared" si="5"/>
        <v>7695</v>
      </c>
      <c r="DK42" s="153">
        <v>1</v>
      </c>
      <c r="DL42" s="19">
        <v>2</v>
      </c>
      <c r="DM42" s="19" t="s">
        <v>951</v>
      </c>
    </row>
    <row r="43" spans="1:117" s="19" customFormat="1" x14ac:dyDescent="0.2">
      <c r="A43" s="53">
        <v>0</v>
      </c>
      <c r="B43" s="53">
        <v>1</v>
      </c>
      <c r="C43" s="53">
        <f t="shared" si="0"/>
        <v>1</v>
      </c>
      <c r="D43" s="55">
        <v>1</v>
      </c>
      <c r="E43" s="55"/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360</v>
      </c>
      <c r="P43" s="15" t="s">
        <v>588</v>
      </c>
      <c r="Q43" s="15">
        <v>39</v>
      </c>
      <c r="R43" s="42"/>
      <c r="S43" s="20" t="s">
        <v>589</v>
      </c>
      <c r="T43" s="21">
        <v>1976</v>
      </c>
      <c r="U43" s="28" t="s">
        <v>194</v>
      </c>
      <c r="V43" s="21">
        <v>2001</v>
      </c>
      <c r="W43" s="25"/>
      <c r="X43" s="21"/>
      <c r="Y43" s="28" t="s">
        <v>1024</v>
      </c>
      <c r="Z43" s="21">
        <f t="shared" si="1"/>
        <v>12</v>
      </c>
      <c r="AA43" s="25" t="s">
        <v>684</v>
      </c>
      <c r="AB43" s="21" t="s">
        <v>105</v>
      </c>
      <c r="AC43" s="21"/>
      <c r="AE43" s="90" t="s">
        <v>373</v>
      </c>
      <c r="AF43" s="82"/>
      <c r="CP43" s="19" t="str">
        <f t="shared" si="2"/>
        <v>Weber Madeleine</v>
      </c>
      <c r="CR43" s="19">
        <f t="shared" si="3"/>
        <v>12</v>
      </c>
      <c r="CS43" s="19" t="str">
        <f t="shared" si="4"/>
        <v>C</v>
      </c>
      <c r="CT43" s="154">
        <v>4350</v>
      </c>
      <c r="CU43" s="126"/>
      <c r="CV43" s="125">
        <v>772</v>
      </c>
      <c r="CW43" s="33">
        <f t="shared" si="10"/>
        <v>8</v>
      </c>
      <c r="CX43" s="83" t="str">
        <f t="shared" si="11"/>
        <v>Projektingenieur 2</v>
      </c>
      <c r="CY43" s="125">
        <v>772</v>
      </c>
      <c r="CZ43" s="33">
        <f t="shared" si="12"/>
        <v>8</v>
      </c>
      <c r="DA43" s="83" t="str">
        <f t="shared" si="13"/>
        <v>Projektingenieur 2</v>
      </c>
      <c r="DB43" s="20"/>
      <c r="DC43" s="33">
        <v>771</v>
      </c>
      <c r="DD43" s="33">
        <f t="shared" si="8"/>
        <v>7</v>
      </c>
      <c r="DE43" s="83" t="str">
        <f t="shared" si="9"/>
        <v>Projektingenieur 1</v>
      </c>
      <c r="DJ43" s="19">
        <f t="shared" si="5"/>
        <v>4350</v>
      </c>
      <c r="DK43" s="153">
        <v>1</v>
      </c>
      <c r="DL43" s="19">
        <v>2</v>
      </c>
      <c r="DM43" s="19" t="s">
        <v>951</v>
      </c>
    </row>
    <row r="44" spans="1:117" s="19" customFormat="1" ht="25.5" customHeight="1" x14ac:dyDescent="0.2">
      <c r="A44" s="53">
        <v>0</v>
      </c>
      <c r="B44" s="53"/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469</v>
      </c>
      <c r="Q44" s="15">
        <v>40</v>
      </c>
      <c r="R44" s="42"/>
      <c r="S44" s="20" t="s">
        <v>301</v>
      </c>
      <c r="T44" s="21">
        <v>1975</v>
      </c>
      <c r="U44" s="28" t="s">
        <v>302</v>
      </c>
      <c r="V44" s="21">
        <v>2001</v>
      </c>
      <c r="W44" s="25"/>
      <c r="X44" s="21"/>
      <c r="Y44" s="28" t="s">
        <v>303</v>
      </c>
      <c r="Z44" s="118">
        <f t="shared" si="1"/>
        <v>12</v>
      </c>
      <c r="AA44" s="169" t="s">
        <v>682</v>
      </c>
      <c r="AB44" s="163" t="s">
        <v>105</v>
      </c>
      <c r="AC44" s="21"/>
      <c r="AE44" s="90" t="s">
        <v>373</v>
      </c>
      <c r="AF44" s="82"/>
      <c r="CP44" s="19" t="str">
        <f t="shared" si="2"/>
        <v>Rey Lionel</v>
      </c>
      <c r="CR44" s="19">
        <f t="shared" si="3"/>
        <v>12</v>
      </c>
      <c r="CS44" s="19" t="str">
        <f t="shared" si="4"/>
        <v>C</v>
      </c>
      <c r="CT44" s="154">
        <v>4299</v>
      </c>
      <c r="CU44" s="126"/>
      <c r="CV44" s="125">
        <v>782</v>
      </c>
      <c r="CW44" s="33">
        <f t="shared" ref="CW44:CW82" si="14">VLOOKUP($CV44,Funktionsbezeichnungen,3,0)</f>
        <v>8</v>
      </c>
      <c r="CX44" s="83" t="str">
        <f t="shared" ref="CX44:CX82" si="15">VLOOKUP($CV44,Funktionsbezeichnungen,2,0)</f>
        <v>Projektingenieur 2</v>
      </c>
      <c r="CY44" s="125">
        <v>782</v>
      </c>
      <c r="CZ44" s="33">
        <f t="shared" si="12"/>
        <v>8</v>
      </c>
      <c r="DA44" s="83" t="str">
        <f t="shared" si="13"/>
        <v>Projektingenieur 2</v>
      </c>
      <c r="DB44" s="20"/>
      <c r="DC44" s="33">
        <v>782</v>
      </c>
      <c r="DD44" s="33">
        <f t="shared" si="8"/>
        <v>8</v>
      </c>
      <c r="DE44" s="83" t="str">
        <f t="shared" si="9"/>
        <v>Projektingenieur 2</v>
      </c>
      <c r="DJ44" s="19">
        <f t="shared" si="5"/>
        <v>4299</v>
      </c>
      <c r="DK44" s="153">
        <v>2</v>
      </c>
      <c r="DL44" s="19">
        <v>3</v>
      </c>
      <c r="DM44" s="19" t="s">
        <v>952</v>
      </c>
    </row>
    <row r="45" spans="1:117" s="19" customFormat="1" ht="25.5" customHeight="1" x14ac:dyDescent="0.2">
      <c r="A45" s="53">
        <v>0</v>
      </c>
      <c r="B45" s="53"/>
      <c r="C45" s="53">
        <f>IF(Z45&gt;=10,1,0)</f>
        <v>0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361</v>
      </c>
      <c r="P45" s="15" t="s">
        <v>934</v>
      </c>
      <c r="Q45" s="15">
        <v>41</v>
      </c>
      <c r="R45" s="42"/>
      <c r="S45" s="20" t="s">
        <v>935</v>
      </c>
      <c r="T45" s="21">
        <v>1976</v>
      </c>
      <c r="U45" s="28" t="s">
        <v>936</v>
      </c>
      <c r="V45" s="21">
        <v>2004</v>
      </c>
      <c r="W45" s="25"/>
      <c r="X45" s="21"/>
      <c r="Y45" s="28"/>
      <c r="Z45" s="118">
        <f>$AD$3-V45</f>
        <v>9</v>
      </c>
      <c r="AA45" s="169" t="s">
        <v>937</v>
      </c>
      <c r="AB45" s="163" t="s">
        <v>105</v>
      </c>
      <c r="AC45" s="21"/>
      <c r="AE45" s="90" t="s">
        <v>373</v>
      </c>
      <c r="AF45" s="82"/>
      <c r="CP45" s="19" t="str">
        <f>+S45</f>
        <v>Becksmann Thomas J.</v>
      </c>
      <c r="CR45" s="19">
        <f>+Z45</f>
        <v>9</v>
      </c>
      <c r="CS45" s="19" t="str">
        <f>+AB45</f>
        <v>C</v>
      </c>
      <c r="CT45" s="154">
        <v>3210</v>
      </c>
      <c r="CU45" s="126"/>
      <c r="CV45" s="125">
        <v>772</v>
      </c>
      <c r="CW45" s="33">
        <f t="shared" si="14"/>
        <v>8</v>
      </c>
      <c r="CX45" s="83" t="str">
        <f t="shared" si="15"/>
        <v>Projektingenieur 2</v>
      </c>
      <c r="CY45" s="125">
        <v>772</v>
      </c>
      <c r="CZ45" s="33">
        <f t="shared" si="12"/>
        <v>8</v>
      </c>
      <c r="DA45" s="83" t="str">
        <f t="shared" si="13"/>
        <v>Projektingenieur 2</v>
      </c>
      <c r="DB45" s="20"/>
      <c r="DC45" s="33">
        <v>771</v>
      </c>
      <c r="DD45" s="33">
        <f t="shared" si="8"/>
        <v>7</v>
      </c>
      <c r="DE45" s="83" t="str">
        <f t="shared" si="9"/>
        <v>Projektingenieur 1</v>
      </c>
      <c r="DJ45" s="19">
        <f t="shared" si="5"/>
        <v>3210</v>
      </c>
      <c r="DK45" s="153">
        <v>2</v>
      </c>
      <c r="DL45" s="19">
        <v>3</v>
      </c>
      <c r="DM45" s="19" t="s">
        <v>951</v>
      </c>
    </row>
    <row r="46" spans="1:117" s="19" customFormat="1" ht="25.5" customHeight="1" x14ac:dyDescent="0.2">
      <c r="A46" s="53">
        <v>0</v>
      </c>
      <c r="B46" s="53">
        <v>1</v>
      </c>
      <c r="C46" s="53"/>
      <c r="D46" s="55">
        <v>1</v>
      </c>
      <c r="E46" s="55"/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918</v>
      </c>
      <c r="Q46" s="15">
        <v>42</v>
      </c>
      <c r="R46" s="42"/>
      <c r="S46" s="20" t="s">
        <v>919</v>
      </c>
      <c r="T46" s="21">
        <v>1962</v>
      </c>
      <c r="U46" s="28" t="s">
        <v>920</v>
      </c>
      <c r="V46" s="21">
        <v>1992</v>
      </c>
      <c r="W46" s="25" t="s">
        <v>921</v>
      </c>
      <c r="X46" s="21">
        <v>2002</v>
      </c>
      <c r="Y46" s="28" t="s">
        <v>922</v>
      </c>
      <c r="Z46" s="118">
        <f>$AD$3-V46</f>
        <v>21</v>
      </c>
      <c r="AA46" s="169" t="s">
        <v>923</v>
      </c>
      <c r="AB46" s="21" t="s">
        <v>121</v>
      </c>
      <c r="AC46" s="21"/>
      <c r="AE46" s="90" t="s">
        <v>375</v>
      </c>
      <c r="AF46" s="82"/>
      <c r="CP46" s="19" t="str">
        <f>+S46</f>
        <v>Niedermeyer Friederike</v>
      </c>
      <c r="CR46" s="19">
        <f>+Z46</f>
        <v>21</v>
      </c>
      <c r="CS46" s="19" t="str">
        <f>+AB46</f>
        <v>D</v>
      </c>
      <c r="CT46" s="154">
        <v>4307</v>
      </c>
      <c r="CU46" s="126"/>
      <c r="CV46" s="125">
        <v>782</v>
      </c>
      <c r="CW46" s="33">
        <f t="shared" si="14"/>
        <v>8</v>
      </c>
      <c r="CX46" s="83" t="str">
        <f t="shared" si="15"/>
        <v>Projektingenieur 2</v>
      </c>
      <c r="CY46" s="125">
        <v>782</v>
      </c>
      <c r="CZ46" s="33">
        <f t="shared" ref="CZ46:CZ84" si="16">VLOOKUP($CY46,Funktionsbezeichnungen,3,0)</f>
        <v>8</v>
      </c>
      <c r="DA46" s="83" t="str">
        <f t="shared" ref="DA46:DA84" si="17">VLOOKUP($CY46,Funktionsbezeichnungen,2,0)</f>
        <v>Projektingenieur 2</v>
      </c>
      <c r="DB46" s="20"/>
      <c r="DC46" s="33">
        <v>781</v>
      </c>
      <c r="DD46" s="33">
        <f t="shared" ref="DD46:DD84" si="18">VLOOKUP($DC46,Funktionsbezeichnungen,3,0)</f>
        <v>7</v>
      </c>
      <c r="DE46" s="83" t="str">
        <f t="shared" ref="DE46:DE84" si="19">VLOOKUP($DC46,Funktionsbezeichnungen,2,0)</f>
        <v>Projektingenieur 1</v>
      </c>
      <c r="DJ46" s="19">
        <f t="shared" si="5"/>
        <v>4307</v>
      </c>
      <c r="DK46" s="153">
        <v>1</v>
      </c>
      <c r="DL46" s="19">
        <v>2</v>
      </c>
      <c r="DM46" s="19" t="s">
        <v>952</v>
      </c>
    </row>
    <row r="47" spans="1:117" s="19" customFormat="1" ht="25.5" customHeight="1" x14ac:dyDescent="0.2">
      <c r="A47" s="53">
        <v>0</v>
      </c>
      <c r="B47" s="53"/>
      <c r="C47" s="53">
        <f t="shared" si="0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15" t="s">
        <v>865</v>
      </c>
      <c r="Q47" s="15">
        <v>43</v>
      </c>
      <c r="R47" s="42"/>
      <c r="S47" s="20" t="s">
        <v>866</v>
      </c>
      <c r="T47" s="21">
        <v>1969</v>
      </c>
      <c r="U47" s="28" t="s">
        <v>943</v>
      </c>
      <c r="V47" s="21">
        <v>1999</v>
      </c>
      <c r="W47" s="25" t="s">
        <v>1025</v>
      </c>
      <c r="X47" s="21">
        <v>2011</v>
      </c>
      <c r="Y47" s="28" t="s">
        <v>944</v>
      </c>
      <c r="Z47" s="118">
        <f t="shared" si="1"/>
        <v>14</v>
      </c>
      <c r="AA47" s="169" t="s">
        <v>565</v>
      </c>
      <c r="AB47" s="21" t="s">
        <v>121</v>
      </c>
      <c r="AC47" s="21"/>
      <c r="AE47" s="90" t="s">
        <v>373</v>
      </c>
      <c r="AF47" s="82"/>
      <c r="CP47" s="19" t="str">
        <f t="shared" si="2"/>
        <v>Betzold Alexander</v>
      </c>
      <c r="CR47" s="19">
        <f t="shared" si="3"/>
        <v>14</v>
      </c>
      <c r="CS47" s="19" t="str">
        <f t="shared" si="4"/>
        <v>D</v>
      </c>
      <c r="CT47" s="154">
        <v>4306</v>
      </c>
      <c r="CU47" s="126"/>
      <c r="CV47" s="125">
        <v>782</v>
      </c>
      <c r="CW47" s="33">
        <f t="shared" si="14"/>
        <v>8</v>
      </c>
      <c r="CX47" s="83" t="str">
        <f t="shared" si="15"/>
        <v>Projektingenieur 2</v>
      </c>
      <c r="CY47" s="125">
        <v>782</v>
      </c>
      <c r="CZ47" s="33">
        <f t="shared" si="16"/>
        <v>8</v>
      </c>
      <c r="DA47" s="83" t="str">
        <f t="shared" si="17"/>
        <v>Projektingenieur 2</v>
      </c>
      <c r="DB47" s="20"/>
      <c r="DC47" s="33">
        <v>781</v>
      </c>
      <c r="DD47" s="33">
        <f t="shared" si="18"/>
        <v>7</v>
      </c>
      <c r="DE47" s="83" t="str">
        <f t="shared" si="19"/>
        <v>Projektingenieur 1</v>
      </c>
      <c r="DJ47" s="19">
        <f t="shared" si="5"/>
        <v>4306</v>
      </c>
      <c r="DK47" s="153">
        <v>2</v>
      </c>
      <c r="DL47" s="19">
        <v>2</v>
      </c>
      <c r="DM47" s="19" t="s">
        <v>952</v>
      </c>
    </row>
    <row r="48" spans="1:117" s="19" customFormat="1" ht="24.95" customHeight="1" x14ac:dyDescent="0.2">
      <c r="A48" s="53">
        <v>0</v>
      </c>
      <c r="B48" s="53"/>
      <c r="C48" s="53">
        <f t="shared" si="0"/>
        <v>0</v>
      </c>
      <c r="D48" s="55">
        <v>1</v>
      </c>
      <c r="E48" s="55"/>
      <c r="F48" s="56"/>
      <c r="G48" s="165"/>
      <c r="H48" s="54"/>
      <c r="I48" s="56"/>
      <c r="J48" s="54"/>
      <c r="K48" s="56"/>
      <c r="L48" s="56"/>
      <c r="M48" s="56"/>
      <c r="N48" s="58"/>
      <c r="O48" s="52" t="s">
        <v>361</v>
      </c>
      <c r="P48" s="15" t="s">
        <v>566</v>
      </c>
      <c r="Q48" s="15">
        <v>44</v>
      </c>
      <c r="R48" s="42"/>
      <c r="S48" s="20" t="s">
        <v>561</v>
      </c>
      <c r="T48" s="21">
        <v>1975</v>
      </c>
      <c r="U48" s="28" t="s">
        <v>562</v>
      </c>
      <c r="V48" s="21">
        <v>2004</v>
      </c>
      <c r="W48" s="25"/>
      <c r="X48" s="21"/>
      <c r="Y48" s="28" t="s">
        <v>564</v>
      </c>
      <c r="Z48" s="118">
        <f t="shared" si="1"/>
        <v>9</v>
      </c>
      <c r="AA48" s="169" t="s">
        <v>565</v>
      </c>
      <c r="AB48" s="21" t="s">
        <v>121</v>
      </c>
      <c r="AC48" s="21"/>
      <c r="AE48" s="90" t="s">
        <v>373</v>
      </c>
      <c r="AF48" s="82"/>
      <c r="CP48" s="19" t="str">
        <f t="shared" si="2"/>
        <v>That Pueng</v>
      </c>
      <c r="CR48" s="19">
        <f t="shared" si="3"/>
        <v>9</v>
      </c>
      <c r="CS48" s="19" t="str">
        <f t="shared" si="4"/>
        <v>D</v>
      </c>
      <c r="CT48" s="154">
        <v>4345</v>
      </c>
      <c r="CU48" s="126"/>
      <c r="CV48" s="125">
        <v>782</v>
      </c>
      <c r="CW48" s="33">
        <f t="shared" si="14"/>
        <v>8</v>
      </c>
      <c r="CX48" s="83" t="str">
        <f t="shared" si="15"/>
        <v>Projektingenieur 2</v>
      </c>
      <c r="CY48" s="125">
        <v>782</v>
      </c>
      <c r="CZ48" s="33">
        <f t="shared" si="16"/>
        <v>8</v>
      </c>
      <c r="DA48" s="83" t="str">
        <f t="shared" si="17"/>
        <v>Projektingenieur 2</v>
      </c>
      <c r="DB48" s="20"/>
      <c r="DC48" s="33">
        <v>781</v>
      </c>
      <c r="DD48" s="33">
        <f t="shared" si="18"/>
        <v>7</v>
      </c>
      <c r="DE48" s="83" t="str">
        <f t="shared" si="19"/>
        <v>Projektingenieur 1</v>
      </c>
      <c r="DJ48" s="19">
        <f t="shared" si="5"/>
        <v>4345</v>
      </c>
      <c r="DK48" s="153">
        <v>1</v>
      </c>
      <c r="DL48" s="19">
        <v>2</v>
      </c>
      <c r="DM48" s="19" t="s">
        <v>952</v>
      </c>
    </row>
    <row r="49" spans="1:117" s="19" customFormat="1" x14ac:dyDescent="0.2">
      <c r="A49" s="53">
        <v>0</v>
      </c>
      <c r="B49" s="53"/>
      <c r="C49" s="53">
        <f t="shared" si="0"/>
        <v>0</v>
      </c>
      <c r="D49" s="55"/>
      <c r="E49" s="55">
        <v>1</v>
      </c>
      <c r="F49" s="56"/>
      <c r="G49" s="54"/>
      <c r="H49" s="54">
        <v>1</v>
      </c>
      <c r="I49" s="56"/>
      <c r="J49" s="54"/>
      <c r="K49" s="56"/>
      <c r="L49" s="56"/>
      <c r="M49" s="56"/>
      <c r="N49" s="58"/>
      <c r="O49" s="52" t="s">
        <v>358</v>
      </c>
      <c r="P49" s="15" t="s">
        <v>852</v>
      </c>
      <c r="Q49" s="15">
        <v>45</v>
      </c>
      <c r="R49" s="42"/>
      <c r="S49" s="20" t="s">
        <v>870</v>
      </c>
      <c r="T49" s="21">
        <v>1978</v>
      </c>
      <c r="U49" s="28" t="s">
        <v>198</v>
      </c>
      <c r="V49" s="21">
        <v>2004</v>
      </c>
      <c r="W49" s="25"/>
      <c r="X49" s="21"/>
      <c r="Y49" s="28" t="s">
        <v>853</v>
      </c>
      <c r="Z49" s="21">
        <f t="shared" si="1"/>
        <v>9</v>
      </c>
      <c r="AA49" s="25" t="s">
        <v>671</v>
      </c>
      <c r="AB49" s="21" t="s">
        <v>121</v>
      </c>
      <c r="AC49" s="21"/>
      <c r="AE49" s="90" t="s">
        <v>373</v>
      </c>
      <c r="AF49" s="82"/>
      <c r="CP49" s="19" t="str">
        <f t="shared" si="2"/>
        <v>Hausammann Cédric</v>
      </c>
      <c r="CR49" s="19">
        <f t="shared" si="3"/>
        <v>9</v>
      </c>
      <c r="CS49" s="19" t="str">
        <f t="shared" si="4"/>
        <v>D</v>
      </c>
      <c r="CT49" s="154">
        <v>9648</v>
      </c>
      <c r="CU49" s="126"/>
      <c r="CV49" s="125">
        <v>772</v>
      </c>
      <c r="CW49" s="33">
        <f t="shared" si="14"/>
        <v>8</v>
      </c>
      <c r="CX49" s="83" t="str">
        <f t="shared" si="15"/>
        <v>Projektingenieur 2</v>
      </c>
      <c r="CY49" s="125">
        <v>772</v>
      </c>
      <c r="CZ49" s="33">
        <f t="shared" si="16"/>
        <v>8</v>
      </c>
      <c r="DA49" s="83" t="str">
        <f t="shared" si="17"/>
        <v>Projektingenieur 2</v>
      </c>
      <c r="DB49" s="20"/>
      <c r="DC49" s="33">
        <v>771</v>
      </c>
      <c r="DD49" s="33">
        <f t="shared" si="18"/>
        <v>7</v>
      </c>
      <c r="DE49" s="83" t="str">
        <f t="shared" si="19"/>
        <v>Projektingenieur 1</v>
      </c>
      <c r="DJ49" s="19">
        <f t="shared" si="5"/>
        <v>9648</v>
      </c>
      <c r="DK49" s="153">
        <v>2</v>
      </c>
      <c r="DL49" s="19">
        <v>3</v>
      </c>
      <c r="DM49" s="19" t="s">
        <v>951</v>
      </c>
    </row>
    <row r="50" spans="1:117" s="19" customFormat="1" x14ac:dyDescent="0.2">
      <c r="A50" s="53">
        <v>0</v>
      </c>
      <c r="B50" s="53"/>
      <c r="C50" s="53">
        <f t="shared" si="0"/>
        <v>0</v>
      </c>
      <c r="D50" s="55">
        <v>1</v>
      </c>
      <c r="E50" s="55"/>
      <c r="F50" s="56"/>
      <c r="G50" s="54"/>
      <c r="H50" s="54">
        <v>1</v>
      </c>
      <c r="I50" s="56"/>
      <c r="J50" s="54"/>
      <c r="K50" s="56"/>
      <c r="L50" s="56"/>
      <c r="M50" s="56"/>
      <c r="N50" s="58"/>
      <c r="O50" s="52" t="s">
        <v>358</v>
      </c>
      <c r="P50" s="15" t="s">
        <v>472</v>
      </c>
      <c r="Q50" s="15">
        <v>46</v>
      </c>
      <c r="R50" s="42"/>
      <c r="S50" s="20" t="s">
        <v>285</v>
      </c>
      <c r="T50" s="21">
        <v>1977</v>
      </c>
      <c r="U50" s="28" t="s">
        <v>286</v>
      </c>
      <c r="V50" s="21">
        <v>2005</v>
      </c>
      <c r="W50" s="25"/>
      <c r="X50" s="21"/>
      <c r="Y50" s="28"/>
      <c r="Z50" s="21">
        <f t="shared" si="1"/>
        <v>8</v>
      </c>
      <c r="AA50" s="25" t="s">
        <v>671</v>
      </c>
      <c r="AB50" s="21" t="s">
        <v>121</v>
      </c>
      <c r="AC50" s="21"/>
      <c r="AE50" s="90" t="s">
        <v>373</v>
      </c>
      <c r="AF50" s="82"/>
      <c r="CP50" s="19" t="str">
        <f t="shared" si="2"/>
        <v>Baier Boris</v>
      </c>
      <c r="CR50" s="19">
        <f t="shared" si="3"/>
        <v>8</v>
      </c>
      <c r="CS50" s="19" t="str">
        <f t="shared" si="4"/>
        <v>D</v>
      </c>
      <c r="CT50" s="154">
        <v>4294</v>
      </c>
      <c r="CU50" s="126"/>
      <c r="CV50" s="125">
        <v>772</v>
      </c>
      <c r="CW50" s="33">
        <f t="shared" si="14"/>
        <v>8</v>
      </c>
      <c r="CX50" s="83" t="str">
        <f t="shared" si="15"/>
        <v>Projektingenieur 2</v>
      </c>
      <c r="CY50" s="125">
        <v>772</v>
      </c>
      <c r="CZ50" s="33">
        <f t="shared" si="16"/>
        <v>8</v>
      </c>
      <c r="DA50" s="83" t="str">
        <f t="shared" si="17"/>
        <v>Projektingenieur 2</v>
      </c>
      <c r="DB50" s="20"/>
      <c r="DC50" s="33">
        <v>771</v>
      </c>
      <c r="DD50" s="33">
        <f t="shared" si="18"/>
        <v>7</v>
      </c>
      <c r="DE50" s="83" t="str">
        <f t="shared" si="19"/>
        <v>Projektingenieur 1</v>
      </c>
      <c r="DJ50" s="19">
        <f t="shared" si="5"/>
        <v>4294</v>
      </c>
      <c r="DK50" s="153">
        <v>1</v>
      </c>
      <c r="DL50" s="19">
        <v>2</v>
      </c>
      <c r="DM50" s="19" t="s">
        <v>951</v>
      </c>
    </row>
    <row r="51" spans="1:117" s="19" customFormat="1" x14ac:dyDescent="0.2">
      <c r="A51" s="53">
        <v>0</v>
      </c>
      <c r="B51" s="53">
        <v>1</v>
      </c>
      <c r="C51" s="53">
        <f t="shared" si="0"/>
        <v>0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198</v>
      </c>
      <c r="V51" s="21">
        <v>2005</v>
      </c>
      <c r="W51" s="25"/>
      <c r="X51" s="21"/>
      <c r="Y51" s="28"/>
      <c r="Z51" s="21">
        <f t="shared" si="1"/>
        <v>8</v>
      </c>
      <c r="AA51" s="25" t="s">
        <v>685</v>
      </c>
      <c r="AB51" s="21" t="s">
        <v>121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8</v>
      </c>
      <c r="CS51" s="19" t="str">
        <f t="shared" si="4"/>
        <v>D</v>
      </c>
      <c r="CT51" s="154">
        <v>4353</v>
      </c>
      <c r="CU51" s="126"/>
      <c r="CV51" s="125">
        <v>772</v>
      </c>
      <c r="CW51" s="33">
        <f t="shared" si="14"/>
        <v>8</v>
      </c>
      <c r="CX51" s="83" t="str">
        <f t="shared" si="15"/>
        <v>Projektingenieur 2</v>
      </c>
      <c r="CY51" s="125">
        <v>771</v>
      </c>
      <c r="CZ51" s="33">
        <f t="shared" si="16"/>
        <v>7</v>
      </c>
      <c r="DA51" s="83" t="str">
        <f t="shared" si="17"/>
        <v>Projektingenieur 1</v>
      </c>
      <c r="DB51" s="20"/>
      <c r="DC51" s="33">
        <v>771</v>
      </c>
      <c r="DD51" s="33">
        <f t="shared" si="18"/>
        <v>7</v>
      </c>
      <c r="DE51" s="83" t="str">
        <f t="shared" si="19"/>
        <v>Projektingenieur 1</v>
      </c>
      <c r="DJ51" s="19">
        <f t="shared" si="5"/>
        <v>4353</v>
      </c>
      <c r="DK51" s="153">
        <v>2</v>
      </c>
      <c r="DL51" s="19">
        <v>3</v>
      </c>
      <c r="DM51" s="185" t="s">
        <v>968</v>
      </c>
    </row>
    <row r="52" spans="1:117" s="19" customFormat="1" x14ac:dyDescent="0.2">
      <c r="A52" s="53">
        <v>0</v>
      </c>
      <c r="B52" s="53"/>
      <c r="C52" s="53">
        <f t="shared" si="0"/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198</v>
      </c>
      <c r="V52" s="21">
        <v>2006</v>
      </c>
      <c r="W52" s="25"/>
      <c r="X52" s="21"/>
      <c r="Y52" s="28"/>
      <c r="Z52" s="21">
        <f t="shared" si="1"/>
        <v>7</v>
      </c>
      <c r="AA52" s="25" t="s">
        <v>108</v>
      </c>
      <c r="AB52" s="21" t="s">
        <v>121</v>
      </c>
      <c r="AC52" s="21"/>
      <c r="AE52" s="90" t="s">
        <v>373</v>
      </c>
      <c r="AF52" s="82"/>
      <c r="CP52" s="19" t="str">
        <f t="shared" si="2"/>
        <v>Akdeniz Veysel</v>
      </c>
      <c r="CR52" s="19">
        <f t="shared" si="3"/>
        <v>7</v>
      </c>
      <c r="CS52" s="19" t="str">
        <f t="shared" si="4"/>
        <v>D</v>
      </c>
      <c r="CT52" s="154">
        <v>4293</v>
      </c>
      <c r="CU52" s="126"/>
      <c r="CV52" s="125">
        <v>772</v>
      </c>
      <c r="CW52" s="33">
        <f t="shared" si="14"/>
        <v>8</v>
      </c>
      <c r="CX52" s="83" t="str">
        <f t="shared" si="15"/>
        <v>Projektingenieur 2</v>
      </c>
      <c r="CY52" s="125">
        <v>772</v>
      </c>
      <c r="CZ52" s="33">
        <f t="shared" si="16"/>
        <v>8</v>
      </c>
      <c r="DA52" s="83" t="str">
        <f t="shared" si="17"/>
        <v>Projektingenieur 2</v>
      </c>
      <c r="DB52" s="20"/>
      <c r="DC52" s="33">
        <v>771</v>
      </c>
      <c r="DD52" s="33">
        <f t="shared" si="18"/>
        <v>7</v>
      </c>
      <c r="DE52" s="83" t="str">
        <f t="shared" si="19"/>
        <v>Projektingenieur 1</v>
      </c>
      <c r="DJ52" s="19">
        <f t="shared" si="5"/>
        <v>4293</v>
      </c>
      <c r="DK52" s="153">
        <v>2</v>
      </c>
      <c r="DL52" s="19">
        <v>3</v>
      </c>
      <c r="DM52" s="19" t="s">
        <v>951</v>
      </c>
    </row>
    <row r="53" spans="1:117" s="19" customFormat="1" x14ac:dyDescent="0.2">
      <c r="A53" s="53">
        <v>0</v>
      </c>
      <c r="B53" s="53"/>
      <c r="C53" s="53">
        <f>IF(Z53&gt;=10,1,0)</f>
        <v>0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15" t="s">
        <v>999</v>
      </c>
      <c r="Q53" s="15">
        <v>49</v>
      </c>
      <c r="R53" s="42"/>
      <c r="S53" s="20" t="s">
        <v>1000</v>
      </c>
      <c r="T53" s="21">
        <v>1979</v>
      </c>
      <c r="U53" s="28" t="s">
        <v>1001</v>
      </c>
      <c r="V53" s="21">
        <v>2007</v>
      </c>
      <c r="W53" s="25"/>
      <c r="X53" s="21"/>
      <c r="Y53" s="28"/>
      <c r="Z53" s="21">
        <f>$AD$3-V53</f>
        <v>6</v>
      </c>
      <c r="AA53" s="25" t="s">
        <v>1002</v>
      </c>
      <c r="AB53" s="21" t="s">
        <v>121</v>
      </c>
      <c r="AC53" s="21"/>
      <c r="AE53" s="90" t="s">
        <v>375</v>
      </c>
      <c r="AF53" s="82"/>
      <c r="CP53" s="19" t="str">
        <f>+S53</f>
        <v>Hikel Harald</v>
      </c>
      <c r="CR53" s="152">
        <f>+Z53</f>
        <v>6</v>
      </c>
      <c r="CS53" s="19" t="str">
        <f>+AB53</f>
        <v>D</v>
      </c>
      <c r="CT53" s="154">
        <v>7707</v>
      </c>
      <c r="CU53" s="126"/>
      <c r="CV53" s="125">
        <v>782</v>
      </c>
      <c r="CW53" s="33">
        <f t="shared" si="14"/>
        <v>8</v>
      </c>
      <c r="CX53" s="83" t="str">
        <f t="shared" si="15"/>
        <v>Projektingenieur 2</v>
      </c>
      <c r="CY53" s="125">
        <v>782</v>
      </c>
      <c r="CZ53" s="33">
        <f t="shared" si="16"/>
        <v>8</v>
      </c>
      <c r="DA53" s="83" t="str">
        <f t="shared" si="17"/>
        <v>Projektingenieur 2</v>
      </c>
      <c r="DB53" s="20"/>
      <c r="DC53" s="33">
        <v>782</v>
      </c>
      <c r="DD53" s="33">
        <f t="shared" si="18"/>
        <v>8</v>
      </c>
      <c r="DE53" s="83" t="str">
        <f t="shared" si="19"/>
        <v>Projektingenieur 2</v>
      </c>
      <c r="DJ53" s="19">
        <f>+CT53</f>
        <v>7707</v>
      </c>
      <c r="DK53" s="153">
        <v>2</v>
      </c>
      <c r="DL53" s="19">
        <v>1</v>
      </c>
      <c r="DM53" s="19" t="s">
        <v>952</v>
      </c>
    </row>
    <row r="54" spans="1:117" s="19" customFormat="1" x14ac:dyDescent="0.2">
      <c r="A54" s="53">
        <v>0</v>
      </c>
      <c r="B54" s="53"/>
      <c r="C54" s="53">
        <f t="shared" si="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586</v>
      </c>
      <c r="Q54" s="15">
        <v>50</v>
      </c>
      <c r="R54" s="42"/>
      <c r="S54" s="20" t="s">
        <v>587</v>
      </c>
      <c r="T54" s="21">
        <v>1981</v>
      </c>
      <c r="U54" s="28" t="s">
        <v>908</v>
      </c>
      <c r="V54" s="21">
        <v>2008</v>
      </c>
      <c r="W54" s="25" t="s">
        <v>1026</v>
      </c>
      <c r="X54" s="21">
        <v>2009</v>
      </c>
      <c r="Y54" s="28"/>
      <c r="Z54" s="21">
        <f t="shared" si="1"/>
        <v>5</v>
      </c>
      <c r="AA54" s="25" t="s">
        <v>108</v>
      </c>
      <c r="AB54" s="21" t="s">
        <v>121</v>
      </c>
      <c r="AC54" s="21"/>
      <c r="AE54" s="90" t="s">
        <v>375</v>
      </c>
      <c r="AF54" s="82"/>
      <c r="CP54" s="19" t="str">
        <f t="shared" si="2"/>
        <v>Fuhl Waldemar</v>
      </c>
      <c r="CR54" s="152">
        <f t="shared" si="3"/>
        <v>5</v>
      </c>
      <c r="CS54" s="19" t="str">
        <f t="shared" si="4"/>
        <v>D</v>
      </c>
      <c r="CT54" s="154">
        <v>4349</v>
      </c>
      <c r="CU54" s="126"/>
      <c r="CV54" s="125">
        <v>772</v>
      </c>
      <c r="CW54" s="33">
        <f t="shared" si="14"/>
        <v>8</v>
      </c>
      <c r="CX54" s="83" t="str">
        <f t="shared" si="15"/>
        <v>Projektingenieur 2</v>
      </c>
      <c r="CY54" s="125">
        <v>771</v>
      </c>
      <c r="CZ54" s="33">
        <f t="shared" si="16"/>
        <v>7</v>
      </c>
      <c r="DA54" s="83" t="str">
        <f t="shared" si="17"/>
        <v>Projektingenieur 1</v>
      </c>
      <c r="DB54" s="20"/>
      <c r="DC54" s="33">
        <v>771</v>
      </c>
      <c r="DD54" s="33">
        <f t="shared" si="18"/>
        <v>7</v>
      </c>
      <c r="DE54" s="83" t="str">
        <f t="shared" si="19"/>
        <v>Projektingenieur 1</v>
      </c>
      <c r="DJ54" s="19">
        <f t="shared" si="5"/>
        <v>4349</v>
      </c>
      <c r="DK54" s="153">
        <v>2</v>
      </c>
      <c r="DL54" s="19">
        <v>2</v>
      </c>
      <c r="DM54" s="19" t="s">
        <v>951</v>
      </c>
    </row>
    <row r="55" spans="1:117" s="19" customFormat="1" x14ac:dyDescent="0.2">
      <c r="A55" s="53">
        <v>0</v>
      </c>
      <c r="B55" s="53"/>
      <c r="C55" s="53">
        <f>IF(Z55&gt;=10,1,0)</f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358</v>
      </c>
      <c r="P55" s="15" t="s">
        <v>932</v>
      </c>
      <c r="Q55" s="15">
        <v>51</v>
      </c>
      <c r="R55" s="42"/>
      <c r="S55" s="20" t="s">
        <v>933</v>
      </c>
      <c r="T55" s="21">
        <v>1983</v>
      </c>
      <c r="U55" s="28" t="s">
        <v>908</v>
      </c>
      <c r="V55" s="21">
        <v>2007</v>
      </c>
      <c r="W55" s="25" t="s">
        <v>1026</v>
      </c>
      <c r="X55" s="21">
        <v>2008</v>
      </c>
      <c r="Y55" s="28"/>
      <c r="Z55" s="21">
        <f>$AD$3-V55</f>
        <v>6</v>
      </c>
      <c r="AA55" s="25" t="s">
        <v>108</v>
      </c>
      <c r="AB55" s="21" t="s">
        <v>121</v>
      </c>
      <c r="AC55" s="21"/>
      <c r="AE55" s="90" t="s">
        <v>375</v>
      </c>
      <c r="AF55" s="82"/>
      <c r="CP55" s="19" t="str">
        <f>+S55</f>
        <v>Noordam Philipp</v>
      </c>
      <c r="CR55" s="152">
        <f>+Z55</f>
        <v>6</v>
      </c>
      <c r="CS55" s="19" t="str">
        <f>+AB55</f>
        <v>D</v>
      </c>
      <c r="CT55" s="154">
        <v>4312</v>
      </c>
      <c r="CU55" s="126"/>
      <c r="CV55" s="125">
        <v>772</v>
      </c>
      <c r="CW55" s="33">
        <f t="shared" si="14"/>
        <v>8</v>
      </c>
      <c r="CX55" s="83" t="str">
        <f t="shared" si="15"/>
        <v>Projektingenieur 2</v>
      </c>
      <c r="CY55" s="125">
        <v>771</v>
      </c>
      <c r="CZ55" s="33">
        <f t="shared" si="16"/>
        <v>7</v>
      </c>
      <c r="DA55" s="83" t="str">
        <f t="shared" si="17"/>
        <v>Projektingenieur 1</v>
      </c>
      <c r="DB55" s="20"/>
      <c r="DC55" s="33">
        <v>771</v>
      </c>
      <c r="DD55" s="33">
        <f t="shared" si="18"/>
        <v>7</v>
      </c>
      <c r="DE55" s="83" t="str">
        <f t="shared" si="19"/>
        <v>Projektingenieur 1</v>
      </c>
      <c r="DJ55" s="19">
        <f t="shared" si="5"/>
        <v>4312</v>
      </c>
      <c r="DK55" s="153">
        <v>2</v>
      </c>
      <c r="DL55" s="19">
        <v>2</v>
      </c>
      <c r="DM55" s="19" t="s">
        <v>951</v>
      </c>
    </row>
    <row r="56" spans="1:117" s="19" customFormat="1" x14ac:dyDescent="0.2">
      <c r="A56" s="53">
        <v>0</v>
      </c>
      <c r="B56" s="53"/>
      <c r="C56" s="53">
        <f t="shared" si="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551</v>
      </c>
      <c r="Q56" s="15">
        <v>52</v>
      </c>
      <c r="R56" s="42"/>
      <c r="S56" s="20" t="s">
        <v>563</v>
      </c>
      <c r="T56" s="21">
        <v>1985</v>
      </c>
      <c r="U56" s="28" t="s">
        <v>240</v>
      </c>
      <c r="V56" s="21">
        <v>2008</v>
      </c>
      <c r="W56" s="25"/>
      <c r="X56" s="21"/>
      <c r="Y56" s="28"/>
      <c r="Z56" s="21">
        <f t="shared" si="1"/>
        <v>5</v>
      </c>
      <c r="AA56" s="25" t="s">
        <v>108</v>
      </c>
      <c r="AB56" s="21" t="s">
        <v>121</v>
      </c>
      <c r="AC56" s="21"/>
      <c r="AE56" s="90" t="s">
        <v>375</v>
      </c>
      <c r="AF56" s="82"/>
      <c r="CP56" s="19" t="str">
        <f t="shared" si="2"/>
        <v>Breitenmoser Pascal</v>
      </c>
      <c r="CR56" s="152">
        <f t="shared" si="3"/>
        <v>5</v>
      </c>
      <c r="CS56" s="19" t="str">
        <f t="shared" si="4"/>
        <v>D</v>
      </c>
      <c r="CT56" s="154">
        <v>4343</v>
      </c>
      <c r="CU56" s="126"/>
      <c r="CV56" s="125">
        <v>772</v>
      </c>
      <c r="CW56" s="33">
        <f t="shared" si="14"/>
        <v>8</v>
      </c>
      <c r="CX56" s="83" t="str">
        <f t="shared" si="15"/>
        <v>Projektingenieur 2</v>
      </c>
      <c r="CY56" s="125">
        <v>771</v>
      </c>
      <c r="CZ56" s="33">
        <f t="shared" si="16"/>
        <v>7</v>
      </c>
      <c r="DA56" s="83" t="str">
        <f t="shared" si="17"/>
        <v>Projektingenieur 1</v>
      </c>
      <c r="DB56" s="20"/>
      <c r="DC56" s="33">
        <v>771</v>
      </c>
      <c r="DD56" s="33">
        <f t="shared" si="18"/>
        <v>7</v>
      </c>
      <c r="DE56" s="83" t="str">
        <f t="shared" si="19"/>
        <v>Projektingenieur 1</v>
      </c>
      <c r="DJ56" s="19">
        <f t="shared" si="5"/>
        <v>4343</v>
      </c>
      <c r="DK56" s="153">
        <v>2</v>
      </c>
      <c r="DL56" s="19">
        <v>3</v>
      </c>
      <c r="DM56" s="19" t="s">
        <v>951</v>
      </c>
    </row>
    <row r="57" spans="1:117" s="19" customFormat="1" x14ac:dyDescent="0.2">
      <c r="A57" s="53">
        <v>0</v>
      </c>
      <c r="B57" s="53"/>
      <c r="C57" s="53">
        <f t="shared" si="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360</v>
      </c>
      <c r="P57" s="15" t="s">
        <v>567</v>
      </c>
      <c r="Q57" s="15">
        <v>53</v>
      </c>
      <c r="R57" s="42"/>
      <c r="S57" s="20" t="s">
        <v>213</v>
      </c>
      <c r="T57" s="21">
        <v>1985</v>
      </c>
      <c r="U57" s="28" t="s">
        <v>1006</v>
      </c>
      <c r="V57" s="21">
        <v>2008</v>
      </c>
      <c r="W57" s="25" t="s">
        <v>1028</v>
      </c>
      <c r="X57" s="21">
        <v>2013</v>
      </c>
      <c r="Y57" s="28" t="s">
        <v>1022</v>
      </c>
      <c r="Z57" s="118">
        <f t="shared" si="1"/>
        <v>5</v>
      </c>
      <c r="AA57" s="25" t="s">
        <v>108</v>
      </c>
      <c r="AB57" s="21" t="s">
        <v>121</v>
      </c>
      <c r="AC57" s="21"/>
      <c r="AE57" s="90" t="s">
        <v>375</v>
      </c>
      <c r="AF57" s="82"/>
      <c r="CP57" s="19" t="str">
        <f t="shared" si="2"/>
        <v>Imesch Reto</v>
      </c>
      <c r="CR57" s="152">
        <f t="shared" si="3"/>
        <v>5</v>
      </c>
      <c r="CS57" s="19" t="str">
        <f t="shared" si="4"/>
        <v>D</v>
      </c>
      <c r="CT57" s="154">
        <v>9677</v>
      </c>
      <c r="CU57" s="126"/>
      <c r="CV57" s="125">
        <v>772</v>
      </c>
      <c r="CW57" s="33">
        <f t="shared" si="14"/>
        <v>8</v>
      </c>
      <c r="CX57" s="83" t="str">
        <f t="shared" si="15"/>
        <v>Projektingenieur 2</v>
      </c>
      <c r="CY57" s="125">
        <v>771</v>
      </c>
      <c r="CZ57" s="33">
        <f t="shared" si="16"/>
        <v>7</v>
      </c>
      <c r="DA57" s="83" t="str">
        <f t="shared" si="17"/>
        <v>Projektingenieur 1</v>
      </c>
      <c r="DB57" s="20"/>
      <c r="DC57" s="33">
        <v>771</v>
      </c>
      <c r="DD57" s="33">
        <f t="shared" si="18"/>
        <v>7</v>
      </c>
      <c r="DE57" s="83" t="str">
        <f t="shared" si="19"/>
        <v>Projektingenieur 1</v>
      </c>
      <c r="DJ57" s="19">
        <f t="shared" si="5"/>
        <v>9677</v>
      </c>
      <c r="DK57" s="153">
        <v>2</v>
      </c>
      <c r="DL57" s="19">
        <v>3</v>
      </c>
      <c r="DM57" s="19" t="s">
        <v>951</v>
      </c>
    </row>
    <row r="58" spans="1:117" s="19" customFormat="1" x14ac:dyDescent="0.2">
      <c r="A58" s="53">
        <v>0</v>
      </c>
      <c r="B58" s="53"/>
      <c r="C58" s="53">
        <f t="shared" si="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360</v>
      </c>
      <c r="P58" s="15" t="s">
        <v>598</v>
      </c>
      <c r="Q58" s="15">
        <v>54</v>
      </c>
      <c r="R58" s="42"/>
      <c r="S58" s="20" t="s">
        <v>281</v>
      </c>
      <c r="T58" s="21">
        <v>1983</v>
      </c>
      <c r="U58" s="28" t="s">
        <v>908</v>
      </c>
      <c r="V58" s="21">
        <v>2008</v>
      </c>
      <c r="W58" s="25" t="s">
        <v>1026</v>
      </c>
      <c r="X58" s="21">
        <v>2009</v>
      </c>
      <c r="Y58" s="28" t="s">
        <v>1023</v>
      </c>
      <c r="Z58" s="21">
        <f t="shared" si="1"/>
        <v>5</v>
      </c>
      <c r="AA58" s="25" t="s">
        <v>108</v>
      </c>
      <c r="AB58" s="21" t="s">
        <v>121</v>
      </c>
      <c r="AC58" s="21"/>
      <c r="AE58" s="90" t="s">
        <v>895</v>
      </c>
      <c r="AF58" s="82"/>
      <c r="CP58" s="19" t="str">
        <f t="shared" si="2"/>
        <v>Wieland Manuel</v>
      </c>
      <c r="CR58" s="19">
        <f t="shared" si="3"/>
        <v>5</v>
      </c>
      <c r="CS58" s="19" t="str">
        <f t="shared" si="4"/>
        <v>D</v>
      </c>
      <c r="CT58" s="154">
        <v>9698</v>
      </c>
      <c r="CU58" s="126"/>
      <c r="CV58" s="125">
        <v>771</v>
      </c>
      <c r="CW58" s="33">
        <f t="shared" si="14"/>
        <v>7</v>
      </c>
      <c r="CX58" s="83" t="str">
        <f t="shared" si="15"/>
        <v>Projektingenieur 1</v>
      </c>
      <c r="CY58" s="125">
        <v>771</v>
      </c>
      <c r="CZ58" s="33">
        <f t="shared" si="16"/>
        <v>7</v>
      </c>
      <c r="DA58" s="83" t="str">
        <f t="shared" si="17"/>
        <v>Projektingenieur 1</v>
      </c>
      <c r="DB58" s="20"/>
      <c r="DC58" s="33">
        <v>771</v>
      </c>
      <c r="DD58" s="33">
        <f t="shared" si="18"/>
        <v>7</v>
      </c>
      <c r="DE58" s="83" t="str">
        <f t="shared" si="19"/>
        <v>Projektingenieur 1</v>
      </c>
      <c r="DJ58" s="19">
        <f t="shared" si="5"/>
        <v>9698</v>
      </c>
      <c r="DK58" s="153">
        <v>2</v>
      </c>
      <c r="DL58" s="19">
        <v>2</v>
      </c>
      <c r="DM58" s="19" t="s">
        <v>951</v>
      </c>
    </row>
    <row r="59" spans="1:117" s="19" customFormat="1" ht="27" x14ac:dyDescent="0.2">
      <c r="A59" s="53">
        <v>0</v>
      </c>
      <c r="B59" s="53"/>
      <c r="C59" s="53">
        <f>IF(Z59&gt;=10,1,0)</f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929</v>
      </c>
      <c r="Q59" s="15">
        <v>55</v>
      </c>
      <c r="R59" s="42"/>
      <c r="S59" s="20" t="s">
        <v>930</v>
      </c>
      <c r="T59" s="21">
        <v>1972</v>
      </c>
      <c r="U59" s="28" t="s">
        <v>1007</v>
      </c>
      <c r="V59" s="21">
        <v>2009</v>
      </c>
      <c r="W59" s="25" t="s">
        <v>1027</v>
      </c>
      <c r="X59" s="21">
        <v>2012</v>
      </c>
      <c r="Y59" s="28"/>
      <c r="Z59" s="118">
        <f>$AD$3-V59</f>
        <v>4</v>
      </c>
      <c r="AA59" s="119" t="s">
        <v>931</v>
      </c>
      <c r="AB59" s="118" t="s">
        <v>121</v>
      </c>
      <c r="AC59" s="21"/>
      <c r="AE59" s="90" t="s">
        <v>373</v>
      </c>
      <c r="AF59" s="82"/>
      <c r="CP59" s="19" t="str">
        <f>+S59</f>
        <v>Baschong Clemens</v>
      </c>
      <c r="CR59" s="19">
        <f>+Z59</f>
        <v>4</v>
      </c>
      <c r="CS59" s="19" t="str">
        <f>+AB59</f>
        <v>D</v>
      </c>
      <c r="CT59" s="154">
        <v>4311</v>
      </c>
      <c r="CU59" s="126"/>
      <c r="CV59" s="125">
        <v>782</v>
      </c>
      <c r="CW59" s="33">
        <f>VLOOKUP($CV59,Funktionsbezeichnungen,3,0)</f>
        <v>8</v>
      </c>
      <c r="CX59" s="83" t="str">
        <f>VLOOKUP($CV59,Funktionsbezeichnungen,2,0)</f>
        <v>Projektingenieur 2</v>
      </c>
      <c r="CY59" s="125">
        <v>782</v>
      </c>
      <c r="CZ59" s="33">
        <f>VLOOKUP($CY59,Funktionsbezeichnungen,3,0)</f>
        <v>8</v>
      </c>
      <c r="DA59" s="83" t="str">
        <f>VLOOKUP($CY59,Funktionsbezeichnungen,2,0)</f>
        <v>Projektingenieur 2</v>
      </c>
      <c r="DB59" s="20"/>
      <c r="DC59" s="33">
        <v>781</v>
      </c>
      <c r="DD59" s="33">
        <f>VLOOKUP($DC59,Funktionsbezeichnungen,3,0)</f>
        <v>7</v>
      </c>
      <c r="DE59" s="83" t="str">
        <f>VLOOKUP($DC59,Funktionsbezeichnungen,2,0)</f>
        <v>Projektingenieur 1</v>
      </c>
      <c r="DJ59" s="19">
        <f t="shared" si="5"/>
        <v>4311</v>
      </c>
      <c r="DK59" s="153">
        <v>2</v>
      </c>
      <c r="DL59" s="19">
        <v>2</v>
      </c>
      <c r="DM59" s="19" t="s">
        <v>952</v>
      </c>
    </row>
    <row r="60" spans="1:117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528</v>
      </c>
      <c r="Q60" s="15">
        <v>56</v>
      </c>
      <c r="R60" s="42"/>
      <c r="S60" s="20" t="s">
        <v>529</v>
      </c>
      <c r="T60" s="21">
        <v>1984</v>
      </c>
      <c r="U60" s="28" t="s">
        <v>1006</v>
      </c>
      <c r="V60" s="21">
        <v>2009</v>
      </c>
      <c r="W60" s="25"/>
      <c r="X60" s="21"/>
      <c r="Y60" s="28"/>
      <c r="Z60" s="118">
        <f t="shared" si="1"/>
        <v>4</v>
      </c>
      <c r="AA60" s="25" t="s">
        <v>108</v>
      </c>
      <c r="AB60" s="21" t="s">
        <v>121</v>
      </c>
      <c r="AC60" s="21"/>
      <c r="AE60" s="90" t="s">
        <v>375</v>
      </c>
      <c r="AF60" s="82"/>
      <c r="CP60" s="19" t="str">
        <f t="shared" si="2"/>
        <v>Jung Roman</v>
      </c>
      <c r="CR60" s="19">
        <f t="shared" si="3"/>
        <v>4</v>
      </c>
      <c r="CS60" s="19" t="str">
        <f t="shared" si="4"/>
        <v>D</v>
      </c>
      <c r="CT60" s="154">
        <v>8565</v>
      </c>
      <c r="CU60" s="126"/>
      <c r="CV60" s="125">
        <v>771</v>
      </c>
      <c r="CW60" s="33">
        <f t="shared" si="14"/>
        <v>7</v>
      </c>
      <c r="CX60" s="83" t="str">
        <f t="shared" si="15"/>
        <v>Projektingenieur 1</v>
      </c>
      <c r="CY60" s="125">
        <v>771</v>
      </c>
      <c r="CZ60" s="33">
        <f t="shared" si="16"/>
        <v>7</v>
      </c>
      <c r="DA60" s="83" t="str">
        <f t="shared" si="17"/>
        <v>Projektingenieur 1</v>
      </c>
      <c r="DB60" s="20"/>
      <c r="DC60" s="33">
        <v>771</v>
      </c>
      <c r="DD60" s="33">
        <f t="shared" si="18"/>
        <v>7</v>
      </c>
      <c r="DE60" s="83" t="str">
        <f t="shared" si="19"/>
        <v>Projektingenieur 1</v>
      </c>
      <c r="DJ60" s="19">
        <f t="shared" si="5"/>
        <v>8565</v>
      </c>
      <c r="DK60" s="153">
        <v>2</v>
      </c>
      <c r="DL60" s="19">
        <v>3</v>
      </c>
      <c r="DM60" s="19" t="s">
        <v>951</v>
      </c>
    </row>
    <row r="61" spans="1:117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361</v>
      </c>
      <c r="P61" s="15" t="s">
        <v>546</v>
      </c>
      <c r="Q61" s="15">
        <v>57</v>
      </c>
      <c r="R61" s="42"/>
      <c r="S61" s="20" t="s">
        <v>295</v>
      </c>
      <c r="T61" s="21">
        <v>1987</v>
      </c>
      <c r="U61" s="28" t="s">
        <v>198</v>
      </c>
      <c r="V61" s="21">
        <v>2009</v>
      </c>
      <c r="W61" s="25"/>
      <c r="X61" s="21"/>
      <c r="Y61" s="28"/>
      <c r="Z61" s="21">
        <f t="shared" si="1"/>
        <v>4</v>
      </c>
      <c r="AA61" s="25" t="s">
        <v>108</v>
      </c>
      <c r="AB61" s="21" t="s">
        <v>121</v>
      </c>
      <c r="AC61" s="21"/>
      <c r="AE61" s="90" t="s">
        <v>375</v>
      </c>
      <c r="AF61" s="82"/>
      <c r="CP61" s="19" t="str">
        <f t="shared" si="2"/>
        <v>Schoeffel Daniel</v>
      </c>
      <c r="CR61" s="19">
        <f t="shared" si="3"/>
        <v>4</v>
      </c>
      <c r="CS61" s="19" t="str">
        <f t="shared" si="4"/>
        <v>D</v>
      </c>
      <c r="CT61" s="154">
        <v>8569</v>
      </c>
      <c r="CU61" s="126"/>
      <c r="CV61" s="125">
        <v>771</v>
      </c>
      <c r="CW61" s="33">
        <f t="shared" si="14"/>
        <v>7</v>
      </c>
      <c r="CX61" s="83" t="str">
        <f t="shared" si="15"/>
        <v>Projektingenieur 1</v>
      </c>
      <c r="CY61" s="125">
        <v>771</v>
      </c>
      <c r="CZ61" s="33">
        <f t="shared" si="16"/>
        <v>7</v>
      </c>
      <c r="DA61" s="83" t="str">
        <f t="shared" si="17"/>
        <v>Projektingenieur 1</v>
      </c>
      <c r="DB61" s="20"/>
      <c r="DC61" s="33">
        <v>771</v>
      </c>
      <c r="DD61" s="33">
        <f t="shared" si="18"/>
        <v>7</v>
      </c>
      <c r="DE61" s="83" t="str">
        <f t="shared" si="19"/>
        <v>Projektingenieur 1</v>
      </c>
      <c r="DJ61" s="19">
        <f t="shared" si="5"/>
        <v>8569</v>
      </c>
      <c r="DK61" s="153">
        <v>2</v>
      </c>
      <c r="DL61" s="19">
        <v>3</v>
      </c>
      <c r="DM61" s="19" t="s">
        <v>951</v>
      </c>
    </row>
    <row r="62" spans="1:117" s="19" customFormat="1" x14ac:dyDescent="0.2">
      <c r="A62" s="53">
        <v>0</v>
      </c>
      <c r="B62" s="53">
        <v>1</v>
      </c>
      <c r="C62" s="53">
        <f>IF(Z62&gt;=10,1,0)</f>
        <v>0</v>
      </c>
      <c r="D62" s="55">
        <v>1</v>
      </c>
      <c r="E62" s="55"/>
      <c r="F62" s="56"/>
      <c r="G62" s="54"/>
      <c r="H62" s="54"/>
      <c r="I62" s="56"/>
      <c r="J62" s="54"/>
      <c r="K62" s="56"/>
      <c r="L62" s="56"/>
      <c r="M62" s="56"/>
      <c r="N62" s="58"/>
      <c r="O62" s="52" t="s">
        <v>360</v>
      </c>
      <c r="P62" s="15" t="s">
        <v>1003</v>
      </c>
      <c r="Q62" s="15">
        <v>58</v>
      </c>
      <c r="R62" s="42"/>
      <c r="S62" s="20" t="s">
        <v>1004</v>
      </c>
      <c r="T62" s="21">
        <v>1984</v>
      </c>
      <c r="U62" s="28" t="s">
        <v>194</v>
      </c>
      <c r="V62" s="21">
        <v>2009</v>
      </c>
      <c r="W62" s="25"/>
      <c r="X62" s="21"/>
      <c r="Y62" s="28" t="s">
        <v>91</v>
      </c>
      <c r="Z62" s="21">
        <f>$AD$3-V62</f>
        <v>4</v>
      </c>
      <c r="AA62" s="25" t="s">
        <v>269</v>
      </c>
      <c r="AB62" s="21" t="s">
        <v>121</v>
      </c>
      <c r="AC62" s="21"/>
      <c r="AE62" s="90" t="s">
        <v>375</v>
      </c>
      <c r="AF62" s="82"/>
      <c r="CP62" s="19" t="str">
        <f>+S62</f>
        <v>Vecchi Sandra</v>
      </c>
      <c r="CR62" s="19">
        <f>+Z62</f>
        <v>4</v>
      </c>
      <c r="CS62" s="19" t="str">
        <f>+AB62</f>
        <v>D</v>
      </c>
      <c r="CT62" s="154">
        <v>4906</v>
      </c>
      <c r="CU62" s="126"/>
      <c r="CV62" s="125">
        <v>771</v>
      </c>
      <c r="CW62" s="33">
        <f t="shared" si="14"/>
        <v>7</v>
      </c>
      <c r="CX62" s="83" t="str">
        <f t="shared" si="15"/>
        <v>Projektingenieur 1</v>
      </c>
      <c r="CY62" s="125">
        <v>771</v>
      </c>
      <c r="CZ62" s="33">
        <f t="shared" si="16"/>
        <v>7</v>
      </c>
      <c r="DA62" s="83" t="str">
        <f t="shared" si="17"/>
        <v>Projektingenieur 1</v>
      </c>
      <c r="DB62" s="20"/>
      <c r="DC62" s="33">
        <v>771</v>
      </c>
      <c r="DD62" s="33">
        <f t="shared" si="18"/>
        <v>7</v>
      </c>
      <c r="DE62" s="83" t="str">
        <f t="shared" si="19"/>
        <v>Projektingenieur 1</v>
      </c>
      <c r="DJ62" s="19">
        <f>+CT62</f>
        <v>4906</v>
      </c>
      <c r="DK62" s="153">
        <v>2</v>
      </c>
      <c r="DL62" s="19">
        <v>1</v>
      </c>
      <c r="DM62" s="19" t="s">
        <v>951</v>
      </c>
    </row>
    <row r="63" spans="1:117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360</v>
      </c>
      <c r="P63" s="15" t="s">
        <v>635</v>
      </c>
      <c r="Q63" s="15">
        <v>59</v>
      </c>
      <c r="R63" s="42"/>
      <c r="S63" s="20" t="s">
        <v>636</v>
      </c>
      <c r="T63" s="21">
        <v>1986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3</v>
      </c>
      <c r="AA63" s="25" t="s">
        <v>269</v>
      </c>
      <c r="AB63" s="21" t="s">
        <v>121</v>
      </c>
      <c r="AC63" s="21"/>
      <c r="AE63" s="90" t="s">
        <v>375</v>
      </c>
      <c r="AF63" s="82"/>
      <c r="CP63" s="19" t="str">
        <f t="shared" si="2"/>
        <v>Bianchi Emmanuelle</v>
      </c>
      <c r="CR63" s="152">
        <f t="shared" si="3"/>
        <v>3</v>
      </c>
      <c r="CS63" s="153" t="str">
        <f t="shared" si="4"/>
        <v>D</v>
      </c>
      <c r="CT63" s="154">
        <v>7706</v>
      </c>
      <c r="CU63" s="126"/>
      <c r="CV63" s="125">
        <v>771</v>
      </c>
      <c r="CW63" s="33">
        <f t="shared" si="14"/>
        <v>7</v>
      </c>
      <c r="CX63" s="83" t="str">
        <f t="shared" si="15"/>
        <v>Projektingenieur 1</v>
      </c>
      <c r="CY63" s="125">
        <v>770</v>
      </c>
      <c r="CZ63" s="33">
        <f t="shared" si="16"/>
        <v>6</v>
      </c>
      <c r="DA63" s="83" t="str">
        <f t="shared" si="17"/>
        <v>Vorstufe Projektingenieur</v>
      </c>
      <c r="DB63" s="20"/>
      <c r="DC63" s="33">
        <v>771</v>
      </c>
      <c r="DD63" s="33">
        <f t="shared" si="18"/>
        <v>7</v>
      </c>
      <c r="DE63" s="83" t="str">
        <f t="shared" si="19"/>
        <v>Projektingenieur 1</v>
      </c>
      <c r="DJ63" s="19">
        <f t="shared" si="5"/>
        <v>7706</v>
      </c>
      <c r="DK63" s="153">
        <v>2</v>
      </c>
      <c r="DL63" s="19">
        <v>3</v>
      </c>
      <c r="DM63" s="19" t="s">
        <v>951</v>
      </c>
    </row>
    <row r="64" spans="1:117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699</v>
      </c>
      <c r="Q64" s="15">
        <v>60</v>
      </c>
      <c r="R64" s="42"/>
      <c r="S64" s="20" t="s">
        <v>697</v>
      </c>
      <c r="T64" s="21">
        <v>1984</v>
      </c>
      <c r="U64" s="28" t="s">
        <v>1006</v>
      </c>
      <c r="V64" s="21">
        <v>2010</v>
      </c>
      <c r="W64" s="25"/>
      <c r="X64" s="21"/>
      <c r="Y64" s="28"/>
      <c r="Z64" s="21">
        <f t="shared" si="1"/>
        <v>3</v>
      </c>
      <c r="AA64" s="25" t="s">
        <v>698</v>
      </c>
      <c r="AB64" s="21" t="s">
        <v>121</v>
      </c>
      <c r="AC64" s="21"/>
      <c r="AE64" s="90" t="s">
        <v>375</v>
      </c>
      <c r="AF64" s="82"/>
      <c r="CP64" s="19" t="str">
        <f t="shared" si="2"/>
        <v>Indermitte Martin</v>
      </c>
      <c r="CR64" s="152">
        <f t="shared" si="3"/>
        <v>3</v>
      </c>
      <c r="CS64" s="153" t="str">
        <f t="shared" si="4"/>
        <v>D</v>
      </c>
      <c r="CT64" s="154">
        <v>4901</v>
      </c>
      <c r="CU64" s="126"/>
      <c r="CV64" s="125">
        <v>771</v>
      </c>
      <c r="CW64" s="33">
        <f t="shared" si="14"/>
        <v>7</v>
      </c>
      <c r="CX64" s="83" t="str">
        <f t="shared" si="15"/>
        <v>Projektingenieur 1</v>
      </c>
      <c r="CY64" s="125">
        <v>770</v>
      </c>
      <c r="CZ64" s="33">
        <f t="shared" si="16"/>
        <v>6</v>
      </c>
      <c r="DA64" s="83" t="str">
        <f t="shared" si="17"/>
        <v>Vorstufe Projektingenieur</v>
      </c>
      <c r="DB64" s="20"/>
      <c r="DC64" s="33">
        <v>771</v>
      </c>
      <c r="DD64" s="33">
        <f t="shared" si="18"/>
        <v>7</v>
      </c>
      <c r="DE64" s="83" t="str">
        <f t="shared" si="19"/>
        <v>Projektingenieur 1</v>
      </c>
      <c r="DJ64" s="19">
        <f t="shared" si="5"/>
        <v>4901</v>
      </c>
      <c r="DK64" s="153">
        <v>2</v>
      </c>
      <c r="DL64" s="19">
        <v>3</v>
      </c>
      <c r="DM64" s="19" t="s">
        <v>951</v>
      </c>
    </row>
    <row r="65" spans="1:117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1008</v>
      </c>
      <c r="Q65" s="15">
        <v>61</v>
      </c>
      <c r="R65" s="42"/>
      <c r="S65" s="20" t="s">
        <v>1009</v>
      </c>
      <c r="T65" s="21">
        <v>1987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2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 t="shared" si="2"/>
        <v>Bürgin Johannes</v>
      </c>
      <c r="CR65" s="152">
        <f t="shared" si="3"/>
        <v>2</v>
      </c>
      <c r="CS65" s="153" t="str">
        <f t="shared" si="4"/>
        <v>D</v>
      </c>
      <c r="CT65" s="154">
        <v>4907</v>
      </c>
      <c r="CU65" s="126"/>
      <c r="CV65" s="125">
        <v>771</v>
      </c>
      <c r="CW65" s="33">
        <f t="shared" si="14"/>
        <v>7</v>
      </c>
      <c r="CX65" s="83" t="str">
        <f t="shared" si="15"/>
        <v>Projektingenieur 1</v>
      </c>
      <c r="CY65" s="125">
        <v>770</v>
      </c>
      <c r="CZ65" s="33">
        <f t="shared" si="16"/>
        <v>6</v>
      </c>
      <c r="DA65" s="83" t="str">
        <f t="shared" si="17"/>
        <v>Vorstufe Projektingenieur</v>
      </c>
      <c r="DB65" s="20"/>
      <c r="DC65" s="33">
        <v>771</v>
      </c>
      <c r="DD65" s="33">
        <f t="shared" si="18"/>
        <v>7</v>
      </c>
      <c r="DE65" s="83" t="str">
        <f t="shared" si="19"/>
        <v>Projektingenieur 1</v>
      </c>
      <c r="DJ65" s="19">
        <f t="shared" si="5"/>
        <v>4907</v>
      </c>
      <c r="DK65" s="153">
        <v>2</v>
      </c>
      <c r="DL65" s="19">
        <v>3</v>
      </c>
      <c r="DM65" s="19" t="s">
        <v>951</v>
      </c>
    </row>
    <row r="66" spans="1:117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909</v>
      </c>
      <c r="Q66" s="15">
        <v>62</v>
      </c>
      <c r="R66" s="42"/>
      <c r="S66" s="20" t="s">
        <v>910</v>
      </c>
      <c r="T66" s="21">
        <v>1987</v>
      </c>
      <c r="U66" s="28" t="s">
        <v>1006</v>
      </c>
      <c r="V66" s="21">
        <v>2012</v>
      </c>
      <c r="W66" s="25"/>
      <c r="X66" s="21"/>
      <c r="Y66" s="28"/>
      <c r="Z66" s="118">
        <f t="shared" si="1"/>
        <v>1</v>
      </c>
      <c r="AA66" s="25" t="s">
        <v>698</v>
      </c>
      <c r="AB66" s="21" t="s">
        <v>121</v>
      </c>
      <c r="AC66" s="21"/>
      <c r="AE66" s="90" t="s">
        <v>375</v>
      </c>
      <c r="AF66" s="82"/>
      <c r="CP66" s="19" t="str">
        <f t="shared" si="2"/>
        <v>Frei Lukas</v>
      </c>
      <c r="CR66" s="152">
        <f t="shared" si="3"/>
        <v>1</v>
      </c>
      <c r="CS66" s="153" t="str">
        <f t="shared" si="4"/>
        <v>D</v>
      </c>
      <c r="CT66" s="154">
        <v>4308</v>
      </c>
      <c r="CU66" s="126"/>
      <c r="CV66" s="125">
        <v>771</v>
      </c>
      <c r="CW66" s="33">
        <f t="shared" si="14"/>
        <v>7</v>
      </c>
      <c r="CX66" s="83" t="str">
        <f t="shared" si="15"/>
        <v>Projektingenieur 1</v>
      </c>
      <c r="CY66" s="125">
        <v>770</v>
      </c>
      <c r="CZ66" s="33">
        <f t="shared" si="16"/>
        <v>6</v>
      </c>
      <c r="DA66" s="83" t="str">
        <f t="shared" si="17"/>
        <v>Vorstufe Projektingenieur</v>
      </c>
      <c r="DB66" s="20"/>
      <c r="DC66" s="33">
        <v>771</v>
      </c>
      <c r="DD66" s="33">
        <f t="shared" si="18"/>
        <v>7</v>
      </c>
      <c r="DE66" s="83" t="str">
        <f t="shared" si="19"/>
        <v>Projektingenieur 1</v>
      </c>
      <c r="DJ66" s="19">
        <f t="shared" si="5"/>
        <v>4308</v>
      </c>
      <c r="DK66" s="153">
        <v>2</v>
      </c>
      <c r="DL66" s="19">
        <v>3</v>
      </c>
      <c r="DM66" s="19" t="s">
        <v>951</v>
      </c>
    </row>
    <row r="67" spans="1:117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360</v>
      </c>
      <c r="P67" s="15" t="s">
        <v>912</v>
      </c>
      <c r="Q67" s="15">
        <v>63</v>
      </c>
      <c r="R67" s="42"/>
      <c r="S67" s="20" t="s">
        <v>913</v>
      </c>
      <c r="T67" s="21">
        <v>1987</v>
      </c>
      <c r="U67" s="28" t="s">
        <v>1006</v>
      </c>
      <c r="V67" s="21">
        <v>2012</v>
      </c>
      <c r="W67" s="25"/>
      <c r="X67" s="21"/>
      <c r="Y67" s="28" t="s">
        <v>91</v>
      </c>
      <c r="Z67" s="118">
        <f t="shared" si="1"/>
        <v>1</v>
      </c>
      <c r="AA67" s="25" t="s">
        <v>108</v>
      </c>
      <c r="AB67" s="21" t="s">
        <v>121</v>
      </c>
      <c r="AC67" s="21"/>
      <c r="AE67" s="90" t="s">
        <v>375</v>
      </c>
      <c r="AF67" s="82"/>
      <c r="CP67" s="19" t="str">
        <f t="shared" si="2"/>
        <v>D'Arco Marcel</v>
      </c>
      <c r="CR67" s="152">
        <f t="shared" si="3"/>
        <v>1</v>
      </c>
      <c r="CS67" s="153" t="str">
        <f t="shared" si="4"/>
        <v>D</v>
      </c>
      <c r="CT67" s="154">
        <v>4310</v>
      </c>
      <c r="CU67" s="126"/>
      <c r="CV67" s="125">
        <v>771</v>
      </c>
      <c r="CW67" s="33">
        <f t="shared" si="14"/>
        <v>7</v>
      </c>
      <c r="CX67" s="83" t="str">
        <f t="shared" si="15"/>
        <v>Projektingenieur 1</v>
      </c>
      <c r="CY67" s="125">
        <v>770</v>
      </c>
      <c r="CZ67" s="33">
        <f t="shared" si="16"/>
        <v>6</v>
      </c>
      <c r="DA67" s="83" t="str">
        <f t="shared" si="17"/>
        <v>Vorstufe Projektingenieur</v>
      </c>
      <c r="DB67" s="20"/>
      <c r="DC67" s="33">
        <v>771</v>
      </c>
      <c r="DD67" s="33">
        <f t="shared" si="18"/>
        <v>7</v>
      </c>
      <c r="DE67" s="83" t="str">
        <f t="shared" si="19"/>
        <v>Projektingenieur 1</v>
      </c>
      <c r="DJ67" s="19">
        <f t="shared" si="5"/>
        <v>4310</v>
      </c>
      <c r="DK67" s="153">
        <v>2</v>
      </c>
      <c r="DL67" s="19">
        <v>3</v>
      </c>
      <c r="DM67" s="19" t="s">
        <v>951</v>
      </c>
    </row>
    <row r="68" spans="1:117" s="19" customFormat="1" x14ac:dyDescent="0.2">
      <c r="A68" s="53">
        <v>0</v>
      </c>
      <c r="B68" s="53">
        <v>1</v>
      </c>
      <c r="C68" s="53">
        <f t="shared" si="0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360</v>
      </c>
      <c r="P68" s="15" t="s">
        <v>914</v>
      </c>
      <c r="Q68" s="15">
        <v>64</v>
      </c>
      <c r="R68" s="42"/>
      <c r="S68" s="20" t="s">
        <v>915</v>
      </c>
      <c r="T68" s="21">
        <v>1989</v>
      </c>
      <c r="U68" s="28" t="s">
        <v>1006</v>
      </c>
      <c r="V68" s="21">
        <v>2012</v>
      </c>
      <c r="W68" s="25"/>
      <c r="X68" s="21"/>
      <c r="Y68" s="28" t="s">
        <v>91</v>
      </c>
      <c r="Z68" s="118">
        <f t="shared" si="1"/>
        <v>1</v>
      </c>
      <c r="AA68" s="25" t="s">
        <v>269</v>
      </c>
      <c r="AB68" s="21" t="s">
        <v>121</v>
      </c>
      <c r="AC68" s="21"/>
      <c r="AE68" s="90" t="s">
        <v>375</v>
      </c>
      <c r="AF68" s="82"/>
      <c r="CP68" s="19" t="str">
        <f t="shared" si="2"/>
        <v>Vögtli Jöelle</v>
      </c>
      <c r="CR68" s="152">
        <f t="shared" si="3"/>
        <v>1</v>
      </c>
      <c r="CS68" s="153" t="str">
        <f t="shared" si="4"/>
        <v>D</v>
      </c>
      <c r="CT68" s="154">
        <v>4309</v>
      </c>
      <c r="CU68" s="126"/>
      <c r="CV68" s="125">
        <v>771</v>
      </c>
      <c r="CW68" s="33">
        <f t="shared" si="14"/>
        <v>7</v>
      </c>
      <c r="CX68" s="83" t="str">
        <f t="shared" si="15"/>
        <v>Projektingenieur 1</v>
      </c>
      <c r="CY68" s="125">
        <v>770</v>
      </c>
      <c r="CZ68" s="33">
        <f t="shared" si="16"/>
        <v>6</v>
      </c>
      <c r="DA68" s="83" t="str">
        <f t="shared" si="17"/>
        <v>Vorstufe Projektingenieur</v>
      </c>
      <c r="DB68" s="20"/>
      <c r="DC68" s="33">
        <v>771</v>
      </c>
      <c r="DD68" s="33">
        <f t="shared" si="18"/>
        <v>7</v>
      </c>
      <c r="DE68" s="83" t="str">
        <f t="shared" si="19"/>
        <v>Projektingenieur 1</v>
      </c>
      <c r="DJ68" s="19">
        <f>+CT68</f>
        <v>4309</v>
      </c>
      <c r="DK68" s="153">
        <v>2</v>
      </c>
      <c r="DL68" s="19">
        <v>3</v>
      </c>
      <c r="DM68" s="19" t="s">
        <v>951</v>
      </c>
    </row>
    <row r="69" spans="1:117" s="19" customFormat="1" ht="27" x14ac:dyDescent="0.2">
      <c r="A69" s="53">
        <v>0</v>
      </c>
      <c r="B69" s="53">
        <v>1</v>
      </c>
      <c r="C69" s="53">
        <f t="shared" si="0"/>
        <v>1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1014</v>
      </c>
      <c r="Q69" s="15">
        <v>65</v>
      </c>
      <c r="R69" s="42"/>
      <c r="S69" s="20" t="s">
        <v>1015</v>
      </c>
      <c r="T69" s="21">
        <v>1980</v>
      </c>
      <c r="U69" s="28" t="s">
        <v>1032</v>
      </c>
      <c r="V69" s="21">
        <v>2002</v>
      </c>
      <c r="W69" s="28" t="s">
        <v>1006</v>
      </c>
      <c r="X69" s="21">
        <v>2013</v>
      </c>
      <c r="Y69" s="28"/>
      <c r="Z69" s="118">
        <f t="shared" si="1"/>
        <v>11</v>
      </c>
      <c r="AA69" s="25" t="s">
        <v>916</v>
      </c>
      <c r="AB69" s="21" t="s">
        <v>121</v>
      </c>
      <c r="AC69" s="21"/>
      <c r="AE69" s="90" t="s">
        <v>375</v>
      </c>
      <c r="AF69" s="82"/>
      <c r="CP69" s="19" t="str">
        <f t="shared" si="2"/>
        <v>Hochuli Antonina</v>
      </c>
      <c r="CR69" s="152">
        <f t="shared" si="3"/>
        <v>11</v>
      </c>
      <c r="CS69" s="153" t="str">
        <f t="shared" si="4"/>
        <v>D</v>
      </c>
      <c r="CT69" s="154">
        <v>8579</v>
      </c>
      <c r="CU69" s="126"/>
      <c r="CV69" s="125">
        <v>771</v>
      </c>
      <c r="CW69" s="33">
        <f t="shared" si="14"/>
        <v>7</v>
      </c>
      <c r="CX69" s="83" t="str">
        <f t="shared" si="15"/>
        <v>Projektingenieur 1</v>
      </c>
      <c r="CY69" s="125">
        <v>770</v>
      </c>
      <c r="CZ69" s="33">
        <f t="shared" si="16"/>
        <v>6</v>
      </c>
      <c r="DA69" s="83" t="str">
        <f t="shared" si="17"/>
        <v>Vorstufe Projektingenieur</v>
      </c>
      <c r="DB69" s="20"/>
      <c r="DC69" s="33">
        <v>771</v>
      </c>
      <c r="DD69" s="33">
        <f t="shared" si="18"/>
        <v>7</v>
      </c>
      <c r="DE69" s="83" t="str">
        <f t="shared" si="19"/>
        <v>Projektingenieur 1</v>
      </c>
      <c r="DJ69" s="19">
        <f>+CT69</f>
        <v>8579</v>
      </c>
      <c r="DK69" s="153">
        <v>2</v>
      </c>
      <c r="DL69" s="19">
        <v>3</v>
      </c>
      <c r="DM69" s="19" t="s">
        <v>951</v>
      </c>
    </row>
    <row r="70" spans="1:117" s="19" customFormat="1" x14ac:dyDescent="0.2">
      <c r="A70" s="53">
        <v>0</v>
      </c>
      <c r="B70" s="53">
        <v>1</v>
      </c>
      <c r="C70" s="53">
        <f t="shared" si="0"/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359</v>
      </c>
      <c r="P70" s="15" t="s">
        <v>1029</v>
      </c>
      <c r="Q70" s="15">
        <v>66</v>
      </c>
      <c r="R70" s="42"/>
      <c r="S70" s="20" t="s">
        <v>1030</v>
      </c>
      <c r="T70" s="21">
        <v>1989</v>
      </c>
      <c r="U70" s="28" t="s">
        <v>1006</v>
      </c>
      <c r="V70" s="21">
        <v>2013</v>
      </c>
      <c r="W70" s="25"/>
      <c r="X70" s="21"/>
      <c r="Y70" s="28"/>
      <c r="Z70" s="118">
        <f t="shared" si="1"/>
        <v>0</v>
      </c>
      <c r="AA70" s="25" t="s">
        <v>916</v>
      </c>
      <c r="AB70" s="21" t="s">
        <v>121</v>
      </c>
      <c r="AC70" s="21"/>
      <c r="AE70" s="90" t="s">
        <v>375</v>
      </c>
      <c r="AF70" s="82"/>
      <c r="CP70" s="19" t="str">
        <f t="shared" si="2"/>
        <v>Stöhr Jessica</v>
      </c>
      <c r="CR70" s="152">
        <f t="shared" si="3"/>
        <v>0</v>
      </c>
      <c r="CS70" s="153" t="str">
        <f t="shared" si="4"/>
        <v>D</v>
      </c>
      <c r="CT70" s="154">
        <v>4313</v>
      </c>
      <c r="CU70" s="126"/>
      <c r="CV70" s="125">
        <v>771</v>
      </c>
      <c r="CW70" s="33">
        <f t="shared" si="14"/>
        <v>7</v>
      </c>
      <c r="CX70" s="83" t="str">
        <f t="shared" si="15"/>
        <v>Projektingenieur 1</v>
      </c>
      <c r="CY70" s="125">
        <v>770</v>
      </c>
      <c r="CZ70" s="33">
        <f t="shared" si="16"/>
        <v>6</v>
      </c>
      <c r="DA70" s="83" t="str">
        <f t="shared" si="17"/>
        <v>Vorstufe Projektingenieur</v>
      </c>
      <c r="DB70" s="20"/>
      <c r="DC70" s="33">
        <v>771</v>
      </c>
      <c r="DD70" s="33">
        <f t="shared" si="18"/>
        <v>7</v>
      </c>
      <c r="DE70" s="83" t="str">
        <f t="shared" si="19"/>
        <v>Projektingenieur 1</v>
      </c>
      <c r="DJ70" s="19">
        <f t="shared" si="5"/>
        <v>4313</v>
      </c>
      <c r="DK70" s="153">
        <v>2</v>
      </c>
      <c r="DL70" s="19">
        <v>3</v>
      </c>
      <c r="DM70" s="19" t="s">
        <v>951</v>
      </c>
    </row>
    <row r="71" spans="1:117" s="19" customFormat="1" ht="15.75" x14ac:dyDescent="0.2">
      <c r="A71" s="53">
        <v>0</v>
      </c>
      <c r="B71" s="53"/>
      <c r="C71" s="53">
        <f t="shared" si="0"/>
        <v>1</v>
      </c>
      <c r="D71" s="55"/>
      <c r="E71" s="55"/>
      <c r="F71" s="56"/>
      <c r="G71" s="54"/>
      <c r="H71" s="54"/>
      <c r="I71" s="56">
        <v>1</v>
      </c>
      <c r="J71" s="54"/>
      <c r="K71" s="56"/>
      <c r="L71" s="56"/>
      <c r="M71" s="56"/>
      <c r="N71" s="58"/>
      <c r="O71" s="52" t="s">
        <v>361</v>
      </c>
      <c r="P71" s="15" t="s">
        <v>476</v>
      </c>
      <c r="Q71" s="15">
        <v>67</v>
      </c>
      <c r="R71" s="164" t="s">
        <v>928</v>
      </c>
      <c r="S71" s="29" t="s">
        <v>127</v>
      </c>
      <c r="T71" s="21">
        <v>1956</v>
      </c>
      <c r="U71" s="28" t="s">
        <v>126</v>
      </c>
      <c r="V71" s="21">
        <v>1976</v>
      </c>
      <c r="W71" s="25"/>
      <c r="X71" s="21"/>
      <c r="Y71" s="28" t="s">
        <v>242</v>
      </c>
      <c r="Z71" s="21">
        <f t="shared" si="1"/>
        <v>37</v>
      </c>
      <c r="AA71" s="25" t="s">
        <v>686</v>
      </c>
      <c r="AB71" s="21" t="s">
        <v>878</v>
      </c>
      <c r="AC71" s="21"/>
      <c r="AE71" s="90" t="s">
        <v>423</v>
      </c>
      <c r="AF71" s="82"/>
      <c r="CP71" s="19" t="str">
        <f t="shared" si="2"/>
        <v>Aebi Roger</v>
      </c>
      <c r="CR71" s="19">
        <f t="shared" si="3"/>
        <v>37</v>
      </c>
      <c r="CS71" s="19" t="str">
        <f t="shared" si="4"/>
        <v xml:space="preserve"> C/D 1)</v>
      </c>
      <c r="CT71" s="154">
        <v>6622</v>
      </c>
      <c r="CU71" s="126"/>
      <c r="CV71" s="125">
        <v>772</v>
      </c>
      <c r="CW71" s="33">
        <f t="shared" si="14"/>
        <v>8</v>
      </c>
      <c r="CX71" s="83" t="str">
        <f t="shared" si="15"/>
        <v>Projektingenieur 2</v>
      </c>
      <c r="CY71" s="125">
        <v>772</v>
      </c>
      <c r="CZ71" s="33">
        <f t="shared" si="16"/>
        <v>8</v>
      </c>
      <c r="DA71" s="83" t="str">
        <f t="shared" si="17"/>
        <v>Projektingenieur 2</v>
      </c>
      <c r="DB71" s="20"/>
      <c r="DC71" s="33">
        <v>772</v>
      </c>
      <c r="DD71" s="33">
        <f t="shared" si="18"/>
        <v>8</v>
      </c>
      <c r="DE71" s="83" t="str">
        <f t="shared" si="19"/>
        <v>Projektingenieur 2</v>
      </c>
      <c r="DJ71" s="19">
        <f t="shared" si="5"/>
        <v>6622</v>
      </c>
      <c r="DK71" s="153">
        <v>6</v>
      </c>
      <c r="DL71" s="19">
        <v>0</v>
      </c>
      <c r="DM71" s="185" t="s">
        <v>969</v>
      </c>
    </row>
    <row r="72" spans="1:117" s="19" customFormat="1" ht="15.75" x14ac:dyDescent="0.2">
      <c r="A72" s="53">
        <v>0</v>
      </c>
      <c r="B72" s="53"/>
      <c r="C72" s="53">
        <f>IF(Z72&gt;=10,1,0)</f>
        <v>1</v>
      </c>
      <c r="D72" s="55"/>
      <c r="E72" s="55"/>
      <c r="F72" s="56"/>
      <c r="G72" s="54"/>
      <c r="H72" s="54">
        <v>1</v>
      </c>
      <c r="I72" s="56">
        <v>1</v>
      </c>
      <c r="J72" s="54"/>
      <c r="K72" s="56"/>
      <c r="L72" s="56"/>
      <c r="M72" s="56"/>
      <c r="N72" s="58"/>
      <c r="O72" s="52" t="s">
        <v>358</v>
      </c>
      <c r="P72" s="15" t="s">
        <v>486</v>
      </c>
      <c r="Q72" s="15">
        <v>68</v>
      </c>
      <c r="R72" s="16"/>
      <c r="S72" s="20" t="s">
        <v>138</v>
      </c>
      <c r="T72" s="21">
        <v>1964</v>
      </c>
      <c r="U72" s="28" t="s">
        <v>126</v>
      </c>
      <c r="V72" s="21">
        <v>1985</v>
      </c>
      <c r="W72" s="25"/>
      <c r="X72" s="21"/>
      <c r="Y72" s="28" t="s">
        <v>203</v>
      </c>
      <c r="Z72" s="21">
        <f>$AD$3-V72</f>
        <v>28</v>
      </c>
      <c r="AA72" s="25" t="s">
        <v>110</v>
      </c>
      <c r="AB72" s="162" t="s">
        <v>927</v>
      </c>
      <c r="AC72" s="21"/>
      <c r="AE72" s="90" t="s">
        <v>376</v>
      </c>
      <c r="AF72" s="82"/>
      <c r="CP72" s="19" t="str">
        <f>+S72</f>
        <v>Oehen Beat</v>
      </c>
      <c r="CR72" s="19">
        <f>+Z72</f>
        <v>28</v>
      </c>
      <c r="CS72" s="19" t="str">
        <f>+AB72</f>
        <v xml:space="preserve"> C/D 1)</v>
      </c>
      <c r="CT72" s="154">
        <v>7622</v>
      </c>
      <c r="CU72" s="126"/>
      <c r="CV72" s="125">
        <v>772</v>
      </c>
      <c r="CW72" s="33">
        <f>VLOOKUP($CV72,Funktionsbezeichnungen,3,0)</f>
        <v>8</v>
      </c>
      <c r="CX72" s="83" t="str">
        <f>VLOOKUP($CV72,Funktionsbezeichnungen,2,0)</f>
        <v>Projektingenieur 2</v>
      </c>
      <c r="CY72" s="125">
        <v>772</v>
      </c>
      <c r="CZ72" s="33">
        <f>VLOOKUP($CY72,Funktionsbezeichnungen,3,0)</f>
        <v>8</v>
      </c>
      <c r="DA72" s="83" t="str">
        <f>VLOOKUP($CY72,Funktionsbezeichnungen,2,0)</f>
        <v>Projektingenieur 2</v>
      </c>
      <c r="DB72" s="20"/>
      <c r="DC72" s="125">
        <v>772</v>
      </c>
      <c r="DD72" s="33">
        <f>VLOOKUP($DC72,Funktionsbezeichnungen,3,0)</f>
        <v>8</v>
      </c>
      <c r="DE72" s="83" t="str">
        <f>VLOOKUP($DC72,Funktionsbezeichnungen,2,0)</f>
        <v>Projektingenieur 2</v>
      </c>
      <c r="DJ72" s="19">
        <f t="shared" ref="DJ72:DJ135" si="20">+CT72</f>
        <v>7622</v>
      </c>
      <c r="DK72" s="153">
        <v>6</v>
      </c>
      <c r="DL72" s="19">
        <v>0</v>
      </c>
      <c r="DM72" s="185" t="s">
        <v>968</v>
      </c>
    </row>
    <row r="73" spans="1:117" s="19" customFormat="1" ht="15.75" x14ac:dyDescent="0.2">
      <c r="A73" s="53">
        <v>0</v>
      </c>
      <c r="B73" s="53"/>
      <c r="C73" s="53">
        <f t="shared" si="0"/>
        <v>1</v>
      </c>
      <c r="D73" s="55"/>
      <c r="E73" s="55"/>
      <c r="F73" s="56"/>
      <c r="G73" s="54"/>
      <c r="H73" s="54">
        <v>1</v>
      </c>
      <c r="I73" s="56">
        <v>1</v>
      </c>
      <c r="J73" s="54"/>
      <c r="K73" s="56"/>
      <c r="L73" s="56"/>
      <c r="M73" s="56"/>
      <c r="N73" s="58"/>
      <c r="O73" s="52" t="s">
        <v>358</v>
      </c>
      <c r="P73" s="15" t="s">
        <v>477</v>
      </c>
      <c r="Q73" s="15">
        <v>69</v>
      </c>
      <c r="R73" s="16"/>
      <c r="S73" s="20" t="s">
        <v>134</v>
      </c>
      <c r="T73" s="21">
        <v>1954</v>
      </c>
      <c r="U73" s="28" t="s">
        <v>126</v>
      </c>
      <c r="V73" s="21">
        <v>1974</v>
      </c>
      <c r="W73" s="25"/>
      <c r="X73" s="21"/>
      <c r="Y73" s="28" t="s">
        <v>135</v>
      </c>
      <c r="Z73" s="21">
        <f t="shared" si="1"/>
        <v>39</v>
      </c>
      <c r="AA73" s="25" t="s">
        <v>110</v>
      </c>
      <c r="AB73" s="21" t="s">
        <v>879</v>
      </c>
      <c r="AC73" s="21"/>
      <c r="AE73" s="90" t="s">
        <v>404</v>
      </c>
      <c r="AF73" s="82"/>
      <c r="CP73" s="19" t="str">
        <f t="shared" si="2"/>
        <v>Imesch Robert</v>
      </c>
      <c r="CR73" s="19">
        <f t="shared" si="3"/>
        <v>39</v>
      </c>
      <c r="CS73" s="19" t="str">
        <f t="shared" si="4"/>
        <v xml:space="preserve"> D/C 3)</v>
      </c>
      <c r="CT73" s="154">
        <v>4249</v>
      </c>
      <c r="CU73" s="126"/>
      <c r="CV73" s="125">
        <v>772</v>
      </c>
      <c r="CW73" s="33">
        <f t="shared" si="14"/>
        <v>8</v>
      </c>
      <c r="CX73" s="83" t="str">
        <f t="shared" si="15"/>
        <v>Projektingenieur 2</v>
      </c>
      <c r="CY73" s="125">
        <v>772</v>
      </c>
      <c r="CZ73" s="33">
        <f t="shared" si="16"/>
        <v>8</v>
      </c>
      <c r="DA73" s="83" t="str">
        <f t="shared" si="17"/>
        <v>Projektingenieur 2</v>
      </c>
      <c r="DB73" s="20"/>
      <c r="DC73" s="33">
        <v>772</v>
      </c>
      <c r="DD73" s="33">
        <f t="shared" si="18"/>
        <v>8</v>
      </c>
      <c r="DE73" s="83" t="str">
        <f t="shared" si="19"/>
        <v>Projektingenieur 2</v>
      </c>
      <c r="DJ73" s="19">
        <f t="shared" si="20"/>
        <v>4249</v>
      </c>
      <c r="DK73" s="153">
        <v>6</v>
      </c>
      <c r="DL73" s="19">
        <v>0</v>
      </c>
      <c r="DM73" s="185" t="s">
        <v>968</v>
      </c>
    </row>
    <row r="74" spans="1:117" s="19" customFormat="1" ht="15.75" x14ac:dyDescent="0.2">
      <c r="A74" s="53">
        <v>0</v>
      </c>
      <c r="B74" s="53"/>
      <c r="C74" s="53">
        <f t="shared" si="0"/>
        <v>1</v>
      </c>
      <c r="D74" s="55"/>
      <c r="E74" s="55"/>
      <c r="F74" s="56"/>
      <c r="G74" s="54"/>
      <c r="H74" s="54">
        <v>1</v>
      </c>
      <c r="I74" s="56">
        <v>1</v>
      </c>
      <c r="J74" s="54">
        <v>1</v>
      </c>
      <c r="K74" s="56"/>
      <c r="L74" s="56"/>
      <c r="M74" s="56"/>
      <c r="N74" s="58"/>
      <c r="O74" s="52" t="s">
        <v>358</v>
      </c>
      <c r="P74" s="15" t="s">
        <v>478</v>
      </c>
      <c r="Q74" s="15">
        <v>70</v>
      </c>
      <c r="R74" s="16"/>
      <c r="S74" s="20" t="s">
        <v>136</v>
      </c>
      <c r="T74" s="21">
        <v>1955</v>
      </c>
      <c r="U74" s="28" t="s">
        <v>126</v>
      </c>
      <c r="V74" s="21">
        <v>1975</v>
      </c>
      <c r="W74" s="25"/>
      <c r="X74" s="21"/>
      <c r="Y74" s="28" t="s">
        <v>135</v>
      </c>
      <c r="Z74" s="21">
        <f t="shared" si="1"/>
        <v>38</v>
      </c>
      <c r="AA74" s="25" t="s">
        <v>110</v>
      </c>
      <c r="AB74" s="21" t="s">
        <v>879</v>
      </c>
      <c r="AC74" s="21"/>
      <c r="AE74" s="90" t="s">
        <v>404</v>
      </c>
      <c r="AF74" s="82"/>
      <c r="CP74" s="19" t="str">
        <f t="shared" si="2"/>
        <v>Flückiger Hans Peter</v>
      </c>
      <c r="CR74" s="19">
        <f t="shared" si="3"/>
        <v>38</v>
      </c>
      <c r="CS74" s="19" t="str">
        <f t="shared" si="4"/>
        <v xml:space="preserve"> D/C 3)</v>
      </c>
      <c r="CT74" s="154">
        <v>4250</v>
      </c>
      <c r="CU74" s="126"/>
      <c r="CV74" s="125">
        <v>772</v>
      </c>
      <c r="CW74" s="33">
        <f t="shared" si="14"/>
        <v>8</v>
      </c>
      <c r="CX74" s="83" t="str">
        <f t="shared" si="15"/>
        <v>Projektingenieur 2</v>
      </c>
      <c r="CY74" s="125">
        <v>772</v>
      </c>
      <c r="CZ74" s="33">
        <f t="shared" si="16"/>
        <v>8</v>
      </c>
      <c r="DA74" s="83" t="str">
        <f t="shared" si="17"/>
        <v>Projektingenieur 2</v>
      </c>
      <c r="DB74" s="20"/>
      <c r="DC74" s="33">
        <v>772</v>
      </c>
      <c r="DD74" s="33">
        <f t="shared" si="18"/>
        <v>8</v>
      </c>
      <c r="DE74" s="83" t="str">
        <f t="shared" si="19"/>
        <v>Projektingenieur 2</v>
      </c>
      <c r="DJ74" s="19">
        <f t="shared" si="20"/>
        <v>4250</v>
      </c>
      <c r="DK74" s="153">
        <v>6</v>
      </c>
      <c r="DL74" s="19">
        <v>0</v>
      </c>
      <c r="DM74" s="185" t="s">
        <v>968</v>
      </c>
    </row>
    <row r="75" spans="1:117" s="19" customFormat="1" x14ac:dyDescent="0.2">
      <c r="A75" s="53">
        <v>0</v>
      </c>
      <c r="B75" s="53"/>
      <c r="C75" s="53">
        <f t="shared" si="0"/>
        <v>1</v>
      </c>
      <c r="D75" s="55"/>
      <c r="E75" s="55"/>
      <c r="F75" s="56"/>
      <c r="G75" s="54"/>
      <c r="H75" s="54"/>
      <c r="I75" s="56">
        <v>1</v>
      </c>
      <c r="J75" s="54">
        <v>1</v>
      </c>
      <c r="K75" s="56"/>
      <c r="L75" s="56"/>
      <c r="M75" s="56"/>
      <c r="N75" s="58"/>
      <c r="O75" s="52" t="s">
        <v>359</v>
      </c>
      <c r="P75" s="15" t="s">
        <v>479</v>
      </c>
      <c r="Q75" s="15">
        <v>71</v>
      </c>
      <c r="R75" s="16"/>
      <c r="S75" s="20" t="s">
        <v>130</v>
      </c>
      <c r="T75" s="21">
        <v>1949</v>
      </c>
      <c r="U75" s="28" t="s">
        <v>126</v>
      </c>
      <c r="V75" s="21">
        <v>1969</v>
      </c>
      <c r="W75" s="25"/>
      <c r="X75" s="21"/>
      <c r="Y75" s="28"/>
      <c r="Z75" s="21">
        <f t="shared" si="1"/>
        <v>44</v>
      </c>
      <c r="AA75" s="25" t="s">
        <v>687</v>
      </c>
      <c r="AB75" s="21" t="s">
        <v>121</v>
      </c>
      <c r="AC75" s="21"/>
      <c r="AE75" s="90" t="s">
        <v>422</v>
      </c>
      <c r="AF75" s="82"/>
      <c r="CP75" s="19" t="str">
        <f t="shared" si="2"/>
        <v>Ziegler Bruno</v>
      </c>
      <c r="CR75" s="19">
        <f t="shared" si="3"/>
        <v>44</v>
      </c>
      <c r="CS75" s="19" t="str">
        <f t="shared" si="4"/>
        <v>D</v>
      </c>
      <c r="CT75" s="154">
        <v>4147</v>
      </c>
      <c r="CU75" s="126"/>
      <c r="CV75" s="125">
        <v>742</v>
      </c>
      <c r="CW75" s="33">
        <f t="shared" si="14"/>
        <v>8</v>
      </c>
      <c r="CX75" s="83" t="str">
        <f t="shared" si="15"/>
        <v>Konstrukteur 5  / Fachplaner 5 / Gruppenchef 3</v>
      </c>
      <c r="CY75" s="125">
        <v>742</v>
      </c>
      <c r="CZ75" s="33">
        <f t="shared" si="16"/>
        <v>8</v>
      </c>
      <c r="DA75" s="83" t="str">
        <f t="shared" si="17"/>
        <v>Konstrukteur 5  / Fachplaner 5 / Gruppenchef 3</v>
      </c>
      <c r="DB75" s="20"/>
      <c r="DC75" s="33">
        <v>742</v>
      </c>
      <c r="DD75" s="33">
        <f t="shared" si="18"/>
        <v>8</v>
      </c>
      <c r="DE75" s="83" t="str">
        <f t="shared" si="19"/>
        <v>Konstrukteur 5  / Fachplaner 5 / Gruppenchef 3</v>
      </c>
      <c r="DJ75" s="19">
        <f t="shared" si="20"/>
        <v>4147</v>
      </c>
      <c r="DK75" s="153">
        <v>6</v>
      </c>
      <c r="DL75" s="19">
        <v>0</v>
      </c>
      <c r="DM75" s="19" t="s">
        <v>966</v>
      </c>
    </row>
    <row r="76" spans="1:117" s="19" customFormat="1" x14ac:dyDescent="0.2">
      <c r="A76" s="53">
        <v>0</v>
      </c>
      <c r="B76" s="53"/>
      <c r="C76" s="53">
        <f t="shared" si="0"/>
        <v>1</v>
      </c>
      <c r="D76" s="55"/>
      <c r="E76" s="55"/>
      <c r="F76" s="56"/>
      <c r="G76" s="54">
        <v>1</v>
      </c>
      <c r="H76" s="54">
        <v>1</v>
      </c>
      <c r="I76" s="56">
        <v>1</v>
      </c>
      <c r="J76" s="54"/>
      <c r="K76" s="56"/>
      <c r="L76" s="56"/>
      <c r="M76" s="56"/>
      <c r="N76" s="58"/>
      <c r="O76" s="52" t="s">
        <v>359</v>
      </c>
      <c r="P76" s="15" t="s">
        <v>481</v>
      </c>
      <c r="Q76" s="15">
        <v>72</v>
      </c>
      <c r="R76" s="16"/>
      <c r="S76" s="20" t="s">
        <v>132</v>
      </c>
      <c r="T76" s="21">
        <v>1951</v>
      </c>
      <c r="U76" s="28" t="s">
        <v>107</v>
      </c>
      <c r="V76" s="21">
        <v>1973</v>
      </c>
      <c r="W76" s="25"/>
      <c r="X76" s="21"/>
      <c r="Y76" s="28" t="s">
        <v>372</v>
      </c>
      <c r="Z76" s="21">
        <f t="shared" si="1"/>
        <v>40</v>
      </c>
      <c r="AA76" s="25" t="s">
        <v>689</v>
      </c>
      <c r="AB76" s="21" t="s">
        <v>121</v>
      </c>
      <c r="AC76" s="21"/>
      <c r="AE76" s="90" t="s">
        <v>393</v>
      </c>
      <c r="AF76" s="82"/>
      <c r="CP76" s="19" t="str">
        <f t="shared" si="2"/>
        <v>Benda Raymond</v>
      </c>
      <c r="CR76" s="19">
        <f t="shared" si="3"/>
        <v>40</v>
      </c>
      <c r="CS76" s="19" t="str">
        <f t="shared" si="4"/>
        <v>D</v>
      </c>
      <c r="CT76" s="154">
        <v>6601</v>
      </c>
      <c r="CU76" s="126"/>
      <c r="CV76" s="125">
        <v>771</v>
      </c>
      <c r="CW76" s="33">
        <f t="shared" si="14"/>
        <v>7</v>
      </c>
      <c r="CX76" s="83" t="str">
        <f t="shared" si="15"/>
        <v>Projektingenieur 1</v>
      </c>
      <c r="CY76" s="125">
        <v>771</v>
      </c>
      <c r="CZ76" s="33">
        <f t="shared" si="16"/>
        <v>7</v>
      </c>
      <c r="DA76" s="83" t="str">
        <f t="shared" si="17"/>
        <v>Projektingenieur 1</v>
      </c>
      <c r="DB76" s="20"/>
      <c r="DC76" s="33">
        <v>771</v>
      </c>
      <c r="DD76" s="33">
        <f t="shared" si="18"/>
        <v>7</v>
      </c>
      <c r="DE76" s="83" t="str">
        <f t="shared" si="19"/>
        <v>Projektingenieur 1</v>
      </c>
      <c r="DJ76" s="19">
        <f t="shared" si="20"/>
        <v>6601</v>
      </c>
      <c r="DK76" s="153">
        <v>6</v>
      </c>
      <c r="DL76" s="19">
        <v>0</v>
      </c>
      <c r="DM76" s="19" t="s">
        <v>968</v>
      </c>
    </row>
    <row r="77" spans="1:117" s="19" customFormat="1" x14ac:dyDescent="0.2">
      <c r="A77" s="53">
        <v>0</v>
      </c>
      <c r="B77" s="53"/>
      <c r="C77" s="53">
        <f t="shared" ref="C77:C141" si="21">IF(Z77&gt;=10,1,0)</f>
        <v>1</v>
      </c>
      <c r="D77" s="55"/>
      <c r="E77" s="55"/>
      <c r="F77" s="56"/>
      <c r="G77" s="54"/>
      <c r="H77" s="54"/>
      <c r="I77" s="56">
        <v>1</v>
      </c>
      <c r="J77" s="54">
        <v>1</v>
      </c>
      <c r="K77" s="56"/>
      <c r="L77" s="56"/>
      <c r="M77" s="56"/>
      <c r="N77" s="58"/>
      <c r="O77" s="52" t="s">
        <v>358</v>
      </c>
      <c r="P77" s="15" t="s">
        <v>482</v>
      </c>
      <c r="Q77" s="15">
        <v>73</v>
      </c>
      <c r="R77" s="16"/>
      <c r="S77" s="20" t="s">
        <v>260</v>
      </c>
      <c r="T77" s="21">
        <v>1956</v>
      </c>
      <c r="U77" s="28" t="s">
        <v>126</v>
      </c>
      <c r="V77" s="21">
        <v>1973</v>
      </c>
      <c r="W77" s="25"/>
      <c r="X77" s="21"/>
      <c r="Y77" s="28"/>
      <c r="Z77" s="21">
        <f t="shared" ref="Z77:Z131" si="22">$AD$3-V77</f>
        <v>40</v>
      </c>
      <c r="AA77" s="25" t="s">
        <v>139</v>
      </c>
      <c r="AB77" s="21" t="s">
        <v>121</v>
      </c>
      <c r="AC77" s="21"/>
      <c r="AE77" s="90" t="s">
        <v>377</v>
      </c>
      <c r="AF77" s="82"/>
      <c r="CP77" s="19" t="str">
        <f t="shared" ref="CP77:CP140" si="23">+S77</f>
        <v>Allemann  Bertrand</v>
      </c>
      <c r="CR77" s="19">
        <f t="shared" ref="CR77:CR131" si="24">+Z77</f>
        <v>40</v>
      </c>
      <c r="CS77" s="19" t="str">
        <f t="shared" ref="CS77:CS131" si="25">+AB77</f>
        <v>D</v>
      </c>
      <c r="CT77" s="154">
        <v>5631</v>
      </c>
      <c r="CU77" s="126"/>
      <c r="CV77" s="125">
        <v>741</v>
      </c>
      <c r="CW77" s="33">
        <f t="shared" si="14"/>
        <v>7</v>
      </c>
      <c r="CX77" s="83" t="str">
        <f t="shared" si="15"/>
        <v>Konstrukteur 4 / Fachplaner 4 / Gruppenchef 2</v>
      </c>
      <c r="CY77" s="125">
        <v>741</v>
      </c>
      <c r="CZ77" s="33">
        <f t="shared" si="16"/>
        <v>7</v>
      </c>
      <c r="DA77" s="83" t="str">
        <f t="shared" si="17"/>
        <v>Konstrukteur 4 / Fachplaner 4 / Gruppenchef 2</v>
      </c>
      <c r="DB77" s="20"/>
      <c r="DC77" s="33">
        <v>742</v>
      </c>
      <c r="DD77" s="33">
        <f t="shared" si="18"/>
        <v>8</v>
      </c>
      <c r="DE77" s="83" t="str">
        <f t="shared" si="19"/>
        <v>Konstrukteur 5  / Fachplaner 5 / Gruppenchef 3</v>
      </c>
      <c r="DJ77" s="19">
        <f t="shared" si="20"/>
        <v>5631</v>
      </c>
      <c r="DK77" s="153">
        <v>6</v>
      </c>
      <c r="DL77" s="19">
        <v>0</v>
      </c>
      <c r="DM77" s="19" t="s">
        <v>965</v>
      </c>
    </row>
    <row r="78" spans="1:117" s="19" customFormat="1" x14ac:dyDescent="0.2">
      <c r="A78" s="53">
        <v>0</v>
      </c>
      <c r="B78" s="53"/>
      <c r="C78" s="53">
        <f t="shared" si="21"/>
        <v>1</v>
      </c>
      <c r="D78" s="55"/>
      <c r="E78" s="55"/>
      <c r="F78" s="56"/>
      <c r="G78" s="54"/>
      <c r="H78" s="54"/>
      <c r="I78" s="56">
        <v>1</v>
      </c>
      <c r="J78" s="54">
        <v>1</v>
      </c>
      <c r="K78" s="56"/>
      <c r="L78" s="56"/>
      <c r="M78" s="56"/>
      <c r="N78" s="58"/>
      <c r="O78" s="52" t="s">
        <v>360</v>
      </c>
      <c r="P78" s="15" t="s">
        <v>483</v>
      </c>
      <c r="Q78" s="15">
        <v>74</v>
      </c>
      <c r="R78" s="16"/>
      <c r="S78" s="20" t="s">
        <v>137</v>
      </c>
      <c r="T78" s="21">
        <v>1958</v>
      </c>
      <c r="U78" s="28" t="s">
        <v>126</v>
      </c>
      <c r="V78" s="21">
        <v>1977</v>
      </c>
      <c r="W78" s="25"/>
      <c r="X78" s="21"/>
      <c r="Y78" s="28"/>
      <c r="Z78" s="21">
        <f t="shared" si="22"/>
        <v>36</v>
      </c>
      <c r="AA78" s="25" t="s">
        <v>129</v>
      </c>
      <c r="AB78" s="21" t="s">
        <v>121</v>
      </c>
      <c r="AC78" s="21"/>
      <c r="AE78" s="90" t="s">
        <v>377</v>
      </c>
      <c r="AF78" s="82"/>
      <c r="CP78" s="19" t="str">
        <f t="shared" si="23"/>
        <v>Lenherr Paul</v>
      </c>
      <c r="CR78" s="19">
        <f t="shared" si="24"/>
        <v>36</v>
      </c>
      <c r="CS78" s="19" t="str">
        <f t="shared" si="25"/>
        <v>D</v>
      </c>
      <c r="CT78" s="154">
        <v>6628</v>
      </c>
      <c r="CU78" s="126"/>
      <c r="CV78" s="125">
        <v>741</v>
      </c>
      <c r="CW78" s="33">
        <f t="shared" si="14"/>
        <v>7</v>
      </c>
      <c r="CX78" s="83" t="str">
        <f t="shared" si="15"/>
        <v>Konstrukteur 4 / Fachplaner 4 / Gruppenchef 2</v>
      </c>
      <c r="CY78" s="125">
        <v>741</v>
      </c>
      <c r="CZ78" s="33">
        <f t="shared" si="16"/>
        <v>7</v>
      </c>
      <c r="DA78" s="83" t="str">
        <f t="shared" si="17"/>
        <v>Konstrukteur 4 / Fachplaner 4 / Gruppenchef 2</v>
      </c>
      <c r="DB78" s="20"/>
      <c r="DC78" s="33">
        <v>742</v>
      </c>
      <c r="DD78" s="33">
        <f t="shared" si="18"/>
        <v>8</v>
      </c>
      <c r="DE78" s="83" t="str">
        <f t="shared" si="19"/>
        <v>Konstrukteur 5  / Fachplaner 5 / Gruppenchef 3</v>
      </c>
      <c r="DJ78" s="19">
        <f t="shared" si="20"/>
        <v>6628</v>
      </c>
      <c r="DK78" s="153">
        <v>6</v>
      </c>
      <c r="DL78" s="19">
        <v>0</v>
      </c>
      <c r="DM78" s="19" t="s">
        <v>965</v>
      </c>
    </row>
    <row r="79" spans="1:117" s="19" customFormat="1" x14ac:dyDescent="0.2">
      <c r="A79" s="53">
        <v>0</v>
      </c>
      <c r="B79" s="53"/>
      <c r="C79" s="53">
        <f t="shared" si="21"/>
        <v>1</v>
      </c>
      <c r="D79" s="55"/>
      <c r="E79" s="55"/>
      <c r="F79" s="56"/>
      <c r="G79" s="54"/>
      <c r="H79" s="54"/>
      <c r="I79" s="56">
        <v>1</v>
      </c>
      <c r="J79" s="54">
        <v>1</v>
      </c>
      <c r="K79" s="56"/>
      <c r="L79" s="56"/>
      <c r="M79" s="56"/>
      <c r="N79" s="58"/>
      <c r="O79" s="52" t="s">
        <v>358</v>
      </c>
      <c r="P79" s="15" t="s">
        <v>484</v>
      </c>
      <c r="Q79" s="15">
        <v>75</v>
      </c>
      <c r="R79" s="16"/>
      <c r="S79" s="20" t="s">
        <v>271</v>
      </c>
      <c r="T79" s="21">
        <v>1958</v>
      </c>
      <c r="U79" s="28" t="s">
        <v>126</v>
      </c>
      <c r="V79" s="21">
        <v>1978</v>
      </c>
      <c r="W79" s="25"/>
      <c r="X79" s="21"/>
      <c r="Y79" s="28"/>
      <c r="Z79" s="21">
        <f t="shared" si="22"/>
        <v>35</v>
      </c>
      <c r="AA79" s="25" t="s">
        <v>687</v>
      </c>
      <c r="AB79" s="21" t="s">
        <v>121</v>
      </c>
      <c r="AC79" s="21"/>
      <c r="AE79" s="90" t="s">
        <v>420</v>
      </c>
      <c r="AF79" s="82"/>
      <c r="CP79" s="19" t="str">
        <f t="shared" si="23"/>
        <v>von Schallen Urs</v>
      </c>
      <c r="CR79" s="19">
        <f t="shared" si="24"/>
        <v>35</v>
      </c>
      <c r="CS79" s="19" t="str">
        <f t="shared" si="25"/>
        <v>D</v>
      </c>
      <c r="CT79" s="154">
        <v>6659</v>
      </c>
      <c r="CU79" s="126"/>
      <c r="CV79" s="125">
        <v>742</v>
      </c>
      <c r="CW79" s="33">
        <f t="shared" si="14"/>
        <v>8</v>
      </c>
      <c r="CX79" s="83" t="str">
        <f t="shared" si="15"/>
        <v>Konstrukteur 5  / Fachplaner 5 / Gruppenchef 3</v>
      </c>
      <c r="CY79" s="125">
        <v>742</v>
      </c>
      <c r="CZ79" s="33">
        <f t="shared" si="16"/>
        <v>8</v>
      </c>
      <c r="DA79" s="83" t="str">
        <f t="shared" si="17"/>
        <v>Konstrukteur 5  / Fachplaner 5 / Gruppenchef 3</v>
      </c>
      <c r="DB79" s="20"/>
      <c r="DC79" s="33">
        <v>742</v>
      </c>
      <c r="DD79" s="33">
        <f t="shared" si="18"/>
        <v>8</v>
      </c>
      <c r="DE79" s="83" t="str">
        <f t="shared" si="19"/>
        <v>Konstrukteur 5  / Fachplaner 5 / Gruppenchef 3</v>
      </c>
      <c r="DJ79" s="19">
        <f t="shared" si="20"/>
        <v>6659</v>
      </c>
      <c r="DK79" s="153">
        <v>6</v>
      </c>
      <c r="DL79" s="19">
        <v>0</v>
      </c>
      <c r="DM79" s="19" t="s">
        <v>966</v>
      </c>
    </row>
    <row r="80" spans="1:117" s="19" customFormat="1" x14ac:dyDescent="0.2">
      <c r="A80" s="53">
        <v>0</v>
      </c>
      <c r="B80" s="53"/>
      <c r="C80" s="53">
        <f t="shared" si="21"/>
        <v>1</v>
      </c>
      <c r="D80" s="55"/>
      <c r="E80" s="55"/>
      <c r="F80" s="56"/>
      <c r="G80" s="54"/>
      <c r="H80" s="54"/>
      <c r="I80" s="56">
        <v>1</v>
      </c>
      <c r="J80" s="54">
        <v>1</v>
      </c>
      <c r="K80" s="56"/>
      <c r="L80" s="56"/>
      <c r="M80" s="56"/>
      <c r="N80" s="58"/>
      <c r="O80" s="52" t="s">
        <v>359</v>
      </c>
      <c r="P80" s="15" t="s">
        <v>632</v>
      </c>
      <c r="Q80" s="15">
        <v>76</v>
      </c>
      <c r="R80" s="16"/>
      <c r="S80" s="20" t="s">
        <v>633</v>
      </c>
      <c r="T80" s="21">
        <v>1958</v>
      </c>
      <c r="U80" s="28" t="s">
        <v>634</v>
      </c>
      <c r="V80" s="21">
        <v>1980</v>
      </c>
      <c r="W80" s="25"/>
      <c r="X80" s="21"/>
      <c r="Y80" s="28"/>
      <c r="Z80" s="21">
        <f t="shared" si="22"/>
        <v>33</v>
      </c>
      <c r="AA80" s="25" t="s">
        <v>107</v>
      </c>
      <c r="AB80" s="21" t="s">
        <v>121</v>
      </c>
      <c r="AC80" s="21"/>
      <c r="AE80" s="187" t="s">
        <v>892</v>
      </c>
      <c r="AF80" s="82"/>
      <c r="CP80" s="19" t="str">
        <f t="shared" si="23"/>
        <v>Schneider Martin</v>
      </c>
      <c r="CR80" s="19">
        <f t="shared" si="24"/>
        <v>33</v>
      </c>
      <c r="CS80" s="19" t="str">
        <f t="shared" si="25"/>
        <v>D</v>
      </c>
      <c r="CT80" s="154">
        <v>4354</v>
      </c>
      <c r="CU80" s="126"/>
      <c r="CV80" s="125">
        <v>741</v>
      </c>
      <c r="CW80" s="33">
        <f t="shared" si="14"/>
        <v>7</v>
      </c>
      <c r="CX80" s="83" t="str">
        <f t="shared" si="15"/>
        <v>Konstrukteur 4 / Fachplaner 4 / Gruppenchef 2</v>
      </c>
      <c r="CY80" s="125">
        <v>741</v>
      </c>
      <c r="CZ80" s="33">
        <f t="shared" si="16"/>
        <v>7</v>
      </c>
      <c r="DA80" s="83" t="str">
        <f t="shared" si="17"/>
        <v>Konstrukteur 4 / Fachplaner 4 / Gruppenchef 2</v>
      </c>
      <c r="DB80" s="20"/>
      <c r="DC80" s="33">
        <v>742</v>
      </c>
      <c r="DD80" s="33">
        <f t="shared" si="18"/>
        <v>8</v>
      </c>
      <c r="DE80" s="83" t="str">
        <f t="shared" si="19"/>
        <v>Konstrukteur 5  / Fachplaner 5 / Gruppenchef 3</v>
      </c>
      <c r="DJ80" s="19">
        <f t="shared" si="20"/>
        <v>4354</v>
      </c>
      <c r="DK80" s="153">
        <v>6</v>
      </c>
      <c r="DL80" s="19">
        <v>0</v>
      </c>
      <c r="DM80" s="185" t="s">
        <v>970</v>
      </c>
    </row>
    <row r="81" spans="1:117" s="19" customFormat="1" x14ac:dyDescent="0.2">
      <c r="A81" s="53">
        <v>0</v>
      </c>
      <c r="B81" s="53"/>
      <c r="C81" s="53">
        <f t="shared" si="21"/>
        <v>1</v>
      </c>
      <c r="D81" s="55"/>
      <c r="E81" s="55"/>
      <c r="F81" s="56"/>
      <c r="G81" s="54"/>
      <c r="H81" s="54">
        <v>1</v>
      </c>
      <c r="I81" s="56">
        <v>1</v>
      </c>
      <c r="J81" s="54">
        <v>1</v>
      </c>
      <c r="K81" s="56"/>
      <c r="L81" s="56"/>
      <c r="M81" s="56"/>
      <c r="N81" s="58"/>
      <c r="O81" s="52" t="s">
        <v>359</v>
      </c>
      <c r="P81" s="15" t="s">
        <v>485</v>
      </c>
      <c r="Q81" s="15">
        <v>77</v>
      </c>
      <c r="R81" s="16"/>
      <c r="S81" s="20" t="s">
        <v>261</v>
      </c>
      <c r="T81" s="21">
        <v>1959</v>
      </c>
      <c r="U81" s="28" t="s">
        <v>126</v>
      </c>
      <c r="V81" s="21">
        <v>1981</v>
      </c>
      <c r="W81" s="25"/>
      <c r="X81" s="21"/>
      <c r="Y81" s="28" t="s">
        <v>941</v>
      </c>
      <c r="Z81" s="21">
        <f t="shared" si="22"/>
        <v>32</v>
      </c>
      <c r="AA81" s="25" t="s">
        <v>942</v>
      </c>
      <c r="AB81" s="21" t="s">
        <v>121</v>
      </c>
      <c r="AC81" s="21"/>
      <c r="AE81" s="187" t="s">
        <v>893</v>
      </c>
      <c r="AF81" s="82"/>
      <c r="CP81" s="19" t="str">
        <f t="shared" si="23"/>
        <v>Ortlieb Hans-Rudi</v>
      </c>
      <c r="CR81" s="19">
        <f t="shared" si="24"/>
        <v>32</v>
      </c>
      <c r="CS81" s="19" t="str">
        <f t="shared" si="25"/>
        <v>D</v>
      </c>
      <c r="CT81" s="154">
        <v>5630</v>
      </c>
      <c r="CU81" s="126"/>
      <c r="CV81" s="125">
        <v>771</v>
      </c>
      <c r="CW81" s="33">
        <f t="shared" si="14"/>
        <v>7</v>
      </c>
      <c r="CX81" s="83" t="str">
        <f t="shared" si="15"/>
        <v>Projektingenieur 1</v>
      </c>
      <c r="CY81" s="125">
        <v>741</v>
      </c>
      <c r="CZ81" s="33">
        <f t="shared" si="16"/>
        <v>7</v>
      </c>
      <c r="DA81" s="83" t="str">
        <f t="shared" si="17"/>
        <v>Konstrukteur 4 / Fachplaner 4 / Gruppenchef 2</v>
      </c>
      <c r="DB81" s="20"/>
      <c r="DC81" s="33">
        <v>742</v>
      </c>
      <c r="DD81" s="33">
        <f t="shared" si="18"/>
        <v>8</v>
      </c>
      <c r="DE81" s="83" t="str">
        <f t="shared" si="19"/>
        <v>Konstrukteur 5  / Fachplaner 5 / Gruppenchef 3</v>
      </c>
      <c r="DJ81" s="19">
        <f t="shared" si="20"/>
        <v>5630</v>
      </c>
      <c r="DK81" s="153">
        <v>6</v>
      </c>
      <c r="DL81" s="19">
        <v>0</v>
      </c>
      <c r="DM81" s="185" t="s">
        <v>968</v>
      </c>
    </row>
    <row r="82" spans="1:117" s="19" customFormat="1" x14ac:dyDescent="0.2">
      <c r="A82" s="53">
        <v>0</v>
      </c>
      <c r="B82" s="53">
        <v>1</v>
      </c>
      <c r="C82" s="53">
        <f t="shared" si="21"/>
        <v>1</v>
      </c>
      <c r="D82" s="55"/>
      <c r="E82" s="55"/>
      <c r="F82" s="56"/>
      <c r="G82" s="54"/>
      <c r="H82" s="54"/>
      <c r="I82" s="56">
        <v>1</v>
      </c>
      <c r="J82" s="54">
        <v>1</v>
      </c>
      <c r="K82" s="56"/>
      <c r="L82" s="56"/>
      <c r="M82" s="56"/>
      <c r="N82" s="58"/>
      <c r="O82" s="52" t="s">
        <v>358</v>
      </c>
      <c r="P82" s="15" t="s">
        <v>552</v>
      </c>
      <c r="Q82" s="15">
        <v>78</v>
      </c>
      <c r="R82" s="16"/>
      <c r="S82" s="20" t="s">
        <v>553</v>
      </c>
      <c r="T82" s="21">
        <v>1959</v>
      </c>
      <c r="U82" s="28" t="s">
        <v>239</v>
      </c>
      <c r="V82" s="21">
        <v>1983</v>
      </c>
      <c r="W82" s="25"/>
      <c r="X82" s="21"/>
      <c r="Y82" s="28" t="s">
        <v>555</v>
      </c>
      <c r="Z82" s="21">
        <f t="shared" si="22"/>
        <v>30</v>
      </c>
      <c r="AA82" s="25" t="s">
        <v>554</v>
      </c>
      <c r="AB82" s="21" t="s">
        <v>121</v>
      </c>
      <c r="AC82" s="21"/>
      <c r="AE82" s="90" t="s">
        <v>377</v>
      </c>
      <c r="AF82" s="82"/>
      <c r="CP82" s="19" t="str">
        <f t="shared" si="23"/>
        <v>Bollhalder Angelika</v>
      </c>
      <c r="CR82" s="19">
        <f t="shared" si="24"/>
        <v>30</v>
      </c>
      <c r="CS82" s="19" t="str">
        <f t="shared" si="25"/>
        <v>D</v>
      </c>
      <c r="CT82" s="154">
        <v>4344</v>
      </c>
      <c r="CU82" s="126"/>
      <c r="CV82" s="125">
        <v>741</v>
      </c>
      <c r="CW82" s="33">
        <f t="shared" si="14"/>
        <v>7</v>
      </c>
      <c r="CX82" s="83" t="str">
        <f t="shared" si="15"/>
        <v>Konstrukteur 4 / Fachplaner 4 / Gruppenchef 2</v>
      </c>
      <c r="CY82" s="125">
        <v>741</v>
      </c>
      <c r="CZ82" s="33">
        <f t="shared" si="16"/>
        <v>7</v>
      </c>
      <c r="DA82" s="83" t="str">
        <f t="shared" si="17"/>
        <v>Konstrukteur 4 / Fachplaner 4 / Gruppenchef 2</v>
      </c>
      <c r="DB82" s="20"/>
      <c r="DC82" s="33">
        <v>742</v>
      </c>
      <c r="DD82" s="33">
        <f t="shared" si="18"/>
        <v>8</v>
      </c>
      <c r="DE82" s="83" t="str">
        <f t="shared" si="19"/>
        <v>Konstrukteur 5  / Fachplaner 5 / Gruppenchef 3</v>
      </c>
      <c r="DJ82" s="19">
        <f t="shared" si="20"/>
        <v>4344</v>
      </c>
      <c r="DK82" s="153">
        <v>6</v>
      </c>
      <c r="DL82" s="19">
        <v>0</v>
      </c>
      <c r="DM82" s="19" t="s">
        <v>965</v>
      </c>
    </row>
    <row r="83" spans="1:117" s="19" customFormat="1" x14ac:dyDescent="0.2">
      <c r="A83" s="53">
        <v>0</v>
      </c>
      <c r="B83" s="53"/>
      <c r="C83" s="53">
        <f t="shared" si="21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487</v>
      </c>
      <c r="Q83" s="15">
        <v>79</v>
      </c>
      <c r="R83" s="16"/>
      <c r="S83" s="20" t="s">
        <v>145</v>
      </c>
      <c r="T83" s="21">
        <v>1970</v>
      </c>
      <c r="U83" s="28" t="s">
        <v>126</v>
      </c>
      <c r="V83" s="21">
        <v>1988</v>
      </c>
      <c r="W83" s="25"/>
      <c r="X83" s="21"/>
      <c r="Y83" s="28"/>
      <c r="Z83" s="21">
        <f t="shared" si="22"/>
        <v>25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23"/>
        <v>Bucher Oliver</v>
      </c>
      <c r="CR83" s="19">
        <f t="shared" si="24"/>
        <v>25</v>
      </c>
      <c r="CS83" s="19" t="str">
        <f t="shared" si="25"/>
        <v>D</v>
      </c>
      <c r="CT83" s="154">
        <v>7641</v>
      </c>
      <c r="CU83" s="126"/>
      <c r="CV83" s="125">
        <v>741</v>
      </c>
      <c r="CW83" s="33">
        <f t="shared" ref="CW83:CW117" si="26">VLOOKUP($CV83,Funktionsbezeichnungen,3,0)</f>
        <v>7</v>
      </c>
      <c r="CX83" s="83" t="str">
        <f t="shared" ref="CX83:CX117" si="27">VLOOKUP($CV83,Funktionsbezeichnungen,2,0)</f>
        <v>Konstrukteur 4 / Fachplaner 4 / Gruppenchef 2</v>
      </c>
      <c r="CY83" s="125">
        <v>741</v>
      </c>
      <c r="CZ83" s="33">
        <f t="shared" si="16"/>
        <v>7</v>
      </c>
      <c r="DA83" s="83" t="str">
        <f t="shared" si="17"/>
        <v>Konstrukteur 4 / Fachplaner 4 / Gruppenchef 2</v>
      </c>
      <c r="DB83" s="20"/>
      <c r="DC83" s="125">
        <v>742</v>
      </c>
      <c r="DD83" s="33">
        <f t="shared" si="18"/>
        <v>8</v>
      </c>
      <c r="DE83" s="83" t="str">
        <f t="shared" si="19"/>
        <v>Konstrukteur 5  / Fachplaner 5 / Gruppenchef 3</v>
      </c>
      <c r="DJ83" s="19">
        <f t="shared" si="20"/>
        <v>7641</v>
      </c>
      <c r="DK83" s="153">
        <v>6</v>
      </c>
      <c r="DL83" s="19">
        <v>0</v>
      </c>
      <c r="DM83" s="19" t="s">
        <v>965</v>
      </c>
    </row>
    <row r="84" spans="1:117" s="19" customFormat="1" x14ac:dyDescent="0.2">
      <c r="A84" s="53">
        <v>0</v>
      </c>
      <c r="B84" s="53"/>
      <c r="C84" s="53">
        <f t="shared" si="21"/>
        <v>1</v>
      </c>
      <c r="D84" s="55"/>
      <c r="E84" s="55"/>
      <c r="F84" s="56"/>
      <c r="G84" s="54"/>
      <c r="H84" s="54"/>
      <c r="I84" s="56">
        <v>1</v>
      </c>
      <c r="J84" s="54"/>
      <c r="K84" s="56"/>
      <c r="L84" s="56"/>
      <c r="M84" s="56"/>
      <c r="N84" s="58"/>
      <c r="O84" s="52" t="s">
        <v>361</v>
      </c>
      <c r="P84" s="15" t="s">
        <v>488</v>
      </c>
      <c r="Q84" s="15">
        <v>80</v>
      </c>
      <c r="R84" s="16"/>
      <c r="S84" s="20" t="s">
        <v>144</v>
      </c>
      <c r="T84" s="21">
        <v>1968</v>
      </c>
      <c r="U84" s="28" t="s">
        <v>126</v>
      </c>
      <c r="V84" s="21">
        <v>1989</v>
      </c>
      <c r="W84" s="25"/>
      <c r="X84" s="21"/>
      <c r="Y84" s="28" t="s">
        <v>940</v>
      </c>
      <c r="Z84" s="21">
        <f t="shared" si="22"/>
        <v>24</v>
      </c>
      <c r="AA84" s="25" t="s">
        <v>939</v>
      </c>
      <c r="AB84" s="21" t="s">
        <v>121</v>
      </c>
      <c r="AC84" s="21"/>
      <c r="AE84" s="90" t="s">
        <v>375</v>
      </c>
      <c r="AF84" s="82"/>
      <c r="CP84" s="19" t="str">
        <f t="shared" si="23"/>
        <v>Hagen Stefan</v>
      </c>
      <c r="CR84" s="19">
        <f t="shared" si="24"/>
        <v>24</v>
      </c>
      <c r="CS84" s="19" t="str">
        <f t="shared" si="25"/>
        <v>D</v>
      </c>
      <c r="CT84" s="154">
        <v>6741</v>
      </c>
      <c r="CU84" s="126"/>
      <c r="CV84" s="125">
        <v>741</v>
      </c>
      <c r="CW84" s="33">
        <f t="shared" si="26"/>
        <v>7</v>
      </c>
      <c r="CX84" s="83" t="str">
        <f t="shared" si="27"/>
        <v>Konstrukteur 4 / Fachplaner 4 / Gruppenchef 2</v>
      </c>
      <c r="CY84" s="125">
        <v>741</v>
      </c>
      <c r="CZ84" s="33">
        <f t="shared" si="16"/>
        <v>7</v>
      </c>
      <c r="DA84" s="83" t="str">
        <f t="shared" si="17"/>
        <v>Konstrukteur 4 / Fachplaner 4 / Gruppenchef 2</v>
      </c>
      <c r="DB84" s="20"/>
      <c r="DC84" s="125">
        <v>742</v>
      </c>
      <c r="DD84" s="33">
        <f t="shared" si="18"/>
        <v>8</v>
      </c>
      <c r="DE84" s="83" t="str">
        <f t="shared" si="19"/>
        <v>Konstrukteur 5  / Fachplaner 5 / Gruppenchef 3</v>
      </c>
      <c r="DJ84" s="19">
        <f t="shared" si="20"/>
        <v>6741</v>
      </c>
      <c r="DK84" s="153">
        <v>6</v>
      </c>
      <c r="DL84" s="19">
        <v>0</v>
      </c>
      <c r="DM84" s="19" t="s">
        <v>965</v>
      </c>
    </row>
    <row r="85" spans="1:117" s="19" customFormat="1" x14ac:dyDescent="0.2">
      <c r="A85" s="53">
        <v>0</v>
      </c>
      <c r="B85" s="53"/>
      <c r="C85" s="53">
        <f t="shared" si="21"/>
        <v>1</v>
      </c>
      <c r="D85" s="55"/>
      <c r="E85" s="55"/>
      <c r="F85" s="56"/>
      <c r="G85" s="54"/>
      <c r="H85" s="54"/>
      <c r="I85" s="56">
        <v>1</v>
      </c>
      <c r="J85" s="54"/>
      <c r="K85" s="56"/>
      <c r="L85" s="56"/>
      <c r="M85" s="56"/>
      <c r="N85" s="58"/>
      <c r="O85" s="52" t="s">
        <v>359</v>
      </c>
      <c r="P85" s="15" t="s">
        <v>489</v>
      </c>
      <c r="Q85" s="15">
        <v>81</v>
      </c>
      <c r="R85" s="16"/>
      <c r="S85" s="20" t="s">
        <v>146</v>
      </c>
      <c r="T85" s="21">
        <v>1970</v>
      </c>
      <c r="U85" s="28" t="s">
        <v>126</v>
      </c>
      <c r="V85" s="21">
        <v>1991</v>
      </c>
      <c r="W85" s="25"/>
      <c r="X85" s="21"/>
      <c r="Y85" s="28"/>
      <c r="Z85" s="21">
        <f t="shared" si="22"/>
        <v>22</v>
      </c>
      <c r="AA85" s="25" t="s">
        <v>129</v>
      </c>
      <c r="AB85" s="21" t="s">
        <v>121</v>
      </c>
      <c r="AC85" s="21"/>
      <c r="AE85" s="90" t="s">
        <v>377</v>
      </c>
      <c r="AF85" s="82"/>
      <c r="CP85" s="19" t="str">
        <f t="shared" si="23"/>
        <v>Hardmeyer Christian</v>
      </c>
      <c r="CR85" s="19">
        <f t="shared" si="24"/>
        <v>22</v>
      </c>
      <c r="CS85" s="19" t="str">
        <f t="shared" si="25"/>
        <v>D</v>
      </c>
      <c r="CT85" s="154">
        <v>9618</v>
      </c>
      <c r="CU85" s="126"/>
      <c r="CV85" s="125">
        <v>741</v>
      </c>
      <c r="CW85" s="33">
        <f t="shared" si="26"/>
        <v>7</v>
      </c>
      <c r="CX85" s="83" t="str">
        <f t="shared" si="27"/>
        <v>Konstrukteur 4 / Fachplaner 4 / Gruppenchef 2</v>
      </c>
      <c r="CY85" s="125">
        <v>741</v>
      </c>
      <c r="CZ85" s="33">
        <f t="shared" ref="CZ85:CZ100" si="28">VLOOKUP($CY85,Funktionsbezeichnungen,3,0)</f>
        <v>7</v>
      </c>
      <c r="DA85" s="83" t="str">
        <f t="shared" ref="DA85:DA100" si="29">VLOOKUP($CY85,Funktionsbezeichnungen,2,0)</f>
        <v>Konstrukteur 4 / Fachplaner 4 / Gruppenchef 2</v>
      </c>
      <c r="DB85" s="20"/>
      <c r="DC85" s="125">
        <v>742</v>
      </c>
      <c r="DD85" s="33">
        <f t="shared" ref="DD85:DD119" si="30">VLOOKUP($DC85,Funktionsbezeichnungen,3,0)</f>
        <v>8</v>
      </c>
      <c r="DE85" s="83" t="str">
        <f t="shared" ref="DE85:DE119" si="31">VLOOKUP($DC85,Funktionsbezeichnungen,2,0)</f>
        <v>Konstrukteur 5  / Fachplaner 5 / Gruppenchef 3</v>
      </c>
      <c r="DJ85" s="19">
        <f t="shared" si="20"/>
        <v>9618</v>
      </c>
      <c r="DK85" s="153">
        <v>6</v>
      </c>
      <c r="DL85" s="19">
        <v>0</v>
      </c>
      <c r="DM85" s="19" t="s">
        <v>965</v>
      </c>
    </row>
    <row r="86" spans="1:117" s="19" customFormat="1" x14ac:dyDescent="0.2">
      <c r="A86" s="53">
        <v>0</v>
      </c>
      <c r="B86" s="53"/>
      <c r="C86" s="53">
        <f t="shared" si="21"/>
        <v>1</v>
      </c>
      <c r="D86" s="55"/>
      <c r="E86" s="55"/>
      <c r="F86" s="56"/>
      <c r="G86" s="54"/>
      <c r="H86" s="54"/>
      <c r="I86" s="56">
        <v>1</v>
      </c>
      <c r="J86" s="54">
        <v>1</v>
      </c>
      <c r="K86" s="56"/>
      <c r="L86" s="56"/>
      <c r="M86" s="56"/>
      <c r="N86" s="58"/>
      <c r="O86" s="52" t="s">
        <v>360</v>
      </c>
      <c r="P86" s="15" t="s">
        <v>490</v>
      </c>
      <c r="Q86" s="15">
        <v>82</v>
      </c>
      <c r="R86" s="16"/>
      <c r="S86" s="20" t="s">
        <v>148</v>
      </c>
      <c r="T86" s="21">
        <v>1970</v>
      </c>
      <c r="U86" s="28" t="s">
        <v>126</v>
      </c>
      <c r="V86" s="21">
        <v>1992</v>
      </c>
      <c r="W86" s="25"/>
      <c r="X86" s="21"/>
      <c r="Y86" s="28"/>
      <c r="Z86" s="21">
        <f t="shared" si="22"/>
        <v>21</v>
      </c>
      <c r="AA86" s="25" t="s">
        <v>129</v>
      </c>
      <c r="AB86" s="21" t="s">
        <v>121</v>
      </c>
      <c r="AC86" s="21"/>
      <c r="AE86" s="90" t="s">
        <v>421</v>
      </c>
      <c r="AF86" s="82"/>
      <c r="CP86" s="19" t="str">
        <f t="shared" si="23"/>
        <v>Wira Stephane</v>
      </c>
      <c r="CR86" s="19">
        <f t="shared" si="24"/>
        <v>21</v>
      </c>
      <c r="CS86" s="19" t="str">
        <f t="shared" si="25"/>
        <v>D</v>
      </c>
      <c r="CT86" s="154">
        <v>9623</v>
      </c>
      <c r="CU86" s="126"/>
      <c r="CV86" s="125">
        <v>742</v>
      </c>
      <c r="CW86" s="33">
        <f t="shared" si="26"/>
        <v>8</v>
      </c>
      <c r="CX86" s="83" t="str">
        <f t="shared" si="27"/>
        <v>Konstrukteur 5  / Fachplaner 5 / Gruppenchef 3</v>
      </c>
      <c r="CY86" s="125">
        <v>742</v>
      </c>
      <c r="CZ86" s="33">
        <f t="shared" si="28"/>
        <v>8</v>
      </c>
      <c r="DA86" s="83" t="str">
        <f t="shared" si="29"/>
        <v>Konstrukteur 5  / Fachplaner 5 / Gruppenchef 3</v>
      </c>
      <c r="DB86" s="20"/>
      <c r="DC86" s="125">
        <v>742</v>
      </c>
      <c r="DD86" s="33">
        <f t="shared" si="30"/>
        <v>8</v>
      </c>
      <c r="DE86" s="83" t="str">
        <f t="shared" si="31"/>
        <v>Konstrukteur 5  / Fachplaner 5 / Gruppenchef 3</v>
      </c>
      <c r="DJ86" s="19">
        <f t="shared" si="20"/>
        <v>9623</v>
      </c>
      <c r="DK86" s="153">
        <v>6</v>
      </c>
      <c r="DL86" s="19">
        <v>0</v>
      </c>
      <c r="DM86" s="19" t="s">
        <v>975</v>
      </c>
    </row>
    <row r="87" spans="1:117" s="19" customFormat="1" x14ac:dyDescent="0.2">
      <c r="A87" s="53">
        <v>0</v>
      </c>
      <c r="B87" s="53"/>
      <c r="C87" s="53">
        <f t="shared" si="21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360</v>
      </c>
      <c r="P87" s="15" t="s">
        <v>568</v>
      </c>
      <c r="Q87" s="15">
        <v>83</v>
      </c>
      <c r="R87" s="16"/>
      <c r="S87" s="20" t="s">
        <v>569</v>
      </c>
      <c r="T87" s="21">
        <v>1973</v>
      </c>
      <c r="U87" s="28" t="s">
        <v>126</v>
      </c>
      <c r="V87" s="21">
        <v>1993</v>
      </c>
      <c r="W87" s="25"/>
      <c r="X87" s="21"/>
      <c r="Y87" s="28"/>
      <c r="Z87" s="21">
        <f t="shared" si="22"/>
        <v>20</v>
      </c>
      <c r="AA87" s="25" t="s">
        <v>129</v>
      </c>
      <c r="AB87" s="21" t="s">
        <v>121</v>
      </c>
      <c r="AC87" s="21"/>
      <c r="AE87" s="90" t="s">
        <v>377</v>
      </c>
      <c r="AF87" s="82"/>
      <c r="CP87" s="19" t="str">
        <f t="shared" si="23"/>
        <v>Heiniger Christoph</v>
      </c>
      <c r="CR87" s="19">
        <f t="shared" si="24"/>
        <v>20</v>
      </c>
      <c r="CS87" s="19" t="str">
        <f t="shared" si="25"/>
        <v>D</v>
      </c>
      <c r="CT87" s="154">
        <v>4346</v>
      </c>
      <c r="CU87" s="126"/>
      <c r="CV87" s="125">
        <v>741</v>
      </c>
      <c r="CW87" s="33">
        <f t="shared" si="26"/>
        <v>7</v>
      </c>
      <c r="CX87" s="83" t="str">
        <f t="shared" si="27"/>
        <v>Konstrukteur 4 / Fachplaner 4 / Gruppenchef 2</v>
      </c>
      <c r="CY87" s="125">
        <v>741</v>
      </c>
      <c r="CZ87" s="33">
        <f t="shared" si="28"/>
        <v>7</v>
      </c>
      <c r="DA87" s="83" t="str">
        <f t="shared" si="29"/>
        <v>Konstrukteur 4 / Fachplaner 4 / Gruppenchef 2</v>
      </c>
      <c r="DB87" s="20"/>
      <c r="DC87" s="125">
        <v>742</v>
      </c>
      <c r="DD87" s="33">
        <f t="shared" si="30"/>
        <v>8</v>
      </c>
      <c r="DE87" s="83" t="str">
        <f t="shared" si="31"/>
        <v>Konstrukteur 5  / Fachplaner 5 / Gruppenchef 3</v>
      </c>
      <c r="DJ87" s="19">
        <f t="shared" si="20"/>
        <v>4346</v>
      </c>
      <c r="DK87" s="153">
        <v>6</v>
      </c>
      <c r="DL87" s="19">
        <v>0</v>
      </c>
      <c r="DM87" s="19" t="s">
        <v>965</v>
      </c>
    </row>
    <row r="88" spans="1:117" s="19" customFormat="1" x14ac:dyDescent="0.2">
      <c r="A88" s="53">
        <v>0</v>
      </c>
      <c r="B88" s="53"/>
      <c r="C88" s="53">
        <f t="shared" si="21"/>
        <v>1</v>
      </c>
      <c r="D88" s="55"/>
      <c r="E88" s="55"/>
      <c r="F88" s="56"/>
      <c r="G88" s="54"/>
      <c r="H88" s="54"/>
      <c r="I88" s="56">
        <v>1</v>
      </c>
      <c r="J88" s="54">
        <v>1</v>
      </c>
      <c r="K88" s="56"/>
      <c r="L88" s="56"/>
      <c r="M88" s="56"/>
      <c r="N88" s="58"/>
      <c r="O88" s="52" t="s">
        <v>360</v>
      </c>
      <c r="P88" s="15" t="s">
        <v>493</v>
      </c>
      <c r="Q88" s="15">
        <v>84</v>
      </c>
      <c r="R88" s="16"/>
      <c r="S88" s="20" t="s">
        <v>294</v>
      </c>
      <c r="T88" s="21">
        <v>1976</v>
      </c>
      <c r="U88" s="28" t="s">
        <v>126</v>
      </c>
      <c r="V88" s="21">
        <v>1998</v>
      </c>
      <c r="W88" s="25"/>
      <c r="X88" s="21"/>
      <c r="Y88" s="28"/>
      <c r="Z88" s="21">
        <f t="shared" si="22"/>
        <v>15</v>
      </c>
      <c r="AA88" s="25" t="s">
        <v>129</v>
      </c>
      <c r="AB88" s="21" t="s">
        <v>121</v>
      </c>
      <c r="AC88" s="21"/>
      <c r="AE88" s="90" t="s">
        <v>377</v>
      </c>
      <c r="AF88" s="82"/>
      <c r="CP88" s="19" t="str">
        <f t="shared" si="23"/>
        <v>Humbel Sven</v>
      </c>
      <c r="CR88" s="19">
        <f t="shared" si="24"/>
        <v>15</v>
      </c>
      <c r="CS88" s="19" t="str">
        <f t="shared" si="25"/>
        <v>D</v>
      </c>
      <c r="CT88" s="154">
        <v>9654</v>
      </c>
      <c r="CU88" s="126"/>
      <c r="CV88" s="125">
        <v>741</v>
      </c>
      <c r="CW88" s="33">
        <f t="shared" si="26"/>
        <v>7</v>
      </c>
      <c r="CX88" s="83" t="str">
        <f t="shared" si="27"/>
        <v>Konstrukteur 4 / Fachplaner 4 / Gruppenchef 2</v>
      </c>
      <c r="CY88" s="125">
        <v>741</v>
      </c>
      <c r="CZ88" s="33">
        <f t="shared" si="28"/>
        <v>7</v>
      </c>
      <c r="DA88" s="83" t="str">
        <f t="shared" si="29"/>
        <v>Konstrukteur 4 / Fachplaner 4 / Gruppenchef 2</v>
      </c>
      <c r="DB88" s="20"/>
      <c r="DC88" s="125">
        <v>742</v>
      </c>
      <c r="DD88" s="33">
        <f t="shared" si="30"/>
        <v>8</v>
      </c>
      <c r="DE88" s="83" t="str">
        <f t="shared" si="31"/>
        <v>Konstrukteur 5  / Fachplaner 5 / Gruppenchef 3</v>
      </c>
      <c r="DJ88" s="19">
        <f t="shared" si="20"/>
        <v>9654</v>
      </c>
      <c r="DK88" s="153">
        <v>6</v>
      </c>
      <c r="DL88" s="19">
        <v>0</v>
      </c>
      <c r="DM88" s="19" t="s">
        <v>965</v>
      </c>
    </row>
    <row r="89" spans="1:117" s="19" customFormat="1" x14ac:dyDescent="0.2">
      <c r="A89" s="53">
        <v>0</v>
      </c>
      <c r="B89" s="53"/>
      <c r="C89" s="53">
        <f t="shared" si="21"/>
        <v>1</v>
      </c>
      <c r="D89" s="55"/>
      <c r="E89" s="55"/>
      <c r="F89" s="56"/>
      <c r="G89" s="54"/>
      <c r="H89" s="54">
        <v>1</v>
      </c>
      <c r="I89" s="56">
        <v>1</v>
      </c>
      <c r="J89" s="54"/>
      <c r="K89" s="56"/>
      <c r="L89" s="56"/>
      <c r="M89" s="56"/>
      <c r="N89" s="58"/>
      <c r="O89" s="52" t="s">
        <v>361</v>
      </c>
      <c r="P89" s="15" t="s">
        <v>494</v>
      </c>
      <c r="Q89" s="15">
        <v>85</v>
      </c>
      <c r="R89" s="42"/>
      <c r="S89" s="27" t="s">
        <v>178</v>
      </c>
      <c r="T89" s="21">
        <v>1978</v>
      </c>
      <c r="U89" s="28" t="s">
        <v>235</v>
      </c>
      <c r="V89" s="21">
        <v>2001</v>
      </c>
      <c r="W89" s="25"/>
      <c r="X89" s="21"/>
      <c r="Y89" s="25" t="s">
        <v>289</v>
      </c>
      <c r="Z89" s="21">
        <f t="shared" si="22"/>
        <v>12</v>
      </c>
      <c r="AA89" s="25" t="s">
        <v>110</v>
      </c>
      <c r="AB89" s="21" t="s">
        <v>121</v>
      </c>
      <c r="AC89" s="21"/>
      <c r="AE89" s="90" t="s">
        <v>376</v>
      </c>
      <c r="AF89" s="82"/>
      <c r="CP89" s="19" t="str">
        <f t="shared" si="23"/>
        <v>Thalmann Patric</v>
      </c>
      <c r="CR89" s="19">
        <f t="shared" si="24"/>
        <v>12</v>
      </c>
      <c r="CS89" s="19" t="str">
        <f t="shared" si="25"/>
        <v>D</v>
      </c>
      <c r="CT89" s="154">
        <v>9658</v>
      </c>
      <c r="CU89" s="126"/>
      <c r="CV89" s="125">
        <v>771</v>
      </c>
      <c r="CW89" s="33">
        <f t="shared" si="26"/>
        <v>7</v>
      </c>
      <c r="CX89" s="83" t="str">
        <f t="shared" si="27"/>
        <v>Projektingenieur 1</v>
      </c>
      <c r="CY89" s="125">
        <v>771</v>
      </c>
      <c r="CZ89" s="33">
        <f t="shared" si="28"/>
        <v>7</v>
      </c>
      <c r="DA89" s="83" t="str">
        <f t="shared" si="29"/>
        <v>Projektingenieur 1</v>
      </c>
      <c r="DB89" s="20"/>
      <c r="DC89" s="125">
        <v>771</v>
      </c>
      <c r="DD89" s="33">
        <f t="shared" si="30"/>
        <v>7</v>
      </c>
      <c r="DE89" s="83" t="str">
        <f t="shared" si="31"/>
        <v>Projektingenieur 1</v>
      </c>
      <c r="DJ89" s="19">
        <f t="shared" si="20"/>
        <v>9658</v>
      </c>
      <c r="DK89" s="153">
        <v>6</v>
      </c>
      <c r="DL89" s="19">
        <v>0</v>
      </c>
      <c r="DM89" s="185" t="s">
        <v>968</v>
      </c>
    </row>
    <row r="90" spans="1:117" s="19" customFormat="1" x14ac:dyDescent="0.2">
      <c r="A90" s="53">
        <v>0</v>
      </c>
      <c r="B90" s="53"/>
      <c r="C90" s="53">
        <f>IF(Z90&gt;=10,1,0)</f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497</v>
      </c>
      <c r="Q90" s="15">
        <v>86</v>
      </c>
      <c r="R90" s="16"/>
      <c r="S90" s="20" t="s">
        <v>179</v>
      </c>
      <c r="T90" s="21">
        <v>1982</v>
      </c>
      <c r="U90" s="28" t="s">
        <v>235</v>
      </c>
      <c r="V90" s="21">
        <v>2002</v>
      </c>
      <c r="W90" s="25"/>
      <c r="X90" s="21"/>
      <c r="Y90" s="25"/>
      <c r="Z90" s="21">
        <f>$AD$3-V90</f>
        <v>11</v>
      </c>
      <c r="AA90" s="25" t="s">
        <v>129</v>
      </c>
      <c r="AB90" s="162" t="s">
        <v>121</v>
      </c>
      <c r="AC90" s="21"/>
      <c r="AE90" s="187" t="s">
        <v>894</v>
      </c>
      <c r="AF90" s="82"/>
      <c r="CP90" s="19" t="str">
        <f>+S90</f>
        <v>Delmas Marc</v>
      </c>
      <c r="CR90" s="19">
        <f>+Z90</f>
        <v>11</v>
      </c>
      <c r="CS90" s="19" t="str">
        <f>+AB90</f>
        <v>D</v>
      </c>
      <c r="CT90" s="154">
        <v>9660</v>
      </c>
      <c r="CU90" s="126"/>
      <c r="CV90" s="125">
        <v>741</v>
      </c>
      <c r="CW90" s="33">
        <f>VLOOKUP($CV90,Funktionsbezeichnungen,3,0)</f>
        <v>7</v>
      </c>
      <c r="CX90" s="83" t="str">
        <f>VLOOKUP($CV90,Funktionsbezeichnungen,2,0)</f>
        <v>Konstrukteur 4 / Fachplaner 4 / Gruppenchef 2</v>
      </c>
      <c r="CY90" s="125">
        <v>733</v>
      </c>
      <c r="CZ90" s="33">
        <f>VLOOKUP($CY90,Funktionsbezeichnungen,3,0)</f>
        <v>6</v>
      </c>
      <c r="DA90" s="83" t="str">
        <f>VLOOKUP($CY90,Funktionsbezeichnungen,2,0)</f>
        <v>Konstrukteur 3 / -planer 3 / Gruppenchef 1</v>
      </c>
      <c r="DB90" s="20"/>
      <c r="DC90" s="125">
        <v>733</v>
      </c>
      <c r="DD90" s="125">
        <f>VLOOKUP($DC90,Funktionsbezeichnungen,3,0)</f>
        <v>6</v>
      </c>
      <c r="DE90" s="83" t="str">
        <f>VLOOKUP($DC90,Funktionsbezeichnungen,2,0)</f>
        <v>Konstrukteur 3 / -planer 3 / Gruppenchef 1</v>
      </c>
      <c r="DJ90" s="19">
        <f t="shared" si="20"/>
        <v>9660</v>
      </c>
      <c r="DK90" s="153">
        <v>6</v>
      </c>
      <c r="DL90" s="19">
        <v>0</v>
      </c>
      <c r="DM90" s="19" t="s">
        <v>965</v>
      </c>
    </row>
    <row r="91" spans="1:117" s="19" customFormat="1" ht="15.75" x14ac:dyDescent="0.2">
      <c r="A91" s="53">
        <v>0</v>
      </c>
      <c r="B91" s="53"/>
      <c r="C91" s="53">
        <f t="shared" si="21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 t="shared" si="22"/>
        <v>40</v>
      </c>
      <c r="AA91" s="25" t="s">
        <v>129</v>
      </c>
      <c r="AB91" s="21" t="s">
        <v>880</v>
      </c>
      <c r="AC91" s="21"/>
      <c r="AE91" s="187" t="s">
        <v>377</v>
      </c>
      <c r="AF91" s="82"/>
      <c r="CP91" s="19" t="str">
        <f t="shared" si="23"/>
        <v>Wespiser Charles</v>
      </c>
      <c r="CR91" s="19">
        <f t="shared" si="24"/>
        <v>40</v>
      </c>
      <c r="CS91" s="19" t="str">
        <f t="shared" si="25"/>
        <v xml:space="preserve"> E/D 1)</v>
      </c>
      <c r="CT91" s="154">
        <v>5545</v>
      </c>
      <c r="CU91" s="126"/>
      <c r="CV91" s="125">
        <v>741</v>
      </c>
      <c r="CW91" s="33">
        <f t="shared" si="26"/>
        <v>7</v>
      </c>
      <c r="CX91" s="83" t="str">
        <f t="shared" si="27"/>
        <v>Konstrukteur 4 / Fachplaner 4 / Gruppenchef 2</v>
      </c>
      <c r="CY91" s="125">
        <v>741</v>
      </c>
      <c r="CZ91" s="33">
        <f t="shared" si="28"/>
        <v>7</v>
      </c>
      <c r="DA91" s="83" t="str">
        <f t="shared" si="29"/>
        <v>Konstrukteur 4 / Fachplaner 4 / Gruppenchef 2</v>
      </c>
      <c r="DB91" s="20"/>
      <c r="DC91" s="125">
        <v>741</v>
      </c>
      <c r="DD91" s="33">
        <f t="shared" si="30"/>
        <v>7</v>
      </c>
      <c r="DE91" s="83" t="str">
        <f t="shared" si="31"/>
        <v>Konstrukteur 4 / Fachplaner 4 / Gruppenchef 2</v>
      </c>
      <c r="DJ91" s="19">
        <f t="shared" si="20"/>
        <v>5545</v>
      </c>
      <c r="DK91" s="153">
        <v>6</v>
      </c>
      <c r="DL91" s="19">
        <v>0</v>
      </c>
      <c r="DM91" s="19" t="s">
        <v>965</v>
      </c>
    </row>
    <row r="92" spans="1:117" s="19" customFormat="1" ht="15.75" x14ac:dyDescent="0.2">
      <c r="A92" s="53">
        <v>0</v>
      </c>
      <c r="B92" s="53">
        <v>1</v>
      </c>
      <c r="C92" s="53">
        <f t="shared" si="21"/>
        <v>1</v>
      </c>
      <c r="D92" s="55"/>
      <c r="E92" s="55"/>
      <c r="F92" s="56"/>
      <c r="G92" s="54"/>
      <c r="H92" s="54"/>
      <c r="I92" s="56">
        <v>1</v>
      </c>
      <c r="J92" s="54"/>
      <c r="K92" s="56"/>
      <c r="L92" s="56"/>
      <c r="M92" s="56"/>
      <c r="N92" s="58"/>
      <c r="O92" s="52" t="s">
        <v>361</v>
      </c>
      <c r="P92" s="15" t="s">
        <v>492</v>
      </c>
      <c r="Q92" s="15">
        <v>88</v>
      </c>
      <c r="R92" s="16"/>
      <c r="S92" s="20" t="s">
        <v>143</v>
      </c>
      <c r="T92" s="21">
        <v>1968</v>
      </c>
      <c r="U92" s="28" t="s">
        <v>128</v>
      </c>
      <c r="V92" s="21">
        <v>1989</v>
      </c>
      <c r="W92" s="25"/>
      <c r="X92" s="21"/>
      <c r="Y92" s="28"/>
      <c r="Z92" s="21">
        <f t="shared" si="22"/>
        <v>24</v>
      </c>
      <c r="AA92" s="25" t="s">
        <v>710</v>
      </c>
      <c r="AB92" s="21" t="s">
        <v>880</v>
      </c>
      <c r="AC92" s="21"/>
      <c r="AE92" s="187" t="s">
        <v>377</v>
      </c>
      <c r="AF92" s="82"/>
      <c r="CP92" s="19" t="str">
        <f t="shared" si="23"/>
        <v>Nicolosi Lucia</v>
      </c>
      <c r="CR92" s="19">
        <f t="shared" si="24"/>
        <v>24</v>
      </c>
      <c r="CS92" s="19" t="str">
        <f t="shared" si="25"/>
        <v xml:space="preserve"> E/D 1)</v>
      </c>
      <c r="CT92" s="154">
        <v>7637</v>
      </c>
      <c r="CU92" s="126"/>
      <c r="CV92" s="125">
        <v>741</v>
      </c>
      <c r="CW92" s="33">
        <f t="shared" si="26"/>
        <v>7</v>
      </c>
      <c r="CX92" s="83" t="str">
        <f t="shared" si="27"/>
        <v>Konstrukteur 4 / Fachplaner 4 / Gruppenchef 2</v>
      </c>
      <c r="CY92" s="125">
        <v>741</v>
      </c>
      <c r="CZ92" s="33">
        <f t="shared" si="28"/>
        <v>7</v>
      </c>
      <c r="DA92" s="83" t="str">
        <f t="shared" si="29"/>
        <v>Konstrukteur 4 / Fachplaner 4 / Gruppenchef 2</v>
      </c>
      <c r="DB92" s="20"/>
      <c r="DC92" s="125">
        <v>741</v>
      </c>
      <c r="DD92" s="33">
        <f t="shared" si="30"/>
        <v>7</v>
      </c>
      <c r="DE92" s="83" t="str">
        <f t="shared" si="31"/>
        <v>Konstrukteur 4 / Fachplaner 4 / Gruppenchef 2</v>
      </c>
      <c r="DJ92" s="19">
        <f t="shared" si="20"/>
        <v>7637</v>
      </c>
      <c r="DK92" s="153">
        <v>6</v>
      </c>
      <c r="DL92" s="19">
        <v>0</v>
      </c>
      <c r="DM92" s="19" t="s">
        <v>965</v>
      </c>
    </row>
    <row r="93" spans="1:117" s="19" customFormat="1" x14ac:dyDescent="0.2">
      <c r="A93" s="53">
        <v>0</v>
      </c>
      <c r="B93" s="53"/>
      <c r="C93" s="53">
        <f t="shared" si="21"/>
        <v>1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358</v>
      </c>
      <c r="P93" s="15" t="s">
        <v>652</v>
      </c>
      <c r="Q93" s="15">
        <v>89</v>
      </c>
      <c r="R93" s="16"/>
      <c r="S93" s="20" t="s">
        <v>651</v>
      </c>
      <c r="T93" s="21">
        <v>1967</v>
      </c>
      <c r="U93" s="28" t="s">
        <v>653</v>
      </c>
      <c r="V93" s="21">
        <v>1988</v>
      </c>
      <c r="W93" s="25"/>
      <c r="X93" s="21"/>
      <c r="Y93" s="28"/>
      <c r="Z93" s="21">
        <f t="shared" si="22"/>
        <v>25</v>
      </c>
      <c r="AA93" s="25" t="s">
        <v>653</v>
      </c>
      <c r="AB93" s="21" t="s">
        <v>142</v>
      </c>
      <c r="AC93" s="21"/>
      <c r="AE93" s="187" t="s">
        <v>378</v>
      </c>
      <c r="AF93" s="82"/>
      <c r="CP93" s="19" t="str">
        <f t="shared" si="23"/>
        <v>Dettwiler Markus</v>
      </c>
      <c r="CR93" s="19">
        <f t="shared" si="24"/>
        <v>25</v>
      </c>
      <c r="CS93" s="19" t="str">
        <f t="shared" si="25"/>
        <v>E</v>
      </c>
      <c r="CT93" s="154">
        <v>5639</v>
      </c>
      <c r="CU93" s="126"/>
      <c r="CV93" s="125">
        <v>741</v>
      </c>
      <c r="CW93" s="33">
        <f t="shared" si="26"/>
        <v>7</v>
      </c>
      <c r="CX93" s="83" t="str">
        <f t="shared" si="27"/>
        <v>Konstrukteur 4 / Fachplaner 4 / Gruppenchef 2</v>
      </c>
      <c r="CY93" s="125">
        <v>741</v>
      </c>
      <c r="CZ93" s="33">
        <f t="shared" si="28"/>
        <v>7</v>
      </c>
      <c r="DA93" s="83" t="str">
        <f t="shared" si="29"/>
        <v>Konstrukteur 4 / Fachplaner 4 / Gruppenchef 2</v>
      </c>
      <c r="DB93" s="20"/>
      <c r="DC93" s="125">
        <v>741</v>
      </c>
      <c r="DD93" s="33">
        <f t="shared" si="30"/>
        <v>7</v>
      </c>
      <c r="DE93" s="83" t="str">
        <f t="shared" si="31"/>
        <v>Konstrukteur 4 / Fachplaner 4 / Gruppenchef 2</v>
      </c>
      <c r="DJ93" s="19">
        <f t="shared" si="20"/>
        <v>5639</v>
      </c>
      <c r="DK93" s="153">
        <v>6</v>
      </c>
      <c r="DL93" s="19">
        <v>0</v>
      </c>
      <c r="DM93" s="19" t="s">
        <v>965</v>
      </c>
    </row>
    <row r="94" spans="1:117" s="19" customFormat="1" x14ac:dyDescent="0.2">
      <c r="A94" s="53">
        <v>0</v>
      </c>
      <c r="B94" s="53"/>
      <c r="C94" s="53">
        <f t="shared" si="21"/>
        <v>1</v>
      </c>
      <c r="D94" s="55"/>
      <c r="E94" s="55"/>
      <c r="F94" s="56"/>
      <c r="G94" s="54"/>
      <c r="H94" s="54"/>
      <c r="I94" s="56">
        <v>1</v>
      </c>
      <c r="J94" s="54"/>
      <c r="K94" s="56"/>
      <c r="L94" s="56"/>
      <c r="M94" s="56"/>
      <c r="N94" s="58"/>
      <c r="O94" s="52" t="s">
        <v>358</v>
      </c>
      <c r="P94" s="15" t="s">
        <v>558</v>
      </c>
      <c r="Q94" s="15">
        <v>90</v>
      </c>
      <c r="R94" s="16"/>
      <c r="S94" s="20" t="s">
        <v>559</v>
      </c>
      <c r="T94" s="21">
        <v>1973</v>
      </c>
      <c r="U94" s="28" t="s">
        <v>560</v>
      </c>
      <c r="V94" s="21">
        <v>1994</v>
      </c>
      <c r="W94" s="25"/>
      <c r="X94" s="21"/>
      <c r="Y94" s="28"/>
      <c r="Z94" s="21">
        <f t="shared" si="22"/>
        <v>19</v>
      </c>
      <c r="AA94" s="25" t="s">
        <v>235</v>
      </c>
      <c r="AB94" s="21" t="s">
        <v>142</v>
      </c>
      <c r="AC94" s="21"/>
      <c r="AE94" s="187" t="s">
        <v>378</v>
      </c>
      <c r="AF94" s="82"/>
      <c r="CP94" s="19" t="str">
        <f t="shared" si="23"/>
        <v>Enderlen Francois</v>
      </c>
      <c r="CR94" s="19">
        <f t="shared" si="24"/>
        <v>19</v>
      </c>
      <c r="CS94" s="19" t="str">
        <f t="shared" si="25"/>
        <v>E</v>
      </c>
      <c r="CT94" s="154">
        <v>5636</v>
      </c>
      <c r="CU94" s="126"/>
      <c r="CV94" s="125">
        <v>741</v>
      </c>
      <c r="CW94" s="33">
        <f t="shared" si="26"/>
        <v>7</v>
      </c>
      <c r="CX94" s="83" t="str">
        <f t="shared" si="27"/>
        <v>Konstrukteur 4 / Fachplaner 4 / Gruppenchef 2</v>
      </c>
      <c r="CY94" s="125">
        <v>741</v>
      </c>
      <c r="CZ94" s="33">
        <f t="shared" si="28"/>
        <v>7</v>
      </c>
      <c r="DA94" s="83" t="str">
        <f t="shared" si="29"/>
        <v>Konstrukteur 4 / Fachplaner 4 / Gruppenchef 2</v>
      </c>
      <c r="DB94" s="20"/>
      <c r="DC94" s="125">
        <v>741</v>
      </c>
      <c r="DD94" s="33">
        <f t="shared" si="30"/>
        <v>7</v>
      </c>
      <c r="DE94" s="83" t="str">
        <f t="shared" si="31"/>
        <v>Konstrukteur 4 / Fachplaner 4 / Gruppenchef 2</v>
      </c>
      <c r="DJ94" s="19">
        <f t="shared" si="20"/>
        <v>5636</v>
      </c>
      <c r="DK94" s="153">
        <v>6</v>
      </c>
      <c r="DL94" s="19">
        <v>0</v>
      </c>
      <c r="DM94" s="19" t="s">
        <v>965</v>
      </c>
    </row>
    <row r="95" spans="1:117" s="19" customFormat="1" x14ac:dyDescent="0.2">
      <c r="A95" s="53">
        <v>0</v>
      </c>
      <c r="B95" s="53"/>
      <c r="C95" s="53">
        <f t="shared" si="21"/>
        <v>0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358</v>
      </c>
      <c r="P95" s="15" t="s">
        <v>617</v>
      </c>
      <c r="Q95" s="15">
        <v>91</v>
      </c>
      <c r="R95" s="42"/>
      <c r="S95" s="27" t="s">
        <v>618</v>
      </c>
      <c r="T95" s="21">
        <v>1985</v>
      </c>
      <c r="U95" s="28" t="s">
        <v>235</v>
      </c>
      <c r="V95" s="21">
        <v>2006</v>
      </c>
      <c r="W95" s="25" t="s">
        <v>530</v>
      </c>
      <c r="X95" s="21">
        <v>2013</v>
      </c>
      <c r="Y95" s="25"/>
      <c r="Z95" s="21">
        <f t="shared" si="22"/>
        <v>7</v>
      </c>
      <c r="AA95" s="25" t="s">
        <v>235</v>
      </c>
      <c r="AB95" s="162" t="s">
        <v>142</v>
      </c>
      <c r="AC95" s="21"/>
      <c r="AE95" s="187" t="s">
        <v>378</v>
      </c>
      <c r="AF95" s="82"/>
      <c r="CP95" s="19" t="str">
        <f t="shared" si="23"/>
        <v>Zeltner Viktor</v>
      </c>
      <c r="CR95" s="19">
        <f t="shared" si="24"/>
        <v>7</v>
      </c>
      <c r="CS95" s="19" t="str">
        <f t="shared" si="25"/>
        <v>E</v>
      </c>
      <c r="CT95" s="154">
        <v>6765</v>
      </c>
      <c r="CU95" s="126"/>
      <c r="CV95" s="125">
        <v>733</v>
      </c>
      <c r="CW95" s="33">
        <f t="shared" si="26"/>
        <v>6</v>
      </c>
      <c r="CX95" s="83" t="str">
        <f t="shared" si="27"/>
        <v>Konstrukteur 3 / -planer 3 / Gruppenchef 1</v>
      </c>
      <c r="CY95" s="125">
        <v>732</v>
      </c>
      <c r="CZ95" s="33">
        <f t="shared" si="28"/>
        <v>5</v>
      </c>
      <c r="DA95" s="83" t="str">
        <f t="shared" si="29"/>
        <v>Konstrukteur 2 / -planer 2</v>
      </c>
      <c r="DB95" s="20"/>
      <c r="DC95" s="33">
        <v>732</v>
      </c>
      <c r="DD95" s="33">
        <f t="shared" si="30"/>
        <v>5</v>
      </c>
      <c r="DE95" s="83" t="str">
        <f t="shared" si="31"/>
        <v>Konstrukteur 2 / -planer 2</v>
      </c>
      <c r="DJ95" s="19">
        <f t="shared" si="20"/>
        <v>6765</v>
      </c>
      <c r="DK95" s="153">
        <v>6</v>
      </c>
      <c r="DL95" s="19">
        <v>0</v>
      </c>
      <c r="DM95" s="19" t="s">
        <v>964</v>
      </c>
    </row>
    <row r="96" spans="1:117" s="19" customFormat="1" x14ac:dyDescent="0.2">
      <c r="A96" s="53">
        <v>0</v>
      </c>
      <c r="B96" s="53"/>
      <c r="C96" s="53">
        <f t="shared" si="21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358</v>
      </c>
      <c r="P96" s="15" t="s">
        <v>498</v>
      </c>
      <c r="Q96" s="15">
        <v>92</v>
      </c>
      <c r="R96" s="42"/>
      <c r="S96" s="27" t="s">
        <v>251</v>
      </c>
      <c r="T96" s="21">
        <v>1988</v>
      </c>
      <c r="U96" s="28" t="s">
        <v>235</v>
      </c>
      <c r="V96" s="21">
        <v>2007</v>
      </c>
      <c r="W96" s="25"/>
      <c r="X96" s="21"/>
      <c r="Y96" s="25"/>
      <c r="Z96" s="21">
        <f t="shared" si="22"/>
        <v>6</v>
      </c>
      <c r="AA96" s="25" t="s">
        <v>235</v>
      </c>
      <c r="AB96" s="162" t="s">
        <v>142</v>
      </c>
      <c r="AC96" s="21"/>
      <c r="AE96" s="187" t="s">
        <v>377</v>
      </c>
      <c r="AF96" s="82"/>
      <c r="CP96" s="19" t="str">
        <f t="shared" si="23"/>
        <v>Will Cédric</v>
      </c>
      <c r="CR96" s="19">
        <f t="shared" si="24"/>
        <v>6</v>
      </c>
      <c r="CS96" s="19" t="str">
        <f t="shared" si="25"/>
        <v>E</v>
      </c>
      <c r="CT96" s="154">
        <v>9688</v>
      </c>
      <c r="CU96" s="126"/>
      <c r="CV96" s="125">
        <v>732</v>
      </c>
      <c r="CW96" s="33">
        <f t="shared" si="26"/>
        <v>5</v>
      </c>
      <c r="CX96" s="83" t="str">
        <f t="shared" si="27"/>
        <v>Konstrukteur 2 / -planer 2</v>
      </c>
      <c r="CY96" s="125">
        <v>732</v>
      </c>
      <c r="CZ96" s="33">
        <f t="shared" si="28"/>
        <v>5</v>
      </c>
      <c r="DA96" s="83" t="str">
        <f t="shared" si="29"/>
        <v>Konstrukteur 2 / -planer 2</v>
      </c>
      <c r="DB96" s="20"/>
      <c r="DC96" s="33">
        <v>732</v>
      </c>
      <c r="DD96" s="33">
        <f t="shared" si="30"/>
        <v>5</v>
      </c>
      <c r="DE96" s="83" t="str">
        <f t="shared" si="31"/>
        <v>Konstrukteur 2 / -planer 2</v>
      </c>
      <c r="DJ96" s="19">
        <f t="shared" si="20"/>
        <v>9688</v>
      </c>
      <c r="DK96" s="153">
        <v>6</v>
      </c>
      <c r="DL96" s="19">
        <v>0</v>
      </c>
      <c r="DM96" s="19" t="s">
        <v>964</v>
      </c>
    </row>
    <row r="97" spans="1:117" s="19" customFormat="1" x14ac:dyDescent="0.2">
      <c r="A97" s="53">
        <v>0</v>
      </c>
      <c r="B97" s="53"/>
      <c r="C97" s="53">
        <f t="shared" si="21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358</v>
      </c>
      <c r="P97" s="15" t="s">
        <v>499</v>
      </c>
      <c r="Q97" s="15">
        <v>93</v>
      </c>
      <c r="R97" s="42"/>
      <c r="S97" s="27" t="s">
        <v>250</v>
      </c>
      <c r="T97" s="21">
        <v>1987</v>
      </c>
      <c r="U97" s="28" t="s">
        <v>235</v>
      </c>
      <c r="V97" s="21">
        <v>2007</v>
      </c>
      <c r="W97" s="25"/>
      <c r="X97" s="21"/>
      <c r="Y97" s="25"/>
      <c r="Z97" s="21">
        <f t="shared" si="22"/>
        <v>6</v>
      </c>
      <c r="AA97" s="25" t="s">
        <v>235</v>
      </c>
      <c r="AB97" s="162" t="s">
        <v>142</v>
      </c>
      <c r="AC97" s="21"/>
      <c r="AE97" s="90" t="s">
        <v>378</v>
      </c>
      <c r="AF97" s="82"/>
      <c r="CP97" s="19" t="str">
        <f t="shared" si="23"/>
        <v>Wernli Sebastian</v>
      </c>
      <c r="CR97" s="19">
        <f t="shared" si="24"/>
        <v>6</v>
      </c>
      <c r="CS97" s="19" t="str">
        <f t="shared" si="25"/>
        <v>E</v>
      </c>
      <c r="CT97" s="154">
        <v>9687</v>
      </c>
      <c r="CU97" s="126"/>
      <c r="CV97" s="125">
        <v>732</v>
      </c>
      <c r="CW97" s="33">
        <f t="shared" si="26"/>
        <v>5</v>
      </c>
      <c r="CX97" s="83" t="str">
        <f t="shared" si="27"/>
        <v>Konstrukteur 2 / -planer 2</v>
      </c>
      <c r="CY97" s="125">
        <v>732</v>
      </c>
      <c r="CZ97" s="33">
        <f t="shared" si="28"/>
        <v>5</v>
      </c>
      <c r="DA97" s="83" t="str">
        <f t="shared" si="29"/>
        <v>Konstrukteur 2 / -planer 2</v>
      </c>
      <c r="DB97" s="20"/>
      <c r="DC97" s="33">
        <v>732</v>
      </c>
      <c r="DD97" s="33">
        <f t="shared" si="30"/>
        <v>5</v>
      </c>
      <c r="DE97" s="83" t="str">
        <f t="shared" si="31"/>
        <v>Konstrukteur 2 / -planer 2</v>
      </c>
      <c r="DJ97" s="19">
        <f t="shared" si="20"/>
        <v>9687</v>
      </c>
      <c r="DK97" s="153">
        <v>6</v>
      </c>
      <c r="DL97" s="19">
        <v>0</v>
      </c>
      <c r="DM97" s="19" t="s">
        <v>964</v>
      </c>
    </row>
    <row r="98" spans="1:117" s="19" customFormat="1" ht="15" x14ac:dyDescent="0.2">
      <c r="A98" s="53">
        <v>0</v>
      </c>
      <c r="B98" s="53"/>
      <c r="C98" s="53">
        <f>IF(Z98&gt;=10,1,0)</f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358</v>
      </c>
      <c r="P98" s="15" t="s">
        <v>523</v>
      </c>
      <c r="Q98" s="15">
        <v>94</v>
      </c>
      <c r="R98" s="42"/>
      <c r="S98" s="27" t="s">
        <v>258</v>
      </c>
      <c r="T98" s="21">
        <v>1988</v>
      </c>
      <c r="U98" s="28" t="s">
        <v>235</v>
      </c>
      <c r="V98" s="21">
        <v>2008</v>
      </c>
      <c r="W98" s="25" t="s">
        <v>530</v>
      </c>
      <c r="X98" s="21">
        <v>2013</v>
      </c>
      <c r="Y98" s="25"/>
      <c r="Z98" s="21">
        <f>$AD$3-V98</f>
        <v>5</v>
      </c>
      <c r="AA98" s="25" t="s">
        <v>862</v>
      </c>
      <c r="AB98" s="21" t="s">
        <v>881</v>
      </c>
      <c r="AC98" s="21"/>
      <c r="AE98" s="90" t="s">
        <v>860</v>
      </c>
      <c r="AF98" s="82"/>
      <c r="CP98" s="19" t="str">
        <f>+S98</f>
        <v>Räuchle Tobias</v>
      </c>
      <c r="CR98" s="19">
        <f>+Z98</f>
        <v>5</v>
      </c>
      <c r="CS98" s="19" t="str">
        <f>+AB98</f>
        <v>F/E 4)</v>
      </c>
      <c r="CT98" s="154">
        <v>9691</v>
      </c>
      <c r="CU98" s="126"/>
      <c r="CV98" s="125">
        <v>732</v>
      </c>
      <c r="CW98" s="33">
        <f>VLOOKUP($CV98,Funktionsbezeichnungen,3,0)</f>
        <v>5</v>
      </c>
      <c r="CX98" s="83" t="str">
        <f>VLOOKUP($CV98,Funktionsbezeichnungen,2,0)</f>
        <v>Konstrukteur 2 / -planer 2</v>
      </c>
      <c r="CY98" s="125">
        <v>732</v>
      </c>
      <c r="CZ98" s="33">
        <f>VLOOKUP($CY98,Funktionsbezeichnungen,3,0)</f>
        <v>5</v>
      </c>
      <c r="DA98" s="83" t="str">
        <f>VLOOKUP($CY98,Funktionsbezeichnungen,2,0)</f>
        <v>Konstrukteur 2 / -planer 2</v>
      </c>
      <c r="DB98" s="20"/>
      <c r="DC98" s="33">
        <v>732</v>
      </c>
      <c r="DD98" s="33">
        <f>VLOOKUP($DC98,Funktionsbezeichnungen,3,0)</f>
        <v>5</v>
      </c>
      <c r="DE98" s="83" t="str">
        <f>VLOOKUP($DC98,Funktionsbezeichnungen,2,0)</f>
        <v>Konstrukteur 2 / -planer 2</v>
      </c>
      <c r="DJ98" s="19">
        <f t="shared" si="20"/>
        <v>9691</v>
      </c>
      <c r="DK98" s="153">
        <v>6</v>
      </c>
      <c r="DL98" s="19">
        <v>0</v>
      </c>
      <c r="DM98" s="19" t="s">
        <v>964</v>
      </c>
    </row>
    <row r="99" spans="1:117" s="19" customFormat="1" x14ac:dyDescent="0.2">
      <c r="A99" s="53">
        <v>0</v>
      </c>
      <c r="B99" s="53"/>
      <c r="C99" s="53">
        <f t="shared" si="21"/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360</v>
      </c>
      <c r="P99" s="15" t="s">
        <v>544</v>
      </c>
      <c r="Q99" s="15">
        <v>95</v>
      </c>
      <c r="R99" s="42"/>
      <c r="S99" s="27" t="s">
        <v>545</v>
      </c>
      <c r="T99" s="21">
        <v>1988</v>
      </c>
      <c r="U99" s="28" t="s">
        <v>235</v>
      </c>
      <c r="V99" s="21">
        <v>2009</v>
      </c>
      <c r="W99" s="25"/>
      <c r="X99" s="21"/>
      <c r="Y99" s="25"/>
      <c r="Z99" s="21">
        <f t="shared" si="22"/>
        <v>4</v>
      </c>
      <c r="AA99" s="25" t="s">
        <v>141</v>
      </c>
      <c r="AB99" s="21" t="s">
        <v>147</v>
      </c>
      <c r="AC99" s="21"/>
      <c r="AE99" s="90" t="s">
        <v>378</v>
      </c>
      <c r="AF99" s="82"/>
      <c r="CP99" s="19" t="str">
        <f t="shared" si="23"/>
        <v>Charmillot Stéphane</v>
      </c>
      <c r="CR99" s="19">
        <f t="shared" si="24"/>
        <v>4</v>
      </c>
      <c r="CS99" s="19" t="str">
        <f t="shared" si="25"/>
        <v>F</v>
      </c>
      <c r="CT99" s="154">
        <v>9710</v>
      </c>
      <c r="CU99" s="126"/>
      <c r="CV99" s="125">
        <v>732</v>
      </c>
      <c r="CW99" s="33">
        <f t="shared" si="26"/>
        <v>5</v>
      </c>
      <c r="CX99" s="83" t="str">
        <f t="shared" si="27"/>
        <v>Konstrukteur 2 / -planer 2</v>
      </c>
      <c r="CY99" s="125">
        <v>731</v>
      </c>
      <c r="CZ99" s="33">
        <f t="shared" si="28"/>
        <v>4</v>
      </c>
      <c r="DA99" s="83" t="str">
        <f t="shared" si="29"/>
        <v>Konstrukteur 1 / -planer 1</v>
      </c>
      <c r="DB99" s="20"/>
      <c r="DC99" s="33">
        <v>732</v>
      </c>
      <c r="DD99" s="33">
        <f t="shared" si="30"/>
        <v>5</v>
      </c>
      <c r="DE99" s="83" t="str">
        <f t="shared" si="31"/>
        <v>Konstrukteur 2 / -planer 2</v>
      </c>
      <c r="DJ99" s="19">
        <f t="shared" si="20"/>
        <v>9710</v>
      </c>
      <c r="DK99" s="153">
        <v>6</v>
      </c>
      <c r="DL99" s="19">
        <v>0</v>
      </c>
      <c r="DM99" s="19" t="s">
        <v>964</v>
      </c>
    </row>
    <row r="100" spans="1:117" s="19" customFormat="1" x14ac:dyDescent="0.2">
      <c r="A100" s="53">
        <v>0</v>
      </c>
      <c r="B100" s="53"/>
      <c r="C100" s="53">
        <f t="shared" si="21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360</v>
      </c>
      <c r="P100" s="15" t="s">
        <v>524</v>
      </c>
      <c r="Q100" s="15">
        <v>96</v>
      </c>
      <c r="R100" s="42"/>
      <c r="S100" s="27" t="s">
        <v>283</v>
      </c>
      <c r="T100" s="21">
        <v>1988</v>
      </c>
      <c r="U100" s="28" t="s">
        <v>235</v>
      </c>
      <c r="V100" s="21">
        <v>2010</v>
      </c>
      <c r="W100" s="25"/>
      <c r="X100" s="21"/>
      <c r="Y100" s="25"/>
      <c r="Z100" s="21">
        <f t="shared" si="22"/>
        <v>3</v>
      </c>
      <c r="AA100" s="25" t="s">
        <v>141</v>
      </c>
      <c r="AB100" s="21" t="s">
        <v>147</v>
      </c>
      <c r="AC100" s="21"/>
      <c r="AE100" s="90" t="s">
        <v>378</v>
      </c>
      <c r="AF100" s="82"/>
      <c r="CP100" s="19" t="str">
        <f t="shared" si="23"/>
        <v>Niederberger Benjamin</v>
      </c>
      <c r="CR100" s="19">
        <f t="shared" si="24"/>
        <v>3</v>
      </c>
      <c r="CS100" s="19" t="str">
        <f t="shared" si="25"/>
        <v>F</v>
      </c>
      <c r="CT100" s="154">
        <v>9701</v>
      </c>
      <c r="CU100" s="126"/>
      <c r="CV100" s="125">
        <v>731</v>
      </c>
      <c r="CW100" s="33">
        <f t="shared" si="26"/>
        <v>4</v>
      </c>
      <c r="CX100" s="83" t="str">
        <f t="shared" si="27"/>
        <v>Konstrukteur 1 / -planer 1</v>
      </c>
      <c r="CY100" s="125">
        <v>731</v>
      </c>
      <c r="CZ100" s="33">
        <f t="shared" si="28"/>
        <v>4</v>
      </c>
      <c r="DA100" s="83" t="str">
        <f t="shared" si="29"/>
        <v>Konstrukteur 1 / -planer 1</v>
      </c>
      <c r="DB100" s="20"/>
      <c r="DC100" s="33">
        <v>731</v>
      </c>
      <c r="DD100" s="33">
        <f t="shared" si="30"/>
        <v>4</v>
      </c>
      <c r="DE100" s="83" t="str">
        <f t="shared" si="31"/>
        <v>Konstrukteur 1 / -planer 1</v>
      </c>
      <c r="DJ100" s="19">
        <f t="shared" si="20"/>
        <v>9701</v>
      </c>
      <c r="DK100" s="153">
        <v>6</v>
      </c>
      <c r="DL100" s="19">
        <v>0</v>
      </c>
      <c r="DM100" s="19" t="s">
        <v>964</v>
      </c>
    </row>
    <row r="101" spans="1:117" s="19" customFormat="1" x14ac:dyDescent="0.2">
      <c r="A101" s="53">
        <v>0</v>
      </c>
      <c r="B101" s="53"/>
      <c r="C101" s="53">
        <f t="shared" si="21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361</v>
      </c>
      <c r="P101" s="15" t="s">
        <v>527</v>
      </c>
      <c r="Q101" s="15">
        <v>97</v>
      </c>
      <c r="R101" s="42"/>
      <c r="S101" s="27" t="s">
        <v>297</v>
      </c>
      <c r="T101" s="21">
        <v>1988</v>
      </c>
      <c r="U101" s="28" t="s">
        <v>235</v>
      </c>
      <c r="V101" s="21">
        <v>2011</v>
      </c>
      <c r="W101" s="25"/>
      <c r="X101" s="21"/>
      <c r="Y101" s="25"/>
      <c r="Z101" s="21">
        <f t="shared" si="22"/>
        <v>2</v>
      </c>
      <c r="AA101" s="25" t="s">
        <v>235</v>
      </c>
      <c r="AB101" s="162" t="s">
        <v>147</v>
      </c>
      <c r="AC101" s="21"/>
      <c r="AE101" s="90" t="s">
        <v>378</v>
      </c>
      <c r="AF101" s="82"/>
      <c r="CP101" s="19" t="str">
        <f t="shared" si="23"/>
        <v>Schneider Alexander</v>
      </c>
      <c r="CR101" s="19">
        <f t="shared" si="24"/>
        <v>2</v>
      </c>
      <c r="CS101" s="19" t="str">
        <f t="shared" si="25"/>
        <v>F</v>
      </c>
      <c r="CT101" s="155">
        <v>8571</v>
      </c>
      <c r="CU101" s="156"/>
      <c r="CV101" s="125">
        <v>731</v>
      </c>
      <c r="CW101" s="33">
        <f t="shared" si="26"/>
        <v>4</v>
      </c>
      <c r="CX101" s="83" t="str">
        <f t="shared" si="27"/>
        <v>Konstrukteur 1 / -planer 1</v>
      </c>
      <c r="CY101" s="125"/>
      <c r="CZ101" s="33"/>
      <c r="DA101" s="83"/>
      <c r="DB101" s="20"/>
      <c r="DC101" s="33">
        <v>731</v>
      </c>
      <c r="DD101" s="33">
        <f t="shared" si="30"/>
        <v>4</v>
      </c>
      <c r="DE101" s="83" t="str">
        <f t="shared" si="31"/>
        <v>Konstrukteur 1 / -planer 1</v>
      </c>
      <c r="DJ101" s="19">
        <f t="shared" si="20"/>
        <v>8571</v>
      </c>
      <c r="DK101" s="153">
        <v>6</v>
      </c>
      <c r="DL101" s="19">
        <v>0</v>
      </c>
      <c r="DM101" s="19" t="s">
        <v>964</v>
      </c>
    </row>
    <row r="102" spans="1:117" s="19" customFormat="1" x14ac:dyDescent="0.2">
      <c r="A102" s="53">
        <v>0</v>
      </c>
      <c r="B102" s="53"/>
      <c r="C102" s="53">
        <f t="shared" si="21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358</v>
      </c>
      <c r="P102" s="15" t="s">
        <v>526</v>
      </c>
      <c r="Q102" s="15">
        <v>98</v>
      </c>
      <c r="R102" s="42"/>
      <c r="S102" s="27" t="s">
        <v>296</v>
      </c>
      <c r="T102" s="21">
        <v>1991</v>
      </c>
      <c r="U102" s="28" t="s">
        <v>235</v>
      </c>
      <c r="V102" s="21">
        <v>2011</v>
      </c>
      <c r="W102" s="25"/>
      <c r="X102" s="21"/>
      <c r="Y102" s="25"/>
      <c r="Z102" s="21">
        <f t="shared" si="22"/>
        <v>2</v>
      </c>
      <c r="AA102" s="25" t="s">
        <v>235</v>
      </c>
      <c r="AB102" s="162" t="s">
        <v>147</v>
      </c>
      <c r="AC102" s="21"/>
      <c r="AE102" s="90" t="s">
        <v>378</v>
      </c>
      <c r="AF102" s="82"/>
      <c r="CP102" s="19" t="str">
        <f t="shared" si="23"/>
        <v>Barth Yanick</v>
      </c>
      <c r="CR102" s="19">
        <f t="shared" si="24"/>
        <v>2</v>
      </c>
      <c r="CS102" s="19" t="str">
        <f t="shared" si="25"/>
        <v>F</v>
      </c>
      <c r="CT102" s="155">
        <v>8570</v>
      </c>
      <c r="CU102" s="156"/>
      <c r="CV102" s="125">
        <v>731</v>
      </c>
      <c r="CW102" s="33">
        <f t="shared" si="26"/>
        <v>4</v>
      </c>
      <c r="CX102" s="83" t="str">
        <f t="shared" si="27"/>
        <v>Konstrukteur 1 / -planer 1</v>
      </c>
      <c r="CY102" s="125"/>
      <c r="CZ102" s="33"/>
      <c r="DA102" s="83"/>
      <c r="DB102" s="20"/>
      <c r="DC102" s="33">
        <v>731</v>
      </c>
      <c r="DD102" s="33">
        <f t="shared" si="30"/>
        <v>4</v>
      </c>
      <c r="DE102" s="83" t="str">
        <f t="shared" si="31"/>
        <v>Konstrukteur 1 / -planer 1</v>
      </c>
      <c r="DJ102" s="19">
        <f t="shared" si="20"/>
        <v>8570</v>
      </c>
      <c r="DK102" s="153">
        <v>6</v>
      </c>
      <c r="DL102" s="19">
        <v>0</v>
      </c>
      <c r="DM102" s="19" t="s">
        <v>964</v>
      </c>
    </row>
    <row r="103" spans="1:117" s="19" customFormat="1" x14ac:dyDescent="0.2">
      <c r="A103" s="53">
        <v>0</v>
      </c>
      <c r="B103" s="53">
        <v>1</v>
      </c>
      <c r="C103" s="53">
        <f t="shared" si="21"/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358</v>
      </c>
      <c r="P103" s="15" t="s">
        <v>905</v>
      </c>
      <c r="Q103" s="15">
        <v>99</v>
      </c>
      <c r="R103" s="42"/>
      <c r="S103" s="27" t="s">
        <v>906</v>
      </c>
      <c r="T103" s="21">
        <v>1990</v>
      </c>
      <c r="U103" s="28" t="s">
        <v>239</v>
      </c>
      <c r="V103" s="21">
        <v>2012</v>
      </c>
      <c r="W103" s="25"/>
      <c r="X103" s="21"/>
      <c r="Y103" s="25"/>
      <c r="Z103" s="21">
        <f t="shared" si="22"/>
        <v>1</v>
      </c>
      <c r="AA103" s="25" t="s">
        <v>239</v>
      </c>
      <c r="AB103" s="21" t="s">
        <v>149</v>
      </c>
      <c r="AC103" s="21"/>
      <c r="AE103" s="90" t="s">
        <v>378</v>
      </c>
      <c r="AF103" s="82"/>
      <c r="CP103" s="160" t="str">
        <f t="shared" si="23"/>
        <v>Zymeri Shaha</v>
      </c>
      <c r="CR103" s="19">
        <f t="shared" si="24"/>
        <v>1</v>
      </c>
      <c r="CS103" s="19" t="str">
        <f t="shared" si="25"/>
        <v>G</v>
      </c>
      <c r="CT103" s="159">
        <v>9733</v>
      </c>
      <c r="CU103" s="156"/>
      <c r="CV103" s="158">
        <v>731</v>
      </c>
      <c r="CW103" s="33">
        <f t="shared" si="26"/>
        <v>4</v>
      </c>
      <c r="CX103" s="83" t="str">
        <f t="shared" si="27"/>
        <v>Konstrukteur 1 / -planer 1</v>
      </c>
      <c r="CY103" s="125"/>
      <c r="CZ103" s="33"/>
      <c r="DA103" s="83"/>
      <c r="DB103" s="20"/>
      <c r="DC103" s="33">
        <v>731</v>
      </c>
      <c r="DD103" s="33">
        <f t="shared" si="30"/>
        <v>4</v>
      </c>
      <c r="DE103" s="83" t="str">
        <f t="shared" si="31"/>
        <v>Konstrukteur 1 / -planer 1</v>
      </c>
      <c r="DJ103" s="19">
        <f t="shared" si="20"/>
        <v>9733</v>
      </c>
      <c r="DK103" s="153">
        <v>7</v>
      </c>
      <c r="DL103" s="19">
        <v>0</v>
      </c>
      <c r="DM103" s="19" t="s">
        <v>964</v>
      </c>
    </row>
    <row r="104" spans="1:117" s="19" customFormat="1" x14ac:dyDescent="0.2">
      <c r="A104" s="53">
        <v>0</v>
      </c>
      <c r="B104" s="53"/>
      <c r="C104" s="53">
        <f t="shared" si="21"/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361</v>
      </c>
      <c r="P104" s="15" t="s">
        <v>542</v>
      </c>
      <c r="Q104" s="15">
        <v>100</v>
      </c>
      <c r="R104" s="42"/>
      <c r="S104" s="27" t="s">
        <v>538</v>
      </c>
      <c r="T104" s="21">
        <v>1992</v>
      </c>
      <c r="U104" s="28" t="s">
        <v>235</v>
      </c>
      <c r="V104" s="21">
        <v>2012</v>
      </c>
      <c r="W104" s="25"/>
      <c r="X104" s="21"/>
      <c r="Y104" s="25"/>
      <c r="Z104" s="21">
        <f t="shared" si="22"/>
        <v>1</v>
      </c>
      <c r="AA104" s="25" t="s">
        <v>235</v>
      </c>
      <c r="AB104" s="21" t="s">
        <v>149</v>
      </c>
      <c r="AC104" s="21"/>
      <c r="AE104" s="90" t="s">
        <v>378</v>
      </c>
      <c r="AF104" s="82"/>
      <c r="CP104" s="19" t="str">
        <f t="shared" si="23"/>
        <v>Rüegsegger Stefan</v>
      </c>
      <c r="CR104" s="19">
        <f t="shared" si="24"/>
        <v>1</v>
      </c>
      <c r="CS104" s="19" t="str">
        <f t="shared" si="25"/>
        <v>G</v>
      </c>
      <c r="CT104" s="155">
        <v>9707</v>
      </c>
      <c r="CU104" s="156"/>
      <c r="CV104" s="125">
        <v>731</v>
      </c>
      <c r="CW104" s="33">
        <f t="shared" si="26"/>
        <v>4</v>
      </c>
      <c r="CX104" s="83" t="str">
        <f t="shared" si="27"/>
        <v>Konstrukteur 1 / -planer 1</v>
      </c>
      <c r="CY104" s="125"/>
      <c r="CZ104" s="33"/>
      <c r="DA104" s="83"/>
      <c r="DB104" s="20"/>
      <c r="DC104" s="33">
        <v>731</v>
      </c>
      <c r="DD104" s="33">
        <f t="shared" si="30"/>
        <v>4</v>
      </c>
      <c r="DE104" s="83" t="str">
        <f t="shared" si="31"/>
        <v>Konstrukteur 1 / -planer 1</v>
      </c>
      <c r="DJ104" s="19">
        <f t="shared" si="20"/>
        <v>9707</v>
      </c>
      <c r="DK104" s="153">
        <v>6</v>
      </c>
      <c r="DL104" s="19">
        <v>0</v>
      </c>
      <c r="DM104" s="19" t="s">
        <v>964</v>
      </c>
    </row>
    <row r="105" spans="1:117" s="19" customFormat="1" x14ac:dyDescent="0.2">
      <c r="A105" s="53">
        <v>0</v>
      </c>
      <c r="B105" s="53"/>
      <c r="C105" s="53">
        <f t="shared" si="21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359</v>
      </c>
      <c r="P105" s="15" t="s">
        <v>543</v>
      </c>
      <c r="Q105" s="15">
        <v>101</v>
      </c>
      <c r="R105" s="42"/>
      <c r="S105" s="27" t="s">
        <v>539</v>
      </c>
      <c r="T105" s="21">
        <v>1992</v>
      </c>
      <c r="U105" s="28" t="s">
        <v>235</v>
      </c>
      <c r="V105" s="21">
        <v>2012</v>
      </c>
      <c r="W105" s="25"/>
      <c r="X105" s="21"/>
      <c r="Y105" s="25"/>
      <c r="Z105" s="21">
        <f t="shared" si="22"/>
        <v>1</v>
      </c>
      <c r="AA105" s="25" t="s">
        <v>235</v>
      </c>
      <c r="AB105" s="21" t="s">
        <v>149</v>
      </c>
      <c r="AC105" s="21"/>
      <c r="AE105" s="90" t="s">
        <v>378</v>
      </c>
      <c r="AF105" s="82"/>
      <c r="CP105" s="19" t="str">
        <f t="shared" si="23"/>
        <v>Schwyn Timm</v>
      </c>
      <c r="CR105" s="19">
        <f t="shared" si="24"/>
        <v>1</v>
      </c>
      <c r="CS105" s="19" t="str">
        <f t="shared" si="25"/>
        <v>G</v>
      </c>
      <c r="CT105" s="155">
        <v>9706</v>
      </c>
      <c r="CU105" s="156"/>
      <c r="CV105" s="125">
        <v>731</v>
      </c>
      <c r="CW105" s="33">
        <f t="shared" si="26"/>
        <v>4</v>
      </c>
      <c r="CX105" s="83" t="str">
        <f t="shared" si="27"/>
        <v>Konstrukteur 1 / -planer 1</v>
      </c>
      <c r="CY105" s="125"/>
      <c r="CZ105" s="33"/>
      <c r="DA105" s="83"/>
      <c r="DB105" s="20"/>
      <c r="DC105" s="33">
        <v>731</v>
      </c>
      <c r="DD105" s="33">
        <f t="shared" si="30"/>
        <v>4</v>
      </c>
      <c r="DE105" s="83" t="str">
        <f t="shared" si="31"/>
        <v>Konstrukteur 1 / -planer 1</v>
      </c>
      <c r="DJ105" s="19">
        <f>+CT105</f>
        <v>9706</v>
      </c>
      <c r="DK105" s="153">
        <v>6</v>
      </c>
      <c r="DL105" s="19">
        <v>0</v>
      </c>
      <c r="DM105" s="19" t="s">
        <v>964</v>
      </c>
    </row>
    <row r="106" spans="1:117" s="19" customFormat="1" x14ac:dyDescent="0.2">
      <c r="A106" s="53">
        <v>0</v>
      </c>
      <c r="B106" s="53"/>
      <c r="C106" s="53">
        <f t="shared" si="21"/>
        <v>0</v>
      </c>
      <c r="D106" s="55"/>
      <c r="E106" s="55"/>
      <c r="F106" s="55"/>
      <c r="G106" s="53"/>
      <c r="H106" s="53"/>
      <c r="I106" s="55">
        <v>1</v>
      </c>
      <c r="J106" s="53"/>
      <c r="K106" s="55"/>
      <c r="L106" s="55"/>
      <c r="M106" s="55"/>
      <c r="N106" s="59"/>
      <c r="O106" s="19" t="s">
        <v>359</v>
      </c>
      <c r="P106" s="15" t="s">
        <v>594</v>
      </c>
      <c r="Q106" s="15">
        <v>102</v>
      </c>
      <c r="R106" s="42"/>
      <c r="S106" s="27" t="s">
        <v>595</v>
      </c>
      <c r="T106" s="21">
        <v>1992</v>
      </c>
      <c r="U106" s="28" t="s">
        <v>235</v>
      </c>
      <c r="V106" s="21">
        <v>2013</v>
      </c>
      <c r="W106" s="25"/>
      <c r="X106" s="21"/>
      <c r="Y106" s="25"/>
      <c r="Z106" s="21">
        <f t="shared" si="22"/>
        <v>0</v>
      </c>
      <c r="AA106" s="25" t="s">
        <v>235</v>
      </c>
      <c r="AB106" s="21" t="s">
        <v>149</v>
      </c>
      <c r="AC106" s="21"/>
      <c r="AE106" s="90" t="s">
        <v>378</v>
      </c>
      <c r="AF106" s="82"/>
      <c r="CP106" s="19" t="str">
        <f t="shared" si="23"/>
        <v>Schär Cedric</v>
      </c>
      <c r="CR106" s="19">
        <f t="shared" si="24"/>
        <v>0</v>
      </c>
      <c r="CS106" s="19" t="str">
        <f t="shared" si="25"/>
        <v>G</v>
      </c>
      <c r="CT106" s="155">
        <v>9715</v>
      </c>
      <c r="CU106" s="156"/>
      <c r="CV106" s="125">
        <v>731</v>
      </c>
      <c r="CW106" s="33">
        <f t="shared" si="26"/>
        <v>4</v>
      </c>
      <c r="CX106" s="83" t="str">
        <f t="shared" si="27"/>
        <v>Konstrukteur 1 / -planer 1</v>
      </c>
      <c r="CY106" s="125"/>
      <c r="CZ106" s="33"/>
      <c r="DA106" s="83"/>
      <c r="DB106" s="20"/>
      <c r="DC106" s="33">
        <v>731</v>
      </c>
      <c r="DD106" s="33">
        <f t="shared" si="30"/>
        <v>4</v>
      </c>
      <c r="DE106" s="83" t="str">
        <f t="shared" si="31"/>
        <v>Konstrukteur 1 / -planer 1</v>
      </c>
      <c r="DJ106" s="19">
        <f t="shared" si="20"/>
        <v>9715</v>
      </c>
      <c r="DK106" s="153">
        <v>6</v>
      </c>
      <c r="DL106" s="19">
        <v>0</v>
      </c>
      <c r="DM106" s="19" t="s">
        <v>964</v>
      </c>
    </row>
    <row r="107" spans="1:117" s="19" customFormat="1" x14ac:dyDescent="0.2">
      <c r="A107" s="53">
        <v>0</v>
      </c>
      <c r="B107" s="53">
        <v>1</v>
      </c>
      <c r="C107" s="53">
        <f t="shared" si="21"/>
        <v>1</v>
      </c>
      <c r="D107" s="55"/>
      <c r="E107" s="55"/>
      <c r="F107" s="55"/>
      <c r="G107" s="53"/>
      <c r="H107" s="53"/>
      <c r="I107" s="55"/>
      <c r="J107" s="53"/>
      <c r="K107" s="55"/>
      <c r="L107" s="55">
        <v>1</v>
      </c>
      <c r="M107" s="55"/>
      <c r="N107" s="59"/>
      <c r="O107" s="19" t="s">
        <v>359</v>
      </c>
      <c r="P107" s="15" t="s">
        <v>500</v>
      </c>
      <c r="Q107" s="15">
        <v>103</v>
      </c>
      <c r="R107" s="42" t="s">
        <v>343</v>
      </c>
      <c r="S107" s="27" t="s">
        <v>152</v>
      </c>
      <c r="T107" s="21">
        <v>1952</v>
      </c>
      <c r="U107" s="28" t="s">
        <v>151</v>
      </c>
      <c r="V107" s="21">
        <v>1971</v>
      </c>
      <c r="W107" s="25"/>
      <c r="X107" s="21"/>
      <c r="Y107" s="25"/>
      <c r="Z107" s="21">
        <f t="shared" si="22"/>
        <v>42</v>
      </c>
      <c r="AA107" s="25" t="s">
        <v>696</v>
      </c>
      <c r="AB107" s="21" t="s">
        <v>121</v>
      </c>
      <c r="AC107" s="21"/>
      <c r="AE107" s="90" t="s">
        <v>425</v>
      </c>
      <c r="AF107" s="82"/>
      <c r="CP107" s="19" t="str">
        <f t="shared" si="23"/>
        <v>Meister Christine</v>
      </c>
      <c r="CR107" s="19">
        <f t="shared" si="24"/>
        <v>42</v>
      </c>
      <c r="CS107" s="19" t="str">
        <f t="shared" si="25"/>
        <v>D</v>
      </c>
      <c r="CT107" s="154">
        <v>4245</v>
      </c>
      <c r="CU107" s="126"/>
      <c r="CV107" s="125">
        <v>134</v>
      </c>
      <c r="CW107" s="33">
        <f t="shared" si="26"/>
        <v>7</v>
      </c>
      <c r="CX107" s="83" t="str">
        <f t="shared" si="27"/>
        <v>Kaufmännischer Mitarbeiter 4 / Gruppenchef 2</v>
      </c>
      <c r="CY107" s="125">
        <v>134</v>
      </c>
      <c r="CZ107" s="33">
        <f t="shared" ref="CZ107:CZ131" si="32">VLOOKUP($CY107,Funktionsbezeichnungen,3,0)</f>
        <v>7</v>
      </c>
      <c r="DA107" s="83" t="str">
        <f t="shared" ref="DA107:DA131" si="33">VLOOKUP($CY107,Funktionsbezeichnungen,2,0)</f>
        <v>Kaufmännischer Mitarbeiter 4 / Gruppenchef 2</v>
      </c>
      <c r="DB107" s="20"/>
      <c r="DC107" s="125">
        <v>134</v>
      </c>
      <c r="DD107" s="33">
        <f t="shared" si="30"/>
        <v>7</v>
      </c>
      <c r="DE107" s="83" t="str">
        <f t="shared" si="31"/>
        <v>Kaufmännischer Mitarbeiter 4 / Gruppenchef 2</v>
      </c>
      <c r="DJ107" s="19">
        <f t="shared" si="20"/>
        <v>4245</v>
      </c>
      <c r="DK107" s="153">
        <v>6</v>
      </c>
      <c r="DL107" s="19">
        <v>0</v>
      </c>
      <c r="DM107" s="19" t="s">
        <v>955</v>
      </c>
    </row>
    <row r="108" spans="1:117" s="19" customFormat="1" ht="25.5" customHeight="1" x14ac:dyDescent="0.2">
      <c r="A108" s="53">
        <v>0</v>
      </c>
      <c r="B108" s="53">
        <v>1</v>
      </c>
      <c r="C108" s="53">
        <f t="shared" si="21"/>
        <v>1</v>
      </c>
      <c r="D108" s="55"/>
      <c r="E108" s="55"/>
      <c r="F108" s="55"/>
      <c r="G108" s="53"/>
      <c r="H108" s="53"/>
      <c r="I108" s="55"/>
      <c r="J108" s="53"/>
      <c r="K108" s="55"/>
      <c r="L108" s="55">
        <v>1</v>
      </c>
      <c r="M108" s="55"/>
      <c r="N108" s="59"/>
      <c r="O108" s="19" t="s">
        <v>357</v>
      </c>
      <c r="P108" s="15" t="s">
        <v>501</v>
      </c>
      <c r="Q108" s="15">
        <v>104</v>
      </c>
      <c r="R108" s="42"/>
      <c r="S108" s="20" t="s">
        <v>207</v>
      </c>
      <c r="T108" s="17">
        <v>1954</v>
      </c>
      <c r="U108" s="169" t="s">
        <v>210</v>
      </c>
      <c r="V108" s="118">
        <v>1971</v>
      </c>
      <c r="W108" s="120"/>
      <c r="X108" s="118"/>
      <c r="Y108" s="169"/>
      <c r="Z108" s="118">
        <f t="shared" si="22"/>
        <v>42</v>
      </c>
      <c r="AA108" s="25" t="s">
        <v>209</v>
      </c>
      <c r="AB108" s="21" t="s">
        <v>121</v>
      </c>
      <c r="AC108" s="21"/>
      <c r="AE108" s="90" t="s">
        <v>453</v>
      </c>
      <c r="AF108" s="82"/>
      <c r="CP108" s="19" t="str">
        <f t="shared" si="23"/>
        <v>Derezynski Françoise</v>
      </c>
      <c r="CR108" s="19">
        <f t="shared" si="24"/>
        <v>42</v>
      </c>
      <c r="CS108" s="19" t="str">
        <f t="shared" si="25"/>
        <v>D</v>
      </c>
      <c r="CT108" s="154">
        <v>4266</v>
      </c>
      <c r="CU108" s="126"/>
      <c r="CV108" s="125">
        <v>134</v>
      </c>
      <c r="CW108" s="33">
        <f t="shared" si="26"/>
        <v>7</v>
      </c>
      <c r="CX108" s="83" t="str">
        <f t="shared" si="27"/>
        <v>Kaufmännischer Mitarbeiter 4 / Gruppenchef 2</v>
      </c>
      <c r="CY108" s="125">
        <v>134</v>
      </c>
      <c r="CZ108" s="33">
        <f t="shared" si="32"/>
        <v>7</v>
      </c>
      <c r="DA108" s="83" t="str">
        <f t="shared" si="33"/>
        <v>Kaufmännischer Mitarbeiter 4 / Gruppenchef 2</v>
      </c>
      <c r="DB108" s="20"/>
      <c r="DC108" s="125">
        <v>134</v>
      </c>
      <c r="DD108" s="33">
        <f t="shared" si="30"/>
        <v>7</v>
      </c>
      <c r="DE108" s="83" t="str">
        <f t="shared" si="31"/>
        <v>Kaufmännischer Mitarbeiter 4 / Gruppenchef 2</v>
      </c>
      <c r="DJ108" s="19">
        <f t="shared" si="20"/>
        <v>4266</v>
      </c>
      <c r="DK108" s="153">
        <v>6</v>
      </c>
      <c r="DL108" s="19">
        <v>0</v>
      </c>
      <c r="DM108" s="19" t="s">
        <v>955</v>
      </c>
    </row>
    <row r="109" spans="1:117" s="19" customFormat="1" x14ac:dyDescent="0.2">
      <c r="A109" s="53">
        <v>0</v>
      </c>
      <c r="B109" s="53">
        <v>1</v>
      </c>
      <c r="C109" s="53">
        <f t="shared" si="21"/>
        <v>1</v>
      </c>
      <c r="D109" s="55"/>
      <c r="E109" s="55"/>
      <c r="F109" s="56"/>
      <c r="G109" s="54"/>
      <c r="H109" s="54"/>
      <c r="I109" s="56"/>
      <c r="J109" s="54"/>
      <c r="K109" s="56"/>
      <c r="L109" s="56">
        <v>1</v>
      </c>
      <c r="M109" s="56"/>
      <c r="N109" s="58"/>
      <c r="O109" s="52" t="s">
        <v>357</v>
      </c>
      <c r="P109" s="15" t="s">
        <v>502</v>
      </c>
      <c r="Q109" s="15">
        <v>105</v>
      </c>
      <c r="R109" s="16"/>
      <c r="S109" s="20" t="s">
        <v>153</v>
      </c>
      <c r="T109" s="21">
        <v>1953</v>
      </c>
      <c r="U109" s="28" t="s">
        <v>215</v>
      </c>
      <c r="V109" s="21">
        <v>1977</v>
      </c>
      <c r="W109" s="25" t="s">
        <v>318</v>
      </c>
      <c r="X109" s="21">
        <v>2000</v>
      </c>
      <c r="Y109" s="28" t="s">
        <v>319</v>
      </c>
      <c r="Z109" s="21">
        <f t="shared" si="22"/>
        <v>36</v>
      </c>
      <c r="AA109" s="25" t="s">
        <v>695</v>
      </c>
      <c r="AB109" s="21" t="s">
        <v>121</v>
      </c>
      <c r="AC109" s="21"/>
      <c r="AE109" s="90" t="s">
        <v>456</v>
      </c>
      <c r="AF109" s="82"/>
      <c r="CP109" s="19" t="str">
        <f t="shared" si="23"/>
        <v>Szirt Madeleine</v>
      </c>
      <c r="CR109" s="19">
        <f t="shared" si="24"/>
        <v>36</v>
      </c>
      <c r="CS109" s="19" t="str">
        <f t="shared" si="25"/>
        <v>D</v>
      </c>
      <c r="CT109" s="154">
        <v>4216</v>
      </c>
      <c r="CU109" s="126"/>
      <c r="CV109" s="125">
        <v>162</v>
      </c>
      <c r="CW109" s="33">
        <f t="shared" si="26"/>
        <v>9</v>
      </c>
      <c r="CX109" s="83" t="str">
        <f t="shared" si="27"/>
        <v>Personal-Fachspezialist 2</v>
      </c>
      <c r="CY109" s="125">
        <v>162</v>
      </c>
      <c r="CZ109" s="33">
        <f t="shared" si="32"/>
        <v>9</v>
      </c>
      <c r="DA109" s="83" t="str">
        <f t="shared" si="33"/>
        <v>Personal-Fachspezialist 2</v>
      </c>
      <c r="DB109" s="20"/>
      <c r="DC109" s="125">
        <v>162</v>
      </c>
      <c r="DD109" s="33">
        <f t="shared" si="30"/>
        <v>9</v>
      </c>
      <c r="DE109" s="83" t="str">
        <f t="shared" si="31"/>
        <v>Personal-Fachspezialist 2</v>
      </c>
      <c r="DJ109" s="19">
        <f t="shared" si="20"/>
        <v>4216</v>
      </c>
      <c r="DK109" s="153">
        <v>3</v>
      </c>
      <c r="DL109" s="19">
        <v>0</v>
      </c>
      <c r="DM109" s="185" t="s">
        <v>971</v>
      </c>
    </row>
    <row r="110" spans="1:117" s="19" customFormat="1" x14ac:dyDescent="0.2">
      <c r="A110" s="53">
        <v>0</v>
      </c>
      <c r="B110" s="53">
        <v>1</v>
      </c>
      <c r="C110" s="53">
        <f t="shared" si="21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359</v>
      </c>
      <c r="P110" s="15" t="s">
        <v>503</v>
      </c>
      <c r="Q110" s="15">
        <v>106</v>
      </c>
      <c r="R110" s="42"/>
      <c r="S110" s="27" t="s">
        <v>650</v>
      </c>
      <c r="T110" s="21">
        <v>1961</v>
      </c>
      <c r="U110" s="28" t="s">
        <v>155</v>
      </c>
      <c r="V110" s="21">
        <v>1982</v>
      </c>
      <c r="W110" s="25"/>
      <c r="X110" s="21"/>
      <c r="Y110" s="25" t="s">
        <v>323</v>
      </c>
      <c r="Z110" s="21">
        <f t="shared" si="22"/>
        <v>31</v>
      </c>
      <c r="AA110" s="25" t="s">
        <v>696</v>
      </c>
      <c r="AB110" s="21" t="s">
        <v>121</v>
      </c>
      <c r="AC110" s="21"/>
      <c r="AE110" s="90" t="s">
        <v>425</v>
      </c>
      <c r="AF110" s="82"/>
      <c r="CP110" s="19" t="str">
        <f t="shared" si="23"/>
        <v>Peier Doris</v>
      </c>
      <c r="CR110" s="19">
        <f t="shared" si="24"/>
        <v>31</v>
      </c>
      <c r="CS110" s="19" t="str">
        <f t="shared" si="25"/>
        <v>D</v>
      </c>
      <c r="CT110" s="154">
        <v>5581</v>
      </c>
      <c r="CU110" s="126"/>
      <c r="CV110" s="125">
        <v>134</v>
      </c>
      <c r="CW110" s="33">
        <f t="shared" si="26"/>
        <v>7</v>
      </c>
      <c r="CX110" s="83" t="str">
        <f t="shared" si="27"/>
        <v>Kaufmännischer Mitarbeiter 4 / Gruppenchef 2</v>
      </c>
      <c r="CY110" s="125">
        <v>134</v>
      </c>
      <c r="CZ110" s="33">
        <f t="shared" si="32"/>
        <v>7</v>
      </c>
      <c r="DA110" s="83" t="str">
        <f t="shared" si="33"/>
        <v>Kaufmännischer Mitarbeiter 4 / Gruppenchef 2</v>
      </c>
      <c r="DB110" s="20"/>
      <c r="DC110" s="125">
        <v>134</v>
      </c>
      <c r="DD110" s="33">
        <f t="shared" si="30"/>
        <v>7</v>
      </c>
      <c r="DE110" s="83" t="str">
        <f t="shared" si="31"/>
        <v>Kaufmännischer Mitarbeiter 4 / Gruppenchef 2</v>
      </c>
      <c r="DJ110" s="19">
        <f t="shared" si="20"/>
        <v>5581</v>
      </c>
      <c r="DK110" s="153">
        <v>6</v>
      </c>
      <c r="DL110" s="19">
        <v>0</v>
      </c>
      <c r="DM110" s="19" t="s">
        <v>955</v>
      </c>
    </row>
    <row r="111" spans="1:117" s="19" customFormat="1" x14ac:dyDescent="0.2">
      <c r="A111" s="53">
        <v>0</v>
      </c>
      <c r="B111" s="53">
        <v>1</v>
      </c>
      <c r="C111" s="53">
        <f t="shared" si="21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359</v>
      </c>
      <c r="P111" s="15" t="s">
        <v>607</v>
      </c>
      <c r="Q111" s="15">
        <v>107</v>
      </c>
      <c r="R111" s="42"/>
      <c r="S111" s="27" t="s">
        <v>608</v>
      </c>
      <c r="T111" s="21">
        <v>1966</v>
      </c>
      <c r="U111" s="28" t="s">
        <v>151</v>
      </c>
      <c r="V111" s="21">
        <v>1985</v>
      </c>
      <c r="W111" s="25"/>
      <c r="X111" s="21"/>
      <c r="Y111" s="25"/>
      <c r="Z111" s="21">
        <f t="shared" si="22"/>
        <v>28</v>
      </c>
      <c r="AA111" s="25" t="s">
        <v>696</v>
      </c>
      <c r="AB111" s="21" t="s">
        <v>121</v>
      </c>
      <c r="AC111" s="21"/>
      <c r="AE111" s="90" t="s">
        <v>425</v>
      </c>
      <c r="AF111" s="82"/>
      <c r="CP111" s="19" t="str">
        <f t="shared" si="23"/>
        <v>Beuret Agnès</v>
      </c>
      <c r="CR111" s="19">
        <f t="shared" si="24"/>
        <v>28</v>
      </c>
      <c r="CS111" s="19" t="str">
        <f t="shared" si="25"/>
        <v>D</v>
      </c>
      <c r="CT111" s="154">
        <v>4352</v>
      </c>
      <c r="CU111" s="126"/>
      <c r="CV111" s="125">
        <v>134</v>
      </c>
      <c r="CW111" s="33">
        <f t="shared" si="26"/>
        <v>7</v>
      </c>
      <c r="CX111" s="83" t="str">
        <f t="shared" si="27"/>
        <v>Kaufmännischer Mitarbeiter 4 / Gruppenchef 2</v>
      </c>
      <c r="CY111" s="125">
        <v>134</v>
      </c>
      <c r="CZ111" s="33">
        <f t="shared" si="32"/>
        <v>7</v>
      </c>
      <c r="DA111" s="83" t="str">
        <f t="shared" si="33"/>
        <v>Kaufmännischer Mitarbeiter 4 / Gruppenchef 2</v>
      </c>
      <c r="DB111" s="20"/>
      <c r="DC111" s="125">
        <v>134</v>
      </c>
      <c r="DD111" s="33">
        <f t="shared" si="30"/>
        <v>7</v>
      </c>
      <c r="DE111" s="83" t="str">
        <f t="shared" si="31"/>
        <v>Kaufmännischer Mitarbeiter 4 / Gruppenchef 2</v>
      </c>
      <c r="DJ111" s="19">
        <f t="shared" si="20"/>
        <v>4352</v>
      </c>
      <c r="DK111" s="153">
        <v>6</v>
      </c>
      <c r="DL111" s="19">
        <v>0</v>
      </c>
      <c r="DM111" s="19" t="s">
        <v>955</v>
      </c>
    </row>
    <row r="112" spans="1:117" s="19" customFormat="1" x14ac:dyDescent="0.2">
      <c r="A112" s="53">
        <v>0</v>
      </c>
      <c r="B112" s="53">
        <v>1</v>
      </c>
      <c r="C112" s="53">
        <f t="shared" si="21"/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359</v>
      </c>
      <c r="P112" s="15" t="s">
        <v>508</v>
      </c>
      <c r="Q112" s="15">
        <v>108</v>
      </c>
      <c r="R112" s="42"/>
      <c r="S112" s="27" t="s">
        <v>164</v>
      </c>
      <c r="T112" s="21">
        <v>1970</v>
      </c>
      <c r="U112" s="28" t="s">
        <v>165</v>
      </c>
      <c r="V112" s="21">
        <v>1990</v>
      </c>
      <c r="W112" s="25"/>
      <c r="X112" s="21"/>
      <c r="Y112" s="25"/>
      <c r="Z112" s="21">
        <f t="shared" si="22"/>
        <v>23</v>
      </c>
      <c r="AA112" s="25" t="s">
        <v>696</v>
      </c>
      <c r="AB112" s="21" t="s">
        <v>121</v>
      </c>
      <c r="AC112" s="21"/>
      <c r="AE112" s="90" t="s">
        <v>425</v>
      </c>
      <c r="AF112" s="82"/>
      <c r="CP112" s="19" t="str">
        <f t="shared" si="23"/>
        <v>Weider Noelle</v>
      </c>
      <c r="CR112" s="19">
        <f t="shared" si="24"/>
        <v>23</v>
      </c>
      <c r="CS112" s="19" t="str">
        <f t="shared" si="25"/>
        <v>D</v>
      </c>
      <c r="CT112" s="154">
        <v>5604</v>
      </c>
      <c r="CU112" s="126"/>
      <c r="CV112" s="125">
        <v>134</v>
      </c>
      <c r="CW112" s="33">
        <f t="shared" si="26"/>
        <v>7</v>
      </c>
      <c r="CX112" s="83" t="str">
        <f t="shared" si="27"/>
        <v>Kaufmännischer Mitarbeiter 4 / Gruppenchef 2</v>
      </c>
      <c r="CY112" s="125">
        <v>134</v>
      </c>
      <c r="CZ112" s="33">
        <f t="shared" si="32"/>
        <v>7</v>
      </c>
      <c r="DA112" s="83" t="str">
        <f t="shared" si="33"/>
        <v>Kaufmännischer Mitarbeiter 4 / Gruppenchef 2</v>
      </c>
      <c r="DB112" s="20"/>
      <c r="DC112" s="125">
        <v>134</v>
      </c>
      <c r="DD112" s="33">
        <f t="shared" si="30"/>
        <v>7</v>
      </c>
      <c r="DE112" s="83" t="str">
        <f t="shared" si="31"/>
        <v>Kaufmännischer Mitarbeiter 4 / Gruppenchef 2</v>
      </c>
      <c r="DJ112" s="19">
        <f t="shared" si="20"/>
        <v>5604</v>
      </c>
      <c r="DK112" s="153">
        <v>6</v>
      </c>
      <c r="DL112" s="19">
        <v>0</v>
      </c>
      <c r="DM112" s="19" t="s">
        <v>955</v>
      </c>
    </row>
    <row r="113" spans="1:117" s="19" customFormat="1" ht="38.25" customHeight="1" x14ac:dyDescent="0.2">
      <c r="A113" s="53">
        <v>0</v>
      </c>
      <c r="B113" s="53"/>
      <c r="C113" s="53">
        <f t="shared" si="21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357</v>
      </c>
      <c r="P113" s="15" t="s">
        <v>504</v>
      </c>
      <c r="Q113" s="15">
        <v>109</v>
      </c>
      <c r="R113" s="42"/>
      <c r="S113" s="20" t="s">
        <v>157</v>
      </c>
      <c r="T113" s="21">
        <v>1976</v>
      </c>
      <c r="U113" s="28" t="s">
        <v>320</v>
      </c>
      <c r="V113" s="21">
        <v>2002</v>
      </c>
      <c r="W113" s="25" t="s">
        <v>321</v>
      </c>
      <c r="X113" s="21">
        <v>2005</v>
      </c>
      <c r="Y113" s="28"/>
      <c r="Z113" s="118">
        <f t="shared" si="22"/>
        <v>11</v>
      </c>
      <c r="AA113" s="25" t="s">
        <v>694</v>
      </c>
      <c r="AB113" s="21" t="s">
        <v>121</v>
      </c>
      <c r="AC113" s="21"/>
      <c r="AE113" s="90" t="s">
        <v>455</v>
      </c>
      <c r="AF113" s="82"/>
      <c r="CP113" s="19" t="str">
        <f t="shared" si="23"/>
        <v>Kiefer Patrick</v>
      </c>
      <c r="CR113" s="19">
        <f t="shared" si="24"/>
        <v>11</v>
      </c>
      <c r="CS113" s="19" t="str">
        <f t="shared" si="25"/>
        <v>D</v>
      </c>
      <c r="CT113" s="154">
        <v>6753</v>
      </c>
      <c r="CU113" s="126"/>
      <c r="CV113" s="125">
        <v>223</v>
      </c>
      <c r="CW113" s="33">
        <f t="shared" si="26"/>
        <v>10</v>
      </c>
      <c r="CX113" s="83" t="str">
        <f t="shared" si="27"/>
        <v>Finanz-Fachspezialist / Controller 3</v>
      </c>
      <c r="CY113" s="125">
        <v>223</v>
      </c>
      <c r="CZ113" s="33">
        <f t="shared" si="32"/>
        <v>10</v>
      </c>
      <c r="DA113" s="83" t="str">
        <f t="shared" si="33"/>
        <v>Finanz-Fachspezialist / Controller 3</v>
      </c>
      <c r="DB113" s="20"/>
      <c r="DC113" s="125">
        <v>223</v>
      </c>
      <c r="DD113" s="33">
        <f t="shared" si="30"/>
        <v>10</v>
      </c>
      <c r="DE113" s="83" t="str">
        <f t="shared" si="31"/>
        <v>Finanz-Fachspezialist / Controller 3</v>
      </c>
      <c r="DJ113" s="19">
        <f t="shared" si="20"/>
        <v>6753</v>
      </c>
      <c r="DK113" s="153">
        <v>3</v>
      </c>
      <c r="DL113" s="19">
        <v>0</v>
      </c>
      <c r="DM113" s="185" t="s">
        <v>972</v>
      </c>
    </row>
    <row r="114" spans="1:117" s="19" customFormat="1" ht="25.5" customHeight="1" x14ac:dyDescent="0.2">
      <c r="A114" s="53">
        <v>0</v>
      </c>
      <c r="B114" s="53"/>
      <c r="C114" s="53">
        <f t="shared" si="21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358</v>
      </c>
      <c r="P114" s="15" t="s">
        <v>509</v>
      </c>
      <c r="Q114" s="15">
        <v>110</v>
      </c>
      <c r="R114" s="42"/>
      <c r="S114" s="20" t="s">
        <v>244</v>
      </c>
      <c r="T114" s="21">
        <v>1976</v>
      </c>
      <c r="U114" s="28" t="s">
        <v>243</v>
      </c>
      <c r="V114" s="21">
        <v>2002</v>
      </c>
      <c r="W114" s="25"/>
      <c r="X114" s="21"/>
      <c r="Y114" s="28" t="s">
        <v>327</v>
      </c>
      <c r="Z114" s="118">
        <f t="shared" si="22"/>
        <v>11</v>
      </c>
      <c r="AA114" s="25" t="s">
        <v>326</v>
      </c>
      <c r="AB114" s="21" t="s">
        <v>121</v>
      </c>
      <c r="AC114" s="21"/>
      <c r="AE114" s="90" t="s">
        <v>375</v>
      </c>
      <c r="AF114" s="82"/>
      <c r="CP114" s="19" t="str">
        <f t="shared" si="23"/>
        <v>Fischer Michel</v>
      </c>
      <c r="CR114" s="19">
        <f t="shared" si="24"/>
        <v>11</v>
      </c>
      <c r="CS114" s="19" t="str">
        <f t="shared" si="25"/>
        <v>D</v>
      </c>
      <c r="CT114" s="154">
        <v>8655</v>
      </c>
      <c r="CU114" s="126"/>
      <c r="CV114" s="125">
        <v>542</v>
      </c>
      <c r="CW114" s="33">
        <f t="shared" si="26"/>
        <v>7</v>
      </c>
      <c r="CX114" s="83" t="str">
        <f t="shared" si="27"/>
        <v>Technischer Sachbearbeiter 2</v>
      </c>
      <c r="CY114" s="125">
        <v>541</v>
      </c>
      <c r="CZ114" s="33">
        <f t="shared" si="32"/>
        <v>6</v>
      </c>
      <c r="DA114" s="83" t="str">
        <f t="shared" si="33"/>
        <v>Technischer Sachbearbeiter 1</v>
      </c>
      <c r="DB114" s="20"/>
      <c r="DC114" s="125">
        <v>351</v>
      </c>
      <c r="DD114" s="33">
        <f t="shared" si="30"/>
        <v>7</v>
      </c>
      <c r="DE114" s="83" t="str">
        <f t="shared" si="31"/>
        <v>Marketing - / Product - Manager 1</v>
      </c>
      <c r="DJ114" s="19">
        <f t="shared" si="20"/>
        <v>8655</v>
      </c>
      <c r="DK114" s="153">
        <v>6</v>
      </c>
      <c r="DL114" s="19">
        <v>0</v>
      </c>
      <c r="DM114" s="19" t="s">
        <v>967</v>
      </c>
    </row>
    <row r="115" spans="1:117" s="19" customFormat="1" x14ac:dyDescent="0.2">
      <c r="A115" s="53">
        <v>0</v>
      </c>
      <c r="B115" s="53">
        <v>1</v>
      </c>
      <c r="C115" s="53">
        <f t="shared" si="21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360</v>
      </c>
      <c r="P115" s="15" t="s">
        <v>582</v>
      </c>
      <c r="Q115" s="15">
        <v>111</v>
      </c>
      <c r="R115" s="42"/>
      <c r="S115" s="27" t="s">
        <v>583</v>
      </c>
      <c r="T115" s="21">
        <v>1959</v>
      </c>
      <c r="U115" s="28" t="s">
        <v>397</v>
      </c>
      <c r="V115" s="21">
        <v>1976</v>
      </c>
      <c r="W115" s="25"/>
      <c r="X115" s="21"/>
      <c r="Y115" s="25"/>
      <c r="Z115" s="21">
        <f t="shared" si="22"/>
        <v>37</v>
      </c>
      <c r="AA115" s="25" t="s">
        <v>584</v>
      </c>
      <c r="AB115" s="21" t="s">
        <v>142</v>
      </c>
      <c r="AC115" s="21"/>
      <c r="AE115" s="90" t="s">
        <v>585</v>
      </c>
      <c r="AF115" s="82"/>
      <c r="CP115" s="19" t="str">
        <f t="shared" si="23"/>
        <v>Willig Martine</v>
      </c>
      <c r="CR115" s="19">
        <f t="shared" si="24"/>
        <v>37</v>
      </c>
      <c r="CS115" s="19" t="str">
        <f t="shared" si="25"/>
        <v>E</v>
      </c>
      <c r="CT115" s="154">
        <v>5637</v>
      </c>
      <c r="CU115" s="126"/>
      <c r="CV115" s="125">
        <v>133</v>
      </c>
      <c r="CW115" s="33">
        <f t="shared" si="26"/>
        <v>6</v>
      </c>
      <c r="CX115" s="83" t="str">
        <f t="shared" si="27"/>
        <v>Kaufmännischer Mitarbeiter 3 / Gruppenchef 1</v>
      </c>
      <c r="CY115" s="125">
        <v>133</v>
      </c>
      <c r="CZ115" s="33">
        <f t="shared" si="32"/>
        <v>6</v>
      </c>
      <c r="DA115" s="83" t="str">
        <f t="shared" si="33"/>
        <v>Kaufmännischer Mitarbeiter 3 / Gruppenchef 1</v>
      </c>
      <c r="DB115" s="20"/>
      <c r="DC115" s="125">
        <v>133</v>
      </c>
      <c r="DD115" s="33">
        <f t="shared" si="30"/>
        <v>6</v>
      </c>
      <c r="DE115" s="83" t="str">
        <f t="shared" si="31"/>
        <v>Kaufmännischer Mitarbeiter 3 / Gruppenchef 1</v>
      </c>
      <c r="DJ115" s="19">
        <f t="shared" si="20"/>
        <v>5637</v>
      </c>
      <c r="DK115" s="153">
        <v>6</v>
      </c>
      <c r="DL115" s="19">
        <v>0</v>
      </c>
      <c r="DM115" s="185" t="s">
        <v>973</v>
      </c>
    </row>
    <row r="116" spans="1:117" s="19" customFormat="1" x14ac:dyDescent="0.2">
      <c r="A116" s="53">
        <v>0</v>
      </c>
      <c r="B116" s="53">
        <v>1</v>
      </c>
      <c r="C116" s="53">
        <f t="shared" si="21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357</v>
      </c>
      <c r="P116" s="15" t="s">
        <v>507</v>
      </c>
      <c r="Q116" s="15">
        <v>112</v>
      </c>
      <c r="R116" s="42"/>
      <c r="S116" s="27" t="s">
        <v>259</v>
      </c>
      <c r="T116" s="21">
        <v>1957</v>
      </c>
      <c r="U116" s="28" t="s">
        <v>151</v>
      </c>
      <c r="V116" s="21">
        <v>1977</v>
      </c>
      <c r="W116" s="25"/>
      <c r="X116" s="21"/>
      <c r="Y116" s="25"/>
      <c r="Z116" s="21">
        <f t="shared" si="22"/>
        <v>36</v>
      </c>
      <c r="AA116" s="25" t="s">
        <v>156</v>
      </c>
      <c r="AB116" s="21" t="s">
        <v>142</v>
      </c>
      <c r="AC116" s="21"/>
      <c r="AE116" s="90" t="s">
        <v>457</v>
      </c>
      <c r="AF116" s="82"/>
      <c r="CP116" s="19" t="str">
        <f t="shared" si="23"/>
        <v>Meichtry Anna</v>
      </c>
      <c r="CR116" s="19">
        <f t="shared" si="24"/>
        <v>36</v>
      </c>
      <c r="CS116" s="19" t="str">
        <f t="shared" si="25"/>
        <v>E</v>
      </c>
      <c r="CT116" s="154">
        <v>5629</v>
      </c>
      <c r="CU116" s="126"/>
      <c r="CV116" s="125">
        <v>133</v>
      </c>
      <c r="CW116" s="33">
        <f t="shared" si="26"/>
        <v>6</v>
      </c>
      <c r="CX116" s="83" t="str">
        <f t="shared" si="27"/>
        <v>Kaufmännischer Mitarbeiter 3 / Gruppenchef 1</v>
      </c>
      <c r="CY116" s="125">
        <v>133</v>
      </c>
      <c r="CZ116" s="33">
        <f t="shared" si="32"/>
        <v>6</v>
      </c>
      <c r="DA116" s="83" t="str">
        <f t="shared" si="33"/>
        <v>Kaufmännischer Mitarbeiter 3 / Gruppenchef 1</v>
      </c>
      <c r="DB116" s="20"/>
      <c r="DC116" s="125">
        <v>133</v>
      </c>
      <c r="DD116" s="33">
        <f t="shared" si="30"/>
        <v>6</v>
      </c>
      <c r="DE116" s="83" t="str">
        <f t="shared" si="31"/>
        <v>Kaufmännischer Mitarbeiter 3 / Gruppenchef 1</v>
      </c>
      <c r="DJ116" s="19">
        <f t="shared" si="20"/>
        <v>5629</v>
      </c>
      <c r="DK116" s="153">
        <v>6</v>
      </c>
      <c r="DL116" s="19">
        <v>0</v>
      </c>
      <c r="DM116" s="19" t="s">
        <v>955</v>
      </c>
    </row>
    <row r="117" spans="1:117" s="19" customFormat="1" x14ac:dyDescent="0.2">
      <c r="A117" s="53">
        <v>0</v>
      </c>
      <c r="B117" s="53">
        <v>1</v>
      </c>
      <c r="C117" s="53">
        <f t="shared" si="21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506</v>
      </c>
      <c r="Q117" s="15">
        <v>113</v>
      </c>
      <c r="R117" s="42"/>
      <c r="S117" s="27" t="s">
        <v>1005</v>
      </c>
      <c r="T117" s="21">
        <v>1967</v>
      </c>
      <c r="U117" s="28" t="s">
        <v>151</v>
      </c>
      <c r="V117" s="21">
        <v>1987</v>
      </c>
      <c r="W117" s="25"/>
      <c r="X117" s="21"/>
      <c r="Y117" s="25"/>
      <c r="Z117" s="21">
        <f t="shared" si="22"/>
        <v>26</v>
      </c>
      <c r="AA117" s="25" t="s">
        <v>691</v>
      </c>
      <c r="AB117" s="21" t="s">
        <v>142</v>
      </c>
      <c r="AC117" s="21"/>
      <c r="AE117" s="90" t="s">
        <v>457</v>
      </c>
      <c r="AF117" s="82"/>
      <c r="CP117" s="19" t="str">
        <f t="shared" si="23"/>
        <v>Meier Jacqueline</v>
      </c>
      <c r="CR117" s="19">
        <f t="shared" si="24"/>
        <v>26</v>
      </c>
      <c r="CS117" s="19" t="str">
        <f t="shared" si="25"/>
        <v>E</v>
      </c>
      <c r="CT117" s="154">
        <v>7700</v>
      </c>
      <c r="CU117" s="126"/>
      <c r="CV117" s="125">
        <v>212</v>
      </c>
      <c r="CW117" s="33">
        <f t="shared" si="26"/>
        <v>5</v>
      </c>
      <c r="CX117" s="83" t="str">
        <f t="shared" si="27"/>
        <v>Buchhalter 2</v>
      </c>
      <c r="CY117" s="125">
        <v>212</v>
      </c>
      <c r="CZ117" s="33">
        <f t="shared" si="32"/>
        <v>5</v>
      </c>
      <c r="DA117" s="83" t="str">
        <f t="shared" si="33"/>
        <v>Buchhalter 2</v>
      </c>
      <c r="DB117" s="20"/>
      <c r="DC117" s="125">
        <v>212</v>
      </c>
      <c r="DD117" s="33">
        <f t="shared" si="30"/>
        <v>5</v>
      </c>
      <c r="DE117" s="83" t="str">
        <f t="shared" si="31"/>
        <v>Buchhalter 2</v>
      </c>
      <c r="DJ117" s="19">
        <f t="shared" si="20"/>
        <v>7700</v>
      </c>
      <c r="DK117" s="153">
        <v>6</v>
      </c>
      <c r="DL117" s="19">
        <v>0</v>
      </c>
      <c r="DM117" s="19" t="s">
        <v>958</v>
      </c>
    </row>
    <row r="118" spans="1:117" s="19" customFormat="1" x14ac:dyDescent="0.2">
      <c r="A118" s="53">
        <v>0</v>
      </c>
      <c r="B118" s="53">
        <v>1</v>
      </c>
      <c r="C118" s="53">
        <f t="shared" si="21"/>
        <v>0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357</v>
      </c>
      <c r="P118" s="15" t="s">
        <v>510</v>
      </c>
      <c r="Q118" s="15">
        <v>114</v>
      </c>
      <c r="R118" s="42"/>
      <c r="S118" s="27" t="s">
        <v>278</v>
      </c>
      <c r="T118" s="21">
        <v>1985</v>
      </c>
      <c r="U118" s="28" t="s">
        <v>279</v>
      </c>
      <c r="V118" s="21">
        <v>2005</v>
      </c>
      <c r="W118" s="25"/>
      <c r="X118" s="21"/>
      <c r="Y118" s="25"/>
      <c r="Z118" s="21">
        <f t="shared" si="22"/>
        <v>8</v>
      </c>
      <c r="AA118" s="25" t="s">
        <v>691</v>
      </c>
      <c r="AB118" s="21" t="s">
        <v>142</v>
      </c>
      <c r="AC118" s="21"/>
      <c r="AE118" s="90" t="s">
        <v>457</v>
      </c>
      <c r="AF118" s="82"/>
      <c r="CP118" s="19" t="str">
        <f t="shared" si="23"/>
        <v>Oruk Makbule</v>
      </c>
      <c r="CR118" s="19">
        <f t="shared" si="24"/>
        <v>8</v>
      </c>
      <c r="CS118" s="19" t="str">
        <f t="shared" si="25"/>
        <v>E</v>
      </c>
      <c r="CT118" s="154">
        <v>6762</v>
      </c>
      <c r="CU118" s="126"/>
      <c r="CV118" s="125">
        <v>212</v>
      </c>
      <c r="CW118" s="33">
        <f t="shared" ref="CW118:CW131" si="34">VLOOKUP($CV118,Funktionsbezeichnungen,3,0)</f>
        <v>5</v>
      </c>
      <c r="CX118" s="83" t="str">
        <f t="shared" ref="CX118:CX131" si="35">VLOOKUP($CV118,Funktionsbezeichnungen,2,0)</f>
        <v>Buchhalter 2</v>
      </c>
      <c r="CY118" s="125">
        <v>212</v>
      </c>
      <c r="CZ118" s="33">
        <f t="shared" si="32"/>
        <v>5</v>
      </c>
      <c r="DA118" s="83" t="str">
        <f t="shared" si="33"/>
        <v>Buchhalter 2</v>
      </c>
      <c r="DB118" s="20"/>
      <c r="DC118" s="125">
        <v>212</v>
      </c>
      <c r="DD118" s="33">
        <f t="shared" si="30"/>
        <v>5</v>
      </c>
      <c r="DE118" s="83" t="str">
        <f t="shared" si="31"/>
        <v>Buchhalter 2</v>
      </c>
      <c r="DJ118" s="19">
        <f t="shared" si="20"/>
        <v>6762</v>
      </c>
      <c r="DK118" s="153">
        <v>6</v>
      </c>
      <c r="DL118" s="19">
        <v>0</v>
      </c>
      <c r="DM118" s="19" t="s">
        <v>958</v>
      </c>
    </row>
    <row r="119" spans="1:117" s="19" customFormat="1" x14ac:dyDescent="0.2">
      <c r="A119" s="53">
        <v>0</v>
      </c>
      <c r="B119" s="53"/>
      <c r="C119" s="53">
        <f t="shared" si="21"/>
        <v>1</v>
      </c>
      <c r="D119" s="55"/>
      <c r="E119" s="55"/>
      <c r="F119" s="55"/>
      <c r="G119" s="53"/>
      <c r="H119" s="53"/>
      <c r="I119" s="55"/>
      <c r="J119" s="53"/>
      <c r="K119" s="55"/>
      <c r="L119" s="55"/>
      <c r="M119" s="55">
        <v>1</v>
      </c>
      <c r="N119" s="59"/>
      <c r="O119" s="19" t="s">
        <v>361</v>
      </c>
      <c r="P119" s="15" t="s">
        <v>511</v>
      </c>
      <c r="Q119" s="15">
        <v>115</v>
      </c>
      <c r="R119" s="42" t="s">
        <v>341</v>
      </c>
      <c r="S119" s="27" t="s">
        <v>159</v>
      </c>
      <c r="T119" s="21">
        <v>1959</v>
      </c>
      <c r="U119" s="28" t="s">
        <v>126</v>
      </c>
      <c r="V119" s="21">
        <v>1979</v>
      </c>
      <c r="W119" s="25"/>
      <c r="X119" s="21"/>
      <c r="Y119" s="25" t="s">
        <v>340</v>
      </c>
      <c r="Z119" s="21">
        <f t="shared" si="22"/>
        <v>34</v>
      </c>
      <c r="AA119" s="25" t="s">
        <v>160</v>
      </c>
      <c r="AB119" s="21" t="s">
        <v>105</v>
      </c>
      <c r="AC119" s="21"/>
      <c r="AE119" s="90" t="s">
        <v>426</v>
      </c>
      <c r="AF119" s="82"/>
      <c r="CP119" s="19" t="str">
        <f t="shared" si="23"/>
        <v>Steg Günther</v>
      </c>
      <c r="CR119" s="19">
        <f t="shared" si="24"/>
        <v>34</v>
      </c>
      <c r="CS119" s="19" t="str">
        <f t="shared" si="25"/>
        <v>C</v>
      </c>
      <c r="CT119" s="154">
        <v>4226</v>
      </c>
      <c r="CU119" s="126"/>
      <c r="CV119" s="125">
        <v>413</v>
      </c>
      <c r="CW119" s="33">
        <f t="shared" si="34"/>
        <v>8</v>
      </c>
      <c r="CX119" s="83" t="str">
        <f t="shared" si="35"/>
        <v>Senior System-Controller</v>
      </c>
      <c r="CY119" s="125">
        <v>413</v>
      </c>
      <c r="CZ119" s="33">
        <f t="shared" si="32"/>
        <v>8</v>
      </c>
      <c r="DA119" s="83" t="str">
        <f t="shared" si="33"/>
        <v>Senior System-Controller</v>
      </c>
      <c r="DB119" s="20"/>
      <c r="DC119" s="125">
        <v>413</v>
      </c>
      <c r="DD119" s="33">
        <f t="shared" si="30"/>
        <v>8</v>
      </c>
      <c r="DE119" s="83" t="str">
        <f t="shared" si="31"/>
        <v>Senior System-Controller</v>
      </c>
      <c r="DJ119" s="19">
        <f t="shared" si="20"/>
        <v>4226</v>
      </c>
      <c r="DK119" s="153">
        <v>6</v>
      </c>
      <c r="DL119" s="19">
        <v>0</v>
      </c>
      <c r="DM119" s="19" t="s">
        <v>961</v>
      </c>
    </row>
    <row r="120" spans="1:117" s="19" customFormat="1" ht="25.5" customHeight="1" x14ac:dyDescent="0.2">
      <c r="A120" s="53">
        <v>0</v>
      </c>
      <c r="B120" s="53"/>
      <c r="C120" s="53">
        <f t="shared" si="21"/>
        <v>1</v>
      </c>
      <c r="D120" s="55"/>
      <c r="E120" s="55"/>
      <c r="F120" s="55"/>
      <c r="G120" s="53">
        <v>1</v>
      </c>
      <c r="H120" s="53"/>
      <c r="I120" s="55"/>
      <c r="J120" s="53"/>
      <c r="K120" s="55"/>
      <c r="L120" s="55"/>
      <c r="M120" s="55">
        <v>1</v>
      </c>
      <c r="N120" s="59"/>
      <c r="O120" s="19" t="s">
        <v>361</v>
      </c>
      <c r="P120" s="15" t="s">
        <v>533</v>
      </c>
      <c r="Q120" s="15">
        <v>116</v>
      </c>
      <c r="R120" s="42"/>
      <c r="S120" s="20" t="s">
        <v>532</v>
      </c>
      <c r="T120" s="21">
        <v>1966</v>
      </c>
      <c r="U120" s="28" t="s">
        <v>534</v>
      </c>
      <c r="V120" s="21">
        <v>1992</v>
      </c>
      <c r="W120" s="25" t="s">
        <v>535</v>
      </c>
      <c r="X120" s="21">
        <v>1995</v>
      </c>
      <c r="Y120" s="28" t="s">
        <v>211</v>
      </c>
      <c r="Z120" s="118">
        <f t="shared" si="22"/>
        <v>21</v>
      </c>
      <c r="AA120" s="25" t="s">
        <v>692</v>
      </c>
      <c r="AB120" s="21" t="s">
        <v>105</v>
      </c>
      <c r="AC120" s="21"/>
      <c r="AE120" s="90" t="s">
        <v>537</v>
      </c>
      <c r="AF120" s="82"/>
      <c r="CP120" s="19" t="str">
        <f t="shared" si="23"/>
        <v>Grimm Stephan</v>
      </c>
      <c r="CR120" s="19">
        <f t="shared" si="24"/>
        <v>21</v>
      </c>
      <c r="CS120" s="19" t="str">
        <f t="shared" si="25"/>
        <v>C</v>
      </c>
      <c r="CT120" s="154">
        <v>3203</v>
      </c>
      <c r="CU120" s="126"/>
      <c r="CV120" s="125">
        <v>443</v>
      </c>
      <c r="CW120" s="33">
        <f t="shared" si="34"/>
        <v>9</v>
      </c>
      <c r="CX120" s="83" t="str">
        <f t="shared" si="35"/>
        <v>System-Spezialist 3</v>
      </c>
      <c r="CY120" s="125">
        <v>443</v>
      </c>
      <c r="CZ120" s="33">
        <f t="shared" si="32"/>
        <v>9</v>
      </c>
      <c r="DA120" s="83" t="str">
        <f t="shared" si="33"/>
        <v>System-Spezialist 3</v>
      </c>
      <c r="DB120" s="20"/>
      <c r="DC120" s="125">
        <v>413</v>
      </c>
      <c r="DD120" s="33">
        <f t="shared" ref="DD120:DD131" si="36">VLOOKUP($DC120,Funktionsbezeichnungen,3,0)</f>
        <v>8</v>
      </c>
      <c r="DE120" s="83" t="str">
        <f t="shared" ref="DE120:DE131" si="37">VLOOKUP($DC120,Funktionsbezeichnungen,2,0)</f>
        <v>Senior System-Controller</v>
      </c>
      <c r="DJ120" s="19">
        <f t="shared" si="20"/>
        <v>3203</v>
      </c>
      <c r="DK120" s="153">
        <v>3</v>
      </c>
      <c r="DL120" s="19">
        <v>0</v>
      </c>
      <c r="DM120" s="19" t="s">
        <v>962</v>
      </c>
    </row>
    <row r="121" spans="1:117" s="19" customFormat="1" x14ac:dyDescent="0.2">
      <c r="A121" s="53">
        <v>0</v>
      </c>
      <c r="B121" s="53"/>
      <c r="C121" s="53">
        <f t="shared" si="21"/>
        <v>1</v>
      </c>
      <c r="D121" s="55"/>
      <c r="E121" s="55"/>
      <c r="F121" s="55"/>
      <c r="G121" s="53"/>
      <c r="H121" s="53"/>
      <c r="I121" s="55"/>
      <c r="J121" s="53"/>
      <c r="K121" s="55"/>
      <c r="L121" s="55"/>
      <c r="M121" s="55">
        <v>1</v>
      </c>
      <c r="N121" s="59"/>
      <c r="O121" s="19" t="s">
        <v>361</v>
      </c>
      <c r="P121" s="15" t="s">
        <v>512</v>
      </c>
      <c r="Q121" s="15">
        <v>117</v>
      </c>
      <c r="R121" s="42"/>
      <c r="S121" s="27" t="s">
        <v>204</v>
      </c>
      <c r="T121" s="21">
        <v>1978</v>
      </c>
      <c r="U121" s="28" t="s">
        <v>277</v>
      </c>
      <c r="V121" s="21">
        <v>1999</v>
      </c>
      <c r="W121" s="25"/>
      <c r="X121" s="21"/>
      <c r="Y121" s="25" t="s">
        <v>316</v>
      </c>
      <c r="Z121" s="21">
        <f t="shared" si="22"/>
        <v>14</v>
      </c>
      <c r="AA121" s="25" t="s">
        <v>205</v>
      </c>
      <c r="AB121" s="21" t="s">
        <v>121</v>
      </c>
      <c r="AC121" s="21"/>
      <c r="AE121" s="90" t="s">
        <v>427</v>
      </c>
      <c r="AF121" s="82"/>
      <c r="CP121" s="19" t="str">
        <f t="shared" si="23"/>
        <v>Hänni Alexander</v>
      </c>
      <c r="CR121" s="19">
        <f t="shared" si="24"/>
        <v>14</v>
      </c>
      <c r="CS121" s="19" t="str">
        <f t="shared" si="25"/>
        <v>D</v>
      </c>
      <c r="CT121" s="154">
        <v>6755</v>
      </c>
      <c r="CU121" s="126"/>
      <c r="CV121" s="125">
        <v>423</v>
      </c>
      <c r="CW121" s="33">
        <f t="shared" si="34"/>
        <v>7</v>
      </c>
      <c r="CX121" s="83" t="str">
        <f t="shared" si="35"/>
        <v>IC-Berater / -Techniker 3 / LAN-Supporter</v>
      </c>
      <c r="CY121" s="125">
        <v>422</v>
      </c>
      <c r="CZ121" s="33">
        <f t="shared" si="32"/>
        <v>6</v>
      </c>
      <c r="DA121" s="83" t="str">
        <f t="shared" si="33"/>
        <v>IC-Berater / -Techniker 2 / LAN-Grundstufe</v>
      </c>
      <c r="DB121" s="20"/>
      <c r="DC121" s="125">
        <v>422</v>
      </c>
      <c r="DD121" s="33">
        <f t="shared" si="36"/>
        <v>6</v>
      </c>
      <c r="DE121" s="83" t="str">
        <f t="shared" si="37"/>
        <v>IC-Berater / -Techniker 2 / LAN-Grundstufe</v>
      </c>
      <c r="DJ121" s="19">
        <f t="shared" si="20"/>
        <v>6755</v>
      </c>
      <c r="DK121" s="153">
        <v>6</v>
      </c>
      <c r="DL121" s="19">
        <v>0</v>
      </c>
      <c r="DM121" s="19" t="s">
        <v>960</v>
      </c>
    </row>
    <row r="122" spans="1:117" s="19" customFormat="1" x14ac:dyDescent="0.2">
      <c r="A122" s="53">
        <v>0</v>
      </c>
      <c r="B122" s="53">
        <v>1</v>
      </c>
      <c r="C122" s="53">
        <f t="shared" si="21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357</v>
      </c>
      <c r="P122" s="15" t="s">
        <v>513</v>
      </c>
      <c r="Q122" s="15">
        <v>118</v>
      </c>
      <c r="R122" s="42" t="s">
        <v>344</v>
      </c>
      <c r="S122" s="27" t="s">
        <v>272</v>
      </c>
      <c r="T122" s="21">
        <v>1967</v>
      </c>
      <c r="U122" s="28" t="s">
        <v>274</v>
      </c>
      <c r="V122" s="21">
        <v>1986</v>
      </c>
      <c r="W122" s="25"/>
      <c r="X122" s="21"/>
      <c r="Y122" s="25"/>
      <c r="Z122" s="21">
        <f t="shared" si="22"/>
        <v>27</v>
      </c>
      <c r="AA122" s="25" t="s">
        <v>693</v>
      </c>
      <c r="AB122" s="21" t="s">
        <v>121</v>
      </c>
      <c r="AC122" s="21"/>
      <c r="AE122" s="90" t="s">
        <v>454</v>
      </c>
      <c r="AF122" s="82"/>
      <c r="CP122" s="19" t="str">
        <f t="shared" si="23"/>
        <v>Gerber Beatrice</v>
      </c>
      <c r="CR122" s="19">
        <f t="shared" si="24"/>
        <v>27</v>
      </c>
      <c r="CS122" s="19" t="str">
        <f t="shared" si="25"/>
        <v>D</v>
      </c>
      <c r="CT122" s="154">
        <v>4289</v>
      </c>
      <c r="CU122" s="126"/>
      <c r="CV122" s="125">
        <v>141</v>
      </c>
      <c r="CW122" s="33">
        <f t="shared" si="34"/>
        <v>8</v>
      </c>
      <c r="CX122" s="83" t="str">
        <f t="shared" si="35"/>
        <v>Kaufmännischer Fachspezialist 1</v>
      </c>
      <c r="CY122" s="125">
        <v>141</v>
      </c>
      <c r="CZ122" s="33">
        <f t="shared" si="32"/>
        <v>8</v>
      </c>
      <c r="DA122" s="83" t="str">
        <f t="shared" si="33"/>
        <v>Kaufmännischer Fachspezialist 1</v>
      </c>
      <c r="DB122" s="20"/>
      <c r="DC122" s="125">
        <v>141</v>
      </c>
      <c r="DD122" s="33">
        <f t="shared" si="36"/>
        <v>8</v>
      </c>
      <c r="DE122" s="83" t="str">
        <f t="shared" si="37"/>
        <v>Kaufmännischer Fachspezialist 1</v>
      </c>
      <c r="DJ122" s="19">
        <f t="shared" si="20"/>
        <v>4289</v>
      </c>
      <c r="DK122" s="153">
        <v>6</v>
      </c>
      <c r="DL122" s="19">
        <v>0</v>
      </c>
      <c r="DM122" s="19" t="s">
        <v>956</v>
      </c>
    </row>
    <row r="123" spans="1:117" s="19" customFormat="1" x14ac:dyDescent="0.2">
      <c r="A123" s="53">
        <v>0</v>
      </c>
      <c r="B123" s="53">
        <v>1</v>
      </c>
      <c r="C123" s="53">
        <f t="shared" si="21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358</v>
      </c>
      <c r="P123" s="15" t="s">
        <v>514</v>
      </c>
      <c r="Q123" s="15">
        <v>119</v>
      </c>
      <c r="R123" s="42"/>
      <c r="S123" s="27" t="s">
        <v>230</v>
      </c>
      <c r="T123" s="21">
        <v>1965</v>
      </c>
      <c r="U123" s="28" t="s">
        <v>151</v>
      </c>
      <c r="V123" s="21">
        <v>1984</v>
      </c>
      <c r="W123" s="25"/>
      <c r="X123" s="21"/>
      <c r="Y123" s="25"/>
      <c r="Z123" s="21">
        <f t="shared" si="22"/>
        <v>29</v>
      </c>
      <c r="AA123" s="25" t="s">
        <v>339</v>
      </c>
      <c r="AB123" s="21" t="s">
        <v>121</v>
      </c>
      <c r="AC123" s="21"/>
      <c r="AE123" s="90" t="s">
        <v>425</v>
      </c>
      <c r="AF123" s="82"/>
      <c r="CP123" s="19" t="str">
        <f t="shared" si="23"/>
        <v>Eichenberger Sylvia</v>
      </c>
      <c r="CR123" s="19">
        <f t="shared" si="24"/>
        <v>29</v>
      </c>
      <c r="CS123" s="19" t="str">
        <f t="shared" si="25"/>
        <v>D</v>
      </c>
      <c r="CT123" s="154">
        <v>5626</v>
      </c>
      <c r="CU123" s="126"/>
      <c r="CV123" s="125">
        <v>134</v>
      </c>
      <c r="CW123" s="33">
        <f t="shared" si="34"/>
        <v>7</v>
      </c>
      <c r="CX123" s="83" t="str">
        <f t="shared" si="35"/>
        <v>Kaufmännischer Mitarbeiter 4 / Gruppenchef 2</v>
      </c>
      <c r="CY123" s="125">
        <v>134</v>
      </c>
      <c r="CZ123" s="33">
        <f t="shared" si="32"/>
        <v>7</v>
      </c>
      <c r="DA123" s="83" t="str">
        <f t="shared" si="33"/>
        <v>Kaufmännischer Mitarbeiter 4 / Gruppenchef 2</v>
      </c>
      <c r="DB123" s="20"/>
      <c r="DC123" s="125">
        <v>134</v>
      </c>
      <c r="DD123" s="33">
        <f t="shared" si="36"/>
        <v>7</v>
      </c>
      <c r="DE123" s="83" t="str">
        <f t="shared" si="37"/>
        <v>Kaufmännischer Mitarbeiter 4 / Gruppenchef 2</v>
      </c>
      <c r="DJ123" s="19">
        <f t="shared" si="20"/>
        <v>5626</v>
      </c>
      <c r="DK123" s="153">
        <v>6</v>
      </c>
      <c r="DL123" s="19">
        <v>0</v>
      </c>
      <c r="DM123" s="19" t="s">
        <v>955</v>
      </c>
    </row>
    <row r="124" spans="1:117" s="19" customFormat="1" x14ac:dyDescent="0.2">
      <c r="A124" s="53">
        <v>0</v>
      </c>
      <c r="B124" s="53">
        <v>1</v>
      </c>
      <c r="C124" s="53">
        <f t="shared" si="21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360</v>
      </c>
      <c r="P124" s="15" t="s">
        <v>505</v>
      </c>
      <c r="Q124" s="15">
        <v>120</v>
      </c>
      <c r="R124" s="42"/>
      <c r="S124" s="27" t="s">
        <v>396</v>
      </c>
      <c r="T124" s="21">
        <v>1965</v>
      </c>
      <c r="U124" s="28" t="s">
        <v>397</v>
      </c>
      <c r="V124" s="21">
        <v>1985</v>
      </c>
      <c r="W124" s="25"/>
      <c r="X124" s="21"/>
      <c r="Y124" s="25"/>
      <c r="Z124" s="21">
        <f t="shared" si="22"/>
        <v>28</v>
      </c>
      <c r="AA124" s="25" t="s">
        <v>339</v>
      </c>
      <c r="AB124" s="21" t="s">
        <v>121</v>
      </c>
      <c r="AC124" s="21"/>
      <c r="AE124" s="90" t="s">
        <v>425</v>
      </c>
      <c r="AF124" s="82"/>
      <c r="CP124" s="19" t="str">
        <f t="shared" si="23"/>
        <v>Ehret-Kreutz Elke</v>
      </c>
      <c r="CR124" s="19">
        <f t="shared" si="24"/>
        <v>28</v>
      </c>
      <c r="CS124" s="19" t="str">
        <f t="shared" si="25"/>
        <v>D</v>
      </c>
      <c r="CT124" s="154">
        <v>5633</v>
      </c>
      <c r="CU124" s="126"/>
      <c r="CV124" s="125">
        <v>134</v>
      </c>
      <c r="CW124" s="33">
        <f t="shared" si="34"/>
        <v>7</v>
      </c>
      <c r="CX124" s="83" t="str">
        <f t="shared" si="35"/>
        <v>Kaufmännischer Mitarbeiter 4 / Gruppenchef 2</v>
      </c>
      <c r="CY124" s="125">
        <v>134</v>
      </c>
      <c r="CZ124" s="33">
        <f t="shared" si="32"/>
        <v>7</v>
      </c>
      <c r="DA124" s="83" t="str">
        <f t="shared" si="33"/>
        <v>Kaufmännischer Mitarbeiter 4 / Gruppenchef 2</v>
      </c>
      <c r="DB124" s="20"/>
      <c r="DC124" s="125">
        <v>134</v>
      </c>
      <c r="DD124" s="33">
        <f t="shared" si="36"/>
        <v>7</v>
      </c>
      <c r="DE124" s="83" t="str">
        <f t="shared" si="37"/>
        <v>Kaufmännischer Mitarbeiter 4 / Gruppenchef 2</v>
      </c>
      <c r="DJ124" s="19">
        <f t="shared" si="20"/>
        <v>5633</v>
      </c>
      <c r="DK124" s="153">
        <v>6</v>
      </c>
      <c r="DL124" s="19">
        <v>0</v>
      </c>
      <c r="DM124" s="19" t="s">
        <v>955</v>
      </c>
    </row>
    <row r="125" spans="1:117" s="19" customFormat="1" x14ac:dyDescent="0.2">
      <c r="A125" s="53">
        <v>0</v>
      </c>
      <c r="B125" s="53">
        <v>1</v>
      </c>
      <c r="C125" s="53">
        <f t="shared" si="21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579</v>
      </c>
      <c r="Q125" s="15">
        <v>121</v>
      </c>
      <c r="R125" s="42"/>
      <c r="S125" s="27" t="s">
        <v>580</v>
      </c>
      <c r="T125" s="21">
        <v>1965</v>
      </c>
      <c r="U125" s="28" t="s">
        <v>581</v>
      </c>
      <c r="V125" s="21">
        <v>1985</v>
      </c>
      <c r="W125" s="25"/>
      <c r="X125" s="21"/>
      <c r="Y125" s="25"/>
      <c r="Z125" s="21">
        <f t="shared" si="22"/>
        <v>28</v>
      </c>
      <c r="AA125" s="25" t="s">
        <v>414</v>
      </c>
      <c r="AB125" s="21" t="s">
        <v>142</v>
      </c>
      <c r="AC125" s="21"/>
      <c r="AE125" s="90" t="s">
        <v>428</v>
      </c>
      <c r="AF125" s="82"/>
      <c r="CP125" s="19" t="str">
        <f t="shared" si="23"/>
        <v>Boschung Brigitte</v>
      </c>
      <c r="CR125" s="19">
        <f t="shared" si="24"/>
        <v>28</v>
      </c>
      <c r="CS125" s="19" t="str">
        <f t="shared" si="25"/>
        <v>E</v>
      </c>
      <c r="CT125" s="154">
        <v>7703</v>
      </c>
      <c r="CU125" s="126"/>
      <c r="CV125" s="125">
        <v>112</v>
      </c>
      <c r="CW125" s="33">
        <f t="shared" si="34"/>
        <v>5</v>
      </c>
      <c r="CX125" s="83" t="str">
        <f t="shared" si="35"/>
        <v>Réceptionist / Telefonist / Service-Disponent 2</v>
      </c>
      <c r="CY125" s="125">
        <v>112</v>
      </c>
      <c r="CZ125" s="33">
        <f t="shared" si="32"/>
        <v>5</v>
      </c>
      <c r="DA125" s="83" t="str">
        <f t="shared" si="33"/>
        <v>Réceptionist / Telefonist / Service-Disponent 2</v>
      </c>
      <c r="DB125" s="20"/>
      <c r="DC125" s="125">
        <v>112</v>
      </c>
      <c r="DD125" s="33">
        <f t="shared" si="36"/>
        <v>5</v>
      </c>
      <c r="DE125" s="83" t="str">
        <f t="shared" si="37"/>
        <v>Réceptionist / Telefonist / Service-Disponent 2</v>
      </c>
      <c r="DJ125" s="19">
        <f t="shared" si="20"/>
        <v>7703</v>
      </c>
      <c r="DK125" s="153">
        <v>6</v>
      </c>
      <c r="DL125" s="19">
        <v>0</v>
      </c>
      <c r="DM125" s="19" t="s">
        <v>953</v>
      </c>
    </row>
    <row r="126" spans="1:117" s="19" customFormat="1" x14ac:dyDescent="0.2">
      <c r="A126" s="53">
        <v>0</v>
      </c>
      <c r="B126" s="53">
        <v>1</v>
      </c>
      <c r="C126" s="53">
        <f t="shared" si="21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357</v>
      </c>
      <c r="P126" s="15" t="s">
        <v>884</v>
      </c>
      <c r="Q126" s="15">
        <v>122</v>
      </c>
      <c r="R126" s="42"/>
      <c r="S126" s="27" t="s">
        <v>883</v>
      </c>
      <c r="T126" s="21">
        <v>1970</v>
      </c>
      <c r="U126" s="28" t="s">
        <v>264</v>
      </c>
      <c r="V126" s="21">
        <v>1987</v>
      </c>
      <c r="W126" s="25"/>
      <c r="X126" s="21"/>
      <c r="Y126" s="25"/>
      <c r="Z126" s="21">
        <f t="shared" si="22"/>
        <v>26</v>
      </c>
      <c r="AA126" s="25" t="s">
        <v>414</v>
      </c>
      <c r="AB126" s="21" t="s">
        <v>142</v>
      </c>
      <c r="AC126" s="21"/>
      <c r="AE126" s="90" t="s">
        <v>428</v>
      </c>
      <c r="AF126" s="82"/>
      <c r="CP126" s="19" t="str">
        <f t="shared" si="23"/>
        <v>Wirtz Christine</v>
      </c>
      <c r="CR126" s="19">
        <f t="shared" si="24"/>
        <v>26</v>
      </c>
      <c r="CS126" s="19" t="str">
        <f t="shared" si="25"/>
        <v>E</v>
      </c>
      <c r="CT126" s="154">
        <v>5627</v>
      </c>
      <c r="CU126" s="126"/>
      <c r="CV126" s="125">
        <v>112</v>
      </c>
      <c r="CW126" s="33">
        <f t="shared" si="34"/>
        <v>5</v>
      </c>
      <c r="CX126" s="83" t="str">
        <f t="shared" si="35"/>
        <v>Réceptionist / Telefonist / Service-Disponent 2</v>
      </c>
      <c r="CY126" s="125">
        <v>112</v>
      </c>
      <c r="CZ126" s="33">
        <f t="shared" si="32"/>
        <v>5</v>
      </c>
      <c r="DA126" s="83" t="str">
        <f t="shared" si="33"/>
        <v>Réceptionist / Telefonist / Service-Disponent 2</v>
      </c>
      <c r="DB126" s="20"/>
      <c r="DC126" s="125">
        <v>112</v>
      </c>
      <c r="DD126" s="33">
        <f t="shared" si="36"/>
        <v>5</v>
      </c>
      <c r="DE126" s="83" t="str">
        <f t="shared" si="37"/>
        <v>Réceptionist / Telefonist / Service-Disponent 2</v>
      </c>
      <c r="DJ126" s="19">
        <f t="shared" si="20"/>
        <v>5627</v>
      </c>
      <c r="DK126" s="153">
        <v>6</v>
      </c>
      <c r="DL126" s="19">
        <v>0</v>
      </c>
      <c r="DM126" s="19" t="s">
        <v>953</v>
      </c>
    </row>
    <row r="127" spans="1:117" s="19" customFormat="1" x14ac:dyDescent="0.2">
      <c r="A127" s="53">
        <v>0</v>
      </c>
      <c r="B127" s="53">
        <v>1</v>
      </c>
      <c r="C127" s="53">
        <f t="shared" si="21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358</v>
      </c>
      <c r="P127" s="15" t="s">
        <v>515</v>
      </c>
      <c r="Q127" s="15">
        <v>123</v>
      </c>
      <c r="R127" s="42"/>
      <c r="S127" s="27" t="s">
        <v>163</v>
      </c>
      <c r="T127" s="21">
        <v>1956</v>
      </c>
      <c r="U127" s="28"/>
      <c r="V127" s="21">
        <v>1989</v>
      </c>
      <c r="W127" s="25"/>
      <c r="X127" s="21"/>
      <c r="Y127" s="25"/>
      <c r="Z127" s="21">
        <f t="shared" si="22"/>
        <v>24</v>
      </c>
      <c r="AA127" s="25" t="s">
        <v>339</v>
      </c>
      <c r="AB127" s="21" t="s">
        <v>142</v>
      </c>
      <c r="AC127" s="21"/>
      <c r="AE127" s="90" t="s">
        <v>425</v>
      </c>
      <c r="AF127" s="82"/>
      <c r="CP127" s="19" t="str">
        <f t="shared" si="23"/>
        <v>Körkel Agnes</v>
      </c>
      <c r="CR127" s="19">
        <f t="shared" si="24"/>
        <v>24</v>
      </c>
      <c r="CS127" s="19" t="str">
        <f t="shared" si="25"/>
        <v>E</v>
      </c>
      <c r="CT127" s="154">
        <v>5605</v>
      </c>
      <c r="CU127" s="126"/>
      <c r="CV127" s="125">
        <v>132</v>
      </c>
      <c r="CW127" s="33">
        <f t="shared" si="34"/>
        <v>5</v>
      </c>
      <c r="CX127" s="83" t="str">
        <f t="shared" si="35"/>
        <v>Kaufmännischer Mitarbeiter 2</v>
      </c>
      <c r="CY127" s="125">
        <v>132</v>
      </c>
      <c r="CZ127" s="33">
        <f t="shared" si="32"/>
        <v>5</v>
      </c>
      <c r="DA127" s="83" t="str">
        <f t="shared" si="33"/>
        <v>Kaufmännischer Mitarbeiter 2</v>
      </c>
      <c r="DB127" s="20"/>
      <c r="DC127" s="125">
        <v>132</v>
      </c>
      <c r="DD127" s="33">
        <f t="shared" si="36"/>
        <v>5</v>
      </c>
      <c r="DE127" s="83" t="str">
        <f t="shared" si="37"/>
        <v>Kaufmännischer Mitarbeiter 2</v>
      </c>
      <c r="DJ127" s="19">
        <f t="shared" si="20"/>
        <v>5605</v>
      </c>
      <c r="DK127" s="153">
        <v>7</v>
      </c>
      <c r="DL127" s="19">
        <v>0</v>
      </c>
      <c r="DM127" s="19" t="s">
        <v>955</v>
      </c>
    </row>
    <row r="128" spans="1:117" s="19" customFormat="1" x14ac:dyDescent="0.2">
      <c r="A128" s="53">
        <v>0</v>
      </c>
      <c r="B128" s="53">
        <v>1</v>
      </c>
      <c r="C128" s="53">
        <f t="shared" si="21"/>
        <v>0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361</v>
      </c>
      <c r="P128" s="15" t="s">
        <v>518</v>
      </c>
      <c r="Q128" s="15">
        <v>124</v>
      </c>
      <c r="R128" s="42"/>
      <c r="S128" s="27" t="s">
        <v>257</v>
      </c>
      <c r="T128" s="21">
        <v>1953</v>
      </c>
      <c r="U128" s="28" t="s">
        <v>256</v>
      </c>
      <c r="V128" s="21">
        <v>2004</v>
      </c>
      <c r="W128" s="25"/>
      <c r="X128" s="21"/>
      <c r="Y128" s="25"/>
      <c r="Z128" s="21">
        <f t="shared" si="22"/>
        <v>9</v>
      </c>
      <c r="AA128" s="25" t="s">
        <v>339</v>
      </c>
      <c r="AB128" s="21" t="s">
        <v>142</v>
      </c>
      <c r="AC128" s="21"/>
      <c r="AE128" s="90" t="s">
        <v>425</v>
      </c>
      <c r="AF128" s="82"/>
      <c r="CP128" s="19" t="str">
        <f t="shared" si="23"/>
        <v>Kalt Susanne</v>
      </c>
      <c r="CR128" s="19">
        <f t="shared" si="24"/>
        <v>9</v>
      </c>
      <c r="CS128" s="19" t="str">
        <f t="shared" si="25"/>
        <v>E</v>
      </c>
      <c r="CT128" s="154">
        <v>6758</v>
      </c>
      <c r="CU128" s="126"/>
      <c r="CV128" s="125">
        <v>132</v>
      </c>
      <c r="CW128" s="33">
        <f t="shared" si="34"/>
        <v>5</v>
      </c>
      <c r="CX128" s="83" t="str">
        <f t="shared" si="35"/>
        <v>Kaufmännischer Mitarbeiter 2</v>
      </c>
      <c r="CY128" s="125">
        <v>132</v>
      </c>
      <c r="CZ128" s="33">
        <f t="shared" si="32"/>
        <v>5</v>
      </c>
      <c r="DA128" s="83" t="str">
        <f t="shared" si="33"/>
        <v>Kaufmännischer Mitarbeiter 2</v>
      </c>
      <c r="DB128" s="20"/>
      <c r="DC128" s="125">
        <v>132</v>
      </c>
      <c r="DD128" s="33">
        <f t="shared" si="36"/>
        <v>5</v>
      </c>
      <c r="DE128" s="83" t="str">
        <f t="shared" si="37"/>
        <v>Kaufmännischer Mitarbeiter 2</v>
      </c>
      <c r="DJ128" s="19">
        <f t="shared" si="20"/>
        <v>6758</v>
      </c>
      <c r="DK128" s="153">
        <v>6</v>
      </c>
      <c r="DL128" s="19">
        <v>0</v>
      </c>
      <c r="DM128" s="19" t="s">
        <v>955</v>
      </c>
    </row>
    <row r="129" spans="1:136" s="19" customFormat="1" x14ac:dyDescent="0.2">
      <c r="A129" s="53">
        <v>0</v>
      </c>
      <c r="B129" s="53">
        <v>1</v>
      </c>
      <c r="C129" s="53">
        <f t="shared" si="21"/>
        <v>1</v>
      </c>
      <c r="D129" s="55"/>
      <c r="E129" s="55"/>
      <c r="F129" s="55"/>
      <c r="G129" s="53"/>
      <c r="H129" s="53"/>
      <c r="I129" s="55"/>
      <c r="J129" s="53"/>
      <c r="K129" s="55"/>
      <c r="L129" s="55"/>
      <c r="M129" s="55">
        <v>1</v>
      </c>
      <c r="N129" s="59"/>
      <c r="O129" s="19" t="s">
        <v>361</v>
      </c>
      <c r="P129" s="15" t="s">
        <v>521</v>
      </c>
      <c r="Q129" s="15">
        <v>125</v>
      </c>
      <c r="R129" s="42" t="s">
        <v>345</v>
      </c>
      <c r="S129" s="27" t="s">
        <v>170</v>
      </c>
      <c r="T129" s="21">
        <v>1961</v>
      </c>
      <c r="U129" s="28" t="s">
        <v>169</v>
      </c>
      <c r="V129" s="21">
        <v>1980</v>
      </c>
      <c r="W129" s="25"/>
      <c r="X129" s="21"/>
      <c r="Y129" s="25"/>
      <c r="Z129" s="21">
        <f t="shared" si="22"/>
        <v>33</v>
      </c>
      <c r="AA129" s="25" t="s">
        <v>169</v>
      </c>
      <c r="AB129" s="21" t="s">
        <v>142</v>
      </c>
      <c r="AC129" s="21"/>
      <c r="AE129" s="90" t="s">
        <v>429</v>
      </c>
      <c r="AF129" s="82"/>
      <c r="CP129" s="19" t="str">
        <f t="shared" si="23"/>
        <v>Eilers Brigitte</v>
      </c>
      <c r="CR129" s="19">
        <f t="shared" si="24"/>
        <v>33</v>
      </c>
      <c r="CS129" s="19" t="str">
        <f t="shared" si="25"/>
        <v>E</v>
      </c>
      <c r="CT129" s="154">
        <v>6740</v>
      </c>
      <c r="CU129" s="126"/>
      <c r="CV129" s="125">
        <v>133</v>
      </c>
      <c r="CW129" s="33">
        <f t="shared" si="34"/>
        <v>6</v>
      </c>
      <c r="CX129" s="83" t="str">
        <f t="shared" si="35"/>
        <v>Kaufmännischer Mitarbeiter 3 / Gruppenchef 1</v>
      </c>
      <c r="CY129" s="125">
        <v>133</v>
      </c>
      <c r="CZ129" s="33">
        <f t="shared" si="32"/>
        <v>6</v>
      </c>
      <c r="DA129" s="83" t="str">
        <f t="shared" si="33"/>
        <v>Kaufmännischer Mitarbeiter 3 / Gruppenchef 1</v>
      </c>
      <c r="DB129" s="20"/>
      <c r="DC129" s="125">
        <v>133</v>
      </c>
      <c r="DD129" s="33">
        <f t="shared" si="36"/>
        <v>6</v>
      </c>
      <c r="DE129" s="83" t="str">
        <f t="shared" si="37"/>
        <v>Kaufmännischer Mitarbeiter 3 / Gruppenchef 1</v>
      </c>
      <c r="DJ129" s="19">
        <f t="shared" si="20"/>
        <v>6740</v>
      </c>
      <c r="DK129" s="153">
        <v>6</v>
      </c>
      <c r="DL129" s="19">
        <v>0</v>
      </c>
      <c r="DM129" s="185" t="s">
        <v>977</v>
      </c>
    </row>
    <row r="130" spans="1:136" s="19" customFormat="1" x14ac:dyDescent="0.2">
      <c r="A130" s="53">
        <v>0</v>
      </c>
      <c r="B130" s="53">
        <v>1</v>
      </c>
      <c r="C130" s="53">
        <f t="shared" si="21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361</v>
      </c>
      <c r="P130" s="15" t="s">
        <v>519</v>
      </c>
      <c r="Q130" s="15">
        <v>126</v>
      </c>
      <c r="R130" s="42"/>
      <c r="S130" s="27" t="s">
        <v>911</v>
      </c>
      <c r="T130" s="21">
        <v>1969</v>
      </c>
      <c r="U130" s="28" t="s">
        <v>245</v>
      </c>
      <c r="V130" s="21">
        <v>1988</v>
      </c>
      <c r="W130" s="25"/>
      <c r="X130" s="21"/>
      <c r="Y130" s="25"/>
      <c r="Z130" s="21">
        <f t="shared" si="22"/>
        <v>25</v>
      </c>
      <c r="AA130" s="25" t="s">
        <v>169</v>
      </c>
      <c r="AB130" s="21" t="s">
        <v>142</v>
      </c>
      <c r="AC130" s="21"/>
      <c r="AE130" s="90" t="s">
        <v>429</v>
      </c>
      <c r="AF130" s="82"/>
      <c r="CP130" s="19" t="str">
        <f t="shared" si="23"/>
        <v>Barth Sandra</v>
      </c>
      <c r="CR130" s="19">
        <f t="shared" si="24"/>
        <v>25</v>
      </c>
      <c r="CS130" s="19" t="str">
        <f t="shared" si="25"/>
        <v>E</v>
      </c>
      <c r="CT130" s="154">
        <v>7701</v>
      </c>
      <c r="CU130" s="126"/>
      <c r="CV130" s="125">
        <v>132</v>
      </c>
      <c r="CW130" s="33">
        <f t="shared" si="34"/>
        <v>5</v>
      </c>
      <c r="CX130" s="83" t="str">
        <f t="shared" si="35"/>
        <v>Kaufmännischer Mitarbeiter 2</v>
      </c>
      <c r="CY130" s="125">
        <v>132</v>
      </c>
      <c r="CZ130" s="33">
        <f t="shared" si="32"/>
        <v>5</v>
      </c>
      <c r="DA130" s="83" t="str">
        <f t="shared" si="33"/>
        <v>Kaufmännischer Mitarbeiter 2</v>
      </c>
      <c r="DB130" s="20"/>
      <c r="DC130" s="125">
        <v>132</v>
      </c>
      <c r="DD130" s="33">
        <f t="shared" si="36"/>
        <v>5</v>
      </c>
      <c r="DE130" s="83" t="str">
        <f t="shared" si="37"/>
        <v>Kaufmännischer Mitarbeiter 2</v>
      </c>
      <c r="DJ130" s="19">
        <f t="shared" si="20"/>
        <v>7701</v>
      </c>
      <c r="DK130" s="153">
        <v>7</v>
      </c>
      <c r="DL130" s="19">
        <v>0</v>
      </c>
      <c r="DM130" s="185" t="s">
        <v>977</v>
      </c>
    </row>
    <row r="131" spans="1:136" s="19" customFormat="1" x14ac:dyDescent="0.2">
      <c r="A131" s="53">
        <v>0</v>
      </c>
      <c r="B131" s="53"/>
      <c r="C131" s="53">
        <f t="shared" si="21"/>
        <v>1</v>
      </c>
      <c r="D131" s="55"/>
      <c r="E131" s="55"/>
      <c r="F131" s="55"/>
      <c r="G131" s="53"/>
      <c r="H131" s="53"/>
      <c r="I131" s="55"/>
      <c r="J131" s="53"/>
      <c r="K131" s="55"/>
      <c r="L131" s="55"/>
      <c r="M131" s="55">
        <v>1</v>
      </c>
      <c r="N131" s="59"/>
      <c r="O131" s="19" t="s">
        <v>359</v>
      </c>
      <c r="P131" s="15" t="s">
        <v>522</v>
      </c>
      <c r="Q131" s="15">
        <v>127</v>
      </c>
      <c r="R131" s="42"/>
      <c r="S131" s="27" t="s">
        <v>171</v>
      </c>
      <c r="T131" s="21">
        <v>1960</v>
      </c>
      <c r="U131" s="28"/>
      <c r="V131" s="21">
        <v>1984</v>
      </c>
      <c r="W131" s="25"/>
      <c r="X131" s="21"/>
      <c r="Y131" s="25"/>
      <c r="Z131" s="21">
        <f t="shared" si="22"/>
        <v>29</v>
      </c>
      <c r="AA131" s="25" t="s">
        <v>172</v>
      </c>
      <c r="AB131" s="21" t="s">
        <v>147</v>
      </c>
      <c r="AC131" s="21"/>
      <c r="AE131" s="90" t="s">
        <v>430</v>
      </c>
      <c r="AF131" s="82"/>
      <c r="CP131" s="19" t="str">
        <f t="shared" si="23"/>
        <v>Schurrer Gabriel</v>
      </c>
      <c r="CR131" s="19">
        <f t="shared" si="24"/>
        <v>29</v>
      </c>
      <c r="CS131" s="19" t="str">
        <f t="shared" si="25"/>
        <v>F</v>
      </c>
      <c r="CT131" s="154">
        <v>7654</v>
      </c>
      <c r="CU131" s="126"/>
      <c r="CV131" s="125">
        <v>614</v>
      </c>
      <c r="CW131" s="33">
        <f t="shared" si="34"/>
        <v>4</v>
      </c>
      <c r="CX131" s="83" t="str">
        <f t="shared" si="35"/>
        <v>Laborassistenz 2</v>
      </c>
      <c r="CY131" s="125">
        <v>614</v>
      </c>
      <c r="CZ131" s="33">
        <f t="shared" si="32"/>
        <v>4</v>
      </c>
      <c r="DA131" s="83" t="str">
        <f t="shared" si="33"/>
        <v>Laborassistenz 2</v>
      </c>
      <c r="DB131" s="20"/>
      <c r="DC131" s="125">
        <v>614</v>
      </c>
      <c r="DD131" s="33">
        <f t="shared" si="36"/>
        <v>4</v>
      </c>
      <c r="DE131" s="83" t="str">
        <f t="shared" si="37"/>
        <v>Laborassistenz 2</v>
      </c>
      <c r="DJ131" s="19">
        <f t="shared" si="20"/>
        <v>7654</v>
      </c>
      <c r="DK131" s="153">
        <v>7</v>
      </c>
      <c r="DL131" s="19">
        <v>0</v>
      </c>
      <c r="DM131" s="19" t="s">
        <v>963</v>
      </c>
    </row>
    <row r="132" spans="1:136" s="19" customFormat="1" x14ac:dyDescent="0.2">
      <c r="A132" s="53">
        <v>0</v>
      </c>
      <c r="B132" s="53"/>
      <c r="C132" s="53">
        <f>IF(Z132&gt;=10,1,0)</f>
        <v>0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/>
      <c r="N132" s="59">
        <v>1</v>
      </c>
      <c r="O132" s="19" t="s">
        <v>360</v>
      </c>
      <c r="P132" s="15" t="s">
        <v>1016</v>
      </c>
      <c r="Q132" s="15">
        <v>128</v>
      </c>
      <c r="R132" s="161" t="s">
        <v>365</v>
      </c>
      <c r="S132" s="27" t="s">
        <v>1017</v>
      </c>
      <c r="T132" s="21">
        <v>1988</v>
      </c>
      <c r="U132" s="28" t="s">
        <v>265</v>
      </c>
      <c r="V132" s="21"/>
      <c r="W132" s="25"/>
      <c r="X132" s="21"/>
      <c r="Y132" s="25"/>
      <c r="Z132" s="21"/>
      <c r="AA132" s="25" t="s">
        <v>265</v>
      </c>
      <c r="AB132" s="21" t="s">
        <v>149</v>
      </c>
      <c r="AC132" s="21"/>
      <c r="AE132" s="90" t="s">
        <v>380</v>
      </c>
      <c r="AF132" s="82"/>
      <c r="CP132" s="19" t="str">
        <f t="shared" si="23"/>
        <v>Burger Stefan</v>
      </c>
      <c r="CT132" s="154">
        <v>9748</v>
      </c>
      <c r="CU132" s="126"/>
      <c r="CV132" s="125"/>
      <c r="CW132" s="33"/>
      <c r="CX132" s="83"/>
      <c r="CY132" s="125"/>
      <c r="CZ132" s="33"/>
      <c r="DA132" s="83"/>
      <c r="DB132" s="20"/>
      <c r="DC132" s="33"/>
      <c r="DD132" s="33"/>
      <c r="DE132" s="83"/>
      <c r="DJ132" s="19">
        <f t="shared" si="20"/>
        <v>9748</v>
      </c>
      <c r="DK132" s="153">
        <v>5</v>
      </c>
      <c r="DL132" s="19">
        <v>0</v>
      </c>
      <c r="DM132" s="185" t="s">
        <v>974</v>
      </c>
    </row>
    <row r="133" spans="1:136" s="19" customFormat="1" x14ac:dyDescent="0.2">
      <c r="A133" s="53">
        <v>0</v>
      </c>
      <c r="B133" s="53"/>
      <c r="C133" s="53">
        <f t="shared" si="21"/>
        <v>0</v>
      </c>
      <c r="D133" s="55"/>
      <c r="E133" s="55"/>
      <c r="F133" s="55"/>
      <c r="G133" s="53"/>
      <c r="H133" s="53"/>
      <c r="I133" s="55"/>
      <c r="J133" s="53"/>
      <c r="K133" s="55">
        <v>1</v>
      </c>
      <c r="L133" s="55"/>
      <c r="M133" s="55"/>
      <c r="N133" s="59"/>
      <c r="O133" s="19" t="s">
        <v>360</v>
      </c>
      <c r="P133" s="15" t="s">
        <v>623</v>
      </c>
      <c r="Q133" s="15">
        <v>129</v>
      </c>
      <c r="R133" s="42"/>
      <c r="S133" s="27" t="s">
        <v>622</v>
      </c>
      <c r="T133" s="21">
        <v>1994</v>
      </c>
      <c r="U133" s="28" t="s">
        <v>628</v>
      </c>
      <c r="V133" s="21"/>
      <c r="W133" s="25"/>
      <c r="X133" s="21"/>
      <c r="Y133" s="25" t="s">
        <v>173</v>
      </c>
      <c r="Z133" s="21"/>
      <c r="AA133" s="25" t="s">
        <v>174</v>
      </c>
      <c r="AB133" s="21" t="s">
        <v>175</v>
      </c>
      <c r="AC133" s="21"/>
      <c r="AE133" s="90" t="s">
        <v>381</v>
      </c>
      <c r="AF133" s="82"/>
      <c r="CP133" s="19" t="str">
        <f t="shared" si="23"/>
        <v>Börlin Claudio</v>
      </c>
      <c r="CT133" s="154">
        <v>9724</v>
      </c>
      <c r="CU133" s="126"/>
      <c r="CV133" s="125"/>
      <c r="CW133" s="33"/>
      <c r="CX133" s="83"/>
      <c r="CY133" s="125"/>
      <c r="CZ133" s="33"/>
      <c r="DA133" s="83"/>
      <c r="DB133" s="20"/>
      <c r="DC133" s="33"/>
      <c r="DD133" s="33"/>
      <c r="DE133" s="83"/>
      <c r="DJ133" s="19">
        <f t="shared" si="20"/>
        <v>9724</v>
      </c>
      <c r="DK133" s="153">
        <v>8</v>
      </c>
      <c r="DL133" s="19">
        <v>0</v>
      </c>
      <c r="DM133" s="185" t="s">
        <v>976</v>
      </c>
    </row>
    <row r="134" spans="1:136" s="19" customFormat="1" x14ac:dyDescent="0.2">
      <c r="A134" s="53">
        <v>0</v>
      </c>
      <c r="B134" s="53"/>
      <c r="C134" s="53">
        <f t="shared" si="21"/>
        <v>0</v>
      </c>
      <c r="D134" s="55"/>
      <c r="E134" s="55"/>
      <c r="F134" s="55"/>
      <c r="G134" s="53"/>
      <c r="H134" s="53"/>
      <c r="I134" s="55"/>
      <c r="J134" s="53"/>
      <c r="K134" s="55">
        <v>1</v>
      </c>
      <c r="L134" s="55"/>
      <c r="M134" s="55"/>
      <c r="N134" s="59"/>
      <c r="O134" s="19" t="s">
        <v>360</v>
      </c>
      <c r="P134" s="15" t="s">
        <v>625</v>
      </c>
      <c r="Q134" s="15">
        <v>130</v>
      </c>
      <c r="R134" s="42"/>
      <c r="S134" s="27" t="s">
        <v>624</v>
      </c>
      <c r="T134" s="21">
        <v>1995</v>
      </c>
      <c r="U134" s="28" t="s">
        <v>628</v>
      </c>
      <c r="V134" s="21"/>
      <c r="W134" s="25"/>
      <c r="X134" s="21"/>
      <c r="Y134" s="25" t="s">
        <v>173</v>
      </c>
      <c r="Z134" s="21"/>
      <c r="AA134" s="25" t="s">
        <v>174</v>
      </c>
      <c r="AB134" s="21" t="s">
        <v>175</v>
      </c>
      <c r="AC134" s="21"/>
      <c r="AE134" s="90" t="s">
        <v>381</v>
      </c>
      <c r="AF134" s="82"/>
      <c r="CP134" s="19" t="str">
        <f t="shared" si="23"/>
        <v>Coray Cyrill</v>
      </c>
      <c r="CT134" s="154">
        <v>9725</v>
      </c>
      <c r="CU134" s="126"/>
      <c r="CV134" s="125"/>
      <c r="CW134" s="33"/>
      <c r="CX134" s="83"/>
      <c r="CY134" s="125"/>
      <c r="CZ134" s="33"/>
      <c r="DA134" s="83"/>
      <c r="DB134" s="20"/>
      <c r="DC134" s="33"/>
      <c r="DD134" s="33"/>
      <c r="DE134" s="83"/>
      <c r="DJ134" s="19">
        <f t="shared" si="20"/>
        <v>9725</v>
      </c>
      <c r="DK134" s="153">
        <v>8</v>
      </c>
      <c r="DL134" s="19">
        <v>0</v>
      </c>
      <c r="DM134" s="185" t="s">
        <v>976</v>
      </c>
    </row>
    <row r="135" spans="1:136" s="19" customFormat="1" x14ac:dyDescent="0.2">
      <c r="A135" s="53">
        <v>0</v>
      </c>
      <c r="B135" s="53"/>
      <c r="C135" s="53">
        <f t="shared" si="21"/>
        <v>0</v>
      </c>
      <c r="D135" s="55"/>
      <c r="E135" s="55"/>
      <c r="F135" s="55"/>
      <c r="G135" s="53"/>
      <c r="H135" s="53"/>
      <c r="I135" s="55"/>
      <c r="J135" s="53"/>
      <c r="K135" s="55">
        <v>1</v>
      </c>
      <c r="L135" s="55"/>
      <c r="M135" s="55"/>
      <c r="N135" s="59"/>
      <c r="O135" s="19" t="s">
        <v>358</v>
      </c>
      <c r="P135" s="15" t="s">
        <v>627</v>
      </c>
      <c r="Q135" s="15">
        <v>131</v>
      </c>
      <c r="R135" s="42"/>
      <c r="S135" s="27" t="s">
        <v>626</v>
      </c>
      <c r="T135" s="21">
        <v>1995</v>
      </c>
      <c r="U135" s="28" t="s">
        <v>628</v>
      </c>
      <c r="V135" s="21"/>
      <c r="W135" s="25"/>
      <c r="X135" s="21"/>
      <c r="Y135" s="25" t="s">
        <v>173</v>
      </c>
      <c r="Z135" s="21"/>
      <c r="AA135" s="25" t="s">
        <v>174</v>
      </c>
      <c r="AB135" s="21" t="s">
        <v>175</v>
      </c>
      <c r="AC135" s="21"/>
      <c r="AE135" s="90" t="s">
        <v>381</v>
      </c>
      <c r="AF135" s="82"/>
      <c r="CP135" s="19" t="str">
        <f t="shared" si="23"/>
        <v>Leubin Marco</v>
      </c>
      <c r="CT135" s="154">
        <v>9726</v>
      </c>
      <c r="CU135" s="126"/>
      <c r="CV135" s="125"/>
      <c r="CW135" s="33"/>
      <c r="CX135" s="83"/>
      <c r="CY135" s="125"/>
      <c r="CZ135" s="33"/>
      <c r="DA135" s="83"/>
      <c r="DB135" s="20"/>
      <c r="DC135" s="33"/>
      <c r="DD135" s="33"/>
      <c r="DE135" s="83"/>
      <c r="DJ135" s="19">
        <f t="shared" si="20"/>
        <v>9726</v>
      </c>
      <c r="DK135" s="153">
        <v>8</v>
      </c>
      <c r="DL135" s="19">
        <v>0</v>
      </c>
      <c r="DM135" s="185" t="s">
        <v>976</v>
      </c>
    </row>
    <row r="136" spans="1:136" s="19" customFormat="1" x14ac:dyDescent="0.2">
      <c r="A136" s="53">
        <v>0</v>
      </c>
      <c r="B136" s="53"/>
      <c r="C136" s="53">
        <f>IF(Z136&gt;=10,1,0)</f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361</v>
      </c>
      <c r="P136" s="15" t="s">
        <v>359</v>
      </c>
      <c r="Q136" s="15">
        <v>132</v>
      </c>
      <c r="R136" s="42"/>
      <c r="S136" s="27" t="s">
        <v>882</v>
      </c>
      <c r="T136" s="21">
        <v>1995</v>
      </c>
      <c r="U136" s="28" t="s">
        <v>628</v>
      </c>
      <c r="V136" s="21"/>
      <c r="W136" s="25"/>
      <c r="X136" s="21"/>
      <c r="Y136" s="25" t="s">
        <v>176</v>
      </c>
      <c r="Z136" s="21"/>
      <c r="AA136" s="25" t="s">
        <v>174</v>
      </c>
      <c r="AB136" s="21" t="s">
        <v>175</v>
      </c>
      <c r="AC136" s="21"/>
      <c r="AE136" s="90" t="s">
        <v>381</v>
      </c>
      <c r="AF136" s="82"/>
      <c r="CP136" s="19" t="str">
        <f t="shared" si="23"/>
        <v>Räuftlin Thomas</v>
      </c>
      <c r="CT136" s="154">
        <v>9729</v>
      </c>
      <c r="CU136" s="126"/>
      <c r="CV136" s="125"/>
      <c r="CW136" s="33"/>
      <c r="CX136" s="83"/>
      <c r="CY136" s="125"/>
      <c r="CZ136" s="33"/>
      <c r="DA136" s="83"/>
      <c r="DB136" s="20"/>
      <c r="DC136" s="33"/>
      <c r="DD136" s="33"/>
      <c r="DE136" s="83"/>
      <c r="DJ136" s="19">
        <f t="shared" ref="DJ136:DJ142" si="38">+CT136</f>
        <v>9729</v>
      </c>
      <c r="DK136" s="153">
        <v>8</v>
      </c>
      <c r="DL136" s="19">
        <v>0</v>
      </c>
      <c r="DM136" s="185" t="s">
        <v>976</v>
      </c>
    </row>
    <row r="137" spans="1:136" s="19" customFormat="1" x14ac:dyDescent="0.2">
      <c r="A137" s="53">
        <v>0</v>
      </c>
      <c r="B137" s="53"/>
      <c r="C137" s="53">
        <f>IF(Z137&gt;=10,1,0)</f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358</v>
      </c>
      <c r="P137" s="15" t="s">
        <v>904</v>
      </c>
      <c r="Q137" s="15">
        <v>133</v>
      </c>
      <c r="R137" s="42"/>
      <c r="S137" s="27" t="s">
        <v>863</v>
      </c>
      <c r="T137" s="21">
        <v>1992</v>
      </c>
      <c r="U137" s="28" t="s">
        <v>628</v>
      </c>
      <c r="V137" s="21"/>
      <c r="W137" s="25"/>
      <c r="X137" s="21"/>
      <c r="Y137" s="25" t="s">
        <v>176</v>
      </c>
      <c r="Z137" s="21"/>
      <c r="AA137" s="25" t="s">
        <v>174</v>
      </c>
      <c r="AB137" s="21" t="s">
        <v>175</v>
      </c>
      <c r="AC137" s="21"/>
      <c r="AE137" s="90" t="s">
        <v>381</v>
      </c>
      <c r="AF137" s="82"/>
      <c r="CP137" s="19" t="str">
        <f t="shared" si="23"/>
        <v>Denzler Benjamin</v>
      </c>
      <c r="CT137" s="154">
        <v>9730</v>
      </c>
      <c r="CU137" s="126"/>
      <c r="CV137" s="125"/>
      <c r="CW137" s="33"/>
      <c r="CX137" s="83"/>
      <c r="CY137" s="125"/>
      <c r="CZ137" s="33"/>
      <c r="DA137" s="83"/>
      <c r="DB137" s="20"/>
      <c r="DC137" s="33"/>
      <c r="DD137" s="33"/>
      <c r="DE137" s="83"/>
      <c r="DJ137" s="19">
        <f t="shared" si="38"/>
        <v>9730</v>
      </c>
      <c r="DK137" s="153">
        <v>8</v>
      </c>
      <c r="DL137" s="19">
        <v>0</v>
      </c>
      <c r="DM137" s="185" t="s">
        <v>976</v>
      </c>
    </row>
    <row r="138" spans="1:136" s="19" customFormat="1" x14ac:dyDescent="0.2">
      <c r="A138" s="53">
        <v>0</v>
      </c>
      <c r="B138" s="53"/>
      <c r="C138" s="53">
        <f>IF(Z138&gt;=10,1,0)</f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361</v>
      </c>
      <c r="P138" s="15" t="s">
        <v>903</v>
      </c>
      <c r="Q138" s="15">
        <v>134</v>
      </c>
      <c r="R138" s="42"/>
      <c r="S138" s="27" t="s">
        <v>900</v>
      </c>
      <c r="T138" s="21">
        <v>1996</v>
      </c>
      <c r="U138" s="28" t="s">
        <v>628</v>
      </c>
      <c r="V138" s="21"/>
      <c r="W138" s="25"/>
      <c r="X138" s="21"/>
      <c r="Y138" s="25" t="s">
        <v>180</v>
      </c>
      <c r="Z138" s="21"/>
      <c r="AA138" s="25" t="s">
        <v>174</v>
      </c>
      <c r="AB138" s="21" t="s">
        <v>177</v>
      </c>
      <c r="AC138" s="21"/>
      <c r="AE138" s="90" t="s">
        <v>381</v>
      </c>
      <c r="AF138" s="82"/>
      <c r="CP138" s="19" t="str">
        <f t="shared" si="23"/>
        <v>Boschung Jan</v>
      </c>
      <c r="CT138" s="154">
        <v>9740</v>
      </c>
      <c r="CU138" s="126"/>
      <c r="CV138" s="125"/>
      <c r="CW138" s="33"/>
      <c r="CX138" s="83"/>
      <c r="CY138" s="125"/>
      <c r="CZ138" s="33"/>
      <c r="DA138" s="83"/>
      <c r="DB138" s="20"/>
      <c r="DC138" s="33"/>
      <c r="DD138" s="33"/>
      <c r="DE138" s="83"/>
      <c r="DJ138" s="19">
        <f t="shared" si="38"/>
        <v>9740</v>
      </c>
      <c r="DK138" s="153">
        <v>8</v>
      </c>
      <c r="DL138" s="19">
        <v>0</v>
      </c>
      <c r="DM138" s="185" t="s">
        <v>976</v>
      </c>
    </row>
    <row r="139" spans="1:136" s="19" customFormat="1" x14ac:dyDescent="0.2">
      <c r="A139" s="53">
        <v>0</v>
      </c>
      <c r="B139" s="53"/>
      <c r="C139" s="53">
        <f>IF(Z139&gt;=10,1,0)</f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359</v>
      </c>
      <c r="P139" s="15" t="s">
        <v>902</v>
      </c>
      <c r="Q139" s="15">
        <v>135</v>
      </c>
      <c r="R139" s="42"/>
      <c r="S139" s="27" t="s">
        <v>899</v>
      </c>
      <c r="T139" s="21">
        <v>1995</v>
      </c>
      <c r="U139" s="28" t="s">
        <v>628</v>
      </c>
      <c r="V139" s="21"/>
      <c r="W139" s="25"/>
      <c r="X139" s="21"/>
      <c r="Y139" s="25" t="s">
        <v>180</v>
      </c>
      <c r="Z139" s="21"/>
      <c r="AA139" s="25" t="s">
        <v>174</v>
      </c>
      <c r="AB139" s="21" t="s">
        <v>177</v>
      </c>
      <c r="AC139" s="21"/>
      <c r="AE139" s="90" t="s">
        <v>381</v>
      </c>
      <c r="AF139" s="82"/>
      <c r="CP139" s="19" t="str">
        <f t="shared" si="23"/>
        <v>Schmidlin Julian</v>
      </c>
      <c r="CT139" s="154">
        <v>9739</v>
      </c>
      <c r="CU139" s="126"/>
      <c r="CV139" s="125"/>
      <c r="CW139" s="33"/>
      <c r="CX139" s="83"/>
      <c r="CY139" s="125"/>
      <c r="CZ139" s="33"/>
      <c r="DA139" s="83"/>
      <c r="DB139" s="20"/>
      <c r="DC139" s="33"/>
      <c r="DD139" s="33"/>
      <c r="DE139" s="83"/>
      <c r="DJ139" s="19">
        <f>+CT139</f>
        <v>9739</v>
      </c>
      <c r="DK139" s="153">
        <v>8</v>
      </c>
      <c r="DL139" s="19">
        <v>0</v>
      </c>
      <c r="DM139" s="185" t="s">
        <v>976</v>
      </c>
      <c r="EF139"/>
    </row>
    <row r="140" spans="1:136" s="19" customFormat="1" x14ac:dyDescent="0.2">
      <c r="A140" s="53">
        <v>0</v>
      </c>
      <c r="B140" s="53"/>
      <c r="C140" s="53">
        <f>IF(Z140&gt;=10,1,0)</f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358</v>
      </c>
      <c r="P140" s="15" t="s">
        <v>901</v>
      </c>
      <c r="Q140" s="15">
        <v>136</v>
      </c>
      <c r="R140" s="42"/>
      <c r="S140" s="27" t="s">
        <v>898</v>
      </c>
      <c r="T140" s="21">
        <v>1996</v>
      </c>
      <c r="U140" s="28" t="s">
        <v>628</v>
      </c>
      <c r="V140" s="21"/>
      <c r="W140" s="25"/>
      <c r="X140" s="21"/>
      <c r="Y140" s="25" t="s">
        <v>180</v>
      </c>
      <c r="Z140" s="21"/>
      <c r="AA140" s="25" t="s">
        <v>174</v>
      </c>
      <c r="AB140" s="21" t="s">
        <v>177</v>
      </c>
      <c r="AC140" s="21"/>
      <c r="AE140" s="90" t="s">
        <v>381</v>
      </c>
      <c r="AF140" s="82"/>
      <c r="CP140" s="19" t="str">
        <f t="shared" si="23"/>
        <v>Oswald Leroy</v>
      </c>
      <c r="CT140" s="154">
        <v>9738</v>
      </c>
      <c r="CU140" s="126"/>
      <c r="CV140" s="125"/>
      <c r="CW140" s="33"/>
      <c r="CX140" s="83"/>
      <c r="CY140" s="125"/>
      <c r="CZ140" s="33"/>
      <c r="DA140" s="83"/>
      <c r="DB140" s="20"/>
      <c r="DC140" s="33"/>
      <c r="DD140" s="33"/>
      <c r="DE140" s="83"/>
      <c r="DJ140" s="19">
        <f>+CT140</f>
        <v>9738</v>
      </c>
      <c r="DK140" s="153">
        <v>8</v>
      </c>
      <c r="DL140" s="19">
        <v>0</v>
      </c>
      <c r="DM140" s="185" t="s">
        <v>976</v>
      </c>
      <c r="EF140"/>
    </row>
    <row r="141" spans="1:136" s="19" customFormat="1" x14ac:dyDescent="0.2">
      <c r="A141" s="53">
        <v>0</v>
      </c>
      <c r="B141" s="53"/>
      <c r="C141" s="53">
        <f t="shared" si="21"/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361</v>
      </c>
      <c r="P141" s="15" t="s">
        <v>1012</v>
      </c>
      <c r="Q141" s="15">
        <v>137</v>
      </c>
      <c r="R141" s="42"/>
      <c r="S141" s="27" t="s">
        <v>1010</v>
      </c>
      <c r="T141" s="21">
        <v>1997</v>
      </c>
      <c r="U141" s="28" t="s">
        <v>628</v>
      </c>
      <c r="V141" s="21"/>
      <c r="W141" s="25"/>
      <c r="X141" s="21"/>
      <c r="Y141" s="25" t="s">
        <v>182</v>
      </c>
      <c r="Z141" s="21"/>
      <c r="AA141" s="25" t="s">
        <v>174</v>
      </c>
      <c r="AB141" s="21" t="s">
        <v>177</v>
      </c>
      <c r="AC141" s="21"/>
      <c r="AE141" s="90" t="s">
        <v>381</v>
      </c>
      <c r="AF141" s="82"/>
      <c r="CP141" s="19" t="str">
        <f>+S141</f>
        <v>Stucki</v>
      </c>
      <c r="CT141" s="154">
        <v>9739</v>
      </c>
      <c r="CU141" s="126"/>
      <c r="CV141" s="125"/>
      <c r="CW141" s="33"/>
      <c r="CX141" s="83"/>
      <c r="CY141" s="125"/>
      <c r="CZ141" s="33"/>
      <c r="DA141" s="83"/>
      <c r="DB141" s="20"/>
      <c r="DC141" s="33"/>
      <c r="DD141" s="33"/>
      <c r="DE141" s="83"/>
      <c r="DJ141" s="19">
        <f t="shared" si="38"/>
        <v>9739</v>
      </c>
      <c r="DK141" s="153">
        <v>8</v>
      </c>
      <c r="DL141" s="19">
        <v>0</v>
      </c>
      <c r="DM141" s="185" t="s">
        <v>976</v>
      </c>
      <c r="EF141"/>
    </row>
    <row r="142" spans="1:136" s="19" customFormat="1" x14ac:dyDescent="0.2">
      <c r="A142" s="53">
        <v>0</v>
      </c>
      <c r="B142" s="53"/>
      <c r="C142" s="53">
        <f>IF(Z142&gt;=10,1,0)</f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361</v>
      </c>
      <c r="P142" s="15" t="s">
        <v>1013</v>
      </c>
      <c r="Q142" s="15">
        <v>138</v>
      </c>
      <c r="R142" s="42"/>
      <c r="S142" s="27" t="s">
        <v>1011</v>
      </c>
      <c r="T142" s="21">
        <v>1998</v>
      </c>
      <c r="U142" s="28" t="s">
        <v>628</v>
      </c>
      <c r="V142" s="21"/>
      <c r="W142" s="25"/>
      <c r="X142" s="21"/>
      <c r="Y142" s="25" t="s">
        <v>182</v>
      </c>
      <c r="Z142" s="21"/>
      <c r="AA142" s="25" t="s">
        <v>174</v>
      </c>
      <c r="AB142" s="21" t="s">
        <v>177</v>
      </c>
      <c r="AC142" s="21"/>
      <c r="AE142" s="90" t="s">
        <v>381</v>
      </c>
      <c r="AF142" s="82"/>
      <c r="CP142" s="19" t="str">
        <f>+S142</f>
        <v>Kipfer</v>
      </c>
      <c r="CT142" s="154">
        <v>9738</v>
      </c>
      <c r="CU142" s="126"/>
      <c r="CV142" s="125"/>
      <c r="CW142" s="33"/>
      <c r="CX142" s="83"/>
      <c r="CY142" s="125"/>
      <c r="CZ142" s="33"/>
      <c r="DA142" s="83"/>
      <c r="DB142" s="20"/>
      <c r="DC142" s="33"/>
      <c r="DD142" s="33"/>
      <c r="DE142" s="83"/>
      <c r="DJ142" s="19">
        <f t="shared" si="38"/>
        <v>9738</v>
      </c>
      <c r="DK142" s="153">
        <v>8</v>
      </c>
      <c r="DL142" s="19">
        <v>0</v>
      </c>
      <c r="DM142" s="185" t="s">
        <v>976</v>
      </c>
      <c r="EF142"/>
    </row>
    <row r="143" spans="1:136" s="19" customFormat="1" x14ac:dyDescent="0.25">
      <c r="A143" s="66"/>
      <c r="B143" s="66"/>
      <c r="C143" s="66"/>
      <c r="D143" s="66"/>
      <c r="E143" s="66"/>
      <c r="F143" s="60"/>
      <c r="G143" s="60"/>
      <c r="H143" s="60"/>
      <c r="I143" s="60"/>
      <c r="J143" s="60"/>
      <c r="K143" s="60"/>
      <c r="L143" s="60"/>
      <c r="M143" s="60"/>
      <c r="N143" s="60"/>
      <c r="O143" s="67"/>
      <c r="P143" s="68"/>
      <c r="Q143" s="68"/>
      <c r="R143" s="44"/>
      <c r="S143" s="30" t="s">
        <v>183</v>
      </c>
      <c r="T143" s="31">
        <f>+Q142</f>
        <v>138</v>
      </c>
      <c r="U143" s="65" t="s">
        <v>700</v>
      </c>
      <c r="V143" s="32"/>
      <c r="W143" s="34"/>
      <c r="X143" s="32"/>
      <c r="Y143" s="40"/>
      <c r="Z143" s="33"/>
      <c r="AA143" s="34"/>
      <c r="AB143" s="33"/>
      <c r="AC143" s="35"/>
      <c r="AE143" s="84"/>
      <c r="AF143" s="83"/>
      <c r="CT143" s="126"/>
      <c r="CU143" s="126"/>
      <c r="CV143" s="141"/>
      <c r="CW143" s="141"/>
      <c r="CX143" s="126"/>
      <c r="CY143" s="141"/>
      <c r="CZ143" s="141"/>
      <c r="DA143" s="126"/>
      <c r="DB143" s="126"/>
      <c r="DC143" s="138"/>
      <c r="DD143" s="138"/>
      <c r="EF143"/>
    </row>
    <row r="144" spans="1:136" customFormat="1" x14ac:dyDescent="0.25">
      <c r="A144" s="48">
        <f t="shared" ref="A144:N144" si="39">SUM(A5:A142)</f>
        <v>9</v>
      </c>
      <c r="B144" s="48">
        <f t="shared" si="39"/>
        <v>36</v>
      </c>
      <c r="C144" s="48">
        <f t="shared" si="39"/>
        <v>89</v>
      </c>
      <c r="D144" s="48">
        <f t="shared" si="39"/>
        <v>28</v>
      </c>
      <c r="E144" s="48">
        <f t="shared" si="39"/>
        <v>37</v>
      </c>
      <c r="F144" s="48">
        <f t="shared" si="39"/>
        <v>1</v>
      </c>
      <c r="G144" s="48">
        <f t="shared" si="39"/>
        <v>2</v>
      </c>
      <c r="H144" s="48">
        <f t="shared" si="39"/>
        <v>33</v>
      </c>
      <c r="I144" s="48">
        <f t="shared" si="39"/>
        <v>36</v>
      </c>
      <c r="J144" s="48">
        <f t="shared" si="39"/>
        <v>12</v>
      </c>
      <c r="K144" s="48">
        <f t="shared" si="39"/>
        <v>10</v>
      </c>
      <c r="L144" s="48">
        <f t="shared" si="39"/>
        <v>20</v>
      </c>
      <c r="M144" s="48">
        <f t="shared" si="39"/>
        <v>5</v>
      </c>
      <c r="N144" s="48">
        <f t="shared" si="39"/>
        <v>1</v>
      </c>
      <c r="O144" s="64">
        <f>SUM(D144+E144+F144+I144+K144+L144+M144)</f>
        <v>137</v>
      </c>
      <c r="P144" s="12"/>
      <c r="Q144" s="12" t="s">
        <v>224</v>
      </c>
      <c r="R144" s="45" t="s">
        <v>342</v>
      </c>
      <c r="S144" s="11" t="s">
        <v>88</v>
      </c>
      <c r="T144" s="13"/>
      <c r="U144" s="37"/>
      <c r="V144" s="13"/>
      <c r="W144" s="123"/>
      <c r="X144" s="13"/>
      <c r="Y144" s="37"/>
      <c r="Z144" s="13" t="s">
        <v>185</v>
      </c>
      <c r="AA144" s="14" t="s">
        <v>290</v>
      </c>
      <c r="AB144" s="13"/>
      <c r="AC144" s="13"/>
      <c r="AD144" s="11"/>
      <c r="AE144" s="87" t="s">
        <v>382</v>
      </c>
      <c r="AF144" s="88" t="s">
        <v>385</v>
      </c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5"/>
      <c r="CV144" s="49"/>
      <c r="CW144" s="49"/>
      <c r="CX144" s="11"/>
      <c r="CY144" s="49"/>
      <c r="CZ144" s="49"/>
      <c r="DA144" s="11"/>
      <c r="DB144" s="115"/>
      <c r="DC144" s="13"/>
      <c r="DD144" s="13"/>
      <c r="DE144" s="11"/>
      <c r="DH144" s="11"/>
      <c r="DI144" s="11"/>
      <c r="DJ144" s="11"/>
      <c r="DQ144" s="19"/>
    </row>
    <row r="145" spans="1:136" customFormat="1" x14ac:dyDescent="0.25">
      <c r="A145" s="11">
        <f t="shared" ref="A145:N145" si="40">SUBTOTAL(9,A5:A142)</f>
        <v>9</v>
      </c>
      <c r="B145" s="11">
        <f t="shared" si="40"/>
        <v>36</v>
      </c>
      <c r="C145" s="11">
        <f t="shared" si="40"/>
        <v>89</v>
      </c>
      <c r="D145" s="11">
        <f t="shared" si="40"/>
        <v>28</v>
      </c>
      <c r="E145" s="11">
        <f t="shared" si="40"/>
        <v>37</v>
      </c>
      <c r="F145" s="11">
        <f t="shared" si="40"/>
        <v>1</v>
      </c>
      <c r="G145" s="11">
        <f t="shared" si="40"/>
        <v>2</v>
      </c>
      <c r="H145" s="11">
        <f t="shared" si="40"/>
        <v>33</v>
      </c>
      <c r="I145" s="11">
        <f t="shared" si="40"/>
        <v>36</v>
      </c>
      <c r="J145" s="11">
        <f t="shared" si="40"/>
        <v>12</v>
      </c>
      <c r="K145" s="11">
        <f t="shared" si="40"/>
        <v>10</v>
      </c>
      <c r="L145" s="11">
        <f t="shared" si="40"/>
        <v>20</v>
      </c>
      <c r="M145" s="11">
        <f t="shared" si="40"/>
        <v>5</v>
      </c>
      <c r="N145" s="11">
        <f t="shared" si="40"/>
        <v>1</v>
      </c>
      <c r="O145" s="64">
        <f>SUM(D145+E145+F145+I145+K145+L145+M145)</f>
        <v>137</v>
      </c>
      <c r="P145" s="12"/>
      <c r="Q145" s="12" t="s">
        <v>224</v>
      </c>
      <c r="R145" s="45" t="s">
        <v>370</v>
      </c>
      <c r="S145" s="11" t="s">
        <v>371</v>
      </c>
      <c r="T145" s="13"/>
      <c r="U145" s="37"/>
      <c r="V145" s="13"/>
      <c r="W145" s="123"/>
      <c r="X145" s="13"/>
      <c r="Y145" s="37"/>
      <c r="Z145" s="13" t="s">
        <v>186</v>
      </c>
      <c r="AA145" s="14" t="s">
        <v>886</v>
      </c>
      <c r="AB145" s="13"/>
      <c r="AC145" s="13"/>
      <c r="AD145" s="11"/>
      <c r="AE145" s="87" t="s">
        <v>373</v>
      </c>
      <c r="AF145" s="88" t="s">
        <v>97</v>
      </c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5"/>
      <c r="CV145" s="49"/>
      <c r="CW145" s="49"/>
      <c r="CX145" s="11"/>
      <c r="CY145" s="49"/>
      <c r="CZ145" s="49"/>
      <c r="DA145" s="11"/>
      <c r="DB145" s="115"/>
      <c r="DC145" s="13"/>
      <c r="DD145" s="13"/>
      <c r="DE145" s="11"/>
      <c r="DH145" s="11"/>
      <c r="DI145" s="11"/>
      <c r="DJ145" s="11"/>
      <c r="DK145" s="45" t="s">
        <v>980</v>
      </c>
      <c r="DQ145" s="19"/>
    </row>
    <row r="146" spans="1:136" customFormat="1" x14ac:dyDescent="0.25">
      <c r="A146" s="11"/>
      <c r="B146" s="11"/>
      <c r="C146" s="11"/>
      <c r="D146" s="49"/>
      <c r="E146" s="49"/>
      <c r="F146" s="50"/>
      <c r="G146" s="51"/>
      <c r="H146" s="51"/>
      <c r="I146" s="50"/>
      <c r="J146" s="51"/>
      <c r="K146" s="50"/>
      <c r="L146" s="50"/>
      <c r="M146" s="50"/>
      <c r="N146" s="50"/>
      <c r="O146" s="48"/>
      <c r="P146" s="12"/>
      <c r="Q146" s="12"/>
      <c r="R146" s="45" t="s">
        <v>369</v>
      </c>
      <c r="S146" s="11" t="s">
        <v>150</v>
      </c>
      <c r="T146" s="13"/>
      <c r="U146" s="37"/>
      <c r="V146" s="13"/>
      <c r="W146" s="123"/>
      <c r="X146" s="13"/>
      <c r="Y146" s="37"/>
      <c r="Z146" s="13" t="s">
        <v>189</v>
      </c>
      <c r="AA146" s="14" t="s">
        <v>187</v>
      </c>
      <c r="AB146" s="13"/>
      <c r="AC146" s="13"/>
      <c r="AD146" s="11"/>
      <c r="AE146" s="87" t="s">
        <v>375</v>
      </c>
      <c r="AF146" s="88" t="s">
        <v>386</v>
      </c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5"/>
      <c r="CV146" s="49"/>
      <c r="CW146" s="49"/>
      <c r="CX146" s="11"/>
      <c r="CY146" s="49"/>
      <c r="CZ146" s="49"/>
      <c r="DA146" s="11"/>
      <c r="DB146" s="115"/>
      <c r="DC146" s="13"/>
      <c r="DD146" s="13"/>
      <c r="DE146" s="11"/>
      <c r="DH146" s="11"/>
      <c r="DI146" s="11"/>
      <c r="DJ146" s="11"/>
      <c r="DK146" s="11" t="s">
        <v>986</v>
      </c>
      <c r="DQ146" s="19"/>
      <c r="EF146" s="11"/>
    </row>
    <row r="147" spans="1:136" customFormat="1" x14ac:dyDescent="0.25">
      <c r="A147" s="11"/>
      <c r="B147" s="11"/>
      <c r="C147" s="11"/>
      <c r="D147" s="49"/>
      <c r="E147" s="49"/>
      <c r="F147" s="50"/>
      <c r="G147" s="51"/>
      <c r="H147" s="51"/>
      <c r="I147" s="50"/>
      <c r="J147" s="11"/>
      <c r="K147" s="50"/>
      <c r="L147" s="50"/>
      <c r="M147" s="50"/>
      <c r="N147" s="50"/>
      <c r="O147" s="48"/>
      <c r="P147" s="69" t="s">
        <v>366</v>
      </c>
      <c r="Q147" s="69" t="s">
        <v>366</v>
      </c>
      <c r="R147" s="45" t="s">
        <v>341</v>
      </c>
      <c r="S147" s="11" t="s">
        <v>158</v>
      </c>
      <c r="T147" s="13"/>
      <c r="U147" s="37"/>
      <c r="V147" s="13"/>
      <c r="W147" s="123"/>
      <c r="X147" s="13"/>
      <c r="Y147" s="37"/>
      <c r="Z147" s="13" t="s">
        <v>876</v>
      </c>
      <c r="AA147" s="14" t="s">
        <v>877</v>
      </c>
      <c r="AB147" s="13"/>
      <c r="AC147" s="13"/>
      <c r="AD147" s="11"/>
      <c r="AE147" s="87" t="s">
        <v>376</v>
      </c>
      <c r="AF147" s="88" t="s">
        <v>110</v>
      </c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5"/>
      <c r="CV147" s="49"/>
      <c r="CW147" s="49"/>
      <c r="CX147" s="11"/>
      <c r="CY147" s="49"/>
      <c r="CZ147" s="49"/>
      <c r="DA147" s="11"/>
      <c r="DB147" s="115"/>
      <c r="DC147" s="13"/>
      <c r="DD147" s="13"/>
      <c r="DE147" s="11"/>
      <c r="DH147" s="11"/>
      <c r="DI147" s="11"/>
      <c r="DJ147" s="11"/>
      <c r="DK147" s="11" t="s">
        <v>987</v>
      </c>
      <c r="DQ147" s="19"/>
      <c r="EF147" s="11"/>
    </row>
    <row r="148" spans="1:136" customFormat="1" x14ac:dyDescent="0.25">
      <c r="A148" s="11"/>
      <c r="B148" s="11"/>
      <c r="C148" s="11"/>
      <c r="D148" s="49"/>
      <c r="E148" s="49"/>
      <c r="F148" s="50"/>
      <c r="G148" s="51"/>
      <c r="H148" s="51"/>
      <c r="I148" s="50"/>
      <c r="J148" s="11"/>
      <c r="K148" s="50"/>
      <c r="L148" s="50"/>
      <c r="M148" s="50"/>
      <c r="N148" s="50"/>
      <c r="O148" s="48"/>
      <c r="P148" s="12"/>
      <c r="Q148" s="12"/>
      <c r="R148" s="45" t="s">
        <v>368</v>
      </c>
      <c r="S148" s="11" t="s">
        <v>161</v>
      </c>
      <c r="T148" s="13"/>
      <c r="U148" s="37"/>
      <c r="V148" s="13"/>
      <c r="W148" s="123"/>
      <c r="X148" s="13"/>
      <c r="Y148" s="37"/>
      <c r="Z148" s="13" t="s">
        <v>887</v>
      </c>
      <c r="AA148" s="14" t="s">
        <v>888</v>
      </c>
      <c r="AB148" s="13"/>
      <c r="AC148" s="13"/>
      <c r="AD148" s="11"/>
      <c r="AE148" s="87" t="s">
        <v>379</v>
      </c>
      <c r="AF148" s="88" t="s">
        <v>387</v>
      </c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5"/>
      <c r="CV148" s="49"/>
      <c r="CW148" s="49"/>
      <c r="CX148" s="11"/>
      <c r="CY148" s="49"/>
      <c r="CZ148" s="49"/>
      <c r="DA148" s="11"/>
      <c r="DB148" s="115"/>
      <c r="DC148" s="13"/>
      <c r="DD148" s="13"/>
      <c r="DE148" s="11"/>
      <c r="DH148" s="11"/>
      <c r="DI148" s="11"/>
      <c r="DJ148" s="11"/>
      <c r="DK148" s="11" t="s">
        <v>988</v>
      </c>
      <c r="DQ148" s="19"/>
      <c r="EF148" s="11"/>
    </row>
    <row r="149" spans="1:136" x14ac:dyDescent="0.25">
      <c r="R149" s="45" t="s">
        <v>367</v>
      </c>
      <c r="S149" s="11" t="s">
        <v>166</v>
      </c>
      <c r="AE149" s="87" t="s">
        <v>394</v>
      </c>
      <c r="AF149" s="88" t="s">
        <v>395</v>
      </c>
      <c r="DK149" s="11" t="s">
        <v>981</v>
      </c>
      <c r="DQ149" s="19"/>
    </row>
    <row r="150" spans="1:136" x14ac:dyDescent="0.25">
      <c r="R150" s="45" t="s">
        <v>365</v>
      </c>
      <c r="S150" s="11" t="s">
        <v>249</v>
      </c>
      <c r="AE150" s="87" t="s">
        <v>383</v>
      </c>
      <c r="AF150" s="88" t="s">
        <v>388</v>
      </c>
      <c r="DK150" s="11" t="s">
        <v>982</v>
      </c>
      <c r="DQ150" s="19"/>
    </row>
    <row r="151" spans="1:136" x14ac:dyDescent="0.25">
      <c r="AE151" s="91" t="s">
        <v>365</v>
      </c>
      <c r="AF151" s="89" t="s">
        <v>249</v>
      </c>
      <c r="DK151" s="11" t="s">
        <v>989</v>
      </c>
      <c r="DQ151" s="19"/>
    </row>
    <row r="152" spans="1:136" x14ac:dyDescent="0.25">
      <c r="AE152" s="80"/>
      <c r="DK152" s="11" t="s">
        <v>990</v>
      </c>
    </row>
    <row r="153" spans="1:136" x14ac:dyDescent="0.25">
      <c r="AE153" s="80" t="s">
        <v>408</v>
      </c>
      <c r="DK153" s="11" t="s">
        <v>991</v>
      </c>
    </row>
    <row r="154" spans="1:136" x14ac:dyDescent="0.25">
      <c r="O154" s="109"/>
      <c r="P154" s="110"/>
      <c r="Q154" s="111"/>
      <c r="R154" s="112"/>
      <c r="S154" s="113"/>
      <c r="AE154" s="80" t="s">
        <v>410</v>
      </c>
      <c r="DK154" s="11" t="s">
        <v>983</v>
      </c>
    </row>
    <row r="155" spans="1:136" x14ac:dyDescent="0.25">
      <c r="O155" s="109"/>
      <c r="P155" s="110"/>
      <c r="Q155" s="111"/>
      <c r="R155" s="112"/>
      <c r="S155" s="113"/>
      <c r="AE155" s="80" t="s">
        <v>409</v>
      </c>
      <c r="DK155" s="11" t="s">
        <v>984</v>
      </c>
    </row>
    <row r="156" spans="1:136" x14ac:dyDescent="0.25">
      <c r="O156" s="109"/>
      <c r="P156" s="110"/>
      <c r="Q156" s="111"/>
      <c r="R156" s="112"/>
      <c r="S156" s="113"/>
      <c r="AE156" s="80"/>
      <c r="DK156" s="11" t="s">
        <v>992</v>
      </c>
    </row>
    <row r="157" spans="1:136" x14ac:dyDescent="0.25">
      <c r="O157" s="114"/>
      <c r="P157" s="111"/>
      <c r="Q157" s="111"/>
      <c r="R157" s="112"/>
      <c r="S157" s="115"/>
      <c r="AE157" s="80" t="s">
        <v>411</v>
      </c>
      <c r="DK157" s="11" t="s">
        <v>985</v>
      </c>
    </row>
    <row r="158" spans="1:136" x14ac:dyDescent="0.25">
      <c r="AE158" s="80" t="s">
        <v>413</v>
      </c>
    </row>
    <row r="159" spans="1:136" x14ac:dyDescent="0.25">
      <c r="AE159" s="80" t="s">
        <v>412</v>
      </c>
      <c r="DL159" s="45" t="s">
        <v>993</v>
      </c>
    </row>
    <row r="160" spans="1:136" x14ac:dyDescent="0.25">
      <c r="AE160" s="80"/>
      <c r="DL160" s="11" t="s">
        <v>994</v>
      </c>
    </row>
    <row r="161" spans="31:119" x14ac:dyDescent="0.25">
      <c r="AE161" s="80"/>
      <c r="DL161" s="11" t="s">
        <v>995</v>
      </c>
    </row>
    <row r="162" spans="31:119" x14ac:dyDescent="0.25">
      <c r="AE162" s="80"/>
      <c r="DL162" s="11" t="s">
        <v>996</v>
      </c>
    </row>
    <row r="163" spans="31:119" x14ac:dyDescent="0.25">
      <c r="AE163" s="80"/>
      <c r="DL163" s="11" t="s">
        <v>997</v>
      </c>
    </row>
    <row r="164" spans="31:119" x14ac:dyDescent="0.25">
      <c r="AE164" s="80"/>
    </row>
    <row r="165" spans="31:119" x14ac:dyDescent="0.25">
      <c r="AE165" s="80"/>
    </row>
    <row r="166" spans="31:119" x14ac:dyDescent="0.25">
      <c r="AE166" s="80"/>
    </row>
    <row r="167" spans="31:119" x14ac:dyDescent="0.25">
      <c r="AE167" s="80"/>
    </row>
    <row r="168" spans="31:119" x14ac:dyDescent="0.25">
      <c r="AE168" s="80"/>
      <c r="DO168" s="11" t="s">
        <v>998</v>
      </c>
    </row>
    <row r="169" spans="31:119" x14ac:dyDescent="0.25">
      <c r="AE169" s="80"/>
    </row>
    <row r="170" spans="31:119" x14ac:dyDescent="0.25">
      <c r="AE170" s="80"/>
    </row>
    <row r="171" spans="31:119" x14ac:dyDescent="0.25">
      <c r="AE171" s="80"/>
      <c r="DH171" s="856" t="s">
        <v>78</v>
      </c>
      <c r="DI171" s="857"/>
      <c r="DJ171" s="858"/>
      <c r="DK171" s="173" t="s">
        <v>950</v>
      </c>
    </row>
    <row r="172" spans="31:119" x14ac:dyDescent="0.25">
      <c r="AE172" s="80"/>
      <c r="DH172" s="174" t="s">
        <v>76</v>
      </c>
      <c r="DI172" s="175" t="s">
        <v>77</v>
      </c>
      <c r="DJ172" s="176" t="s">
        <v>701</v>
      </c>
      <c r="DK172" s="171"/>
    </row>
    <row r="173" spans="31:119" x14ac:dyDescent="0.25">
      <c r="AE173" s="80"/>
      <c r="DH173" s="177">
        <v>101</v>
      </c>
      <c r="DI173" s="178" t="s">
        <v>712</v>
      </c>
      <c r="DJ173" s="179">
        <v>2</v>
      </c>
      <c r="DK173" s="171"/>
    </row>
    <row r="174" spans="31:119" x14ac:dyDescent="0.25">
      <c r="AE174" s="80"/>
      <c r="DH174" s="177">
        <v>102</v>
      </c>
      <c r="DI174" s="178" t="s">
        <v>713</v>
      </c>
      <c r="DJ174" s="179">
        <v>3</v>
      </c>
      <c r="DK174" s="171"/>
    </row>
    <row r="175" spans="31:119" x14ac:dyDescent="0.25">
      <c r="AE175" s="80"/>
      <c r="DH175" s="177">
        <v>103</v>
      </c>
      <c r="DI175" s="178" t="s">
        <v>714</v>
      </c>
      <c r="DJ175" s="179">
        <v>4</v>
      </c>
      <c r="DK175" s="171"/>
    </row>
    <row r="176" spans="31:119" x14ac:dyDescent="0.25">
      <c r="AE176" s="80"/>
      <c r="DH176" s="177">
        <v>104</v>
      </c>
      <c r="DI176" s="178" t="s">
        <v>715</v>
      </c>
      <c r="DJ176" s="179">
        <v>5</v>
      </c>
      <c r="DK176" s="171"/>
    </row>
    <row r="177" spans="31:115" x14ac:dyDescent="0.25">
      <c r="AE177" s="80"/>
      <c r="DH177" s="177">
        <v>111</v>
      </c>
      <c r="DI177" s="178" t="s">
        <v>716</v>
      </c>
      <c r="DJ177" s="179">
        <v>4</v>
      </c>
      <c r="DK177" s="171" t="s">
        <v>953</v>
      </c>
    </row>
    <row r="178" spans="31:115" x14ac:dyDescent="0.25">
      <c r="AE178" s="80"/>
      <c r="DH178" s="177">
        <v>112</v>
      </c>
      <c r="DI178" s="178" t="s">
        <v>717</v>
      </c>
      <c r="DJ178" s="179">
        <v>5</v>
      </c>
      <c r="DK178" s="171" t="s">
        <v>953</v>
      </c>
    </row>
    <row r="179" spans="31:115" x14ac:dyDescent="0.25">
      <c r="AE179" s="80"/>
      <c r="DH179" s="177">
        <v>121</v>
      </c>
      <c r="DI179" s="178" t="s">
        <v>718</v>
      </c>
      <c r="DJ179" s="179">
        <v>4</v>
      </c>
      <c r="DK179" s="171" t="s">
        <v>954</v>
      </c>
    </row>
    <row r="180" spans="31:115" x14ac:dyDescent="0.25">
      <c r="AE180" s="80"/>
      <c r="DH180" s="177">
        <v>122</v>
      </c>
      <c r="DI180" s="178" t="s">
        <v>719</v>
      </c>
      <c r="DJ180" s="179">
        <v>5</v>
      </c>
      <c r="DK180" s="171" t="s">
        <v>954</v>
      </c>
    </row>
    <row r="181" spans="31:115" x14ac:dyDescent="0.25">
      <c r="DH181" s="177">
        <v>123</v>
      </c>
      <c r="DI181" s="178" t="s">
        <v>720</v>
      </c>
      <c r="DJ181" s="179">
        <v>6</v>
      </c>
      <c r="DK181" s="171" t="s">
        <v>954</v>
      </c>
    </row>
    <row r="182" spans="31:115" x14ac:dyDescent="0.25">
      <c r="DH182" s="177">
        <v>124</v>
      </c>
      <c r="DI182" s="178" t="s">
        <v>721</v>
      </c>
      <c r="DJ182" s="179">
        <v>7</v>
      </c>
      <c r="DK182" s="171" t="s">
        <v>954</v>
      </c>
    </row>
    <row r="183" spans="31:115" x14ac:dyDescent="0.25">
      <c r="DH183" s="177">
        <v>131</v>
      </c>
      <c r="DI183" s="178" t="s">
        <v>722</v>
      </c>
      <c r="DJ183" s="179">
        <v>4</v>
      </c>
      <c r="DK183" s="171" t="s">
        <v>955</v>
      </c>
    </row>
    <row r="184" spans="31:115" x14ac:dyDescent="0.25">
      <c r="DH184" s="177">
        <v>132</v>
      </c>
      <c r="DI184" s="178" t="s">
        <v>723</v>
      </c>
      <c r="DJ184" s="179">
        <v>5</v>
      </c>
      <c r="DK184" s="171" t="s">
        <v>955</v>
      </c>
    </row>
    <row r="185" spans="31:115" x14ac:dyDescent="0.25">
      <c r="DH185" s="177">
        <v>133</v>
      </c>
      <c r="DI185" s="178" t="s">
        <v>724</v>
      </c>
      <c r="DJ185" s="179">
        <v>6</v>
      </c>
      <c r="DK185" s="171" t="s">
        <v>955</v>
      </c>
    </row>
    <row r="186" spans="31:115" x14ac:dyDescent="0.25">
      <c r="DH186" s="177">
        <v>134</v>
      </c>
      <c r="DI186" s="178" t="s">
        <v>725</v>
      </c>
      <c r="DJ186" s="179">
        <v>7</v>
      </c>
      <c r="DK186" s="171" t="s">
        <v>955</v>
      </c>
    </row>
    <row r="187" spans="31:115" x14ac:dyDescent="0.25">
      <c r="DH187" s="177">
        <v>138</v>
      </c>
      <c r="DI187" s="178" t="s">
        <v>726</v>
      </c>
      <c r="DJ187" s="179">
        <v>6</v>
      </c>
      <c r="DK187" s="171"/>
    </row>
    <row r="188" spans="31:115" x14ac:dyDescent="0.25">
      <c r="DH188" s="177">
        <v>139</v>
      </c>
      <c r="DI188" s="178" t="s">
        <v>727</v>
      </c>
      <c r="DJ188" s="179">
        <v>7</v>
      </c>
      <c r="DK188" s="171"/>
    </row>
    <row r="189" spans="31:115" x14ac:dyDescent="0.25">
      <c r="DH189" s="177">
        <v>141</v>
      </c>
      <c r="DI189" s="178" t="s">
        <v>728</v>
      </c>
      <c r="DJ189" s="179">
        <v>8</v>
      </c>
      <c r="DK189" s="171" t="s">
        <v>956</v>
      </c>
    </row>
    <row r="190" spans="31:115" x14ac:dyDescent="0.25">
      <c r="DH190" s="177">
        <v>142</v>
      </c>
      <c r="DI190" s="178" t="s">
        <v>729</v>
      </c>
      <c r="DJ190" s="179">
        <v>9</v>
      </c>
      <c r="DK190" s="171" t="s">
        <v>956</v>
      </c>
    </row>
    <row r="191" spans="31:115" x14ac:dyDescent="0.25">
      <c r="DH191" s="177">
        <v>143</v>
      </c>
      <c r="DI191" s="178" t="s">
        <v>730</v>
      </c>
      <c r="DJ191" s="179">
        <v>10</v>
      </c>
      <c r="DK191" s="171" t="s">
        <v>956</v>
      </c>
    </row>
    <row r="192" spans="31:115" x14ac:dyDescent="0.25">
      <c r="DH192" s="177">
        <v>144</v>
      </c>
      <c r="DI192" s="178" t="s">
        <v>731</v>
      </c>
      <c r="DJ192" s="179">
        <v>11</v>
      </c>
      <c r="DK192" s="171" t="s">
        <v>956</v>
      </c>
    </row>
    <row r="193" spans="112:115" x14ac:dyDescent="0.25">
      <c r="DH193" s="177">
        <v>150</v>
      </c>
      <c r="DI193" s="178" t="s">
        <v>732</v>
      </c>
      <c r="DJ193" s="179">
        <v>8</v>
      </c>
      <c r="DK193" s="171"/>
    </row>
    <row r="194" spans="112:115" x14ac:dyDescent="0.25">
      <c r="DH194" s="177">
        <v>151</v>
      </c>
      <c r="DI194" s="178" t="s">
        <v>733</v>
      </c>
      <c r="DJ194" s="179">
        <v>9</v>
      </c>
      <c r="DK194" s="171"/>
    </row>
    <row r="195" spans="112:115" x14ac:dyDescent="0.25">
      <c r="DH195" s="177">
        <v>152</v>
      </c>
      <c r="DI195" s="178" t="s">
        <v>734</v>
      </c>
      <c r="DJ195" s="179">
        <v>10</v>
      </c>
      <c r="DK195" s="171"/>
    </row>
    <row r="196" spans="112:115" x14ac:dyDescent="0.25">
      <c r="DH196" s="177">
        <v>153</v>
      </c>
      <c r="DI196" s="178" t="s">
        <v>735</v>
      </c>
      <c r="DJ196" s="179">
        <v>11</v>
      </c>
      <c r="DK196" s="171"/>
    </row>
    <row r="197" spans="112:115" x14ac:dyDescent="0.25">
      <c r="DH197" s="177">
        <v>154</v>
      </c>
      <c r="DI197" s="178" t="s">
        <v>736</v>
      </c>
      <c r="DJ197" s="179">
        <v>12</v>
      </c>
      <c r="DK197" s="171"/>
    </row>
    <row r="198" spans="112:115" x14ac:dyDescent="0.25">
      <c r="DH198" s="177">
        <v>161</v>
      </c>
      <c r="DI198" s="178" t="s">
        <v>737</v>
      </c>
      <c r="DJ198" s="179">
        <v>8</v>
      </c>
      <c r="DK198" s="171" t="s">
        <v>957</v>
      </c>
    </row>
    <row r="199" spans="112:115" x14ac:dyDescent="0.25">
      <c r="DH199" s="177">
        <v>162</v>
      </c>
      <c r="DI199" s="178" t="s">
        <v>738</v>
      </c>
      <c r="DJ199" s="179">
        <v>9</v>
      </c>
      <c r="DK199" s="171" t="s">
        <v>957</v>
      </c>
    </row>
    <row r="200" spans="112:115" x14ac:dyDescent="0.25">
      <c r="DH200" s="177">
        <v>163</v>
      </c>
      <c r="DI200" s="178" t="s">
        <v>739</v>
      </c>
      <c r="DJ200" s="179">
        <v>10</v>
      </c>
      <c r="DK200" s="171"/>
    </row>
    <row r="201" spans="112:115" x14ac:dyDescent="0.25">
      <c r="DH201" s="177">
        <v>164</v>
      </c>
      <c r="DI201" s="178" t="s">
        <v>740</v>
      </c>
      <c r="DJ201" s="179">
        <v>11</v>
      </c>
      <c r="DK201" s="171"/>
    </row>
    <row r="202" spans="112:115" x14ac:dyDescent="0.25">
      <c r="DH202" s="177">
        <v>171</v>
      </c>
      <c r="DI202" s="178" t="s">
        <v>741</v>
      </c>
      <c r="DJ202" s="179">
        <v>9</v>
      </c>
      <c r="DK202" s="171"/>
    </row>
    <row r="203" spans="112:115" x14ac:dyDescent="0.25">
      <c r="DH203" s="177">
        <v>172</v>
      </c>
      <c r="DI203" s="178" t="s">
        <v>742</v>
      </c>
      <c r="DJ203" s="179">
        <v>10</v>
      </c>
      <c r="DK203" s="171"/>
    </row>
    <row r="204" spans="112:115" x14ac:dyDescent="0.25">
      <c r="DH204" s="177">
        <v>173</v>
      </c>
      <c r="DI204" s="178" t="s">
        <v>743</v>
      </c>
      <c r="DJ204" s="179">
        <v>11</v>
      </c>
      <c r="DK204" s="171"/>
    </row>
    <row r="205" spans="112:115" x14ac:dyDescent="0.25">
      <c r="DH205" s="177">
        <v>174</v>
      </c>
      <c r="DI205" s="178" t="s">
        <v>744</v>
      </c>
      <c r="DJ205" s="179">
        <v>12</v>
      </c>
      <c r="DK205" s="171"/>
    </row>
    <row r="206" spans="112:115" x14ac:dyDescent="0.25">
      <c r="DH206" s="177">
        <v>181</v>
      </c>
      <c r="DI206" s="178" t="s">
        <v>745</v>
      </c>
      <c r="DJ206" s="179">
        <v>10</v>
      </c>
      <c r="DK206" s="171"/>
    </row>
    <row r="207" spans="112:115" x14ac:dyDescent="0.25">
      <c r="DH207" s="177">
        <v>183</v>
      </c>
      <c r="DI207" s="178" t="s">
        <v>746</v>
      </c>
      <c r="DJ207" s="179">
        <v>12</v>
      </c>
      <c r="DK207" s="171"/>
    </row>
    <row r="208" spans="112:115" x14ac:dyDescent="0.25">
      <c r="DH208" s="177">
        <v>191</v>
      </c>
      <c r="DI208" s="178" t="s">
        <v>747</v>
      </c>
      <c r="DJ208" s="179">
        <v>7</v>
      </c>
      <c r="DK208" s="171"/>
    </row>
    <row r="209" spans="112:115" x14ac:dyDescent="0.25">
      <c r="DH209" s="177">
        <v>192</v>
      </c>
      <c r="DI209" s="178" t="s">
        <v>748</v>
      </c>
      <c r="DJ209" s="179">
        <v>8</v>
      </c>
      <c r="DK209" s="171"/>
    </row>
    <row r="210" spans="112:115" x14ac:dyDescent="0.25">
      <c r="DH210" s="177">
        <v>193</v>
      </c>
      <c r="DI210" s="178" t="s">
        <v>749</v>
      </c>
      <c r="DJ210" s="179">
        <v>9</v>
      </c>
      <c r="DK210" s="171"/>
    </row>
    <row r="211" spans="112:115" x14ac:dyDescent="0.25">
      <c r="DH211" s="177">
        <v>201</v>
      </c>
      <c r="DI211" s="178" t="s">
        <v>750</v>
      </c>
      <c r="DJ211" s="179">
        <v>2</v>
      </c>
      <c r="DK211" s="171"/>
    </row>
    <row r="212" spans="112:115" x14ac:dyDescent="0.25">
      <c r="DH212" s="177">
        <v>202</v>
      </c>
      <c r="DI212" s="178" t="s">
        <v>751</v>
      </c>
      <c r="DJ212" s="179">
        <v>3</v>
      </c>
      <c r="DK212" s="171"/>
    </row>
    <row r="213" spans="112:115" x14ac:dyDescent="0.25">
      <c r="DH213" s="177">
        <v>211</v>
      </c>
      <c r="DI213" s="178" t="s">
        <v>752</v>
      </c>
      <c r="DJ213" s="179">
        <v>4</v>
      </c>
      <c r="DK213" s="171" t="s">
        <v>958</v>
      </c>
    </row>
    <row r="214" spans="112:115" x14ac:dyDescent="0.25">
      <c r="DH214" s="177">
        <v>212</v>
      </c>
      <c r="DI214" s="178" t="s">
        <v>753</v>
      </c>
      <c r="DJ214" s="179">
        <v>5</v>
      </c>
      <c r="DK214" s="171" t="s">
        <v>958</v>
      </c>
    </row>
    <row r="215" spans="112:115" x14ac:dyDescent="0.25">
      <c r="DH215" s="177">
        <v>213</v>
      </c>
      <c r="DI215" s="178" t="s">
        <v>754</v>
      </c>
      <c r="DJ215" s="179">
        <v>6</v>
      </c>
      <c r="DK215" s="171" t="s">
        <v>958</v>
      </c>
    </row>
    <row r="216" spans="112:115" x14ac:dyDescent="0.25">
      <c r="DH216" s="177">
        <v>214</v>
      </c>
      <c r="DI216" s="178" t="s">
        <v>755</v>
      </c>
      <c r="DJ216" s="179">
        <v>7</v>
      </c>
      <c r="DK216" s="171" t="s">
        <v>958</v>
      </c>
    </row>
    <row r="217" spans="112:115" x14ac:dyDescent="0.25">
      <c r="DH217" s="177">
        <v>221</v>
      </c>
      <c r="DI217" s="178" t="s">
        <v>756</v>
      </c>
      <c r="DJ217" s="179">
        <v>8</v>
      </c>
      <c r="DK217" s="171" t="s">
        <v>959</v>
      </c>
    </row>
    <row r="218" spans="112:115" x14ac:dyDescent="0.25">
      <c r="DH218" s="177">
        <v>222</v>
      </c>
      <c r="DI218" s="178" t="s">
        <v>757</v>
      </c>
      <c r="DJ218" s="179">
        <v>9</v>
      </c>
      <c r="DK218" s="171" t="s">
        <v>959</v>
      </c>
    </row>
    <row r="219" spans="112:115" x14ac:dyDescent="0.25">
      <c r="DH219" s="177">
        <v>223</v>
      </c>
      <c r="DI219" s="178" t="s">
        <v>758</v>
      </c>
      <c r="DJ219" s="179">
        <v>10</v>
      </c>
      <c r="DK219" s="171" t="s">
        <v>959</v>
      </c>
    </row>
    <row r="220" spans="112:115" x14ac:dyDescent="0.25">
      <c r="DH220" s="177">
        <v>224</v>
      </c>
      <c r="DI220" s="178" t="s">
        <v>759</v>
      </c>
      <c r="DJ220" s="179">
        <v>11</v>
      </c>
      <c r="DK220" s="171" t="s">
        <v>959</v>
      </c>
    </row>
    <row r="221" spans="112:115" x14ac:dyDescent="0.25">
      <c r="DH221" s="177">
        <v>241</v>
      </c>
      <c r="DI221" s="178" t="s">
        <v>760</v>
      </c>
      <c r="DJ221" s="179">
        <v>8</v>
      </c>
      <c r="DK221" s="171"/>
    </row>
    <row r="222" spans="112:115" x14ac:dyDescent="0.25">
      <c r="DH222" s="177">
        <v>242</v>
      </c>
      <c r="DI222" s="178" t="s">
        <v>761</v>
      </c>
      <c r="DJ222" s="179">
        <v>9</v>
      </c>
      <c r="DK222" s="171"/>
    </row>
    <row r="223" spans="112:115" x14ac:dyDescent="0.25">
      <c r="DH223" s="177">
        <v>243</v>
      </c>
      <c r="DI223" s="178" t="s">
        <v>762</v>
      </c>
      <c r="DJ223" s="179">
        <v>10</v>
      </c>
      <c r="DK223" s="171"/>
    </row>
    <row r="224" spans="112:115" x14ac:dyDescent="0.25">
      <c r="DH224" s="177">
        <v>244</v>
      </c>
      <c r="DI224" s="178" t="s">
        <v>763</v>
      </c>
      <c r="DJ224" s="179">
        <v>11</v>
      </c>
      <c r="DK224" s="171"/>
    </row>
    <row r="225" spans="112:115" x14ac:dyDescent="0.25">
      <c r="DH225" s="177">
        <v>250</v>
      </c>
      <c r="DI225" s="178" t="s">
        <v>764</v>
      </c>
      <c r="DJ225" s="179">
        <v>8</v>
      </c>
      <c r="DK225" s="171"/>
    </row>
    <row r="226" spans="112:115" x14ac:dyDescent="0.25">
      <c r="DH226" s="177">
        <v>251</v>
      </c>
      <c r="DI226" s="178" t="s">
        <v>765</v>
      </c>
      <c r="DJ226" s="179">
        <v>9</v>
      </c>
      <c r="DK226" s="171"/>
    </row>
    <row r="227" spans="112:115" x14ac:dyDescent="0.25">
      <c r="DH227" s="177">
        <v>252</v>
      </c>
      <c r="DI227" s="178" t="s">
        <v>766</v>
      </c>
      <c r="DJ227" s="179">
        <v>10</v>
      </c>
      <c r="DK227" s="171"/>
    </row>
    <row r="228" spans="112:115" x14ac:dyDescent="0.25">
      <c r="DH228" s="177">
        <v>253</v>
      </c>
      <c r="DI228" s="178" t="s">
        <v>767</v>
      </c>
      <c r="DJ228" s="179">
        <v>11</v>
      </c>
      <c r="DK228" s="171"/>
    </row>
    <row r="229" spans="112:115" x14ac:dyDescent="0.25">
      <c r="DH229" s="177">
        <v>254</v>
      </c>
      <c r="DI229" s="178" t="s">
        <v>768</v>
      </c>
      <c r="DJ229" s="179">
        <v>12</v>
      </c>
      <c r="DK229" s="171"/>
    </row>
    <row r="230" spans="112:115" x14ac:dyDescent="0.25">
      <c r="DH230" s="177">
        <v>351</v>
      </c>
      <c r="DI230" s="178" t="s">
        <v>769</v>
      </c>
      <c r="DJ230" s="179">
        <v>7</v>
      </c>
      <c r="DK230" s="171"/>
    </row>
    <row r="231" spans="112:115" x14ac:dyDescent="0.25">
      <c r="DH231" s="177">
        <v>352</v>
      </c>
      <c r="DI231" s="178" t="s">
        <v>770</v>
      </c>
      <c r="DJ231" s="179">
        <v>8</v>
      </c>
      <c r="DK231" s="171"/>
    </row>
    <row r="232" spans="112:115" x14ac:dyDescent="0.25">
      <c r="DH232" s="177">
        <v>353</v>
      </c>
      <c r="DI232" s="178" t="s">
        <v>771</v>
      </c>
      <c r="DJ232" s="179">
        <v>9</v>
      </c>
      <c r="DK232" s="171"/>
    </row>
    <row r="233" spans="112:115" x14ac:dyDescent="0.25">
      <c r="DH233" s="177">
        <v>354</v>
      </c>
      <c r="DI233" s="178" t="s">
        <v>772</v>
      </c>
      <c r="DJ233" s="179">
        <v>10</v>
      </c>
      <c r="DK233" s="171"/>
    </row>
    <row r="234" spans="112:115" x14ac:dyDescent="0.25">
      <c r="DH234" s="177">
        <v>355</v>
      </c>
      <c r="DI234" s="178" t="s">
        <v>773</v>
      </c>
      <c r="DJ234" s="179">
        <v>11</v>
      </c>
      <c r="DK234" s="171"/>
    </row>
    <row r="235" spans="112:115" x14ac:dyDescent="0.25">
      <c r="DH235" s="177">
        <v>356</v>
      </c>
      <c r="DI235" s="178" t="s">
        <v>774</v>
      </c>
      <c r="DJ235" s="179">
        <v>12</v>
      </c>
      <c r="DK235" s="171"/>
    </row>
    <row r="236" spans="112:115" x14ac:dyDescent="0.25">
      <c r="DH236" s="177">
        <v>361</v>
      </c>
      <c r="DI236" s="178" t="s">
        <v>775</v>
      </c>
      <c r="DJ236" s="179">
        <v>6</v>
      </c>
      <c r="DK236" s="171"/>
    </row>
    <row r="237" spans="112:115" x14ac:dyDescent="0.25">
      <c r="DH237" s="177">
        <v>362</v>
      </c>
      <c r="DI237" s="178" t="s">
        <v>776</v>
      </c>
      <c r="DJ237" s="179">
        <v>7</v>
      </c>
      <c r="DK237" s="171"/>
    </row>
    <row r="238" spans="112:115" x14ac:dyDescent="0.25">
      <c r="DH238" s="177">
        <v>363</v>
      </c>
      <c r="DI238" s="178" t="s">
        <v>777</v>
      </c>
      <c r="DJ238" s="179">
        <v>8</v>
      </c>
      <c r="DK238" s="171"/>
    </row>
    <row r="239" spans="112:115" x14ac:dyDescent="0.25">
      <c r="DH239" s="177">
        <v>364</v>
      </c>
      <c r="DI239" s="178" t="s">
        <v>778</v>
      </c>
      <c r="DJ239" s="179">
        <v>9</v>
      </c>
      <c r="DK239" s="171"/>
    </row>
    <row r="240" spans="112:115" x14ac:dyDescent="0.25">
      <c r="DH240" s="177">
        <v>366</v>
      </c>
      <c r="DI240" s="178" t="s">
        <v>779</v>
      </c>
      <c r="DJ240" s="179">
        <v>8</v>
      </c>
      <c r="DK240" s="171"/>
    </row>
    <row r="241" spans="112:115" x14ac:dyDescent="0.25">
      <c r="DH241" s="177">
        <v>367</v>
      </c>
      <c r="DI241" s="178" t="s">
        <v>780</v>
      </c>
      <c r="DJ241" s="179">
        <v>9</v>
      </c>
      <c r="DK241" s="171"/>
    </row>
    <row r="242" spans="112:115" x14ac:dyDescent="0.25">
      <c r="DH242" s="177">
        <v>368</v>
      </c>
      <c r="DI242" s="178" t="s">
        <v>781</v>
      </c>
      <c r="DJ242" s="179">
        <v>10</v>
      </c>
      <c r="DK242" s="171"/>
    </row>
    <row r="243" spans="112:115" x14ac:dyDescent="0.25">
      <c r="DH243" s="177">
        <v>371</v>
      </c>
      <c r="DI243" s="178" t="s">
        <v>782</v>
      </c>
      <c r="DJ243" s="179">
        <v>7</v>
      </c>
      <c r="DK243" s="171"/>
    </row>
    <row r="244" spans="112:115" x14ac:dyDescent="0.25">
      <c r="DH244" s="177">
        <v>372</v>
      </c>
      <c r="DI244" s="178" t="s">
        <v>783</v>
      </c>
      <c r="DJ244" s="179">
        <v>8</v>
      </c>
      <c r="DK244" s="171"/>
    </row>
    <row r="245" spans="112:115" x14ac:dyDescent="0.25">
      <c r="DH245" s="177">
        <v>373</v>
      </c>
      <c r="DI245" s="178" t="s">
        <v>784</v>
      </c>
      <c r="DJ245" s="179">
        <v>9</v>
      </c>
      <c r="DK245" s="171"/>
    </row>
    <row r="246" spans="112:115" x14ac:dyDescent="0.25">
      <c r="DH246" s="177">
        <v>374</v>
      </c>
      <c r="DI246" s="178" t="s">
        <v>785</v>
      </c>
      <c r="DJ246" s="179">
        <v>10</v>
      </c>
      <c r="DK246" s="171"/>
    </row>
    <row r="247" spans="112:115" x14ac:dyDescent="0.25">
      <c r="DH247" s="177">
        <v>375</v>
      </c>
      <c r="DI247" s="178" t="s">
        <v>786</v>
      </c>
      <c r="DJ247" s="179">
        <v>11</v>
      </c>
      <c r="DK247" s="171"/>
    </row>
    <row r="248" spans="112:115" x14ac:dyDescent="0.25">
      <c r="DH248" s="177">
        <v>376</v>
      </c>
      <c r="DI248" s="178" t="s">
        <v>787</v>
      </c>
      <c r="DJ248" s="179">
        <v>8</v>
      </c>
      <c r="DK248" s="171"/>
    </row>
    <row r="249" spans="112:115" x14ac:dyDescent="0.25">
      <c r="DH249" s="177">
        <v>377</v>
      </c>
      <c r="DI249" s="178" t="s">
        <v>788</v>
      </c>
      <c r="DJ249" s="179">
        <v>9</v>
      </c>
      <c r="DK249" s="171"/>
    </row>
    <row r="250" spans="112:115" x14ac:dyDescent="0.25">
      <c r="DH250" s="177">
        <v>378</v>
      </c>
      <c r="DI250" s="178" t="s">
        <v>789</v>
      </c>
      <c r="DJ250" s="179">
        <v>11</v>
      </c>
      <c r="DK250" s="171"/>
    </row>
    <row r="251" spans="112:115" x14ac:dyDescent="0.25">
      <c r="DH251" s="177">
        <v>381</v>
      </c>
      <c r="DI251" s="178" t="s">
        <v>732</v>
      </c>
      <c r="DJ251" s="179">
        <v>10</v>
      </c>
      <c r="DK251" s="171"/>
    </row>
    <row r="252" spans="112:115" x14ac:dyDescent="0.25">
      <c r="DH252" s="177">
        <v>382</v>
      </c>
      <c r="DI252" s="178" t="s">
        <v>733</v>
      </c>
      <c r="DJ252" s="179">
        <v>11</v>
      </c>
      <c r="DK252" s="171"/>
    </row>
    <row r="253" spans="112:115" x14ac:dyDescent="0.25">
      <c r="DH253" s="177">
        <v>383</v>
      </c>
      <c r="DI253" s="178" t="s">
        <v>734</v>
      </c>
      <c r="DJ253" s="179">
        <v>12</v>
      </c>
      <c r="DK253" s="171"/>
    </row>
    <row r="254" spans="112:115" x14ac:dyDescent="0.25">
      <c r="DH254" s="177">
        <v>410</v>
      </c>
      <c r="DI254" s="178" t="s">
        <v>790</v>
      </c>
      <c r="DJ254" s="179">
        <v>5</v>
      </c>
      <c r="DK254" s="171"/>
    </row>
    <row r="255" spans="112:115" x14ac:dyDescent="0.25">
      <c r="DH255" s="177">
        <v>411</v>
      </c>
      <c r="DI255" s="178" t="s">
        <v>791</v>
      </c>
      <c r="DJ255" s="179">
        <v>6</v>
      </c>
      <c r="DK255" s="171" t="s">
        <v>961</v>
      </c>
    </row>
    <row r="256" spans="112:115" x14ac:dyDescent="0.25">
      <c r="DH256" s="177">
        <v>412</v>
      </c>
      <c r="DI256" s="178" t="s">
        <v>792</v>
      </c>
      <c r="DJ256" s="179">
        <v>7</v>
      </c>
      <c r="DK256" s="171" t="s">
        <v>961</v>
      </c>
    </row>
    <row r="257" spans="112:115" x14ac:dyDescent="0.25">
      <c r="DH257" s="177">
        <v>413</v>
      </c>
      <c r="DI257" s="178" t="s">
        <v>793</v>
      </c>
      <c r="DJ257" s="179">
        <v>8</v>
      </c>
      <c r="DK257" s="171" t="s">
        <v>961</v>
      </c>
    </row>
    <row r="258" spans="112:115" x14ac:dyDescent="0.25">
      <c r="DH258" s="177">
        <v>420</v>
      </c>
      <c r="DI258" s="178" t="s">
        <v>794</v>
      </c>
      <c r="DJ258" s="179">
        <v>4</v>
      </c>
      <c r="DK258" s="171" t="s">
        <v>960</v>
      </c>
    </row>
    <row r="259" spans="112:115" x14ac:dyDescent="0.25">
      <c r="DH259" s="177">
        <v>421</v>
      </c>
      <c r="DI259" s="178" t="s">
        <v>795</v>
      </c>
      <c r="DJ259" s="179">
        <v>5</v>
      </c>
      <c r="DK259" s="171" t="s">
        <v>960</v>
      </c>
    </row>
    <row r="260" spans="112:115" x14ac:dyDescent="0.25">
      <c r="DH260" s="177">
        <v>422</v>
      </c>
      <c r="DI260" s="178" t="s">
        <v>796</v>
      </c>
      <c r="DJ260" s="179">
        <v>6</v>
      </c>
      <c r="DK260" s="171" t="s">
        <v>960</v>
      </c>
    </row>
    <row r="261" spans="112:115" x14ac:dyDescent="0.25">
      <c r="DH261" s="177">
        <v>423</v>
      </c>
      <c r="DI261" s="178" t="s">
        <v>797</v>
      </c>
      <c r="DJ261" s="179">
        <v>7</v>
      </c>
      <c r="DK261" s="171" t="s">
        <v>960</v>
      </c>
    </row>
    <row r="262" spans="112:115" x14ac:dyDescent="0.25">
      <c r="DH262" s="177">
        <v>424</v>
      </c>
      <c r="DI262" s="178" t="s">
        <v>798</v>
      </c>
      <c r="DJ262" s="179">
        <v>8</v>
      </c>
      <c r="DK262" s="171" t="s">
        <v>960</v>
      </c>
    </row>
    <row r="263" spans="112:115" x14ac:dyDescent="0.25">
      <c r="DH263" s="177">
        <v>430</v>
      </c>
      <c r="DI263" s="178" t="s">
        <v>799</v>
      </c>
      <c r="DJ263" s="179">
        <v>6</v>
      </c>
      <c r="DK263" s="171"/>
    </row>
    <row r="264" spans="112:115" x14ac:dyDescent="0.25">
      <c r="DH264" s="177">
        <v>431</v>
      </c>
      <c r="DI264" s="178" t="s">
        <v>800</v>
      </c>
      <c r="DJ264" s="179">
        <v>7</v>
      </c>
      <c r="DK264" s="171"/>
    </row>
    <row r="265" spans="112:115" x14ac:dyDescent="0.25">
      <c r="DH265" s="177">
        <v>432</v>
      </c>
      <c r="DI265" s="178" t="s">
        <v>801</v>
      </c>
      <c r="DJ265" s="179">
        <v>8</v>
      </c>
      <c r="DK265" s="171"/>
    </row>
    <row r="266" spans="112:115" x14ac:dyDescent="0.25">
      <c r="DH266" s="177">
        <v>433</v>
      </c>
      <c r="DI266" s="178" t="s">
        <v>802</v>
      </c>
      <c r="DJ266" s="179">
        <v>9</v>
      </c>
      <c r="DK266" s="171"/>
    </row>
    <row r="267" spans="112:115" x14ac:dyDescent="0.25">
      <c r="DH267" s="177">
        <v>434</v>
      </c>
      <c r="DI267" s="178" t="s">
        <v>803</v>
      </c>
      <c r="DJ267" s="179">
        <v>10</v>
      </c>
      <c r="DK267" s="171"/>
    </row>
    <row r="268" spans="112:115" x14ac:dyDescent="0.25">
      <c r="DH268" s="177">
        <v>441</v>
      </c>
      <c r="DI268" s="178" t="s">
        <v>804</v>
      </c>
      <c r="DJ268" s="179">
        <v>7</v>
      </c>
      <c r="DK268" s="171" t="s">
        <v>962</v>
      </c>
    </row>
    <row r="269" spans="112:115" x14ac:dyDescent="0.25">
      <c r="DH269" s="177">
        <v>442</v>
      </c>
      <c r="DI269" s="178" t="s">
        <v>805</v>
      </c>
      <c r="DJ269" s="179">
        <v>8</v>
      </c>
      <c r="DK269" s="171" t="s">
        <v>962</v>
      </c>
    </row>
    <row r="270" spans="112:115" x14ac:dyDescent="0.25">
      <c r="DH270" s="177">
        <v>443</v>
      </c>
      <c r="DI270" s="178" t="s">
        <v>806</v>
      </c>
      <c r="DJ270" s="179">
        <v>9</v>
      </c>
      <c r="DK270" s="171" t="s">
        <v>962</v>
      </c>
    </row>
    <row r="271" spans="112:115" x14ac:dyDescent="0.25">
      <c r="DH271" s="177">
        <v>444</v>
      </c>
      <c r="DI271" s="178" t="s">
        <v>807</v>
      </c>
      <c r="DJ271" s="179">
        <v>10</v>
      </c>
      <c r="DK271" s="171" t="s">
        <v>962</v>
      </c>
    </row>
    <row r="272" spans="112:115" x14ac:dyDescent="0.25">
      <c r="DH272" s="177">
        <v>451</v>
      </c>
      <c r="DI272" s="178" t="s">
        <v>808</v>
      </c>
      <c r="DJ272" s="179">
        <v>7</v>
      </c>
      <c r="DK272" s="171"/>
    </row>
    <row r="273" spans="112:115" x14ac:dyDescent="0.25">
      <c r="DH273" s="177">
        <v>452</v>
      </c>
      <c r="DI273" s="178" t="s">
        <v>809</v>
      </c>
      <c r="DJ273" s="179">
        <v>8</v>
      </c>
      <c r="DK273" s="171"/>
    </row>
    <row r="274" spans="112:115" x14ac:dyDescent="0.25">
      <c r="DH274" s="177">
        <v>453</v>
      </c>
      <c r="DI274" s="178" t="s">
        <v>810</v>
      </c>
      <c r="DJ274" s="179">
        <v>9</v>
      </c>
      <c r="DK274" s="171"/>
    </row>
    <row r="275" spans="112:115" x14ac:dyDescent="0.25">
      <c r="DH275" s="177">
        <v>454</v>
      </c>
      <c r="DI275" s="178" t="s">
        <v>811</v>
      </c>
      <c r="DJ275" s="179">
        <v>10</v>
      </c>
      <c r="DK275" s="171"/>
    </row>
    <row r="276" spans="112:115" x14ac:dyDescent="0.25">
      <c r="DH276" s="177">
        <v>460</v>
      </c>
      <c r="DI276" s="178" t="s">
        <v>812</v>
      </c>
      <c r="DJ276" s="179">
        <v>6</v>
      </c>
      <c r="DK276" s="171"/>
    </row>
    <row r="277" spans="112:115" x14ac:dyDescent="0.25">
      <c r="DH277" s="177">
        <v>461</v>
      </c>
      <c r="DI277" s="178" t="s">
        <v>813</v>
      </c>
      <c r="DJ277" s="179">
        <v>7</v>
      </c>
      <c r="DK277" s="171"/>
    </row>
    <row r="278" spans="112:115" x14ac:dyDescent="0.25">
      <c r="DH278" s="177">
        <v>462</v>
      </c>
      <c r="DI278" s="178" t="s">
        <v>814</v>
      </c>
      <c r="DJ278" s="179">
        <v>8</v>
      </c>
      <c r="DK278" s="171"/>
    </row>
    <row r="279" spans="112:115" x14ac:dyDescent="0.25">
      <c r="DH279" s="177">
        <v>463</v>
      </c>
      <c r="DI279" s="178" t="s">
        <v>815</v>
      </c>
      <c r="DJ279" s="179">
        <v>9</v>
      </c>
      <c r="DK279" s="171"/>
    </row>
    <row r="280" spans="112:115" x14ac:dyDescent="0.25">
      <c r="DH280" s="177">
        <v>464</v>
      </c>
      <c r="DI280" s="178" t="s">
        <v>816</v>
      </c>
      <c r="DJ280" s="179">
        <v>10</v>
      </c>
      <c r="DK280" s="171"/>
    </row>
    <row r="281" spans="112:115" x14ac:dyDescent="0.25">
      <c r="DH281" s="177">
        <v>490</v>
      </c>
      <c r="DI281" s="178" t="s">
        <v>732</v>
      </c>
      <c r="DJ281" s="179">
        <v>8</v>
      </c>
      <c r="DK281" s="171"/>
    </row>
    <row r="282" spans="112:115" x14ac:dyDescent="0.25">
      <c r="DH282" s="177">
        <v>491</v>
      </c>
      <c r="DI282" s="178" t="s">
        <v>733</v>
      </c>
      <c r="DJ282" s="179">
        <v>9</v>
      </c>
      <c r="DK282" s="171"/>
    </row>
    <row r="283" spans="112:115" x14ac:dyDescent="0.25">
      <c r="DH283" s="177">
        <v>492</v>
      </c>
      <c r="DI283" s="178" t="s">
        <v>734</v>
      </c>
      <c r="DJ283" s="179">
        <v>10</v>
      </c>
      <c r="DK283" s="171"/>
    </row>
    <row r="284" spans="112:115" x14ac:dyDescent="0.25">
      <c r="DH284" s="177">
        <v>493</v>
      </c>
      <c r="DI284" s="178" t="s">
        <v>817</v>
      </c>
      <c r="DJ284" s="179">
        <v>11</v>
      </c>
      <c r="DK284" s="171"/>
    </row>
    <row r="285" spans="112:115" x14ac:dyDescent="0.25">
      <c r="DH285" s="177">
        <v>494</v>
      </c>
      <c r="DI285" s="178" t="s">
        <v>736</v>
      </c>
      <c r="DJ285" s="179">
        <v>12</v>
      </c>
      <c r="DK285" s="171"/>
    </row>
    <row r="286" spans="112:115" x14ac:dyDescent="0.25">
      <c r="DH286" s="177">
        <v>501</v>
      </c>
      <c r="DI286" s="178" t="s">
        <v>818</v>
      </c>
      <c r="DJ286" s="179">
        <v>1</v>
      </c>
      <c r="DK286" s="171"/>
    </row>
    <row r="287" spans="112:115" x14ac:dyDescent="0.25">
      <c r="DH287" s="177">
        <v>502</v>
      </c>
      <c r="DI287" s="178" t="s">
        <v>819</v>
      </c>
      <c r="DJ287" s="179">
        <v>2</v>
      </c>
      <c r="DK287" s="171"/>
    </row>
    <row r="288" spans="112:115" x14ac:dyDescent="0.25">
      <c r="DH288" s="177">
        <v>504</v>
      </c>
      <c r="DI288" s="178" t="s">
        <v>821</v>
      </c>
      <c r="DJ288" s="179">
        <v>4</v>
      </c>
      <c r="DK288" s="171"/>
    </row>
    <row r="289" spans="112:115" x14ac:dyDescent="0.25">
      <c r="DH289" s="177">
        <v>506</v>
      </c>
      <c r="DI289" s="178" t="s">
        <v>822</v>
      </c>
      <c r="DJ289" s="179">
        <v>3</v>
      </c>
      <c r="DK289" s="171"/>
    </row>
    <row r="290" spans="112:115" x14ac:dyDescent="0.25">
      <c r="DH290" s="177">
        <v>507</v>
      </c>
      <c r="DI290" s="178" t="s">
        <v>823</v>
      </c>
      <c r="DJ290" s="179">
        <v>4</v>
      </c>
      <c r="DK290" s="171"/>
    </row>
    <row r="291" spans="112:115" x14ac:dyDescent="0.25">
      <c r="DH291" s="177">
        <v>503</v>
      </c>
      <c r="DI291" s="178" t="s">
        <v>820</v>
      </c>
      <c r="DJ291" s="179">
        <v>3</v>
      </c>
      <c r="DK291" s="171"/>
    </row>
    <row r="292" spans="112:115" x14ac:dyDescent="0.25">
      <c r="DH292" s="177">
        <v>508</v>
      </c>
      <c r="DI292" s="178" t="s">
        <v>824</v>
      </c>
      <c r="DJ292" s="179">
        <v>5</v>
      </c>
      <c r="DK292" s="171"/>
    </row>
    <row r="293" spans="112:115" x14ac:dyDescent="0.25">
      <c r="DH293" s="177">
        <v>509</v>
      </c>
      <c r="DI293" s="178" t="s">
        <v>825</v>
      </c>
      <c r="DJ293" s="179">
        <v>6</v>
      </c>
      <c r="DK293" s="171"/>
    </row>
    <row r="294" spans="112:115" x14ac:dyDescent="0.25">
      <c r="DH294" s="177">
        <v>511</v>
      </c>
      <c r="DI294" s="178" t="s">
        <v>826</v>
      </c>
      <c r="DJ294" s="179">
        <v>4</v>
      </c>
      <c r="DK294" s="171"/>
    </row>
    <row r="295" spans="112:115" x14ac:dyDescent="0.25">
      <c r="DH295" s="177">
        <v>512</v>
      </c>
      <c r="DI295" s="178" t="s">
        <v>827</v>
      </c>
      <c r="DJ295" s="179">
        <v>5</v>
      </c>
      <c r="DK295" s="171"/>
    </row>
    <row r="296" spans="112:115" x14ac:dyDescent="0.25">
      <c r="DH296" s="177">
        <v>513</v>
      </c>
      <c r="DI296" s="178" t="s">
        <v>828</v>
      </c>
      <c r="DJ296" s="179">
        <v>6</v>
      </c>
      <c r="DK296" s="171"/>
    </row>
    <row r="297" spans="112:115" x14ac:dyDescent="0.25">
      <c r="DH297" s="177">
        <v>514</v>
      </c>
      <c r="DI297" s="178" t="s">
        <v>829</v>
      </c>
      <c r="DJ297" s="179">
        <v>7</v>
      </c>
      <c r="DK297" s="171"/>
    </row>
    <row r="298" spans="112:115" x14ac:dyDescent="0.25">
      <c r="DH298" s="177">
        <v>516</v>
      </c>
      <c r="DI298" s="178" t="s">
        <v>830</v>
      </c>
      <c r="DJ298" s="179">
        <v>4</v>
      </c>
      <c r="DK298" s="171"/>
    </row>
    <row r="299" spans="112:115" x14ac:dyDescent="0.25">
      <c r="DH299" s="177">
        <v>517</v>
      </c>
      <c r="DI299" s="178" t="s">
        <v>831</v>
      </c>
      <c r="DJ299" s="179">
        <v>5</v>
      </c>
      <c r="DK299" s="171"/>
    </row>
    <row r="300" spans="112:115" x14ac:dyDescent="0.25">
      <c r="DH300" s="177">
        <v>518</v>
      </c>
      <c r="DI300" s="178" t="s">
        <v>832</v>
      </c>
      <c r="DJ300" s="179">
        <v>6</v>
      </c>
      <c r="DK300" s="171"/>
    </row>
    <row r="301" spans="112:115" x14ac:dyDescent="0.25">
      <c r="DH301" s="177">
        <v>521</v>
      </c>
      <c r="DI301" s="178" t="s">
        <v>833</v>
      </c>
      <c r="DJ301" s="179">
        <v>4</v>
      </c>
      <c r="DK301" s="171"/>
    </row>
    <row r="302" spans="112:115" x14ac:dyDescent="0.25">
      <c r="DH302" s="177">
        <v>522</v>
      </c>
      <c r="DI302" s="178" t="s">
        <v>834</v>
      </c>
      <c r="DJ302" s="179">
        <v>5</v>
      </c>
      <c r="DK302" s="171"/>
    </row>
    <row r="303" spans="112:115" x14ac:dyDescent="0.25">
      <c r="DH303" s="177">
        <v>523</v>
      </c>
      <c r="DI303" s="178" t="s">
        <v>835</v>
      </c>
      <c r="DJ303" s="179">
        <v>6</v>
      </c>
      <c r="DK303" s="171"/>
    </row>
    <row r="304" spans="112:115" x14ac:dyDescent="0.25">
      <c r="DH304" s="177">
        <v>524</v>
      </c>
      <c r="DI304" s="178" t="s">
        <v>836</v>
      </c>
      <c r="DJ304" s="179">
        <v>7</v>
      </c>
      <c r="DK304" s="171"/>
    </row>
    <row r="305" spans="112:115" x14ac:dyDescent="0.25">
      <c r="DH305" s="177">
        <v>531</v>
      </c>
      <c r="DI305" s="178" t="s">
        <v>837</v>
      </c>
      <c r="DJ305" s="179">
        <v>5</v>
      </c>
      <c r="DK305" s="171"/>
    </row>
    <row r="306" spans="112:115" x14ac:dyDescent="0.25">
      <c r="DH306" s="177">
        <v>532</v>
      </c>
      <c r="DI306" s="178" t="s">
        <v>838</v>
      </c>
      <c r="DJ306" s="179">
        <v>6</v>
      </c>
      <c r="DK306" s="171"/>
    </row>
    <row r="307" spans="112:115" x14ac:dyDescent="0.25">
      <c r="DH307" s="177">
        <v>533</v>
      </c>
      <c r="DI307" s="178" t="s">
        <v>839</v>
      </c>
      <c r="DJ307" s="179">
        <v>6</v>
      </c>
      <c r="DK307" s="171"/>
    </row>
    <row r="308" spans="112:115" x14ac:dyDescent="0.25">
      <c r="DH308" s="177">
        <v>534</v>
      </c>
      <c r="DI308" s="178" t="s">
        <v>840</v>
      </c>
      <c r="DJ308" s="179">
        <v>7</v>
      </c>
      <c r="DK308" s="171"/>
    </row>
    <row r="309" spans="112:115" x14ac:dyDescent="0.25">
      <c r="DH309" s="177">
        <v>541</v>
      </c>
      <c r="DI309" s="178" t="s">
        <v>841</v>
      </c>
      <c r="DJ309" s="179">
        <v>6</v>
      </c>
      <c r="DK309" s="171"/>
    </row>
    <row r="310" spans="112:115" x14ac:dyDescent="0.25">
      <c r="DH310" s="177">
        <v>542</v>
      </c>
      <c r="DI310" s="178" t="s">
        <v>842</v>
      </c>
      <c r="DJ310" s="179">
        <v>7</v>
      </c>
      <c r="DK310" s="171" t="s">
        <v>967</v>
      </c>
    </row>
    <row r="311" spans="112:115" x14ac:dyDescent="0.25">
      <c r="DH311" s="177">
        <v>543</v>
      </c>
      <c r="DI311" s="178" t="s">
        <v>843</v>
      </c>
      <c r="DJ311" s="179">
        <v>8</v>
      </c>
      <c r="DK311" s="171"/>
    </row>
    <row r="312" spans="112:115" x14ac:dyDescent="0.25">
      <c r="DH312" s="177">
        <v>544</v>
      </c>
      <c r="DI312" s="178" t="s">
        <v>844</v>
      </c>
      <c r="DJ312" s="179">
        <v>9</v>
      </c>
      <c r="DK312" s="171"/>
    </row>
    <row r="313" spans="112:115" x14ac:dyDescent="0.25">
      <c r="DH313" s="177">
        <v>545</v>
      </c>
      <c r="DI313" s="178" t="s">
        <v>845</v>
      </c>
      <c r="DJ313" s="179">
        <v>10</v>
      </c>
      <c r="DK313" s="171"/>
    </row>
    <row r="314" spans="112:115" x14ac:dyDescent="0.25">
      <c r="DH314" s="177">
        <v>550</v>
      </c>
      <c r="DI314" s="178" t="s">
        <v>846</v>
      </c>
      <c r="DJ314" s="179">
        <v>7</v>
      </c>
      <c r="DK314" s="171"/>
    </row>
    <row r="315" spans="112:115" x14ac:dyDescent="0.25">
      <c r="DH315" s="177">
        <v>551</v>
      </c>
      <c r="DI315" s="178" t="s">
        <v>732</v>
      </c>
      <c r="DJ315" s="179">
        <v>8</v>
      </c>
      <c r="DK315" s="171"/>
    </row>
    <row r="316" spans="112:115" x14ac:dyDescent="0.25">
      <c r="DH316" s="177">
        <v>552</v>
      </c>
      <c r="DI316" s="178" t="s">
        <v>733</v>
      </c>
      <c r="DJ316" s="179">
        <v>9</v>
      </c>
      <c r="DK316" s="171"/>
    </row>
    <row r="317" spans="112:115" x14ac:dyDescent="0.25">
      <c r="DH317" s="177">
        <v>553</v>
      </c>
      <c r="DI317" s="178" t="s">
        <v>734</v>
      </c>
      <c r="DJ317" s="179">
        <v>10</v>
      </c>
      <c r="DK317" s="171"/>
    </row>
    <row r="318" spans="112:115" x14ac:dyDescent="0.25">
      <c r="DH318" s="177">
        <v>554</v>
      </c>
      <c r="DI318" s="178" t="s">
        <v>817</v>
      </c>
      <c r="DJ318" s="179">
        <v>11</v>
      </c>
      <c r="DK318" s="171"/>
    </row>
    <row r="319" spans="112:115" x14ac:dyDescent="0.25">
      <c r="DH319" s="177">
        <v>555</v>
      </c>
      <c r="DI319" s="180" t="s">
        <v>736</v>
      </c>
      <c r="DJ319" s="179">
        <v>12</v>
      </c>
      <c r="DK319" s="171"/>
    </row>
    <row r="320" spans="112:115" x14ac:dyDescent="0.25">
      <c r="DH320" s="177">
        <v>561</v>
      </c>
      <c r="DI320" s="178" t="s">
        <v>847</v>
      </c>
      <c r="DJ320" s="179">
        <v>3</v>
      </c>
      <c r="DK320" s="171"/>
    </row>
    <row r="321" spans="112:115" x14ac:dyDescent="0.25">
      <c r="DH321" s="177">
        <v>562</v>
      </c>
      <c r="DI321" s="178" t="s">
        <v>848</v>
      </c>
      <c r="DJ321" s="179">
        <v>4</v>
      </c>
      <c r="DK321" s="171"/>
    </row>
    <row r="322" spans="112:115" x14ac:dyDescent="0.25">
      <c r="DH322" s="177">
        <v>563</v>
      </c>
      <c r="DI322" s="178" t="s">
        <v>849</v>
      </c>
      <c r="DJ322" s="179">
        <v>5</v>
      </c>
      <c r="DK322" s="171"/>
    </row>
    <row r="323" spans="112:115" x14ac:dyDescent="0.25">
      <c r="DH323" s="177">
        <v>564</v>
      </c>
      <c r="DI323" s="178" t="s">
        <v>850</v>
      </c>
      <c r="DJ323" s="179">
        <v>6</v>
      </c>
      <c r="DK323" s="171"/>
    </row>
    <row r="324" spans="112:115" x14ac:dyDescent="0.25">
      <c r="DH324" s="177">
        <v>565</v>
      </c>
      <c r="DI324" s="178" t="s">
        <v>851</v>
      </c>
      <c r="DJ324" s="179">
        <v>7</v>
      </c>
      <c r="DK324" s="171"/>
    </row>
    <row r="325" spans="112:115" x14ac:dyDescent="0.25">
      <c r="DH325" s="177">
        <v>566</v>
      </c>
      <c r="DI325" s="178" t="s">
        <v>0</v>
      </c>
      <c r="DJ325" s="179">
        <v>8</v>
      </c>
      <c r="DK325" s="171"/>
    </row>
    <row r="326" spans="112:115" x14ac:dyDescent="0.25">
      <c r="DH326" s="177">
        <v>571</v>
      </c>
      <c r="DI326" s="178" t="s">
        <v>1</v>
      </c>
      <c r="DJ326" s="179">
        <v>3</v>
      </c>
      <c r="DK326" s="171"/>
    </row>
    <row r="327" spans="112:115" x14ac:dyDescent="0.25">
      <c r="DH327" s="177">
        <v>572</v>
      </c>
      <c r="DI327" s="178" t="s">
        <v>2</v>
      </c>
      <c r="DJ327" s="179">
        <v>4</v>
      </c>
      <c r="DK327" s="171"/>
    </row>
    <row r="328" spans="112:115" x14ac:dyDescent="0.25">
      <c r="DH328" s="177">
        <v>573</v>
      </c>
      <c r="DI328" s="178" t="s">
        <v>3</v>
      </c>
      <c r="DJ328" s="179">
        <v>5</v>
      </c>
      <c r="DK328" s="171"/>
    </row>
    <row r="329" spans="112:115" x14ac:dyDescent="0.25">
      <c r="DH329" s="177">
        <v>574</v>
      </c>
      <c r="DI329" s="178" t="s">
        <v>4</v>
      </c>
      <c r="DJ329" s="179">
        <v>6</v>
      </c>
      <c r="DK329" s="171"/>
    </row>
    <row r="330" spans="112:115" x14ac:dyDescent="0.25">
      <c r="DH330" s="177">
        <v>575</v>
      </c>
      <c r="DI330" s="178" t="s">
        <v>5</v>
      </c>
      <c r="DJ330" s="179">
        <v>7</v>
      </c>
      <c r="DK330" s="171"/>
    </row>
    <row r="331" spans="112:115" x14ac:dyDescent="0.25">
      <c r="DH331" s="177">
        <v>576</v>
      </c>
      <c r="DI331" s="178" t="s">
        <v>6</v>
      </c>
      <c r="DJ331" s="179">
        <v>8</v>
      </c>
      <c r="DK331" s="171"/>
    </row>
    <row r="332" spans="112:115" x14ac:dyDescent="0.25">
      <c r="DH332" s="177">
        <v>577</v>
      </c>
      <c r="DI332" s="178" t="s">
        <v>7</v>
      </c>
      <c r="DJ332" s="181"/>
      <c r="DK332" s="171"/>
    </row>
    <row r="333" spans="112:115" x14ac:dyDescent="0.25">
      <c r="DH333" s="177">
        <v>578</v>
      </c>
      <c r="DI333" s="178" t="s">
        <v>8</v>
      </c>
      <c r="DJ333" s="179">
        <v>7</v>
      </c>
      <c r="DK333" s="171"/>
    </row>
    <row r="334" spans="112:115" x14ac:dyDescent="0.25">
      <c r="DH334" s="177">
        <v>580</v>
      </c>
      <c r="DI334" s="178" t="s">
        <v>9</v>
      </c>
      <c r="DJ334" s="179">
        <v>2</v>
      </c>
      <c r="DK334" s="171"/>
    </row>
    <row r="335" spans="112:115" x14ac:dyDescent="0.25">
      <c r="DH335" s="177">
        <v>581</v>
      </c>
      <c r="DI335" s="178" t="s">
        <v>10</v>
      </c>
      <c r="DJ335" s="179">
        <v>3</v>
      </c>
      <c r="DK335" s="171"/>
    </row>
    <row r="336" spans="112:115" x14ac:dyDescent="0.25">
      <c r="DH336" s="177">
        <v>582</v>
      </c>
      <c r="DI336" s="178" t="s">
        <v>11</v>
      </c>
      <c r="DJ336" s="179">
        <v>4</v>
      </c>
      <c r="DK336" s="171"/>
    </row>
    <row r="337" spans="112:115" x14ac:dyDescent="0.25">
      <c r="DH337" s="177">
        <v>583</v>
      </c>
      <c r="DI337" s="178" t="s">
        <v>12</v>
      </c>
      <c r="DJ337" s="179">
        <v>4</v>
      </c>
      <c r="DK337" s="171"/>
    </row>
    <row r="338" spans="112:115" x14ac:dyDescent="0.25">
      <c r="DH338" s="177">
        <v>584</v>
      </c>
      <c r="DI338" s="178" t="s">
        <v>13</v>
      </c>
      <c r="DJ338" s="179">
        <v>5</v>
      </c>
      <c r="DK338" s="171"/>
    </row>
    <row r="339" spans="112:115" x14ac:dyDescent="0.25">
      <c r="DH339" s="177">
        <v>585</v>
      </c>
      <c r="DI339" s="178" t="s">
        <v>14</v>
      </c>
      <c r="DJ339" s="179">
        <v>6</v>
      </c>
      <c r="DK339" s="171"/>
    </row>
    <row r="340" spans="112:115" x14ac:dyDescent="0.25">
      <c r="DH340" s="177">
        <v>586</v>
      </c>
      <c r="DI340" s="178" t="s">
        <v>15</v>
      </c>
      <c r="DJ340" s="179">
        <v>7</v>
      </c>
      <c r="DK340" s="171"/>
    </row>
    <row r="341" spans="112:115" x14ac:dyDescent="0.25">
      <c r="DH341" s="177">
        <v>587</v>
      </c>
      <c r="DI341" s="178" t="s">
        <v>16</v>
      </c>
      <c r="DJ341" s="179">
        <v>8</v>
      </c>
      <c r="DK341" s="171"/>
    </row>
    <row r="342" spans="112:115" x14ac:dyDescent="0.25">
      <c r="DH342" s="177">
        <v>590</v>
      </c>
      <c r="DI342" s="178" t="s">
        <v>846</v>
      </c>
      <c r="DJ342" s="179">
        <v>7</v>
      </c>
      <c r="DK342" s="171"/>
    </row>
    <row r="343" spans="112:115" x14ac:dyDescent="0.25">
      <c r="DH343" s="177">
        <v>591</v>
      </c>
      <c r="DI343" s="178" t="s">
        <v>17</v>
      </c>
      <c r="DJ343" s="179">
        <v>8</v>
      </c>
      <c r="DK343" s="171"/>
    </row>
    <row r="344" spans="112:115" x14ac:dyDescent="0.25">
      <c r="DH344" s="177">
        <v>592</v>
      </c>
      <c r="DI344" s="178" t="s">
        <v>18</v>
      </c>
      <c r="DJ344" s="179">
        <v>9</v>
      </c>
      <c r="DK344" s="171"/>
    </row>
    <row r="345" spans="112:115" x14ac:dyDescent="0.25">
      <c r="DH345" s="177">
        <v>593</v>
      </c>
      <c r="DI345" s="178" t="s">
        <v>19</v>
      </c>
      <c r="DJ345" s="179">
        <v>10</v>
      </c>
      <c r="DK345" s="171"/>
    </row>
    <row r="346" spans="112:115" x14ac:dyDescent="0.25">
      <c r="DH346" s="177">
        <v>594</v>
      </c>
      <c r="DI346" s="178" t="s">
        <v>20</v>
      </c>
      <c r="DJ346" s="179">
        <v>11</v>
      </c>
      <c r="DK346" s="171"/>
    </row>
    <row r="347" spans="112:115" x14ac:dyDescent="0.25">
      <c r="DH347" s="177">
        <v>601</v>
      </c>
      <c r="DI347" s="178" t="s">
        <v>21</v>
      </c>
      <c r="DJ347" s="179">
        <v>4</v>
      </c>
      <c r="DK347" s="171"/>
    </row>
    <row r="348" spans="112:115" x14ac:dyDescent="0.25">
      <c r="DH348" s="177">
        <v>602</v>
      </c>
      <c r="DI348" s="178" t="s">
        <v>22</v>
      </c>
      <c r="DJ348" s="179">
        <v>5</v>
      </c>
      <c r="DK348" s="171"/>
    </row>
    <row r="349" spans="112:115" x14ac:dyDescent="0.25">
      <c r="DH349" s="177">
        <v>603</v>
      </c>
      <c r="DI349" s="178" t="s">
        <v>23</v>
      </c>
      <c r="DJ349" s="179">
        <v>6</v>
      </c>
      <c r="DK349" s="171"/>
    </row>
    <row r="350" spans="112:115" x14ac:dyDescent="0.25">
      <c r="DH350" s="177">
        <v>604</v>
      </c>
      <c r="DI350" s="178" t="s">
        <v>24</v>
      </c>
      <c r="DJ350" s="179">
        <v>7</v>
      </c>
      <c r="DK350" s="171"/>
    </row>
    <row r="351" spans="112:115" x14ac:dyDescent="0.25">
      <c r="DH351" s="177">
        <v>611</v>
      </c>
      <c r="DI351" s="178" t="s">
        <v>25</v>
      </c>
      <c r="DJ351" s="179">
        <v>1</v>
      </c>
      <c r="DK351" s="171"/>
    </row>
    <row r="352" spans="112:115" x14ac:dyDescent="0.25">
      <c r="DH352" s="177">
        <v>612</v>
      </c>
      <c r="DI352" s="178" t="s">
        <v>26</v>
      </c>
      <c r="DJ352" s="179">
        <v>2</v>
      </c>
      <c r="DK352" s="171"/>
    </row>
    <row r="353" spans="112:115" x14ac:dyDescent="0.25">
      <c r="DH353" s="177">
        <v>613</v>
      </c>
      <c r="DI353" s="178" t="s">
        <v>27</v>
      </c>
      <c r="DJ353" s="179">
        <v>3</v>
      </c>
      <c r="DK353" s="171" t="s">
        <v>963</v>
      </c>
    </row>
    <row r="354" spans="112:115" x14ac:dyDescent="0.25">
      <c r="DH354" s="177">
        <v>614</v>
      </c>
      <c r="DI354" s="178" t="s">
        <v>28</v>
      </c>
      <c r="DJ354" s="179">
        <v>4</v>
      </c>
      <c r="DK354" s="171" t="s">
        <v>963</v>
      </c>
    </row>
    <row r="355" spans="112:115" x14ac:dyDescent="0.25">
      <c r="DH355" s="177">
        <v>631</v>
      </c>
      <c r="DI355" s="178" t="s">
        <v>29</v>
      </c>
      <c r="DJ355" s="179">
        <v>8</v>
      </c>
      <c r="DK355" s="171"/>
    </row>
    <row r="356" spans="112:115" x14ac:dyDescent="0.25">
      <c r="DH356" s="177">
        <v>632</v>
      </c>
      <c r="DI356" s="178" t="s">
        <v>30</v>
      </c>
      <c r="DJ356" s="179">
        <v>9</v>
      </c>
      <c r="DK356" s="171"/>
    </row>
    <row r="357" spans="112:115" x14ac:dyDescent="0.25">
      <c r="DH357" s="177">
        <v>633</v>
      </c>
      <c r="DI357" s="178" t="s">
        <v>31</v>
      </c>
      <c r="DJ357" s="179">
        <v>10</v>
      </c>
      <c r="DK357" s="171"/>
    </row>
    <row r="358" spans="112:115" x14ac:dyDescent="0.25">
      <c r="DH358" s="177">
        <v>634</v>
      </c>
      <c r="DI358" s="178" t="s">
        <v>32</v>
      </c>
      <c r="DJ358" s="179">
        <v>11</v>
      </c>
      <c r="DK358" s="171"/>
    </row>
    <row r="359" spans="112:115" x14ac:dyDescent="0.25">
      <c r="DH359" s="177">
        <v>690</v>
      </c>
      <c r="DI359" s="178" t="s">
        <v>732</v>
      </c>
      <c r="DJ359" s="179">
        <v>8</v>
      </c>
      <c r="DK359" s="171"/>
    </row>
    <row r="360" spans="112:115" x14ac:dyDescent="0.25">
      <c r="DH360" s="177">
        <v>691</v>
      </c>
      <c r="DI360" s="178" t="s">
        <v>733</v>
      </c>
      <c r="DJ360" s="179">
        <v>9</v>
      </c>
      <c r="DK360" s="171"/>
    </row>
    <row r="361" spans="112:115" x14ac:dyDescent="0.25">
      <c r="DH361" s="177">
        <v>692</v>
      </c>
      <c r="DI361" s="178" t="s">
        <v>734</v>
      </c>
      <c r="DJ361" s="179">
        <v>10</v>
      </c>
      <c r="DK361" s="171"/>
    </row>
    <row r="362" spans="112:115" x14ac:dyDescent="0.25">
      <c r="DH362" s="177">
        <v>693</v>
      </c>
      <c r="DI362" s="178" t="s">
        <v>817</v>
      </c>
      <c r="DJ362" s="179">
        <v>11</v>
      </c>
      <c r="DK362" s="171"/>
    </row>
    <row r="363" spans="112:115" x14ac:dyDescent="0.25">
      <c r="DH363" s="177">
        <v>694</v>
      </c>
      <c r="DI363" s="178" t="s">
        <v>736</v>
      </c>
      <c r="DJ363" s="179">
        <v>12</v>
      </c>
      <c r="DK363" s="171"/>
    </row>
    <row r="364" spans="112:115" x14ac:dyDescent="0.25">
      <c r="DH364" s="177">
        <v>706</v>
      </c>
      <c r="DI364" s="178" t="s">
        <v>33</v>
      </c>
      <c r="DJ364" s="179">
        <v>4</v>
      </c>
      <c r="DK364" s="171"/>
    </row>
    <row r="365" spans="112:115" x14ac:dyDescent="0.25">
      <c r="DH365" s="177">
        <v>707</v>
      </c>
      <c r="DI365" s="178" t="s">
        <v>34</v>
      </c>
      <c r="DJ365" s="179">
        <v>5</v>
      </c>
      <c r="DK365" s="171"/>
    </row>
    <row r="366" spans="112:115" x14ac:dyDescent="0.25">
      <c r="DH366" s="177">
        <v>708</v>
      </c>
      <c r="DI366" s="178" t="s">
        <v>35</v>
      </c>
      <c r="DJ366" s="179">
        <v>6</v>
      </c>
      <c r="DK366" s="171"/>
    </row>
    <row r="367" spans="112:115" x14ac:dyDescent="0.25">
      <c r="DH367" s="177">
        <v>709</v>
      </c>
      <c r="DI367" s="178" t="s">
        <v>36</v>
      </c>
      <c r="DJ367" s="179">
        <v>7</v>
      </c>
      <c r="DK367" s="171"/>
    </row>
    <row r="368" spans="112:115" x14ac:dyDescent="0.25">
      <c r="DH368" s="177">
        <v>710</v>
      </c>
      <c r="DI368" s="178" t="s">
        <v>37</v>
      </c>
      <c r="DJ368" s="179">
        <v>6</v>
      </c>
      <c r="DK368" s="171"/>
    </row>
    <row r="369" spans="112:115" x14ac:dyDescent="0.25">
      <c r="DH369" s="177">
        <v>711</v>
      </c>
      <c r="DI369" s="178" t="s">
        <v>38</v>
      </c>
      <c r="DJ369" s="179">
        <v>7</v>
      </c>
      <c r="DK369" s="171"/>
    </row>
    <row r="370" spans="112:115" x14ac:dyDescent="0.25">
      <c r="DH370" s="177">
        <v>712</v>
      </c>
      <c r="DI370" s="178" t="s">
        <v>39</v>
      </c>
      <c r="DJ370" s="179">
        <v>8</v>
      </c>
      <c r="DK370" s="171"/>
    </row>
    <row r="371" spans="112:115" x14ac:dyDescent="0.25">
      <c r="DH371" s="177">
        <v>713</v>
      </c>
      <c r="DI371" s="178" t="s">
        <v>40</v>
      </c>
      <c r="DJ371" s="179">
        <v>9</v>
      </c>
      <c r="DK371" s="171"/>
    </row>
    <row r="372" spans="112:115" x14ac:dyDescent="0.25">
      <c r="DH372" s="177">
        <v>714</v>
      </c>
      <c r="DI372" s="178" t="s">
        <v>41</v>
      </c>
      <c r="DJ372" s="179">
        <v>10</v>
      </c>
      <c r="DK372" s="171"/>
    </row>
    <row r="373" spans="112:115" x14ac:dyDescent="0.25">
      <c r="DH373" s="177">
        <v>720</v>
      </c>
      <c r="DI373" s="178" t="s">
        <v>42</v>
      </c>
      <c r="DJ373" s="179">
        <v>6</v>
      </c>
      <c r="DK373" s="171"/>
    </row>
    <row r="374" spans="112:115" x14ac:dyDescent="0.25">
      <c r="DH374" s="177">
        <v>721</v>
      </c>
      <c r="DI374" s="178" t="s">
        <v>43</v>
      </c>
      <c r="DJ374" s="179">
        <v>7</v>
      </c>
      <c r="DK374" s="171"/>
    </row>
    <row r="375" spans="112:115" x14ac:dyDescent="0.25">
      <c r="DH375" s="177">
        <v>722</v>
      </c>
      <c r="DI375" s="178" t="s">
        <v>44</v>
      </c>
      <c r="DJ375" s="179">
        <v>8</v>
      </c>
      <c r="DK375" s="171"/>
    </row>
    <row r="376" spans="112:115" x14ac:dyDescent="0.25">
      <c r="DH376" s="177">
        <v>723</v>
      </c>
      <c r="DI376" s="178" t="s">
        <v>45</v>
      </c>
      <c r="DJ376" s="179">
        <v>9</v>
      </c>
      <c r="DK376" s="171"/>
    </row>
    <row r="377" spans="112:115" x14ac:dyDescent="0.25">
      <c r="DH377" s="177">
        <v>724</v>
      </c>
      <c r="DI377" s="178" t="s">
        <v>46</v>
      </c>
      <c r="DJ377" s="179">
        <v>10</v>
      </c>
      <c r="DK377" s="171"/>
    </row>
    <row r="378" spans="112:115" x14ac:dyDescent="0.25">
      <c r="DH378" s="177">
        <v>731</v>
      </c>
      <c r="DI378" s="178" t="s">
        <v>47</v>
      </c>
      <c r="DJ378" s="179">
        <v>4</v>
      </c>
      <c r="DK378" s="171" t="s">
        <v>964</v>
      </c>
    </row>
    <row r="379" spans="112:115" x14ac:dyDescent="0.25">
      <c r="DH379" s="177">
        <v>732</v>
      </c>
      <c r="DI379" s="178" t="s">
        <v>48</v>
      </c>
      <c r="DJ379" s="179">
        <v>5</v>
      </c>
      <c r="DK379" s="171" t="s">
        <v>964</v>
      </c>
    </row>
    <row r="380" spans="112:115" x14ac:dyDescent="0.25">
      <c r="DH380" s="177">
        <v>733</v>
      </c>
      <c r="DI380" s="178" t="s">
        <v>49</v>
      </c>
      <c r="DJ380" s="179">
        <v>6</v>
      </c>
      <c r="DK380" s="171" t="s">
        <v>964</v>
      </c>
    </row>
    <row r="381" spans="112:115" x14ac:dyDescent="0.25">
      <c r="DH381" s="177">
        <v>741</v>
      </c>
      <c r="DI381" s="178" t="s">
        <v>50</v>
      </c>
      <c r="DJ381" s="179">
        <v>7</v>
      </c>
      <c r="DK381" s="171" t="s">
        <v>965</v>
      </c>
    </row>
    <row r="382" spans="112:115" x14ac:dyDescent="0.25">
      <c r="DH382" s="177">
        <v>742</v>
      </c>
      <c r="DI382" s="178" t="s">
        <v>51</v>
      </c>
      <c r="DJ382" s="179">
        <v>8</v>
      </c>
      <c r="DK382" s="171" t="s">
        <v>966</v>
      </c>
    </row>
    <row r="383" spans="112:115" x14ac:dyDescent="0.25">
      <c r="DH383" s="177">
        <v>743</v>
      </c>
      <c r="DI383" s="178" t="s">
        <v>52</v>
      </c>
      <c r="DJ383" s="179">
        <v>9</v>
      </c>
      <c r="DK383" s="171"/>
    </row>
    <row r="384" spans="112:115" x14ac:dyDescent="0.25">
      <c r="DH384" s="177">
        <v>750</v>
      </c>
      <c r="DI384" s="178" t="s">
        <v>732</v>
      </c>
      <c r="DJ384" s="179">
        <v>9</v>
      </c>
      <c r="DK384" s="171" t="s">
        <v>951</v>
      </c>
    </row>
    <row r="385" spans="112:115" x14ac:dyDescent="0.25">
      <c r="DH385" s="177">
        <v>751</v>
      </c>
      <c r="DI385" s="178" t="s">
        <v>733</v>
      </c>
      <c r="DJ385" s="179">
        <v>10</v>
      </c>
      <c r="DK385" s="171" t="s">
        <v>951</v>
      </c>
    </row>
    <row r="386" spans="112:115" x14ac:dyDescent="0.25">
      <c r="DH386" s="177">
        <v>752</v>
      </c>
      <c r="DI386" s="178" t="s">
        <v>734</v>
      </c>
      <c r="DJ386" s="179">
        <v>11</v>
      </c>
      <c r="DK386" s="171" t="s">
        <v>951</v>
      </c>
    </row>
    <row r="387" spans="112:115" x14ac:dyDescent="0.25">
      <c r="DH387" s="177">
        <v>753</v>
      </c>
      <c r="DI387" s="178" t="s">
        <v>735</v>
      </c>
      <c r="DJ387" s="179">
        <v>12</v>
      </c>
      <c r="DK387" s="171" t="s">
        <v>951</v>
      </c>
    </row>
    <row r="388" spans="112:115" x14ac:dyDescent="0.25">
      <c r="DH388" s="177">
        <v>760</v>
      </c>
      <c r="DI388" s="178" t="s">
        <v>53</v>
      </c>
      <c r="DJ388" s="179">
        <v>6</v>
      </c>
      <c r="DK388" s="171"/>
    </row>
    <row r="389" spans="112:115" x14ac:dyDescent="0.25">
      <c r="DH389" s="177">
        <v>761</v>
      </c>
      <c r="DI389" s="178" t="s">
        <v>54</v>
      </c>
      <c r="DJ389" s="179">
        <v>7</v>
      </c>
      <c r="DK389" s="171"/>
    </row>
    <row r="390" spans="112:115" x14ac:dyDescent="0.25">
      <c r="DH390" s="177">
        <v>762</v>
      </c>
      <c r="DI390" s="178" t="s">
        <v>55</v>
      </c>
      <c r="DJ390" s="179">
        <v>8</v>
      </c>
      <c r="DK390" s="171"/>
    </row>
    <row r="391" spans="112:115" x14ac:dyDescent="0.25">
      <c r="DH391" s="177">
        <v>763</v>
      </c>
      <c r="DI391" s="178" t="s">
        <v>56</v>
      </c>
      <c r="DJ391" s="179">
        <v>9</v>
      </c>
      <c r="DK391" s="171"/>
    </row>
    <row r="392" spans="112:115" x14ac:dyDescent="0.25">
      <c r="DH392" s="177">
        <v>764</v>
      </c>
      <c r="DI392" s="178" t="s">
        <v>57</v>
      </c>
      <c r="DJ392" s="179">
        <v>10</v>
      </c>
      <c r="DK392" s="171"/>
    </row>
    <row r="393" spans="112:115" x14ac:dyDescent="0.25">
      <c r="DH393" s="177">
        <v>770</v>
      </c>
      <c r="DI393" s="178" t="s">
        <v>53</v>
      </c>
      <c r="DJ393" s="179">
        <v>6</v>
      </c>
      <c r="DK393" s="171"/>
    </row>
    <row r="394" spans="112:115" x14ac:dyDescent="0.25">
      <c r="DH394" s="177">
        <v>771</v>
      </c>
      <c r="DI394" s="178" t="s">
        <v>54</v>
      </c>
      <c r="DJ394" s="179">
        <v>7</v>
      </c>
      <c r="DK394" s="171" t="s">
        <v>951</v>
      </c>
    </row>
    <row r="395" spans="112:115" x14ac:dyDescent="0.25">
      <c r="DH395" s="177">
        <v>772</v>
      </c>
      <c r="DI395" s="178" t="s">
        <v>55</v>
      </c>
      <c r="DJ395" s="179">
        <v>8</v>
      </c>
      <c r="DK395" s="171" t="s">
        <v>951</v>
      </c>
    </row>
    <row r="396" spans="112:115" x14ac:dyDescent="0.25">
      <c r="DH396" s="177">
        <v>773</v>
      </c>
      <c r="DI396" s="178" t="s">
        <v>56</v>
      </c>
      <c r="DJ396" s="179">
        <v>9</v>
      </c>
      <c r="DK396" s="171" t="s">
        <v>951</v>
      </c>
    </row>
    <row r="397" spans="112:115" x14ac:dyDescent="0.25">
      <c r="DH397" s="177">
        <v>774</v>
      </c>
      <c r="DI397" s="178" t="s">
        <v>57</v>
      </c>
      <c r="DJ397" s="179">
        <v>10</v>
      </c>
      <c r="DK397" s="171" t="s">
        <v>951</v>
      </c>
    </row>
    <row r="398" spans="112:115" x14ac:dyDescent="0.25">
      <c r="DH398" s="177">
        <v>780</v>
      </c>
      <c r="DI398" s="178" t="s">
        <v>53</v>
      </c>
      <c r="DJ398" s="179">
        <v>6</v>
      </c>
      <c r="DK398" s="171"/>
    </row>
    <row r="399" spans="112:115" x14ac:dyDescent="0.25">
      <c r="DH399" s="177">
        <v>780</v>
      </c>
      <c r="DI399" s="178" t="s">
        <v>53</v>
      </c>
      <c r="DJ399" s="179">
        <v>6</v>
      </c>
      <c r="DK399" s="171"/>
    </row>
    <row r="400" spans="112:115" x14ac:dyDescent="0.25">
      <c r="DH400" s="177">
        <v>781</v>
      </c>
      <c r="DI400" s="178" t="s">
        <v>54</v>
      </c>
      <c r="DJ400" s="179">
        <v>7</v>
      </c>
      <c r="DK400" s="171" t="s">
        <v>952</v>
      </c>
    </row>
    <row r="401" spans="112:115" x14ac:dyDescent="0.25">
      <c r="DH401" s="177">
        <v>781</v>
      </c>
      <c r="DI401" s="178" t="s">
        <v>54</v>
      </c>
      <c r="DJ401" s="179">
        <v>7</v>
      </c>
      <c r="DK401" s="171" t="s">
        <v>952</v>
      </c>
    </row>
    <row r="402" spans="112:115" x14ac:dyDescent="0.25">
      <c r="DH402" s="177">
        <v>782</v>
      </c>
      <c r="DI402" s="178" t="s">
        <v>55</v>
      </c>
      <c r="DJ402" s="179">
        <v>8</v>
      </c>
      <c r="DK402" s="171" t="s">
        <v>952</v>
      </c>
    </row>
    <row r="403" spans="112:115" x14ac:dyDescent="0.25">
      <c r="DH403" s="177">
        <v>782</v>
      </c>
      <c r="DI403" s="178" t="s">
        <v>55</v>
      </c>
      <c r="DJ403" s="179">
        <v>8</v>
      </c>
      <c r="DK403" s="171" t="s">
        <v>952</v>
      </c>
    </row>
    <row r="404" spans="112:115" x14ac:dyDescent="0.25">
      <c r="DH404" s="177">
        <v>783</v>
      </c>
      <c r="DI404" s="178" t="s">
        <v>56</v>
      </c>
      <c r="DJ404" s="179">
        <v>9</v>
      </c>
      <c r="DK404" s="171" t="s">
        <v>952</v>
      </c>
    </row>
    <row r="405" spans="112:115" x14ac:dyDescent="0.25">
      <c r="DH405" s="177">
        <v>783</v>
      </c>
      <c r="DI405" s="178" t="s">
        <v>56</v>
      </c>
      <c r="DJ405" s="179">
        <v>9</v>
      </c>
      <c r="DK405" s="171" t="s">
        <v>952</v>
      </c>
    </row>
    <row r="406" spans="112:115" x14ac:dyDescent="0.25">
      <c r="DH406" s="177">
        <v>784</v>
      </c>
      <c r="DI406" s="178" t="s">
        <v>57</v>
      </c>
      <c r="DJ406" s="179">
        <v>10</v>
      </c>
      <c r="DK406" s="171" t="s">
        <v>952</v>
      </c>
    </row>
    <row r="407" spans="112:115" x14ac:dyDescent="0.25">
      <c r="DH407" s="177">
        <v>784</v>
      </c>
      <c r="DI407" s="178" t="s">
        <v>57</v>
      </c>
      <c r="DJ407" s="179">
        <v>10</v>
      </c>
      <c r="DK407" s="171" t="s">
        <v>952</v>
      </c>
    </row>
    <row r="408" spans="112:115" x14ac:dyDescent="0.25">
      <c r="DH408" s="177">
        <v>811</v>
      </c>
      <c r="DI408" s="178" t="s">
        <v>58</v>
      </c>
      <c r="DJ408" s="179">
        <v>4</v>
      </c>
      <c r="DK408" s="171"/>
    </row>
    <row r="409" spans="112:115" x14ac:dyDescent="0.25">
      <c r="DH409" s="177">
        <v>812</v>
      </c>
      <c r="DI409" s="178" t="s">
        <v>59</v>
      </c>
      <c r="DJ409" s="179">
        <v>5</v>
      </c>
      <c r="DK409" s="171"/>
    </row>
    <row r="410" spans="112:115" x14ac:dyDescent="0.25">
      <c r="DH410" s="177">
        <v>813</v>
      </c>
      <c r="DI410" s="178" t="s">
        <v>60</v>
      </c>
      <c r="DJ410" s="179">
        <v>6</v>
      </c>
      <c r="DK410" s="171"/>
    </row>
    <row r="411" spans="112:115" x14ac:dyDescent="0.25">
      <c r="DH411" s="177">
        <v>814</v>
      </c>
      <c r="DI411" s="178" t="s">
        <v>61</v>
      </c>
      <c r="DJ411" s="179">
        <v>7</v>
      </c>
      <c r="DK411" s="171"/>
    </row>
    <row r="412" spans="112:115" x14ac:dyDescent="0.25">
      <c r="DH412" s="177">
        <v>821</v>
      </c>
      <c r="DI412" s="178" t="s">
        <v>62</v>
      </c>
      <c r="DJ412" s="179">
        <v>7</v>
      </c>
      <c r="DK412" s="171"/>
    </row>
    <row r="413" spans="112:115" x14ac:dyDescent="0.25">
      <c r="DH413" s="177">
        <v>822</v>
      </c>
      <c r="DI413" s="178" t="s">
        <v>63</v>
      </c>
      <c r="DJ413" s="179">
        <v>8</v>
      </c>
      <c r="DK413" s="171"/>
    </row>
    <row r="414" spans="112:115" x14ac:dyDescent="0.25">
      <c r="DH414" s="177">
        <v>823</v>
      </c>
      <c r="DI414" s="178" t="s">
        <v>64</v>
      </c>
      <c r="DJ414" s="179">
        <v>9</v>
      </c>
      <c r="DK414" s="171"/>
    </row>
    <row r="415" spans="112:115" x14ac:dyDescent="0.25">
      <c r="DH415" s="177">
        <v>824</v>
      </c>
      <c r="DI415" s="178" t="s">
        <v>65</v>
      </c>
      <c r="DJ415" s="179">
        <v>10</v>
      </c>
      <c r="DK415" s="171"/>
    </row>
    <row r="416" spans="112:115" x14ac:dyDescent="0.25">
      <c r="DH416" s="177">
        <v>850</v>
      </c>
      <c r="DI416" s="178" t="s">
        <v>732</v>
      </c>
      <c r="DJ416" s="179">
        <v>8</v>
      </c>
      <c r="DK416" s="171"/>
    </row>
    <row r="417" spans="112:115" x14ac:dyDescent="0.25">
      <c r="DH417" s="177">
        <v>851</v>
      </c>
      <c r="DI417" s="178" t="s">
        <v>733</v>
      </c>
      <c r="DJ417" s="179">
        <v>9</v>
      </c>
      <c r="DK417" s="171"/>
    </row>
    <row r="418" spans="112:115" x14ac:dyDescent="0.25">
      <c r="DH418" s="177">
        <v>852</v>
      </c>
      <c r="DI418" s="178" t="s">
        <v>734</v>
      </c>
      <c r="DJ418" s="179">
        <v>10</v>
      </c>
      <c r="DK418" s="171"/>
    </row>
    <row r="419" spans="112:115" x14ac:dyDescent="0.25">
      <c r="DH419" s="177">
        <v>853</v>
      </c>
      <c r="DI419" s="178" t="s">
        <v>735</v>
      </c>
      <c r="DJ419" s="179">
        <v>11</v>
      </c>
      <c r="DK419" s="171"/>
    </row>
    <row r="420" spans="112:115" x14ac:dyDescent="0.25">
      <c r="DH420" s="177">
        <v>951</v>
      </c>
      <c r="DI420" s="178" t="s">
        <v>66</v>
      </c>
      <c r="DJ420" s="179">
        <v>6</v>
      </c>
      <c r="DK420" s="171"/>
    </row>
    <row r="421" spans="112:115" x14ac:dyDescent="0.25">
      <c r="DH421" s="177">
        <v>952</v>
      </c>
      <c r="DI421" s="178" t="s">
        <v>67</v>
      </c>
      <c r="DJ421" s="179">
        <v>7</v>
      </c>
      <c r="DK421" s="171"/>
    </row>
    <row r="422" spans="112:115" x14ac:dyDescent="0.25">
      <c r="DH422" s="177">
        <v>953</v>
      </c>
      <c r="DI422" s="178" t="s">
        <v>68</v>
      </c>
      <c r="DJ422" s="179">
        <v>8</v>
      </c>
      <c r="DK422" s="171"/>
    </row>
    <row r="423" spans="112:115" x14ac:dyDescent="0.25">
      <c r="DH423" s="177">
        <v>954</v>
      </c>
      <c r="DI423" s="178" t="s">
        <v>69</v>
      </c>
      <c r="DJ423" s="179">
        <v>8</v>
      </c>
      <c r="DK423" s="171"/>
    </row>
    <row r="424" spans="112:115" x14ac:dyDescent="0.25">
      <c r="DH424" s="177">
        <v>955</v>
      </c>
      <c r="DI424" s="178" t="s">
        <v>70</v>
      </c>
      <c r="DJ424" s="179">
        <v>9</v>
      </c>
      <c r="DK424" s="171"/>
    </row>
    <row r="425" spans="112:115" x14ac:dyDescent="0.25">
      <c r="DH425" s="177">
        <v>961</v>
      </c>
      <c r="DI425" s="178" t="s">
        <v>71</v>
      </c>
      <c r="DJ425" s="179">
        <v>6</v>
      </c>
      <c r="DK425" s="171"/>
    </row>
    <row r="426" spans="112:115" x14ac:dyDescent="0.25">
      <c r="DH426" s="177">
        <v>962</v>
      </c>
      <c r="DI426" s="178" t="s">
        <v>72</v>
      </c>
      <c r="DJ426" s="179">
        <v>7</v>
      </c>
      <c r="DK426" s="171"/>
    </row>
    <row r="427" spans="112:115" x14ac:dyDescent="0.25">
      <c r="DH427" s="177">
        <v>963</v>
      </c>
      <c r="DI427" s="178" t="s">
        <v>73</v>
      </c>
      <c r="DJ427" s="179">
        <v>8</v>
      </c>
      <c r="DK427" s="171"/>
    </row>
    <row r="428" spans="112:115" x14ac:dyDescent="0.25">
      <c r="DH428" s="177">
        <v>971</v>
      </c>
      <c r="DI428" s="178" t="s">
        <v>74</v>
      </c>
      <c r="DJ428" s="179">
        <v>6</v>
      </c>
      <c r="DK428" s="171"/>
    </row>
    <row r="429" spans="112:115" x14ac:dyDescent="0.25">
      <c r="DH429" s="182">
        <v>972</v>
      </c>
      <c r="DI429" s="183" t="s">
        <v>75</v>
      </c>
      <c r="DJ429" s="184">
        <v>7</v>
      </c>
      <c r="DK429" s="172"/>
    </row>
  </sheetData>
  <autoFilter ref="A4:EG151"/>
  <mergeCells count="18">
    <mergeCell ref="DH171:DJ171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CV10 CV141:CV142 CY141:CY142 CY28:CY44 CY26 CY54 CY10:CY24 CY56:CY61 CY63 CY70:CY101 CY48:CY52 CY107:CY135 CV132:CV135">
    <cfRule type="cellIs" dxfId="54" priority="35" stopIfTrue="1" operator="notEqual">
      <formula>$DC10</formula>
    </cfRule>
  </conditionalFormatting>
  <conditionalFormatting sqref="CV107:CV131 CV26:CV44 CV54 CV11:CV24 CV56:CV61 CV63 CV70:CV101 CV47:CV52">
    <cfRule type="cellIs" dxfId="53" priority="36" stopIfTrue="1" operator="notEqual">
      <formula>$CY11</formula>
    </cfRule>
  </conditionalFormatting>
  <conditionalFormatting sqref="CV136:CV138 CY136:CY138">
    <cfRule type="cellIs" dxfId="52" priority="34" stopIfTrue="1" operator="notEqual">
      <formula>$DC136</formula>
    </cfRule>
  </conditionalFormatting>
  <conditionalFormatting sqref="CY102">
    <cfRule type="cellIs" dxfId="51" priority="32" stopIfTrue="1" operator="notEqual">
      <formula>$DC102</formula>
    </cfRule>
  </conditionalFormatting>
  <conditionalFormatting sqref="CV102">
    <cfRule type="cellIs" dxfId="50" priority="33" stopIfTrue="1" operator="notEqual">
      <formula>$CY102</formula>
    </cfRule>
  </conditionalFormatting>
  <conditionalFormatting sqref="CY103">
    <cfRule type="cellIs" dxfId="49" priority="30" stopIfTrue="1" operator="notEqual">
      <formula>$DC103</formula>
    </cfRule>
  </conditionalFormatting>
  <conditionalFormatting sqref="CV103">
    <cfRule type="cellIs" dxfId="48" priority="31" stopIfTrue="1" operator="notEqual">
      <formula>$CY103</formula>
    </cfRule>
  </conditionalFormatting>
  <conditionalFormatting sqref="CY104 CY106">
    <cfRule type="cellIs" dxfId="47" priority="28" stopIfTrue="1" operator="notEqual">
      <formula>$DC104</formula>
    </cfRule>
  </conditionalFormatting>
  <conditionalFormatting sqref="CY64">
    <cfRule type="cellIs" dxfId="46" priority="26" stopIfTrue="1" operator="notEqual">
      <formula>$DC64</formula>
    </cfRule>
  </conditionalFormatting>
  <conditionalFormatting sqref="CV104 CV106">
    <cfRule type="cellIs" dxfId="45" priority="29" stopIfTrue="1" operator="notEqual">
      <formula>$CY104</formula>
    </cfRule>
  </conditionalFormatting>
  <conditionalFormatting sqref="CV64">
    <cfRule type="cellIs" dxfId="44" priority="27" stopIfTrue="1" operator="notEqual">
      <formula>$CY64</formula>
    </cfRule>
  </conditionalFormatting>
  <conditionalFormatting sqref="CY66">
    <cfRule type="cellIs" dxfId="43" priority="24" stopIfTrue="1" operator="notEqual">
      <formula>$DC66</formula>
    </cfRule>
  </conditionalFormatting>
  <conditionalFormatting sqref="CV66">
    <cfRule type="cellIs" dxfId="42" priority="25" stopIfTrue="1" operator="notEqual">
      <formula>$CY66</formula>
    </cfRule>
  </conditionalFormatting>
  <conditionalFormatting sqref="CY67">
    <cfRule type="cellIs" dxfId="41" priority="22" stopIfTrue="1" operator="notEqual">
      <formula>$DC67</formula>
    </cfRule>
  </conditionalFormatting>
  <conditionalFormatting sqref="CV67">
    <cfRule type="cellIs" dxfId="40" priority="23" stopIfTrue="1" operator="notEqual">
      <formula>$CY67</formula>
    </cfRule>
  </conditionalFormatting>
  <conditionalFormatting sqref="CY46:CY47">
    <cfRule type="cellIs" dxfId="39" priority="20" stopIfTrue="1" operator="notEqual">
      <formula>$DC46</formula>
    </cfRule>
  </conditionalFormatting>
  <conditionalFormatting sqref="CV46">
    <cfRule type="cellIs" dxfId="38" priority="21" stopIfTrue="1" operator="notEqual">
      <formula>$CY46</formula>
    </cfRule>
  </conditionalFormatting>
  <conditionalFormatting sqref="CY55">
    <cfRule type="cellIs" dxfId="37" priority="18" stopIfTrue="1" operator="notEqual">
      <formula>$DC55</formula>
    </cfRule>
  </conditionalFormatting>
  <conditionalFormatting sqref="CV55">
    <cfRule type="cellIs" dxfId="36" priority="19" stopIfTrue="1" operator="notEqual">
      <formula>$CY55</formula>
    </cfRule>
  </conditionalFormatting>
  <conditionalFormatting sqref="CY45">
    <cfRule type="cellIs" dxfId="35" priority="17" stopIfTrue="1" operator="notEqual">
      <formula>$DC45</formula>
    </cfRule>
  </conditionalFormatting>
  <conditionalFormatting sqref="CV45">
    <cfRule type="cellIs" dxfId="34" priority="16" stopIfTrue="1" operator="notEqual">
      <formula>$CY45</formula>
    </cfRule>
  </conditionalFormatting>
  <conditionalFormatting sqref="CY25">
    <cfRule type="cellIs" dxfId="33" priority="14" stopIfTrue="1" operator="notEqual">
      <formula>$DC25</formula>
    </cfRule>
  </conditionalFormatting>
  <conditionalFormatting sqref="CV25">
    <cfRule type="cellIs" dxfId="32" priority="15" stopIfTrue="1" operator="notEqual">
      <formula>$CY25</formula>
    </cfRule>
  </conditionalFormatting>
  <conditionalFormatting sqref="CY53">
    <cfRule type="cellIs" dxfId="31" priority="12" stopIfTrue="1" operator="notEqual">
      <formula>$DC53</formula>
    </cfRule>
  </conditionalFormatting>
  <conditionalFormatting sqref="CV53">
    <cfRule type="cellIs" dxfId="30" priority="13" stopIfTrue="1" operator="notEqual">
      <formula>$CY53</formula>
    </cfRule>
  </conditionalFormatting>
  <conditionalFormatting sqref="CY62">
    <cfRule type="cellIs" dxfId="29" priority="10" stopIfTrue="1" operator="notEqual">
      <formula>$DC62</formula>
    </cfRule>
  </conditionalFormatting>
  <conditionalFormatting sqref="CV62">
    <cfRule type="cellIs" dxfId="28" priority="11" stopIfTrue="1" operator="notEqual">
      <formula>$CY62</formula>
    </cfRule>
  </conditionalFormatting>
  <conditionalFormatting sqref="CY65">
    <cfRule type="cellIs" dxfId="27" priority="8" stopIfTrue="1" operator="notEqual">
      <formula>$DC65</formula>
    </cfRule>
  </conditionalFormatting>
  <conditionalFormatting sqref="CV65">
    <cfRule type="cellIs" dxfId="26" priority="9" stopIfTrue="1" operator="notEqual">
      <formula>$CY65</formula>
    </cfRule>
  </conditionalFormatting>
  <conditionalFormatting sqref="CY105">
    <cfRule type="cellIs" dxfId="25" priority="6" stopIfTrue="1" operator="notEqual">
      <formula>$DC105</formula>
    </cfRule>
  </conditionalFormatting>
  <conditionalFormatting sqref="CV105">
    <cfRule type="cellIs" dxfId="24" priority="7" stopIfTrue="1" operator="notEqual">
      <formula>$CY105</formula>
    </cfRule>
  </conditionalFormatting>
  <conditionalFormatting sqref="CV139:CV140 CY139:CY140">
    <cfRule type="cellIs" dxfId="23" priority="5" stopIfTrue="1" operator="notEqual">
      <formula>$DC139</formula>
    </cfRule>
  </conditionalFormatting>
  <conditionalFormatting sqref="CY68">
    <cfRule type="cellIs" dxfId="22" priority="3" stopIfTrue="1" operator="notEqual">
      <formula>$DC68</formula>
    </cfRule>
  </conditionalFormatting>
  <conditionalFormatting sqref="CV68">
    <cfRule type="cellIs" dxfId="21" priority="4" stopIfTrue="1" operator="notEqual">
      <formula>$CY68</formula>
    </cfRule>
  </conditionalFormatting>
  <conditionalFormatting sqref="CY69">
    <cfRule type="cellIs" dxfId="20" priority="1" stopIfTrue="1" operator="notEqual">
      <formula>$DC69</formula>
    </cfRule>
  </conditionalFormatting>
  <conditionalFormatting sqref="CV69">
    <cfRule type="cellIs" dxfId="19" priority="2" stopIfTrue="1" operator="notEqual">
      <formula>$CY69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horizontalDpi="4294967292" r:id="rId1"/>
  <headerFooter alignWithMargins="0">
    <oddHeader>&amp;L&amp;7INGENIEURBUREAU
A. AEGERTER &amp; DR. O. BOSSHARDT AG
BASEL, MÖHLIN&amp;R&amp;G</oddHeader>
    <oddFooter>&amp;R&amp;9 131.060.FWG / V 54.0 / Gültig ab: 01.11.13 / Seite &amp;P (&amp;N)</oddFooter>
  </headerFooter>
  <drawing r:id="rId2"/>
  <legacyDrawingHF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424"/>
  <sheetViews>
    <sheetView topLeftCell="A48" zoomScaleNormal="100" zoomScaleSheetLayoutView="75" workbookViewId="0">
      <selection activeCell="S54" sqref="S54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7.140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8554687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1.5703125" style="115" customWidth="1"/>
    <col min="107" max="107" width="9.28515625" style="13" customWidth="1"/>
    <col min="108" max="108" width="4.7109375" style="13" customWidth="1"/>
    <col min="109" max="109" width="29.85546875" style="11" customWidth="1"/>
    <col min="110" max="111" width="11.42578125" customWidth="1"/>
    <col min="112" max="112" width="3.7109375" style="11" customWidth="1"/>
    <col min="113" max="113" width="34.7109375" style="11" customWidth="1"/>
    <col min="114" max="114" width="7.140625" style="11" customWidth="1"/>
    <col min="115" max="16384" width="3.7109375" style="11"/>
  </cols>
  <sheetData>
    <row r="1" spans="1:109" ht="24" thickBot="1" x14ac:dyDescent="0.3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8"/>
      <c r="S1" s="8" t="s">
        <v>79</v>
      </c>
      <c r="T1" s="9"/>
      <c r="U1" s="36"/>
      <c r="V1" s="10"/>
      <c r="W1" s="121"/>
      <c r="X1" s="10"/>
      <c r="Y1" s="39"/>
      <c r="Z1" s="9"/>
      <c r="AA1" s="9"/>
      <c r="AB1" s="9"/>
      <c r="AC1" s="9"/>
      <c r="CV1" s="143" t="s">
        <v>890</v>
      </c>
      <c r="CW1" s="143"/>
      <c r="CX1" s="144"/>
      <c r="CY1" s="142" t="s">
        <v>889</v>
      </c>
      <c r="CZ1" s="143"/>
      <c r="DA1" s="144"/>
      <c r="DC1" s="142" t="s">
        <v>857</v>
      </c>
      <c r="DD1" s="143"/>
      <c r="DE1" s="144"/>
    </row>
    <row r="2" spans="1:109" s="1" customFormat="1" ht="12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70"/>
      <c r="S2" s="70"/>
      <c r="T2" s="70"/>
      <c r="U2" s="70"/>
      <c r="V2" s="70"/>
      <c r="W2" s="122"/>
      <c r="X2" s="70"/>
      <c r="Y2" s="70"/>
      <c r="Z2" s="70"/>
      <c r="AA2" s="70"/>
      <c r="AB2" s="71" t="s">
        <v>917</v>
      </c>
      <c r="AC2" s="70"/>
      <c r="CU2" s="145"/>
      <c r="CV2" s="140"/>
      <c r="CW2" s="140"/>
      <c r="CY2" s="140"/>
      <c r="CZ2" s="140"/>
      <c r="DB2" s="145"/>
      <c r="DC2" s="2"/>
      <c r="DD2" s="2"/>
    </row>
    <row r="3" spans="1:109" s="19" customFormat="1" ht="15.75" x14ac:dyDescent="0.2">
      <c r="A3" s="880" t="s">
        <v>346</v>
      </c>
      <c r="B3" s="880" t="s">
        <v>347</v>
      </c>
      <c r="C3" s="880" t="s">
        <v>348</v>
      </c>
      <c r="D3" s="879" t="s">
        <v>349</v>
      </c>
      <c r="E3" s="879" t="s">
        <v>350</v>
      </c>
      <c r="F3" s="879" t="s">
        <v>351</v>
      </c>
      <c r="G3" s="880" t="s">
        <v>352</v>
      </c>
      <c r="H3" s="880" t="s">
        <v>110</v>
      </c>
      <c r="I3" s="879" t="s">
        <v>141</v>
      </c>
      <c r="J3" s="880" t="s">
        <v>353</v>
      </c>
      <c r="K3" s="881" t="s">
        <v>354</v>
      </c>
      <c r="L3" s="881" t="s">
        <v>355</v>
      </c>
      <c r="M3" s="881" t="s">
        <v>356</v>
      </c>
      <c r="N3" s="882" t="s">
        <v>398</v>
      </c>
      <c r="O3" s="880" t="s">
        <v>363</v>
      </c>
      <c r="P3" s="880" t="s">
        <v>431</v>
      </c>
      <c r="Q3" s="880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75" t="s">
        <v>325</v>
      </c>
      <c r="AC3" s="79" t="s">
        <v>84</v>
      </c>
      <c r="AD3" s="19">
        <v>2012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146"/>
      <c r="DC3" s="33" t="s">
        <v>702</v>
      </c>
      <c r="DD3" s="33" t="s">
        <v>701</v>
      </c>
      <c r="DE3" s="139" t="s">
        <v>78</v>
      </c>
    </row>
    <row r="4" spans="1:109" s="19" customFormat="1" ht="39.200000000000003" customHeight="1" x14ac:dyDescent="0.2">
      <c r="A4" s="880"/>
      <c r="B4" s="880"/>
      <c r="C4" s="880"/>
      <c r="D4" s="879"/>
      <c r="E4" s="879"/>
      <c r="F4" s="879"/>
      <c r="G4" s="880"/>
      <c r="H4" s="880"/>
      <c r="I4" s="879"/>
      <c r="J4" s="880"/>
      <c r="K4" s="881"/>
      <c r="L4" s="881"/>
      <c r="M4" s="881"/>
      <c r="N4" s="882"/>
      <c r="O4" s="880"/>
      <c r="P4" s="880"/>
      <c r="Q4" s="880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47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20"/>
      <c r="DC4" s="33"/>
      <c r="DD4" s="33"/>
      <c r="DE4" s="83"/>
    </row>
    <row r="5" spans="1:109" s="19" customFormat="1" ht="40.5" x14ac:dyDescent="0.2">
      <c r="A5" s="53">
        <v>1</v>
      </c>
      <c r="B5" s="53"/>
      <c r="C5" s="53">
        <f t="shared" ref="C5:C71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330</v>
      </c>
      <c r="Z5" s="21">
        <f t="shared" ref="Z5:Z71" si="1">$AD$3-V5</f>
        <v>35</v>
      </c>
      <c r="AA5" s="25" t="s">
        <v>655</v>
      </c>
      <c r="AB5" s="21" t="s">
        <v>89</v>
      </c>
      <c r="AC5" s="21"/>
      <c r="AE5" s="90" t="s">
        <v>399</v>
      </c>
      <c r="AF5" s="82"/>
      <c r="CP5" s="19" t="str">
        <f t="shared" ref="CP5:CP71" si="2">+S5</f>
        <v>Giger Hans</v>
      </c>
      <c r="CR5" s="19">
        <f t="shared" ref="CR5:CR71" si="3">+Z5</f>
        <v>35</v>
      </c>
      <c r="CS5" s="19" t="str">
        <f t="shared" ref="CS5:CS71" si="4">+AB5</f>
        <v>A</v>
      </c>
      <c r="CT5" s="154">
        <v>2139</v>
      </c>
      <c r="CU5" s="126"/>
      <c r="CV5" s="125">
        <v>753</v>
      </c>
      <c r="CW5" s="33">
        <f>VLOOKUP($CV5,Funktionsbezeichnungen,3,0)</f>
        <v>12</v>
      </c>
      <c r="CX5" s="83" t="str">
        <f>VLOOKUP($CV5,Funktionsbezeichnungen,2,0)</f>
        <v>Vorgesetzter  -  4 . Stufe</v>
      </c>
      <c r="CY5" s="124">
        <v>753</v>
      </c>
      <c r="CZ5" s="33">
        <f>VLOOKUP($CY5,Funktionsbezeichnungen,3,0)</f>
        <v>12</v>
      </c>
      <c r="DA5" s="83" t="str">
        <f>VLOOKUP($CY5,Funktionsbezeichnungen,2,0)</f>
        <v>Vorgesetzter  -  4 . Stufe</v>
      </c>
      <c r="DB5" s="20"/>
      <c r="DC5" s="124">
        <v>753</v>
      </c>
      <c r="DD5" s="33">
        <f>VLOOKUP($DC5,Funktionsbezeichnungen,3,0)</f>
        <v>12</v>
      </c>
      <c r="DE5" s="83" t="str">
        <f>VLOOKUP($DC5,Funktionsbezeichnungen,2,0)</f>
        <v>Vorgesetzter  -  4 . Stufe</v>
      </c>
    </row>
    <row r="6" spans="1:109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21">
        <f t="shared" si="1"/>
        <v>30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30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>VLOOKUP($CV6,Funktionsbezeichnungen,3,0)</f>
        <v>12</v>
      </c>
      <c r="CX6" s="83" t="str">
        <f>VLOOKUP($CV6,Funktionsbezeichnungen,2,0)</f>
        <v>Vorgesetzter  -  4 . Stufe</v>
      </c>
      <c r="CY6" s="124">
        <v>753</v>
      </c>
      <c r="CZ6" s="33">
        <f>VLOOKUP($CY6,Funktionsbezeichnungen,3,0)</f>
        <v>12</v>
      </c>
      <c r="DA6" s="83" t="str">
        <f>VLOOKUP($CY6,Funktionsbezeichnungen,2,0)</f>
        <v>Vorgesetzter  -  4 . Stufe</v>
      </c>
      <c r="DB6" s="20"/>
      <c r="DC6" s="124">
        <v>753</v>
      </c>
      <c r="DD6" s="33">
        <f>VLOOKUP($DC6,Funktionsbezeichnungen,3,0)</f>
        <v>12</v>
      </c>
      <c r="DE6" s="83" t="str">
        <f>VLOOKUP($DC6,Funktionsbezeichnungen,2,0)</f>
        <v>Vorgesetzter  -  4 . Stufe</v>
      </c>
    </row>
    <row r="7" spans="1:109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21">
        <f t="shared" si="1"/>
        <v>29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29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>VLOOKUP($CV7,Funktionsbezeichnungen,3,0)</f>
        <v>12</v>
      </c>
      <c r="CX7" s="83" t="str">
        <f>VLOOKUP($CV7,Funktionsbezeichnungen,2,0)</f>
        <v>Vorgesetzter  -  4 . Stufe</v>
      </c>
      <c r="CY7" s="124">
        <v>753</v>
      </c>
      <c r="CZ7" s="33">
        <f>VLOOKUP($CY7,Funktionsbezeichnungen,3,0)</f>
        <v>12</v>
      </c>
      <c r="DA7" s="83" t="str">
        <f>VLOOKUP($CY7,Funktionsbezeichnungen,2,0)</f>
        <v>Vorgesetzter  -  4 . Stufe</v>
      </c>
      <c r="DB7" s="20"/>
      <c r="DC7" s="124">
        <v>753</v>
      </c>
      <c r="DD7" s="33">
        <f>VLOOKUP($DC7,Funktionsbezeichnungen,3,0)</f>
        <v>12</v>
      </c>
      <c r="DE7" s="83" t="str">
        <f>VLOOKUP($DC7,Funktionsbezeichnungen,2,0)</f>
        <v>Vorgesetzter  -  4 . Stufe</v>
      </c>
    </row>
    <row r="8" spans="1:109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120" t="s">
        <v>314</v>
      </c>
      <c r="X8" s="118">
        <v>2000</v>
      </c>
      <c r="Y8" s="28" t="s">
        <v>333</v>
      </c>
      <c r="Z8" s="21">
        <f t="shared" si="1"/>
        <v>25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25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>VLOOKUP($CV8,Funktionsbezeichnungen,3,0)</f>
        <v>12</v>
      </c>
      <c r="CX8" s="83" t="str">
        <f>VLOOKUP($CV8,Funktionsbezeichnungen,2,0)</f>
        <v>Vorgesetzter  -  4 . Stufe</v>
      </c>
      <c r="CY8" s="124">
        <v>753</v>
      </c>
      <c r="CZ8" s="33">
        <f>VLOOKUP($CY8,Funktionsbezeichnungen,3,0)</f>
        <v>12</v>
      </c>
      <c r="DA8" s="83" t="str">
        <f>VLOOKUP($CY8,Funktionsbezeichnungen,2,0)</f>
        <v>Vorgesetzter  -  4 . Stufe</v>
      </c>
      <c r="DB8" s="20"/>
      <c r="DC8" s="124">
        <v>753</v>
      </c>
      <c r="DD8" s="33">
        <f>VLOOKUP($DC8,Funktionsbezeichnungen,3,0)</f>
        <v>12</v>
      </c>
      <c r="DE8" s="83" t="str">
        <f>VLOOKUP($DC8,Funktionsbezeichnungen,2,0)</f>
        <v>Vorgesetzter  -  4 . Stufe</v>
      </c>
    </row>
    <row r="9" spans="1:109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21">
        <f t="shared" si="1"/>
        <v>25</v>
      </c>
      <c r="AA9" s="25" t="s">
        <v>658</v>
      </c>
      <c r="AB9" s="21" t="s">
        <v>306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25</v>
      </c>
      <c r="CS9" s="19" t="str">
        <f t="shared" si="4"/>
        <v xml:space="preserve"> A/B 1)</v>
      </c>
      <c r="CT9" s="154">
        <v>4182</v>
      </c>
      <c r="CU9" s="126"/>
      <c r="CV9" s="125">
        <v>753</v>
      </c>
      <c r="CW9" s="33">
        <f>VLOOKUP($CV9,Funktionsbezeichnungen,3,0)</f>
        <v>12</v>
      </c>
      <c r="CX9" s="83" t="str">
        <f>VLOOKUP($CV9,Funktionsbezeichnungen,2,0)</f>
        <v>Vorgesetzter  -  4 . Stufe</v>
      </c>
      <c r="CY9" s="124">
        <v>753</v>
      </c>
      <c r="CZ9" s="33">
        <f>VLOOKUP($CY9,Funktionsbezeichnungen,3,0)</f>
        <v>12</v>
      </c>
      <c r="DA9" s="83" t="str">
        <f>VLOOKUP($CY9,Funktionsbezeichnungen,2,0)</f>
        <v>Vorgesetzter  -  4 . Stufe</v>
      </c>
      <c r="DB9" s="20"/>
      <c r="DC9" s="124">
        <v>753</v>
      </c>
      <c r="DD9" s="33">
        <f>VLOOKUP($DC9,Funktionsbezeichnungen,3,0)</f>
        <v>12</v>
      </c>
      <c r="DE9" s="83" t="str">
        <f>VLOOKUP($DC9,Funktionsbezeichnungen,2,0)</f>
        <v>Vorgesetzter  -  4 . Stufe</v>
      </c>
    </row>
    <row r="10" spans="1:109" s="19" customFormat="1" ht="15.75" x14ac:dyDescent="0.2">
      <c r="A10" s="53">
        <v>1</v>
      </c>
      <c r="B10" s="53"/>
      <c r="C10" s="53">
        <f t="shared" si="0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5"/>
      <c r="X10" s="21"/>
      <c r="Y10" s="26" t="s">
        <v>91</v>
      </c>
      <c r="Z10" s="21">
        <f t="shared" si="1"/>
        <v>43</v>
      </c>
      <c r="AA10" s="25" t="s">
        <v>659</v>
      </c>
      <c r="AB10" s="21" t="s">
        <v>307</v>
      </c>
      <c r="AC10" s="21"/>
      <c r="AE10" s="90" t="s">
        <v>373</v>
      </c>
      <c r="AF10" s="82"/>
      <c r="CP10" s="19" t="str">
        <f t="shared" si="2"/>
        <v>Kalak Josef</v>
      </c>
      <c r="CR10" s="19">
        <f t="shared" si="3"/>
        <v>43</v>
      </c>
      <c r="CS10" s="19" t="str">
        <f t="shared" si="4"/>
        <v>B/A 2)</v>
      </c>
      <c r="CT10" s="154">
        <v>3136</v>
      </c>
      <c r="CU10" s="126"/>
      <c r="CV10" s="125" t="s">
        <v>711</v>
      </c>
      <c r="CW10" s="33"/>
      <c r="CX10" s="83"/>
      <c r="CY10" s="125" t="s">
        <v>711</v>
      </c>
      <c r="CZ10" s="33"/>
      <c r="DA10" s="83"/>
      <c r="DB10" s="20"/>
      <c r="DC10" s="125" t="s">
        <v>711</v>
      </c>
      <c r="DD10" s="125" t="s">
        <v>711</v>
      </c>
      <c r="DE10" s="83"/>
    </row>
    <row r="11" spans="1:109" s="19" customFormat="1" x14ac:dyDescent="0.2">
      <c r="A11" s="53">
        <v>0</v>
      </c>
      <c r="B11" s="53"/>
      <c r="C11" s="53">
        <f t="shared" si="0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5"/>
      <c r="X11" s="21"/>
      <c r="Y11" s="26" t="s">
        <v>668</v>
      </c>
      <c r="Z11" s="21">
        <f t="shared" si="1"/>
        <v>38</v>
      </c>
      <c r="AA11" s="25" t="s">
        <v>97</v>
      </c>
      <c r="AB11" s="21" t="s">
        <v>95</v>
      </c>
      <c r="AC11" s="21"/>
      <c r="AE11" s="157"/>
      <c r="AF11" s="82"/>
      <c r="CP11" s="19" t="str">
        <f t="shared" si="2"/>
        <v>Hausammann Erich</v>
      </c>
      <c r="CR11" s="19">
        <f t="shared" si="3"/>
        <v>38</v>
      </c>
      <c r="CS11" s="19" t="str">
        <f t="shared" si="4"/>
        <v>B</v>
      </c>
      <c r="CT11" s="154">
        <v>3148</v>
      </c>
      <c r="CU11" s="126"/>
      <c r="CV11" s="125" t="s">
        <v>711</v>
      </c>
      <c r="CW11" s="33"/>
      <c r="CX11" s="83"/>
      <c r="CY11" s="125">
        <v>774</v>
      </c>
      <c r="CZ11" s="33">
        <f t="shared" ref="CZ11:CZ31" si="5">VLOOKUP($CY11,Funktionsbezeichnungen,3,0)</f>
        <v>10</v>
      </c>
      <c r="DA11" s="83" t="str">
        <f t="shared" ref="DA11:DA31" si="6">VLOOKUP($CY11,Funktionsbezeichnungen,2,0)</f>
        <v>Senior Projektingenieur</v>
      </c>
      <c r="DB11" s="20"/>
      <c r="DC11" s="125">
        <v>773</v>
      </c>
      <c r="DD11" s="33">
        <f t="shared" ref="DD11:DD44" si="7">VLOOKUP($DC11,Funktionsbezeichnungen,3,0)</f>
        <v>9</v>
      </c>
      <c r="DE11" s="83" t="str">
        <f t="shared" ref="DE11:DE44" si="8">VLOOKUP($DC11,Funktionsbezeichnungen,2,0)</f>
        <v>Projektingenieur 3</v>
      </c>
    </row>
    <row r="12" spans="1:109" s="19" customFormat="1" ht="27" x14ac:dyDescent="0.2">
      <c r="A12" s="53">
        <v>0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361</v>
      </c>
      <c r="P12" s="15" t="s">
        <v>439</v>
      </c>
      <c r="Q12" s="15">
        <v>8</v>
      </c>
      <c r="R12" s="16"/>
      <c r="S12" s="20" t="s">
        <v>115</v>
      </c>
      <c r="T12" s="21">
        <v>1959</v>
      </c>
      <c r="U12" s="28" t="s">
        <v>100</v>
      </c>
      <c r="V12" s="21">
        <v>1985</v>
      </c>
      <c r="W12" s="25"/>
      <c r="X12" s="21"/>
      <c r="Y12" s="28" t="s">
        <v>335</v>
      </c>
      <c r="Z12" s="21">
        <f t="shared" si="1"/>
        <v>27</v>
      </c>
      <c r="AA12" s="25" t="s">
        <v>660</v>
      </c>
      <c r="AB12" s="21" t="s">
        <v>95</v>
      </c>
      <c r="AC12" s="21"/>
      <c r="AE12" s="90" t="s">
        <v>373</v>
      </c>
      <c r="AF12" s="82"/>
      <c r="CP12" s="19" t="str">
        <f t="shared" si="2"/>
        <v>Gysin Daniel</v>
      </c>
      <c r="CR12" s="19">
        <f t="shared" si="3"/>
        <v>27</v>
      </c>
      <c r="CS12" s="19" t="str">
        <f t="shared" si="4"/>
        <v>B</v>
      </c>
      <c r="CT12" s="154">
        <v>5625</v>
      </c>
      <c r="CU12" s="126"/>
      <c r="CV12" s="125">
        <v>784</v>
      </c>
      <c r="CW12" s="33">
        <f t="shared" ref="CW12:CW43" si="9">VLOOKUP($CV12,Funktionsbezeichnungen,3,0)</f>
        <v>10</v>
      </c>
      <c r="CX12" s="83" t="str">
        <f t="shared" ref="CX12:CX43" si="10">VLOOKUP($CV12,Funktionsbezeichnungen,2,0)</f>
        <v>Senior Projektingenieur</v>
      </c>
      <c r="CY12" s="125">
        <v>784</v>
      </c>
      <c r="CZ12" s="33">
        <f t="shared" si="5"/>
        <v>10</v>
      </c>
      <c r="DA12" s="83" t="str">
        <f t="shared" si="6"/>
        <v>Senior Projektingenieur</v>
      </c>
      <c r="DB12" s="20"/>
      <c r="DC12" s="33">
        <v>783</v>
      </c>
      <c r="DD12" s="33">
        <f t="shared" si="7"/>
        <v>9</v>
      </c>
      <c r="DE12" s="83" t="str">
        <f t="shared" si="8"/>
        <v>Projektingenieur 3</v>
      </c>
    </row>
    <row r="13" spans="1:109" s="19" customFormat="1" ht="27" x14ac:dyDescent="0.2">
      <c r="A13" s="53">
        <v>1</v>
      </c>
      <c r="B13" s="53"/>
      <c r="C13" s="53">
        <f t="shared" si="0"/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361</v>
      </c>
      <c r="P13" s="15" t="s">
        <v>440</v>
      </c>
      <c r="Q13" s="15">
        <v>9</v>
      </c>
      <c r="R13" s="16"/>
      <c r="S13" s="20" t="s">
        <v>119</v>
      </c>
      <c r="T13" s="21">
        <v>1960</v>
      </c>
      <c r="U13" s="26" t="s">
        <v>197</v>
      </c>
      <c r="V13" s="21">
        <v>1988</v>
      </c>
      <c r="W13" s="26"/>
      <c r="X13" s="21"/>
      <c r="Y13" s="28" t="s">
        <v>238</v>
      </c>
      <c r="Z13" s="21">
        <f t="shared" si="1"/>
        <v>24</v>
      </c>
      <c r="AA13" s="25" t="s">
        <v>661</v>
      </c>
      <c r="AB13" s="21" t="s">
        <v>95</v>
      </c>
      <c r="AC13" s="21"/>
      <c r="AE13" s="90" t="s">
        <v>418</v>
      </c>
      <c r="AF13" s="82"/>
      <c r="CP13" s="19" t="str">
        <f t="shared" si="2"/>
        <v>Riecke Heino</v>
      </c>
      <c r="CR13" s="19">
        <f t="shared" si="3"/>
        <v>24</v>
      </c>
      <c r="CS13" s="19" t="str">
        <f t="shared" si="4"/>
        <v>B</v>
      </c>
      <c r="CT13" s="154">
        <v>4168</v>
      </c>
      <c r="CU13" s="126"/>
      <c r="CV13" s="125">
        <v>774</v>
      </c>
      <c r="CW13" s="33">
        <f t="shared" si="9"/>
        <v>10</v>
      </c>
      <c r="CX13" s="83" t="str">
        <f t="shared" si="10"/>
        <v>Senior Projektingenieur</v>
      </c>
      <c r="CY13" s="125">
        <v>774</v>
      </c>
      <c r="CZ13" s="33">
        <f t="shared" si="5"/>
        <v>10</v>
      </c>
      <c r="DA13" s="83" t="str">
        <f t="shared" si="6"/>
        <v>Senior Projektingenieur</v>
      </c>
      <c r="DB13" s="20"/>
      <c r="DC13" s="33">
        <v>773</v>
      </c>
      <c r="DD13" s="33">
        <f t="shared" si="7"/>
        <v>9</v>
      </c>
      <c r="DE13" s="83" t="str">
        <f t="shared" si="8"/>
        <v>Projektingenieur 3</v>
      </c>
    </row>
    <row r="14" spans="1:109" s="19" customFormat="1" x14ac:dyDescent="0.2">
      <c r="A14" s="53">
        <v>0</v>
      </c>
      <c r="B14" s="53">
        <v>1</v>
      </c>
      <c r="C14" s="53">
        <f t="shared" si="0"/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360</v>
      </c>
      <c r="P14" s="15" t="s">
        <v>451</v>
      </c>
      <c r="Q14" s="15">
        <v>10</v>
      </c>
      <c r="R14" s="16"/>
      <c r="S14" s="20" t="s">
        <v>120</v>
      </c>
      <c r="T14" s="21">
        <v>1961</v>
      </c>
      <c r="U14" s="28" t="s">
        <v>197</v>
      </c>
      <c r="V14" s="21">
        <v>1988</v>
      </c>
      <c r="W14" s="25"/>
      <c r="X14" s="21"/>
      <c r="Y14" s="28" t="s">
        <v>91</v>
      </c>
      <c r="Z14" s="21">
        <f t="shared" si="1"/>
        <v>24</v>
      </c>
      <c r="AA14" s="25" t="s">
        <v>669</v>
      </c>
      <c r="AB14" s="21" t="s">
        <v>95</v>
      </c>
      <c r="AC14" s="21"/>
      <c r="AE14" s="90" t="s">
        <v>373</v>
      </c>
      <c r="AF14" s="82"/>
      <c r="CP14" s="19" t="str">
        <f t="shared" si="2"/>
        <v>Thomas Anette</v>
      </c>
      <c r="CR14" s="19">
        <f t="shared" si="3"/>
        <v>24</v>
      </c>
      <c r="CS14" s="19" t="str">
        <f t="shared" si="4"/>
        <v>B</v>
      </c>
      <c r="CT14" s="154">
        <v>4176</v>
      </c>
      <c r="CU14" s="126"/>
      <c r="CV14" s="125">
        <v>774</v>
      </c>
      <c r="CW14" s="33">
        <f t="shared" si="9"/>
        <v>10</v>
      </c>
      <c r="CX14" s="83" t="str">
        <f t="shared" si="10"/>
        <v>Senior Projektingenieur</v>
      </c>
      <c r="CY14" s="125">
        <v>773</v>
      </c>
      <c r="CZ14" s="33">
        <f t="shared" si="5"/>
        <v>9</v>
      </c>
      <c r="DA14" s="83" t="str">
        <f t="shared" si="6"/>
        <v>Projektingenieur 3</v>
      </c>
      <c r="DB14" s="20"/>
      <c r="DC14" s="33">
        <v>773</v>
      </c>
      <c r="DD14" s="33">
        <f t="shared" si="7"/>
        <v>9</v>
      </c>
      <c r="DE14" s="83" t="str">
        <f t="shared" si="8"/>
        <v>Projektingenieur 3</v>
      </c>
    </row>
    <row r="15" spans="1:109" s="19" customFormat="1" ht="15.75" x14ac:dyDescent="0.2">
      <c r="A15" s="53">
        <v>0</v>
      </c>
      <c r="B15" s="53"/>
      <c r="C15" s="53">
        <f t="shared" si="0"/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31</v>
      </c>
      <c r="AA15" s="25" t="s">
        <v>662</v>
      </c>
      <c r="AB15" s="21" t="s">
        <v>308</v>
      </c>
      <c r="AC15" s="21"/>
      <c r="AE15" s="90" t="s">
        <v>373</v>
      </c>
      <c r="AF15" s="82"/>
      <c r="CP15" s="19" t="str">
        <f t="shared" si="2"/>
        <v>Schär Robert</v>
      </c>
      <c r="CR15" s="19">
        <f t="shared" si="3"/>
        <v>31</v>
      </c>
      <c r="CS15" s="19" t="str">
        <f t="shared" si="4"/>
        <v xml:space="preserve"> B/C 1)</v>
      </c>
      <c r="CT15" s="154">
        <v>5557</v>
      </c>
      <c r="CU15" s="126"/>
      <c r="CV15" s="125">
        <v>773</v>
      </c>
      <c r="CW15" s="33">
        <f t="shared" si="9"/>
        <v>9</v>
      </c>
      <c r="CX15" s="83" t="str">
        <f t="shared" si="10"/>
        <v>Projektingenieur 3</v>
      </c>
      <c r="CY15" s="125">
        <v>773</v>
      </c>
      <c r="CZ15" s="33">
        <f t="shared" si="5"/>
        <v>9</v>
      </c>
      <c r="DA15" s="83" t="str">
        <f t="shared" si="6"/>
        <v>Projektingenieur 3</v>
      </c>
      <c r="DB15" s="20"/>
      <c r="DC15" s="33">
        <v>773</v>
      </c>
      <c r="DD15" s="33">
        <f t="shared" si="7"/>
        <v>9</v>
      </c>
      <c r="DE15" s="83" t="str">
        <f t="shared" si="8"/>
        <v>Projektingenieur 3</v>
      </c>
    </row>
    <row r="16" spans="1:109" s="19" customFormat="1" ht="15.75" x14ac:dyDescent="0.2">
      <c r="A16" s="53">
        <v>0</v>
      </c>
      <c r="B16" s="53"/>
      <c r="C16" s="53">
        <f t="shared" si="0"/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5" t="s">
        <v>90</v>
      </c>
      <c r="Z16" s="21">
        <f t="shared" si="1"/>
        <v>28</v>
      </c>
      <c r="AA16" s="25" t="s">
        <v>663</v>
      </c>
      <c r="AB16" s="21" t="s">
        <v>308</v>
      </c>
      <c r="AC16" s="21"/>
      <c r="AE16" s="90" t="s">
        <v>390</v>
      </c>
      <c r="AF16" s="82"/>
      <c r="CP16" s="19" t="str">
        <f t="shared" si="2"/>
        <v xml:space="preserve">Spieler Daniel </v>
      </c>
      <c r="CR16" s="19">
        <f t="shared" si="3"/>
        <v>28</v>
      </c>
      <c r="CS16" s="19" t="str">
        <f t="shared" si="4"/>
        <v xml:space="preserve"> B/C 1)</v>
      </c>
      <c r="CT16" s="154">
        <v>4209</v>
      </c>
      <c r="CU16" s="126"/>
      <c r="CV16" s="125">
        <v>773</v>
      </c>
      <c r="CW16" s="33">
        <f t="shared" si="9"/>
        <v>9</v>
      </c>
      <c r="CX16" s="83" t="str">
        <f t="shared" si="10"/>
        <v>Projektingenieur 3</v>
      </c>
      <c r="CY16" s="125">
        <v>773</v>
      </c>
      <c r="CZ16" s="33">
        <f t="shared" si="5"/>
        <v>9</v>
      </c>
      <c r="DA16" s="83" t="str">
        <f t="shared" si="6"/>
        <v>Projektingenieur 3</v>
      </c>
      <c r="DB16" s="20"/>
      <c r="DC16" s="33">
        <v>773</v>
      </c>
      <c r="DD16" s="33">
        <f t="shared" si="7"/>
        <v>9</v>
      </c>
      <c r="DE16" s="83" t="str">
        <f t="shared" si="8"/>
        <v>Projektingenieur 3</v>
      </c>
    </row>
    <row r="17" spans="1:109" s="19" customFormat="1" ht="15.75" x14ac:dyDescent="0.2">
      <c r="A17" s="53">
        <v>0</v>
      </c>
      <c r="B17" s="53"/>
      <c r="C17" s="53">
        <f t="shared" si="0"/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198</v>
      </c>
      <c r="V17" s="21">
        <v>1987</v>
      </c>
      <c r="W17" s="25"/>
      <c r="X17" s="21"/>
      <c r="Y17" s="28" t="s">
        <v>222</v>
      </c>
      <c r="Z17" s="21">
        <f t="shared" si="1"/>
        <v>25</v>
      </c>
      <c r="AA17" s="25" t="s">
        <v>664</v>
      </c>
      <c r="AB17" s="21" t="s">
        <v>308</v>
      </c>
      <c r="AC17" s="21"/>
      <c r="AE17" s="90" t="s">
        <v>373</v>
      </c>
      <c r="AF17" s="82"/>
      <c r="CP17" s="19" t="str">
        <f t="shared" si="2"/>
        <v>Wecke Jürgen</v>
      </c>
      <c r="CR17" s="19">
        <f t="shared" si="3"/>
        <v>25</v>
      </c>
      <c r="CS17" s="19" t="str">
        <f t="shared" si="4"/>
        <v xml:space="preserve"> B/C 1)</v>
      </c>
      <c r="CT17" s="154">
        <v>4187</v>
      </c>
      <c r="CU17" s="126"/>
      <c r="CV17" s="125">
        <v>774</v>
      </c>
      <c r="CW17" s="33">
        <f t="shared" si="9"/>
        <v>10</v>
      </c>
      <c r="CX17" s="83" t="str">
        <f t="shared" si="10"/>
        <v>Senior Projektingenieur</v>
      </c>
      <c r="CY17" s="125">
        <v>773</v>
      </c>
      <c r="CZ17" s="33">
        <f t="shared" si="5"/>
        <v>9</v>
      </c>
      <c r="DA17" s="83" t="str">
        <f t="shared" si="6"/>
        <v>Projektingenieur 3</v>
      </c>
      <c r="DB17" s="20"/>
      <c r="DC17" s="33">
        <v>773</v>
      </c>
      <c r="DD17" s="33">
        <f t="shared" si="7"/>
        <v>9</v>
      </c>
      <c r="DE17" s="83" t="str">
        <f t="shared" si="8"/>
        <v>Projektingenieur 3</v>
      </c>
    </row>
    <row r="18" spans="1:109" s="19" customFormat="1" ht="30.75" customHeight="1" x14ac:dyDescent="0.2">
      <c r="A18" s="53">
        <v>0</v>
      </c>
      <c r="B18" s="53"/>
      <c r="C18" s="53">
        <f t="shared" si="0"/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445</v>
      </c>
      <c r="Q18" s="15">
        <v>14</v>
      </c>
      <c r="R18" s="16"/>
      <c r="S18" s="20" t="s">
        <v>118</v>
      </c>
      <c r="T18" s="21">
        <v>1962</v>
      </c>
      <c r="U18" s="28" t="s">
        <v>200</v>
      </c>
      <c r="V18" s="21">
        <v>1987</v>
      </c>
      <c r="W18" s="25"/>
      <c r="X18" s="21"/>
      <c r="Y18" s="28" t="s">
        <v>223</v>
      </c>
      <c r="Z18" s="21">
        <f t="shared" si="1"/>
        <v>25</v>
      </c>
      <c r="AA18" s="25" t="s">
        <v>704</v>
      </c>
      <c r="AB18" s="21" t="s">
        <v>308</v>
      </c>
      <c r="AC18" s="21"/>
      <c r="AE18" s="90" t="s">
        <v>373</v>
      </c>
      <c r="AF18" s="82"/>
      <c r="CP18" s="19" t="str">
        <f t="shared" si="2"/>
        <v>Bäumle Michael</v>
      </c>
      <c r="CR18" s="19">
        <f t="shared" si="3"/>
        <v>25</v>
      </c>
      <c r="CS18" s="19" t="str">
        <f t="shared" si="4"/>
        <v xml:space="preserve"> B/C 1)</v>
      </c>
      <c r="CT18" s="154">
        <v>4179</v>
      </c>
      <c r="CU18" s="126"/>
      <c r="CV18" s="125">
        <v>773</v>
      </c>
      <c r="CW18" s="33">
        <f t="shared" si="9"/>
        <v>9</v>
      </c>
      <c r="CX18" s="83" t="str">
        <f t="shared" si="10"/>
        <v>Projektingenieur 3</v>
      </c>
      <c r="CY18" s="125">
        <v>773</v>
      </c>
      <c r="CZ18" s="33">
        <f t="shared" si="5"/>
        <v>9</v>
      </c>
      <c r="DA18" s="83" t="str">
        <f t="shared" si="6"/>
        <v>Projektingenieur 3</v>
      </c>
      <c r="DB18" s="20"/>
      <c r="DC18" s="33">
        <v>772</v>
      </c>
      <c r="DD18" s="33">
        <f t="shared" si="7"/>
        <v>8</v>
      </c>
      <c r="DE18" s="83" t="str">
        <f t="shared" si="8"/>
        <v>Projektingenieur 2</v>
      </c>
    </row>
    <row r="19" spans="1:109" s="19" customFormat="1" ht="15.75" x14ac:dyDescent="0.2">
      <c r="A19" s="53">
        <v>0</v>
      </c>
      <c r="B19" s="53"/>
      <c r="C19" s="53">
        <f t="shared" si="0"/>
        <v>1</v>
      </c>
      <c r="D19" s="55">
        <v>1</v>
      </c>
      <c r="E19" s="55"/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443</v>
      </c>
      <c r="Q19" s="15">
        <v>15</v>
      </c>
      <c r="R19" s="42"/>
      <c r="S19" s="27" t="s">
        <v>253</v>
      </c>
      <c r="T19" s="21">
        <v>1967</v>
      </c>
      <c r="U19" s="28" t="s">
        <v>194</v>
      </c>
      <c r="V19" s="21">
        <v>1992</v>
      </c>
      <c r="W19" s="120" t="s">
        <v>314</v>
      </c>
      <c r="X19" s="118">
        <v>1999</v>
      </c>
      <c r="Y19" s="26" t="s">
        <v>315</v>
      </c>
      <c r="Z19" s="21">
        <f t="shared" si="1"/>
        <v>20</v>
      </c>
      <c r="AA19" s="25" t="s">
        <v>665</v>
      </c>
      <c r="AB19" s="21" t="s">
        <v>308</v>
      </c>
      <c r="AC19" s="21"/>
      <c r="AE19" s="90" t="s">
        <v>619</v>
      </c>
      <c r="AF19" s="82"/>
      <c r="CP19" s="19" t="str">
        <f t="shared" si="2"/>
        <v>Suter Thomas</v>
      </c>
      <c r="CR19" s="19">
        <f t="shared" si="3"/>
        <v>20</v>
      </c>
      <c r="CS19" s="19" t="str">
        <f t="shared" si="4"/>
        <v xml:space="preserve"> B/C 1)</v>
      </c>
      <c r="CT19" s="154">
        <v>3201</v>
      </c>
      <c r="CU19" s="126"/>
      <c r="CV19" s="125">
        <v>774</v>
      </c>
      <c r="CW19" s="33">
        <f t="shared" si="9"/>
        <v>10</v>
      </c>
      <c r="CX19" s="83" t="str">
        <f t="shared" si="10"/>
        <v>Senior Projektingenieur</v>
      </c>
      <c r="CY19" s="125">
        <v>774</v>
      </c>
      <c r="CZ19" s="33">
        <f t="shared" si="5"/>
        <v>10</v>
      </c>
      <c r="DA19" s="83" t="str">
        <f t="shared" si="6"/>
        <v>Senior Projektingenieur</v>
      </c>
      <c r="DB19" s="20"/>
      <c r="DC19" s="33">
        <v>773</v>
      </c>
      <c r="DD19" s="33">
        <f t="shared" si="7"/>
        <v>9</v>
      </c>
      <c r="DE19" s="83" t="str">
        <f t="shared" si="8"/>
        <v>Projektingenieur 3</v>
      </c>
    </row>
    <row r="20" spans="1:109" s="19" customFormat="1" ht="27" x14ac:dyDescent="0.2">
      <c r="A20" s="53">
        <v>0</v>
      </c>
      <c r="B20" s="53"/>
      <c r="C20" s="53">
        <f t="shared" si="0"/>
        <v>1</v>
      </c>
      <c r="D20" s="55"/>
      <c r="E20" s="55">
        <v>1</v>
      </c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358</v>
      </c>
      <c r="P20" s="15" t="s">
        <v>461</v>
      </c>
      <c r="Q20" s="15">
        <v>16</v>
      </c>
      <c r="R20" s="42"/>
      <c r="S20" s="27" t="s">
        <v>234</v>
      </c>
      <c r="T20" s="21">
        <v>1972</v>
      </c>
      <c r="U20" s="28" t="s">
        <v>195</v>
      </c>
      <c r="V20" s="21">
        <v>1996</v>
      </c>
      <c r="W20" s="120" t="s">
        <v>314</v>
      </c>
      <c r="X20" s="118">
        <v>2002</v>
      </c>
      <c r="Y20" s="28" t="s">
        <v>547</v>
      </c>
      <c r="Z20" s="21">
        <f t="shared" si="1"/>
        <v>16</v>
      </c>
      <c r="AA20" s="25" t="s">
        <v>676</v>
      </c>
      <c r="AB20" s="21" t="s">
        <v>308</v>
      </c>
      <c r="AC20" s="21"/>
      <c r="AE20" s="90" t="s">
        <v>373</v>
      </c>
      <c r="AF20" s="82"/>
      <c r="CP20" s="19" t="str">
        <f t="shared" si="2"/>
        <v>Müller Thomas</v>
      </c>
      <c r="CR20" s="19">
        <f t="shared" si="3"/>
        <v>16</v>
      </c>
      <c r="CS20" s="19" t="str">
        <f t="shared" si="4"/>
        <v xml:space="preserve"> B/C 1)</v>
      </c>
      <c r="CT20" s="154">
        <v>4276</v>
      </c>
      <c r="CU20" s="126"/>
      <c r="CV20" s="125">
        <v>773</v>
      </c>
      <c r="CW20" s="33">
        <f t="shared" si="9"/>
        <v>9</v>
      </c>
      <c r="CX20" s="83" t="str">
        <f t="shared" si="10"/>
        <v>Projektingenieur 3</v>
      </c>
      <c r="CY20" s="125">
        <v>773</v>
      </c>
      <c r="CZ20" s="33">
        <f t="shared" si="5"/>
        <v>9</v>
      </c>
      <c r="DA20" s="83" t="str">
        <f t="shared" si="6"/>
        <v>Projektingenieur 3</v>
      </c>
      <c r="DB20" s="20"/>
      <c r="DC20" s="33">
        <v>772</v>
      </c>
      <c r="DD20" s="33">
        <f t="shared" si="7"/>
        <v>8</v>
      </c>
      <c r="DE20" s="83" t="str">
        <f t="shared" si="8"/>
        <v>Projektingenieur 2</v>
      </c>
    </row>
    <row r="21" spans="1:109" s="19" customFormat="1" ht="27" x14ac:dyDescent="0.2">
      <c r="A21" s="53">
        <v>1</v>
      </c>
      <c r="B21" s="53"/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361</v>
      </c>
      <c r="P21" s="15" t="s">
        <v>467</v>
      </c>
      <c r="Q21" s="15">
        <v>17</v>
      </c>
      <c r="R21" s="16"/>
      <c r="S21" s="20" t="s">
        <v>124</v>
      </c>
      <c r="T21" s="21">
        <v>1971</v>
      </c>
      <c r="U21" s="28" t="s">
        <v>197</v>
      </c>
      <c r="V21" s="21">
        <v>1997</v>
      </c>
      <c r="W21" s="120" t="s">
        <v>324</v>
      </c>
      <c r="X21" s="118">
        <v>2007</v>
      </c>
      <c r="Y21" s="28" t="s">
        <v>317</v>
      </c>
      <c r="Z21" s="21">
        <f t="shared" si="1"/>
        <v>15</v>
      </c>
      <c r="AA21" s="25" t="s">
        <v>705</v>
      </c>
      <c r="AB21" s="21" t="s">
        <v>308</v>
      </c>
      <c r="AC21" s="21"/>
      <c r="AE21" s="90" t="s">
        <v>373</v>
      </c>
      <c r="AF21" s="82"/>
      <c r="CP21" s="19" t="str">
        <f t="shared" si="2"/>
        <v>Brunkhorst Marc</v>
      </c>
      <c r="CR21" s="19">
        <f t="shared" si="3"/>
        <v>15</v>
      </c>
      <c r="CS21" s="19" t="str">
        <f t="shared" si="4"/>
        <v xml:space="preserve"> B/C 1)</v>
      </c>
      <c r="CT21" s="154">
        <v>7679</v>
      </c>
      <c r="CU21" s="126"/>
      <c r="CV21" s="125">
        <v>773</v>
      </c>
      <c r="CW21" s="33">
        <f t="shared" si="9"/>
        <v>9</v>
      </c>
      <c r="CX21" s="83" t="str">
        <f t="shared" si="10"/>
        <v>Projektingenieur 3</v>
      </c>
      <c r="CY21" s="125">
        <v>773</v>
      </c>
      <c r="CZ21" s="33">
        <f t="shared" si="5"/>
        <v>9</v>
      </c>
      <c r="DA21" s="83" t="str">
        <f t="shared" si="6"/>
        <v>Projektingenieur 3</v>
      </c>
      <c r="DB21" s="20"/>
      <c r="DC21" s="33">
        <v>772</v>
      </c>
      <c r="DD21" s="33">
        <f t="shared" si="7"/>
        <v>8</v>
      </c>
      <c r="DE21" s="83" t="str">
        <f t="shared" si="8"/>
        <v>Projektingenieur 2</v>
      </c>
    </row>
    <row r="22" spans="1:109" s="19" customFormat="1" ht="15.75" x14ac:dyDescent="0.2">
      <c r="A22" s="53">
        <v>0</v>
      </c>
      <c r="B22" s="53"/>
      <c r="C22" s="53">
        <f t="shared" si="0"/>
        <v>1</v>
      </c>
      <c r="D22" s="55"/>
      <c r="E22" s="55">
        <v>1</v>
      </c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358</v>
      </c>
      <c r="P22" s="15" t="s">
        <v>444</v>
      </c>
      <c r="Q22" s="15">
        <v>18</v>
      </c>
      <c r="R22" s="16"/>
      <c r="S22" s="20" t="s">
        <v>103</v>
      </c>
      <c r="T22" s="21">
        <v>1953</v>
      </c>
      <c r="U22" s="28" t="s">
        <v>195</v>
      </c>
      <c r="V22" s="21">
        <v>1976</v>
      </c>
      <c r="W22" s="25"/>
      <c r="X22" s="21"/>
      <c r="Y22" s="28" t="s">
        <v>104</v>
      </c>
      <c r="Z22" s="21">
        <f t="shared" si="1"/>
        <v>36</v>
      </c>
      <c r="AA22" s="25" t="s">
        <v>666</v>
      </c>
      <c r="AB22" s="21" t="s">
        <v>309</v>
      </c>
      <c r="AC22" s="21"/>
      <c r="AE22" s="90" t="s">
        <v>373</v>
      </c>
      <c r="AF22" s="82"/>
      <c r="CP22" s="19" t="str">
        <f t="shared" si="2"/>
        <v>Freiermuth Fritz</v>
      </c>
      <c r="CR22" s="19">
        <f t="shared" si="3"/>
        <v>36</v>
      </c>
      <c r="CS22" s="19" t="str">
        <f t="shared" si="4"/>
        <v xml:space="preserve"> C/B 3)</v>
      </c>
      <c r="CT22" s="154">
        <v>2143</v>
      </c>
      <c r="CU22" s="126"/>
      <c r="CV22" s="125">
        <v>751</v>
      </c>
      <c r="CW22" s="33">
        <f t="shared" si="9"/>
        <v>10</v>
      </c>
      <c r="CX22" s="83" t="str">
        <f t="shared" si="10"/>
        <v>Vorgesetzter  -  2. Stufe</v>
      </c>
      <c r="CY22" s="124">
        <v>751</v>
      </c>
      <c r="CZ22" s="33">
        <f t="shared" si="5"/>
        <v>10</v>
      </c>
      <c r="DA22" s="83" t="str">
        <f t="shared" si="6"/>
        <v>Vorgesetzter  -  2. Stufe</v>
      </c>
      <c r="DB22" s="20"/>
      <c r="DC22" s="124">
        <v>751</v>
      </c>
      <c r="DD22" s="33">
        <f t="shared" si="7"/>
        <v>10</v>
      </c>
      <c r="DE22" s="83" t="str">
        <f t="shared" si="8"/>
        <v>Vorgesetzter  -  2. Stufe</v>
      </c>
    </row>
    <row r="23" spans="1:109" s="19" customFormat="1" ht="15.75" x14ac:dyDescent="0.2">
      <c r="A23" s="53">
        <v>0</v>
      </c>
      <c r="B23" s="53"/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574</v>
      </c>
      <c r="Q23" s="15">
        <v>19</v>
      </c>
      <c r="R23" s="16"/>
      <c r="S23" s="20" t="s">
        <v>571</v>
      </c>
      <c r="T23" s="21">
        <v>1953</v>
      </c>
      <c r="U23" s="26" t="s">
        <v>572</v>
      </c>
      <c r="V23" s="21">
        <v>1978</v>
      </c>
      <c r="W23" s="26"/>
      <c r="X23" s="21"/>
      <c r="Y23" s="28" t="s">
        <v>573</v>
      </c>
      <c r="Z23" s="21">
        <f t="shared" si="1"/>
        <v>34</v>
      </c>
      <c r="AA23" s="25" t="s">
        <v>97</v>
      </c>
      <c r="AB23" s="21" t="s">
        <v>309</v>
      </c>
      <c r="AC23" s="21"/>
      <c r="AE23" s="90" t="s">
        <v>373</v>
      </c>
      <c r="AF23" s="82"/>
      <c r="CP23" s="19" t="str">
        <f t="shared" si="2"/>
        <v>Bosshard Heinz</v>
      </c>
      <c r="CR23" s="19">
        <f t="shared" si="3"/>
        <v>34</v>
      </c>
      <c r="CS23" s="19" t="str">
        <f t="shared" si="4"/>
        <v xml:space="preserve"> C/B 3)</v>
      </c>
      <c r="CT23" s="154">
        <v>3205</v>
      </c>
      <c r="CU23" s="126"/>
      <c r="CV23" s="125">
        <v>773</v>
      </c>
      <c r="CW23" s="33">
        <f t="shared" si="9"/>
        <v>9</v>
      </c>
      <c r="CX23" s="83" t="str">
        <f t="shared" si="10"/>
        <v>Projektingenieur 3</v>
      </c>
      <c r="CY23" s="125">
        <v>773</v>
      </c>
      <c r="CZ23" s="33">
        <f t="shared" si="5"/>
        <v>9</v>
      </c>
      <c r="DA23" s="83" t="str">
        <f t="shared" si="6"/>
        <v>Projektingenieur 3</v>
      </c>
      <c r="DB23" s="20"/>
      <c r="DC23" s="33">
        <v>772</v>
      </c>
      <c r="DD23" s="33">
        <f t="shared" si="7"/>
        <v>8</v>
      </c>
      <c r="DE23" s="83" t="str">
        <f t="shared" si="8"/>
        <v>Projektingenieur 2</v>
      </c>
    </row>
    <row r="24" spans="1:109" s="19" customFormat="1" ht="15.75" x14ac:dyDescent="0.2">
      <c r="A24" s="53">
        <v>0</v>
      </c>
      <c r="B24" s="53"/>
      <c r="C24" s="53">
        <f t="shared" si="0"/>
        <v>1</v>
      </c>
      <c r="D24" s="55">
        <v>1</v>
      </c>
      <c r="E24" s="55"/>
      <c r="F24" s="56"/>
      <c r="G24" s="54"/>
      <c r="H24" s="57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459</v>
      </c>
      <c r="Q24" s="15">
        <v>20</v>
      </c>
      <c r="R24" s="42"/>
      <c r="S24" s="27" t="s">
        <v>184</v>
      </c>
      <c r="T24" s="21">
        <v>1971</v>
      </c>
      <c r="U24" s="28" t="s">
        <v>194</v>
      </c>
      <c r="V24" s="21">
        <v>1996</v>
      </c>
      <c r="W24" s="25"/>
      <c r="X24" s="21"/>
      <c r="Y24" s="28" t="s">
        <v>91</v>
      </c>
      <c r="Z24" s="21">
        <f t="shared" si="1"/>
        <v>16</v>
      </c>
      <c r="AA24" s="25" t="s">
        <v>674</v>
      </c>
      <c r="AB24" s="21" t="s">
        <v>309</v>
      </c>
      <c r="AC24" s="21"/>
      <c r="AE24" s="90" t="s">
        <v>373</v>
      </c>
      <c r="AF24" s="82"/>
      <c r="CP24" s="19" t="str">
        <f t="shared" si="2"/>
        <v>Fuchs André</v>
      </c>
      <c r="CR24" s="19">
        <f t="shared" si="3"/>
        <v>16</v>
      </c>
      <c r="CS24" s="19" t="str">
        <f t="shared" si="4"/>
        <v xml:space="preserve"> C/B 3)</v>
      </c>
      <c r="CT24" s="154">
        <v>4255</v>
      </c>
      <c r="CU24" s="126"/>
      <c r="CV24" s="125">
        <v>773</v>
      </c>
      <c r="CW24" s="33">
        <f t="shared" si="9"/>
        <v>9</v>
      </c>
      <c r="CX24" s="83" t="str">
        <f t="shared" si="10"/>
        <v>Projektingenieur 3</v>
      </c>
      <c r="CY24" s="125">
        <v>773</v>
      </c>
      <c r="CZ24" s="33">
        <f t="shared" si="5"/>
        <v>9</v>
      </c>
      <c r="DA24" s="83" t="str">
        <f t="shared" si="6"/>
        <v>Projektingenieur 3</v>
      </c>
      <c r="DB24" s="20"/>
      <c r="DC24" s="33">
        <v>772</v>
      </c>
      <c r="DD24" s="33">
        <f t="shared" si="7"/>
        <v>8</v>
      </c>
      <c r="DE24" s="83" t="str">
        <f t="shared" si="8"/>
        <v>Projektingenieur 2</v>
      </c>
    </row>
    <row r="25" spans="1:109" s="19" customFormat="1" ht="27" x14ac:dyDescent="0.2">
      <c r="A25" s="53">
        <v>0</v>
      </c>
      <c r="B25" s="53"/>
      <c r="C25" s="53">
        <f t="shared" si="0"/>
        <v>1</v>
      </c>
      <c r="D25" s="55">
        <v>1</v>
      </c>
      <c r="E25" s="55"/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358</v>
      </c>
      <c r="P25" s="15" t="s">
        <v>462</v>
      </c>
      <c r="Q25" s="15">
        <v>21</v>
      </c>
      <c r="R25" s="42"/>
      <c r="S25" s="27" t="s">
        <v>125</v>
      </c>
      <c r="T25" s="21">
        <v>1969</v>
      </c>
      <c r="U25" s="28" t="s">
        <v>194</v>
      </c>
      <c r="V25" s="21">
        <v>1997</v>
      </c>
      <c r="W25" s="25"/>
      <c r="X25" s="21"/>
      <c r="Y25" s="28" t="s">
        <v>336</v>
      </c>
      <c r="Z25" s="21">
        <f t="shared" si="1"/>
        <v>15</v>
      </c>
      <c r="AA25" s="25" t="s">
        <v>677</v>
      </c>
      <c r="AB25" s="21" t="s">
        <v>309</v>
      </c>
      <c r="AC25" s="21"/>
      <c r="AE25" s="90" t="s">
        <v>373</v>
      </c>
      <c r="AF25" s="82"/>
      <c r="CP25" s="19" t="str">
        <f t="shared" si="2"/>
        <v>Rauchfleisch Alexander</v>
      </c>
      <c r="CR25" s="19">
        <f t="shared" si="3"/>
        <v>15</v>
      </c>
      <c r="CS25" s="19" t="str">
        <f t="shared" si="4"/>
        <v xml:space="preserve"> C/B 3)</v>
      </c>
      <c r="CT25" s="154">
        <v>4254</v>
      </c>
      <c r="CU25" s="126"/>
      <c r="CV25" s="125">
        <v>773</v>
      </c>
      <c r="CW25" s="33">
        <f t="shared" si="9"/>
        <v>9</v>
      </c>
      <c r="CX25" s="83" t="str">
        <f t="shared" si="10"/>
        <v>Projektingenieur 3</v>
      </c>
      <c r="CY25" s="125">
        <v>773</v>
      </c>
      <c r="CZ25" s="33">
        <f t="shared" si="5"/>
        <v>9</v>
      </c>
      <c r="DA25" s="83" t="str">
        <f t="shared" si="6"/>
        <v>Projektingenieur 3</v>
      </c>
      <c r="DB25" s="20"/>
      <c r="DC25" s="33">
        <v>772</v>
      </c>
      <c r="DD25" s="33">
        <f t="shared" si="7"/>
        <v>8</v>
      </c>
      <c r="DE25" s="83" t="str">
        <f t="shared" si="8"/>
        <v>Projektingenieur 2</v>
      </c>
    </row>
    <row r="26" spans="1:109" s="19" customFormat="1" ht="27" x14ac:dyDescent="0.2">
      <c r="A26" s="53">
        <v>0</v>
      </c>
      <c r="B26" s="53"/>
      <c r="C26" s="53">
        <f t="shared" si="0"/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360</v>
      </c>
      <c r="P26" s="15" t="s">
        <v>463</v>
      </c>
      <c r="Q26" s="15">
        <v>22</v>
      </c>
      <c r="R26" s="42"/>
      <c r="S26" s="27" t="s">
        <v>190</v>
      </c>
      <c r="T26" s="21">
        <v>1972</v>
      </c>
      <c r="U26" s="28" t="s">
        <v>194</v>
      </c>
      <c r="V26" s="21">
        <v>1997</v>
      </c>
      <c r="W26" s="25"/>
      <c r="X26" s="21"/>
      <c r="Y26" s="28" t="s">
        <v>202</v>
      </c>
      <c r="Z26" s="21">
        <f t="shared" si="1"/>
        <v>15</v>
      </c>
      <c r="AA26" s="25" t="s">
        <v>678</v>
      </c>
      <c r="AB26" s="21" t="s">
        <v>309</v>
      </c>
      <c r="AC26" s="21"/>
      <c r="AE26" s="90" t="s">
        <v>402</v>
      </c>
      <c r="AF26" s="82"/>
      <c r="CP26" s="19" t="str">
        <f t="shared" si="2"/>
        <v>Stoffel Patric</v>
      </c>
      <c r="CR26" s="19">
        <f t="shared" si="3"/>
        <v>15</v>
      </c>
      <c r="CS26" s="19" t="str">
        <f t="shared" si="4"/>
        <v xml:space="preserve"> C/B 3)</v>
      </c>
      <c r="CT26" s="154">
        <v>4258</v>
      </c>
      <c r="CU26" s="126"/>
      <c r="CV26" s="125">
        <v>773</v>
      </c>
      <c r="CW26" s="33">
        <f t="shared" si="9"/>
        <v>9</v>
      </c>
      <c r="CX26" s="83" t="str">
        <f t="shared" si="10"/>
        <v>Projektingenieur 3</v>
      </c>
      <c r="CY26" s="125">
        <v>773</v>
      </c>
      <c r="CZ26" s="33">
        <f t="shared" si="5"/>
        <v>9</v>
      </c>
      <c r="DA26" s="83" t="str">
        <f t="shared" si="6"/>
        <v>Projektingenieur 3</v>
      </c>
      <c r="DB26" s="20"/>
      <c r="DC26" s="33">
        <v>772</v>
      </c>
      <c r="DD26" s="33">
        <f t="shared" si="7"/>
        <v>8</v>
      </c>
      <c r="DE26" s="83" t="str">
        <f t="shared" si="8"/>
        <v>Projektingenieur 2</v>
      </c>
    </row>
    <row r="27" spans="1:109" s="19" customFormat="1" ht="27" x14ac:dyDescent="0.2">
      <c r="A27" s="53">
        <v>0</v>
      </c>
      <c r="B27" s="53"/>
      <c r="C27" s="53">
        <f t="shared" si="0"/>
        <v>1</v>
      </c>
      <c r="D27" s="55">
        <v>1</v>
      </c>
      <c r="E27" s="55"/>
      <c r="F27" s="56"/>
      <c r="G27" s="54"/>
      <c r="H27" s="54"/>
      <c r="I27" s="56"/>
      <c r="J27" s="54"/>
      <c r="K27" s="56"/>
      <c r="L27" s="56"/>
      <c r="M27" s="56"/>
      <c r="N27" s="58"/>
      <c r="O27" s="52" t="s">
        <v>359</v>
      </c>
      <c r="P27" s="15" t="s">
        <v>464</v>
      </c>
      <c r="Q27" s="15">
        <v>23</v>
      </c>
      <c r="R27" s="42"/>
      <c r="S27" s="27" t="s">
        <v>206</v>
      </c>
      <c r="T27" s="21">
        <v>1969</v>
      </c>
      <c r="U27" s="28" t="s">
        <v>221</v>
      </c>
      <c r="V27" s="21">
        <v>1998</v>
      </c>
      <c r="W27" s="25"/>
      <c r="X27" s="21"/>
      <c r="Y27" s="28" t="s">
        <v>548</v>
      </c>
      <c r="Z27" s="21">
        <f t="shared" si="1"/>
        <v>14</v>
      </c>
      <c r="AA27" s="25" t="s">
        <v>679</v>
      </c>
      <c r="AB27" s="21" t="s">
        <v>309</v>
      </c>
      <c r="AC27" s="21"/>
      <c r="AE27" s="90" t="s">
        <v>402</v>
      </c>
      <c r="AF27" s="82"/>
      <c r="CP27" s="19" t="str">
        <f t="shared" si="2"/>
        <v>Fuchs Christian</v>
      </c>
      <c r="CR27" s="19">
        <f t="shared" si="3"/>
        <v>14</v>
      </c>
      <c r="CS27" s="19" t="str">
        <f t="shared" si="4"/>
        <v xml:space="preserve"> C/B 3)</v>
      </c>
      <c r="CT27" s="154">
        <v>4263</v>
      </c>
      <c r="CU27" s="126"/>
      <c r="CV27" s="125">
        <v>773</v>
      </c>
      <c r="CW27" s="33">
        <f t="shared" si="9"/>
        <v>9</v>
      </c>
      <c r="CX27" s="83" t="str">
        <f t="shared" si="10"/>
        <v>Projektingenieur 3</v>
      </c>
      <c r="CY27" s="125">
        <v>773</v>
      </c>
      <c r="CZ27" s="33">
        <f t="shared" si="5"/>
        <v>9</v>
      </c>
      <c r="DA27" s="83" t="str">
        <f t="shared" si="6"/>
        <v>Projektingenieur 3</v>
      </c>
      <c r="DB27" s="20"/>
      <c r="DC27" s="33">
        <v>772</v>
      </c>
      <c r="DD27" s="33">
        <f t="shared" si="7"/>
        <v>8</v>
      </c>
      <c r="DE27" s="83" t="str">
        <f t="shared" si="8"/>
        <v>Projektingenieur 2</v>
      </c>
    </row>
    <row r="28" spans="1:109" s="19" customFormat="1" ht="15.75" x14ac:dyDescent="0.2">
      <c r="A28" s="53">
        <v>0</v>
      </c>
      <c r="B28" s="53"/>
      <c r="C28" s="53">
        <f t="shared" si="0"/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360</v>
      </c>
      <c r="P28" s="15" t="s">
        <v>446</v>
      </c>
      <c r="Q28" s="15">
        <v>24</v>
      </c>
      <c r="R28" s="16"/>
      <c r="S28" s="20" t="s">
        <v>109</v>
      </c>
      <c r="T28" s="21">
        <v>1947</v>
      </c>
      <c r="U28" s="26" t="s">
        <v>198</v>
      </c>
      <c r="V28" s="21">
        <v>1971</v>
      </c>
      <c r="W28" s="26"/>
      <c r="X28" s="21"/>
      <c r="Y28" s="28" t="s">
        <v>91</v>
      </c>
      <c r="Z28" s="21">
        <f t="shared" si="1"/>
        <v>41</v>
      </c>
      <c r="AA28" s="25" t="s">
        <v>670</v>
      </c>
      <c r="AB28" s="21" t="s">
        <v>885</v>
      </c>
      <c r="AC28" s="21"/>
      <c r="AE28" s="90" t="s">
        <v>373</v>
      </c>
      <c r="AF28" s="82"/>
      <c r="CP28" s="19" t="str">
        <f t="shared" si="2"/>
        <v>Yelman Mahir</v>
      </c>
      <c r="CR28" s="19">
        <f t="shared" si="3"/>
        <v>41</v>
      </c>
      <c r="CS28" s="152" t="str">
        <f t="shared" si="4"/>
        <v xml:space="preserve"> C/B 5)</v>
      </c>
      <c r="CT28" s="154">
        <v>4162</v>
      </c>
      <c r="CU28" s="126"/>
      <c r="CV28" s="125">
        <v>773</v>
      </c>
      <c r="CW28" s="33">
        <f t="shared" si="9"/>
        <v>9</v>
      </c>
      <c r="CX28" s="83" t="str">
        <f t="shared" si="10"/>
        <v>Projektingenieur 3</v>
      </c>
      <c r="CY28" s="125">
        <v>772</v>
      </c>
      <c r="CZ28" s="33">
        <f t="shared" si="5"/>
        <v>8</v>
      </c>
      <c r="DA28" s="83" t="str">
        <f t="shared" si="6"/>
        <v>Projektingenieur 2</v>
      </c>
      <c r="DB28" s="20"/>
      <c r="DC28" s="33">
        <v>772</v>
      </c>
      <c r="DD28" s="33">
        <f t="shared" si="7"/>
        <v>8</v>
      </c>
      <c r="DE28" s="83" t="str">
        <f t="shared" si="8"/>
        <v>Projektingenieur 2</v>
      </c>
    </row>
    <row r="29" spans="1:109" s="19" customFormat="1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361</v>
      </c>
      <c r="P29" s="15" t="s">
        <v>447</v>
      </c>
      <c r="Q29" s="15">
        <v>25</v>
      </c>
      <c r="R29" s="16"/>
      <c r="S29" s="20" t="s">
        <v>111</v>
      </c>
      <c r="T29" s="21">
        <v>1954</v>
      </c>
      <c r="U29" s="28" t="s">
        <v>195</v>
      </c>
      <c r="V29" s="21">
        <v>1976</v>
      </c>
      <c r="W29" s="25"/>
      <c r="X29" s="21"/>
      <c r="Y29" s="28" t="s">
        <v>547</v>
      </c>
      <c r="Z29" s="21">
        <f t="shared" si="1"/>
        <v>36</v>
      </c>
      <c r="AA29" s="25" t="s">
        <v>671</v>
      </c>
      <c r="AB29" s="21" t="s">
        <v>105</v>
      </c>
      <c r="AC29" s="21"/>
      <c r="AE29" s="90" t="s">
        <v>415</v>
      </c>
      <c r="AF29" s="82"/>
      <c r="CP29" s="19" t="str">
        <f t="shared" si="2"/>
        <v>Buser Edi</v>
      </c>
      <c r="CR29" s="19">
        <f t="shared" si="3"/>
        <v>36</v>
      </c>
      <c r="CS29" s="19" t="str">
        <f t="shared" si="4"/>
        <v>C</v>
      </c>
      <c r="CT29" s="154">
        <v>3160</v>
      </c>
      <c r="CU29" s="126"/>
      <c r="CV29" s="125">
        <v>772</v>
      </c>
      <c r="CW29" s="33">
        <f t="shared" si="9"/>
        <v>8</v>
      </c>
      <c r="CX29" s="83" t="str">
        <f t="shared" si="10"/>
        <v>Projektingenieur 2</v>
      </c>
      <c r="CY29" s="125">
        <v>772</v>
      </c>
      <c r="CZ29" s="33">
        <f t="shared" si="5"/>
        <v>8</v>
      </c>
      <c r="DA29" s="83" t="str">
        <f t="shared" si="6"/>
        <v>Projektingenieur 2</v>
      </c>
      <c r="DB29" s="20"/>
      <c r="DC29" s="33">
        <v>772</v>
      </c>
      <c r="DD29" s="33">
        <f t="shared" si="7"/>
        <v>8</v>
      </c>
      <c r="DE29" s="83" t="str">
        <f t="shared" si="8"/>
        <v>Projektingenieur 2</v>
      </c>
    </row>
    <row r="30" spans="1:109" s="19" customFormat="1" x14ac:dyDescent="0.2">
      <c r="A30" s="53">
        <v>0</v>
      </c>
      <c r="B30" s="53"/>
      <c r="C30" s="53">
        <f t="shared" si="0"/>
        <v>1</v>
      </c>
      <c r="D30" s="55">
        <v>1</v>
      </c>
      <c r="E30" s="55"/>
      <c r="F30" s="56"/>
      <c r="G30" s="54"/>
      <c r="H30" s="54">
        <v>1</v>
      </c>
      <c r="I30" s="56"/>
      <c r="J30" s="54"/>
      <c r="K30" s="56"/>
      <c r="L30" s="56"/>
      <c r="M30" s="56"/>
      <c r="N30" s="58"/>
      <c r="O30" s="52" t="s">
        <v>359</v>
      </c>
      <c r="P30" s="15" t="s">
        <v>448</v>
      </c>
      <c r="Q30" s="15">
        <v>26</v>
      </c>
      <c r="R30" s="16"/>
      <c r="S30" s="20" t="s">
        <v>112</v>
      </c>
      <c r="T30" s="21">
        <v>1956</v>
      </c>
      <c r="U30" s="26" t="s">
        <v>854</v>
      </c>
      <c r="V30" s="21">
        <v>1981</v>
      </c>
      <c r="W30" s="25" t="s">
        <v>855</v>
      </c>
      <c r="X30" s="21">
        <v>1990</v>
      </c>
      <c r="Y30" s="28" t="s">
        <v>329</v>
      </c>
      <c r="Z30" s="21">
        <f t="shared" si="1"/>
        <v>31</v>
      </c>
      <c r="AA30" s="25" t="s">
        <v>671</v>
      </c>
      <c r="AB30" s="21" t="s">
        <v>105</v>
      </c>
      <c r="AC30" s="21"/>
      <c r="AE30" s="90" t="s">
        <v>389</v>
      </c>
      <c r="AF30" s="82"/>
      <c r="CP30" s="19" t="str">
        <f t="shared" si="2"/>
        <v>Bergmann Georg</v>
      </c>
      <c r="CR30" s="19">
        <f t="shared" si="3"/>
        <v>31</v>
      </c>
      <c r="CS30" s="19" t="str">
        <f t="shared" si="4"/>
        <v>C</v>
      </c>
      <c r="CT30" s="154">
        <v>4185</v>
      </c>
      <c r="CU30" s="126"/>
      <c r="CV30" s="125">
        <v>772</v>
      </c>
      <c r="CW30" s="33">
        <f t="shared" si="9"/>
        <v>8</v>
      </c>
      <c r="CX30" s="83" t="str">
        <f t="shared" si="10"/>
        <v>Projektingenieur 2</v>
      </c>
      <c r="CY30" s="125">
        <v>772</v>
      </c>
      <c r="CZ30" s="33">
        <f t="shared" si="5"/>
        <v>8</v>
      </c>
      <c r="DA30" s="83" t="str">
        <f t="shared" si="6"/>
        <v>Projektingenieur 2</v>
      </c>
      <c r="DB30" s="20"/>
      <c r="DC30" s="33">
        <v>772</v>
      </c>
      <c r="DD30" s="33">
        <f t="shared" si="7"/>
        <v>8</v>
      </c>
      <c r="DE30" s="83" t="str">
        <f t="shared" si="8"/>
        <v>Projektingenieur 2</v>
      </c>
    </row>
    <row r="31" spans="1:109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450</v>
      </c>
      <c r="Q31" s="15">
        <v>27</v>
      </c>
      <c r="R31" s="16"/>
      <c r="S31" s="20" t="s">
        <v>214</v>
      </c>
      <c r="T31" s="21">
        <v>1960</v>
      </c>
      <c r="U31" s="28" t="s">
        <v>237</v>
      </c>
      <c r="V31" s="21">
        <v>1986</v>
      </c>
      <c r="W31" s="25"/>
      <c r="X31" s="21"/>
      <c r="Y31" s="28" t="s">
        <v>228</v>
      </c>
      <c r="Z31" s="21">
        <f t="shared" si="1"/>
        <v>26</v>
      </c>
      <c r="AA31" s="25" t="s">
        <v>672</v>
      </c>
      <c r="AB31" s="21" t="s">
        <v>105</v>
      </c>
      <c r="AC31" s="21"/>
      <c r="AE31" s="90" t="s">
        <v>373</v>
      </c>
      <c r="AF31" s="82"/>
      <c r="CP31" s="19" t="str">
        <f t="shared" si="2"/>
        <v>Beck Peter</v>
      </c>
      <c r="CR31" s="19">
        <f t="shared" si="3"/>
        <v>26</v>
      </c>
      <c r="CS31" s="19" t="str">
        <f t="shared" si="4"/>
        <v>C</v>
      </c>
      <c r="CT31" s="154">
        <v>4269</v>
      </c>
      <c r="CU31" s="126"/>
      <c r="CV31" s="125">
        <v>772</v>
      </c>
      <c r="CW31" s="33">
        <f t="shared" si="9"/>
        <v>8</v>
      </c>
      <c r="CX31" s="83" t="str">
        <f t="shared" si="10"/>
        <v>Projektingenieur 2</v>
      </c>
      <c r="CY31" s="125">
        <v>772</v>
      </c>
      <c r="CZ31" s="33">
        <f t="shared" si="5"/>
        <v>8</v>
      </c>
      <c r="DA31" s="83" t="str">
        <f t="shared" si="6"/>
        <v>Projektingenieur 2</v>
      </c>
      <c r="DB31" s="20"/>
      <c r="DC31" s="33">
        <v>772</v>
      </c>
      <c r="DD31" s="33">
        <f t="shared" si="7"/>
        <v>8</v>
      </c>
      <c r="DE31" s="83" t="str">
        <f t="shared" si="8"/>
        <v>Projektingenieur 2</v>
      </c>
    </row>
    <row r="32" spans="1:109" s="19" customFormat="1" x14ac:dyDescent="0.2">
      <c r="A32" s="53">
        <v>0</v>
      </c>
      <c r="B32" s="53"/>
      <c r="C32" s="53">
        <f t="shared" si="0"/>
        <v>1</v>
      </c>
      <c r="D32" s="55"/>
      <c r="E32" s="55">
        <v>1</v>
      </c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361</v>
      </c>
      <c r="P32" s="15" t="s">
        <v>873</v>
      </c>
      <c r="Q32" s="15">
        <v>28</v>
      </c>
      <c r="R32" s="16"/>
      <c r="S32" s="20" t="s">
        <v>874</v>
      </c>
      <c r="T32" s="21">
        <v>1959</v>
      </c>
      <c r="U32" s="26" t="s">
        <v>117</v>
      </c>
      <c r="V32" s="21">
        <v>1990</v>
      </c>
      <c r="W32" s="25"/>
      <c r="X32" s="21"/>
      <c r="Y32" s="28" t="s">
        <v>875</v>
      </c>
      <c r="Z32" s="21">
        <f t="shared" si="1"/>
        <v>22</v>
      </c>
      <c r="AA32" s="25" t="s">
        <v>671</v>
      </c>
      <c r="AB32" s="21" t="s">
        <v>105</v>
      </c>
      <c r="AC32" s="21"/>
      <c r="AE32" s="90" t="s">
        <v>389</v>
      </c>
      <c r="AF32" s="82"/>
      <c r="CP32" s="19" t="str">
        <f t="shared" si="2"/>
        <v>Wick Bernd</v>
      </c>
      <c r="CR32" s="19">
        <f t="shared" si="3"/>
        <v>22</v>
      </c>
      <c r="CS32" s="19" t="str">
        <f t="shared" si="4"/>
        <v>C</v>
      </c>
      <c r="CT32" s="154">
        <v>3208</v>
      </c>
      <c r="CU32" s="126"/>
      <c r="CV32" s="125">
        <v>772</v>
      </c>
      <c r="CW32" s="33">
        <f t="shared" si="9"/>
        <v>8</v>
      </c>
      <c r="CX32" s="83" t="str">
        <f t="shared" si="10"/>
        <v>Projektingenieur 2</v>
      </c>
      <c r="CY32" s="125"/>
      <c r="CZ32" s="33"/>
      <c r="DA32" s="83"/>
      <c r="DB32" s="20"/>
      <c r="DC32" s="33">
        <v>772</v>
      </c>
      <c r="DD32" s="33">
        <f t="shared" si="7"/>
        <v>8</v>
      </c>
      <c r="DE32" s="83" t="str">
        <f t="shared" si="8"/>
        <v>Projektingenieur 2</v>
      </c>
    </row>
    <row r="33" spans="1:109" s="19" customFormat="1" x14ac:dyDescent="0.2">
      <c r="A33" s="53">
        <v>1</v>
      </c>
      <c r="B33" s="53"/>
      <c r="C33" s="53">
        <f t="shared" si="0"/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359</v>
      </c>
      <c r="P33" s="15" t="s">
        <v>452</v>
      </c>
      <c r="Q33" s="15">
        <v>29</v>
      </c>
      <c r="R33" s="42"/>
      <c r="S33" s="27" t="s">
        <v>122</v>
      </c>
      <c r="T33" s="21">
        <v>1968</v>
      </c>
      <c r="U33" s="28" t="s">
        <v>201</v>
      </c>
      <c r="V33" s="21">
        <v>1994</v>
      </c>
      <c r="W33" s="25"/>
      <c r="X33" s="21"/>
      <c r="Y33" s="26" t="s">
        <v>123</v>
      </c>
      <c r="Z33" s="21">
        <f t="shared" si="1"/>
        <v>18</v>
      </c>
      <c r="AA33" s="25" t="s">
        <v>673</v>
      </c>
      <c r="AB33" s="21" t="s">
        <v>105</v>
      </c>
      <c r="AC33" s="21"/>
      <c r="AE33" s="90" t="s">
        <v>373</v>
      </c>
      <c r="AF33" s="82"/>
      <c r="CP33" s="19" t="str">
        <f t="shared" si="2"/>
        <v>Kern Etienne</v>
      </c>
      <c r="CR33" s="19">
        <f t="shared" si="3"/>
        <v>18</v>
      </c>
      <c r="CS33" s="19" t="str">
        <f t="shared" si="4"/>
        <v>C</v>
      </c>
      <c r="CT33" s="154">
        <v>4246</v>
      </c>
      <c r="CU33" s="126"/>
      <c r="CV33" s="125">
        <v>772</v>
      </c>
      <c r="CW33" s="33">
        <f t="shared" si="9"/>
        <v>8</v>
      </c>
      <c r="CX33" s="83" t="str">
        <f t="shared" si="10"/>
        <v>Projektingenieur 2</v>
      </c>
      <c r="CY33" s="125">
        <v>772</v>
      </c>
      <c r="CZ33" s="33">
        <f t="shared" ref="CZ33:CZ44" si="11">VLOOKUP($CY33,Funktionsbezeichnungen,3,0)</f>
        <v>8</v>
      </c>
      <c r="DA33" s="83" t="str">
        <f t="shared" ref="DA33:DA44" si="12">VLOOKUP($CY33,Funktionsbezeichnungen,2,0)</f>
        <v>Projektingenieur 2</v>
      </c>
      <c r="DB33" s="20"/>
      <c r="DC33" s="33">
        <v>772</v>
      </c>
      <c r="DD33" s="33">
        <f t="shared" si="7"/>
        <v>8</v>
      </c>
      <c r="DE33" s="83" t="str">
        <f t="shared" si="8"/>
        <v>Projektingenieur 2</v>
      </c>
    </row>
    <row r="34" spans="1:109" s="19" customFormat="1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52" t="s">
        <v>360</v>
      </c>
      <c r="P34" s="15" t="s">
        <v>458</v>
      </c>
      <c r="Q34" s="15">
        <v>30</v>
      </c>
      <c r="R34" s="16"/>
      <c r="S34" s="20" t="s">
        <v>275</v>
      </c>
      <c r="T34" s="21">
        <v>1969</v>
      </c>
      <c r="U34" s="28" t="s">
        <v>299</v>
      </c>
      <c r="V34" s="21">
        <v>1996</v>
      </c>
      <c r="W34" s="25"/>
      <c r="X34" s="21"/>
      <c r="Y34" s="25" t="s">
        <v>276</v>
      </c>
      <c r="Z34" s="21">
        <f t="shared" si="1"/>
        <v>16</v>
      </c>
      <c r="AA34" s="25" t="s">
        <v>110</v>
      </c>
      <c r="AB34" s="21" t="s">
        <v>105</v>
      </c>
      <c r="AC34" s="21"/>
      <c r="AE34" s="90" t="s">
        <v>376</v>
      </c>
      <c r="AF34" s="82"/>
      <c r="CP34" s="19" t="str">
        <f t="shared" si="2"/>
        <v>Knoll Bernd</v>
      </c>
      <c r="CR34" s="19">
        <f t="shared" si="3"/>
        <v>16</v>
      </c>
      <c r="CS34" s="19" t="str">
        <f t="shared" si="4"/>
        <v>C</v>
      </c>
      <c r="CT34" s="154">
        <v>4291</v>
      </c>
      <c r="CU34" s="126"/>
      <c r="CV34" s="125">
        <v>772</v>
      </c>
      <c r="CW34" s="33">
        <f t="shared" si="9"/>
        <v>8</v>
      </c>
      <c r="CX34" s="83" t="str">
        <f t="shared" si="10"/>
        <v>Projektingenieur 2</v>
      </c>
      <c r="CY34" s="125">
        <v>772</v>
      </c>
      <c r="CZ34" s="33">
        <f t="shared" si="11"/>
        <v>8</v>
      </c>
      <c r="DA34" s="83" t="str">
        <f t="shared" si="12"/>
        <v>Projektingenieur 2</v>
      </c>
      <c r="DB34" s="20"/>
      <c r="DC34" s="33">
        <v>772</v>
      </c>
      <c r="DD34" s="33">
        <f t="shared" si="7"/>
        <v>8</v>
      </c>
      <c r="DE34" s="83" t="str">
        <f t="shared" si="8"/>
        <v>Projektingenieur 2</v>
      </c>
    </row>
    <row r="35" spans="1:109" s="19" customFormat="1" ht="24.95" customHeight="1" x14ac:dyDescent="0.2">
      <c r="A35" s="53">
        <v>0</v>
      </c>
      <c r="B35" s="53">
        <v>1</v>
      </c>
      <c r="C35" s="53">
        <f t="shared" si="0"/>
        <v>1</v>
      </c>
      <c r="D35" s="55"/>
      <c r="E35" s="55"/>
      <c r="F35" s="56">
        <v>1</v>
      </c>
      <c r="G35" s="54"/>
      <c r="H35" s="54"/>
      <c r="I35" s="56"/>
      <c r="J35" s="54"/>
      <c r="K35" s="56"/>
      <c r="L35" s="56"/>
      <c r="M35" s="56"/>
      <c r="N35" s="58"/>
      <c r="O35" s="52" t="s">
        <v>359</v>
      </c>
      <c r="P35" s="15" t="s">
        <v>460</v>
      </c>
      <c r="Q35" s="15">
        <v>31</v>
      </c>
      <c r="R35" s="42"/>
      <c r="S35" s="27" t="s">
        <v>231</v>
      </c>
      <c r="T35" s="21">
        <v>1967</v>
      </c>
      <c r="U35" s="28" t="s">
        <v>232</v>
      </c>
      <c r="V35" s="21">
        <v>1996</v>
      </c>
      <c r="W35" s="25"/>
      <c r="X35" s="21"/>
      <c r="Y35" s="28" t="s">
        <v>233</v>
      </c>
      <c r="Z35" s="21">
        <f t="shared" si="1"/>
        <v>16</v>
      </c>
      <c r="AA35" s="25" t="s">
        <v>675</v>
      </c>
      <c r="AB35" s="21" t="s">
        <v>105</v>
      </c>
      <c r="AC35" s="21"/>
      <c r="AE35" s="90" t="s">
        <v>373</v>
      </c>
      <c r="AF35" s="82"/>
      <c r="CP35" s="19" t="str">
        <f t="shared" si="2"/>
        <v>Ruff Ute</v>
      </c>
      <c r="CR35" s="19">
        <f t="shared" si="3"/>
        <v>16</v>
      </c>
      <c r="CS35" s="19" t="str">
        <f t="shared" si="4"/>
        <v>C</v>
      </c>
      <c r="CT35" s="154">
        <v>4277</v>
      </c>
      <c r="CU35" s="126"/>
      <c r="CV35" s="125">
        <v>782</v>
      </c>
      <c r="CW35" s="33">
        <f t="shared" si="9"/>
        <v>8</v>
      </c>
      <c r="CX35" s="83" t="str">
        <f t="shared" si="10"/>
        <v>Projektingenieur 2</v>
      </c>
      <c r="CY35" s="125">
        <v>782</v>
      </c>
      <c r="CZ35" s="33">
        <f t="shared" si="11"/>
        <v>8</v>
      </c>
      <c r="DA35" s="83" t="str">
        <f t="shared" si="12"/>
        <v>Projektingenieur 2</v>
      </c>
      <c r="DB35" s="20"/>
      <c r="DC35" s="33">
        <v>782</v>
      </c>
      <c r="DD35" s="33">
        <f t="shared" si="7"/>
        <v>8</v>
      </c>
      <c r="DE35" s="83" t="str">
        <f t="shared" si="8"/>
        <v>Projektingenieur 2</v>
      </c>
    </row>
    <row r="36" spans="1:109" s="19" customFormat="1" x14ac:dyDescent="0.2">
      <c r="A36" s="53">
        <v>0</v>
      </c>
      <c r="B36" s="53">
        <v>1</v>
      </c>
      <c r="C36" s="53">
        <f t="shared" si="0"/>
        <v>1</v>
      </c>
      <c r="D36" s="55"/>
      <c r="E36" s="55">
        <v>1</v>
      </c>
      <c r="F36" s="56"/>
      <c r="G36" s="54"/>
      <c r="H36" s="54"/>
      <c r="I36" s="56"/>
      <c r="J36" s="54"/>
      <c r="K36" s="56"/>
      <c r="L36" s="56"/>
      <c r="M36" s="56"/>
      <c r="N36" s="58"/>
      <c r="O36" s="52" t="s">
        <v>361</v>
      </c>
      <c r="P36" s="15" t="s">
        <v>465</v>
      </c>
      <c r="Q36" s="15">
        <v>32</v>
      </c>
      <c r="R36" s="42"/>
      <c r="S36" s="27" t="s">
        <v>262</v>
      </c>
      <c r="T36" s="21">
        <v>1969</v>
      </c>
      <c r="U36" s="28" t="s">
        <v>117</v>
      </c>
      <c r="V36" s="21">
        <v>1998</v>
      </c>
      <c r="W36" s="25"/>
      <c r="X36" s="21"/>
      <c r="Y36" s="28" t="s">
        <v>263</v>
      </c>
      <c r="Z36" s="21">
        <f t="shared" si="1"/>
        <v>14</v>
      </c>
      <c r="AA36" s="25" t="s">
        <v>680</v>
      </c>
      <c r="AB36" s="21" t="s">
        <v>105</v>
      </c>
      <c r="AC36" s="21"/>
      <c r="AE36" s="157" t="s">
        <v>373</v>
      </c>
      <c r="AF36" s="82"/>
      <c r="CP36" s="19" t="str">
        <f t="shared" si="2"/>
        <v>Haas Gabi</v>
      </c>
      <c r="CR36" s="19">
        <f t="shared" si="3"/>
        <v>14</v>
      </c>
      <c r="CS36" s="19" t="str">
        <f t="shared" si="4"/>
        <v>C</v>
      </c>
      <c r="CT36" s="154">
        <v>4288</v>
      </c>
      <c r="CU36" s="126"/>
      <c r="CV36" s="125">
        <v>772</v>
      </c>
      <c r="CW36" s="33">
        <f t="shared" si="9"/>
        <v>8</v>
      </c>
      <c r="CX36" s="83" t="str">
        <f t="shared" si="10"/>
        <v>Projektingenieur 2</v>
      </c>
      <c r="CY36" s="125">
        <v>772</v>
      </c>
      <c r="CZ36" s="33">
        <f t="shared" si="11"/>
        <v>8</v>
      </c>
      <c r="DA36" s="83" t="str">
        <f t="shared" si="12"/>
        <v>Projektingenieur 2</v>
      </c>
      <c r="DB36" s="20"/>
      <c r="DC36" s="33">
        <v>772</v>
      </c>
      <c r="DD36" s="33">
        <f t="shared" si="7"/>
        <v>8</v>
      </c>
      <c r="DE36" s="83" t="str">
        <f t="shared" si="8"/>
        <v>Projektingenieur 2</v>
      </c>
    </row>
    <row r="37" spans="1:109" s="19" customFormat="1" x14ac:dyDescent="0.2">
      <c r="A37" s="53">
        <v>0</v>
      </c>
      <c r="B37" s="53"/>
      <c r="C37" s="53">
        <f t="shared" si="0"/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359</v>
      </c>
      <c r="P37" s="15" t="s">
        <v>466</v>
      </c>
      <c r="Q37" s="15">
        <v>33</v>
      </c>
      <c r="R37" s="42"/>
      <c r="S37" s="27" t="s">
        <v>246</v>
      </c>
      <c r="T37" s="21">
        <v>1972</v>
      </c>
      <c r="U37" s="28" t="s">
        <v>198</v>
      </c>
      <c r="V37" s="21">
        <v>1998</v>
      </c>
      <c r="W37" s="25"/>
      <c r="X37" s="21"/>
      <c r="Y37" s="28" t="s">
        <v>247</v>
      </c>
      <c r="Z37" s="21">
        <f t="shared" si="1"/>
        <v>14</v>
      </c>
      <c r="AA37" s="25" t="s">
        <v>392</v>
      </c>
      <c r="AB37" s="21" t="s">
        <v>105</v>
      </c>
      <c r="AC37" s="21"/>
      <c r="AE37" s="90" t="s">
        <v>404</v>
      </c>
      <c r="AF37" s="82"/>
      <c r="CP37" s="19" t="str">
        <f t="shared" si="2"/>
        <v>Martin Dirk</v>
      </c>
      <c r="CR37" s="19">
        <f t="shared" si="3"/>
        <v>14</v>
      </c>
      <c r="CS37" s="19" t="str">
        <f t="shared" si="4"/>
        <v>C</v>
      </c>
      <c r="CT37" s="154">
        <v>7696</v>
      </c>
      <c r="CU37" s="126"/>
      <c r="CV37" s="125">
        <v>772</v>
      </c>
      <c r="CW37" s="33">
        <f t="shared" si="9"/>
        <v>8</v>
      </c>
      <c r="CX37" s="83" t="str">
        <f t="shared" si="10"/>
        <v>Projektingenieur 2</v>
      </c>
      <c r="CY37" s="125">
        <v>772</v>
      </c>
      <c r="CZ37" s="33">
        <f t="shared" si="11"/>
        <v>8</v>
      </c>
      <c r="DA37" s="83" t="str">
        <f t="shared" si="12"/>
        <v>Projektingenieur 2</v>
      </c>
      <c r="DB37" s="20"/>
      <c r="DC37" s="33">
        <v>772</v>
      </c>
      <c r="DD37" s="33">
        <f t="shared" si="7"/>
        <v>8</v>
      </c>
      <c r="DE37" s="83" t="str">
        <f t="shared" si="8"/>
        <v>Projektingenieur 2</v>
      </c>
    </row>
    <row r="38" spans="1:109" s="19" customFormat="1" x14ac:dyDescent="0.2">
      <c r="A38" s="53">
        <v>0</v>
      </c>
      <c r="B38" s="53">
        <v>1</v>
      </c>
      <c r="C38" s="53">
        <f t="shared" si="0"/>
        <v>1</v>
      </c>
      <c r="D38" s="55">
        <v>1</v>
      </c>
      <c r="E38" s="55"/>
      <c r="F38" s="56"/>
      <c r="G38" s="54"/>
      <c r="H38" s="54"/>
      <c r="I38" s="56"/>
      <c r="J38" s="54"/>
      <c r="K38" s="56"/>
      <c r="L38" s="56"/>
      <c r="M38" s="56"/>
      <c r="N38" s="58"/>
      <c r="O38" s="52" t="s">
        <v>360</v>
      </c>
      <c r="P38" s="15" t="s">
        <v>549</v>
      </c>
      <c r="Q38" s="15">
        <v>34</v>
      </c>
      <c r="R38" s="42"/>
      <c r="S38" s="27" t="s">
        <v>550</v>
      </c>
      <c r="T38" s="21">
        <v>1974</v>
      </c>
      <c r="U38" s="28" t="s">
        <v>197</v>
      </c>
      <c r="V38" s="21">
        <v>1999</v>
      </c>
      <c r="W38" s="120" t="s">
        <v>616</v>
      </c>
      <c r="X38" s="118">
        <v>2009</v>
      </c>
      <c r="Y38" s="28"/>
      <c r="Z38" s="21">
        <f t="shared" si="1"/>
        <v>13</v>
      </c>
      <c r="AA38" s="25" t="s">
        <v>681</v>
      </c>
      <c r="AB38" s="21" t="s">
        <v>105</v>
      </c>
      <c r="AC38" s="21"/>
      <c r="AE38" s="90" t="s">
        <v>373</v>
      </c>
      <c r="AF38" s="82"/>
      <c r="CP38" s="19" t="str">
        <f t="shared" si="2"/>
        <v>Raupp Daniela</v>
      </c>
      <c r="CR38" s="19">
        <f t="shared" si="3"/>
        <v>13</v>
      </c>
      <c r="CS38" s="19" t="str">
        <f t="shared" si="4"/>
        <v>C</v>
      </c>
      <c r="CT38" s="154">
        <v>3204</v>
      </c>
      <c r="CU38" s="126"/>
      <c r="CV38" s="125">
        <v>772</v>
      </c>
      <c r="CW38" s="33">
        <f t="shared" si="9"/>
        <v>8</v>
      </c>
      <c r="CX38" s="83" t="str">
        <f t="shared" si="10"/>
        <v>Projektingenieur 2</v>
      </c>
      <c r="CY38" s="125">
        <v>772</v>
      </c>
      <c r="CZ38" s="33">
        <f t="shared" si="11"/>
        <v>8</v>
      </c>
      <c r="DA38" s="83" t="str">
        <f t="shared" si="12"/>
        <v>Projektingenieur 2</v>
      </c>
      <c r="DB38" s="20"/>
      <c r="DC38" s="33">
        <v>772</v>
      </c>
      <c r="DD38" s="33">
        <f t="shared" si="7"/>
        <v>8</v>
      </c>
      <c r="DE38" s="83" t="str">
        <f t="shared" si="8"/>
        <v>Projektingenieur 2</v>
      </c>
    </row>
    <row r="39" spans="1:109" s="19" customFormat="1" x14ac:dyDescent="0.2">
      <c r="A39" s="53">
        <v>0</v>
      </c>
      <c r="B39" s="53"/>
      <c r="C39" s="53">
        <f t="shared" si="0"/>
        <v>1</v>
      </c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360</v>
      </c>
      <c r="P39" s="15" t="s">
        <v>640</v>
      </c>
      <c r="Q39" s="15">
        <v>35</v>
      </c>
      <c r="R39" s="42"/>
      <c r="S39" s="27" t="s">
        <v>641</v>
      </c>
      <c r="T39" s="21">
        <v>1971</v>
      </c>
      <c r="U39" s="28" t="s">
        <v>709</v>
      </c>
      <c r="V39" s="21">
        <v>2000</v>
      </c>
      <c r="W39" s="25"/>
      <c r="X39" s="21"/>
      <c r="Y39" s="28" t="s">
        <v>643</v>
      </c>
      <c r="Z39" s="21">
        <f t="shared" si="1"/>
        <v>12</v>
      </c>
      <c r="AA39" s="25" t="s">
        <v>97</v>
      </c>
      <c r="AB39" s="21" t="s">
        <v>105</v>
      </c>
      <c r="AC39" s="21"/>
      <c r="AE39" s="90" t="s">
        <v>373</v>
      </c>
      <c r="AF39" s="82"/>
      <c r="CP39" s="19" t="str">
        <f t="shared" si="2"/>
        <v>Albrecht Stefan</v>
      </c>
      <c r="CR39" s="19">
        <f t="shared" si="3"/>
        <v>12</v>
      </c>
      <c r="CS39" s="19" t="str">
        <f t="shared" si="4"/>
        <v>C</v>
      </c>
      <c r="CT39" s="154">
        <v>4900</v>
      </c>
      <c r="CU39" s="126"/>
      <c r="CV39" s="125">
        <v>772</v>
      </c>
      <c r="CW39" s="33">
        <f t="shared" si="9"/>
        <v>8</v>
      </c>
      <c r="CX39" s="83" t="str">
        <f t="shared" si="10"/>
        <v>Projektingenieur 2</v>
      </c>
      <c r="CY39" s="125">
        <v>772</v>
      </c>
      <c r="CZ39" s="33">
        <f t="shared" si="11"/>
        <v>8</v>
      </c>
      <c r="DA39" s="83" t="str">
        <f t="shared" si="12"/>
        <v>Projektingenieur 2</v>
      </c>
      <c r="DB39" s="20"/>
      <c r="DC39" s="33">
        <v>772</v>
      </c>
      <c r="DD39" s="33">
        <f t="shared" si="7"/>
        <v>8</v>
      </c>
      <c r="DE39" s="83" t="str">
        <f t="shared" si="8"/>
        <v>Projektingenieur 2</v>
      </c>
    </row>
    <row r="40" spans="1:109" s="19" customFormat="1" x14ac:dyDescent="0.2">
      <c r="A40" s="53">
        <v>0</v>
      </c>
      <c r="B40" s="53"/>
      <c r="C40" s="53">
        <f t="shared" si="0"/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358</v>
      </c>
      <c r="P40" s="15" t="s">
        <v>602</v>
      </c>
      <c r="Q40" s="15">
        <v>36</v>
      </c>
      <c r="R40" s="42"/>
      <c r="S40" s="27" t="s">
        <v>599</v>
      </c>
      <c r="T40" s="21">
        <v>1977</v>
      </c>
      <c r="U40" s="28" t="s">
        <v>600</v>
      </c>
      <c r="V40" s="21">
        <v>2000</v>
      </c>
      <c r="W40" s="25"/>
      <c r="X40" s="21"/>
      <c r="Y40" s="28" t="s">
        <v>601</v>
      </c>
      <c r="Z40" s="21">
        <f t="shared" si="1"/>
        <v>12</v>
      </c>
      <c r="AA40" s="25" t="s">
        <v>97</v>
      </c>
      <c r="AB40" s="21" t="s">
        <v>105</v>
      </c>
      <c r="AC40" s="21"/>
      <c r="AE40" s="90" t="s">
        <v>620</v>
      </c>
      <c r="AF40" s="82"/>
      <c r="CP40" s="19" t="str">
        <f t="shared" si="2"/>
        <v>Trouillet Jean-Georges</v>
      </c>
      <c r="CR40" s="19">
        <f t="shared" si="3"/>
        <v>12</v>
      </c>
      <c r="CS40" s="19" t="str">
        <f t="shared" si="4"/>
        <v>C</v>
      </c>
      <c r="CT40" s="154">
        <v>3206</v>
      </c>
      <c r="CU40" s="126"/>
      <c r="CV40" s="125">
        <v>772</v>
      </c>
      <c r="CW40" s="33">
        <f t="shared" si="9"/>
        <v>8</v>
      </c>
      <c r="CX40" s="83" t="str">
        <f t="shared" si="10"/>
        <v>Projektingenieur 2</v>
      </c>
      <c r="CY40" s="125">
        <v>772</v>
      </c>
      <c r="CZ40" s="33">
        <f t="shared" si="11"/>
        <v>8</v>
      </c>
      <c r="DA40" s="83" t="str">
        <f t="shared" si="12"/>
        <v>Projektingenieur 2</v>
      </c>
      <c r="DB40" s="20"/>
      <c r="DC40" s="33">
        <v>772</v>
      </c>
      <c r="DD40" s="33">
        <f t="shared" si="7"/>
        <v>8</v>
      </c>
      <c r="DE40" s="83" t="str">
        <f t="shared" si="8"/>
        <v>Projektingenieur 2</v>
      </c>
    </row>
    <row r="41" spans="1:109" s="19" customFormat="1" x14ac:dyDescent="0.2">
      <c r="A41" s="53">
        <v>0</v>
      </c>
      <c r="B41" s="53">
        <v>1</v>
      </c>
      <c r="C41" s="53">
        <f t="shared" si="0"/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52" t="s">
        <v>359</v>
      </c>
      <c r="P41" s="15" t="s">
        <v>470</v>
      </c>
      <c r="Q41" s="15">
        <v>37</v>
      </c>
      <c r="R41" s="42"/>
      <c r="S41" s="27" t="s">
        <v>227</v>
      </c>
      <c r="T41" s="21">
        <v>1976</v>
      </c>
      <c r="U41" s="28" t="s">
        <v>604</v>
      </c>
      <c r="V41" s="21">
        <v>2001</v>
      </c>
      <c r="W41" s="25"/>
      <c r="X41" s="21"/>
      <c r="Y41" s="28" t="s">
        <v>106</v>
      </c>
      <c r="Z41" s="21">
        <f t="shared" si="1"/>
        <v>11</v>
      </c>
      <c r="AA41" s="25" t="s">
        <v>605</v>
      </c>
      <c r="AB41" s="21" t="s">
        <v>105</v>
      </c>
      <c r="AC41" s="21"/>
      <c r="AE41" s="157" t="s">
        <v>891</v>
      </c>
      <c r="AF41" s="82"/>
      <c r="CP41" s="19" t="str">
        <f t="shared" si="2"/>
        <v>Chroust Steffi</v>
      </c>
      <c r="CR41" s="19">
        <f t="shared" si="3"/>
        <v>11</v>
      </c>
      <c r="CS41" s="19" t="str">
        <f t="shared" si="4"/>
        <v>C</v>
      </c>
      <c r="CT41" s="154">
        <v>4275</v>
      </c>
      <c r="CU41" s="126"/>
      <c r="CV41" s="125">
        <v>782</v>
      </c>
      <c r="CW41" s="33">
        <f t="shared" si="9"/>
        <v>8</v>
      </c>
      <c r="CX41" s="83" t="str">
        <f t="shared" si="10"/>
        <v>Projektingenieur 2</v>
      </c>
      <c r="CY41" s="125">
        <v>782</v>
      </c>
      <c r="CZ41" s="33">
        <f t="shared" si="11"/>
        <v>8</v>
      </c>
      <c r="DA41" s="83" t="str">
        <f t="shared" si="12"/>
        <v>Projektingenieur 2</v>
      </c>
      <c r="DB41" s="20"/>
      <c r="DC41" s="33">
        <v>781</v>
      </c>
      <c r="DD41" s="33">
        <f t="shared" si="7"/>
        <v>7</v>
      </c>
      <c r="DE41" s="83" t="str">
        <f t="shared" si="8"/>
        <v>Projektingenieur 1</v>
      </c>
    </row>
    <row r="42" spans="1:109" s="19" customFormat="1" x14ac:dyDescent="0.2">
      <c r="A42" s="53">
        <v>0</v>
      </c>
      <c r="B42" s="53"/>
      <c r="C42" s="53">
        <f t="shared" si="0"/>
        <v>1</v>
      </c>
      <c r="D42" s="55">
        <v>1</v>
      </c>
      <c r="E42" s="55"/>
      <c r="F42" s="56"/>
      <c r="G42" s="54"/>
      <c r="H42" s="54"/>
      <c r="I42" s="56"/>
      <c r="J42" s="54"/>
      <c r="K42" s="56"/>
      <c r="L42" s="56"/>
      <c r="M42" s="56"/>
      <c r="N42" s="58"/>
      <c r="O42" s="52" t="s">
        <v>359</v>
      </c>
      <c r="P42" s="15" t="s">
        <v>471</v>
      </c>
      <c r="Q42" s="15">
        <v>38</v>
      </c>
      <c r="R42" s="42"/>
      <c r="S42" s="27" t="s">
        <v>229</v>
      </c>
      <c r="T42" s="21">
        <v>1976</v>
      </c>
      <c r="U42" s="28" t="s">
        <v>241</v>
      </c>
      <c r="V42" s="21">
        <v>2001</v>
      </c>
      <c r="W42" s="25"/>
      <c r="X42" s="21"/>
      <c r="Y42" s="28" t="s">
        <v>337</v>
      </c>
      <c r="Z42" s="21">
        <f t="shared" si="1"/>
        <v>11</v>
      </c>
      <c r="AA42" s="25" t="s">
        <v>683</v>
      </c>
      <c r="AB42" s="21" t="s">
        <v>105</v>
      </c>
      <c r="AC42" s="21"/>
      <c r="AE42" s="90" t="s">
        <v>373</v>
      </c>
      <c r="AF42" s="82"/>
      <c r="CP42" s="19" t="str">
        <f t="shared" si="2"/>
        <v>Falzone Lorenzo</v>
      </c>
      <c r="CR42" s="19">
        <f t="shared" si="3"/>
        <v>11</v>
      </c>
      <c r="CS42" s="19" t="str">
        <f t="shared" si="4"/>
        <v>C</v>
      </c>
      <c r="CT42" s="154">
        <v>7695</v>
      </c>
      <c r="CU42" s="126"/>
      <c r="CV42" s="125">
        <v>772</v>
      </c>
      <c r="CW42" s="33">
        <f t="shared" si="9"/>
        <v>8</v>
      </c>
      <c r="CX42" s="83" t="str">
        <f t="shared" si="10"/>
        <v>Projektingenieur 2</v>
      </c>
      <c r="CY42" s="125">
        <v>772</v>
      </c>
      <c r="CZ42" s="33">
        <f t="shared" si="11"/>
        <v>8</v>
      </c>
      <c r="DA42" s="83" t="str">
        <f t="shared" si="12"/>
        <v>Projektingenieur 2</v>
      </c>
      <c r="DB42" s="20"/>
      <c r="DC42" s="33">
        <v>771</v>
      </c>
      <c r="DD42" s="33">
        <f t="shared" si="7"/>
        <v>7</v>
      </c>
      <c r="DE42" s="83" t="str">
        <f t="shared" si="8"/>
        <v>Projektingenieur 1</v>
      </c>
    </row>
    <row r="43" spans="1:109" s="19" customFormat="1" x14ac:dyDescent="0.2">
      <c r="A43" s="53">
        <v>0</v>
      </c>
      <c r="B43" s="53">
        <v>1</v>
      </c>
      <c r="C43" s="53">
        <f t="shared" si="0"/>
        <v>1</v>
      </c>
      <c r="D43" s="55">
        <v>1</v>
      </c>
      <c r="E43" s="55"/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360</v>
      </c>
      <c r="P43" s="15" t="s">
        <v>588</v>
      </c>
      <c r="Q43" s="15">
        <v>39</v>
      </c>
      <c r="R43" s="42"/>
      <c r="S43" s="27" t="s">
        <v>589</v>
      </c>
      <c r="T43" s="21">
        <v>1976</v>
      </c>
      <c r="U43" s="28" t="s">
        <v>194</v>
      </c>
      <c r="V43" s="21">
        <v>2001</v>
      </c>
      <c r="W43" s="25"/>
      <c r="X43" s="21"/>
      <c r="Y43" s="28"/>
      <c r="Z43" s="21">
        <f t="shared" si="1"/>
        <v>11</v>
      </c>
      <c r="AA43" s="25" t="s">
        <v>684</v>
      </c>
      <c r="AB43" s="21" t="s">
        <v>105</v>
      </c>
      <c r="AC43" s="21"/>
      <c r="AE43" s="90" t="s">
        <v>373</v>
      </c>
      <c r="AF43" s="82"/>
      <c r="CP43" s="19" t="str">
        <f t="shared" si="2"/>
        <v>Weber Madeleine</v>
      </c>
      <c r="CR43" s="19">
        <f t="shared" si="3"/>
        <v>11</v>
      </c>
      <c r="CS43" s="19" t="str">
        <f t="shared" si="4"/>
        <v>C</v>
      </c>
      <c r="CT43" s="154">
        <v>4350</v>
      </c>
      <c r="CU43" s="126"/>
      <c r="CV43" s="125">
        <v>772</v>
      </c>
      <c r="CW43" s="33">
        <f t="shared" si="9"/>
        <v>8</v>
      </c>
      <c r="CX43" s="83" t="str">
        <f t="shared" si="10"/>
        <v>Projektingenieur 2</v>
      </c>
      <c r="CY43" s="125">
        <v>772</v>
      </c>
      <c r="CZ43" s="33">
        <f t="shared" si="11"/>
        <v>8</v>
      </c>
      <c r="DA43" s="83" t="str">
        <f t="shared" si="12"/>
        <v>Projektingenieur 2</v>
      </c>
      <c r="DB43" s="20"/>
      <c r="DC43" s="33">
        <v>771</v>
      </c>
      <c r="DD43" s="33">
        <f t="shared" si="7"/>
        <v>7</v>
      </c>
      <c r="DE43" s="83" t="str">
        <f t="shared" si="8"/>
        <v>Projektingenieur 1</v>
      </c>
    </row>
    <row r="44" spans="1:109" s="19" customFormat="1" ht="25.5" customHeight="1" x14ac:dyDescent="0.2">
      <c r="A44" s="53">
        <v>0</v>
      </c>
      <c r="B44" s="53"/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469</v>
      </c>
      <c r="Q44" s="15">
        <v>40</v>
      </c>
      <c r="R44" s="42"/>
      <c r="S44" s="27" t="s">
        <v>301</v>
      </c>
      <c r="T44" s="21">
        <v>1975</v>
      </c>
      <c r="U44" s="28" t="s">
        <v>302</v>
      </c>
      <c r="V44" s="21">
        <v>2001</v>
      </c>
      <c r="W44" s="25"/>
      <c r="X44" s="21"/>
      <c r="Y44" s="28" t="s">
        <v>303</v>
      </c>
      <c r="Z44" s="21">
        <f t="shared" si="1"/>
        <v>11</v>
      </c>
      <c r="AA44" s="25" t="s">
        <v>682</v>
      </c>
      <c r="AB44" s="21" t="s">
        <v>878</v>
      </c>
      <c r="AC44" s="21"/>
      <c r="AE44" s="90" t="s">
        <v>373</v>
      </c>
      <c r="AF44" s="82"/>
      <c r="CP44" s="19" t="str">
        <f t="shared" si="2"/>
        <v>Rey Lionel</v>
      </c>
      <c r="CR44" s="19">
        <f t="shared" si="3"/>
        <v>11</v>
      </c>
      <c r="CS44" s="19" t="str">
        <f t="shared" si="4"/>
        <v xml:space="preserve"> C/D 1)</v>
      </c>
      <c r="CT44" s="154">
        <v>4299</v>
      </c>
      <c r="CU44" s="126"/>
      <c r="CV44" s="125">
        <v>782</v>
      </c>
      <c r="CW44" s="33">
        <f t="shared" ref="CW44:CW78" si="13">VLOOKUP($CV44,Funktionsbezeichnungen,3,0)</f>
        <v>8</v>
      </c>
      <c r="CX44" s="83" t="str">
        <f t="shared" ref="CX44:CX78" si="14">VLOOKUP($CV44,Funktionsbezeichnungen,2,0)</f>
        <v>Projektingenieur 2</v>
      </c>
      <c r="CY44" s="125">
        <v>782</v>
      </c>
      <c r="CZ44" s="33">
        <f t="shared" si="11"/>
        <v>8</v>
      </c>
      <c r="DA44" s="83" t="str">
        <f t="shared" si="12"/>
        <v>Projektingenieur 2</v>
      </c>
      <c r="DB44" s="20"/>
      <c r="DC44" s="33">
        <v>782</v>
      </c>
      <c r="DD44" s="33">
        <f t="shared" si="7"/>
        <v>8</v>
      </c>
      <c r="DE44" s="83" t="str">
        <f t="shared" si="8"/>
        <v>Projektingenieur 2</v>
      </c>
    </row>
    <row r="45" spans="1:109" s="19" customFormat="1" ht="25.5" customHeight="1" x14ac:dyDescent="0.2">
      <c r="A45" s="53">
        <v>0</v>
      </c>
      <c r="B45" s="53">
        <v>1</v>
      </c>
      <c r="C45" s="53"/>
      <c r="D45" s="55">
        <v>1</v>
      </c>
      <c r="E45" s="55"/>
      <c r="F45" s="56"/>
      <c r="G45" s="54"/>
      <c r="H45" s="54"/>
      <c r="I45" s="56"/>
      <c r="J45" s="54"/>
      <c r="K45" s="56"/>
      <c r="L45" s="56"/>
      <c r="M45" s="56"/>
      <c r="N45" s="58"/>
      <c r="O45" s="52" t="s">
        <v>361</v>
      </c>
      <c r="P45" s="15" t="s">
        <v>918</v>
      </c>
      <c r="Q45" s="15">
        <v>41</v>
      </c>
      <c r="R45" s="42"/>
      <c r="S45" s="27" t="s">
        <v>919</v>
      </c>
      <c r="T45" s="21">
        <v>1962</v>
      </c>
      <c r="U45" s="28" t="s">
        <v>920</v>
      </c>
      <c r="V45" s="21">
        <v>1992</v>
      </c>
      <c r="W45" s="25" t="s">
        <v>921</v>
      </c>
      <c r="X45" s="21">
        <v>2002</v>
      </c>
      <c r="Y45" s="28" t="s">
        <v>922</v>
      </c>
      <c r="Z45" s="21">
        <f>$AD$3-V45</f>
        <v>20</v>
      </c>
      <c r="AA45" s="25" t="s">
        <v>923</v>
      </c>
      <c r="AB45" s="21" t="s">
        <v>121</v>
      </c>
      <c r="AC45" s="21"/>
      <c r="AE45" s="157" t="s">
        <v>375</v>
      </c>
      <c r="AF45" s="82"/>
      <c r="CP45" s="19" t="str">
        <f>+S45</f>
        <v>Niedermeyer Friederike</v>
      </c>
      <c r="CR45" s="19">
        <f>+Z45</f>
        <v>20</v>
      </c>
      <c r="CS45" s="19" t="str">
        <f>+AB45</f>
        <v>D</v>
      </c>
      <c r="CT45" s="154">
        <v>4307</v>
      </c>
      <c r="CU45" s="126"/>
      <c r="CV45" s="125">
        <v>782</v>
      </c>
      <c r="CW45" s="33">
        <f t="shared" si="13"/>
        <v>8</v>
      </c>
      <c r="CX45" s="83" t="str">
        <f t="shared" si="14"/>
        <v>Projektingenieur 2</v>
      </c>
      <c r="CY45" s="125">
        <v>782</v>
      </c>
      <c r="CZ45" s="33">
        <f t="shared" ref="CZ45:CZ80" si="15">VLOOKUP($CY45,Funktionsbezeichnungen,3,0)</f>
        <v>8</v>
      </c>
      <c r="DA45" s="83" t="str">
        <f t="shared" ref="DA45:DA80" si="16">VLOOKUP($CY45,Funktionsbezeichnungen,2,0)</f>
        <v>Projektingenieur 2</v>
      </c>
      <c r="DB45" s="20"/>
      <c r="DC45" s="33">
        <v>781</v>
      </c>
      <c r="DD45" s="33">
        <f t="shared" ref="DD45:DD80" si="17">VLOOKUP($DC45,Funktionsbezeichnungen,3,0)</f>
        <v>7</v>
      </c>
      <c r="DE45" s="83" t="str">
        <f t="shared" ref="DE45:DE80" si="18">VLOOKUP($DC45,Funktionsbezeichnungen,2,0)</f>
        <v>Projektingenieur 1</v>
      </c>
    </row>
    <row r="46" spans="1:109" s="19" customFormat="1" ht="25.5" customHeight="1" x14ac:dyDescent="0.2">
      <c r="A46" s="53">
        <v>0</v>
      </c>
      <c r="B46" s="53"/>
      <c r="C46" s="53">
        <f t="shared" si="0"/>
        <v>1</v>
      </c>
      <c r="D46" s="55"/>
      <c r="E46" s="55">
        <v>1</v>
      </c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865</v>
      </c>
      <c r="Q46" s="15">
        <v>42</v>
      </c>
      <c r="R46" s="42"/>
      <c r="S46" s="27" t="s">
        <v>866</v>
      </c>
      <c r="T46" s="21">
        <v>1969</v>
      </c>
      <c r="U46" s="28" t="s">
        <v>869</v>
      </c>
      <c r="V46" s="21">
        <v>1999</v>
      </c>
      <c r="W46" s="25" t="s">
        <v>867</v>
      </c>
      <c r="X46" s="21">
        <v>2011</v>
      </c>
      <c r="Y46" s="28" t="s">
        <v>868</v>
      </c>
      <c r="Z46" s="21">
        <f t="shared" si="1"/>
        <v>13</v>
      </c>
      <c r="AA46" s="25" t="s">
        <v>565</v>
      </c>
      <c r="AB46" s="21" t="s">
        <v>121</v>
      </c>
      <c r="AC46" s="21"/>
      <c r="AE46" s="157" t="s">
        <v>373</v>
      </c>
      <c r="AF46" s="82"/>
      <c r="CP46" s="19" t="str">
        <f t="shared" si="2"/>
        <v>Betzold Alexander</v>
      </c>
      <c r="CR46" s="19">
        <f t="shared" si="3"/>
        <v>13</v>
      </c>
      <c r="CS46" s="19" t="str">
        <f t="shared" si="4"/>
        <v>D</v>
      </c>
      <c r="CT46" s="154">
        <v>4306</v>
      </c>
      <c r="CU46" s="126"/>
      <c r="CV46" s="125">
        <v>782</v>
      </c>
      <c r="CW46" s="33">
        <f t="shared" si="13"/>
        <v>8</v>
      </c>
      <c r="CX46" s="83" t="str">
        <f t="shared" si="14"/>
        <v>Projektingenieur 2</v>
      </c>
      <c r="CY46" s="125">
        <v>782</v>
      </c>
      <c r="CZ46" s="33">
        <f t="shared" si="15"/>
        <v>8</v>
      </c>
      <c r="DA46" s="83" t="str">
        <f t="shared" si="16"/>
        <v>Projektingenieur 2</v>
      </c>
      <c r="DB46" s="20"/>
      <c r="DC46" s="33">
        <v>781</v>
      </c>
      <c r="DD46" s="33">
        <f t="shared" si="17"/>
        <v>7</v>
      </c>
      <c r="DE46" s="83" t="str">
        <f t="shared" si="18"/>
        <v>Projektingenieur 1</v>
      </c>
    </row>
    <row r="47" spans="1:109" s="19" customFormat="1" ht="23.85" customHeight="1" x14ac:dyDescent="0.2">
      <c r="A47" s="53">
        <v>0</v>
      </c>
      <c r="B47" s="53">
        <v>1</v>
      </c>
      <c r="C47" s="53">
        <f t="shared" si="0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15" t="s">
        <v>644</v>
      </c>
      <c r="Q47" s="15">
        <v>43</v>
      </c>
      <c r="R47" s="42"/>
      <c r="S47" s="27" t="s">
        <v>645</v>
      </c>
      <c r="T47" s="21">
        <v>1973</v>
      </c>
      <c r="U47" s="28" t="s">
        <v>646</v>
      </c>
      <c r="V47" s="21">
        <v>1999</v>
      </c>
      <c r="W47" s="25"/>
      <c r="X47" s="21"/>
      <c r="Y47" s="28" t="s">
        <v>647</v>
      </c>
      <c r="Z47" s="21">
        <f t="shared" si="1"/>
        <v>13</v>
      </c>
      <c r="AA47" s="25" t="s">
        <v>269</v>
      </c>
      <c r="AB47" s="21" t="s">
        <v>121</v>
      </c>
      <c r="AC47" s="21"/>
      <c r="AE47" s="157" t="s">
        <v>373</v>
      </c>
      <c r="AF47" s="82"/>
      <c r="CP47" s="19" t="str">
        <f t="shared" si="2"/>
        <v>Luible Judith</v>
      </c>
      <c r="CR47" s="19">
        <f t="shared" si="3"/>
        <v>13</v>
      </c>
      <c r="CS47" s="19" t="str">
        <f t="shared" si="4"/>
        <v>D</v>
      </c>
      <c r="CT47" s="154">
        <v>4355</v>
      </c>
      <c r="CU47" s="126"/>
      <c r="CV47" s="125">
        <v>772</v>
      </c>
      <c r="CW47" s="33">
        <f t="shared" si="13"/>
        <v>8</v>
      </c>
      <c r="CX47" s="83" t="str">
        <f t="shared" si="14"/>
        <v>Projektingenieur 2</v>
      </c>
      <c r="CY47" s="125">
        <v>772</v>
      </c>
      <c r="CZ47" s="33">
        <f t="shared" si="15"/>
        <v>8</v>
      </c>
      <c r="DA47" s="83" t="str">
        <f t="shared" si="16"/>
        <v>Projektingenieur 2</v>
      </c>
      <c r="DB47" s="20"/>
      <c r="DC47" s="33">
        <v>771</v>
      </c>
      <c r="DD47" s="33">
        <f t="shared" si="17"/>
        <v>7</v>
      </c>
      <c r="DE47" s="83" t="str">
        <f t="shared" si="18"/>
        <v>Projektingenieur 1</v>
      </c>
    </row>
    <row r="48" spans="1:109" s="19" customFormat="1" ht="24.95" customHeight="1" x14ac:dyDescent="0.2">
      <c r="A48" s="53">
        <v>0</v>
      </c>
      <c r="B48" s="53"/>
      <c r="C48" s="53">
        <f t="shared" si="0"/>
        <v>0</v>
      </c>
      <c r="D48" s="55">
        <v>1</v>
      </c>
      <c r="E48" s="55"/>
      <c r="F48" s="56"/>
      <c r="G48" s="54"/>
      <c r="H48" s="54"/>
      <c r="I48" s="56"/>
      <c r="J48" s="54"/>
      <c r="K48" s="56"/>
      <c r="L48" s="56"/>
      <c r="M48" s="56"/>
      <c r="N48" s="58"/>
      <c r="O48" s="52" t="s">
        <v>361</v>
      </c>
      <c r="P48" s="15" t="s">
        <v>566</v>
      </c>
      <c r="Q48" s="15">
        <v>44</v>
      </c>
      <c r="R48" s="42"/>
      <c r="S48" s="27" t="s">
        <v>561</v>
      </c>
      <c r="T48" s="21">
        <v>1975</v>
      </c>
      <c r="U48" s="28" t="s">
        <v>562</v>
      </c>
      <c r="V48" s="21">
        <v>2004</v>
      </c>
      <c r="W48" s="25"/>
      <c r="X48" s="21"/>
      <c r="Y48" s="28" t="s">
        <v>564</v>
      </c>
      <c r="Z48" s="21">
        <f t="shared" si="1"/>
        <v>8</v>
      </c>
      <c r="AA48" s="25" t="s">
        <v>565</v>
      </c>
      <c r="AB48" s="21" t="s">
        <v>121</v>
      </c>
      <c r="AC48" s="21"/>
      <c r="AE48" s="90" t="s">
        <v>373</v>
      </c>
      <c r="AF48" s="82"/>
      <c r="CP48" s="19" t="str">
        <f t="shared" si="2"/>
        <v>That Pueng</v>
      </c>
      <c r="CR48" s="19">
        <f t="shared" si="3"/>
        <v>8</v>
      </c>
      <c r="CS48" s="19" t="str">
        <f t="shared" si="4"/>
        <v>D</v>
      </c>
      <c r="CT48" s="154">
        <v>4345</v>
      </c>
      <c r="CU48" s="126"/>
      <c r="CV48" s="125">
        <v>782</v>
      </c>
      <c r="CW48" s="33">
        <f t="shared" si="13"/>
        <v>8</v>
      </c>
      <c r="CX48" s="83" t="str">
        <f t="shared" si="14"/>
        <v>Projektingenieur 2</v>
      </c>
      <c r="CY48" s="125">
        <v>782</v>
      </c>
      <c r="CZ48" s="33">
        <f t="shared" si="15"/>
        <v>8</v>
      </c>
      <c r="DA48" s="83" t="str">
        <f t="shared" si="16"/>
        <v>Projektingenieur 2</v>
      </c>
      <c r="DB48" s="20"/>
      <c r="DC48" s="33">
        <v>781</v>
      </c>
      <c r="DD48" s="33">
        <f t="shared" si="17"/>
        <v>7</v>
      </c>
      <c r="DE48" s="83" t="str">
        <f t="shared" si="18"/>
        <v>Projektingenieur 1</v>
      </c>
    </row>
    <row r="49" spans="1:109" s="19" customFormat="1" x14ac:dyDescent="0.2">
      <c r="A49" s="53">
        <v>0</v>
      </c>
      <c r="B49" s="53"/>
      <c r="C49" s="53">
        <f t="shared" si="0"/>
        <v>0</v>
      </c>
      <c r="D49" s="55"/>
      <c r="E49" s="55">
        <v>1</v>
      </c>
      <c r="F49" s="56"/>
      <c r="G49" s="54"/>
      <c r="H49" s="54">
        <v>1</v>
      </c>
      <c r="I49" s="56"/>
      <c r="J49" s="54"/>
      <c r="K49" s="56"/>
      <c r="L49" s="56"/>
      <c r="M49" s="56"/>
      <c r="N49" s="58"/>
      <c r="O49" s="52" t="s">
        <v>358</v>
      </c>
      <c r="P49" s="15" t="s">
        <v>852</v>
      </c>
      <c r="Q49" s="15">
        <v>45</v>
      </c>
      <c r="R49" s="42"/>
      <c r="S49" s="27" t="s">
        <v>870</v>
      </c>
      <c r="T49" s="21">
        <v>1978</v>
      </c>
      <c r="U49" s="28" t="s">
        <v>198</v>
      </c>
      <c r="V49" s="21">
        <v>2004</v>
      </c>
      <c r="W49" s="25"/>
      <c r="X49" s="21"/>
      <c r="Y49" s="28" t="s">
        <v>853</v>
      </c>
      <c r="Z49" s="21">
        <f t="shared" si="1"/>
        <v>8</v>
      </c>
      <c r="AA49" s="25" t="s">
        <v>671</v>
      </c>
      <c r="AB49" s="21" t="s">
        <v>121</v>
      </c>
      <c r="AC49" s="21"/>
      <c r="AE49" s="90" t="s">
        <v>373</v>
      </c>
      <c r="AF49" s="82"/>
      <c r="CP49" s="19" t="str">
        <f t="shared" si="2"/>
        <v>Hausammann Cédric</v>
      </c>
      <c r="CR49" s="19">
        <f t="shared" si="3"/>
        <v>8</v>
      </c>
      <c r="CS49" s="19" t="str">
        <f t="shared" si="4"/>
        <v>D</v>
      </c>
      <c r="CT49" s="154">
        <v>9648</v>
      </c>
      <c r="CU49" s="126"/>
      <c r="CV49" s="125">
        <v>772</v>
      </c>
      <c r="CW49" s="33">
        <f t="shared" si="13"/>
        <v>8</v>
      </c>
      <c r="CX49" s="83" t="str">
        <f t="shared" si="14"/>
        <v>Projektingenieur 2</v>
      </c>
      <c r="CY49" s="125">
        <v>772</v>
      </c>
      <c r="CZ49" s="33">
        <f t="shared" si="15"/>
        <v>8</v>
      </c>
      <c r="DA49" s="83" t="str">
        <f t="shared" si="16"/>
        <v>Projektingenieur 2</v>
      </c>
      <c r="DB49" s="20"/>
      <c r="DC49" s="33">
        <v>771</v>
      </c>
      <c r="DD49" s="33">
        <f t="shared" si="17"/>
        <v>7</v>
      </c>
      <c r="DE49" s="83" t="str">
        <f t="shared" si="18"/>
        <v>Projektingenieur 1</v>
      </c>
    </row>
    <row r="50" spans="1:109" s="19" customFormat="1" x14ac:dyDescent="0.2">
      <c r="A50" s="53">
        <v>0</v>
      </c>
      <c r="B50" s="53"/>
      <c r="C50" s="53">
        <f t="shared" si="0"/>
        <v>0</v>
      </c>
      <c r="D50" s="55">
        <v>1</v>
      </c>
      <c r="E50" s="55"/>
      <c r="F50" s="56"/>
      <c r="G50" s="54"/>
      <c r="H50" s="54">
        <v>1</v>
      </c>
      <c r="I50" s="56"/>
      <c r="J50" s="54"/>
      <c r="K50" s="56"/>
      <c r="L50" s="56"/>
      <c r="M50" s="56"/>
      <c r="N50" s="58"/>
      <c r="O50" s="52" t="s">
        <v>358</v>
      </c>
      <c r="P50" s="15" t="s">
        <v>472</v>
      </c>
      <c r="Q50" s="15">
        <v>46</v>
      </c>
      <c r="R50" s="42"/>
      <c r="S50" s="27" t="s">
        <v>285</v>
      </c>
      <c r="T50" s="21">
        <v>1977</v>
      </c>
      <c r="U50" s="28" t="s">
        <v>286</v>
      </c>
      <c r="V50" s="21">
        <v>2005</v>
      </c>
      <c r="W50" s="25"/>
      <c r="X50" s="21"/>
      <c r="Y50" s="28"/>
      <c r="Z50" s="21">
        <f t="shared" si="1"/>
        <v>7</v>
      </c>
      <c r="AA50" s="25" t="s">
        <v>671</v>
      </c>
      <c r="AB50" s="21" t="s">
        <v>121</v>
      </c>
      <c r="AC50" s="21"/>
      <c r="AE50" s="90" t="s">
        <v>373</v>
      </c>
      <c r="AF50" s="82"/>
      <c r="CP50" s="19" t="str">
        <f t="shared" si="2"/>
        <v>Baier Boris</v>
      </c>
      <c r="CR50" s="19">
        <f t="shared" si="3"/>
        <v>7</v>
      </c>
      <c r="CS50" s="19" t="str">
        <f t="shared" si="4"/>
        <v>D</v>
      </c>
      <c r="CT50" s="154">
        <v>4294</v>
      </c>
      <c r="CU50" s="126"/>
      <c r="CV50" s="125">
        <v>772</v>
      </c>
      <c r="CW50" s="33">
        <f t="shared" si="13"/>
        <v>8</v>
      </c>
      <c r="CX50" s="83" t="str">
        <f t="shared" si="14"/>
        <v>Projektingenieur 2</v>
      </c>
      <c r="CY50" s="125">
        <v>772</v>
      </c>
      <c r="CZ50" s="33">
        <f t="shared" si="15"/>
        <v>8</v>
      </c>
      <c r="DA50" s="83" t="str">
        <f t="shared" si="16"/>
        <v>Projektingenieur 2</v>
      </c>
      <c r="DB50" s="20"/>
      <c r="DC50" s="33">
        <v>771</v>
      </c>
      <c r="DD50" s="33">
        <f t="shared" si="17"/>
        <v>7</v>
      </c>
      <c r="DE50" s="83" t="str">
        <f t="shared" si="18"/>
        <v>Projektingenieur 1</v>
      </c>
    </row>
    <row r="51" spans="1:109" s="19" customFormat="1" x14ac:dyDescent="0.2">
      <c r="A51" s="53">
        <v>0</v>
      </c>
      <c r="B51" s="53">
        <v>1</v>
      </c>
      <c r="C51" s="53">
        <f t="shared" si="0"/>
        <v>0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7" t="s">
        <v>613</v>
      </c>
      <c r="T51" s="21">
        <v>1980</v>
      </c>
      <c r="U51" s="28" t="s">
        <v>198</v>
      </c>
      <c r="V51" s="21">
        <v>2005</v>
      </c>
      <c r="W51" s="25"/>
      <c r="X51" s="21"/>
      <c r="Y51" s="28"/>
      <c r="Z51" s="21">
        <f t="shared" si="1"/>
        <v>7</v>
      </c>
      <c r="AA51" s="25" t="s">
        <v>685</v>
      </c>
      <c r="AB51" s="21" t="s">
        <v>121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7</v>
      </c>
      <c r="CS51" s="19" t="str">
        <f t="shared" si="4"/>
        <v>D</v>
      </c>
      <c r="CT51" s="154">
        <v>4353</v>
      </c>
      <c r="CU51" s="126"/>
      <c r="CV51" s="125">
        <v>772</v>
      </c>
      <c r="CW51" s="33">
        <f t="shared" si="13"/>
        <v>8</v>
      </c>
      <c r="CX51" s="83" t="str">
        <f t="shared" si="14"/>
        <v>Projektingenieur 2</v>
      </c>
      <c r="CY51" s="125">
        <v>771</v>
      </c>
      <c r="CZ51" s="33">
        <f t="shared" si="15"/>
        <v>7</v>
      </c>
      <c r="DA51" s="83" t="str">
        <f t="shared" si="16"/>
        <v>Projektingenieur 1</v>
      </c>
      <c r="DB51" s="20"/>
      <c r="DC51" s="33">
        <v>771</v>
      </c>
      <c r="DD51" s="33">
        <f t="shared" si="17"/>
        <v>7</v>
      </c>
      <c r="DE51" s="83" t="str">
        <f t="shared" si="18"/>
        <v>Projektingenieur 1</v>
      </c>
    </row>
    <row r="52" spans="1:109" s="19" customFormat="1" x14ac:dyDescent="0.2">
      <c r="A52" s="53">
        <v>0</v>
      </c>
      <c r="B52" s="53"/>
      <c r="C52" s="53">
        <f t="shared" si="0"/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7" t="s">
        <v>284</v>
      </c>
      <c r="T52" s="21">
        <v>1980</v>
      </c>
      <c r="U52" s="28" t="s">
        <v>198</v>
      </c>
      <c r="V52" s="21">
        <v>2006</v>
      </c>
      <c r="W52" s="25"/>
      <c r="X52" s="21"/>
      <c r="Y52" s="28"/>
      <c r="Z52" s="21">
        <f t="shared" si="1"/>
        <v>6</v>
      </c>
      <c r="AA52" s="25" t="s">
        <v>108</v>
      </c>
      <c r="AB52" s="21" t="s">
        <v>121</v>
      </c>
      <c r="AC52" s="21"/>
      <c r="AE52" s="157" t="s">
        <v>373</v>
      </c>
      <c r="AF52" s="82"/>
      <c r="CP52" s="19" t="str">
        <f t="shared" si="2"/>
        <v>Akdeniz Veysel</v>
      </c>
      <c r="CR52" s="19">
        <f t="shared" si="3"/>
        <v>6</v>
      </c>
      <c r="CS52" s="19" t="str">
        <f t="shared" si="4"/>
        <v>D</v>
      </c>
      <c r="CT52" s="154">
        <v>4293</v>
      </c>
      <c r="CU52" s="126"/>
      <c r="CV52" s="125">
        <v>772</v>
      </c>
      <c r="CW52" s="33">
        <f t="shared" si="13"/>
        <v>8</v>
      </c>
      <c r="CX52" s="83" t="str">
        <f t="shared" si="14"/>
        <v>Projektingenieur 2</v>
      </c>
      <c r="CY52" s="125">
        <v>772</v>
      </c>
      <c r="CZ52" s="33">
        <f t="shared" si="15"/>
        <v>8</v>
      </c>
      <c r="DA52" s="83" t="str">
        <f t="shared" si="16"/>
        <v>Projektingenieur 2</v>
      </c>
      <c r="DB52" s="20"/>
      <c r="DC52" s="33">
        <v>771</v>
      </c>
      <c r="DD52" s="33">
        <f t="shared" si="17"/>
        <v>7</v>
      </c>
      <c r="DE52" s="83" t="str">
        <f t="shared" si="18"/>
        <v>Projektingenieur 1</v>
      </c>
    </row>
    <row r="53" spans="1:109" s="19" customFormat="1" x14ac:dyDescent="0.2">
      <c r="A53" s="53">
        <v>0</v>
      </c>
      <c r="B53" s="53">
        <v>1</v>
      </c>
      <c r="C53" s="53">
        <f t="shared" si="0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475</v>
      </c>
      <c r="Q53" s="15">
        <v>49</v>
      </c>
      <c r="R53" s="42"/>
      <c r="S53" s="27" t="s">
        <v>298</v>
      </c>
      <c r="T53" s="21">
        <v>1982</v>
      </c>
      <c r="U53" s="28" t="s">
        <v>908</v>
      </c>
      <c r="V53" s="21">
        <v>2006</v>
      </c>
      <c r="W53" s="25" t="s">
        <v>907</v>
      </c>
      <c r="X53" s="21">
        <v>2007</v>
      </c>
      <c r="Y53" s="28"/>
      <c r="Z53" s="21">
        <f t="shared" si="1"/>
        <v>6</v>
      </c>
      <c r="AA53" s="25" t="s">
        <v>861</v>
      </c>
      <c r="AB53" s="21" t="s">
        <v>121</v>
      </c>
      <c r="AC53" s="21"/>
      <c r="AE53" s="147" t="s">
        <v>373</v>
      </c>
      <c r="AF53" s="82"/>
      <c r="CP53" s="19" t="str">
        <f t="shared" si="2"/>
        <v>Lange Stephanie</v>
      </c>
      <c r="CR53" s="19">
        <f t="shared" si="3"/>
        <v>6</v>
      </c>
      <c r="CS53" s="19" t="str">
        <f t="shared" si="4"/>
        <v>D</v>
      </c>
      <c r="CT53" s="154">
        <v>4296</v>
      </c>
      <c r="CU53" s="126"/>
      <c r="CV53" s="125">
        <v>772</v>
      </c>
      <c r="CW53" s="33">
        <f t="shared" si="13"/>
        <v>8</v>
      </c>
      <c r="CX53" s="83" t="str">
        <f t="shared" si="14"/>
        <v>Projektingenieur 2</v>
      </c>
      <c r="CY53" s="125">
        <v>772</v>
      </c>
      <c r="CZ53" s="33">
        <f t="shared" si="15"/>
        <v>8</v>
      </c>
      <c r="DA53" s="83" t="str">
        <f t="shared" si="16"/>
        <v>Projektingenieur 2</v>
      </c>
      <c r="DB53" s="20"/>
      <c r="DC53" s="33">
        <v>771</v>
      </c>
      <c r="DD53" s="33">
        <f t="shared" si="17"/>
        <v>7</v>
      </c>
      <c r="DE53" s="83" t="str">
        <f t="shared" si="18"/>
        <v>Projektingenieur 1</v>
      </c>
    </row>
    <row r="54" spans="1:109" s="19" customFormat="1" x14ac:dyDescent="0.2">
      <c r="A54" s="53">
        <v>0</v>
      </c>
      <c r="B54" s="53"/>
      <c r="C54" s="53">
        <f t="shared" si="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586</v>
      </c>
      <c r="Q54" s="15">
        <v>50</v>
      </c>
      <c r="R54" s="42"/>
      <c r="S54" s="27" t="s">
        <v>587</v>
      </c>
      <c r="T54" s="21">
        <v>1981</v>
      </c>
      <c r="U54" s="28" t="s">
        <v>908</v>
      </c>
      <c r="V54" s="21">
        <v>2007</v>
      </c>
      <c r="W54" s="25" t="s">
        <v>907</v>
      </c>
      <c r="X54" s="21">
        <v>2008</v>
      </c>
      <c r="Y54" s="28"/>
      <c r="Z54" s="21">
        <f t="shared" si="1"/>
        <v>5</v>
      </c>
      <c r="AA54" s="25" t="s">
        <v>108</v>
      </c>
      <c r="AB54" s="21" t="s">
        <v>121</v>
      </c>
      <c r="AC54" s="21"/>
      <c r="AE54" s="90" t="s">
        <v>375</v>
      </c>
      <c r="AF54" s="82"/>
      <c r="CP54" s="19" t="str">
        <f t="shared" si="2"/>
        <v>Fuhl Waldemar</v>
      </c>
      <c r="CR54" s="152">
        <f t="shared" si="3"/>
        <v>5</v>
      </c>
      <c r="CS54" s="19" t="str">
        <f t="shared" si="4"/>
        <v>D</v>
      </c>
      <c r="CT54" s="154">
        <v>4349</v>
      </c>
      <c r="CU54" s="126"/>
      <c r="CV54" s="125">
        <v>772</v>
      </c>
      <c r="CW54" s="33">
        <f t="shared" si="13"/>
        <v>8</v>
      </c>
      <c r="CX54" s="83" t="str">
        <f t="shared" si="14"/>
        <v>Projektingenieur 2</v>
      </c>
      <c r="CY54" s="125">
        <v>771</v>
      </c>
      <c r="CZ54" s="33">
        <f t="shared" si="15"/>
        <v>7</v>
      </c>
      <c r="DA54" s="83" t="str">
        <f t="shared" si="16"/>
        <v>Projektingenieur 1</v>
      </c>
      <c r="DB54" s="20"/>
      <c r="DC54" s="33">
        <v>771</v>
      </c>
      <c r="DD54" s="33">
        <f t="shared" si="17"/>
        <v>7</v>
      </c>
      <c r="DE54" s="83" t="str">
        <f t="shared" si="18"/>
        <v>Projektingenieur 1</v>
      </c>
    </row>
    <row r="55" spans="1:109" s="19" customFormat="1" x14ac:dyDescent="0.2">
      <c r="A55" s="53">
        <v>0</v>
      </c>
      <c r="B55" s="53"/>
      <c r="C55" s="53">
        <f t="shared" si="0"/>
        <v>0</v>
      </c>
      <c r="D55" s="55"/>
      <c r="E55" s="55">
        <v>1</v>
      </c>
      <c r="F55" s="56"/>
      <c r="G55" s="54"/>
      <c r="H55" s="54">
        <v>1</v>
      </c>
      <c r="I55" s="56"/>
      <c r="J55" s="54"/>
      <c r="K55" s="56"/>
      <c r="L55" s="56"/>
      <c r="M55" s="56"/>
      <c r="N55" s="58"/>
      <c r="O55" s="52" t="s">
        <v>358</v>
      </c>
      <c r="P55" s="15" t="s">
        <v>474</v>
      </c>
      <c r="Q55" s="15">
        <v>51</v>
      </c>
      <c r="R55" s="42"/>
      <c r="S55" s="27" t="s">
        <v>300</v>
      </c>
      <c r="T55" s="21">
        <v>1980</v>
      </c>
      <c r="U55" s="28" t="s">
        <v>198</v>
      </c>
      <c r="V55" s="21">
        <v>2008</v>
      </c>
      <c r="W55" s="25"/>
      <c r="X55" s="21"/>
      <c r="Y55" s="28"/>
      <c r="Z55" s="21">
        <f t="shared" si="1"/>
        <v>4</v>
      </c>
      <c r="AA55" s="25" t="s">
        <v>108</v>
      </c>
      <c r="AB55" s="21" t="s">
        <v>121</v>
      </c>
      <c r="AC55" s="21"/>
      <c r="AE55" s="90" t="s">
        <v>375</v>
      </c>
      <c r="AF55" s="82"/>
      <c r="CP55" s="19" t="str">
        <f t="shared" si="2"/>
        <v>Budry Marcel</v>
      </c>
      <c r="CR55" s="152">
        <f t="shared" si="3"/>
        <v>4</v>
      </c>
      <c r="CS55" s="19" t="str">
        <f t="shared" si="4"/>
        <v>D</v>
      </c>
      <c r="CT55" s="154">
        <v>4298</v>
      </c>
      <c r="CU55" s="126"/>
      <c r="CV55" s="125">
        <v>772</v>
      </c>
      <c r="CW55" s="33">
        <f t="shared" si="13"/>
        <v>8</v>
      </c>
      <c r="CX55" s="83" t="str">
        <f t="shared" si="14"/>
        <v>Projektingenieur 2</v>
      </c>
      <c r="CY55" s="125">
        <v>771</v>
      </c>
      <c r="CZ55" s="33">
        <f t="shared" si="15"/>
        <v>7</v>
      </c>
      <c r="DA55" s="83" t="str">
        <f t="shared" si="16"/>
        <v>Projektingenieur 1</v>
      </c>
      <c r="DB55" s="20"/>
      <c r="DC55" s="33">
        <v>771</v>
      </c>
      <c r="DD55" s="33">
        <f t="shared" si="17"/>
        <v>7</v>
      </c>
      <c r="DE55" s="83" t="str">
        <f t="shared" si="18"/>
        <v>Projektingenieur 1</v>
      </c>
    </row>
    <row r="56" spans="1:109" s="19" customFormat="1" x14ac:dyDescent="0.2">
      <c r="A56" s="53">
        <v>0</v>
      </c>
      <c r="B56" s="53"/>
      <c r="C56" s="53">
        <f t="shared" si="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551</v>
      </c>
      <c r="Q56" s="15">
        <v>52</v>
      </c>
      <c r="R56" s="42"/>
      <c r="S56" s="27" t="s">
        <v>563</v>
      </c>
      <c r="T56" s="21">
        <v>1985</v>
      </c>
      <c r="U56" s="28" t="s">
        <v>240</v>
      </c>
      <c r="V56" s="21">
        <v>2008</v>
      </c>
      <c r="W56" s="25"/>
      <c r="X56" s="21"/>
      <c r="Y56" s="28"/>
      <c r="Z56" s="21">
        <f t="shared" si="1"/>
        <v>4</v>
      </c>
      <c r="AA56" s="25" t="s">
        <v>108</v>
      </c>
      <c r="AB56" s="21" t="s">
        <v>121</v>
      </c>
      <c r="AC56" s="21"/>
      <c r="AE56" s="90" t="s">
        <v>375</v>
      </c>
      <c r="AF56" s="82"/>
      <c r="CP56" s="19" t="str">
        <f t="shared" si="2"/>
        <v>Breitenmoser Pascal</v>
      </c>
      <c r="CR56" s="152">
        <f t="shared" si="3"/>
        <v>4</v>
      </c>
      <c r="CS56" s="19" t="str">
        <f t="shared" si="4"/>
        <v>D</v>
      </c>
      <c r="CT56" s="154">
        <v>4343</v>
      </c>
      <c r="CU56" s="126"/>
      <c r="CV56" s="125">
        <v>772</v>
      </c>
      <c r="CW56" s="33">
        <f t="shared" si="13"/>
        <v>8</v>
      </c>
      <c r="CX56" s="83" t="str">
        <f t="shared" si="14"/>
        <v>Projektingenieur 2</v>
      </c>
      <c r="CY56" s="125">
        <v>771</v>
      </c>
      <c r="CZ56" s="33">
        <f t="shared" si="15"/>
        <v>7</v>
      </c>
      <c r="DA56" s="83" t="str">
        <f t="shared" si="16"/>
        <v>Projektingenieur 1</v>
      </c>
      <c r="DB56" s="20"/>
      <c r="DC56" s="33">
        <v>771</v>
      </c>
      <c r="DD56" s="33">
        <f t="shared" si="17"/>
        <v>7</v>
      </c>
      <c r="DE56" s="83" t="str">
        <f t="shared" si="18"/>
        <v>Projektingenieur 1</v>
      </c>
    </row>
    <row r="57" spans="1:109" s="19" customFormat="1" ht="27" x14ac:dyDescent="0.2">
      <c r="A57" s="53">
        <v>0</v>
      </c>
      <c r="B57" s="53"/>
      <c r="C57" s="53">
        <f t="shared" si="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360</v>
      </c>
      <c r="P57" s="15" t="s">
        <v>567</v>
      </c>
      <c r="Q57" s="15">
        <v>53</v>
      </c>
      <c r="R57" s="42"/>
      <c r="S57" s="27" t="s">
        <v>213</v>
      </c>
      <c r="T57" s="21">
        <v>1985</v>
      </c>
      <c r="U57" s="28" t="s">
        <v>570</v>
      </c>
      <c r="V57" s="21">
        <v>2008</v>
      </c>
      <c r="W57" s="25"/>
      <c r="X57" s="21"/>
      <c r="Y57" s="28"/>
      <c r="Z57" s="21">
        <f t="shared" si="1"/>
        <v>4</v>
      </c>
      <c r="AA57" s="25" t="s">
        <v>108</v>
      </c>
      <c r="AB57" s="21" t="s">
        <v>121</v>
      </c>
      <c r="AC57" s="21"/>
      <c r="AE57" s="90" t="s">
        <v>375</v>
      </c>
      <c r="AF57" s="82"/>
      <c r="CP57" s="19" t="str">
        <f t="shared" si="2"/>
        <v>Imesch Reto</v>
      </c>
      <c r="CR57" s="152">
        <f t="shared" si="3"/>
        <v>4</v>
      </c>
      <c r="CS57" s="19" t="str">
        <f t="shared" si="4"/>
        <v>D</v>
      </c>
      <c r="CT57" s="154">
        <v>9677</v>
      </c>
      <c r="CU57" s="126"/>
      <c r="CV57" s="125">
        <v>772</v>
      </c>
      <c r="CW57" s="33">
        <f t="shared" si="13"/>
        <v>8</v>
      </c>
      <c r="CX57" s="83" t="str">
        <f t="shared" si="14"/>
        <v>Projektingenieur 2</v>
      </c>
      <c r="CY57" s="125">
        <v>771</v>
      </c>
      <c r="CZ57" s="33">
        <f t="shared" si="15"/>
        <v>7</v>
      </c>
      <c r="DA57" s="83" t="str">
        <f t="shared" si="16"/>
        <v>Projektingenieur 1</v>
      </c>
      <c r="DB57" s="20"/>
      <c r="DC57" s="33">
        <v>771</v>
      </c>
      <c r="DD57" s="33">
        <f t="shared" si="17"/>
        <v>7</v>
      </c>
      <c r="DE57" s="83" t="str">
        <f t="shared" si="18"/>
        <v>Projektingenieur 1</v>
      </c>
    </row>
    <row r="58" spans="1:109" s="19" customFormat="1" x14ac:dyDescent="0.2">
      <c r="A58" s="53">
        <v>0</v>
      </c>
      <c r="B58" s="53"/>
      <c r="C58" s="53">
        <f t="shared" si="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360</v>
      </c>
      <c r="P58" s="15" t="s">
        <v>598</v>
      </c>
      <c r="Q58" s="15">
        <v>54</v>
      </c>
      <c r="R58" s="42"/>
      <c r="S58" s="27" t="s">
        <v>281</v>
      </c>
      <c r="T58" s="21">
        <v>1983</v>
      </c>
      <c r="U58" s="28" t="s">
        <v>908</v>
      </c>
      <c r="V58" s="21">
        <v>2008</v>
      </c>
      <c r="W58" s="25" t="s">
        <v>907</v>
      </c>
      <c r="X58" s="21">
        <v>2009</v>
      </c>
      <c r="Y58" s="28"/>
      <c r="Z58" s="21">
        <f t="shared" si="1"/>
        <v>4</v>
      </c>
      <c r="AA58" s="25" t="s">
        <v>108</v>
      </c>
      <c r="AB58" s="21" t="s">
        <v>121</v>
      </c>
      <c r="AC58" s="21"/>
      <c r="AE58" s="157" t="s">
        <v>895</v>
      </c>
      <c r="AF58" s="82"/>
      <c r="CP58" s="19" t="str">
        <f t="shared" si="2"/>
        <v>Wieland Manuel</v>
      </c>
      <c r="CR58" s="19">
        <f t="shared" si="3"/>
        <v>4</v>
      </c>
      <c r="CS58" s="19" t="str">
        <f t="shared" si="4"/>
        <v>D</v>
      </c>
      <c r="CT58" s="154">
        <v>9698</v>
      </c>
      <c r="CU58" s="126"/>
      <c r="CV58" s="125">
        <v>771</v>
      </c>
      <c r="CW58" s="33">
        <f t="shared" si="13"/>
        <v>7</v>
      </c>
      <c r="CX58" s="83" t="str">
        <f t="shared" si="14"/>
        <v>Projektingenieur 1</v>
      </c>
      <c r="CY58" s="125">
        <v>771</v>
      </c>
      <c r="CZ58" s="33">
        <f t="shared" si="15"/>
        <v>7</v>
      </c>
      <c r="DA58" s="83" t="str">
        <f t="shared" si="16"/>
        <v>Projektingenieur 1</v>
      </c>
      <c r="DB58" s="20"/>
      <c r="DC58" s="33">
        <v>771</v>
      </c>
      <c r="DD58" s="33">
        <f t="shared" si="17"/>
        <v>7</v>
      </c>
      <c r="DE58" s="83" t="str">
        <f t="shared" si="18"/>
        <v>Projektingenieur 1</v>
      </c>
    </row>
    <row r="59" spans="1:109" s="19" customFormat="1" ht="27" x14ac:dyDescent="0.2">
      <c r="A59" s="53">
        <v>0</v>
      </c>
      <c r="B59" s="53"/>
      <c r="C59" s="53">
        <f t="shared" si="0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358</v>
      </c>
      <c r="P59" s="15" t="s">
        <v>528</v>
      </c>
      <c r="Q59" s="15">
        <v>55</v>
      </c>
      <c r="R59" s="42"/>
      <c r="S59" s="27" t="s">
        <v>529</v>
      </c>
      <c r="T59" s="21">
        <v>1984</v>
      </c>
      <c r="U59" s="28" t="s">
        <v>570</v>
      </c>
      <c r="V59" s="21">
        <v>2009</v>
      </c>
      <c r="W59" s="25"/>
      <c r="X59" s="21"/>
      <c r="Y59" s="28"/>
      <c r="Z59" s="21">
        <f t="shared" si="1"/>
        <v>3</v>
      </c>
      <c r="AA59" s="25" t="s">
        <v>108</v>
      </c>
      <c r="AB59" s="21" t="s">
        <v>121</v>
      </c>
      <c r="AC59" s="21"/>
      <c r="AE59" s="90" t="s">
        <v>375</v>
      </c>
      <c r="AF59" s="82"/>
      <c r="CP59" s="19" t="str">
        <f t="shared" si="2"/>
        <v>Jung Roman</v>
      </c>
      <c r="CR59" s="19">
        <f t="shared" si="3"/>
        <v>3</v>
      </c>
      <c r="CS59" s="19" t="str">
        <f t="shared" si="4"/>
        <v>D</v>
      </c>
      <c r="CT59" s="154">
        <v>8565</v>
      </c>
      <c r="CU59" s="126"/>
      <c r="CV59" s="125">
        <v>771</v>
      </c>
      <c r="CW59" s="33">
        <f t="shared" si="13"/>
        <v>7</v>
      </c>
      <c r="CX59" s="83" t="str">
        <f t="shared" si="14"/>
        <v>Projektingenieur 1</v>
      </c>
      <c r="CY59" s="125">
        <v>771</v>
      </c>
      <c r="CZ59" s="33">
        <f t="shared" si="15"/>
        <v>7</v>
      </c>
      <c r="DA59" s="83" t="str">
        <f t="shared" si="16"/>
        <v>Projektingenieur 1</v>
      </c>
      <c r="DB59" s="20"/>
      <c r="DC59" s="33">
        <v>771</v>
      </c>
      <c r="DD59" s="33">
        <f t="shared" si="17"/>
        <v>7</v>
      </c>
      <c r="DE59" s="83" t="str">
        <f t="shared" si="18"/>
        <v>Projektingenieur 1</v>
      </c>
    </row>
    <row r="60" spans="1:109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361</v>
      </c>
      <c r="P60" s="15" t="s">
        <v>546</v>
      </c>
      <c r="Q60" s="15">
        <v>56</v>
      </c>
      <c r="R60" s="42"/>
      <c r="S60" s="27" t="s">
        <v>295</v>
      </c>
      <c r="T60" s="21">
        <v>1987</v>
      </c>
      <c r="U60" s="28" t="s">
        <v>198</v>
      </c>
      <c r="V60" s="21">
        <v>2009</v>
      </c>
      <c r="W60" s="25"/>
      <c r="X60" s="21"/>
      <c r="Y60" s="28"/>
      <c r="Z60" s="21">
        <f t="shared" si="1"/>
        <v>3</v>
      </c>
      <c r="AA60" s="25" t="s">
        <v>108</v>
      </c>
      <c r="AB60" s="21" t="s">
        <v>121</v>
      </c>
      <c r="AC60" s="21"/>
      <c r="AE60" s="90" t="s">
        <v>375</v>
      </c>
      <c r="AF60" s="82"/>
      <c r="CP60" s="19" t="str">
        <f t="shared" si="2"/>
        <v>Schoeffel Daniel</v>
      </c>
      <c r="CR60" s="19">
        <f t="shared" si="3"/>
        <v>3</v>
      </c>
      <c r="CS60" s="19" t="str">
        <f t="shared" si="4"/>
        <v>D</v>
      </c>
      <c r="CT60" s="154">
        <v>8569</v>
      </c>
      <c r="CU60" s="126"/>
      <c r="CV60" s="125">
        <v>771</v>
      </c>
      <c r="CW60" s="33">
        <f t="shared" si="13"/>
        <v>7</v>
      </c>
      <c r="CX60" s="83" t="str">
        <f t="shared" si="14"/>
        <v>Projektingenieur 1</v>
      </c>
      <c r="CY60" s="125">
        <v>771</v>
      </c>
      <c r="CZ60" s="33">
        <f t="shared" si="15"/>
        <v>7</v>
      </c>
      <c r="DA60" s="83" t="str">
        <f t="shared" si="16"/>
        <v>Projektingenieur 1</v>
      </c>
      <c r="DB60" s="20"/>
      <c r="DC60" s="33">
        <v>771</v>
      </c>
      <c r="DD60" s="33">
        <f t="shared" si="17"/>
        <v>7</v>
      </c>
      <c r="DE60" s="83" t="str">
        <f t="shared" si="18"/>
        <v>Projektingenieur 1</v>
      </c>
    </row>
    <row r="61" spans="1:109" s="19" customFormat="1" ht="27" x14ac:dyDescent="0.2">
      <c r="A61" s="53">
        <v>0</v>
      </c>
      <c r="B61" s="53">
        <v>1</v>
      </c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635</v>
      </c>
      <c r="Q61" s="15">
        <v>57</v>
      </c>
      <c r="R61" s="42"/>
      <c r="S61" s="27" t="s">
        <v>636</v>
      </c>
      <c r="T61" s="21">
        <v>1986</v>
      </c>
      <c r="U61" s="28" t="s">
        <v>570</v>
      </c>
      <c r="V61" s="21">
        <v>2010</v>
      </c>
      <c r="W61" s="25"/>
      <c r="X61" s="21"/>
      <c r="Y61" s="28"/>
      <c r="Z61" s="21">
        <f t="shared" si="1"/>
        <v>2</v>
      </c>
      <c r="AA61" s="25" t="s">
        <v>269</v>
      </c>
      <c r="AB61" s="21" t="s">
        <v>121</v>
      </c>
      <c r="AC61" s="21"/>
      <c r="AE61" s="90" t="s">
        <v>375</v>
      </c>
      <c r="AF61" s="82"/>
      <c r="CP61" s="19" t="str">
        <f t="shared" si="2"/>
        <v>Bianchi Emmanuelle</v>
      </c>
      <c r="CR61" s="152">
        <f t="shared" si="3"/>
        <v>2</v>
      </c>
      <c r="CS61" s="153" t="str">
        <f t="shared" si="4"/>
        <v>D</v>
      </c>
      <c r="CT61" s="154">
        <v>7706</v>
      </c>
      <c r="CU61" s="126"/>
      <c r="CV61" s="125">
        <v>771</v>
      </c>
      <c r="CW61" s="33">
        <f t="shared" si="13"/>
        <v>7</v>
      </c>
      <c r="CX61" s="83" t="str">
        <f t="shared" si="14"/>
        <v>Projektingenieur 1</v>
      </c>
      <c r="CY61" s="125">
        <v>770</v>
      </c>
      <c r="CZ61" s="33">
        <f t="shared" si="15"/>
        <v>6</v>
      </c>
      <c r="DA61" s="83" t="str">
        <f t="shared" si="16"/>
        <v>Vorstufe Projektingenieur</v>
      </c>
      <c r="DB61" s="20"/>
      <c r="DC61" s="33">
        <v>771</v>
      </c>
      <c r="DD61" s="33">
        <f t="shared" si="17"/>
        <v>7</v>
      </c>
      <c r="DE61" s="83" t="str">
        <f t="shared" si="18"/>
        <v>Projektingenieur 1</v>
      </c>
    </row>
    <row r="62" spans="1:109" s="19" customFormat="1" ht="24.95" customHeight="1" x14ac:dyDescent="0.2">
      <c r="A62" s="53">
        <v>0</v>
      </c>
      <c r="B62" s="53"/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361</v>
      </c>
      <c r="P62" s="15" t="s">
        <v>637</v>
      </c>
      <c r="Q62" s="15">
        <v>58</v>
      </c>
      <c r="R62" s="42"/>
      <c r="S62" s="27" t="s">
        <v>638</v>
      </c>
      <c r="T62" s="21">
        <v>1981</v>
      </c>
      <c r="U62" s="28" t="s">
        <v>639</v>
      </c>
      <c r="V62" s="21">
        <v>2010</v>
      </c>
      <c r="W62" s="119" t="s">
        <v>706</v>
      </c>
      <c r="X62" s="118">
        <v>2011</v>
      </c>
      <c r="Y62" s="28"/>
      <c r="Z62" s="21">
        <f t="shared" si="1"/>
        <v>2</v>
      </c>
      <c r="AA62" s="25" t="s">
        <v>565</v>
      </c>
      <c r="AB62" s="21" t="s">
        <v>121</v>
      </c>
      <c r="AC62" s="21"/>
      <c r="AE62" s="90" t="s">
        <v>375</v>
      </c>
      <c r="AF62" s="82"/>
      <c r="CP62" s="19" t="str">
        <f t="shared" si="2"/>
        <v>Vischer David</v>
      </c>
      <c r="CR62" s="152">
        <f t="shared" si="3"/>
        <v>2</v>
      </c>
      <c r="CS62" s="19" t="str">
        <f t="shared" si="4"/>
        <v>D</v>
      </c>
      <c r="CT62" s="154">
        <v>4303</v>
      </c>
      <c r="CU62" s="126"/>
      <c r="CV62" s="125">
        <v>781</v>
      </c>
      <c r="CW62" s="33">
        <f t="shared" si="13"/>
        <v>7</v>
      </c>
      <c r="CX62" s="83" t="str">
        <f t="shared" si="14"/>
        <v>Projektingenieur 1</v>
      </c>
      <c r="CY62" s="125">
        <v>780</v>
      </c>
      <c r="CZ62" s="33">
        <f t="shared" si="15"/>
        <v>6</v>
      </c>
      <c r="DA62" s="83" t="str">
        <f t="shared" si="16"/>
        <v>Vorstufe Projektingenieur</v>
      </c>
      <c r="DB62" s="20"/>
      <c r="DC62" s="33">
        <v>781</v>
      </c>
      <c r="DD62" s="33">
        <f t="shared" si="17"/>
        <v>7</v>
      </c>
      <c r="DE62" s="83" t="str">
        <f t="shared" si="18"/>
        <v>Projektingenieur 1</v>
      </c>
    </row>
    <row r="63" spans="1:109" s="19" customFormat="1" ht="25.5" customHeight="1" x14ac:dyDescent="0.2">
      <c r="A63" s="53">
        <v>0</v>
      </c>
      <c r="B63" s="53"/>
      <c r="C63" s="53">
        <f>IF(Z63&gt;=10,1,0)</f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358</v>
      </c>
      <c r="P63" s="15" t="s">
        <v>699</v>
      </c>
      <c r="Q63" s="15">
        <v>59</v>
      </c>
      <c r="R63" s="42"/>
      <c r="S63" s="27" t="s">
        <v>697</v>
      </c>
      <c r="T63" s="21">
        <v>1984</v>
      </c>
      <c r="U63" s="28" t="s">
        <v>570</v>
      </c>
      <c r="V63" s="21">
        <v>2010</v>
      </c>
      <c r="W63" s="25"/>
      <c r="X63" s="21"/>
      <c r="Y63" s="28"/>
      <c r="Z63" s="21">
        <f>$AD$3-V63</f>
        <v>2</v>
      </c>
      <c r="AA63" s="25" t="s">
        <v>698</v>
      </c>
      <c r="AB63" s="21" t="s">
        <v>121</v>
      </c>
      <c r="AC63" s="21"/>
      <c r="AE63" s="90" t="s">
        <v>375</v>
      </c>
      <c r="AF63" s="82"/>
      <c r="CP63" s="19" t="str">
        <f>+S63</f>
        <v>Indermitte Martin</v>
      </c>
      <c r="CR63" s="152">
        <f>+Z63</f>
        <v>2</v>
      </c>
      <c r="CS63" s="153" t="str">
        <f>+AB63</f>
        <v>D</v>
      </c>
      <c r="CT63" s="154">
        <v>4901</v>
      </c>
      <c r="CU63" s="126"/>
      <c r="CV63" s="125">
        <v>771</v>
      </c>
      <c r="CW63" s="33">
        <f t="shared" si="13"/>
        <v>7</v>
      </c>
      <c r="CX63" s="83" t="str">
        <f t="shared" si="14"/>
        <v>Projektingenieur 1</v>
      </c>
      <c r="CY63" s="125">
        <v>770</v>
      </c>
      <c r="CZ63" s="33">
        <f t="shared" si="15"/>
        <v>6</v>
      </c>
      <c r="DA63" s="83" t="str">
        <f t="shared" si="16"/>
        <v>Vorstufe Projektingenieur</v>
      </c>
      <c r="DB63" s="20"/>
      <c r="DC63" s="33">
        <v>771</v>
      </c>
      <c r="DD63" s="33">
        <f t="shared" si="17"/>
        <v>7</v>
      </c>
      <c r="DE63" s="83" t="str">
        <f t="shared" si="18"/>
        <v>Projektingenieur 1</v>
      </c>
    </row>
    <row r="64" spans="1:109" s="19" customFormat="1" ht="25.5" customHeight="1" x14ac:dyDescent="0.2">
      <c r="A64" s="53">
        <v>0</v>
      </c>
      <c r="B64" s="53"/>
      <c r="C64" s="53">
        <f>IF(Z64&gt;=10,1,0)</f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909</v>
      </c>
      <c r="Q64" s="15">
        <v>60</v>
      </c>
      <c r="R64" s="42"/>
      <c r="S64" s="27" t="s">
        <v>910</v>
      </c>
      <c r="T64" s="21">
        <v>1987</v>
      </c>
      <c r="U64" s="28" t="s">
        <v>570</v>
      </c>
      <c r="V64" s="21">
        <v>2012</v>
      </c>
      <c r="W64" s="25"/>
      <c r="X64" s="21"/>
      <c r="Y64" s="28"/>
      <c r="Z64" s="21">
        <f>$AD$3-V64</f>
        <v>0</v>
      </c>
      <c r="AA64" s="25" t="s">
        <v>698</v>
      </c>
      <c r="AB64" s="21" t="s">
        <v>121</v>
      </c>
      <c r="AC64" s="21"/>
      <c r="AE64" s="90" t="s">
        <v>375</v>
      </c>
      <c r="AF64" s="82"/>
      <c r="CP64" s="19" t="str">
        <f>+S64</f>
        <v>Frei Lukas</v>
      </c>
      <c r="CR64" s="152">
        <f>+Z64</f>
        <v>0</v>
      </c>
      <c r="CS64" s="153" t="str">
        <f>+AB64</f>
        <v>D</v>
      </c>
      <c r="CT64" s="154">
        <v>4308</v>
      </c>
      <c r="CU64" s="126"/>
      <c r="CV64" s="125">
        <v>771</v>
      </c>
      <c r="CW64" s="33">
        <f t="shared" si="13"/>
        <v>7</v>
      </c>
      <c r="CX64" s="83" t="str">
        <f t="shared" si="14"/>
        <v>Projektingenieur 1</v>
      </c>
      <c r="CY64" s="125">
        <v>770</v>
      </c>
      <c r="CZ64" s="33">
        <f t="shared" si="15"/>
        <v>6</v>
      </c>
      <c r="DA64" s="83" t="str">
        <f t="shared" si="16"/>
        <v>Vorstufe Projektingenieur</v>
      </c>
      <c r="DB64" s="20"/>
      <c r="DC64" s="33">
        <v>771</v>
      </c>
      <c r="DD64" s="33">
        <f t="shared" si="17"/>
        <v>7</v>
      </c>
      <c r="DE64" s="83" t="str">
        <f t="shared" si="18"/>
        <v>Projektingenieur 1</v>
      </c>
    </row>
    <row r="65" spans="1:109" s="19" customFormat="1" ht="25.5" customHeight="1" x14ac:dyDescent="0.2">
      <c r="A65" s="53">
        <v>0</v>
      </c>
      <c r="B65" s="53"/>
      <c r="C65" s="53">
        <f>IF(Z65&gt;=10,1,0)</f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360</v>
      </c>
      <c r="P65" s="15" t="s">
        <v>912</v>
      </c>
      <c r="Q65" s="15">
        <v>61</v>
      </c>
      <c r="R65" s="42"/>
      <c r="S65" s="27" t="s">
        <v>913</v>
      </c>
      <c r="T65" s="21">
        <v>1987</v>
      </c>
      <c r="U65" s="28" t="s">
        <v>570</v>
      </c>
      <c r="V65" s="21">
        <v>2012</v>
      </c>
      <c r="W65" s="25"/>
      <c r="X65" s="21"/>
      <c r="Y65" s="28"/>
      <c r="Z65" s="21">
        <f>$AD$3-V65</f>
        <v>0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>+S65</f>
        <v>D'Arco Marcel</v>
      </c>
      <c r="CR65" s="152">
        <f>+Z65</f>
        <v>0</v>
      </c>
      <c r="CS65" s="153" t="str">
        <f>+AB65</f>
        <v>D</v>
      </c>
      <c r="CT65" s="154">
        <v>4310</v>
      </c>
      <c r="CU65" s="126"/>
      <c r="CV65" s="125">
        <v>771</v>
      </c>
      <c r="CW65" s="33">
        <f t="shared" si="13"/>
        <v>7</v>
      </c>
      <c r="CX65" s="83" t="str">
        <f t="shared" si="14"/>
        <v>Projektingenieur 1</v>
      </c>
      <c r="CY65" s="125">
        <v>770</v>
      </c>
      <c r="CZ65" s="33">
        <f t="shared" si="15"/>
        <v>6</v>
      </c>
      <c r="DA65" s="83" t="str">
        <f t="shared" si="16"/>
        <v>Vorstufe Projektingenieur</v>
      </c>
      <c r="DB65" s="20"/>
      <c r="DC65" s="33">
        <v>771</v>
      </c>
      <c r="DD65" s="33">
        <f t="shared" si="17"/>
        <v>7</v>
      </c>
      <c r="DE65" s="83" t="str">
        <f t="shared" si="18"/>
        <v>Projektingenieur 1</v>
      </c>
    </row>
    <row r="66" spans="1:109" s="19" customFormat="1" ht="25.5" customHeight="1" x14ac:dyDescent="0.2">
      <c r="A66" s="53">
        <v>0</v>
      </c>
      <c r="B66" s="53">
        <v>1</v>
      </c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360</v>
      </c>
      <c r="P66" s="15" t="s">
        <v>914</v>
      </c>
      <c r="Q66" s="15">
        <v>62</v>
      </c>
      <c r="R66" s="42"/>
      <c r="S66" s="27" t="s">
        <v>915</v>
      </c>
      <c r="T66" s="21">
        <v>1989</v>
      </c>
      <c r="U66" s="28" t="s">
        <v>570</v>
      </c>
      <c r="V66" s="21">
        <v>2012</v>
      </c>
      <c r="W66" s="25"/>
      <c r="X66" s="21"/>
      <c r="Y66" s="28"/>
      <c r="Z66" s="21">
        <f t="shared" si="1"/>
        <v>0</v>
      </c>
      <c r="AA66" s="25" t="s">
        <v>916</v>
      </c>
      <c r="AB66" s="21" t="s">
        <v>121</v>
      </c>
      <c r="AC66" s="21"/>
      <c r="AE66" s="90" t="s">
        <v>375</v>
      </c>
      <c r="AF66" s="82"/>
      <c r="CP66" s="19" t="str">
        <f t="shared" si="2"/>
        <v>Vögtli Jöelle</v>
      </c>
      <c r="CR66" s="152">
        <f t="shared" si="3"/>
        <v>0</v>
      </c>
      <c r="CS66" s="153" t="str">
        <f t="shared" si="4"/>
        <v>D</v>
      </c>
      <c r="CT66" s="154">
        <v>4309</v>
      </c>
      <c r="CU66" s="126"/>
      <c r="CV66" s="125">
        <v>771</v>
      </c>
      <c r="CW66" s="33">
        <f t="shared" si="13"/>
        <v>7</v>
      </c>
      <c r="CX66" s="83" t="str">
        <f t="shared" si="14"/>
        <v>Projektingenieur 1</v>
      </c>
      <c r="CY66" s="125">
        <v>770</v>
      </c>
      <c r="CZ66" s="33">
        <f t="shared" si="15"/>
        <v>6</v>
      </c>
      <c r="DA66" s="83" t="str">
        <f t="shared" si="16"/>
        <v>Vorstufe Projektingenieur</v>
      </c>
      <c r="DB66" s="20"/>
      <c r="DC66" s="33">
        <v>771</v>
      </c>
      <c r="DD66" s="33">
        <f t="shared" si="17"/>
        <v>7</v>
      </c>
      <c r="DE66" s="83" t="str">
        <f t="shared" si="18"/>
        <v>Projektingenieur 1</v>
      </c>
    </row>
    <row r="67" spans="1:109" s="19" customFormat="1" ht="15.75" x14ac:dyDescent="0.2">
      <c r="A67" s="53">
        <v>0</v>
      </c>
      <c r="B67" s="53"/>
      <c r="C67" s="53">
        <f t="shared" si="0"/>
        <v>1</v>
      </c>
      <c r="D67" s="55"/>
      <c r="E67" s="55"/>
      <c r="F67" s="56"/>
      <c r="G67" s="54"/>
      <c r="H67" s="54"/>
      <c r="I67" s="56">
        <v>1</v>
      </c>
      <c r="J67" s="54"/>
      <c r="K67" s="56"/>
      <c r="L67" s="56"/>
      <c r="M67" s="56"/>
      <c r="N67" s="58"/>
      <c r="O67" s="52" t="s">
        <v>361</v>
      </c>
      <c r="P67" s="15" t="s">
        <v>476</v>
      </c>
      <c r="Q67" s="15">
        <v>63</v>
      </c>
      <c r="R67" s="43" t="s">
        <v>370</v>
      </c>
      <c r="S67" s="29" t="s">
        <v>127</v>
      </c>
      <c r="T67" s="21">
        <v>1956</v>
      </c>
      <c r="U67" s="28" t="s">
        <v>126</v>
      </c>
      <c r="V67" s="21">
        <v>1976</v>
      </c>
      <c r="W67" s="25"/>
      <c r="X67" s="21"/>
      <c r="Y67" s="28" t="s">
        <v>242</v>
      </c>
      <c r="Z67" s="21">
        <f t="shared" si="1"/>
        <v>36</v>
      </c>
      <c r="AA67" s="25" t="s">
        <v>686</v>
      </c>
      <c r="AB67" s="21" t="s">
        <v>878</v>
      </c>
      <c r="AC67" s="21"/>
      <c r="AE67" s="90" t="s">
        <v>423</v>
      </c>
      <c r="AF67" s="82"/>
      <c r="CP67" s="19" t="str">
        <f t="shared" si="2"/>
        <v>Aebi Roger</v>
      </c>
      <c r="CR67" s="19">
        <f t="shared" si="3"/>
        <v>36</v>
      </c>
      <c r="CS67" s="19" t="str">
        <f t="shared" si="4"/>
        <v xml:space="preserve"> C/D 1)</v>
      </c>
      <c r="CT67" s="154">
        <v>6622</v>
      </c>
      <c r="CU67" s="126"/>
      <c r="CV67" s="125">
        <v>772</v>
      </c>
      <c r="CW67" s="33">
        <f t="shared" si="13"/>
        <v>8</v>
      </c>
      <c r="CX67" s="83" t="str">
        <f t="shared" si="14"/>
        <v>Projektingenieur 2</v>
      </c>
      <c r="CY67" s="125">
        <v>772</v>
      </c>
      <c r="CZ67" s="33">
        <f t="shared" si="15"/>
        <v>8</v>
      </c>
      <c r="DA67" s="83" t="str">
        <f t="shared" si="16"/>
        <v>Projektingenieur 2</v>
      </c>
      <c r="DB67" s="20"/>
      <c r="DC67" s="33">
        <v>772</v>
      </c>
      <c r="DD67" s="33">
        <f t="shared" si="17"/>
        <v>8</v>
      </c>
      <c r="DE67" s="83" t="str">
        <f t="shared" si="18"/>
        <v>Projektingenieur 2</v>
      </c>
    </row>
    <row r="68" spans="1:109" s="19" customFormat="1" ht="15.75" x14ac:dyDescent="0.2">
      <c r="A68" s="53">
        <v>0</v>
      </c>
      <c r="B68" s="53"/>
      <c r="C68" s="53">
        <f t="shared" si="0"/>
        <v>1</v>
      </c>
      <c r="D68" s="55"/>
      <c r="E68" s="55"/>
      <c r="F68" s="56"/>
      <c r="G68" s="54"/>
      <c r="H68" s="54">
        <v>1</v>
      </c>
      <c r="I68" s="56">
        <v>1</v>
      </c>
      <c r="J68" s="54"/>
      <c r="K68" s="56"/>
      <c r="L68" s="56"/>
      <c r="M68" s="56"/>
      <c r="N68" s="58"/>
      <c r="O68" s="52" t="s">
        <v>358</v>
      </c>
      <c r="P68" s="15" t="s">
        <v>477</v>
      </c>
      <c r="Q68" s="15">
        <v>64</v>
      </c>
      <c r="R68" s="16"/>
      <c r="S68" s="20" t="s">
        <v>134</v>
      </c>
      <c r="T68" s="21">
        <v>1954</v>
      </c>
      <c r="U68" s="28" t="s">
        <v>126</v>
      </c>
      <c r="V68" s="21">
        <v>1974</v>
      </c>
      <c r="W68" s="25"/>
      <c r="X68" s="21"/>
      <c r="Y68" s="28" t="s">
        <v>135</v>
      </c>
      <c r="Z68" s="21">
        <f t="shared" si="1"/>
        <v>38</v>
      </c>
      <c r="AA68" s="25" t="s">
        <v>110</v>
      </c>
      <c r="AB68" s="21" t="s">
        <v>879</v>
      </c>
      <c r="AC68" s="21"/>
      <c r="AE68" s="90" t="s">
        <v>404</v>
      </c>
      <c r="AF68" s="82"/>
      <c r="CP68" s="19" t="str">
        <f t="shared" si="2"/>
        <v>Imesch Robert</v>
      </c>
      <c r="CR68" s="19">
        <f t="shared" si="3"/>
        <v>38</v>
      </c>
      <c r="CS68" s="19" t="str">
        <f t="shared" si="4"/>
        <v xml:space="preserve"> D/C 3)</v>
      </c>
      <c r="CT68" s="154">
        <v>4249</v>
      </c>
      <c r="CU68" s="126"/>
      <c r="CV68" s="125">
        <v>772</v>
      </c>
      <c r="CW68" s="33">
        <f t="shared" si="13"/>
        <v>8</v>
      </c>
      <c r="CX68" s="83" t="str">
        <f t="shared" si="14"/>
        <v>Projektingenieur 2</v>
      </c>
      <c r="CY68" s="125">
        <v>772</v>
      </c>
      <c r="CZ68" s="33">
        <f t="shared" si="15"/>
        <v>8</v>
      </c>
      <c r="DA68" s="83" t="str">
        <f t="shared" si="16"/>
        <v>Projektingenieur 2</v>
      </c>
      <c r="DB68" s="20"/>
      <c r="DC68" s="33">
        <v>772</v>
      </c>
      <c r="DD68" s="33">
        <f t="shared" si="17"/>
        <v>8</v>
      </c>
      <c r="DE68" s="83" t="str">
        <f t="shared" si="18"/>
        <v>Projektingenieur 2</v>
      </c>
    </row>
    <row r="69" spans="1:109" s="19" customFormat="1" ht="15.75" x14ac:dyDescent="0.2">
      <c r="A69" s="53">
        <v>0</v>
      </c>
      <c r="B69" s="53"/>
      <c r="C69" s="53">
        <f t="shared" si="0"/>
        <v>1</v>
      </c>
      <c r="D69" s="55"/>
      <c r="E69" s="55"/>
      <c r="F69" s="56"/>
      <c r="G69" s="54"/>
      <c r="H69" s="54">
        <v>1</v>
      </c>
      <c r="I69" s="56">
        <v>1</v>
      </c>
      <c r="J69" s="54">
        <v>1</v>
      </c>
      <c r="K69" s="56"/>
      <c r="L69" s="56"/>
      <c r="M69" s="56"/>
      <c r="N69" s="58"/>
      <c r="O69" s="52" t="s">
        <v>358</v>
      </c>
      <c r="P69" s="15" t="s">
        <v>478</v>
      </c>
      <c r="Q69" s="15">
        <v>65</v>
      </c>
      <c r="R69" s="16"/>
      <c r="S69" s="20" t="s">
        <v>136</v>
      </c>
      <c r="T69" s="21">
        <v>1955</v>
      </c>
      <c r="U69" s="28" t="s">
        <v>126</v>
      </c>
      <c r="V69" s="21">
        <v>1975</v>
      </c>
      <c r="W69" s="25"/>
      <c r="X69" s="21"/>
      <c r="Y69" s="28" t="s">
        <v>135</v>
      </c>
      <c r="Z69" s="21">
        <f t="shared" si="1"/>
        <v>37</v>
      </c>
      <c r="AA69" s="25" t="s">
        <v>110</v>
      </c>
      <c r="AB69" s="21" t="s">
        <v>879</v>
      </c>
      <c r="AC69" s="21"/>
      <c r="AE69" s="90" t="s">
        <v>404</v>
      </c>
      <c r="AF69" s="82"/>
      <c r="CP69" s="19" t="str">
        <f t="shared" si="2"/>
        <v>Flückiger Hans Peter</v>
      </c>
      <c r="CR69" s="19">
        <f t="shared" si="3"/>
        <v>37</v>
      </c>
      <c r="CS69" s="19" t="str">
        <f t="shared" si="4"/>
        <v xml:space="preserve"> D/C 3)</v>
      </c>
      <c r="CT69" s="154">
        <v>4250</v>
      </c>
      <c r="CU69" s="126"/>
      <c r="CV69" s="125">
        <v>772</v>
      </c>
      <c r="CW69" s="33">
        <f t="shared" si="13"/>
        <v>8</v>
      </c>
      <c r="CX69" s="83" t="str">
        <f t="shared" si="14"/>
        <v>Projektingenieur 2</v>
      </c>
      <c r="CY69" s="125">
        <v>772</v>
      </c>
      <c r="CZ69" s="33">
        <f t="shared" si="15"/>
        <v>8</v>
      </c>
      <c r="DA69" s="83" t="str">
        <f t="shared" si="16"/>
        <v>Projektingenieur 2</v>
      </c>
      <c r="DB69" s="20"/>
      <c r="DC69" s="33">
        <v>772</v>
      </c>
      <c r="DD69" s="33">
        <f t="shared" si="17"/>
        <v>8</v>
      </c>
      <c r="DE69" s="83" t="str">
        <f t="shared" si="18"/>
        <v>Projektingenieur 2</v>
      </c>
    </row>
    <row r="70" spans="1:109" s="19" customFormat="1" x14ac:dyDescent="0.2">
      <c r="A70" s="53">
        <v>0</v>
      </c>
      <c r="B70" s="53"/>
      <c r="C70" s="53">
        <f t="shared" si="0"/>
        <v>1</v>
      </c>
      <c r="D70" s="55"/>
      <c r="E70" s="55"/>
      <c r="F70" s="56"/>
      <c r="G70" s="54"/>
      <c r="H70" s="54"/>
      <c r="I70" s="56">
        <v>1</v>
      </c>
      <c r="J70" s="54">
        <v>1</v>
      </c>
      <c r="K70" s="56"/>
      <c r="L70" s="56"/>
      <c r="M70" s="56"/>
      <c r="N70" s="58"/>
      <c r="O70" s="52" t="s">
        <v>359</v>
      </c>
      <c r="P70" s="15" t="s">
        <v>479</v>
      </c>
      <c r="Q70" s="15">
        <v>66</v>
      </c>
      <c r="R70" s="16"/>
      <c r="S70" s="20" t="s">
        <v>130</v>
      </c>
      <c r="T70" s="21">
        <v>1949</v>
      </c>
      <c r="U70" s="28" t="s">
        <v>126</v>
      </c>
      <c r="V70" s="21">
        <v>1969</v>
      </c>
      <c r="W70" s="25"/>
      <c r="X70" s="21"/>
      <c r="Y70" s="28"/>
      <c r="Z70" s="21">
        <f t="shared" si="1"/>
        <v>43</v>
      </c>
      <c r="AA70" s="25" t="s">
        <v>687</v>
      </c>
      <c r="AB70" s="21" t="s">
        <v>121</v>
      </c>
      <c r="AC70" s="21"/>
      <c r="AE70" s="90" t="s">
        <v>422</v>
      </c>
      <c r="AF70" s="82"/>
      <c r="CP70" s="19" t="str">
        <f t="shared" si="2"/>
        <v>Ziegler Bruno</v>
      </c>
      <c r="CR70" s="19">
        <f t="shared" si="3"/>
        <v>43</v>
      </c>
      <c r="CS70" s="19" t="str">
        <f t="shared" si="4"/>
        <v>D</v>
      </c>
      <c r="CT70" s="154">
        <v>4147</v>
      </c>
      <c r="CU70" s="126"/>
      <c r="CV70" s="125">
        <v>742</v>
      </c>
      <c r="CW70" s="33">
        <f t="shared" si="13"/>
        <v>8</v>
      </c>
      <c r="CX70" s="83" t="str">
        <f t="shared" si="14"/>
        <v>Konstrukteur 5  / Fachplaner 5 / Gruppenchef 3</v>
      </c>
      <c r="CY70" s="125">
        <v>742</v>
      </c>
      <c r="CZ70" s="33">
        <f t="shared" si="15"/>
        <v>8</v>
      </c>
      <c r="DA70" s="83" t="str">
        <f t="shared" si="16"/>
        <v>Konstrukteur 5  / Fachplaner 5 / Gruppenchef 3</v>
      </c>
      <c r="DB70" s="20"/>
      <c r="DC70" s="33">
        <v>742</v>
      </c>
      <c r="DD70" s="33">
        <f t="shared" si="17"/>
        <v>8</v>
      </c>
      <c r="DE70" s="83" t="str">
        <f t="shared" si="18"/>
        <v>Konstrukteur 5  / Fachplaner 5 / Gruppenchef 3</v>
      </c>
    </row>
    <row r="71" spans="1:109" s="19" customFormat="1" x14ac:dyDescent="0.2">
      <c r="A71" s="53">
        <v>0</v>
      </c>
      <c r="B71" s="53"/>
      <c r="C71" s="53">
        <f t="shared" si="0"/>
        <v>1</v>
      </c>
      <c r="D71" s="55"/>
      <c r="E71" s="55"/>
      <c r="F71" s="56"/>
      <c r="G71" s="54">
        <v>1</v>
      </c>
      <c r="H71" s="54">
        <v>1</v>
      </c>
      <c r="I71" s="56">
        <v>1</v>
      </c>
      <c r="J71" s="54"/>
      <c r="K71" s="56"/>
      <c r="L71" s="56"/>
      <c r="M71" s="56"/>
      <c r="N71" s="58"/>
      <c r="O71" s="52" t="s">
        <v>359</v>
      </c>
      <c r="P71" s="15" t="s">
        <v>481</v>
      </c>
      <c r="Q71" s="15">
        <v>67</v>
      </c>
      <c r="R71" s="16"/>
      <c r="S71" s="20" t="s">
        <v>132</v>
      </c>
      <c r="T71" s="21">
        <v>1951</v>
      </c>
      <c r="U71" s="28" t="s">
        <v>107</v>
      </c>
      <c r="V71" s="21">
        <v>1973</v>
      </c>
      <c r="W71" s="25"/>
      <c r="X71" s="21"/>
      <c r="Y71" s="28" t="s">
        <v>372</v>
      </c>
      <c r="Z71" s="21">
        <f t="shared" si="1"/>
        <v>39</v>
      </c>
      <c r="AA71" s="25" t="s">
        <v>689</v>
      </c>
      <c r="AB71" s="21" t="s">
        <v>121</v>
      </c>
      <c r="AC71" s="21"/>
      <c r="AE71" s="90" t="s">
        <v>393</v>
      </c>
      <c r="AF71" s="82"/>
      <c r="CP71" s="19" t="str">
        <f t="shared" si="2"/>
        <v>Benda Raymond</v>
      </c>
      <c r="CR71" s="19">
        <f t="shared" si="3"/>
        <v>39</v>
      </c>
      <c r="CS71" s="19" t="str">
        <f t="shared" si="4"/>
        <v>D</v>
      </c>
      <c r="CT71" s="154">
        <v>6601</v>
      </c>
      <c r="CU71" s="126"/>
      <c r="CV71" s="125">
        <v>771</v>
      </c>
      <c r="CW71" s="33">
        <f t="shared" si="13"/>
        <v>7</v>
      </c>
      <c r="CX71" s="83" t="str">
        <f t="shared" si="14"/>
        <v>Projektingenieur 1</v>
      </c>
      <c r="CY71" s="125">
        <v>771</v>
      </c>
      <c r="CZ71" s="33">
        <f t="shared" si="15"/>
        <v>7</v>
      </c>
      <c r="DA71" s="83" t="str">
        <f t="shared" si="16"/>
        <v>Projektingenieur 1</v>
      </c>
      <c r="DB71" s="20"/>
      <c r="DC71" s="33">
        <v>771</v>
      </c>
      <c r="DD71" s="33">
        <f t="shared" si="17"/>
        <v>7</v>
      </c>
      <c r="DE71" s="83" t="str">
        <f t="shared" si="18"/>
        <v>Projektingenieur 1</v>
      </c>
    </row>
    <row r="72" spans="1:109" s="19" customFormat="1" x14ac:dyDescent="0.2">
      <c r="A72" s="53">
        <v>0</v>
      </c>
      <c r="B72" s="53"/>
      <c r="C72" s="53">
        <f t="shared" ref="C72:C140" si="19">IF(Z72&gt;=10,1,0)</f>
        <v>1</v>
      </c>
      <c r="D72" s="55"/>
      <c r="E72" s="55"/>
      <c r="F72" s="56"/>
      <c r="G72" s="54"/>
      <c r="H72" s="54"/>
      <c r="I72" s="56">
        <v>1</v>
      </c>
      <c r="J72" s="54">
        <v>1</v>
      </c>
      <c r="K72" s="56"/>
      <c r="L72" s="56"/>
      <c r="M72" s="56"/>
      <c r="N72" s="58"/>
      <c r="O72" s="52" t="s">
        <v>358</v>
      </c>
      <c r="P72" s="15" t="s">
        <v>482</v>
      </c>
      <c r="Q72" s="15">
        <v>68</v>
      </c>
      <c r="R72" s="16"/>
      <c r="S72" s="20" t="s">
        <v>260</v>
      </c>
      <c r="T72" s="21">
        <v>1956</v>
      </c>
      <c r="U72" s="28" t="s">
        <v>126</v>
      </c>
      <c r="V72" s="21">
        <v>1973</v>
      </c>
      <c r="W72" s="25"/>
      <c r="X72" s="21"/>
      <c r="Y72" s="28"/>
      <c r="Z72" s="21">
        <f t="shared" ref="Z72:Z128" si="20">$AD$3-V72</f>
        <v>39</v>
      </c>
      <c r="AA72" s="25" t="s">
        <v>139</v>
      </c>
      <c r="AB72" s="21" t="s">
        <v>121</v>
      </c>
      <c r="AC72" s="21"/>
      <c r="AE72" s="90" t="s">
        <v>377</v>
      </c>
      <c r="AF72" s="82"/>
      <c r="CP72" s="19" t="str">
        <f t="shared" ref="CP72:CP128" si="21">+S72</f>
        <v>Allemann  Bertrand</v>
      </c>
      <c r="CR72" s="19">
        <f t="shared" ref="CR72:CR128" si="22">+Z72</f>
        <v>39</v>
      </c>
      <c r="CS72" s="19" t="str">
        <f t="shared" ref="CS72:CS128" si="23">+AB72</f>
        <v>D</v>
      </c>
      <c r="CT72" s="154">
        <v>5631</v>
      </c>
      <c r="CU72" s="126"/>
      <c r="CV72" s="125">
        <v>741</v>
      </c>
      <c r="CW72" s="33">
        <f t="shared" si="13"/>
        <v>7</v>
      </c>
      <c r="CX72" s="83" t="str">
        <f t="shared" si="14"/>
        <v>Konstrukteur 4 / Fachplaner 4 / Gruppenchef 2</v>
      </c>
      <c r="CY72" s="125">
        <v>741</v>
      </c>
      <c r="CZ72" s="33">
        <f t="shared" si="15"/>
        <v>7</v>
      </c>
      <c r="DA72" s="83" t="str">
        <f t="shared" si="16"/>
        <v>Konstrukteur 4 / Fachplaner 4 / Gruppenchef 2</v>
      </c>
      <c r="DB72" s="20"/>
      <c r="DC72" s="33">
        <v>742</v>
      </c>
      <c r="DD72" s="33">
        <f t="shared" si="17"/>
        <v>8</v>
      </c>
      <c r="DE72" s="83" t="str">
        <f t="shared" si="18"/>
        <v>Konstrukteur 5  / Fachplaner 5 / Gruppenchef 3</v>
      </c>
    </row>
    <row r="73" spans="1:109" s="19" customFormat="1" x14ac:dyDescent="0.2">
      <c r="A73" s="53">
        <v>0</v>
      </c>
      <c r="B73" s="53"/>
      <c r="C73" s="53">
        <f t="shared" si="19"/>
        <v>1</v>
      </c>
      <c r="D73" s="55"/>
      <c r="E73" s="55"/>
      <c r="F73" s="56"/>
      <c r="G73" s="54"/>
      <c r="H73" s="54"/>
      <c r="I73" s="56">
        <v>1</v>
      </c>
      <c r="J73" s="54">
        <v>1</v>
      </c>
      <c r="K73" s="56"/>
      <c r="L73" s="56"/>
      <c r="M73" s="56"/>
      <c r="N73" s="58"/>
      <c r="O73" s="52" t="s">
        <v>360</v>
      </c>
      <c r="P73" s="15" t="s">
        <v>483</v>
      </c>
      <c r="Q73" s="15">
        <v>69</v>
      </c>
      <c r="R73" s="16"/>
      <c r="S73" s="20" t="s">
        <v>137</v>
      </c>
      <c r="T73" s="21">
        <v>1958</v>
      </c>
      <c r="U73" s="28" t="s">
        <v>126</v>
      </c>
      <c r="V73" s="21">
        <v>1977</v>
      </c>
      <c r="W73" s="25"/>
      <c r="X73" s="21"/>
      <c r="Y73" s="28"/>
      <c r="Z73" s="21">
        <f t="shared" si="20"/>
        <v>35</v>
      </c>
      <c r="AA73" s="25" t="s">
        <v>129</v>
      </c>
      <c r="AB73" s="21" t="s">
        <v>121</v>
      </c>
      <c r="AC73" s="21"/>
      <c r="AE73" s="90" t="s">
        <v>377</v>
      </c>
      <c r="AF73" s="82"/>
      <c r="CP73" s="19" t="str">
        <f t="shared" si="21"/>
        <v>Lenherr Paul</v>
      </c>
      <c r="CR73" s="19">
        <f t="shared" si="22"/>
        <v>35</v>
      </c>
      <c r="CS73" s="19" t="str">
        <f t="shared" si="23"/>
        <v>D</v>
      </c>
      <c r="CT73" s="154">
        <v>6628</v>
      </c>
      <c r="CU73" s="126"/>
      <c r="CV73" s="125">
        <v>741</v>
      </c>
      <c r="CW73" s="33">
        <f t="shared" si="13"/>
        <v>7</v>
      </c>
      <c r="CX73" s="83" t="str">
        <f t="shared" si="14"/>
        <v>Konstrukteur 4 / Fachplaner 4 / Gruppenchef 2</v>
      </c>
      <c r="CY73" s="125">
        <v>741</v>
      </c>
      <c r="CZ73" s="33">
        <f t="shared" si="15"/>
        <v>7</v>
      </c>
      <c r="DA73" s="83" t="str">
        <f t="shared" si="16"/>
        <v>Konstrukteur 4 / Fachplaner 4 / Gruppenchef 2</v>
      </c>
      <c r="DB73" s="20"/>
      <c r="DC73" s="33">
        <v>742</v>
      </c>
      <c r="DD73" s="33">
        <f t="shared" si="17"/>
        <v>8</v>
      </c>
      <c r="DE73" s="83" t="str">
        <f t="shared" si="18"/>
        <v>Konstrukteur 5  / Fachplaner 5 / Gruppenchef 3</v>
      </c>
    </row>
    <row r="74" spans="1:109" s="19" customFormat="1" x14ac:dyDescent="0.2">
      <c r="A74" s="53">
        <v>0</v>
      </c>
      <c r="B74" s="53"/>
      <c r="C74" s="53">
        <f t="shared" si="19"/>
        <v>1</v>
      </c>
      <c r="D74" s="55"/>
      <c r="E74" s="55"/>
      <c r="F74" s="56"/>
      <c r="G74" s="54"/>
      <c r="H74" s="54"/>
      <c r="I74" s="56">
        <v>1</v>
      </c>
      <c r="J74" s="54">
        <v>1</v>
      </c>
      <c r="K74" s="56"/>
      <c r="L74" s="56"/>
      <c r="M74" s="56"/>
      <c r="N74" s="58"/>
      <c r="O74" s="52" t="s">
        <v>358</v>
      </c>
      <c r="P74" s="15" t="s">
        <v>484</v>
      </c>
      <c r="Q74" s="15">
        <v>70</v>
      </c>
      <c r="R74" s="16"/>
      <c r="S74" s="20" t="s">
        <v>271</v>
      </c>
      <c r="T74" s="21">
        <v>1958</v>
      </c>
      <c r="U74" s="28" t="s">
        <v>126</v>
      </c>
      <c r="V74" s="21">
        <v>1978</v>
      </c>
      <c r="W74" s="25"/>
      <c r="X74" s="21"/>
      <c r="Y74" s="28"/>
      <c r="Z74" s="21">
        <f t="shared" si="20"/>
        <v>34</v>
      </c>
      <c r="AA74" s="25" t="s">
        <v>687</v>
      </c>
      <c r="AB74" s="21" t="s">
        <v>121</v>
      </c>
      <c r="AC74" s="21"/>
      <c r="AE74" s="90" t="s">
        <v>420</v>
      </c>
      <c r="AF74" s="82"/>
      <c r="CP74" s="19" t="str">
        <f t="shared" si="21"/>
        <v>von Schallen Urs</v>
      </c>
      <c r="CR74" s="19">
        <f t="shared" si="22"/>
        <v>34</v>
      </c>
      <c r="CS74" s="19" t="str">
        <f t="shared" si="23"/>
        <v>D</v>
      </c>
      <c r="CT74" s="154">
        <v>6659</v>
      </c>
      <c r="CU74" s="126"/>
      <c r="CV74" s="125">
        <v>742</v>
      </c>
      <c r="CW74" s="33">
        <f t="shared" si="13"/>
        <v>8</v>
      </c>
      <c r="CX74" s="83" t="str">
        <f t="shared" si="14"/>
        <v>Konstrukteur 5  / Fachplaner 5 / Gruppenchef 3</v>
      </c>
      <c r="CY74" s="125">
        <v>742</v>
      </c>
      <c r="CZ74" s="33">
        <f t="shared" si="15"/>
        <v>8</v>
      </c>
      <c r="DA74" s="83" t="str">
        <f t="shared" si="16"/>
        <v>Konstrukteur 5  / Fachplaner 5 / Gruppenchef 3</v>
      </c>
      <c r="DB74" s="20"/>
      <c r="DC74" s="33">
        <v>742</v>
      </c>
      <c r="DD74" s="33">
        <f t="shared" si="17"/>
        <v>8</v>
      </c>
      <c r="DE74" s="83" t="str">
        <f t="shared" si="18"/>
        <v>Konstrukteur 5  / Fachplaner 5 / Gruppenchef 3</v>
      </c>
    </row>
    <row r="75" spans="1:109" s="19" customFormat="1" x14ac:dyDescent="0.2">
      <c r="A75" s="53">
        <v>0</v>
      </c>
      <c r="B75" s="53"/>
      <c r="C75" s="53">
        <f t="shared" si="19"/>
        <v>1</v>
      </c>
      <c r="D75" s="55"/>
      <c r="E75" s="55"/>
      <c r="F75" s="56"/>
      <c r="G75" s="54"/>
      <c r="H75" s="54"/>
      <c r="I75" s="56">
        <v>1</v>
      </c>
      <c r="J75" s="54">
        <v>1</v>
      </c>
      <c r="K75" s="56"/>
      <c r="L75" s="56"/>
      <c r="M75" s="56"/>
      <c r="N75" s="58"/>
      <c r="O75" s="52" t="s">
        <v>359</v>
      </c>
      <c r="P75" s="15" t="s">
        <v>632</v>
      </c>
      <c r="Q75" s="15">
        <v>71</v>
      </c>
      <c r="R75" s="16"/>
      <c r="S75" s="20" t="s">
        <v>633</v>
      </c>
      <c r="T75" s="21">
        <v>1958</v>
      </c>
      <c r="U75" s="28" t="s">
        <v>634</v>
      </c>
      <c r="V75" s="21">
        <v>1980</v>
      </c>
      <c r="W75" s="25"/>
      <c r="X75" s="21"/>
      <c r="Y75" s="28"/>
      <c r="Z75" s="21">
        <f t="shared" si="20"/>
        <v>32</v>
      </c>
      <c r="AA75" s="25" t="s">
        <v>107</v>
      </c>
      <c r="AB75" s="21" t="s">
        <v>121</v>
      </c>
      <c r="AC75" s="21"/>
      <c r="AE75" s="157" t="s">
        <v>892</v>
      </c>
      <c r="AF75" s="82"/>
      <c r="CP75" s="19" t="str">
        <f t="shared" si="21"/>
        <v>Schneider Martin</v>
      </c>
      <c r="CR75" s="19">
        <f t="shared" si="22"/>
        <v>32</v>
      </c>
      <c r="CS75" s="19" t="str">
        <f t="shared" si="23"/>
        <v>D</v>
      </c>
      <c r="CT75" s="154">
        <v>4354</v>
      </c>
      <c r="CU75" s="126"/>
      <c r="CV75" s="125">
        <v>741</v>
      </c>
      <c r="CW75" s="33">
        <f t="shared" si="13"/>
        <v>7</v>
      </c>
      <c r="CX75" s="83" t="str">
        <f t="shared" si="14"/>
        <v>Konstrukteur 4 / Fachplaner 4 / Gruppenchef 2</v>
      </c>
      <c r="CY75" s="125">
        <v>741</v>
      </c>
      <c r="CZ75" s="33">
        <f t="shared" si="15"/>
        <v>7</v>
      </c>
      <c r="DA75" s="83" t="str">
        <f t="shared" si="16"/>
        <v>Konstrukteur 4 / Fachplaner 4 / Gruppenchef 2</v>
      </c>
      <c r="DB75" s="20"/>
      <c r="DC75" s="33">
        <v>742</v>
      </c>
      <c r="DD75" s="33">
        <f t="shared" si="17"/>
        <v>8</v>
      </c>
      <c r="DE75" s="83" t="str">
        <f t="shared" si="18"/>
        <v>Konstrukteur 5  / Fachplaner 5 / Gruppenchef 3</v>
      </c>
    </row>
    <row r="76" spans="1:109" s="19" customFormat="1" x14ac:dyDescent="0.2">
      <c r="A76" s="53">
        <v>0</v>
      </c>
      <c r="B76" s="53"/>
      <c r="C76" s="53">
        <f t="shared" si="19"/>
        <v>1</v>
      </c>
      <c r="D76" s="55"/>
      <c r="E76" s="55"/>
      <c r="F76" s="56"/>
      <c r="G76" s="54"/>
      <c r="H76" s="54">
        <v>1</v>
      </c>
      <c r="I76" s="56">
        <v>1</v>
      </c>
      <c r="J76" s="54">
        <v>1</v>
      </c>
      <c r="K76" s="56"/>
      <c r="L76" s="56"/>
      <c r="M76" s="56"/>
      <c r="N76" s="58"/>
      <c r="O76" s="52" t="s">
        <v>359</v>
      </c>
      <c r="P76" s="15" t="s">
        <v>485</v>
      </c>
      <c r="Q76" s="15">
        <v>72</v>
      </c>
      <c r="R76" s="16"/>
      <c r="S76" s="20" t="s">
        <v>261</v>
      </c>
      <c r="T76" s="21">
        <v>1959</v>
      </c>
      <c r="U76" s="28" t="s">
        <v>126</v>
      </c>
      <c r="V76" s="21">
        <v>1981</v>
      </c>
      <c r="W76" s="25"/>
      <c r="X76" s="21"/>
      <c r="Y76" s="28"/>
      <c r="Z76" s="21">
        <f t="shared" si="20"/>
        <v>31</v>
      </c>
      <c r="AA76" s="25" t="s">
        <v>110</v>
      </c>
      <c r="AB76" s="21" t="s">
        <v>121</v>
      </c>
      <c r="AC76" s="21"/>
      <c r="AE76" s="157" t="s">
        <v>893</v>
      </c>
      <c r="AF76" s="82"/>
      <c r="CP76" s="19" t="str">
        <f t="shared" si="21"/>
        <v>Ortlieb Hans-Rudi</v>
      </c>
      <c r="CR76" s="19">
        <f t="shared" si="22"/>
        <v>31</v>
      </c>
      <c r="CS76" s="19" t="str">
        <f t="shared" si="23"/>
        <v>D</v>
      </c>
      <c r="CT76" s="154">
        <v>5630</v>
      </c>
      <c r="CU76" s="126"/>
      <c r="CV76" s="125">
        <v>771</v>
      </c>
      <c r="CW76" s="33">
        <f t="shared" si="13"/>
        <v>7</v>
      </c>
      <c r="CX76" s="83" t="str">
        <f t="shared" si="14"/>
        <v>Projektingenieur 1</v>
      </c>
      <c r="CY76" s="125">
        <v>741</v>
      </c>
      <c r="CZ76" s="33">
        <f t="shared" si="15"/>
        <v>7</v>
      </c>
      <c r="DA76" s="83" t="str">
        <f t="shared" si="16"/>
        <v>Konstrukteur 4 / Fachplaner 4 / Gruppenchef 2</v>
      </c>
      <c r="DB76" s="20"/>
      <c r="DC76" s="33">
        <v>742</v>
      </c>
      <c r="DD76" s="33">
        <f t="shared" si="17"/>
        <v>8</v>
      </c>
      <c r="DE76" s="83" t="str">
        <f t="shared" si="18"/>
        <v>Konstrukteur 5  / Fachplaner 5 / Gruppenchef 3</v>
      </c>
    </row>
    <row r="77" spans="1:109" s="19" customFormat="1" x14ac:dyDescent="0.2">
      <c r="A77" s="53">
        <v>0</v>
      </c>
      <c r="B77" s="53">
        <v>1</v>
      </c>
      <c r="C77" s="53">
        <f t="shared" si="19"/>
        <v>1</v>
      </c>
      <c r="D77" s="55"/>
      <c r="E77" s="55"/>
      <c r="F77" s="56"/>
      <c r="G77" s="54"/>
      <c r="H77" s="54"/>
      <c r="I77" s="56">
        <v>1</v>
      </c>
      <c r="J77" s="54">
        <v>1</v>
      </c>
      <c r="K77" s="56"/>
      <c r="L77" s="56"/>
      <c r="M77" s="56"/>
      <c r="N77" s="58"/>
      <c r="O77" s="52" t="s">
        <v>358</v>
      </c>
      <c r="P77" s="15" t="s">
        <v>552</v>
      </c>
      <c r="Q77" s="15">
        <v>73</v>
      </c>
      <c r="R77" s="16"/>
      <c r="S77" s="20" t="s">
        <v>553</v>
      </c>
      <c r="T77" s="21">
        <v>1959</v>
      </c>
      <c r="U77" s="28" t="s">
        <v>239</v>
      </c>
      <c r="V77" s="21">
        <v>1983</v>
      </c>
      <c r="W77" s="25"/>
      <c r="X77" s="21"/>
      <c r="Y77" s="28" t="s">
        <v>555</v>
      </c>
      <c r="Z77" s="21">
        <f t="shared" si="20"/>
        <v>29</v>
      </c>
      <c r="AA77" s="25" t="s">
        <v>554</v>
      </c>
      <c r="AB77" s="21" t="s">
        <v>121</v>
      </c>
      <c r="AC77" s="21"/>
      <c r="AE77" s="90" t="s">
        <v>377</v>
      </c>
      <c r="AF77" s="82"/>
      <c r="CP77" s="19" t="str">
        <f t="shared" si="21"/>
        <v>Bollhalder Angelika</v>
      </c>
      <c r="CR77" s="19">
        <f t="shared" si="22"/>
        <v>29</v>
      </c>
      <c r="CS77" s="19" t="str">
        <f t="shared" si="23"/>
        <v>D</v>
      </c>
      <c r="CT77" s="154">
        <v>4344</v>
      </c>
      <c r="CU77" s="126"/>
      <c r="CV77" s="125">
        <v>741</v>
      </c>
      <c r="CW77" s="33">
        <f t="shared" si="13"/>
        <v>7</v>
      </c>
      <c r="CX77" s="83" t="str">
        <f t="shared" si="14"/>
        <v>Konstrukteur 4 / Fachplaner 4 / Gruppenchef 2</v>
      </c>
      <c r="CY77" s="125">
        <v>741</v>
      </c>
      <c r="CZ77" s="33">
        <f t="shared" si="15"/>
        <v>7</v>
      </c>
      <c r="DA77" s="83" t="str">
        <f t="shared" si="16"/>
        <v>Konstrukteur 4 / Fachplaner 4 / Gruppenchef 2</v>
      </c>
      <c r="DB77" s="20"/>
      <c r="DC77" s="33">
        <v>742</v>
      </c>
      <c r="DD77" s="33">
        <f t="shared" si="17"/>
        <v>8</v>
      </c>
      <c r="DE77" s="83" t="str">
        <f t="shared" si="18"/>
        <v>Konstrukteur 5  / Fachplaner 5 / Gruppenchef 3</v>
      </c>
    </row>
    <row r="78" spans="1:109" s="19" customFormat="1" x14ac:dyDescent="0.2">
      <c r="A78" s="53">
        <v>0</v>
      </c>
      <c r="B78" s="53"/>
      <c r="C78" s="53">
        <f t="shared" si="19"/>
        <v>1</v>
      </c>
      <c r="D78" s="55"/>
      <c r="E78" s="55"/>
      <c r="F78" s="56"/>
      <c r="G78" s="54"/>
      <c r="H78" s="54">
        <v>1</v>
      </c>
      <c r="I78" s="56">
        <v>1</v>
      </c>
      <c r="J78" s="54"/>
      <c r="K78" s="56"/>
      <c r="L78" s="56"/>
      <c r="M78" s="56"/>
      <c r="N78" s="58"/>
      <c r="O78" s="52" t="s">
        <v>358</v>
      </c>
      <c r="P78" s="15" t="s">
        <v>486</v>
      </c>
      <c r="Q78" s="15">
        <v>74</v>
      </c>
      <c r="R78" s="16"/>
      <c r="S78" s="20" t="s">
        <v>138</v>
      </c>
      <c r="T78" s="21">
        <v>1964</v>
      </c>
      <c r="U78" s="28" t="s">
        <v>126</v>
      </c>
      <c r="V78" s="21">
        <v>1985</v>
      </c>
      <c r="W78" s="25"/>
      <c r="X78" s="21"/>
      <c r="Y78" s="28" t="s">
        <v>203</v>
      </c>
      <c r="Z78" s="21">
        <f t="shared" si="20"/>
        <v>27</v>
      </c>
      <c r="AA78" s="25" t="s">
        <v>110</v>
      </c>
      <c r="AB78" s="21" t="s">
        <v>121</v>
      </c>
      <c r="AC78" s="21"/>
      <c r="AE78" s="157" t="s">
        <v>376</v>
      </c>
      <c r="AF78" s="82"/>
      <c r="CP78" s="19" t="str">
        <f t="shared" si="21"/>
        <v>Oehen Beat</v>
      </c>
      <c r="CR78" s="19">
        <f t="shared" si="22"/>
        <v>27</v>
      </c>
      <c r="CS78" s="19" t="str">
        <f t="shared" si="23"/>
        <v>D</v>
      </c>
      <c r="CT78" s="154">
        <v>7622</v>
      </c>
      <c r="CU78" s="126"/>
      <c r="CV78" s="125">
        <v>772</v>
      </c>
      <c r="CW78" s="33">
        <f t="shared" si="13"/>
        <v>8</v>
      </c>
      <c r="CX78" s="83" t="str">
        <f t="shared" si="14"/>
        <v>Projektingenieur 2</v>
      </c>
      <c r="CY78" s="125">
        <v>772</v>
      </c>
      <c r="CZ78" s="33">
        <f t="shared" si="15"/>
        <v>8</v>
      </c>
      <c r="DA78" s="83" t="str">
        <f t="shared" si="16"/>
        <v>Projektingenieur 2</v>
      </c>
      <c r="DB78" s="20"/>
      <c r="DC78" s="125">
        <v>772</v>
      </c>
      <c r="DD78" s="33">
        <f t="shared" si="17"/>
        <v>8</v>
      </c>
      <c r="DE78" s="83" t="str">
        <f t="shared" si="18"/>
        <v>Projektingenieur 2</v>
      </c>
    </row>
    <row r="79" spans="1:109" s="19" customFormat="1" x14ac:dyDescent="0.2">
      <c r="A79" s="53">
        <v>0</v>
      </c>
      <c r="B79" s="53"/>
      <c r="C79" s="53">
        <f t="shared" si="19"/>
        <v>1</v>
      </c>
      <c r="D79" s="55"/>
      <c r="E79" s="55"/>
      <c r="F79" s="56"/>
      <c r="G79" s="54"/>
      <c r="H79" s="54"/>
      <c r="I79" s="56">
        <v>1</v>
      </c>
      <c r="J79" s="54">
        <v>1</v>
      </c>
      <c r="K79" s="56"/>
      <c r="L79" s="56"/>
      <c r="M79" s="56"/>
      <c r="N79" s="58"/>
      <c r="O79" s="52" t="s">
        <v>360</v>
      </c>
      <c r="P79" s="15" t="s">
        <v>487</v>
      </c>
      <c r="Q79" s="15">
        <v>75</v>
      </c>
      <c r="R79" s="16"/>
      <c r="S79" s="20" t="s">
        <v>145</v>
      </c>
      <c r="T79" s="21">
        <v>1970</v>
      </c>
      <c r="U79" s="28" t="s">
        <v>126</v>
      </c>
      <c r="V79" s="21">
        <v>1988</v>
      </c>
      <c r="W79" s="25"/>
      <c r="X79" s="21"/>
      <c r="Y79" s="28"/>
      <c r="Z79" s="21">
        <f t="shared" si="20"/>
        <v>24</v>
      </c>
      <c r="AA79" s="25" t="s">
        <v>129</v>
      </c>
      <c r="AB79" s="21" t="s">
        <v>121</v>
      </c>
      <c r="AC79" s="21"/>
      <c r="AE79" s="90" t="s">
        <v>377</v>
      </c>
      <c r="AF79" s="82"/>
      <c r="CP79" s="19" t="str">
        <f t="shared" si="21"/>
        <v>Bucher Oliver</v>
      </c>
      <c r="CR79" s="19">
        <f t="shared" si="22"/>
        <v>24</v>
      </c>
      <c r="CS79" s="19" t="str">
        <f t="shared" si="23"/>
        <v>D</v>
      </c>
      <c r="CT79" s="154">
        <v>7641</v>
      </c>
      <c r="CU79" s="126"/>
      <c r="CV79" s="125">
        <v>741</v>
      </c>
      <c r="CW79" s="33">
        <f t="shared" ref="CW79:CW114" si="24">VLOOKUP($CV79,Funktionsbezeichnungen,3,0)</f>
        <v>7</v>
      </c>
      <c r="CX79" s="83" t="str">
        <f t="shared" ref="CX79:CX114" si="25">VLOOKUP($CV79,Funktionsbezeichnungen,2,0)</f>
        <v>Konstrukteur 4 / Fachplaner 4 / Gruppenchef 2</v>
      </c>
      <c r="CY79" s="125">
        <v>741</v>
      </c>
      <c r="CZ79" s="33">
        <f t="shared" si="15"/>
        <v>7</v>
      </c>
      <c r="DA79" s="83" t="str">
        <f t="shared" si="16"/>
        <v>Konstrukteur 4 / Fachplaner 4 / Gruppenchef 2</v>
      </c>
      <c r="DB79" s="20"/>
      <c r="DC79" s="125">
        <v>742</v>
      </c>
      <c r="DD79" s="33">
        <f t="shared" si="17"/>
        <v>8</v>
      </c>
      <c r="DE79" s="83" t="str">
        <f t="shared" si="18"/>
        <v>Konstrukteur 5  / Fachplaner 5 / Gruppenchef 3</v>
      </c>
    </row>
    <row r="80" spans="1:109" s="19" customFormat="1" x14ac:dyDescent="0.2">
      <c r="A80" s="53">
        <v>0</v>
      </c>
      <c r="B80" s="53"/>
      <c r="C80" s="53">
        <f t="shared" si="19"/>
        <v>1</v>
      </c>
      <c r="D80" s="55"/>
      <c r="E80" s="55"/>
      <c r="F80" s="56"/>
      <c r="G80" s="54"/>
      <c r="H80" s="54"/>
      <c r="I80" s="56">
        <v>1</v>
      </c>
      <c r="J80" s="54"/>
      <c r="K80" s="56"/>
      <c r="L80" s="56"/>
      <c r="M80" s="56"/>
      <c r="N80" s="58"/>
      <c r="O80" s="52" t="s">
        <v>361</v>
      </c>
      <c r="P80" s="15" t="s">
        <v>488</v>
      </c>
      <c r="Q80" s="15">
        <v>76</v>
      </c>
      <c r="R80" s="16"/>
      <c r="S80" s="20" t="s">
        <v>144</v>
      </c>
      <c r="T80" s="21">
        <v>1968</v>
      </c>
      <c r="U80" s="28" t="s">
        <v>126</v>
      </c>
      <c r="V80" s="21">
        <v>1989</v>
      </c>
      <c r="W80" s="25"/>
      <c r="X80" s="21"/>
      <c r="Y80" s="28" t="s">
        <v>287</v>
      </c>
      <c r="Z80" s="21">
        <f t="shared" si="20"/>
        <v>23</v>
      </c>
      <c r="AA80" s="25" t="s">
        <v>288</v>
      </c>
      <c r="AB80" s="21" t="s">
        <v>121</v>
      </c>
      <c r="AC80" s="21"/>
      <c r="AE80" s="90" t="s">
        <v>375</v>
      </c>
      <c r="AF80" s="82"/>
      <c r="CP80" s="19" t="str">
        <f t="shared" si="21"/>
        <v>Hagen Stefan</v>
      </c>
      <c r="CR80" s="19">
        <f t="shared" si="22"/>
        <v>23</v>
      </c>
      <c r="CS80" s="19" t="str">
        <f t="shared" si="23"/>
        <v>D</v>
      </c>
      <c r="CT80" s="154">
        <v>6741</v>
      </c>
      <c r="CU80" s="126"/>
      <c r="CV80" s="125">
        <v>741</v>
      </c>
      <c r="CW80" s="33">
        <f t="shared" si="24"/>
        <v>7</v>
      </c>
      <c r="CX80" s="83" t="str">
        <f t="shared" si="25"/>
        <v>Konstrukteur 4 / Fachplaner 4 / Gruppenchef 2</v>
      </c>
      <c r="CY80" s="125">
        <v>741</v>
      </c>
      <c r="CZ80" s="33">
        <f t="shared" si="15"/>
        <v>7</v>
      </c>
      <c r="DA80" s="83" t="str">
        <f t="shared" si="16"/>
        <v>Konstrukteur 4 / Fachplaner 4 / Gruppenchef 2</v>
      </c>
      <c r="DB80" s="20"/>
      <c r="DC80" s="125">
        <v>742</v>
      </c>
      <c r="DD80" s="33">
        <f t="shared" si="17"/>
        <v>8</v>
      </c>
      <c r="DE80" s="83" t="str">
        <f t="shared" si="18"/>
        <v>Konstrukteur 5  / Fachplaner 5 / Gruppenchef 3</v>
      </c>
    </row>
    <row r="81" spans="1:109" s="19" customFormat="1" x14ac:dyDescent="0.2">
      <c r="A81" s="53">
        <v>0</v>
      </c>
      <c r="B81" s="53"/>
      <c r="C81" s="53">
        <f t="shared" si="19"/>
        <v>1</v>
      </c>
      <c r="D81" s="55"/>
      <c r="E81" s="55"/>
      <c r="F81" s="56"/>
      <c r="G81" s="54"/>
      <c r="H81" s="54"/>
      <c r="I81" s="56">
        <v>1</v>
      </c>
      <c r="J81" s="54"/>
      <c r="K81" s="56"/>
      <c r="L81" s="56"/>
      <c r="M81" s="56"/>
      <c r="N81" s="58"/>
      <c r="O81" s="52" t="s">
        <v>359</v>
      </c>
      <c r="P81" s="15" t="s">
        <v>489</v>
      </c>
      <c r="Q81" s="15">
        <v>77</v>
      </c>
      <c r="R81" s="16"/>
      <c r="S81" s="20" t="s">
        <v>146</v>
      </c>
      <c r="T81" s="21">
        <v>1970</v>
      </c>
      <c r="U81" s="28" t="s">
        <v>126</v>
      </c>
      <c r="V81" s="21">
        <v>1991</v>
      </c>
      <c r="W81" s="25"/>
      <c r="X81" s="21"/>
      <c r="Y81" s="28"/>
      <c r="Z81" s="21">
        <f t="shared" si="20"/>
        <v>21</v>
      </c>
      <c r="AA81" s="25" t="s">
        <v>129</v>
      </c>
      <c r="AB81" s="21" t="s">
        <v>121</v>
      </c>
      <c r="AC81" s="21"/>
      <c r="AE81" s="90" t="s">
        <v>377</v>
      </c>
      <c r="AF81" s="82"/>
      <c r="CP81" s="19" t="str">
        <f t="shared" si="21"/>
        <v>Hardmeyer Christian</v>
      </c>
      <c r="CR81" s="19">
        <f t="shared" si="22"/>
        <v>21</v>
      </c>
      <c r="CS81" s="19" t="str">
        <f t="shared" si="23"/>
        <v>D</v>
      </c>
      <c r="CT81" s="154">
        <v>9618</v>
      </c>
      <c r="CU81" s="126"/>
      <c r="CV81" s="125">
        <v>741</v>
      </c>
      <c r="CW81" s="33">
        <f t="shared" si="24"/>
        <v>7</v>
      </c>
      <c r="CX81" s="83" t="str">
        <f t="shared" si="25"/>
        <v>Konstrukteur 4 / Fachplaner 4 / Gruppenchef 2</v>
      </c>
      <c r="CY81" s="125">
        <v>741</v>
      </c>
      <c r="CZ81" s="33">
        <f t="shared" ref="CZ81:CZ98" si="26">VLOOKUP($CY81,Funktionsbezeichnungen,3,0)</f>
        <v>7</v>
      </c>
      <c r="DA81" s="83" t="str">
        <f t="shared" ref="DA81:DA98" si="27">VLOOKUP($CY81,Funktionsbezeichnungen,2,0)</f>
        <v>Konstrukteur 4 / Fachplaner 4 / Gruppenchef 2</v>
      </c>
      <c r="DB81" s="20"/>
      <c r="DC81" s="125">
        <v>742</v>
      </c>
      <c r="DD81" s="33">
        <f t="shared" ref="DD81:DD116" si="28">VLOOKUP($DC81,Funktionsbezeichnungen,3,0)</f>
        <v>8</v>
      </c>
      <c r="DE81" s="83" t="str">
        <f t="shared" ref="DE81:DE116" si="29">VLOOKUP($DC81,Funktionsbezeichnungen,2,0)</f>
        <v>Konstrukteur 5  / Fachplaner 5 / Gruppenchef 3</v>
      </c>
    </row>
    <row r="82" spans="1:109" s="19" customFormat="1" x14ac:dyDescent="0.2">
      <c r="A82" s="53">
        <v>0</v>
      </c>
      <c r="B82" s="53"/>
      <c r="C82" s="53">
        <f t="shared" si="19"/>
        <v>1</v>
      </c>
      <c r="D82" s="55"/>
      <c r="E82" s="55"/>
      <c r="F82" s="56"/>
      <c r="G82" s="54"/>
      <c r="H82" s="54"/>
      <c r="I82" s="56">
        <v>1</v>
      </c>
      <c r="J82" s="54">
        <v>1</v>
      </c>
      <c r="K82" s="56"/>
      <c r="L82" s="56"/>
      <c r="M82" s="56"/>
      <c r="N82" s="58"/>
      <c r="O82" s="52" t="s">
        <v>360</v>
      </c>
      <c r="P82" s="15" t="s">
        <v>490</v>
      </c>
      <c r="Q82" s="15">
        <v>78</v>
      </c>
      <c r="R82" s="16"/>
      <c r="S82" s="20" t="s">
        <v>148</v>
      </c>
      <c r="T82" s="21">
        <v>1970</v>
      </c>
      <c r="U82" s="28" t="s">
        <v>126</v>
      </c>
      <c r="V82" s="21">
        <v>1992</v>
      </c>
      <c r="W82" s="25"/>
      <c r="X82" s="21"/>
      <c r="Y82" s="28"/>
      <c r="Z82" s="21">
        <f t="shared" si="20"/>
        <v>20</v>
      </c>
      <c r="AA82" s="25" t="s">
        <v>129</v>
      </c>
      <c r="AB82" s="21" t="s">
        <v>121</v>
      </c>
      <c r="AC82" s="21"/>
      <c r="AE82" s="90" t="s">
        <v>421</v>
      </c>
      <c r="AF82" s="82"/>
      <c r="CP82" s="19" t="str">
        <f t="shared" si="21"/>
        <v>Wira Stephane</v>
      </c>
      <c r="CR82" s="19">
        <f t="shared" si="22"/>
        <v>20</v>
      </c>
      <c r="CS82" s="19" t="str">
        <f t="shared" si="23"/>
        <v>D</v>
      </c>
      <c r="CT82" s="154">
        <v>9623</v>
      </c>
      <c r="CU82" s="126"/>
      <c r="CV82" s="125">
        <v>742</v>
      </c>
      <c r="CW82" s="33">
        <f t="shared" si="24"/>
        <v>8</v>
      </c>
      <c r="CX82" s="83" t="str">
        <f t="shared" si="25"/>
        <v>Konstrukteur 5  / Fachplaner 5 / Gruppenchef 3</v>
      </c>
      <c r="CY82" s="125">
        <v>742</v>
      </c>
      <c r="CZ82" s="33">
        <f t="shared" si="26"/>
        <v>8</v>
      </c>
      <c r="DA82" s="83" t="str">
        <f t="shared" si="27"/>
        <v>Konstrukteur 5  / Fachplaner 5 / Gruppenchef 3</v>
      </c>
      <c r="DB82" s="20"/>
      <c r="DC82" s="125">
        <v>742</v>
      </c>
      <c r="DD82" s="33">
        <f t="shared" si="28"/>
        <v>8</v>
      </c>
      <c r="DE82" s="83" t="str">
        <f t="shared" si="29"/>
        <v>Konstrukteur 5  / Fachplaner 5 / Gruppenchef 3</v>
      </c>
    </row>
    <row r="83" spans="1:109" s="19" customFormat="1" x14ac:dyDescent="0.2">
      <c r="A83" s="53">
        <v>0</v>
      </c>
      <c r="B83" s="53"/>
      <c r="C83" s="53">
        <f t="shared" si="19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568</v>
      </c>
      <c r="Q83" s="15">
        <v>79</v>
      </c>
      <c r="R83" s="16"/>
      <c r="S83" s="20" t="s">
        <v>569</v>
      </c>
      <c r="T83" s="21">
        <v>1973</v>
      </c>
      <c r="U83" s="28" t="s">
        <v>126</v>
      </c>
      <c r="V83" s="21">
        <v>1993</v>
      </c>
      <c r="W83" s="25"/>
      <c r="X83" s="21"/>
      <c r="Y83" s="28"/>
      <c r="Z83" s="21">
        <f t="shared" si="20"/>
        <v>19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21"/>
        <v>Heiniger Christoph</v>
      </c>
      <c r="CR83" s="19">
        <f t="shared" si="22"/>
        <v>19</v>
      </c>
      <c r="CS83" s="19" t="str">
        <f t="shared" si="23"/>
        <v>D</v>
      </c>
      <c r="CT83" s="154">
        <v>4346</v>
      </c>
      <c r="CU83" s="126"/>
      <c r="CV83" s="125">
        <v>741</v>
      </c>
      <c r="CW83" s="33">
        <f t="shared" si="24"/>
        <v>7</v>
      </c>
      <c r="CX83" s="83" t="str">
        <f t="shared" si="25"/>
        <v>Konstrukteur 4 / Fachplaner 4 / Gruppenchef 2</v>
      </c>
      <c r="CY83" s="125">
        <v>741</v>
      </c>
      <c r="CZ83" s="33">
        <f t="shared" si="26"/>
        <v>7</v>
      </c>
      <c r="DA83" s="83" t="str">
        <f t="shared" si="27"/>
        <v>Konstrukteur 4 / Fachplaner 4 / Gruppenchef 2</v>
      </c>
      <c r="DB83" s="20"/>
      <c r="DC83" s="125">
        <v>742</v>
      </c>
      <c r="DD83" s="33">
        <f t="shared" si="28"/>
        <v>8</v>
      </c>
      <c r="DE83" s="83" t="str">
        <f t="shared" si="29"/>
        <v>Konstrukteur 5  / Fachplaner 5 / Gruppenchef 3</v>
      </c>
    </row>
    <row r="84" spans="1:109" s="19" customFormat="1" x14ac:dyDescent="0.2">
      <c r="A84" s="53">
        <v>0</v>
      </c>
      <c r="B84" s="53"/>
      <c r="C84" s="53">
        <f t="shared" si="19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360</v>
      </c>
      <c r="P84" s="15" t="s">
        <v>493</v>
      </c>
      <c r="Q84" s="15">
        <v>80</v>
      </c>
      <c r="R84" s="16"/>
      <c r="S84" s="20" t="s">
        <v>294</v>
      </c>
      <c r="T84" s="21">
        <v>1976</v>
      </c>
      <c r="U84" s="28" t="s">
        <v>126</v>
      </c>
      <c r="V84" s="21">
        <v>1998</v>
      </c>
      <c r="W84" s="25"/>
      <c r="X84" s="21"/>
      <c r="Y84" s="28"/>
      <c r="Z84" s="21">
        <f t="shared" si="20"/>
        <v>14</v>
      </c>
      <c r="AA84" s="25" t="s">
        <v>129</v>
      </c>
      <c r="AB84" s="21" t="s">
        <v>121</v>
      </c>
      <c r="AC84" s="21"/>
      <c r="AE84" s="90" t="s">
        <v>377</v>
      </c>
      <c r="AF84" s="82"/>
      <c r="CP84" s="19" t="str">
        <f t="shared" si="21"/>
        <v>Humbel Sven</v>
      </c>
      <c r="CR84" s="19">
        <f t="shared" si="22"/>
        <v>14</v>
      </c>
      <c r="CS84" s="19" t="str">
        <f t="shared" si="23"/>
        <v>D</v>
      </c>
      <c r="CT84" s="154">
        <v>9654</v>
      </c>
      <c r="CU84" s="126"/>
      <c r="CV84" s="125">
        <v>741</v>
      </c>
      <c r="CW84" s="33">
        <f t="shared" si="24"/>
        <v>7</v>
      </c>
      <c r="CX84" s="83" t="str">
        <f t="shared" si="25"/>
        <v>Konstrukteur 4 / Fachplaner 4 / Gruppenchef 2</v>
      </c>
      <c r="CY84" s="125">
        <v>741</v>
      </c>
      <c r="CZ84" s="33">
        <f t="shared" si="26"/>
        <v>7</v>
      </c>
      <c r="DA84" s="83" t="str">
        <f t="shared" si="27"/>
        <v>Konstrukteur 4 / Fachplaner 4 / Gruppenchef 2</v>
      </c>
      <c r="DB84" s="20"/>
      <c r="DC84" s="125">
        <v>742</v>
      </c>
      <c r="DD84" s="33">
        <f t="shared" si="28"/>
        <v>8</v>
      </c>
      <c r="DE84" s="83" t="str">
        <f t="shared" si="29"/>
        <v>Konstrukteur 5  / Fachplaner 5 / Gruppenchef 3</v>
      </c>
    </row>
    <row r="85" spans="1:109" s="19" customFormat="1" x14ac:dyDescent="0.2">
      <c r="A85" s="53">
        <v>0</v>
      </c>
      <c r="B85" s="53"/>
      <c r="C85" s="53">
        <f t="shared" si="19"/>
        <v>1</v>
      </c>
      <c r="D85" s="55"/>
      <c r="E85" s="55"/>
      <c r="F85" s="56"/>
      <c r="G85" s="54"/>
      <c r="H85" s="54">
        <v>1</v>
      </c>
      <c r="I85" s="56">
        <v>1</v>
      </c>
      <c r="J85" s="54">
        <v>1</v>
      </c>
      <c r="K85" s="56"/>
      <c r="L85" s="56"/>
      <c r="M85" s="56"/>
      <c r="N85" s="58"/>
      <c r="O85" s="52" t="s">
        <v>358</v>
      </c>
      <c r="P85" s="15" t="s">
        <v>531</v>
      </c>
      <c r="Q85" s="15">
        <v>81</v>
      </c>
      <c r="R85" s="42"/>
      <c r="S85" s="27" t="s">
        <v>254</v>
      </c>
      <c r="T85" s="21">
        <v>1979</v>
      </c>
      <c r="U85" s="28" t="s">
        <v>126</v>
      </c>
      <c r="V85" s="21">
        <v>1999</v>
      </c>
      <c r="W85" s="119" t="s">
        <v>530</v>
      </c>
      <c r="X85" s="118">
        <v>2008</v>
      </c>
      <c r="Y85" s="25"/>
      <c r="Z85" s="21">
        <f t="shared" si="20"/>
        <v>13</v>
      </c>
      <c r="AA85" s="25" t="s">
        <v>110</v>
      </c>
      <c r="AB85" s="21" t="s">
        <v>121</v>
      </c>
      <c r="AC85" s="21"/>
      <c r="AE85" s="90" t="s">
        <v>376</v>
      </c>
      <c r="AF85" s="82"/>
      <c r="CP85" s="19" t="str">
        <f t="shared" si="21"/>
        <v>Sigrist Dominik</v>
      </c>
      <c r="CR85" s="19">
        <f t="shared" si="22"/>
        <v>13</v>
      </c>
      <c r="CS85" s="19" t="str">
        <f t="shared" si="23"/>
        <v>D</v>
      </c>
      <c r="CT85" s="154">
        <v>6759</v>
      </c>
      <c r="CU85" s="126"/>
      <c r="CV85" s="125">
        <v>771</v>
      </c>
      <c r="CW85" s="33">
        <f t="shared" si="24"/>
        <v>7</v>
      </c>
      <c r="CX85" s="83" t="str">
        <f t="shared" si="25"/>
        <v>Projektingenieur 1</v>
      </c>
      <c r="CY85" s="125">
        <v>771</v>
      </c>
      <c r="CZ85" s="33">
        <f t="shared" si="26"/>
        <v>7</v>
      </c>
      <c r="DA85" s="83" t="str">
        <f t="shared" si="27"/>
        <v>Projektingenieur 1</v>
      </c>
      <c r="DB85" s="20"/>
      <c r="DC85" s="125">
        <v>771</v>
      </c>
      <c r="DD85" s="33">
        <f t="shared" si="28"/>
        <v>7</v>
      </c>
      <c r="DE85" s="83" t="str">
        <f t="shared" si="29"/>
        <v>Projektingenieur 1</v>
      </c>
    </row>
    <row r="86" spans="1:109" s="19" customFormat="1" x14ac:dyDescent="0.2">
      <c r="A86" s="53">
        <v>0</v>
      </c>
      <c r="B86" s="53"/>
      <c r="C86" s="53">
        <f t="shared" si="19"/>
        <v>1</v>
      </c>
      <c r="D86" s="55"/>
      <c r="E86" s="55"/>
      <c r="F86" s="56"/>
      <c r="G86" s="54"/>
      <c r="H86" s="54">
        <v>1</v>
      </c>
      <c r="I86" s="56">
        <v>1</v>
      </c>
      <c r="J86" s="54"/>
      <c r="K86" s="56"/>
      <c r="L86" s="56"/>
      <c r="M86" s="56"/>
      <c r="N86" s="58"/>
      <c r="O86" s="52" t="s">
        <v>361</v>
      </c>
      <c r="P86" s="15" t="s">
        <v>494</v>
      </c>
      <c r="Q86" s="15">
        <v>82</v>
      </c>
      <c r="R86" s="42"/>
      <c r="S86" s="27" t="s">
        <v>178</v>
      </c>
      <c r="T86" s="21">
        <v>1978</v>
      </c>
      <c r="U86" s="28" t="s">
        <v>235</v>
      </c>
      <c r="V86" s="21">
        <v>2001</v>
      </c>
      <c r="W86" s="25"/>
      <c r="X86" s="21"/>
      <c r="Y86" s="25" t="s">
        <v>289</v>
      </c>
      <c r="Z86" s="21">
        <f t="shared" si="20"/>
        <v>11</v>
      </c>
      <c r="AA86" s="25" t="s">
        <v>110</v>
      </c>
      <c r="AB86" s="21" t="s">
        <v>121</v>
      </c>
      <c r="AC86" s="21"/>
      <c r="AE86" s="90" t="s">
        <v>376</v>
      </c>
      <c r="AF86" s="82"/>
      <c r="CP86" s="19" t="str">
        <f t="shared" si="21"/>
        <v>Thalmann Patric</v>
      </c>
      <c r="CR86" s="19">
        <f t="shared" si="22"/>
        <v>11</v>
      </c>
      <c r="CS86" s="19" t="str">
        <f t="shared" si="23"/>
        <v>D</v>
      </c>
      <c r="CT86" s="154">
        <v>9658</v>
      </c>
      <c r="CU86" s="126"/>
      <c r="CV86" s="125">
        <v>771</v>
      </c>
      <c r="CW86" s="33">
        <f t="shared" si="24"/>
        <v>7</v>
      </c>
      <c r="CX86" s="83" t="str">
        <f t="shared" si="25"/>
        <v>Projektingenieur 1</v>
      </c>
      <c r="CY86" s="125">
        <v>771</v>
      </c>
      <c r="CZ86" s="33">
        <f t="shared" si="26"/>
        <v>7</v>
      </c>
      <c r="DA86" s="83" t="str">
        <f t="shared" si="27"/>
        <v>Projektingenieur 1</v>
      </c>
      <c r="DB86" s="20"/>
      <c r="DC86" s="125">
        <v>771</v>
      </c>
      <c r="DD86" s="33">
        <f t="shared" si="28"/>
        <v>7</v>
      </c>
      <c r="DE86" s="83" t="str">
        <f t="shared" si="29"/>
        <v>Projektingenieur 1</v>
      </c>
    </row>
    <row r="87" spans="1:109" s="19" customFormat="1" ht="15.75" x14ac:dyDescent="0.2">
      <c r="A87" s="53">
        <v>0</v>
      </c>
      <c r="B87" s="53"/>
      <c r="C87" s="53">
        <f t="shared" si="19"/>
        <v>1</v>
      </c>
      <c r="D87" s="55"/>
      <c r="E87" s="55"/>
      <c r="F87" s="56"/>
      <c r="G87" s="54"/>
      <c r="H87" s="54"/>
      <c r="I87" s="56">
        <v>1</v>
      </c>
      <c r="J87" s="54"/>
      <c r="K87" s="56"/>
      <c r="L87" s="56"/>
      <c r="M87" s="56"/>
      <c r="N87" s="58"/>
      <c r="O87" s="52" t="s">
        <v>361</v>
      </c>
      <c r="P87" s="15" t="s">
        <v>491</v>
      </c>
      <c r="Q87" s="15">
        <v>83</v>
      </c>
      <c r="R87" s="16"/>
      <c r="S87" s="20" t="s">
        <v>140</v>
      </c>
      <c r="T87" s="21">
        <v>1955</v>
      </c>
      <c r="U87" s="28" t="s">
        <v>126</v>
      </c>
      <c r="V87" s="21">
        <v>1973</v>
      </c>
      <c r="W87" s="25"/>
      <c r="X87" s="21"/>
      <c r="Y87" s="28"/>
      <c r="Z87" s="21">
        <f t="shared" si="20"/>
        <v>39</v>
      </c>
      <c r="AA87" s="25" t="s">
        <v>129</v>
      </c>
      <c r="AB87" s="21" t="s">
        <v>880</v>
      </c>
      <c r="AC87" s="21"/>
      <c r="AE87" s="90" t="s">
        <v>377</v>
      </c>
      <c r="AF87" s="82"/>
      <c r="CP87" s="19" t="str">
        <f t="shared" si="21"/>
        <v>Wespiser Charles</v>
      </c>
      <c r="CR87" s="19">
        <f t="shared" si="22"/>
        <v>39</v>
      </c>
      <c r="CS87" s="19" t="str">
        <f t="shared" si="23"/>
        <v xml:space="preserve"> E/D 1)</v>
      </c>
      <c r="CT87" s="154">
        <v>5545</v>
      </c>
      <c r="CU87" s="126"/>
      <c r="CV87" s="125">
        <v>741</v>
      </c>
      <c r="CW87" s="33">
        <f t="shared" si="24"/>
        <v>7</v>
      </c>
      <c r="CX87" s="83" t="str">
        <f t="shared" si="25"/>
        <v>Konstrukteur 4 / Fachplaner 4 / Gruppenchef 2</v>
      </c>
      <c r="CY87" s="125">
        <v>741</v>
      </c>
      <c r="CZ87" s="33">
        <f t="shared" si="26"/>
        <v>7</v>
      </c>
      <c r="DA87" s="83" t="str">
        <f t="shared" si="27"/>
        <v>Konstrukteur 4 / Fachplaner 4 / Gruppenchef 2</v>
      </c>
      <c r="DB87" s="20"/>
      <c r="DC87" s="125">
        <v>741</v>
      </c>
      <c r="DD87" s="33">
        <f t="shared" si="28"/>
        <v>7</v>
      </c>
      <c r="DE87" s="83" t="str">
        <f t="shared" si="29"/>
        <v>Konstrukteur 4 / Fachplaner 4 / Gruppenchef 2</v>
      </c>
    </row>
    <row r="88" spans="1:109" s="19" customFormat="1" ht="15.75" x14ac:dyDescent="0.2">
      <c r="A88" s="53">
        <v>0</v>
      </c>
      <c r="B88" s="53">
        <v>1</v>
      </c>
      <c r="C88" s="53">
        <f t="shared" si="19"/>
        <v>1</v>
      </c>
      <c r="D88" s="55"/>
      <c r="E88" s="55"/>
      <c r="F88" s="56"/>
      <c r="G88" s="54"/>
      <c r="H88" s="54"/>
      <c r="I88" s="56">
        <v>1</v>
      </c>
      <c r="J88" s="54"/>
      <c r="K88" s="56"/>
      <c r="L88" s="56"/>
      <c r="M88" s="56"/>
      <c r="N88" s="58"/>
      <c r="O88" s="52" t="s">
        <v>361</v>
      </c>
      <c r="P88" s="15" t="s">
        <v>492</v>
      </c>
      <c r="Q88" s="15">
        <v>84</v>
      </c>
      <c r="R88" s="16"/>
      <c r="S88" s="20" t="s">
        <v>143</v>
      </c>
      <c r="T88" s="21">
        <v>1968</v>
      </c>
      <c r="U88" s="28" t="s">
        <v>128</v>
      </c>
      <c r="V88" s="21">
        <v>1989</v>
      </c>
      <c r="W88" s="25"/>
      <c r="X88" s="21"/>
      <c r="Y88" s="28"/>
      <c r="Z88" s="21">
        <f t="shared" si="20"/>
        <v>23</v>
      </c>
      <c r="AA88" s="25" t="s">
        <v>710</v>
      </c>
      <c r="AB88" s="21" t="s">
        <v>880</v>
      </c>
      <c r="AC88" s="21"/>
      <c r="AE88" s="90" t="s">
        <v>377</v>
      </c>
      <c r="AF88" s="82"/>
      <c r="CP88" s="19" t="str">
        <f t="shared" si="21"/>
        <v>Nicolosi Lucia</v>
      </c>
      <c r="CR88" s="19">
        <f t="shared" si="22"/>
        <v>23</v>
      </c>
      <c r="CS88" s="19" t="str">
        <f t="shared" si="23"/>
        <v xml:space="preserve"> E/D 1)</v>
      </c>
      <c r="CT88" s="154">
        <v>7637</v>
      </c>
      <c r="CU88" s="126"/>
      <c r="CV88" s="125">
        <v>741</v>
      </c>
      <c r="CW88" s="33">
        <f t="shared" si="24"/>
        <v>7</v>
      </c>
      <c r="CX88" s="83" t="str">
        <f t="shared" si="25"/>
        <v>Konstrukteur 4 / Fachplaner 4 / Gruppenchef 2</v>
      </c>
      <c r="CY88" s="125">
        <v>741</v>
      </c>
      <c r="CZ88" s="33">
        <f t="shared" si="26"/>
        <v>7</v>
      </c>
      <c r="DA88" s="83" t="str">
        <f t="shared" si="27"/>
        <v>Konstrukteur 4 / Fachplaner 4 / Gruppenchef 2</v>
      </c>
      <c r="DB88" s="20"/>
      <c r="DC88" s="125">
        <v>741</v>
      </c>
      <c r="DD88" s="33">
        <f t="shared" si="28"/>
        <v>7</v>
      </c>
      <c r="DE88" s="83" t="str">
        <f t="shared" si="29"/>
        <v>Konstrukteur 4 / Fachplaner 4 / Gruppenchef 2</v>
      </c>
    </row>
    <row r="89" spans="1:109" s="19" customFormat="1" x14ac:dyDescent="0.2">
      <c r="A89" s="53">
        <v>0</v>
      </c>
      <c r="B89" s="53"/>
      <c r="C89" s="53">
        <f t="shared" si="19"/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358</v>
      </c>
      <c r="P89" s="15" t="s">
        <v>652</v>
      </c>
      <c r="Q89" s="15">
        <v>85</v>
      </c>
      <c r="R89" s="16"/>
      <c r="S89" s="20" t="s">
        <v>651</v>
      </c>
      <c r="T89" s="21">
        <v>1967</v>
      </c>
      <c r="U89" s="28" t="s">
        <v>653</v>
      </c>
      <c r="V89" s="21">
        <v>1988</v>
      </c>
      <c r="W89" s="25"/>
      <c r="X89" s="21"/>
      <c r="Y89" s="28"/>
      <c r="Z89" s="21">
        <f t="shared" si="20"/>
        <v>24</v>
      </c>
      <c r="AA89" s="25" t="s">
        <v>653</v>
      </c>
      <c r="AB89" s="21" t="s">
        <v>142</v>
      </c>
      <c r="AC89" s="21"/>
      <c r="AE89" s="90" t="s">
        <v>378</v>
      </c>
      <c r="AF89" s="82"/>
      <c r="CP89" s="19" t="str">
        <f t="shared" si="21"/>
        <v>Dettwiler Markus</v>
      </c>
      <c r="CR89" s="19">
        <f t="shared" si="22"/>
        <v>24</v>
      </c>
      <c r="CS89" s="19" t="str">
        <f t="shared" si="23"/>
        <v>E</v>
      </c>
      <c r="CT89" s="154">
        <v>5639</v>
      </c>
      <c r="CU89" s="126"/>
      <c r="CV89" s="125">
        <v>741</v>
      </c>
      <c r="CW89" s="33">
        <f t="shared" si="24"/>
        <v>7</v>
      </c>
      <c r="CX89" s="83" t="str">
        <f t="shared" si="25"/>
        <v>Konstrukteur 4 / Fachplaner 4 / Gruppenchef 2</v>
      </c>
      <c r="CY89" s="125">
        <v>741</v>
      </c>
      <c r="CZ89" s="33">
        <f t="shared" si="26"/>
        <v>7</v>
      </c>
      <c r="DA89" s="83" t="str">
        <f t="shared" si="27"/>
        <v>Konstrukteur 4 / Fachplaner 4 / Gruppenchef 2</v>
      </c>
      <c r="DB89" s="20"/>
      <c r="DC89" s="125">
        <v>741</v>
      </c>
      <c r="DD89" s="33">
        <f t="shared" si="28"/>
        <v>7</v>
      </c>
      <c r="DE89" s="83" t="str">
        <f t="shared" si="29"/>
        <v>Konstrukteur 4 / Fachplaner 4 / Gruppenchef 2</v>
      </c>
    </row>
    <row r="90" spans="1:109" s="19" customFormat="1" x14ac:dyDescent="0.2">
      <c r="A90" s="53">
        <v>0</v>
      </c>
      <c r="B90" s="53"/>
      <c r="C90" s="53">
        <f t="shared" si="19"/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358</v>
      </c>
      <c r="P90" s="15" t="s">
        <v>558</v>
      </c>
      <c r="Q90" s="15">
        <v>86</v>
      </c>
      <c r="R90" s="16"/>
      <c r="S90" s="20" t="s">
        <v>559</v>
      </c>
      <c r="T90" s="21">
        <v>1973</v>
      </c>
      <c r="U90" s="28" t="s">
        <v>560</v>
      </c>
      <c r="V90" s="21">
        <v>1994</v>
      </c>
      <c r="W90" s="25"/>
      <c r="X90" s="21"/>
      <c r="Y90" s="28"/>
      <c r="Z90" s="21">
        <f t="shared" si="20"/>
        <v>18</v>
      </c>
      <c r="AA90" s="25" t="s">
        <v>235</v>
      </c>
      <c r="AB90" s="21" t="s">
        <v>142</v>
      </c>
      <c r="AC90" s="21"/>
      <c r="AE90" s="90" t="s">
        <v>378</v>
      </c>
      <c r="AF90" s="82"/>
      <c r="CP90" s="19" t="str">
        <f t="shared" si="21"/>
        <v>Enderlen Francois</v>
      </c>
      <c r="CR90" s="19">
        <f t="shared" si="22"/>
        <v>18</v>
      </c>
      <c r="CS90" s="19" t="str">
        <f t="shared" si="23"/>
        <v>E</v>
      </c>
      <c r="CT90" s="154">
        <v>5636</v>
      </c>
      <c r="CU90" s="126"/>
      <c r="CV90" s="125">
        <v>741</v>
      </c>
      <c r="CW90" s="33">
        <f t="shared" si="24"/>
        <v>7</v>
      </c>
      <c r="CX90" s="83" t="str">
        <f t="shared" si="25"/>
        <v>Konstrukteur 4 / Fachplaner 4 / Gruppenchef 2</v>
      </c>
      <c r="CY90" s="125">
        <v>741</v>
      </c>
      <c r="CZ90" s="33">
        <f t="shared" si="26"/>
        <v>7</v>
      </c>
      <c r="DA90" s="83" t="str">
        <f t="shared" si="27"/>
        <v>Konstrukteur 4 / Fachplaner 4 / Gruppenchef 2</v>
      </c>
      <c r="DB90" s="20"/>
      <c r="DC90" s="125">
        <v>741</v>
      </c>
      <c r="DD90" s="33">
        <f t="shared" si="28"/>
        <v>7</v>
      </c>
      <c r="DE90" s="83" t="str">
        <f t="shared" si="29"/>
        <v>Konstrukteur 4 / Fachplaner 4 / Gruppenchef 2</v>
      </c>
    </row>
    <row r="91" spans="1:109" s="19" customFormat="1" x14ac:dyDescent="0.2">
      <c r="A91" s="53">
        <v>0</v>
      </c>
      <c r="B91" s="53"/>
      <c r="C91" s="53">
        <f t="shared" si="19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497</v>
      </c>
      <c r="Q91" s="15">
        <v>87</v>
      </c>
      <c r="R91" s="16"/>
      <c r="S91" s="20" t="s">
        <v>179</v>
      </c>
      <c r="T91" s="21">
        <v>1982</v>
      </c>
      <c r="U91" s="28" t="s">
        <v>235</v>
      </c>
      <c r="V91" s="21">
        <v>2002</v>
      </c>
      <c r="W91" s="25"/>
      <c r="X91" s="21"/>
      <c r="Y91" s="25"/>
      <c r="Z91" s="21">
        <f t="shared" si="20"/>
        <v>10</v>
      </c>
      <c r="AA91" s="25" t="s">
        <v>129</v>
      </c>
      <c r="AB91" s="21" t="s">
        <v>142</v>
      </c>
      <c r="AC91" s="21"/>
      <c r="AE91" s="157" t="s">
        <v>894</v>
      </c>
      <c r="AF91" s="82"/>
      <c r="CP91" s="19" t="str">
        <f t="shared" si="21"/>
        <v>Delmas Marc</v>
      </c>
      <c r="CR91" s="19">
        <f t="shared" si="22"/>
        <v>10</v>
      </c>
      <c r="CS91" s="19" t="str">
        <f t="shared" si="23"/>
        <v>E</v>
      </c>
      <c r="CT91" s="154">
        <v>9660</v>
      </c>
      <c r="CU91" s="126"/>
      <c r="CV91" s="125">
        <v>741</v>
      </c>
      <c r="CW91" s="33">
        <f t="shared" si="24"/>
        <v>7</v>
      </c>
      <c r="CX91" s="83" t="str">
        <f t="shared" si="25"/>
        <v>Konstrukteur 4 / Fachplaner 4 / Gruppenchef 2</v>
      </c>
      <c r="CY91" s="125">
        <v>733</v>
      </c>
      <c r="CZ91" s="33">
        <f t="shared" si="26"/>
        <v>6</v>
      </c>
      <c r="DA91" s="83" t="str">
        <f t="shared" si="27"/>
        <v>Konstrukteur 3 / -planer 3 / Gruppenchef 1</v>
      </c>
      <c r="DB91" s="20"/>
      <c r="DC91" s="125">
        <v>733</v>
      </c>
      <c r="DD91" s="125">
        <f t="shared" si="28"/>
        <v>6</v>
      </c>
      <c r="DE91" s="83" t="str">
        <f t="shared" si="29"/>
        <v>Konstrukteur 3 / -planer 3 / Gruppenchef 1</v>
      </c>
    </row>
    <row r="92" spans="1:109" s="19" customFormat="1" ht="15" x14ac:dyDescent="0.2">
      <c r="A92" s="53">
        <v>0</v>
      </c>
      <c r="B92" s="53"/>
      <c r="C92" s="53">
        <f t="shared" si="19"/>
        <v>0</v>
      </c>
      <c r="D92" s="55"/>
      <c r="E92" s="55"/>
      <c r="F92" s="55"/>
      <c r="G92" s="53"/>
      <c r="H92" s="53"/>
      <c r="I92" s="55">
        <v>1</v>
      </c>
      <c r="J92" s="53"/>
      <c r="K92" s="55"/>
      <c r="L92" s="55"/>
      <c r="M92" s="55"/>
      <c r="N92" s="59"/>
      <c r="O92" s="19" t="s">
        <v>358</v>
      </c>
      <c r="P92" s="15" t="s">
        <v>523</v>
      </c>
      <c r="Q92" s="15">
        <v>88</v>
      </c>
      <c r="R92" s="42"/>
      <c r="S92" s="27" t="s">
        <v>258</v>
      </c>
      <c r="T92" s="21">
        <v>1988</v>
      </c>
      <c r="U92" s="28" t="s">
        <v>235</v>
      </c>
      <c r="V92" s="21">
        <v>2008</v>
      </c>
      <c r="W92" s="25"/>
      <c r="X92" s="21"/>
      <c r="Y92" s="25"/>
      <c r="Z92" s="21">
        <f t="shared" si="20"/>
        <v>4</v>
      </c>
      <c r="AA92" s="25" t="s">
        <v>862</v>
      </c>
      <c r="AB92" s="21" t="s">
        <v>881</v>
      </c>
      <c r="AC92" s="21"/>
      <c r="AE92" s="90" t="s">
        <v>860</v>
      </c>
      <c r="AF92" s="82"/>
      <c r="CP92" s="19" t="str">
        <f t="shared" si="21"/>
        <v>Räuchle Tobias</v>
      </c>
      <c r="CR92" s="19">
        <f t="shared" si="22"/>
        <v>4</v>
      </c>
      <c r="CS92" s="19" t="str">
        <f t="shared" si="23"/>
        <v>F/E 4)</v>
      </c>
      <c r="CT92" s="154">
        <v>9691</v>
      </c>
      <c r="CU92" s="126"/>
      <c r="CV92" s="125">
        <v>732</v>
      </c>
      <c r="CW92" s="33">
        <f t="shared" si="24"/>
        <v>5</v>
      </c>
      <c r="CX92" s="83" t="str">
        <f t="shared" si="25"/>
        <v>Konstrukteur 2 / -planer 2</v>
      </c>
      <c r="CY92" s="125">
        <v>732</v>
      </c>
      <c r="CZ92" s="33">
        <f t="shared" si="26"/>
        <v>5</v>
      </c>
      <c r="DA92" s="83" t="str">
        <f t="shared" si="27"/>
        <v>Konstrukteur 2 / -planer 2</v>
      </c>
      <c r="DB92" s="20"/>
      <c r="DC92" s="33">
        <v>732</v>
      </c>
      <c r="DD92" s="33">
        <f t="shared" si="28"/>
        <v>5</v>
      </c>
      <c r="DE92" s="83" t="str">
        <f t="shared" si="29"/>
        <v>Konstrukteur 2 / -planer 2</v>
      </c>
    </row>
    <row r="93" spans="1:109" s="19" customFormat="1" x14ac:dyDescent="0.2">
      <c r="A93" s="53">
        <v>0</v>
      </c>
      <c r="B93" s="53"/>
      <c r="C93" s="53">
        <f t="shared" si="19"/>
        <v>0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358</v>
      </c>
      <c r="P93" s="15" t="s">
        <v>617</v>
      </c>
      <c r="Q93" s="15">
        <v>89</v>
      </c>
      <c r="R93" s="42"/>
      <c r="S93" s="27" t="s">
        <v>618</v>
      </c>
      <c r="T93" s="21">
        <v>1985</v>
      </c>
      <c r="U93" s="28" t="s">
        <v>235</v>
      </c>
      <c r="V93" s="21">
        <v>2006</v>
      </c>
      <c r="W93" s="25"/>
      <c r="X93" s="21"/>
      <c r="Y93" s="25"/>
      <c r="Z93" s="21">
        <f t="shared" si="20"/>
        <v>6</v>
      </c>
      <c r="AA93" s="25" t="s">
        <v>235</v>
      </c>
      <c r="AB93" s="21" t="s">
        <v>147</v>
      </c>
      <c r="AC93" s="21"/>
      <c r="AE93" s="90" t="s">
        <v>378</v>
      </c>
      <c r="AF93" s="82"/>
      <c r="CP93" s="19" t="str">
        <f t="shared" si="21"/>
        <v>Zeltner Viktor</v>
      </c>
      <c r="CR93" s="19">
        <f t="shared" si="22"/>
        <v>6</v>
      </c>
      <c r="CS93" s="19" t="str">
        <f t="shared" si="23"/>
        <v>F</v>
      </c>
      <c r="CT93" s="154">
        <v>6765</v>
      </c>
      <c r="CU93" s="126"/>
      <c r="CV93" s="125">
        <v>733</v>
      </c>
      <c r="CW93" s="33">
        <f t="shared" si="24"/>
        <v>6</v>
      </c>
      <c r="CX93" s="83" t="str">
        <f t="shared" si="25"/>
        <v>Konstrukteur 3 / -planer 3 / Gruppenchef 1</v>
      </c>
      <c r="CY93" s="125">
        <v>732</v>
      </c>
      <c r="CZ93" s="33">
        <f t="shared" si="26"/>
        <v>5</v>
      </c>
      <c r="DA93" s="83" t="str">
        <f t="shared" si="27"/>
        <v>Konstrukteur 2 / -planer 2</v>
      </c>
      <c r="DB93" s="20"/>
      <c r="DC93" s="33">
        <v>732</v>
      </c>
      <c r="DD93" s="33">
        <f t="shared" si="28"/>
        <v>5</v>
      </c>
      <c r="DE93" s="83" t="str">
        <f t="shared" si="29"/>
        <v>Konstrukteur 2 / -planer 2</v>
      </c>
    </row>
    <row r="94" spans="1:109" s="19" customFormat="1" x14ac:dyDescent="0.2">
      <c r="A94" s="53">
        <v>0</v>
      </c>
      <c r="B94" s="53"/>
      <c r="C94" s="53">
        <f t="shared" si="19"/>
        <v>0</v>
      </c>
      <c r="D94" s="55"/>
      <c r="E94" s="55"/>
      <c r="F94" s="55"/>
      <c r="G94" s="53"/>
      <c r="H94" s="53"/>
      <c r="I94" s="55">
        <v>1</v>
      </c>
      <c r="J94" s="53"/>
      <c r="K94" s="55"/>
      <c r="L94" s="55"/>
      <c r="M94" s="55"/>
      <c r="N94" s="59"/>
      <c r="O94" s="19" t="s">
        <v>358</v>
      </c>
      <c r="P94" s="15" t="s">
        <v>498</v>
      </c>
      <c r="Q94" s="15">
        <v>90</v>
      </c>
      <c r="R94" s="42"/>
      <c r="S94" s="27" t="s">
        <v>251</v>
      </c>
      <c r="T94" s="21">
        <v>1988</v>
      </c>
      <c r="U94" s="28" t="s">
        <v>235</v>
      </c>
      <c r="V94" s="21">
        <v>2007</v>
      </c>
      <c r="W94" s="25"/>
      <c r="X94" s="21"/>
      <c r="Y94" s="25"/>
      <c r="Z94" s="21">
        <f t="shared" si="20"/>
        <v>5</v>
      </c>
      <c r="AA94" s="25" t="s">
        <v>235</v>
      </c>
      <c r="AB94" s="21" t="s">
        <v>147</v>
      </c>
      <c r="AC94" s="21"/>
      <c r="AE94" s="157" t="s">
        <v>377</v>
      </c>
      <c r="AF94" s="82"/>
      <c r="CP94" s="19" t="str">
        <f t="shared" si="21"/>
        <v>Will Cédric</v>
      </c>
      <c r="CR94" s="19">
        <f t="shared" si="22"/>
        <v>5</v>
      </c>
      <c r="CS94" s="19" t="str">
        <f t="shared" si="23"/>
        <v>F</v>
      </c>
      <c r="CT94" s="154">
        <v>9688</v>
      </c>
      <c r="CU94" s="126"/>
      <c r="CV94" s="125">
        <v>732</v>
      </c>
      <c r="CW94" s="33">
        <f t="shared" si="24"/>
        <v>5</v>
      </c>
      <c r="CX94" s="83" t="str">
        <f t="shared" si="25"/>
        <v>Konstrukteur 2 / -planer 2</v>
      </c>
      <c r="CY94" s="125">
        <v>732</v>
      </c>
      <c r="CZ94" s="33">
        <f t="shared" si="26"/>
        <v>5</v>
      </c>
      <c r="DA94" s="83" t="str">
        <f t="shared" si="27"/>
        <v>Konstrukteur 2 / -planer 2</v>
      </c>
      <c r="DB94" s="20"/>
      <c r="DC94" s="33">
        <v>732</v>
      </c>
      <c r="DD94" s="33">
        <f t="shared" si="28"/>
        <v>5</v>
      </c>
      <c r="DE94" s="83" t="str">
        <f t="shared" si="29"/>
        <v>Konstrukteur 2 / -planer 2</v>
      </c>
    </row>
    <row r="95" spans="1:109" s="19" customFormat="1" x14ac:dyDescent="0.2">
      <c r="A95" s="53">
        <v>0</v>
      </c>
      <c r="B95" s="53"/>
      <c r="C95" s="53">
        <f t="shared" si="19"/>
        <v>0</v>
      </c>
      <c r="D95" s="55"/>
      <c r="E95" s="55"/>
      <c r="F95" s="55"/>
      <c r="G95" s="53"/>
      <c r="H95" s="53"/>
      <c r="I95" s="55">
        <v>1</v>
      </c>
      <c r="J95" s="53"/>
      <c r="K95" s="55"/>
      <c r="L95" s="55"/>
      <c r="M95" s="55"/>
      <c r="N95" s="59"/>
      <c r="O95" s="19" t="s">
        <v>358</v>
      </c>
      <c r="P95" s="15" t="s">
        <v>499</v>
      </c>
      <c r="Q95" s="15">
        <v>91</v>
      </c>
      <c r="R95" s="42"/>
      <c r="S95" s="27" t="s">
        <v>250</v>
      </c>
      <c r="T95" s="21">
        <v>1987</v>
      </c>
      <c r="U95" s="28" t="s">
        <v>235</v>
      </c>
      <c r="V95" s="21">
        <v>2007</v>
      </c>
      <c r="W95" s="25"/>
      <c r="X95" s="21"/>
      <c r="Y95" s="25"/>
      <c r="Z95" s="21">
        <f t="shared" si="20"/>
        <v>5</v>
      </c>
      <c r="AA95" s="25" t="s">
        <v>235</v>
      </c>
      <c r="AB95" s="21" t="s">
        <v>147</v>
      </c>
      <c r="AC95" s="21"/>
      <c r="AE95" s="90" t="s">
        <v>378</v>
      </c>
      <c r="AF95" s="82"/>
      <c r="CP95" s="19" t="str">
        <f t="shared" si="21"/>
        <v>Wernli Sebastian</v>
      </c>
      <c r="CR95" s="19">
        <f t="shared" si="22"/>
        <v>5</v>
      </c>
      <c r="CS95" s="19" t="str">
        <f t="shared" si="23"/>
        <v>F</v>
      </c>
      <c r="CT95" s="154">
        <v>9687</v>
      </c>
      <c r="CU95" s="126"/>
      <c r="CV95" s="125">
        <v>732</v>
      </c>
      <c r="CW95" s="33">
        <f t="shared" si="24"/>
        <v>5</v>
      </c>
      <c r="CX95" s="83" t="str">
        <f t="shared" si="25"/>
        <v>Konstrukteur 2 / -planer 2</v>
      </c>
      <c r="CY95" s="125">
        <v>732</v>
      </c>
      <c r="CZ95" s="33">
        <f t="shared" si="26"/>
        <v>5</v>
      </c>
      <c r="DA95" s="83" t="str">
        <f t="shared" si="27"/>
        <v>Konstrukteur 2 / -planer 2</v>
      </c>
      <c r="DB95" s="20"/>
      <c r="DC95" s="33">
        <v>732</v>
      </c>
      <c r="DD95" s="33">
        <f t="shared" si="28"/>
        <v>5</v>
      </c>
      <c r="DE95" s="83" t="str">
        <f t="shared" si="29"/>
        <v>Konstrukteur 2 / -planer 2</v>
      </c>
    </row>
    <row r="96" spans="1:109" s="19" customFormat="1" x14ac:dyDescent="0.2">
      <c r="A96" s="53">
        <v>0</v>
      </c>
      <c r="B96" s="53"/>
      <c r="C96" s="53">
        <f t="shared" si="19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360</v>
      </c>
      <c r="P96" s="15" t="s">
        <v>556</v>
      </c>
      <c r="Q96" s="15">
        <v>92</v>
      </c>
      <c r="R96" s="42"/>
      <c r="S96" s="27" t="s">
        <v>557</v>
      </c>
      <c r="T96" s="21">
        <v>1987</v>
      </c>
      <c r="U96" s="28" t="s">
        <v>235</v>
      </c>
      <c r="V96" s="21">
        <v>2008</v>
      </c>
      <c r="W96" s="25"/>
      <c r="X96" s="21"/>
      <c r="Y96" s="25"/>
      <c r="Z96" s="21">
        <f t="shared" si="20"/>
        <v>4</v>
      </c>
      <c r="AA96" s="25" t="s">
        <v>235</v>
      </c>
      <c r="AB96" s="21" t="s">
        <v>147</v>
      </c>
      <c r="AC96" s="21"/>
      <c r="AE96" s="90" t="s">
        <v>378</v>
      </c>
      <c r="AF96" s="82"/>
      <c r="CP96" s="19" t="str">
        <f t="shared" si="21"/>
        <v>Breiter Michael</v>
      </c>
      <c r="CR96" s="19">
        <f t="shared" si="22"/>
        <v>4</v>
      </c>
      <c r="CS96" s="19" t="str">
        <f t="shared" si="23"/>
        <v>F</v>
      </c>
      <c r="CT96" s="154">
        <v>7702</v>
      </c>
      <c r="CU96" s="126"/>
      <c r="CV96" s="125">
        <v>732</v>
      </c>
      <c r="CW96" s="33">
        <f t="shared" si="24"/>
        <v>5</v>
      </c>
      <c r="CX96" s="83" t="str">
        <f t="shared" si="25"/>
        <v>Konstrukteur 2 / -planer 2</v>
      </c>
      <c r="CY96" s="125">
        <v>732</v>
      </c>
      <c r="CZ96" s="33">
        <f t="shared" si="26"/>
        <v>5</v>
      </c>
      <c r="DA96" s="83" t="str">
        <f t="shared" si="27"/>
        <v>Konstrukteur 2 / -planer 2</v>
      </c>
      <c r="DB96" s="20"/>
      <c r="DC96" s="33">
        <v>732</v>
      </c>
      <c r="DD96" s="33">
        <f t="shared" si="28"/>
        <v>5</v>
      </c>
      <c r="DE96" s="83" t="str">
        <f t="shared" si="29"/>
        <v>Konstrukteur 2 / -planer 2</v>
      </c>
    </row>
    <row r="97" spans="1:109" s="19" customFormat="1" x14ac:dyDescent="0.2">
      <c r="A97" s="53">
        <v>0</v>
      </c>
      <c r="B97" s="53"/>
      <c r="C97" s="53">
        <f t="shared" si="19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360</v>
      </c>
      <c r="P97" s="15" t="s">
        <v>544</v>
      </c>
      <c r="Q97" s="15">
        <v>93</v>
      </c>
      <c r="R97" s="42"/>
      <c r="S97" s="27" t="s">
        <v>545</v>
      </c>
      <c r="T97" s="21">
        <v>1988</v>
      </c>
      <c r="U97" s="28" t="s">
        <v>235</v>
      </c>
      <c r="V97" s="21">
        <v>2009</v>
      </c>
      <c r="W97" s="25"/>
      <c r="X97" s="21"/>
      <c r="Y97" s="25"/>
      <c r="Z97" s="21">
        <f t="shared" si="20"/>
        <v>3</v>
      </c>
      <c r="AA97" s="25" t="s">
        <v>235</v>
      </c>
      <c r="AB97" s="21" t="s">
        <v>147</v>
      </c>
      <c r="AC97" s="21"/>
      <c r="AE97" s="90" t="s">
        <v>378</v>
      </c>
      <c r="AF97" s="82"/>
      <c r="CP97" s="19" t="str">
        <f t="shared" si="21"/>
        <v>Charmillot Stéphane</v>
      </c>
      <c r="CR97" s="19">
        <f t="shared" si="22"/>
        <v>3</v>
      </c>
      <c r="CS97" s="19" t="str">
        <f t="shared" si="23"/>
        <v>F</v>
      </c>
      <c r="CT97" s="154">
        <v>9710</v>
      </c>
      <c r="CU97" s="126"/>
      <c r="CV97" s="125">
        <v>732</v>
      </c>
      <c r="CW97" s="33">
        <f t="shared" si="24"/>
        <v>5</v>
      </c>
      <c r="CX97" s="83" t="str">
        <f t="shared" si="25"/>
        <v>Konstrukteur 2 / -planer 2</v>
      </c>
      <c r="CY97" s="125">
        <v>731</v>
      </c>
      <c r="CZ97" s="33">
        <f t="shared" si="26"/>
        <v>4</v>
      </c>
      <c r="DA97" s="83" t="str">
        <f t="shared" si="27"/>
        <v>Konstrukteur 1 / -planer 1</v>
      </c>
      <c r="DB97" s="20"/>
      <c r="DC97" s="33">
        <v>732</v>
      </c>
      <c r="DD97" s="33">
        <f t="shared" si="28"/>
        <v>5</v>
      </c>
      <c r="DE97" s="83" t="str">
        <f t="shared" si="29"/>
        <v>Konstrukteur 2 / -planer 2</v>
      </c>
    </row>
    <row r="98" spans="1:109" s="19" customFormat="1" x14ac:dyDescent="0.2">
      <c r="A98" s="53">
        <v>0</v>
      </c>
      <c r="B98" s="53"/>
      <c r="C98" s="53">
        <f t="shared" si="19"/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360</v>
      </c>
      <c r="P98" s="15" t="s">
        <v>524</v>
      </c>
      <c r="Q98" s="15">
        <v>94</v>
      </c>
      <c r="R98" s="42"/>
      <c r="S98" s="27" t="s">
        <v>283</v>
      </c>
      <c r="T98" s="21">
        <v>1988</v>
      </c>
      <c r="U98" s="28" t="s">
        <v>235</v>
      </c>
      <c r="V98" s="21">
        <v>2010</v>
      </c>
      <c r="W98" s="25"/>
      <c r="X98" s="21"/>
      <c r="Y98" s="25"/>
      <c r="Z98" s="21">
        <f t="shared" si="20"/>
        <v>2</v>
      </c>
      <c r="AA98" s="25" t="s">
        <v>235</v>
      </c>
      <c r="AB98" s="21" t="s">
        <v>147</v>
      </c>
      <c r="AC98" s="21"/>
      <c r="AE98" s="90" t="s">
        <v>378</v>
      </c>
      <c r="AF98" s="82"/>
      <c r="CP98" s="19" t="str">
        <f t="shared" si="21"/>
        <v>Niederberger Benjamin</v>
      </c>
      <c r="CR98" s="19">
        <f t="shared" si="22"/>
        <v>2</v>
      </c>
      <c r="CS98" s="19" t="str">
        <f t="shared" si="23"/>
        <v>F</v>
      </c>
      <c r="CT98" s="154">
        <v>9701</v>
      </c>
      <c r="CU98" s="126"/>
      <c r="CV98" s="125">
        <v>731</v>
      </c>
      <c r="CW98" s="33">
        <f t="shared" si="24"/>
        <v>4</v>
      </c>
      <c r="CX98" s="83" t="str">
        <f t="shared" si="25"/>
        <v>Konstrukteur 1 / -planer 1</v>
      </c>
      <c r="CY98" s="125">
        <v>731</v>
      </c>
      <c r="CZ98" s="33">
        <f t="shared" si="26"/>
        <v>4</v>
      </c>
      <c r="DA98" s="83" t="str">
        <f t="shared" si="27"/>
        <v>Konstrukteur 1 / -planer 1</v>
      </c>
      <c r="DB98" s="20"/>
      <c r="DC98" s="33">
        <v>731</v>
      </c>
      <c r="DD98" s="33">
        <f t="shared" si="28"/>
        <v>4</v>
      </c>
      <c r="DE98" s="83" t="str">
        <f t="shared" si="29"/>
        <v>Konstrukteur 1 / -planer 1</v>
      </c>
    </row>
    <row r="99" spans="1:109" s="19" customFormat="1" x14ac:dyDescent="0.2">
      <c r="A99" s="53">
        <v>0</v>
      </c>
      <c r="B99" s="53"/>
      <c r="C99" s="53">
        <f>IF(Z99&gt;=10,1,0)</f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361</v>
      </c>
      <c r="P99" s="15" t="s">
        <v>527</v>
      </c>
      <c r="Q99" s="15">
        <v>95</v>
      </c>
      <c r="R99" s="42"/>
      <c r="S99" s="27" t="s">
        <v>297</v>
      </c>
      <c r="T99" s="21">
        <v>1988</v>
      </c>
      <c r="U99" s="28" t="s">
        <v>235</v>
      </c>
      <c r="V99" s="21">
        <v>2011</v>
      </c>
      <c r="W99" s="25"/>
      <c r="X99" s="21"/>
      <c r="Y99" s="25"/>
      <c r="Z99" s="21">
        <f>$AD$3-V99</f>
        <v>1</v>
      </c>
      <c r="AA99" s="25" t="s">
        <v>235</v>
      </c>
      <c r="AB99" s="21" t="s">
        <v>149</v>
      </c>
      <c r="AC99" s="21"/>
      <c r="AE99" s="90" t="s">
        <v>378</v>
      </c>
      <c r="AF99" s="82"/>
      <c r="CP99" s="19" t="str">
        <f>+S99</f>
        <v>Schneider Alexander</v>
      </c>
      <c r="CR99" s="19">
        <f>+Z99</f>
        <v>1</v>
      </c>
      <c r="CS99" s="19" t="str">
        <f>+AB99</f>
        <v>G</v>
      </c>
      <c r="CT99" s="155">
        <v>8571</v>
      </c>
      <c r="CU99" s="156"/>
      <c r="CV99" s="125">
        <v>731</v>
      </c>
      <c r="CW99" s="33">
        <f t="shared" si="24"/>
        <v>4</v>
      </c>
      <c r="CX99" s="83" t="str">
        <f t="shared" si="25"/>
        <v>Konstrukteur 1 / -planer 1</v>
      </c>
      <c r="CY99" s="125"/>
      <c r="CZ99" s="33"/>
      <c r="DA99" s="83"/>
      <c r="DB99" s="20"/>
      <c r="DC99" s="33">
        <v>731</v>
      </c>
      <c r="DD99" s="33">
        <f t="shared" si="28"/>
        <v>4</v>
      </c>
      <c r="DE99" s="83" t="str">
        <f t="shared" si="29"/>
        <v>Konstrukteur 1 / -planer 1</v>
      </c>
    </row>
    <row r="100" spans="1:109" s="19" customFormat="1" x14ac:dyDescent="0.2">
      <c r="A100" s="53">
        <v>0</v>
      </c>
      <c r="B100" s="53"/>
      <c r="C100" s="53">
        <f>IF(Z100&gt;=10,1,0)</f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358</v>
      </c>
      <c r="P100" s="15" t="s">
        <v>526</v>
      </c>
      <c r="Q100" s="15">
        <v>96</v>
      </c>
      <c r="R100" s="42"/>
      <c r="S100" s="27" t="s">
        <v>296</v>
      </c>
      <c r="T100" s="21">
        <v>1991</v>
      </c>
      <c r="U100" s="28" t="s">
        <v>235</v>
      </c>
      <c r="V100" s="21">
        <v>2011</v>
      </c>
      <c r="W100" s="25"/>
      <c r="X100" s="21"/>
      <c r="Y100" s="25"/>
      <c r="Z100" s="21">
        <f>$AD$3-V100</f>
        <v>1</v>
      </c>
      <c r="AA100" s="25" t="s">
        <v>235</v>
      </c>
      <c r="AB100" s="21" t="s">
        <v>149</v>
      </c>
      <c r="AC100" s="21"/>
      <c r="AE100" s="90" t="s">
        <v>378</v>
      </c>
      <c r="AF100" s="82"/>
      <c r="CP100" s="19" t="str">
        <f>+S100</f>
        <v>Barth Yanick</v>
      </c>
      <c r="CR100" s="19">
        <f>+Z100</f>
        <v>1</v>
      </c>
      <c r="CS100" s="19" t="str">
        <f>+AB100</f>
        <v>G</v>
      </c>
      <c r="CT100" s="155">
        <v>8571</v>
      </c>
      <c r="CU100" s="156"/>
      <c r="CV100" s="125">
        <v>731</v>
      </c>
      <c r="CW100" s="33">
        <f t="shared" si="24"/>
        <v>4</v>
      </c>
      <c r="CX100" s="83" t="str">
        <f t="shared" si="25"/>
        <v>Konstrukteur 1 / -planer 1</v>
      </c>
      <c r="CY100" s="125"/>
      <c r="CZ100" s="33"/>
      <c r="DA100" s="83"/>
      <c r="DB100" s="20"/>
      <c r="DC100" s="33">
        <v>731</v>
      </c>
      <c r="DD100" s="33">
        <f t="shared" si="28"/>
        <v>4</v>
      </c>
      <c r="DE100" s="83" t="str">
        <f t="shared" si="29"/>
        <v>Konstrukteur 1 / -planer 1</v>
      </c>
    </row>
    <row r="101" spans="1:109" s="19" customFormat="1" x14ac:dyDescent="0.2">
      <c r="A101" s="53">
        <v>0</v>
      </c>
      <c r="B101" s="53">
        <v>1</v>
      </c>
      <c r="C101" s="53">
        <f>IF(Z101&gt;=10,1,0)</f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358</v>
      </c>
      <c r="P101" s="15" t="s">
        <v>905</v>
      </c>
      <c r="Q101" s="15">
        <v>97</v>
      </c>
      <c r="R101" s="42"/>
      <c r="S101" s="27" t="s">
        <v>906</v>
      </c>
      <c r="T101" s="21">
        <v>1990</v>
      </c>
      <c r="U101" s="28" t="s">
        <v>239</v>
      </c>
      <c r="V101" s="21">
        <v>2012</v>
      </c>
      <c r="W101" s="25"/>
      <c r="X101" s="21"/>
      <c r="Y101" s="25"/>
      <c r="Z101" s="21">
        <f>$AD$3-V101</f>
        <v>0</v>
      </c>
      <c r="AA101" s="25" t="s">
        <v>239</v>
      </c>
      <c r="AB101" s="21" t="s">
        <v>149</v>
      </c>
      <c r="AC101" s="21"/>
      <c r="AE101" s="90" t="s">
        <v>378</v>
      </c>
      <c r="AF101" s="82"/>
      <c r="CP101" s="160" t="str">
        <f>+S101</f>
        <v>Zymeri Shaha</v>
      </c>
      <c r="CR101" s="19">
        <f>+Z101</f>
        <v>0</v>
      </c>
      <c r="CS101" s="19" t="str">
        <f>+AB101</f>
        <v>G</v>
      </c>
      <c r="CT101" s="159">
        <v>9733</v>
      </c>
      <c r="CU101" s="156"/>
      <c r="CV101" s="158">
        <v>731</v>
      </c>
      <c r="CW101" s="33">
        <f t="shared" si="24"/>
        <v>4</v>
      </c>
      <c r="CX101" s="83" t="str">
        <f t="shared" si="25"/>
        <v>Konstrukteur 1 / -planer 1</v>
      </c>
      <c r="CY101" s="125"/>
      <c r="CZ101" s="33"/>
      <c r="DA101" s="83"/>
      <c r="DB101" s="20"/>
      <c r="DC101" s="33">
        <v>731</v>
      </c>
      <c r="DD101" s="33">
        <f t="shared" si="28"/>
        <v>4</v>
      </c>
      <c r="DE101" s="83" t="str">
        <f t="shared" si="29"/>
        <v>Konstrukteur 1 / -planer 1</v>
      </c>
    </row>
    <row r="102" spans="1:109" s="19" customFormat="1" x14ac:dyDescent="0.2">
      <c r="A102" s="53">
        <v>0</v>
      </c>
      <c r="B102" s="53"/>
      <c r="C102" s="53">
        <f>IF(Z102&gt;=10,1,0)</f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361</v>
      </c>
      <c r="P102" s="15" t="s">
        <v>542</v>
      </c>
      <c r="Q102" s="15">
        <v>98</v>
      </c>
      <c r="R102" s="42"/>
      <c r="S102" s="27" t="s">
        <v>538</v>
      </c>
      <c r="T102" s="21">
        <v>1992</v>
      </c>
      <c r="U102" s="28" t="s">
        <v>235</v>
      </c>
      <c r="V102" s="21">
        <v>2012</v>
      </c>
      <c r="W102" s="25"/>
      <c r="X102" s="21"/>
      <c r="Y102" s="25"/>
      <c r="Z102" s="21">
        <f>$AD$3-V102</f>
        <v>0</v>
      </c>
      <c r="AA102" s="25" t="s">
        <v>235</v>
      </c>
      <c r="AB102" s="21" t="s">
        <v>149</v>
      </c>
      <c r="AC102" s="21"/>
      <c r="AE102" s="90" t="s">
        <v>378</v>
      </c>
      <c r="AF102" s="82"/>
      <c r="CP102" s="19" t="str">
        <f>+S102</f>
        <v>Rüegsegger Stefan</v>
      </c>
      <c r="CR102" s="19">
        <f>+Z102</f>
        <v>0</v>
      </c>
      <c r="CS102" s="19" t="str">
        <f>+AB102</f>
        <v>G</v>
      </c>
      <c r="CT102" s="155"/>
      <c r="CU102" s="156"/>
      <c r="CV102" s="125">
        <v>731</v>
      </c>
      <c r="CW102" s="33">
        <f t="shared" si="24"/>
        <v>4</v>
      </c>
      <c r="CX102" s="83" t="str">
        <f t="shared" si="25"/>
        <v>Konstrukteur 1 / -planer 1</v>
      </c>
      <c r="CY102" s="125"/>
      <c r="CZ102" s="33"/>
      <c r="DA102" s="83"/>
      <c r="DB102" s="20"/>
      <c r="DC102" s="33">
        <v>731</v>
      </c>
      <c r="DD102" s="33">
        <f t="shared" si="28"/>
        <v>4</v>
      </c>
      <c r="DE102" s="83" t="str">
        <f t="shared" si="29"/>
        <v>Konstrukteur 1 / -planer 1</v>
      </c>
    </row>
    <row r="103" spans="1:109" s="19" customFormat="1" x14ac:dyDescent="0.2">
      <c r="A103" s="53">
        <v>0</v>
      </c>
      <c r="B103" s="53"/>
      <c r="C103" s="53">
        <f>IF(Z103&gt;=10,1,0)</f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359</v>
      </c>
      <c r="P103" s="15" t="s">
        <v>543</v>
      </c>
      <c r="Q103" s="15">
        <v>99</v>
      </c>
      <c r="R103" s="42"/>
      <c r="S103" s="27" t="s">
        <v>539</v>
      </c>
      <c r="T103" s="21">
        <v>1992</v>
      </c>
      <c r="U103" s="28" t="s">
        <v>235</v>
      </c>
      <c r="V103" s="21">
        <v>2012</v>
      </c>
      <c r="W103" s="25"/>
      <c r="X103" s="21"/>
      <c r="Y103" s="25"/>
      <c r="Z103" s="21">
        <f>$AD$3-V103</f>
        <v>0</v>
      </c>
      <c r="AA103" s="25" t="s">
        <v>235</v>
      </c>
      <c r="AB103" s="21" t="s">
        <v>149</v>
      </c>
      <c r="AC103" s="21"/>
      <c r="AE103" s="90" t="s">
        <v>378</v>
      </c>
      <c r="AF103" s="82"/>
      <c r="CP103" s="19" t="str">
        <f>+S103</f>
        <v>Schwyn Timm</v>
      </c>
      <c r="CR103" s="19">
        <f>+Z103</f>
        <v>0</v>
      </c>
      <c r="CS103" s="19" t="str">
        <f>+AB103</f>
        <v>G</v>
      </c>
      <c r="CT103" s="155"/>
      <c r="CU103" s="156"/>
      <c r="CV103" s="125">
        <v>731</v>
      </c>
      <c r="CW103" s="33">
        <f t="shared" si="24"/>
        <v>4</v>
      </c>
      <c r="CX103" s="83" t="str">
        <f t="shared" si="25"/>
        <v>Konstrukteur 1 / -planer 1</v>
      </c>
      <c r="CY103" s="125"/>
      <c r="CZ103" s="33"/>
      <c r="DA103" s="83"/>
      <c r="DB103" s="20"/>
      <c r="DC103" s="33">
        <v>731</v>
      </c>
      <c r="DD103" s="33">
        <f t="shared" si="28"/>
        <v>4</v>
      </c>
      <c r="DE103" s="83" t="str">
        <f t="shared" si="29"/>
        <v>Konstrukteur 1 / -planer 1</v>
      </c>
    </row>
    <row r="104" spans="1:109" s="19" customFormat="1" x14ac:dyDescent="0.2">
      <c r="A104" s="53">
        <v>0</v>
      </c>
      <c r="B104" s="53">
        <v>1</v>
      </c>
      <c r="C104" s="53">
        <f t="shared" si="19"/>
        <v>1</v>
      </c>
      <c r="D104" s="55"/>
      <c r="E104" s="55"/>
      <c r="F104" s="55"/>
      <c r="G104" s="53"/>
      <c r="H104" s="53"/>
      <c r="I104" s="55"/>
      <c r="J104" s="53"/>
      <c r="K104" s="55"/>
      <c r="L104" s="55">
        <v>1</v>
      </c>
      <c r="M104" s="55"/>
      <c r="N104" s="59"/>
      <c r="O104" s="19" t="s">
        <v>359</v>
      </c>
      <c r="P104" s="15" t="s">
        <v>500</v>
      </c>
      <c r="Q104" s="15">
        <v>100</v>
      </c>
      <c r="R104" s="42" t="s">
        <v>343</v>
      </c>
      <c r="S104" s="27" t="s">
        <v>152</v>
      </c>
      <c r="T104" s="21">
        <v>1952</v>
      </c>
      <c r="U104" s="28" t="s">
        <v>151</v>
      </c>
      <c r="V104" s="21">
        <v>1971</v>
      </c>
      <c r="W104" s="25"/>
      <c r="X104" s="21"/>
      <c r="Y104" s="25"/>
      <c r="Z104" s="21">
        <f t="shared" si="20"/>
        <v>41</v>
      </c>
      <c r="AA104" s="25" t="s">
        <v>696</v>
      </c>
      <c r="AB104" s="21" t="s">
        <v>121</v>
      </c>
      <c r="AC104" s="21"/>
      <c r="AE104" s="90" t="s">
        <v>425</v>
      </c>
      <c r="AF104" s="82"/>
      <c r="CP104" s="19" t="str">
        <f t="shared" si="21"/>
        <v>Meister Christine</v>
      </c>
      <c r="CR104" s="19">
        <f t="shared" si="22"/>
        <v>41</v>
      </c>
      <c r="CS104" s="19" t="str">
        <f t="shared" si="23"/>
        <v>D</v>
      </c>
      <c r="CT104" s="154">
        <v>4245</v>
      </c>
      <c r="CU104" s="126"/>
      <c r="CV104" s="125">
        <v>134</v>
      </c>
      <c r="CW104" s="33">
        <f t="shared" si="24"/>
        <v>7</v>
      </c>
      <c r="CX104" s="83" t="str">
        <f t="shared" si="25"/>
        <v>Kaufmännischer Mitarbeiter 4 / Gruppenchef 2</v>
      </c>
      <c r="CY104" s="125">
        <v>134</v>
      </c>
      <c r="CZ104" s="33">
        <f t="shared" ref="CZ104:CZ128" si="30">VLOOKUP($CY104,Funktionsbezeichnungen,3,0)</f>
        <v>7</v>
      </c>
      <c r="DA104" s="83" t="str">
        <f t="shared" ref="DA104:DA128" si="31">VLOOKUP($CY104,Funktionsbezeichnungen,2,0)</f>
        <v>Kaufmännischer Mitarbeiter 4 / Gruppenchef 2</v>
      </c>
      <c r="DB104" s="20"/>
      <c r="DC104" s="125">
        <v>134</v>
      </c>
      <c r="DD104" s="33">
        <f t="shared" si="28"/>
        <v>7</v>
      </c>
      <c r="DE104" s="83" t="str">
        <f t="shared" si="29"/>
        <v>Kaufmännischer Mitarbeiter 4 / Gruppenchef 2</v>
      </c>
    </row>
    <row r="105" spans="1:109" s="19" customFormat="1" ht="25.5" customHeight="1" x14ac:dyDescent="0.2">
      <c r="A105" s="53">
        <v>0</v>
      </c>
      <c r="B105" s="53">
        <v>1</v>
      </c>
      <c r="C105" s="53">
        <f t="shared" si="19"/>
        <v>1</v>
      </c>
      <c r="D105" s="55"/>
      <c r="E105" s="55"/>
      <c r="F105" s="55"/>
      <c r="G105" s="53"/>
      <c r="H105" s="53"/>
      <c r="I105" s="55"/>
      <c r="J105" s="53"/>
      <c r="K105" s="55"/>
      <c r="L105" s="55">
        <v>1</v>
      </c>
      <c r="M105" s="55"/>
      <c r="N105" s="59"/>
      <c r="O105" s="19" t="s">
        <v>357</v>
      </c>
      <c r="P105" s="15" t="s">
        <v>501</v>
      </c>
      <c r="Q105" s="15">
        <v>101</v>
      </c>
      <c r="R105" s="42"/>
      <c r="S105" s="27" t="s">
        <v>207</v>
      </c>
      <c r="T105" s="21">
        <v>1954</v>
      </c>
      <c r="U105" s="28" t="s">
        <v>210</v>
      </c>
      <c r="V105" s="21">
        <v>1971</v>
      </c>
      <c r="W105" s="25"/>
      <c r="X105" s="21"/>
      <c r="Y105" s="25"/>
      <c r="Z105" s="21">
        <f t="shared" si="20"/>
        <v>41</v>
      </c>
      <c r="AA105" s="25" t="s">
        <v>209</v>
      </c>
      <c r="AB105" s="21" t="s">
        <v>121</v>
      </c>
      <c r="AC105" s="21"/>
      <c r="AE105" s="90" t="s">
        <v>453</v>
      </c>
      <c r="AF105" s="82"/>
      <c r="CP105" s="19" t="str">
        <f t="shared" si="21"/>
        <v>Derezynski Françoise</v>
      </c>
      <c r="CR105" s="19">
        <f t="shared" si="22"/>
        <v>41</v>
      </c>
      <c r="CS105" s="19" t="str">
        <f t="shared" si="23"/>
        <v>D</v>
      </c>
      <c r="CT105" s="154">
        <v>4266</v>
      </c>
      <c r="CU105" s="126"/>
      <c r="CV105" s="125">
        <v>134</v>
      </c>
      <c r="CW105" s="33">
        <f t="shared" si="24"/>
        <v>7</v>
      </c>
      <c r="CX105" s="83" t="str">
        <f t="shared" si="25"/>
        <v>Kaufmännischer Mitarbeiter 4 / Gruppenchef 2</v>
      </c>
      <c r="CY105" s="125">
        <v>134</v>
      </c>
      <c r="CZ105" s="33">
        <f t="shared" si="30"/>
        <v>7</v>
      </c>
      <c r="DA105" s="83" t="str">
        <f t="shared" si="31"/>
        <v>Kaufmännischer Mitarbeiter 4 / Gruppenchef 2</v>
      </c>
      <c r="DB105" s="20"/>
      <c r="DC105" s="125">
        <v>134</v>
      </c>
      <c r="DD105" s="33">
        <f t="shared" si="28"/>
        <v>7</v>
      </c>
      <c r="DE105" s="83" t="str">
        <f t="shared" si="29"/>
        <v>Kaufmännischer Mitarbeiter 4 / Gruppenchef 2</v>
      </c>
    </row>
    <row r="106" spans="1:109" s="19" customFormat="1" x14ac:dyDescent="0.2">
      <c r="A106" s="53">
        <v>0</v>
      </c>
      <c r="B106" s="53">
        <v>1</v>
      </c>
      <c r="C106" s="53">
        <f t="shared" si="19"/>
        <v>1</v>
      </c>
      <c r="D106" s="55"/>
      <c r="E106" s="55"/>
      <c r="F106" s="56"/>
      <c r="G106" s="54"/>
      <c r="H106" s="54"/>
      <c r="I106" s="56"/>
      <c r="J106" s="54"/>
      <c r="K106" s="56"/>
      <c r="L106" s="56">
        <v>1</v>
      </c>
      <c r="M106" s="56"/>
      <c r="N106" s="58"/>
      <c r="O106" s="52" t="s">
        <v>357</v>
      </c>
      <c r="P106" s="15" t="s">
        <v>502</v>
      </c>
      <c r="Q106" s="15">
        <v>102</v>
      </c>
      <c r="R106" s="16"/>
      <c r="S106" s="20" t="s">
        <v>153</v>
      </c>
      <c r="T106" s="21">
        <v>1953</v>
      </c>
      <c r="U106" s="28" t="s">
        <v>215</v>
      </c>
      <c r="V106" s="21">
        <v>1977</v>
      </c>
      <c r="W106" s="25" t="s">
        <v>318</v>
      </c>
      <c r="X106" s="21">
        <v>2000</v>
      </c>
      <c r="Y106" s="28" t="s">
        <v>319</v>
      </c>
      <c r="Z106" s="21">
        <f t="shared" si="20"/>
        <v>35</v>
      </c>
      <c r="AA106" s="25" t="s">
        <v>695</v>
      </c>
      <c r="AB106" s="21" t="s">
        <v>121</v>
      </c>
      <c r="AC106" s="21"/>
      <c r="AE106" s="90" t="s">
        <v>456</v>
      </c>
      <c r="AF106" s="82"/>
      <c r="CP106" s="19" t="str">
        <f t="shared" si="21"/>
        <v>Szirt Madeleine</v>
      </c>
      <c r="CR106" s="19">
        <f t="shared" si="22"/>
        <v>35</v>
      </c>
      <c r="CS106" s="19" t="str">
        <f t="shared" si="23"/>
        <v>D</v>
      </c>
      <c r="CT106" s="154">
        <v>4216</v>
      </c>
      <c r="CU106" s="126"/>
      <c r="CV106" s="125">
        <v>162</v>
      </c>
      <c r="CW106" s="33">
        <f t="shared" si="24"/>
        <v>9</v>
      </c>
      <c r="CX106" s="83" t="str">
        <f t="shared" si="25"/>
        <v>Personal-Fachspezialist 2</v>
      </c>
      <c r="CY106" s="125">
        <v>162</v>
      </c>
      <c r="CZ106" s="33">
        <f t="shared" si="30"/>
        <v>9</v>
      </c>
      <c r="DA106" s="83" t="str">
        <f t="shared" si="31"/>
        <v>Personal-Fachspezialist 2</v>
      </c>
      <c r="DB106" s="20"/>
      <c r="DC106" s="125">
        <v>162</v>
      </c>
      <c r="DD106" s="33">
        <f t="shared" si="28"/>
        <v>9</v>
      </c>
      <c r="DE106" s="83" t="str">
        <f t="shared" si="29"/>
        <v>Personal-Fachspezialist 2</v>
      </c>
    </row>
    <row r="107" spans="1:109" s="19" customFormat="1" x14ac:dyDescent="0.2">
      <c r="A107" s="53">
        <v>0</v>
      </c>
      <c r="B107" s="53">
        <v>1</v>
      </c>
      <c r="C107" s="53">
        <f t="shared" si="19"/>
        <v>1</v>
      </c>
      <c r="D107" s="55"/>
      <c r="E107" s="55"/>
      <c r="F107" s="55"/>
      <c r="G107" s="53"/>
      <c r="H107" s="53"/>
      <c r="I107" s="55"/>
      <c r="J107" s="53"/>
      <c r="K107" s="55"/>
      <c r="L107" s="55">
        <v>1</v>
      </c>
      <c r="M107" s="55"/>
      <c r="N107" s="59"/>
      <c r="O107" s="19" t="s">
        <v>359</v>
      </c>
      <c r="P107" s="15" t="s">
        <v>503</v>
      </c>
      <c r="Q107" s="15">
        <v>103</v>
      </c>
      <c r="R107" s="42"/>
      <c r="S107" s="27" t="s">
        <v>650</v>
      </c>
      <c r="T107" s="21">
        <v>1961</v>
      </c>
      <c r="U107" s="28" t="s">
        <v>155</v>
      </c>
      <c r="V107" s="21">
        <v>1982</v>
      </c>
      <c r="W107" s="25"/>
      <c r="X107" s="21"/>
      <c r="Y107" s="25" t="s">
        <v>323</v>
      </c>
      <c r="Z107" s="21">
        <f t="shared" si="20"/>
        <v>30</v>
      </c>
      <c r="AA107" s="25" t="s">
        <v>696</v>
      </c>
      <c r="AB107" s="21" t="s">
        <v>121</v>
      </c>
      <c r="AC107" s="21"/>
      <c r="AE107" s="90" t="s">
        <v>425</v>
      </c>
      <c r="AF107" s="82"/>
      <c r="CP107" s="19" t="str">
        <f t="shared" si="21"/>
        <v>Peier Doris</v>
      </c>
      <c r="CR107" s="19">
        <f t="shared" si="22"/>
        <v>30</v>
      </c>
      <c r="CS107" s="19" t="str">
        <f t="shared" si="23"/>
        <v>D</v>
      </c>
      <c r="CT107" s="154">
        <v>5581</v>
      </c>
      <c r="CU107" s="126"/>
      <c r="CV107" s="125">
        <v>134</v>
      </c>
      <c r="CW107" s="33">
        <f t="shared" si="24"/>
        <v>7</v>
      </c>
      <c r="CX107" s="83" t="str">
        <f t="shared" si="25"/>
        <v>Kaufmännischer Mitarbeiter 4 / Gruppenchef 2</v>
      </c>
      <c r="CY107" s="125">
        <v>134</v>
      </c>
      <c r="CZ107" s="33">
        <f t="shared" si="30"/>
        <v>7</v>
      </c>
      <c r="DA107" s="83" t="str">
        <f t="shared" si="31"/>
        <v>Kaufmännischer Mitarbeiter 4 / Gruppenchef 2</v>
      </c>
      <c r="DB107" s="20"/>
      <c r="DC107" s="125">
        <v>134</v>
      </c>
      <c r="DD107" s="33">
        <f t="shared" si="28"/>
        <v>7</v>
      </c>
      <c r="DE107" s="83" t="str">
        <f t="shared" si="29"/>
        <v>Kaufmännischer Mitarbeiter 4 / Gruppenchef 2</v>
      </c>
    </row>
    <row r="108" spans="1:109" s="19" customFormat="1" x14ac:dyDescent="0.2">
      <c r="A108" s="53">
        <v>0</v>
      </c>
      <c r="B108" s="53">
        <v>1</v>
      </c>
      <c r="C108" s="53">
        <f t="shared" si="19"/>
        <v>1</v>
      </c>
      <c r="D108" s="55"/>
      <c r="E108" s="55"/>
      <c r="F108" s="55"/>
      <c r="G108" s="53"/>
      <c r="H108" s="53"/>
      <c r="I108" s="55"/>
      <c r="J108" s="53"/>
      <c r="K108" s="55"/>
      <c r="L108" s="55">
        <v>1</v>
      </c>
      <c r="M108" s="55"/>
      <c r="N108" s="59"/>
      <c r="O108" s="19" t="s">
        <v>359</v>
      </c>
      <c r="P108" s="15" t="s">
        <v>607</v>
      </c>
      <c r="Q108" s="15">
        <v>104</v>
      </c>
      <c r="R108" s="42"/>
      <c r="S108" s="27" t="s">
        <v>608</v>
      </c>
      <c r="T108" s="21">
        <v>1966</v>
      </c>
      <c r="U108" s="28" t="s">
        <v>151</v>
      </c>
      <c r="V108" s="21">
        <v>1985</v>
      </c>
      <c r="W108" s="25"/>
      <c r="X108" s="21"/>
      <c r="Y108" s="25"/>
      <c r="Z108" s="21">
        <f t="shared" si="20"/>
        <v>27</v>
      </c>
      <c r="AA108" s="25" t="s">
        <v>696</v>
      </c>
      <c r="AB108" s="21" t="s">
        <v>121</v>
      </c>
      <c r="AC108" s="21"/>
      <c r="AE108" s="90" t="s">
        <v>425</v>
      </c>
      <c r="AF108" s="82"/>
      <c r="CP108" s="19" t="str">
        <f t="shared" si="21"/>
        <v>Beuret Agnès</v>
      </c>
      <c r="CR108" s="19">
        <f t="shared" si="22"/>
        <v>27</v>
      </c>
      <c r="CS108" s="19" t="str">
        <f t="shared" si="23"/>
        <v>D</v>
      </c>
      <c r="CT108" s="154">
        <v>4352</v>
      </c>
      <c r="CU108" s="126"/>
      <c r="CV108" s="125">
        <v>134</v>
      </c>
      <c r="CW108" s="33">
        <f t="shared" si="24"/>
        <v>7</v>
      </c>
      <c r="CX108" s="83" t="str">
        <f t="shared" si="25"/>
        <v>Kaufmännischer Mitarbeiter 4 / Gruppenchef 2</v>
      </c>
      <c r="CY108" s="125">
        <v>134</v>
      </c>
      <c r="CZ108" s="33">
        <f t="shared" si="30"/>
        <v>7</v>
      </c>
      <c r="DA108" s="83" t="str">
        <f t="shared" si="31"/>
        <v>Kaufmännischer Mitarbeiter 4 / Gruppenchef 2</v>
      </c>
      <c r="DB108" s="20"/>
      <c r="DC108" s="125">
        <v>134</v>
      </c>
      <c r="DD108" s="33">
        <f t="shared" si="28"/>
        <v>7</v>
      </c>
      <c r="DE108" s="83" t="str">
        <f t="shared" si="29"/>
        <v>Kaufmännischer Mitarbeiter 4 / Gruppenchef 2</v>
      </c>
    </row>
    <row r="109" spans="1:109" s="19" customFormat="1" x14ac:dyDescent="0.2">
      <c r="A109" s="53">
        <v>0</v>
      </c>
      <c r="B109" s="53">
        <v>1</v>
      </c>
      <c r="C109" s="53">
        <f t="shared" si="19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359</v>
      </c>
      <c r="P109" s="15" t="s">
        <v>508</v>
      </c>
      <c r="Q109" s="15">
        <v>105</v>
      </c>
      <c r="R109" s="42"/>
      <c r="S109" s="27" t="s">
        <v>164</v>
      </c>
      <c r="T109" s="21">
        <v>1970</v>
      </c>
      <c r="U109" s="28" t="s">
        <v>165</v>
      </c>
      <c r="V109" s="21">
        <v>1990</v>
      </c>
      <c r="W109" s="25"/>
      <c r="X109" s="21"/>
      <c r="Y109" s="25"/>
      <c r="Z109" s="21">
        <f t="shared" si="20"/>
        <v>22</v>
      </c>
      <c r="AA109" s="25" t="s">
        <v>696</v>
      </c>
      <c r="AB109" s="21" t="s">
        <v>121</v>
      </c>
      <c r="AC109" s="21"/>
      <c r="AE109" s="90" t="s">
        <v>425</v>
      </c>
      <c r="AF109" s="82"/>
      <c r="CP109" s="19" t="str">
        <f t="shared" si="21"/>
        <v>Weider Noelle</v>
      </c>
      <c r="CR109" s="19">
        <f t="shared" si="22"/>
        <v>22</v>
      </c>
      <c r="CS109" s="19" t="str">
        <f t="shared" si="23"/>
        <v>D</v>
      </c>
      <c r="CT109" s="154">
        <v>5604</v>
      </c>
      <c r="CU109" s="126"/>
      <c r="CV109" s="125">
        <v>134</v>
      </c>
      <c r="CW109" s="33">
        <f t="shared" si="24"/>
        <v>7</v>
      </c>
      <c r="CX109" s="83" t="str">
        <f t="shared" si="25"/>
        <v>Kaufmännischer Mitarbeiter 4 / Gruppenchef 2</v>
      </c>
      <c r="CY109" s="125">
        <v>134</v>
      </c>
      <c r="CZ109" s="33">
        <f t="shared" si="30"/>
        <v>7</v>
      </c>
      <c r="DA109" s="83" t="str">
        <f t="shared" si="31"/>
        <v>Kaufmännischer Mitarbeiter 4 / Gruppenchef 2</v>
      </c>
      <c r="DB109" s="20"/>
      <c r="DC109" s="125">
        <v>134</v>
      </c>
      <c r="DD109" s="33">
        <f t="shared" si="28"/>
        <v>7</v>
      </c>
      <c r="DE109" s="83" t="str">
        <f t="shared" si="29"/>
        <v>Kaufmännischer Mitarbeiter 4 / Gruppenchef 2</v>
      </c>
    </row>
    <row r="110" spans="1:109" s="19" customFormat="1" ht="38.25" customHeight="1" x14ac:dyDescent="0.2">
      <c r="A110" s="53">
        <v>0</v>
      </c>
      <c r="B110" s="53"/>
      <c r="C110" s="53">
        <f t="shared" si="19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357</v>
      </c>
      <c r="P110" s="15" t="s">
        <v>504</v>
      </c>
      <c r="Q110" s="15">
        <v>106</v>
      </c>
      <c r="R110" s="42"/>
      <c r="S110" s="27" t="s">
        <v>157</v>
      </c>
      <c r="T110" s="21">
        <v>1976</v>
      </c>
      <c r="U110" s="28" t="s">
        <v>320</v>
      </c>
      <c r="V110" s="21">
        <v>2002</v>
      </c>
      <c r="W110" s="25" t="s">
        <v>321</v>
      </c>
      <c r="X110" s="21">
        <v>2005</v>
      </c>
      <c r="Y110" s="25"/>
      <c r="Z110" s="21">
        <f t="shared" si="20"/>
        <v>10</v>
      </c>
      <c r="AA110" s="25" t="s">
        <v>694</v>
      </c>
      <c r="AB110" s="21" t="s">
        <v>121</v>
      </c>
      <c r="AC110" s="21"/>
      <c r="AE110" s="90" t="s">
        <v>455</v>
      </c>
      <c r="AF110" s="82"/>
      <c r="CP110" s="19" t="str">
        <f t="shared" si="21"/>
        <v>Kiefer Patrick</v>
      </c>
      <c r="CR110" s="19">
        <f t="shared" si="22"/>
        <v>10</v>
      </c>
      <c r="CS110" s="19" t="str">
        <f t="shared" si="23"/>
        <v>D</v>
      </c>
      <c r="CT110" s="154">
        <v>6753</v>
      </c>
      <c r="CU110" s="126"/>
      <c r="CV110" s="125">
        <v>223</v>
      </c>
      <c r="CW110" s="33">
        <f t="shared" si="24"/>
        <v>10</v>
      </c>
      <c r="CX110" s="83" t="str">
        <f t="shared" si="25"/>
        <v>Finanz-Fachspezialist / Controller 3</v>
      </c>
      <c r="CY110" s="125">
        <v>223</v>
      </c>
      <c r="CZ110" s="33">
        <f t="shared" si="30"/>
        <v>10</v>
      </c>
      <c r="DA110" s="83" t="str">
        <f t="shared" si="31"/>
        <v>Finanz-Fachspezialist / Controller 3</v>
      </c>
      <c r="DB110" s="20"/>
      <c r="DC110" s="125">
        <v>223</v>
      </c>
      <c r="DD110" s="33">
        <f t="shared" si="28"/>
        <v>10</v>
      </c>
      <c r="DE110" s="83" t="str">
        <f t="shared" si="29"/>
        <v>Finanz-Fachspezialist / Controller 3</v>
      </c>
    </row>
    <row r="111" spans="1:109" s="19" customFormat="1" ht="25.5" customHeight="1" x14ac:dyDescent="0.2">
      <c r="A111" s="53">
        <v>0</v>
      </c>
      <c r="B111" s="53"/>
      <c r="C111" s="53">
        <f t="shared" si="19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358</v>
      </c>
      <c r="P111" s="15" t="s">
        <v>509</v>
      </c>
      <c r="Q111" s="15">
        <v>107</v>
      </c>
      <c r="R111" s="42"/>
      <c r="S111" s="27" t="s">
        <v>244</v>
      </c>
      <c r="T111" s="21">
        <v>1976</v>
      </c>
      <c r="U111" s="28" t="s">
        <v>243</v>
      </c>
      <c r="V111" s="21">
        <v>2002</v>
      </c>
      <c r="W111" s="25"/>
      <c r="X111" s="21"/>
      <c r="Y111" s="25" t="s">
        <v>327</v>
      </c>
      <c r="Z111" s="21">
        <f t="shared" si="20"/>
        <v>10</v>
      </c>
      <c r="AA111" s="25" t="s">
        <v>326</v>
      </c>
      <c r="AB111" s="21" t="s">
        <v>121</v>
      </c>
      <c r="AC111" s="21"/>
      <c r="AE111" s="90" t="s">
        <v>375</v>
      </c>
      <c r="AF111" s="82"/>
      <c r="CP111" s="19" t="str">
        <f t="shared" si="21"/>
        <v>Fischer Michel</v>
      </c>
      <c r="CR111" s="19">
        <f t="shared" si="22"/>
        <v>10</v>
      </c>
      <c r="CS111" s="19" t="str">
        <f t="shared" si="23"/>
        <v>D</v>
      </c>
      <c r="CT111" s="154">
        <v>8655</v>
      </c>
      <c r="CU111" s="126"/>
      <c r="CV111" s="125">
        <v>542</v>
      </c>
      <c r="CW111" s="33">
        <f t="shared" si="24"/>
        <v>7</v>
      </c>
      <c r="CX111" s="83" t="str">
        <f t="shared" si="25"/>
        <v>Technischer Sachbearbeiter 2</v>
      </c>
      <c r="CY111" s="125">
        <v>541</v>
      </c>
      <c r="CZ111" s="33">
        <f t="shared" si="30"/>
        <v>6</v>
      </c>
      <c r="DA111" s="83" t="str">
        <f t="shared" si="31"/>
        <v>Technischer Sachbearbeiter 1</v>
      </c>
      <c r="DB111" s="20"/>
      <c r="DC111" s="125">
        <v>351</v>
      </c>
      <c r="DD111" s="33">
        <f t="shared" si="28"/>
        <v>7</v>
      </c>
      <c r="DE111" s="83" t="str">
        <f t="shared" si="29"/>
        <v>Marketing - / Product - Manager 1</v>
      </c>
    </row>
    <row r="112" spans="1:109" s="19" customFormat="1" x14ac:dyDescent="0.2">
      <c r="A112" s="53">
        <v>0</v>
      </c>
      <c r="B112" s="53">
        <v>1</v>
      </c>
      <c r="C112" s="53">
        <f t="shared" si="19"/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360</v>
      </c>
      <c r="P112" s="15" t="s">
        <v>582</v>
      </c>
      <c r="Q112" s="15">
        <v>108</v>
      </c>
      <c r="R112" s="42"/>
      <c r="S112" s="27" t="s">
        <v>583</v>
      </c>
      <c r="T112" s="21">
        <v>1959</v>
      </c>
      <c r="U112" s="28" t="s">
        <v>397</v>
      </c>
      <c r="V112" s="21">
        <v>1976</v>
      </c>
      <c r="W112" s="25"/>
      <c r="X112" s="21"/>
      <c r="Y112" s="25"/>
      <c r="Z112" s="21">
        <f t="shared" si="20"/>
        <v>36</v>
      </c>
      <c r="AA112" s="25" t="s">
        <v>584</v>
      </c>
      <c r="AB112" s="21" t="s">
        <v>142</v>
      </c>
      <c r="AC112" s="21"/>
      <c r="AE112" s="90" t="s">
        <v>585</v>
      </c>
      <c r="AF112" s="82"/>
      <c r="CP112" s="19" t="str">
        <f t="shared" si="21"/>
        <v>Willig Martine</v>
      </c>
      <c r="CR112" s="19">
        <f t="shared" si="22"/>
        <v>36</v>
      </c>
      <c r="CS112" s="19" t="str">
        <f t="shared" si="23"/>
        <v>E</v>
      </c>
      <c r="CT112" s="154">
        <v>5637</v>
      </c>
      <c r="CU112" s="126"/>
      <c r="CV112" s="125">
        <v>133</v>
      </c>
      <c r="CW112" s="33">
        <f t="shared" si="24"/>
        <v>6</v>
      </c>
      <c r="CX112" s="83" t="str">
        <f t="shared" si="25"/>
        <v>Kaufmännischer Mitarbeiter 3 / Gruppenchef 1</v>
      </c>
      <c r="CY112" s="125">
        <v>133</v>
      </c>
      <c r="CZ112" s="33">
        <f t="shared" si="30"/>
        <v>6</v>
      </c>
      <c r="DA112" s="83" t="str">
        <f t="shared" si="31"/>
        <v>Kaufmännischer Mitarbeiter 3 / Gruppenchef 1</v>
      </c>
      <c r="DB112" s="20"/>
      <c r="DC112" s="125">
        <v>133</v>
      </c>
      <c r="DD112" s="33">
        <f t="shared" si="28"/>
        <v>6</v>
      </c>
      <c r="DE112" s="83" t="str">
        <f t="shared" si="29"/>
        <v>Kaufmännischer Mitarbeiter 3 / Gruppenchef 1</v>
      </c>
    </row>
    <row r="113" spans="1:109" s="19" customFormat="1" x14ac:dyDescent="0.2">
      <c r="A113" s="53">
        <v>0</v>
      </c>
      <c r="B113" s="53">
        <v>1</v>
      </c>
      <c r="C113" s="53">
        <f t="shared" si="19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357</v>
      </c>
      <c r="P113" s="15" t="s">
        <v>507</v>
      </c>
      <c r="Q113" s="15">
        <v>109</v>
      </c>
      <c r="R113" s="42"/>
      <c r="S113" s="27" t="s">
        <v>259</v>
      </c>
      <c r="T113" s="21">
        <v>1957</v>
      </c>
      <c r="U113" s="28" t="s">
        <v>151</v>
      </c>
      <c r="V113" s="21">
        <v>1977</v>
      </c>
      <c r="W113" s="25"/>
      <c r="X113" s="21"/>
      <c r="Y113" s="25"/>
      <c r="Z113" s="21">
        <f t="shared" si="20"/>
        <v>35</v>
      </c>
      <c r="AA113" s="25" t="s">
        <v>156</v>
      </c>
      <c r="AB113" s="21" t="s">
        <v>142</v>
      </c>
      <c r="AC113" s="21"/>
      <c r="AE113" s="90" t="s">
        <v>457</v>
      </c>
      <c r="AF113" s="82"/>
      <c r="CP113" s="19" t="str">
        <f t="shared" si="21"/>
        <v>Meichtry Anna</v>
      </c>
      <c r="CR113" s="19">
        <f t="shared" si="22"/>
        <v>35</v>
      </c>
      <c r="CS113" s="19" t="str">
        <f t="shared" si="23"/>
        <v>E</v>
      </c>
      <c r="CT113" s="154">
        <v>5629</v>
      </c>
      <c r="CU113" s="126"/>
      <c r="CV113" s="125">
        <v>133</v>
      </c>
      <c r="CW113" s="33">
        <f t="shared" si="24"/>
        <v>6</v>
      </c>
      <c r="CX113" s="83" t="str">
        <f t="shared" si="25"/>
        <v>Kaufmännischer Mitarbeiter 3 / Gruppenchef 1</v>
      </c>
      <c r="CY113" s="125">
        <v>133</v>
      </c>
      <c r="CZ113" s="33">
        <f t="shared" si="30"/>
        <v>6</v>
      </c>
      <c r="DA113" s="83" t="str">
        <f t="shared" si="31"/>
        <v>Kaufmännischer Mitarbeiter 3 / Gruppenchef 1</v>
      </c>
      <c r="DB113" s="20"/>
      <c r="DC113" s="125">
        <v>133</v>
      </c>
      <c r="DD113" s="33">
        <f t="shared" si="28"/>
        <v>6</v>
      </c>
      <c r="DE113" s="83" t="str">
        <f t="shared" si="29"/>
        <v>Kaufmännischer Mitarbeiter 3 / Gruppenchef 1</v>
      </c>
    </row>
    <row r="114" spans="1:109" s="19" customFormat="1" x14ac:dyDescent="0.2">
      <c r="A114" s="53">
        <v>0</v>
      </c>
      <c r="B114" s="53">
        <v>1</v>
      </c>
      <c r="C114" s="53">
        <f t="shared" si="19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357</v>
      </c>
      <c r="P114" s="15" t="s">
        <v>506</v>
      </c>
      <c r="Q114" s="15">
        <v>110</v>
      </c>
      <c r="R114" s="42"/>
      <c r="S114" s="27" t="s">
        <v>291</v>
      </c>
      <c r="T114" s="21">
        <v>1967</v>
      </c>
      <c r="U114" s="28" t="s">
        <v>151</v>
      </c>
      <c r="V114" s="21">
        <v>1987</v>
      </c>
      <c r="W114" s="25"/>
      <c r="X114" s="21"/>
      <c r="Y114" s="25"/>
      <c r="Z114" s="21">
        <f t="shared" si="20"/>
        <v>25</v>
      </c>
      <c r="AA114" s="25" t="s">
        <v>691</v>
      </c>
      <c r="AB114" s="21" t="s">
        <v>142</v>
      </c>
      <c r="AC114" s="21"/>
      <c r="AE114" s="90" t="s">
        <v>457</v>
      </c>
      <c r="AF114" s="82"/>
      <c r="CP114" s="19" t="str">
        <f t="shared" si="21"/>
        <v>Bader Jacqueline</v>
      </c>
      <c r="CR114" s="19">
        <f t="shared" si="22"/>
        <v>25</v>
      </c>
      <c r="CS114" s="19" t="str">
        <f t="shared" si="23"/>
        <v>E</v>
      </c>
      <c r="CT114" s="154">
        <v>7700</v>
      </c>
      <c r="CU114" s="126"/>
      <c r="CV114" s="125">
        <v>212</v>
      </c>
      <c r="CW114" s="33">
        <f t="shared" si="24"/>
        <v>5</v>
      </c>
      <c r="CX114" s="83" t="str">
        <f t="shared" si="25"/>
        <v>Buchhalter 2</v>
      </c>
      <c r="CY114" s="125">
        <v>212</v>
      </c>
      <c r="CZ114" s="33">
        <f t="shared" si="30"/>
        <v>5</v>
      </c>
      <c r="DA114" s="83" t="str">
        <f t="shared" si="31"/>
        <v>Buchhalter 2</v>
      </c>
      <c r="DB114" s="20"/>
      <c r="DC114" s="125">
        <v>212</v>
      </c>
      <c r="DD114" s="33">
        <f t="shared" si="28"/>
        <v>5</v>
      </c>
      <c r="DE114" s="83" t="str">
        <f t="shared" si="29"/>
        <v>Buchhalter 2</v>
      </c>
    </row>
    <row r="115" spans="1:109" s="19" customFormat="1" x14ac:dyDescent="0.2">
      <c r="A115" s="53">
        <v>0</v>
      </c>
      <c r="B115" s="53">
        <v>1</v>
      </c>
      <c r="C115" s="53">
        <f t="shared" si="19"/>
        <v>0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357</v>
      </c>
      <c r="P115" s="15" t="s">
        <v>510</v>
      </c>
      <c r="Q115" s="15">
        <v>111</v>
      </c>
      <c r="R115" s="42"/>
      <c r="S115" s="27" t="s">
        <v>278</v>
      </c>
      <c r="T115" s="21">
        <v>1985</v>
      </c>
      <c r="U115" s="28" t="s">
        <v>279</v>
      </c>
      <c r="V115" s="21">
        <v>2005</v>
      </c>
      <c r="W115" s="25"/>
      <c r="X115" s="21"/>
      <c r="Y115" s="25"/>
      <c r="Z115" s="21">
        <f t="shared" si="20"/>
        <v>7</v>
      </c>
      <c r="AA115" s="25" t="s">
        <v>691</v>
      </c>
      <c r="AB115" s="21" t="s">
        <v>142</v>
      </c>
      <c r="AC115" s="21"/>
      <c r="AE115" s="90" t="s">
        <v>457</v>
      </c>
      <c r="AF115" s="82"/>
      <c r="CP115" s="19" t="str">
        <f t="shared" si="21"/>
        <v>Oruk Makbule</v>
      </c>
      <c r="CR115" s="19">
        <f t="shared" si="22"/>
        <v>7</v>
      </c>
      <c r="CS115" s="19" t="str">
        <f t="shared" si="23"/>
        <v>E</v>
      </c>
      <c r="CT115" s="154">
        <v>6762</v>
      </c>
      <c r="CU115" s="126"/>
      <c r="CV115" s="125">
        <v>212</v>
      </c>
      <c r="CW115" s="33">
        <f t="shared" ref="CW115:CW128" si="32">VLOOKUP($CV115,Funktionsbezeichnungen,3,0)</f>
        <v>5</v>
      </c>
      <c r="CX115" s="83" t="str">
        <f t="shared" ref="CX115:CX128" si="33">VLOOKUP($CV115,Funktionsbezeichnungen,2,0)</f>
        <v>Buchhalter 2</v>
      </c>
      <c r="CY115" s="125">
        <v>212</v>
      </c>
      <c r="CZ115" s="33">
        <f t="shared" si="30"/>
        <v>5</v>
      </c>
      <c r="DA115" s="83" t="str">
        <f t="shared" si="31"/>
        <v>Buchhalter 2</v>
      </c>
      <c r="DB115" s="20"/>
      <c r="DC115" s="125">
        <v>212</v>
      </c>
      <c r="DD115" s="33">
        <f t="shared" si="28"/>
        <v>5</v>
      </c>
      <c r="DE115" s="83" t="str">
        <f t="shared" si="29"/>
        <v>Buchhalter 2</v>
      </c>
    </row>
    <row r="116" spans="1:109" s="19" customFormat="1" x14ac:dyDescent="0.2">
      <c r="A116" s="53">
        <v>0</v>
      </c>
      <c r="B116" s="53"/>
      <c r="C116" s="53">
        <f t="shared" si="19"/>
        <v>1</v>
      </c>
      <c r="D116" s="55"/>
      <c r="E116" s="55"/>
      <c r="F116" s="55"/>
      <c r="G116" s="53"/>
      <c r="H116" s="53"/>
      <c r="I116" s="55"/>
      <c r="J116" s="53"/>
      <c r="K116" s="55"/>
      <c r="L116" s="55"/>
      <c r="M116" s="55">
        <v>1</v>
      </c>
      <c r="N116" s="59"/>
      <c r="O116" s="19" t="s">
        <v>361</v>
      </c>
      <c r="P116" s="15" t="s">
        <v>511</v>
      </c>
      <c r="Q116" s="15">
        <v>112</v>
      </c>
      <c r="R116" s="42" t="s">
        <v>341</v>
      </c>
      <c r="S116" s="27" t="s">
        <v>159</v>
      </c>
      <c r="T116" s="21">
        <v>1959</v>
      </c>
      <c r="U116" s="28" t="s">
        <v>126</v>
      </c>
      <c r="V116" s="21">
        <v>1979</v>
      </c>
      <c r="W116" s="25"/>
      <c r="X116" s="21"/>
      <c r="Y116" s="25" t="s">
        <v>340</v>
      </c>
      <c r="Z116" s="21">
        <f t="shared" si="20"/>
        <v>33</v>
      </c>
      <c r="AA116" s="25" t="s">
        <v>160</v>
      </c>
      <c r="AB116" s="21" t="s">
        <v>105</v>
      </c>
      <c r="AC116" s="21"/>
      <c r="AE116" s="90" t="s">
        <v>426</v>
      </c>
      <c r="AF116" s="82"/>
      <c r="CP116" s="19" t="str">
        <f t="shared" si="21"/>
        <v>Steg Günther</v>
      </c>
      <c r="CR116" s="19">
        <f t="shared" si="22"/>
        <v>33</v>
      </c>
      <c r="CS116" s="19" t="str">
        <f t="shared" si="23"/>
        <v>C</v>
      </c>
      <c r="CT116" s="154">
        <v>4226</v>
      </c>
      <c r="CU116" s="126"/>
      <c r="CV116" s="125">
        <v>413</v>
      </c>
      <c r="CW116" s="33">
        <f t="shared" si="32"/>
        <v>8</v>
      </c>
      <c r="CX116" s="83" t="str">
        <f t="shared" si="33"/>
        <v>Senior System-Controller</v>
      </c>
      <c r="CY116" s="125">
        <v>413</v>
      </c>
      <c r="CZ116" s="33">
        <f t="shared" si="30"/>
        <v>8</v>
      </c>
      <c r="DA116" s="83" t="str">
        <f t="shared" si="31"/>
        <v>Senior System-Controller</v>
      </c>
      <c r="DB116" s="20"/>
      <c r="DC116" s="125">
        <v>413</v>
      </c>
      <c r="DD116" s="33">
        <f t="shared" si="28"/>
        <v>8</v>
      </c>
      <c r="DE116" s="83" t="str">
        <f t="shared" si="29"/>
        <v>Senior System-Controller</v>
      </c>
    </row>
    <row r="117" spans="1:109" s="19" customFormat="1" ht="25.5" customHeight="1" x14ac:dyDescent="0.2">
      <c r="A117" s="53">
        <v>0</v>
      </c>
      <c r="B117" s="53"/>
      <c r="C117" s="53">
        <f t="shared" si="19"/>
        <v>1</v>
      </c>
      <c r="D117" s="55"/>
      <c r="E117" s="55"/>
      <c r="F117" s="55"/>
      <c r="G117" s="53">
        <v>1</v>
      </c>
      <c r="H117" s="53"/>
      <c r="I117" s="55"/>
      <c r="J117" s="53"/>
      <c r="K117" s="55"/>
      <c r="L117" s="55"/>
      <c r="M117" s="55">
        <v>1</v>
      </c>
      <c r="N117" s="59"/>
      <c r="O117" s="19" t="s">
        <v>361</v>
      </c>
      <c r="P117" s="15" t="s">
        <v>533</v>
      </c>
      <c r="Q117" s="15">
        <v>113</v>
      </c>
      <c r="R117" s="42"/>
      <c r="S117" s="27" t="s">
        <v>532</v>
      </c>
      <c r="T117" s="21">
        <v>1966</v>
      </c>
      <c r="U117" s="28" t="s">
        <v>534</v>
      </c>
      <c r="V117" s="21">
        <v>1992</v>
      </c>
      <c r="W117" s="25" t="s">
        <v>535</v>
      </c>
      <c r="X117" s="21">
        <v>1995</v>
      </c>
      <c r="Y117" s="25" t="s">
        <v>211</v>
      </c>
      <c r="Z117" s="21">
        <f t="shared" si="20"/>
        <v>20</v>
      </c>
      <c r="AA117" s="25" t="s">
        <v>692</v>
      </c>
      <c r="AB117" s="21" t="s">
        <v>105</v>
      </c>
      <c r="AC117" s="21"/>
      <c r="AE117" s="90" t="s">
        <v>537</v>
      </c>
      <c r="AF117" s="82"/>
      <c r="CP117" s="19" t="str">
        <f t="shared" si="21"/>
        <v>Grimm Stephan</v>
      </c>
      <c r="CR117" s="19">
        <f t="shared" si="22"/>
        <v>20</v>
      </c>
      <c r="CS117" s="19" t="str">
        <f t="shared" si="23"/>
        <v>C</v>
      </c>
      <c r="CT117" s="154">
        <v>3203</v>
      </c>
      <c r="CU117" s="126"/>
      <c r="CV117" s="125">
        <v>443</v>
      </c>
      <c r="CW117" s="33">
        <f t="shared" si="32"/>
        <v>9</v>
      </c>
      <c r="CX117" s="83" t="str">
        <f t="shared" si="33"/>
        <v>System-Spezialist 3</v>
      </c>
      <c r="CY117" s="125">
        <v>443</v>
      </c>
      <c r="CZ117" s="33">
        <f t="shared" si="30"/>
        <v>9</v>
      </c>
      <c r="DA117" s="83" t="str">
        <f t="shared" si="31"/>
        <v>System-Spezialist 3</v>
      </c>
      <c r="DB117" s="20"/>
      <c r="DC117" s="125">
        <v>413</v>
      </c>
      <c r="DD117" s="33">
        <f t="shared" ref="DD117:DD128" si="34">VLOOKUP($DC117,Funktionsbezeichnungen,3,0)</f>
        <v>8</v>
      </c>
      <c r="DE117" s="83" t="str">
        <f t="shared" ref="DE117:DE128" si="35">VLOOKUP($DC117,Funktionsbezeichnungen,2,0)</f>
        <v>Senior System-Controller</v>
      </c>
    </row>
    <row r="118" spans="1:109" s="19" customFormat="1" x14ac:dyDescent="0.2">
      <c r="A118" s="53">
        <v>0</v>
      </c>
      <c r="B118" s="53"/>
      <c r="C118" s="53">
        <f t="shared" si="19"/>
        <v>1</v>
      </c>
      <c r="D118" s="55"/>
      <c r="E118" s="55"/>
      <c r="F118" s="55"/>
      <c r="G118" s="53"/>
      <c r="H118" s="53"/>
      <c r="I118" s="55"/>
      <c r="J118" s="53"/>
      <c r="K118" s="55"/>
      <c r="L118" s="55"/>
      <c r="M118" s="55">
        <v>1</v>
      </c>
      <c r="N118" s="59"/>
      <c r="O118" s="19" t="s">
        <v>361</v>
      </c>
      <c r="P118" s="15" t="s">
        <v>512</v>
      </c>
      <c r="Q118" s="15">
        <v>114</v>
      </c>
      <c r="R118" s="42"/>
      <c r="S118" s="27" t="s">
        <v>204</v>
      </c>
      <c r="T118" s="21">
        <v>1978</v>
      </c>
      <c r="U118" s="28" t="s">
        <v>277</v>
      </c>
      <c r="V118" s="21">
        <v>1999</v>
      </c>
      <c r="W118" s="25"/>
      <c r="X118" s="21"/>
      <c r="Y118" s="25" t="s">
        <v>316</v>
      </c>
      <c r="Z118" s="21">
        <f t="shared" si="20"/>
        <v>13</v>
      </c>
      <c r="AA118" s="25" t="s">
        <v>205</v>
      </c>
      <c r="AB118" s="21" t="s">
        <v>121</v>
      </c>
      <c r="AC118" s="21"/>
      <c r="AE118" s="90" t="s">
        <v>427</v>
      </c>
      <c r="AF118" s="82"/>
      <c r="CP118" s="19" t="str">
        <f t="shared" si="21"/>
        <v>Hänni Alexander</v>
      </c>
      <c r="CR118" s="19">
        <f t="shared" si="22"/>
        <v>13</v>
      </c>
      <c r="CS118" s="19" t="str">
        <f t="shared" si="23"/>
        <v>D</v>
      </c>
      <c r="CT118" s="154">
        <v>6755</v>
      </c>
      <c r="CU118" s="126"/>
      <c r="CV118" s="125">
        <v>423</v>
      </c>
      <c r="CW118" s="33">
        <f t="shared" si="32"/>
        <v>7</v>
      </c>
      <c r="CX118" s="83" t="str">
        <f t="shared" si="33"/>
        <v>IC-Berater / -Techniker 3 / LAN-Supporter</v>
      </c>
      <c r="CY118" s="125">
        <v>422</v>
      </c>
      <c r="CZ118" s="33">
        <f t="shared" si="30"/>
        <v>6</v>
      </c>
      <c r="DA118" s="83" t="str">
        <f t="shared" si="31"/>
        <v>IC-Berater / -Techniker 2 / LAN-Grundstufe</v>
      </c>
      <c r="DB118" s="20"/>
      <c r="DC118" s="125">
        <v>422</v>
      </c>
      <c r="DD118" s="33">
        <f t="shared" si="34"/>
        <v>6</v>
      </c>
      <c r="DE118" s="83" t="str">
        <f t="shared" si="35"/>
        <v>IC-Berater / -Techniker 2 / LAN-Grundstufe</v>
      </c>
    </row>
    <row r="119" spans="1:109" s="19" customFormat="1" x14ac:dyDescent="0.2">
      <c r="A119" s="53">
        <v>0</v>
      </c>
      <c r="B119" s="53">
        <v>1</v>
      </c>
      <c r="C119" s="53">
        <f t="shared" si="19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357</v>
      </c>
      <c r="P119" s="15" t="s">
        <v>513</v>
      </c>
      <c r="Q119" s="15">
        <v>115</v>
      </c>
      <c r="R119" s="42" t="s">
        <v>344</v>
      </c>
      <c r="S119" s="27" t="s">
        <v>272</v>
      </c>
      <c r="T119" s="21">
        <v>1967</v>
      </c>
      <c r="U119" s="28" t="s">
        <v>274</v>
      </c>
      <c r="V119" s="21">
        <v>1986</v>
      </c>
      <c r="W119" s="25"/>
      <c r="X119" s="21"/>
      <c r="Y119" s="25"/>
      <c r="Z119" s="21">
        <f t="shared" si="20"/>
        <v>26</v>
      </c>
      <c r="AA119" s="25" t="s">
        <v>693</v>
      </c>
      <c r="AB119" s="21" t="s">
        <v>121</v>
      </c>
      <c r="AC119" s="21"/>
      <c r="AE119" s="90" t="s">
        <v>454</v>
      </c>
      <c r="AF119" s="82"/>
      <c r="CP119" s="19" t="str">
        <f t="shared" si="21"/>
        <v>Gerber Beatrice</v>
      </c>
      <c r="CR119" s="19">
        <f t="shared" si="22"/>
        <v>26</v>
      </c>
      <c r="CS119" s="19" t="str">
        <f t="shared" si="23"/>
        <v>D</v>
      </c>
      <c r="CT119" s="154">
        <v>4289</v>
      </c>
      <c r="CU119" s="126"/>
      <c r="CV119" s="125">
        <v>141</v>
      </c>
      <c r="CW119" s="33">
        <f t="shared" si="32"/>
        <v>8</v>
      </c>
      <c r="CX119" s="83" t="str">
        <f t="shared" si="33"/>
        <v>Kaufmännischer Fachspezialist 1</v>
      </c>
      <c r="CY119" s="125">
        <v>141</v>
      </c>
      <c r="CZ119" s="33">
        <f t="shared" si="30"/>
        <v>8</v>
      </c>
      <c r="DA119" s="83" t="str">
        <f t="shared" si="31"/>
        <v>Kaufmännischer Fachspezialist 1</v>
      </c>
      <c r="DB119" s="20"/>
      <c r="DC119" s="125">
        <v>141</v>
      </c>
      <c r="DD119" s="33">
        <f t="shared" si="34"/>
        <v>8</v>
      </c>
      <c r="DE119" s="83" t="str">
        <f t="shared" si="35"/>
        <v>Kaufmännischer Fachspezialist 1</v>
      </c>
    </row>
    <row r="120" spans="1:109" s="19" customFormat="1" x14ac:dyDescent="0.2">
      <c r="A120" s="53">
        <v>0</v>
      </c>
      <c r="B120" s="53">
        <v>1</v>
      </c>
      <c r="C120" s="53">
        <f t="shared" si="19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358</v>
      </c>
      <c r="P120" s="15" t="s">
        <v>514</v>
      </c>
      <c r="Q120" s="15">
        <v>116</v>
      </c>
      <c r="R120" s="42"/>
      <c r="S120" s="27" t="s">
        <v>230</v>
      </c>
      <c r="T120" s="21">
        <v>1965</v>
      </c>
      <c r="U120" s="28" t="s">
        <v>151</v>
      </c>
      <c r="V120" s="21">
        <v>1984</v>
      </c>
      <c r="W120" s="25"/>
      <c r="X120" s="21"/>
      <c r="Y120" s="25"/>
      <c r="Z120" s="21">
        <f t="shared" si="20"/>
        <v>28</v>
      </c>
      <c r="AA120" s="25" t="s">
        <v>339</v>
      </c>
      <c r="AB120" s="21" t="s">
        <v>121</v>
      </c>
      <c r="AC120" s="21"/>
      <c r="AE120" s="90" t="s">
        <v>425</v>
      </c>
      <c r="AF120" s="82"/>
      <c r="CP120" s="19" t="str">
        <f t="shared" si="21"/>
        <v>Eichenberger Sylvia</v>
      </c>
      <c r="CR120" s="19">
        <f t="shared" si="22"/>
        <v>28</v>
      </c>
      <c r="CS120" s="19" t="str">
        <f t="shared" si="23"/>
        <v>D</v>
      </c>
      <c r="CT120" s="154">
        <v>5626</v>
      </c>
      <c r="CU120" s="126"/>
      <c r="CV120" s="125">
        <v>134</v>
      </c>
      <c r="CW120" s="33">
        <f t="shared" si="32"/>
        <v>7</v>
      </c>
      <c r="CX120" s="83" t="str">
        <f t="shared" si="33"/>
        <v>Kaufmännischer Mitarbeiter 4 / Gruppenchef 2</v>
      </c>
      <c r="CY120" s="125">
        <v>134</v>
      </c>
      <c r="CZ120" s="33">
        <f t="shared" si="30"/>
        <v>7</v>
      </c>
      <c r="DA120" s="83" t="str">
        <f t="shared" si="31"/>
        <v>Kaufmännischer Mitarbeiter 4 / Gruppenchef 2</v>
      </c>
      <c r="DB120" s="20"/>
      <c r="DC120" s="125">
        <v>134</v>
      </c>
      <c r="DD120" s="33">
        <f t="shared" si="34"/>
        <v>7</v>
      </c>
      <c r="DE120" s="83" t="str">
        <f t="shared" si="35"/>
        <v>Kaufmännischer Mitarbeiter 4 / Gruppenchef 2</v>
      </c>
    </row>
    <row r="121" spans="1:109" s="19" customFormat="1" x14ac:dyDescent="0.2">
      <c r="A121" s="53">
        <v>0</v>
      </c>
      <c r="B121" s="53">
        <v>1</v>
      </c>
      <c r="C121" s="53">
        <f t="shared" si="19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360</v>
      </c>
      <c r="P121" s="15" t="s">
        <v>505</v>
      </c>
      <c r="Q121" s="15">
        <v>117</v>
      </c>
      <c r="R121" s="42"/>
      <c r="S121" s="27" t="s">
        <v>396</v>
      </c>
      <c r="T121" s="21">
        <v>1965</v>
      </c>
      <c r="U121" s="28" t="s">
        <v>397</v>
      </c>
      <c r="V121" s="21">
        <v>1985</v>
      </c>
      <c r="W121" s="25"/>
      <c r="X121" s="21"/>
      <c r="Y121" s="25"/>
      <c r="Z121" s="21">
        <f t="shared" si="20"/>
        <v>27</v>
      </c>
      <c r="AA121" s="25" t="s">
        <v>339</v>
      </c>
      <c r="AB121" s="21" t="s">
        <v>121</v>
      </c>
      <c r="AC121" s="21"/>
      <c r="AE121" s="90" t="s">
        <v>425</v>
      </c>
      <c r="AF121" s="82"/>
      <c r="CP121" s="19" t="str">
        <f t="shared" si="21"/>
        <v>Ehret-Kreutz Elke</v>
      </c>
      <c r="CR121" s="19">
        <f t="shared" si="22"/>
        <v>27</v>
      </c>
      <c r="CS121" s="19" t="str">
        <f t="shared" si="23"/>
        <v>D</v>
      </c>
      <c r="CT121" s="154">
        <v>5633</v>
      </c>
      <c r="CU121" s="126"/>
      <c r="CV121" s="125">
        <v>134</v>
      </c>
      <c r="CW121" s="33">
        <f t="shared" si="32"/>
        <v>7</v>
      </c>
      <c r="CX121" s="83" t="str">
        <f t="shared" si="33"/>
        <v>Kaufmännischer Mitarbeiter 4 / Gruppenchef 2</v>
      </c>
      <c r="CY121" s="125">
        <v>134</v>
      </c>
      <c r="CZ121" s="33">
        <f t="shared" si="30"/>
        <v>7</v>
      </c>
      <c r="DA121" s="83" t="str">
        <f t="shared" si="31"/>
        <v>Kaufmännischer Mitarbeiter 4 / Gruppenchef 2</v>
      </c>
      <c r="DB121" s="20"/>
      <c r="DC121" s="125">
        <v>134</v>
      </c>
      <c r="DD121" s="33">
        <f t="shared" si="34"/>
        <v>7</v>
      </c>
      <c r="DE121" s="83" t="str">
        <f t="shared" si="35"/>
        <v>Kaufmännischer Mitarbeiter 4 / Gruppenchef 2</v>
      </c>
    </row>
    <row r="122" spans="1:109" s="19" customFormat="1" x14ac:dyDescent="0.2">
      <c r="A122" s="53">
        <v>0</v>
      </c>
      <c r="B122" s="53">
        <v>1</v>
      </c>
      <c r="C122" s="53">
        <f t="shared" si="19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357</v>
      </c>
      <c r="P122" s="15" t="s">
        <v>579</v>
      </c>
      <c r="Q122" s="15">
        <v>118</v>
      </c>
      <c r="R122" s="42"/>
      <c r="S122" s="27" t="s">
        <v>580</v>
      </c>
      <c r="T122" s="21">
        <v>1965</v>
      </c>
      <c r="U122" s="28" t="s">
        <v>581</v>
      </c>
      <c r="V122" s="21">
        <v>1985</v>
      </c>
      <c r="W122" s="25"/>
      <c r="X122" s="21"/>
      <c r="Y122" s="25"/>
      <c r="Z122" s="21">
        <f t="shared" si="20"/>
        <v>27</v>
      </c>
      <c r="AA122" s="25" t="s">
        <v>414</v>
      </c>
      <c r="AB122" s="21" t="s">
        <v>142</v>
      </c>
      <c r="AC122" s="21"/>
      <c r="AE122" s="90" t="s">
        <v>428</v>
      </c>
      <c r="AF122" s="82"/>
      <c r="CP122" s="19" t="str">
        <f t="shared" si="21"/>
        <v>Boschung Brigitte</v>
      </c>
      <c r="CR122" s="19">
        <f t="shared" si="22"/>
        <v>27</v>
      </c>
      <c r="CS122" s="19" t="str">
        <f t="shared" si="23"/>
        <v>E</v>
      </c>
      <c r="CT122" s="154">
        <v>7703</v>
      </c>
      <c r="CU122" s="126"/>
      <c r="CV122" s="125">
        <v>112</v>
      </c>
      <c r="CW122" s="33">
        <f t="shared" si="32"/>
        <v>5</v>
      </c>
      <c r="CX122" s="83" t="str">
        <f t="shared" si="33"/>
        <v>Réceptionist / Telefonist / Service-Disponent 2</v>
      </c>
      <c r="CY122" s="125">
        <v>112</v>
      </c>
      <c r="CZ122" s="33">
        <f t="shared" si="30"/>
        <v>5</v>
      </c>
      <c r="DA122" s="83" t="str">
        <f t="shared" si="31"/>
        <v>Réceptionist / Telefonist / Service-Disponent 2</v>
      </c>
      <c r="DB122" s="20"/>
      <c r="DC122" s="125">
        <v>112</v>
      </c>
      <c r="DD122" s="33">
        <f t="shared" si="34"/>
        <v>5</v>
      </c>
      <c r="DE122" s="83" t="str">
        <f t="shared" si="35"/>
        <v>Réceptionist / Telefonist / Service-Disponent 2</v>
      </c>
    </row>
    <row r="123" spans="1:109" s="19" customFormat="1" x14ac:dyDescent="0.2">
      <c r="A123" s="53">
        <v>0</v>
      </c>
      <c r="B123" s="53">
        <v>1</v>
      </c>
      <c r="C123" s="53">
        <f t="shared" si="19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357</v>
      </c>
      <c r="P123" s="15" t="s">
        <v>884</v>
      </c>
      <c r="Q123" s="15">
        <v>119</v>
      </c>
      <c r="R123" s="42"/>
      <c r="S123" s="27" t="s">
        <v>883</v>
      </c>
      <c r="T123" s="21">
        <v>1970</v>
      </c>
      <c r="U123" s="28" t="s">
        <v>264</v>
      </c>
      <c r="V123" s="21">
        <v>1987</v>
      </c>
      <c r="W123" s="25"/>
      <c r="X123" s="21"/>
      <c r="Y123" s="25"/>
      <c r="Z123" s="21">
        <f t="shared" si="20"/>
        <v>25</v>
      </c>
      <c r="AA123" s="25" t="s">
        <v>414</v>
      </c>
      <c r="AB123" s="21" t="s">
        <v>142</v>
      </c>
      <c r="AC123" s="21"/>
      <c r="AE123" s="90" t="s">
        <v>428</v>
      </c>
      <c r="AF123" s="82"/>
      <c r="CP123" s="19" t="str">
        <f t="shared" si="21"/>
        <v>Wirtz Christine</v>
      </c>
      <c r="CR123" s="19">
        <f t="shared" si="22"/>
        <v>25</v>
      </c>
      <c r="CS123" s="19" t="str">
        <f t="shared" si="23"/>
        <v>E</v>
      </c>
      <c r="CT123" s="154">
        <v>5627</v>
      </c>
      <c r="CU123" s="126"/>
      <c r="CV123" s="125">
        <v>112</v>
      </c>
      <c r="CW123" s="33">
        <f t="shared" si="32"/>
        <v>5</v>
      </c>
      <c r="CX123" s="83" t="str">
        <f t="shared" si="33"/>
        <v>Réceptionist / Telefonist / Service-Disponent 2</v>
      </c>
      <c r="CY123" s="125">
        <v>112</v>
      </c>
      <c r="CZ123" s="33">
        <f t="shared" si="30"/>
        <v>5</v>
      </c>
      <c r="DA123" s="83" t="str">
        <f t="shared" si="31"/>
        <v>Réceptionist / Telefonist / Service-Disponent 2</v>
      </c>
      <c r="DB123" s="20"/>
      <c r="DC123" s="125">
        <v>112</v>
      </c>
      <c r="DD123" s="33">
        <f t="shared" si="34"/>
        <v>5</v>
      </c>
      <c r="DE123" s="83" t="str">
        <f t="shared" si="35"/>
        <v>Réceptionist / Telefonist / Service-Disponent 2</v>
      </c>
    </row>
    <row r="124" spans="1:109" s="19" customFormat="1" x14ac:dyDescent="0.2">
      <c r="A124" s="53">
        <v>0</v>
      </c>
      <c r="B124" s="53">
        <v>1</v>
      </c>
      <c r="C124" s="53">
        <f t="shared" si="19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358</v>
      </c>
      <c r="P124" s="15" t="s">
        <v>515</v>
      </c>
      <c r="Q124" s="15">
        <v>120</v>
      </c>
      <c r="R124" s="42"/>
      <c r="S124" s="27" t="s">
        <v>163</v>
      </c>
      <c r="T124" s="21">
        <v>1956</v>
      </c>
      <c r="U124" s="28"/>
      <c r="V124" s="21">
        <v>1989</v>
      </c>
      <c r="W124" s="25"/>
      <c r="X124" s="21"/>
      <c r="Y124" s="25"/>
      <c r="Z124" s="21">
        <f t="shared" si="20"/>
        <v>23</v>
      </c>
      <c r="AA124" s="25" t="s">
        <v>339</v>
      </c>
      <c r="AB124" s="21" t="s">
        <v>142</v>
      </c>
      <c r="AC124" s="21"/>
      <c r="AE124" s="90" t="s">
        <v>425</v>
      </c>
      <c r="AF124" s="82"/>
      <c r="CP124" s="19" t="str">
        <f t="shared" si="21"/>
        <v>Körkel Agnes</v>
      </c>
      <c r="CR124" s="19">
        <f t="shared" si="22"/>
        <v>23</v>
      </c>
      <c r="CS124" s="19" t="str">
        <f t="shared" si="23"/>
        <v>E</v>
      </c>
      <c r="CT124" s="154">
        <v>5605</v>
      </c>
      <c r="CU124" s="126"/>
      <c r="CV124" s="125">
        <v>132</v>
      </c>
      <c r="CW124" s="33">
        <f t="shared" si="32"/>
        <v>5</v>
      </c>
      <c r="CX124" s="83" t="str">
        <f t="shared" si="33"/>
        <v>Kaufmännischer Mitarbeiter 2</v>
      </c>
      <c r="CY124" s="125">
        <v>132</v>
      </c>
      <c r="CZ124" s="33">
        <f t="shared" si="30"/>
        <v>5</v>
      </c>
      <c r="DA124" s="83" t="str">
        <f t="shared" si="31"/>
        <v>Kaufmännischer Mitarbeiter 2</v>
      </c>
      <c r="DB124" s="20"/>
      <c r="DC124" s="125">
        <v>132</v>
      </c>
      <c r="DD124" s="33">
        <f t="shared" si="34"/>
        <v>5</v>
      </c>
      <c r="DE124" s="83" t="str">
        <f t="shared" si="35"/>
        <v>Kaufmännischer Mitarbeiter 2</v>
      </c>
    </row>
    <row r="125" spans="1:109" s="19" customFormat="1" x14ac:dyDescent="0.2">
      <c r="A125" s="53">
        <v>0</v>
      </c>
      <c r="B125" s="53">
        <v>1</v>
      </c>
      <c r="C125" s="53">
        <f t="shared" si="19"/>
        <v>0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361</v>
      </c>
      <c r="P125" s="15" t="s">
        <v>518</v>
      </c>
      <c r="Q125" s="15">
        <v>121</v>
      </c>
      <c r="R125" s="42"/>
      <c r="S125" s="27" t="s">
        <v>257</v>
      </c>
      <c r="T125" s="21">
        <v>1953</v>
      </c>
      <c r="U125" s="28" t="s">
        <v>256</v>
      </c>
      <c r="V125" s="21">
        <v>2004</v>
      </c>
      <c r="W125" s="25"/>
      <c r="X125" s="21"/>
      <c r="Y125" s="25"/>
      <c r="Z125" s="21">
        <f t="shared" si="20"/>
        <v>8</v>
      </c>
      <c r="AA125" s="25" t="s">
        <v>339</v>
      </c>
      <c r="AB125" s="21" t="s">
        <v>142</v>
      </c>
      <c r="AC125" s="21"/>
      <c r="AE125" s="90" t="s">
        <v>425</v>
      </c>
      <c r="AF125" s="82"/>
      <c r="CP125" s="19" t="str">
        <f t="shared" si="21"/>
        <v>Kalt Susanne</v>
      </c>
      <c r="CR125" s="19">
        <f t="shared" si="22"/>
        <v>8</v>
      </c>
      <c r="CS125" s="19" t="str">
        <f t="shared" si="23"/>
        <v>E</v>
      </c>
      <c r="CT125" s="154">
        <v>6758</v>
      </c>
      <c r="CU125" s="126"/>
      <c r="CV125" s="125">
        <v>132</v>
      </c>
      <c r="CW125" s="33">
        <f t="shared" si="32"/>
        <v>5</v>
      </c>
      <c r="CX125" s="83" t="str">
        <f t="shared" si="33"/>
        <v>Kaufmännischer Mitarbeiter 2</v>
      </c>
      <c r="CY125" s="125">
        <v>132</v>
      </c>
      <c r="CZ125" s="33">
        <f t="shared" si="30"/>
        <v>5</v>
      </c>
      <c r="DA125" s="83" t="str">
        <f t="shared" si="31"/>
        <v>Kaufmännischer Mitarbeiter 2</v>
      </c>
      <c r="DB125" s="20"/>
      <c r="DC125" s="125">
        <v>132</v>
      </c>
      <c r="DD125" s="33">
        <f t="shared" si="34"/>
        <v>5</v>
      </c>
      <c r="DE125" s="83" t="str">
        <f t="shared" si="35"/>
        <v>Kaufmännischer Mitarbeiter 2</v>
      </c>
    </row>
    <row r="126" spans="1:109" s="19" customFormat="1" x14ac:dyDescent="0.2">
      <c r="A126" s="53">
        <v>0</v>
      </c>
      <c r="B126" s="53">
        <v>1</v>
      </c>
      <c r="C126" s="53">
        <f t="shared" si="19"/>
        <v>1</v>
      </c>
      <c r="D126" s="55"/>
      <c r="E126" s="55"/>
      <c r="F126" s="55"/>
      <c r="G126" s="53"/>
      <c r="H126" s="53"/>
      <c r="I126" s="55"/>
      <c r="J126" s="53"/>
      <c r="K126" s="55"/>
      <c r="L126" s="55"/>
      <c r="M126" s="55">
        <v>1</v>
      </c>
      <c r="N126" s="59"/>
      <c r="O126" s="19" t="s">
        <v>361</v>
      </c>
      <c r="P126" s="15" t="s">
        <v>521</v>
      </c>
      <c r="Q126" s="15">
        <v>122</v>
      </c>
      <c r="R126" s="42" t="s">
        <v>345</v>
      </c>
      <c r="S126" s="27" t="s">
        <v>170</v>
      </c>
      <c r="T126" s="21">
        <v>1961</v>
      </c>
      <c r="U126" s="28" t="s">
        <v>169</v>
      </c>
      <c r="V126" s="21">
        <v>1980</v>
      </c>
      <c r="W126" s="25"/>
      <c r="X126" s="21"/>
      <c r="Y126" s="25"/>
      <c r="Z126" s="21">
        <f t="shared" si="20"/>
        <v>32</v>
      </c>
      <c r="AA126" s="25" t="s">
        <v>169</v>
      </c>
      <c r="AB126" s="21" t="s">
        <v>142</v>
      </c>
      <c r="AC126" s="21"/>
      <c r="AE126" s="90" t="s">
        <v>429</v>
      </c>
      <c r="AF126" s="82"/>
      <c r="CP126" s="19" t="str">
        <f t="shared" si="21"/>
        <v>Eilers Brigitte</v>
      </c>
      <c r="CR126" s="19">
        <f t="shared" si="22"/>
        <v>32</v>
      </c>
      <c r="CS126" s="19" t="str">
        <f t="shared" si="23"/>
        <v>E</v>
      </c>
      <c r="CT126" s="154">
        <v>6740</v>
      </c>
      <c r="CU126" s="126"/>
      <c r="CV126" s="125">
        <v>133</v>
      </c>
      <c r="CW126" s="33">
        <f t="shared" si="32"/>
        <v>6</v>
      </c>
      <c r="CX126" s="83" t="str">
        <f t="shared" si="33"/>
        <v>Kaufmännischer Mitarbeiter 3 / Gruppenchef 1</v>
      </c>
      <c r="CY126" s="125">
        <v>133</v>
      </c>
      <c r="CZ126" s="33">
        <f t="shared" si="30"/>
        <v>6</v>
      </c>
      <c r="DA126" s="83" t="str">
        <f t="shared" si="31"/>
        <v>Kaufmännischer Mitarbeiter 3 / Gruppenchef 1</v>
      </c>
      <c r="DB126" s="20"/>
      <c r="DC126" s="125">
        <v>133</v>
      </c>
      <c r="DD126" s="33">
        <f t="shared" si="34"/>
        <v>6</v>
      </c>
      <c r="DE126" s="83" t="str">
        <f t="shared" si="35"/>
        <v>Kaufmännischer Mitarbeiter 3 / Gruppenchef 1</v>
      </c>
    </row>
    <row r="127" spans="1:109" s="19" customFormat="1" x14ac:dyDescent="0.2">
      <c r="A127" s="53">
        <v>0</v>
      </c>
      <c r="B127" s="53">
        <v>1</v>
      </c>
      <c r="C127" s="53">
        <f t="shared" si="19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361</v>
      </c>
      <c r="P127" s="15" t="s">
        <v>519</v>
      </c>
      <c r="Q127" s="15">
        <v>123</v>
      </c>
      <c r="R127" s="42"/>
      <c r="S127" s="27" t="s">
        <v>911</v>
      </c>
      <c r="T127" s="21">
        <v>1969</v>
      </c>
      <c r="U127" s="28" t="s">
        <v>245</v>
      </c>
      <c r="V127" s="21">
        <v>1988</v>
      </c>
      <c r="W127" s="25"/>
      <c r="X127" s="21"/>
      <c r="Y127" s="25"/>
      <c r="Z127" s="21">
        <f t="shared" si="20"/>
        <v>24</v>
      </c>
      <c r="AA127" s="25" t="s">
        <v>169</v>
      </c>
      <c r="AB127" s="21" t="s">
        <v>142</v>
      </c>
      <c r="AC127" s="21"/>
      <c r="AE127" s="90" t="s">
        <v>429</v>
      </c>
      <c r="AF127" s="82"/>
      <c r="CP127" s="19" t="str">
        <f t="shared" si="21"/>
        <v>Barth Sandra</v>
      </c>
      <c r="CR127" s="19">
        <f t="shared" si="22"/>
        <v>24</v>
      </c>
      <c r="CS127" s="19" t="str">
        <f t="shared" si="23"/>
        <v>E</v>
      </c>
      <c r="CT127" s="154">
        <v>7701</v>
      </c>
      <c r="CU127" s="126"/>
      <c r="CV127" s="125">
        <v>132</v>
      </c>
      <c r="CW127" s="33">
        <f t="shared" si="32"/>
        <v>5</v>
      </c>
      <c r="CX127" s="83" t="str">
        <f t="shared" si="33"/>
        <v>Kaufmännischer Mitarbeiter 2</v>
      </c>
      <c r="CY127" s="125">
        <v>132</v>
      </c>
      <c r="CZ127" s="33">
        <f t="shared" si="30"/>
        <v>5</v>
      </c>
      <c r="DA127" s="83" t="str">
        <f t="shared" si="31"/>
        <v>Kaufmännischer Mitarbeiter 2</v>
      </c>
      <c r="DB127" s="20"/>
      <c r="DC127" s="125">
        <v>132</v>
      </c>
      <c r="DD127" s="33">
        <f t="shared" si="34"/>
        <v>5</v>
      </c>
      <c r="DE127" s="83" t="str">
        <f t="shared" si="35"/>
        <v>Kaufmännischer Mitarbeiter 2</v>
      </c>
    </row>
    <row r="128" spans="1:109" s="19" customFormat="1" x14ac:dyDescent="0.2">
      <c r="A128" s="53">
        <v>0</v>
      </c>
      <c r="B128" s="53"/>
      <c r="C128" s="53">
        <f t="shared" si="19"/>
        <v>1</v>
      </c>
      <c r="D128" s="55"/>
      <c r="E128" s="55"/>
      <c r="F128" s="55"/>
      <c r="G128" s="53"/>
      <c r="H128" s="53"/>
      <c r="I128" s="55"/>
      <c r="J128" s="53"/>
      <c r="K128" s="55"/>
      <c r="L128" s="55"/>
      <c r="M128" s="55">
        <v>1</v>
      </c>
      <c r="N128" s="59"/>
      <c r="O128" s="19" t="s">
        <v>359</v>
      </c>
      <c r="P128" s="15" t="s">
        <v>522</v>
      </c>
      <c r="Q128" s="15">
        <v>124</v>
      </c>
      <c r="R128" s="42"/>
      <c r="S128" s="27" t="s">
        <v>171</v>
      </c>
      <c r="T128" s="21">
        <v>1960</v>
      </c>
      <c r="U128" s="28"/>
      <c r="V128" s="21">
        <v>1984</v>
      </c>
      <c r="W128" s="25"/>
      <c r="X128" s="21"/>
      <c r="Y128" s="25"/>
      <c r="Z128" s="21">
        <f t="shared" si="20"/>
        <v>28</v>
      </c>
      <c r="AA128" s="25" t="s">
        <v>172</v>
      </c>
      <c r="AB128" s="21" t="s">
        <v>147</v>
      </c>
      <c r="AC128" s="21"/>
      <c r="AE128" s="90" t="s">
        <v>430</v>
      </c>
      <c r="AF128" s="82"/>
      <c r="CP128" s="19" t="str">
        <f t="shared" si="21"/>
        <v>Schurrer Gabriel</v>
      </c>
      <c r="CR128" s="19">
        <f t="shared" si="22"/>
        <v>28</v>
      </c>
      <c r="CS128" s="19" t="str">
        <f t="shared" si="23"/>
        <v>F</v>
      </c>
      <c r="CT128" s="154">
        <v>7654</v>
      </c>
      <c r="CU128" s="126"/>
      <c r="CV128" s="125">
        <v>614</v>
      </c>
      <c r="CW128" s="33">
        <f t="shared" si="32"/>
        <v>4</v>
      </c>
      <c r="CX128" s="83" t="str">
        <f t="shared" si="33"/>
        <v>Laborassistenz 2</v>
      </c>
      <c r="CY128" s="125">
        <v>614</v>
      </c>
      <c r="CZ128" s="33">
        <f t="shared" si="30"/>
        <v>4</v>
      </c>
      <c r="DA128" s="83" t="str">
        <f t="shared" si="31"/>
        <v>Laborassistenz 2</v>
      </c>
      <c r="DB128" s="20"/>
      <c r="DC128" s="125">
        <v>614</v>
      </c>
      <c r="DD128" s="33">
        <f t="shared" si="34"/>
        <v>4</v>
      </c>
      <c r="DE128" s="83" t="str">
        <f t="shared" si="35"/>
        <v>Laborassistenz 2</v>
      </c>
    </row>
    <row r="129" spans="1:114" s="19" customFormat="1" x14ac:dyDescent="0.2">
      <c r="A129" s="53">
        <v>0</v>
      </c>
      <c r="B129" s="53"/>
      <c r="C129" s="53">
        <f>IF(Z129&gt;=10,1,0)</f>
        <v>0</v>
      </c>
      <c r="D129" s="55"/>
      <c r="E129" s="55"/>
      <c r="F129" s="55"/>
      <c r="G129" s="53"/>
      <c r="H129" s="53"/>
      <c r="I129" s="55"/>
      <c r="J129" s="53"/>
      <c r="K129" s="55"/>
      <c r="L129" s="55"/>
      <c r="M129" s="55"/>
      <c r="N129" s="59">
        <v>1</v>
      </c>
      <c r="O129" s="19" t="s">
        <v>361</v>
      </c>
      <c r="P129" s="15" t="s">
        <v>897</v>
      </c>
      <c r="Q129" s="15">
        <v>125</v>
      </c>
      <c r="R129" s="161" t="s">
        <v>365</v>
      </c>
      <c r="S129" s="27" t="s">
        <v>896</v>
      </c>
      <c r="T129" s="21">
        <v>1990</v>
      </c>
      <c r="U129" s="28" t="s">
        <v>265</v>
      </c>
      <c r="V129" s="21"/>
      <c r="W129" s="25"/>
      <c r="X129" s="21"/>
      <c r="Y129" s="25"/>
      <c r="Z129" s="21"/>
      <c r="AA129" s="25" t="s">
        <v>265</v>
      </c>
      <c r="AB129" s="21" t="s">
        <v>149</v>
      </c>
      <c r="AC129" s="21"/>
      <c r="AE129" s="90" t="s">
        <v>380</v>
      </c>
      <c r="AF129" s="82"/>
      <c r="CT129" s="154"/>
      <c r="CU129" s="126"/>
      <c r="CV129" s="125"/>
      <c r="CW129" s="33"/>
      <c r="CX129" s="83"/>
      <c r="CY129" s="125"/>
      <c r="CZ129" s="33"/>
      <c r="DA129" s="83"/>
      <c r="DB129" s="20"/>
      <c r="DC129" s="33"/>
      <c r="DD129" s="33"/>
      <c r="DE129" s="83"/>
    </row>
    <row r="130" spans="1:114" s="19" customFormat="1" x14ac:dyDescent="0.2">
      <c r="A130" s="53">
        <v>0</v>
      </c>
      <c r="B130" s="53"/>
      <c r="C130" s="53">
        <f>IF(Z130&gt;=10,1,0)</f>
        <v>0</v>
      </c>
      <c r="D130" s="55"/>
      <c r="E130" s="55"/>
      <c r="F130" s="55"/>
      <c r="G130" s="53"/>
      <c r="H130" s="53"/>
      <c r="I130" s="55"/>
      <c r="J130" s="53"/>
      <c r="K130" s="55"/>
      <c r="L130" s="55"/>
      <c r="M130" s="55"/>
      <c r="N130" s="59">
        <v>1</v>
      </c>
      <c r="O130" s="19" t="s">
        <v>358</v>
      </c>
      <c r="P130" s="15" t="s">
        <v>925</v>
      </c>
      <c r="Q130" s="15">
        <v>126</v>
      </c>
      <c r="R130" s="161"/>
      <c r="S130" s="27" t="s">
        <v>924</v>
      </c>
      <c r="T130" s="21">
        <v>1993</v>
      </c>
      <c r="U130" s="28" t="s">
        <v>248</v>
      </c>
      <c r="V130" s="21"/>
      <c r="W130" s="25"/>
      <c r="X130" s="21"/>
      <c r="Y130" s="25"/>
      <c r="Z130" s="21"/>
      <c r="AA130" s="25" t="s">
        <v>248</v>
      </c>
      <c r="AB130" s="21" t="s">
        <v>149</v>
      </c>
      <c r="AC130" s="21"/>
      <c r="AE130" s="90" t="s">
        <v>380</v>
      </c>
      <c r="AF130" s="82"/>
      <c r="CT130" s="154"/>
      <c r="CU130" s="126"/>
      <c r="CV130" s="125"/>
      <c r="CW130" s="33"/>
      <c r="CX130" s="83"/>
      <c r="CY130" s="125"/>
      <c r="CZ130" s="33"/>
      <c r="DA130" s="83"/>
      <c r="DB130" s="20"/>
      <c r="DC130" s="33"/>
      <c r="DD130" s="33"/>
      <c r="DE130" s="83"/>
    </row>
    <row r="131" spans="1:114" s="19" customFormat="1" x14ac:dyDescent="0.2">
      <c r="A131" s="53">
        <v>0</v>
      </c>
      <c r="B131" s="53"/>
      <c r="C131" s="53">
        <f t="shared" si="19"/>
        <v>0</v>
      </c>
      <c r="D131" s="55"/>
      <c r="E131" s="55"/>
      <c r="F131" s="55"/>
      <c r="G131" s="53"/>
      <c r="H131" s="53"/>
      <c r="I131" s="55"/>
      <c r="J131" s="53"/>
      <c r="K131" s="55">
        <v>1</v>
      </c>
      <c r="L131" s="55"/>
      <c r="M131" s="55"/>
      <c r="N131" s="59"/>
      <c r="O131" s="19" t="s">
        <v>360</v>
      </c>
      <c r="P131" s="15" t="s">
        <v>590</v>
      </c>
      <c r="Q131" s="15">
        <v>127</v>
      </c>
      <c r="R131" s="42"/>
      <c r="S131" s="27" t="s">
        <v>591</v>
      </c>
      <c r="T131" s="21">
        <v>1992</v>
      </c>
      <c r="U131" s="28" t="s">
        <v>235</v>
      </c>
      <c r="V131" s="21"/>
      <c r="W131" s="25"/>
      <c r="X131" s="21"/>
      <c r="Y131" s="25" t="s">
        <v>173</v>
      </c>
      <c r="Z131" s="21"/>
      <c r="AA131" s="25" t="s">
        <v>174</v>
      </c>
      <c r="AB131" s="21" t="s">
        <v>175</v>
      </c>
      <c r="AC131" s="21"/>
      <c r="AE131" s="90" t="s">
        <v>381</v>
      </c>
      <c r="AF131" s="82"/>
      <c r="CT131" s="154"/>
      <c r="CU131" s="126"/>
      <c r="CV131" s="125"/>
      <c r="CW131" s="33"/>
      <c r="CX131" s="83"/>
      <c r="CY131" s="125"/>
      <c r="CZ131" s="33"/>
      <c r="DA131" s="83"/>
      <c r="DB131" s="20"/>
      <c r="DC131" s="33"/>
      <c r="DD131" s="33"/>
      <c r="DE131" s="83"/>
    </row>
    <row r="132" spans="1:114" s="19" customFormat="1" x14ac:dyDescent="0.2">
      <c r="A132" s="53">
        <v>0</v>
      </c>
      <c r="B132" s="53"/>
      <c r="C132" s="53">
        <f t="shared" si="19"/>
        <v>0</v>
      </c>
      <c r="D132" s="55"/>
      <c r="E132" s="55"/>
      <c r="F132" s="55"/>
      <c r="G132" s="53"/>
      <c r="H132" s="53"/>
      <c r="I132" s="55"/>
      <c r="J132" s="53"/>
      <c r="K132" s="55">
        <v>1</v>
      </c>
      <c r="L132" s="55"/>
      <c r="M132" s="55"/>
      <c r="N132" s="59"/>
      <c r="O132" s="19" t="s">
        <v>358</v>
      </c>
      <c r="P132" s="15" t="s">
        <v>594</v>
      </c>
      <c r="Q132" s="15">
        <v>128</v>
      </c>
      <c r="R132" s="42"/>
      <c r="S132" s="27" t="s">
        <v>595</v>
      </c>
      <c r="T132" s="21">
        <v>1992</v>
      </c>
      <c r="U132" s="28" t="s">
        <v>235</v>
      </c>
      <c r="V132" s="21"/>
      <c r="W132" s="25"/>
      <c r="X132" s="21"/>
      <c r="Y132" s="25" t="s">
        <v>173</v>
      </c>
      <c r="Z132" s="21"/>
      <c r="AA132" s="25" t="s">
        <v>174</v>
      </c>
      <c r="AB132" s="21" t="s">
        <v>175</v>
      </c>
      <c r="AC132" s="21"/>
      <c r="AE132" s="90" t="s">
        <v>381</v>
      </c>
      <c r="AF132" s="82"/>
      <c r="CT132" s="154"/>
      <c r="CU132" s="126"/>
      <c r="CV132" s="125"/>
      <c r="CW132" s="33"/>
      <c r="CX132" s="83"/>
      <c r="CY132" s="125"/>
      <c r="CZ132" s="33"/>
      <c r="DA132" s="83"/>
      <c r="DB132" s="20"/>
      <c r="DC132" s="33"/>
      <c r="DD132" s="33"/>
      <c r="DE132" s="83"/>
    </row>
    <row r="133" spans="1:114" s="19" customFormat="1" x14ac:dyDescent="0.2">
      <c r="A133" s="53">
        <v>0</v>
      </c>
      <c r="B133" s="53"/>
      <c r="C133" s="53">
        <f t="shared" si="19"/>
        <v>0</v>
      </c>
      <c r="D133" s="55"/>
      <c r="E133" s="55"/>
      <c r="F133" s="55"/>
      <c r="G133" s="53"/>
      <c r="H133" s="53"/>
      <c r="I133" s="55"/>
      <c r="J133" s="53"/>
      <c r="K133" s="55">
        <v>1</v>
      </c>
      <c r="L133" s="55"/>
      <c r="M133" s="55"/>
      <c r="N133" s="59"/>
      <c r="O133" s="19" t="s">
        <v>360</v>
      </c>
      <c r="P133" s="15" t="s">
        <v>593</v>
      </c>
      <c r="Q133" s="15">
        <v>129</v>
      </c>
      <c r="R133" s="42"/>
      <c r="S133" s="27" t="s">
        <v>592</v>
      </c>
      <c r="T133" s="21">
        <v>1993</v>
      </c>
      <c r="U133" s="28" t="s">
        <v>235</v>
      </c>
      <c r="V133" s="21"/>
      <c r="W133" s="25"/>
      <c r="X133" s="21"/>
      <c r="Y133" s="25" t="s">
        <v>173</v>
      </c>
      <c r="Z133" s="21"/>
      <c r="AA133" s="25" t="s">
        <v>174</v>
      </c>
      <c r="AB133" s="21" t="s">
        <v>175</v>
      </c>
      <c r="AC133" s="21"/>
      <c r="AE133" s="90" t="s">
        <v>381</v>
      </c>
      <c r="AF133" s="82"/>
      <c r="CT133" s="154"/>
      <c r="CU133" s="126"/>
      <c r="CV133" s="125"/>
      <c r="CW133" s="33"/>
      <c r="CX133" s="83"/>
      <c r="CY133" s="125"/>
      <c r="CZ133" s="33"/>
      <c r="DA133" s="83"/>
      <c r="DB133" s="20"/>
      <c r="DC133" s="33"/>
      <c r="DD133" s="33"/>
      <c r="DE133" s="83"/>
    </row>
    <row r="134" spans="1:114" s="19" customFormat="1" x14ac:dyDescent="0.2">
      <c r="A134" s="53">
        <v>0</v>
      </c>
      <c r="B134" s="53"/>
      <c r="C134" s="53">
        <f t="shared" si="19"/>
        <v>0</v>
      </c>
      <c r="D134" s="55"/>
      <c r="E134" s="55"/>
      <c r="F134" s="55"/>
      <c r="G134" s="53"/>
      <c r="H134" s="53"/>
      <c r="I134" s="55"/>
      <c r="J134" s="53"/>
      <c r="K134" s="55">
        <v>1</v>
      </c>
      <c r="L134" s="55"/>
      <c r="M134" s="55"/>
      <c r="N134" s="59"/>
      <c r="O134" s="19" t="s">
        <v>361</v>
      </c>
      <c r="P134" s="15" t="s">
        <v>623</v>
      </c>
      <c r="Q134" s="15">
        <v>130</v>
      </c>
      <c r="R134" s="42"/>
      <c r="S134" s="27" t="s">
        <v>622</v>
      </c>
      <c r="T134" s="21">
        <v>1994</v>
      </c>
      <c r="U134" s="28" t="s">
        <v>628</v>
      </c>
      <c r="V134" s="21"/>
      <c r="W134" s="25"/>
      <c r="X134" s="21"/>
      <c r="Y134" s="25" t="s">
        <v>176</v>
      </c>
      <c r="Z134" s="21"/>
      <c r="AA134" s="25" t="s">
        <v>174</v>
      </c>
      <c r="AB134" s="21" t="s">
        <v>175</v>
      </c>
      <c r="AC134" s="21"/>
      <c r="AE134" s="90" t="s">
        <v>381</v>
      </c>
      <c r="AF134" s="82"/>
      <c r="CT134" s="154"/>
      <c r="CU134" s="126"/>
      <c r="CV134" s="125"/>
      <c r="CW134" s="33"/>
      <c r="CX134" s="83"/>
      <c r="CY134" s="125"/>
      <c r="CZ134" s="33"/>
      <c r="DA134" s="83"/>
      <c r="DB134" s="20"/>
      <c r="DC134" s="33"/>
      <c r="DD134" s="33"/>
      <c r="DE134" s="83"/>
    </row>
    <row r="135" spans="1:114" s="19" customFormat="1" x14ac:dyDescent="0.2">
      <c r="A135" s="53">
        <v>0</v>
      </c>
      <c r="B135" s="53"/>
      <c r="C135" s="53">
        <f t="shared" si="19"/>
        <v>0</v>
      </c>
      <c r="D135" s="55"/>
      <c r="E135" s="55"/>
      <c r="F135" s="55"/>
      <c r="G135" s="53"/>
      <c r="H135" s="53"/>
      <c r="I135" s="55"/>
      <c r="J135" s="53"/>
      <c r="K135" s="55">
        <v>1</v>
      </c>
      <c r="L135" s="55"/>
      <c r="M135" s="55"/>
      <c r="N135" s="59"/>
      <c r="O135" s="19" t="s">
        <v>358</v>
      </c>
      <c r="P135" s="15" t="s">
        <v>625</v>
      </c>
      <c r="Q135" s="15">
        <v>131</v>
      </c>
      <c r="R135" s="42"/>
      <c r="S135" s="27" t="s">
        <v>624</v>
      </c>
      <c r="T135" s="21">
        <v>1995</v>
      </c>
      <c r="U135" s="28" t="s">
        <v>628</v>
      </c>
      <c r="V135" s="21"/>
      <c r="W135" s="25"/>
      <c r="X135" s="21"/>
      <c r="Y135" s="25" t="s">
        <v>176</v>
      </c>
      <c r="Z135" s="21"/>
      <c r="AA135" s="25" t="s">
        <v>174</v>
      </c>
      <c r="AB135" s="21" t="s">
        <v>175</v>
      </c>
      <c r="AC135" s="21"/>
      <c r="AE135" s="90" t="s">
        <v>381</v>
      </c>
      <c r="AF135" s="82"/>
      <c r="CT135" s="154"/>
      <c r="CU135" s="126"/>
      <c r="CV135" s="125"/>
      <c r="CW135" s="33"/>
      <c r="CX135" s="83"/>
      <c r="CY135" s="125"/>
      <c r="CZ135" s="33"/>
      <c r="DA135" s="83"/>
      <c r="DB135" s="20"/>
      <c r="DC135" s="33"/>
      <c r="DD135" s="33"/>
      <c r="DE135" s="83"/>
    </row>
    <row r="136" spans="1:114" s="19" customFormat="1" x14ac:dyDescent="0.2">
      <c r="A136" s="53">
        <v>0</v>
      </c>
      <c r="B136" s="53"/>
      <c r="C136" s="53">
        <f t="shared" si="19"/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358</v>
      </c>
      <c r="P136" s="15" t="s">
        <v>627</v>
      </c>
      <c r="Q136" s="15">
        <v>132</v>
      </c>
      <c r="R136" s="42"/>
      <c r="S136" s="27" t="s">
        <v>626</v>
      </c>
      <c r="T136" s="21">
        <v>1995</v>
      </c>
      <c r="U136" s="28" t="s">
        <v>628</v>
      </c>
      <c r="V136" s="21"/>
      <c r="W136" s="25"/>
      <c r="X136" s="21"/>
      <c r="Y136" s="25" t="s">
        <v>176</v>
      </c>
      <c r="Z136" s="21"/>
      <c r="AA136" s="25" t="s">
        <v>174</v>
      </c>
      <c r="AB136" s="21" t="s">
        <v>175</v>
      </c>
      <c r="AC136" s="21"/>
      <c r="AE136" s="90" t="s">
        <v>381</v>
      </c>
      <c r="AF136" s="82"/>
      <c r="CT136" s="154"/>
      <c r="CU136" s="126"/>
      <c r="CV136" s="125"/>
      <c r="CW136" s="33"/>
      <c r="CX136" s="83"/>
      <c r="CY136" s="125"/>
      <c r="CZ136" s="33"/>
      <c r="DA136" s="83"/>
      <c r="DB136" s="20"/>
      <c r="DC136" s="33"/>
      <c r="DD136" s="33"/>
      <c r="DE136" s="83"/>
    </row>
    <row r="137" spans="1:114" s="19" customFormat="1" x14ac:dyDescent="0.2">
      <c r="A137" s="53">
        <v>0</v>
      </c>
      <c r="B137" s="53"/>
      <c r="C137" s="53">
        <f>IF(Z137&gt;=10,1,0)</f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361</v>
      </c>
      <c r="P137" s="15" t="s">
        <v>359</v>
      </c>
      <c r="Q137" s="15">
        <v>133</v>
      </c>
      <c r="R137" s="42"/>
      <c r="S137" s="27" t="s">
        <v>882</v>
      </c>
      <c r="T137" s="21">
        <v>1995</v>
      </c>
      <c r="U137" s="28" t="s">
        <v>628</v>
      </c>
      <c r="V137" s="21"/>
      <c r="W137" s="25"/>
      <c r="X137" s="21"/>
      <c r="Y137" s="25" t="s">
        <v>180</v>
      </c>
      <c r="Z137" s="21"/>
      <c r="AA137" s="25" t="s">
        <v>174</v>
      </c>
      <c r="AB137" s="21" t="s">
        <v>177</v>
      </c>
      <c r="AC137" s="21"/>
      <c r="AE137" s="90" t="s">
        <v>381</v>
      </c>
      <c r="AF137" s="82"/>
      <c r="CT137" s="154"/>
      <c r="CU137" s="126"/>
      <c r="CV137" s="125"/>
      <c r="CW137" s="33"/>
      <c r="CX137" s="83"/>
      <c r="CY137" s="125"/>
      <c r="CZ137" s="33"/>
      <c r="DA137" s="83"/>
      <c r="DB137" s="20"/>
      <c r="DC137" s="33"/>
      <c r="DD137" s="33"/>
      <c r="DE137" s="83"/>
    </row>
    <row r="138" spans="1:114" s="19" customFormat="1" x14ac:dyDescent="0.2">
      <c r="A138" s="53">
        <v>0</v>
      </c>
      <c r="B138" s="53"/>
      <c r="C138" s="53">
        <f>IF(Z138&gt;=10,1,0)</f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361</v>
      </c>
      <c r="P138" s="15" t="s">
        <v>904</v>
      </c>
      <c r="Q138" s="15">
        <v>134</v>
      </c>
      <c r="R138" s="42"/>
      <c r="S138" s="27" t="s">
        <v>863</v>
      </c>
      <c r="T138" s="21">
        <v>1992</v>
      </c>
      <c r="U138" s="28" t="s">
        <v>628</v>
      </c>
      <c r="V138" s="21"/>
      <c r="W138" s="25"/>
      <c r="X138" s="21"/>
      <c r="Y138" s="25" t="s">
        <v>180</v>
      </c>
      <c r="Z138" s="21"/>
      <c r="AA138" s="25" t="s">
        <v>174</v>
      </c>
      <c r="AB138" s="21" t="s">
        <v>177</v>
      </c>
      <c r="AC138" s="21"/>
      <c r="AE138" s="90" t="s">
        <v>381</v>
      </c>
      <c r="AF138" s="82"/>
      <c r="CT138" s="154"/>
      <c r="CU138" s="126"/>
      <c r="CV138" s="125"/>
      <c r="CW138" s="33"/>
      <c r="CX138" s="83"/>
      <c r="CY138" s="125"/>
      <c r="CZ138" s="33"/>
      <c r="DA138" s="83"/>
      <c r="DB138" s="20"/>
      <c r="DC138" s="33"/>
      <c r="DD138" s="33"/>
      <c r="DE138" s="83"/>
    </row>
    <row r="139" spans="1:114" s="19" customFormat="1" x14ac:dyDescent="0.2">
      <c r="A139" s="53">
        <v>0</v>
      </c>
      <c r="B139" s="53"/>
      <c r="C139" s="53">
        <f>IF(Z139&gt;=10,1,0)</f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361</v>
      </c>
      <c r="P139" s="15" t="s">
        <v>903</v>
      </c>
      <c r="Q139" s="15">
        <v>135</v>
      </c>
      <c r="R139" s="42"/>
      <c r="S139" s="27" t="s">
        <v>900</v>
      </c>
      <c r="T139" s="21">
        <v>1996</v>
      </c>
      <c r="U139" s="28" t="s">
        <v>628</v>
      </c>
      <c r="V139" s="21"/>
      <c r="W139" s="25"/>
      <c r="X139" s="21"/>
      <c r="Y139" s="25" t="s">
        <v>182</v>
      </c>
      <c r="Z139" s="21"/>
      <c r="AA139" s="25" t="s">
        <v>174</v>
      </c>
      <c r="AB139" s="21" t="s">
        <v>177</v>
      </c>
      <c r="AC139" s="21"/>
      <c r="AE139" s="90" t="s">
        <v>381</v>
      </c>
      <c r="AF139" s="82"/>
      <c r="CT139" s="154"/>
      <c r="CU139" s="126"/>
      <c r="CV139" s="125"/>
      <c r="CW139" s="33"/>
      <c r="CX139" s="83"/>
      <c r="CY139" s="125"/>
      <c r="CZ139" s="33"/>
      <c r="DA139" s="83"/>
      <c r="DB139" s="20"/>
      <c r="DC139" s="33"/>
      <c r="DD139" s="33"/>
      <c r="DE139" s="83"/>
    </row>
    <row r="140" spans="1:114" s="19" customFormat="1" x14ac:dyDescent="0.2">
      <c r="A140" s="53">
        <v>0</v>
      </c>
      <c r="B140" s="53"/>
      <c r="C140" s="53">
        <f t="shared" si="19"/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361</v>
      </c>
      <c r="P140" s="15" t="s">
        <v>902</v>
      </c>
      <c r="Q140" s="15">
        <v>136</v>
      </c>
      <c r="R140" s="42"/>
      <c r="S140" s="27" t="s">
        <v>899</v>
      </c>
      <c r="T140" s="21">
        <v>1995</v>
      </c>
      <c r="U140" s="28" t="s">
        <v>628</v>
      </c>
      <c r="V140" s="21"/>
      <c r="W140" s="25"/>
      <c r="X140" s="21"/>
      <c r="Y140" s="25" t="s">
        <v>182</v>
      </c>
      <c r="Z140" s="21"/>
      <c r="AA140" s="25" t="s">
        <v>174</v>
      </c>
      <c r="AB140" s="21" t="s">
        <v>177</v>
      </c>
      <c r="AC140" s="21"/>
      <c r="AE140" s="90" t="s">
        <v>381</v>
      </c>
      <c r="AF140" s="82"/>
      <c r="CT140" s="154"/>
      <c r="CU140" s="126"/>
      <c r="CV140" s="125"/>
      <c r="CW140" s="33"/>
      <c r="CX140" s="83"/>
      <c r="CY140" s="125"/>
      <c r="CZ140" s="33"/>
      <c r="DA140" s="83"/>
      <c r="DB140" s="20"/>
      <c r="DC140" s="33"/>
      <c r="DD140" s="33"/>
      <c r="DE140" s="83"/>
    </row>
    <row r="141" spans="1:114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358</v>
      </c>
      <c r="P141" s="15" t="s">
        <v>901</v>
      </c>
      <c r="Q141" s="15">
        <v>137</v>
      </c>
      <c r="R141" s="42"/>
      <c r="S141" s="27" t="s">
        <v>898</v>
      </c>
      <c r="T141" s="21">
        <v>1996</v>
      </c>
      <c r="U141" s="28" t="s">
        <v>628</v>
      </c>
      <c r="V141" s="21"/>
      <c r="W141" s="25"/>
      <c r="X141" s="21"/>
      <c r="Y141" s="25" t="s">
        <v>182</v>
      </c>
      <c r="Z141" s="21"/>
      <c r="AA141" s="25" t="s">
        <v>174</v>
      </c>
      <c r="AB141" s="21" t="s">
        <v>177</v>
      </c>
      <c r="AC141" s="21"/>
      <c r="AE141" s="90" t="s">
        <v>381</v>
      </c>
      <c r="AF141" s="82"/>
      <c r="CT141" s="154"/>
      <c r="CU141" s="126"/>
      <c r="CV141" s="125"/>
      <c r="CW141" s="33"/>
      <c r="CX141" s="83"/>
      <c r="CY141" s="125"/>
      <c r="CZ141" s="33"/>
      <c r="DA141" s="83"/>
      <c r="DB141" s="20"/>
      <c r="DC141" s="33"/>
      <c r="DD141" s="33"/>
      <c r="DE141" s="83"/>
    </row>
    <row r="142" spans="1:114" s="19" customFormat="1" x14ac:dyDescent="0.25">
      <c r="A142" s="66"/>
      <c r="B142" s="66"/>
      <c r="C142" s="66"/>
      <c r="D142" s="66"/>
      <c r="E142" s="66"/>
      <c r="F142" s="60"/>
      <c r="G142" s="60"/>
      <c r="H142" s="60"/>
      <c r="I142" s="60"/>
      <c r="J142" s="60"/>
      <c r="K142" s="60"/>
      <c r="L142" s="60"/>
      <c r="M142" s="60"/>
      <c r="N142" s="60"/>
      <c r="O142" s="67"/>
      <c r="P142" s="68"/>
      <c r="Q142" s="68"/>
      <c r="R142" s="44"/>
      <c r="S142" s="30" t="s">
        <v>183</v>
      </c>
      <c r="T142" s="31">
        <f>+Q141</f>
        <v>137</v>
      </c>
      <c r="U142" s="65" t="s">
        <v>700</v>
      </c>
      <c r="V142" s="32"/>
      <c r="W142" s="34"/>
      <c r="X142" s="32"/>
      <c r="Y142" s="40"/>
      <c r="Z142" s="33"/>
      <c r="AA142" s="34"/>
      <c r="AB142" s="33"/>
      <c r="AC142" s="35"/>
      <c r="AE142" s="84"/>
      <c r="AF142" s="83"/>
      <c r="CT142" s="126"/>
      <c r="CU142" s="126"/>
      <c r="CV142" s="141"/>
      <c r="CW142" s="141"/>
      <c r="CX142" s="126"/>
      <c r="CY142" s="141"/>
      <c r="CZ142" s="141"/>
      <c r="DA142" s="126"/>
      <c r="DB142" s="126"/>
      <c r="DC142" s="138"/>
      <c r="DD142" s="138"/>
    </row>
    <row r="143" spans="1:114" customFormat="1" x14ac:dyDescent="0.25">
      <c r="A143" s="48">
        <f t="shared" ref="A143:N143" si="36">SUM(A5:A141)</f>
        <v>9</v>
      </c>
      <c r="B143" s="48">
        <f t="shared" si="36"/>
        <v>34</v>
      </c>
      <c r="C143" s="48">
        <f t="shared" si="36"/>
        <v>90</v>
      </c>
      <c r="D143" s="48">
        <f t="shared" si="36"/>
        <v>27</v>
      </c>
      <c r="E143" s="48">
        <f t="shared" si="36"/>
        <v>34</v>
      </c>
      <c r="F143" s="48">
        <f t="shared" si="36"/>
        <v>1</v>
      </c>
      <c r="G143" s="48">
        <f t="shared" si="36"/>
        <v>2</v>
      </c>
      <c r="H143" s="48">
        <f t="shared" si="36"/>
        <v>36</v>
      </c>
      <c r="I143" s="48">
        <f t="shared" si="36"/>
        <v>37</v>
      </c>
      <c r="J143" s="48">
        <f t="shared" si="36"/>
        <v>13</v>
      </c>
      <c r="K143" s="48">
        <f t="shared" si="36"/>
        <v>11</v>
      </c>
      <c r="L143" s="48">
        <f t="shared" si="36"/>
        <v>20</v>
      </c>
      <c r="M143" s="48">
        <f t="shared" si="36"/>
        <v>5</v>
      </c>
      <c r="N143" s="48">
        <f t="shared" si="36"/>
        <v>2</v>
      </c>
      <c r="O143" s="64">
        <f>SUM(D143+E143+F143+I143+K143+L143+M143)</f>
        <v>135</v>
      </c>
      <c r="P143" s="12"/>
      <c r="Q143" s="12" t="s">
        <v>224</v>
      </c>
      <c r="R143" s="45" t="s">
        <v>342</v>
      </c>
      <c r="S143" s="11" t="s">
        <v>88</v>
      </c>
      <c r="T143" s="13"/>
      <c r="U143" s="37"/>
      <c r="V143" s="13"/>
      <c r="W143" s="123"/>
      <c r="X143" s="13"/>
      <c r="Y143" s="37"/>
      <c r="Z143" s="13" t="s">
        <v>185</v>
      </c>
      <c r="AA143" s="14" t="s">
        <v>290</v>
      </c>
      <c r="AB143" s="13"/>
      <c r="AC143" s="13"/>
      <c r="AD143" s="11"/>
      <c r="AE143" s="87" t="s">
        <v>382</v>
      </c>
      <c r="AF143" s="88" t="s">
        <v>385</v>
      </c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5"/>
      <c r="CV143" s="49"/>
      <c r="CW143" s="49"/>
      <c r="CX143" s="11"/>
      <c r="CY143" s="49"/>
      <c r="CZ143" s="49"/>
      <c r="DA143" s="11"/>
      <c r="DB143" s="115"/>
      <c r="DC143" s="13"/>
      <c r="DD143" s="13"/>
      <c r="DE143" s="11"/>
      <c r="DH143" s="11"/>
      <c r="DI143" s="11"/>
      <c r="DJ143" s="11"/>
    </row>
    <row r="144" spans="1:114" customFormat="1" x14ac:dyDescent="0.25">
      <c r="A144" s="11">
        <f t="shared" ref="A144:N144" si="37">SUBTOTAL(9,A5:A141)</f>
        <v>9</v>
      </c>
      <c r="B144" s="11">
        <f t="shared" si="37"/>
        <v>34</v>
      </c>
      <c r="C144" s="11">
        <f t="shared" si="37"/>
        <v>90</v>
      </c>
      <c r="D144" s="11">
        <f t="shared" si="37"/>
        <v>27</v>
      </c>
      <c r="E144" s="11">
        <f t="shared" si="37"/>
        <v>34</v>
      </c>
      <c r="F144" s="11">
        <f t="shared" si="37"/>
        <v>1</v>
      </c>
      <c r="G144" s="11">
        <f t="shared" si="37"/>
        <v>2</v>
      </c>
      <c r="H144" s="11">
        <f t="shared" si="37"/>
        <v>36</v>
      </c>
      <c r="I144" s="11">
        <f t="shared" si="37"/>
        <v>37</v>
      </c>
      <c r="J144" s="11">
        <f t="shared" si="37"/>
        <v>13</v>
      </c>
      <c r="K144" s="11">
        <f t="shared" si="37"/>
        <v>11</v>
      </c>
      <c r="L144" s="11">
        <f t="shared" si="37"/>
        <v>20</v>
      </c>
      <c r="M144" s="11">
        <f t="shared" si="37"/>
        <v>5</v>
      </c>
      <c r="N144" s="11">
        <f t="shared" si="37"/>
        <v>2</v>
      </c>
      <c r="O144" s="64">
        <f>SUM(D144+E144+F144+I144+K144+L144+M144)</f>
        <v>135</v>
      </c>
      <c r="P144" s="12"/>
      <c r="Q144" s="12" t="s">
        <v>224</v>
      </c>
      <c r="R144" s="45" t="s">
        <v>370</v>
      </c>
      <c r="S144" s="11" t="s">
        <v>371</v>
      </c>
      <c r="T144" s="13"/>
      <c r="U144" s="37"/>
      <c r="V144" s="13"/>
      <c r="W144" s="123"/>
      <c r="X144" s="13"/>
      <c r="Y144" s="37"/>
      <c r="Z144" s="13" t="s">
        <v>186</v>
      </c>
      <c r="AA144" s="14" t="s">
        <v>886</v>
      </c>
      <c r="AB144" s="13"/>
      <c r="AC144" s="13"/>
      <c r="AD144" s="11"/>
      <c r="AE144" s="87" t="s">
        <v>373</v>
      </c>
      <c r="AF144" s="88" t="s">
        <v>97</v>
      </c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5"/>
      <c r="CV144" s="49"/>
      <c r="CW144" s="49"/>
      <c r="CX144" s="11"/>
      <c r="CY144" s="49"/>
      <c r="CZ144" s="49"/>
      <c r="DA144" s="11"/>
      <c r="DB144" s="115"/>
      <c r="DC144" s="13"/>
      <c r="DD144" s="13"/>
      <c r="DE144" s="11"/>
      <c r="DH144" s="11"/>
      <c r="DI144" s="11"/>
      <c r="DJ144" s="11"/>
    </row>
    <row r="145" spans="1:114" customFormat="1" x14ac:dyDescent="0.25">
      <c r="A145" s="11"/>
      <c r="B145" s="11"/>
      <c r="C145" s="11"/>
      <c r="D145" s="49"/>
      <c r="E145" s="49"/>
      <c r="F145" s="50"/>
      <c r="G145" s="51"/>
      <c r="H145" s="51"/>
      <c r="I145" s="50"/>
      <c r="J145" s="51"/>
      <c r="K145" s="50"/>
      <c r="L145" s="50"/>
      <c r="M145" s="50"/>
      <c r="N145" s="50"/>
      <c r="O145" s="48"/>
      <c r="P145" s="12"/>
      <c r="Q145" s="12"/>
      <c r="R145" s="45" t="s">
        <v>369</v>
      </c>
      <c r="S145" s="11" t="s">
        <v>150</v>
      </c>
      <c r="T145" s="13"/>
      <c r="U145" s="37"/>
      <c r="V145" s="13"/>
      <c r="W145" s="123"/>
      <c r="X145" s="13"/>
      <c r="Y145" s="37"/>
      <c r="Z145" s="13" t="s">
        <v>189</v>
      </c>
      <c r="AA145" s="14" t="s">
        <v>187</v>
      </c>
      <c r="AB145" s="13"/>
      <c r="AC145" s="13"/>
      <c r="AD145" s="11"/>
      <c r="AE145" s="87" t="s">
        <v>375</v>
      </c>
      <c r="AF145" s="88" t="s">
        <v>386</v>
      </c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5"/>
      <c r="CV145" s="49"/>
      <c r="CW145" s="49"/>
      <c r="CX145" s="11"/>
      <c r="CY145" s="49"/>
      <c r="CZ145" s="49"/>
      <c r="DA145" s="11"/>
      <c r="DB145" s="115"/>
      <c r="DC145" s="13"/>
      <c r="DD145" s="13"/>
      <c r="DE145" s="11"/>
      <c r="DH145" s="11"/>
      <c r="DI145" s="11"/>
      <c r="DJ145" s="11"/>
    </row>
    <row r="146" spans="1:114" customFormat="1" x14ac:dyDescent="0.25">
      <c r="A146" s="11"/>
      <c r="B146" s="11"/>
      <c r="C146" s="11"/>
      <c r="D146" s="49"/>
      <c r="E146" s="49"/>
      <c r="F146" s="50"/>
      <c r="G146" s="51"/>
      <c r="H146" s="51"/>
      <c r="I146" s="50"/>
      <c r="J146" s="11"/>
      <c r="K146" s="50"/>
      <c r="L146" s="50"/>
      <c r="M146" s="50"/>
      <c r="N146" s="50"/>
      <c r="O146" s="48"/>
      <c r="P146" s="69" t="s">
        <v>366</v>
      </c>
      <c r="Q146" s="69" t="s">
        <v>366</v>
      </c>
      <c r="R146" s="45" t="s">
        <v>341</v>
      </c>
      <c r="S146" s="11" t="s">
        <v>158</v>
      </c>
      <c r="T146" s="13"/>
      <c r="U146" s="37"/>
      <c r="V146" s="13"/>
      <c r="W146" s="123"/>
      <c r="X146" s="13"/>
      <c r="Y146" s="37"/>
      <c r="Z146" s="13" t="s">
        <v>876</v>
      </c>
      <c r="AA146" s="14" t="s">
        <v>877</v>
      </c>
      <c r="AB146" s="13"/>
      <c r="AC146" s="13"/>
      <c r="AD146" s="11"/>
      <c r="AE146" s="87" t="s">
        <v>376</v>
      </c>
      <c r="AF146" s="88" t="s">
        <v>110</v>
      </c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5"/>
      <c r="CV146" s="49"/>
      <c r="CW146" s="49"/>
      <c r="CX146" s="11"/>
      <c r="CY146" s="49"/>
      <c r="CZ146" s="49"/>
      <c r="DA146" s="11"/>
      <c r="DB146" s="115"/>
      <c r="DC146" s="13"/>
      <c r="DD146" s="13"/>
      <c r="DE146" s="11"/>
      <c r="DH146" s="11"/>
      <c r="DI146" s="11"/>
      <c r="DJ146" s="11"/>
    </row>
    <row r="147" spans="1:114" customFormat="1" x14ac:dyDescent="0.25">
      <c r="A147" s="11"/>
      <c r="B147" s="11"/>
      <c r="C147" s="11"/>
      <c r="D147" s="49"/>
      <c r="E147" s="49"/>
      <c r="F147" s="50"/>
      <c r="G147" s="51"/>
      <c r="H147" s="51"/>
      <c r="I147" s="50"/>
      <c r="J147" s="11"/>
      <c r="K147" s="50"/>
      <c r="L147" s="50"/>
      <c r="M147" s="50"/>
      <c r="N147" s="50"/>
      <c r="O147" s="48"/>
      <c r="P147" s="12"/>
      <c r="Q147" s="12"/>
      <c r="R147" s="45" t="s">
        <v>368</v>
      </c>
      <c r="S147" s="11" t="s">
        <v>161</v>
      </c>
      <c r="T147" s="13"/>
      <c r="U147" s="37"/>
      <c r="V147" s="13"/>
      <c r="W147" s="123"/>
      <c r="X147" s="13"/>
      <c r="Y147" s="37"/>
      <c r="Z147" s="13" t="s">
        <v>887</v>
      </c>
      <c r="AA147" s="14" t="s">
        <v>888</v>
      </c>
      <c r="AB147" s="13"/>
      <c r="AC147" s="13"/>
      <c r="AD147" s="11"/>
      <c r="AE147" s="87" t="s">
        <v>379</v>
      </c>
      <c r="AF147" s="88" t="s">
        <v>387</v>
      </c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5"/>
      <c r="CV147" s="49"/>
      <c r="CW147" s="49"/>
      <c r="CX147" s="11"/>
      <c r="CY147" s="49"/>
      <c r="CZ147" s="49"/>
      <c r="DA147" s="11"/>
      <c r="DB147" s="115"/>
      <c r="DC147" s="13"/>
      <c r="DD147" s="13"/>
      <c r="DE147" s="11"/>
      <c r="DH147" s="11"/>
      <c r="DI147" s="11"/>
      <c r="DJ147" s="11"/>
    </row>
    <row r="148" spans="1:114" x14ac:dyDescent="0.25">
      <c r="R148" s="45" t="s">
        <v>367</v>
      </c>
      <c r="S148" s="11" t="s">
        <v>166</v>
      </c>
      <c r="AE148" s="87" t="s">
        <v>394</v>
      </c>
      <c r="AF148" s="88" t="s">
        <v>395</v>
      </c>
    </row>
    <row r="149" spans="1:114" x14ac:dyDescent="0.25">
      <c r="R149" s="45" t="s">
        <v>365</v>
      </c>
      <c r="S149" s="11" t="s">
        <v>249</v>
      </c>
      <c r="AE149" s="87" t="s">
        <v>383</v>
      </c>
      <c r="AF149" s="88" t="s">
        <v>388</v>
      </c>
    </row>
    <row r="150" spans="1:114" x14ac:dyDescent="0.25">
      <c r="AE150" s="91" t="s">
        <v>365</v>
      </c>
      <c r="AF150" s="89" t="s">
        <v>249</v>
      </c>
    </row>
    <row r="151" spans="1:114" x14ac:dyDescent="0.25">
      <c r="AE151" s="80"/>
    </row>
    <row r="152" spans="1:114" x14ac:dyDescent="0.25">
      <c r="AE152" s="80" t="s">
        <v>408</v>
      </c>
    </row>
    <row r="153" spans="1:114" x14ac:dyDescent="0.25">
      <c r="O153" s="109"/>
      <c r="P153" s="110"/>
      <c r="Q153" s="111"/>
      <c r="R153" s="112"/>
      <c r="S153" s="113"/>
      <c r="AE153" s="80" t="s">
        <v>410</v>
      </c>
    </row>
    <row r="154" spans="1:114" x14ac:dyDescent="0.25">
      <c r="O154" s="109"/>
      <c r="P154" s="110"/>
      <c r="Q154" s="111"/>
      <c r="R154" s="112"/>
      <c r="S154" s="113"/>
      <c r="AE154" s="80" t="s">
        <v>409</v>
      </c>
    </row>
    <row r="155" spans="1:114" x14ac:dyDescent="0.25">
      <c r="O155" s="109"/>
      <c r="P155" s="110"/>
      <c r="Q155" s="111"/>
      <c r="R155" s="112"/>
      <c r="S155" s="113"/>
      <c r="AE155" s="80"/>
    </row>
    <row r="156" spans="1:114" x14ac:dyDescent="0.25">
      <c r="O156" s="114"/>
      <c r="P156" s="111"/>
      <c r="Q156" s="111"/>
      <c r="R156" s="112"/>
      <c r="S156" s="115"/>
      <c r="AE156" s="80" t="s">
        <v>411</v>
      </c>
    </row>
    <row r="157" spans="1:114" x14ac:dyDescent="0.25">
      <c r="AE157" s="80" t="s">
        <v>413</v>
      </c>
    </row>
    <row r="158" spans="1:114" x14ac:dyDescent="0.25">
      <c r="AE158" s="80" t="s">
        <v>412</v>
      </c>
    </row>
    <row r="159" spans="1:114" x14ac:dyDescent="0.25">
      <c r="AE159" s="80"/>
    </row>
    <row r="160" spans="1:114" x14ac:dyDescent="0.25">
      <c r="AE160" s="80"/>
    </row>
    <row r="161" spans="31:114" x14ac:dyDescent="0.25">
      <c r="AE161" s="80"/>
    </row>
    <row r="162" spans="31:114" x14ac:dyDescent="0.25">
      <c r="AE162" s="80"/>
    </row>
    <row r="163" spans="31:114" x14ac:dyDescent="0.25">
      <c r="AE163" s="80"/>
    </row>
    <row r="164" spans="31:114" x14ac:dyDescent="0.25">
      <c r="AE164" s="80"/>
    </row>
    <row r="165" spans="31:114" x14ac:dyDescent="0.25">
      <c r="AE165" s="80"/>
    </row>
    <row r="166" spans="31:114" x14ac:dyDescent="0.25">
      <c r="AE166" s="80"/>
      <c r="DH166" s="856" t="s">
        <v>78</v>
      </c>
      <c r="DI166" s="857"/>
      <c r="DJ166" s="858"/>
    </row>
    <row r="167" spans="31:114" x14ac:dyDescent="0.25">
      <c r="AE167" s="80"/>
      <c r="DH167" s="127" t="s">
        <v>76</v>
      </c>
      <c r="DI167" s="128" t="s">
        <v>77</v>
      </c>
      <c r="DJ167" s="129" t="s">
        <v>701</v>
      </c>
    </row>
    <row r="168" spans="31:114" x14ac:dyDescent="0.25">
      <c r="AE168" s="80"/>
      <c r="DH168" s="130">
        <v>101</v>
      </c>
      <c r="DI168" s="131" t="s">
        <v>712</v>
      </c>
      <c r="DJ168" s="135">
        <v>2</v>
      </c>
    </row>
    <row r="169" spans="31:114" x14ac:dyDescent="0.25">
      <c r="AE169" s="80"/>
      <c r="DH169" s="130">
        <v>102</v>
      </c>
      <c r="DI169" s="131" t="s">
        <v>713</v>
      </c>
      <c r="DJ169" s="135">
        <v>3</v>
      </c>
    </row>
    <row r="170" spans="31:114" x14ac:dyDescent="0.25">
      <c r="AE170" s="80"/>
      <c r="DH170" s="130">
        <v>103</v>
      </c>
      <c r="DI170" s="131" t="s">
        <v>714</v>
      </c>
      <c r="DJ170" s="135">
        <v>4</v>
      </c>
    </row>
    <row r="171" spans="31:114" x14ac:dyDescent="0.25">
      <c r="AE171" s="80"/>
      <c r="DH171" s="130">
        <v>104</v>
      </c>
      <c r="DI171" s="131" t="s">
        <v>715</v>
      </c>
      <c r="DJ171" s="135">
        <v>5</v>
      </c>
    </row>
    <row r="172" spans="31:114" x14ac:dyDescent="0.25">
      <c r="AE172" s="80"/>
      <c r="DH172" s="130">
        <v>111</v>
      </c>
      <c r="DI172" s="131" t="s">
        <v>716</v>
      </c>
      <c r="DJ172" s="135">
        <v>4</v>
      </c>
    </row>
    <row r="173" spans="31:114" x14ac:dyDescent="0.25">
      <c r="AE173" s="80"/>
      <c r="DH173" s="130">
        <v>112</v>
      </c>
      <c r="DI173" s="131" t="s">
        <v>717</v>
      </c>
      <c r="DJ173" s="135">
        <v>5</v>
      </c>
    </row>
    <row r="174" spans="31:114" x14ac:dyDescent="0.25">
      <c r="AE174" s="80"/>
      <c r="DH174" s="130">
        <v>121</v>
      </c>
      <c r="DI174" s="131" t="s">
        <v>718</v>
      </c>
      <c r="DJ174" s="135">
        <v>4</v>
      </c>
    </row>
    <row r="175" spans="31:114" x14ac:dyDescent="0.25">
      <c r="AE175" s="80"/>
      <c r="DH175" s="130">
        <v>122</v>
      </c>
      <c r="DI175" s="131" t="s">
        <v>719</v>
      </c>
      <c r="DJ175" s="135">
        <v>5</v>
      </c>
    </row>
    <row r="176" spans="31:114" x14ac:dyDescent="0.25">
      <c r="DH176" s="130">
        <v>123</v>
      </c>
      <c r="DI176" s="131" t="s">
        <v>720</v>
      </c>
      <c r="DJ176" s="135">
        <v>6</v>
      </c>
    </row>
    <row r="177" spans="112:114" x14ac:dyDescent="0.25">
      <c r="DH177" s="130">
        <v>124</v>
      </c>
      <c r="DI177" s="131" t="s">
        <v>721</v>
      </c>
      <c r="DJ177" s="135">
        <v>7</v>
      </c>
    </row>
    <row r="178" spans="112:114" x14ac:dyDescent="0.25">
      <c r="DH178" s="130">
        <v>131</v>
      </c>
      <c r="DI178" s="131" t="s">
        <v>722</v>
      </c>
      <c r="DJ178" s="135">
        <v>4</v>
      </c>
    </row>
    <row r="179" spans="112:114" x14ac:dyDescent="0.25">
      <c r="DH179" s="130">
        <v>132</v>
      </c>
      <c r="DI179" s="131" t="s">
        <v>723</v>
      </c>
      <c r="DJ179" s="135">
        <v>5</v>
      </c>
    </row>
    <row r="180" spans="112:114" x14ac:dyDescent="0.25">
      <c r="DH180" s="130">
        <v>133</v>
      </c>
      <c r="DI180" s="131" t="s">
        <v>724</v>
      </c>
      <c r="DJ180" s="135">
        <v>6</v>
      </c>
    </row>
    <row r="181" spans="112:114" x14ac:dyDescent="0.25">
      <c r="DH181" s="130">
        <v>134</v>
      </c>
      <c r="DI181" s="131" t="s">
        <v>725</v>
      </c>
      <c r="DJ181" s="135">
        <v>7</v>
      </c>
    </row>
    <row r="182" spans="112:114" x14ac:dyDescent="0.25">
      <c r="DH182" s="130">
        <v>138</v>
      </c>
      <c r="DI182" s="131" t="s">
        <v>726</v>
      </c>
      <c r="DJ182" s="135">
        <v>6</v>
      </c>
    </row>
    <row r="183" spans="112:114" x14ac:dyDescent="0.25">
      <c r="DH183" s="130">
        <v>139</v>
      </c>
      <c r="DI183" s="131" t="s">
        <v>727</v>
      </c>
      <c r="DJ183" s="135">
        <v>7</v>
      </c>
    </row>
    <row r="184" spans="112:114" x14ac:dyDescent="0.25">
      <c r="DH184" s="130">
        <v>141</v>
      </c>
      <c r="DI184" s="131" t="s">
        <v>728</v>
      </c>
      <c r="DJ184" s="135">
        <v>8</v>
      </c>
    </row>
    <row r="185" spans="112:114" x14ac:dyDescent="0.25">
      <c r="DH185" s="130">
        <v>142</v>
      </c>
      <c r="DI185" s="131" t="s">
        <v>729</v>
      </c>
      <c r="DJ185" s="135">
        <v>9</v>
      </c>
    </row>
    <row r="186" spans="112:114" x14ac:dyDescent="0.25">
      <c r="DH186" s="130">
        <v>143</v>
      </c>
      <c r="DI186" s="131" t="s">
        <v>730</v>
      </c>
      <c r="DJ186" s="135">
        <v>10</v>
      </c>
    </row>
    <row r="187" spans="112:114" x14ac:dyDescent="0.25">
      <c r="DH187" s="130">
        <v>144</v>
      </c>
      <c r="DI187" s="131" t="s">
        <v>731</v>
      </c>
      <c r="DJ187" s="135">
        <v>11</v>
      </c>
    </row>
    <row r="188" spans="112:114" x14ac:dyDescent="0.25">
      <c r="DH188" s="130">
        <v>150</v>
      </c>
      <c r="DI188" s="131" t="s">
        <v>732</v>
      </c>
      <c r="DJ188" s="135">
        <v>8</v>
      </c>
    </row>
    <row r="189" spans="112:114" x14ac:dyDescent="0.25">
      <c r="DH189" s="130">
        <v>151</v>
      </c>
      <c r="DI189" s="131" t="s">
        <v>733</v>
      </c>
      <c r="DJ189" s="135">
        <v>9</v>
      </c>
    </row>
    <row r="190" spans="112:114" x14ac:dyDescent="0.25">
      <c r="DH190" s="130">
        <v>152</v>
      </c>
      <c r="DI190" s="131" t="s">
        <v>734</v>
      </c>
      <c r="DJ190" s="135">
        <v>10</v>
      </c>
    </row>
    <row r="191" spans="112:114" x14ac:dyDescent="0.25">
      <c r="DH191" s="130">
        <v>153</v>
      </c>
      <c r="DI191" s="131" t="s">
        <v>735</v>
      </c>
      <c r="DJ191" s="135">
        <v>11</v>
      </c>
    </row>
    <row r="192" spans="112:114" x14ac:dyDescent="0.25">
      <c r="DH192" s="130">
        <v>154</v>
      </c>
      <c r="DI192" s="131" t="s">
        <v>736</v>
      </c>
      <c r="DJ192" s="135">
        <v>12</v>
      </c>
    </row>
    <row r="193" spans="112:114" x14ac:dyDescent="0.25">
      <c r="DH193" s="130">
        <v>161</v>
      </c>
      <c r="DI193" s="131" t="s">
        <v>737</v>
      </c>
      <c r="DJ193" s="135">
        <v>8</v>
      </c>
    </row>
    <row r="194" spans="112:114" x14ac:dyDescent="0.25">
      <c r="DH194" s="130">
        <v>162</v>
      </c>
      <c r="DI194" s="131" t="s">
        <v>738</v>
      </c>
      <c r="DJ194" s="135">
        <v>9</v>
      </c>
    </row>
    <row r="195" spans="112:114" x14ac:dyDescent="0.25">
      <c r="DH195" s="130">
        <v>163</v>
      </c>
      <c r="DI195" s="131" t="s">
        <v>739</v>
      </c>
      <c r="DJ195" s="135">
        <v>10</v>
      </c>
    </row>
    <row r="196" spans="112:114" x14ac:dyDescent="0.25">
      <c r="DH196" s="130">
        <v>164</v>
      </c>
      <c r="DI196" s="131" t="s">
        <v>740</v>
      </c>
      <c r="DJ196" s="135">
        <v>11</v>
      </c>
    </row>
    <row r="197" spans="112:114" x14ac:dyDescent="0.25">
      <c r="DH197" s="130">
        <v>171</v>
      </c>
      <c r="DI197" s="131" t="s">
        <v>741</v>
      </c>
      <c r="DJ197" s="135">
        <v>9</v>
      </c>
    </row>
    <row r="198" spans="112:114" x14ac:dyDescent="0.25">
      <c r="DH198" s="130">
        <v>172</v>
      </c>
      <c r="DI198" s="131" t="s">
        <v>742</v>
      </c>
      <c r="DJ198" s="135">
        <v>10</v>
      </c>
    </row>
    <row r="199" spans="112:114" x14ac:dyDescent="0.25">
      <c r="DH199" s="130">
        <v>173</v>
      </c>
      <c r="DI199" s="131" t="s">
        <v>743</v>
      </c>
      <c r="DJ199" s="135">
        <v>11</v>
      </c>
    </row>
    <row r="200" spans="112:114" x14ac:dyDescent="0.25">
      <c r="DH200" s="130">
        <v>174</v>
      </c>
      <c r="DI200" s="131" t="s">
        <v>744</v>
      </c>
      <c r="DJ200" s="135">
        <v>12</v>
      </c>
    </row>
    <row r="201" spans="112:114" x14ac:dyDescent="0.25">
      <c r="DH201" s="130">
        <v>181</v>
      </c>
      <c r="DI201" s="131" t="s">
        <v>745</v>
      </c>
      <c r="DJ201" s="135">
        <v>10</v>
      </c>
    </row>
    <row r="202" spans="112:114" x14ac:dyDescent="0.25">
      <c r="DH202" s="130">
        <v>183</v>
      </c>
      <c r="DI202" s="131" t="s">
        <v>746</v>
      </c>
      <c r="DJ202" s="135">
        <v>12</v>
      </c>
    </row>
    <row r="203" spans="112:114" x14ac:dyDescent="0.25">
      <c r="DH203" s="130">
        <v>191</v>
      </c>
      <c r="DI203" s="131" t="s">
        <v>747</v>
      </c>
      <c r="DJ203" s="135">
        <v>7</v>
      </c>
    </row>
    <row r="204" spans="112:114" x14ac:dyDescent="0.25">
      <c r="DH204" s="130">
        <v>192</v>
      </c>
      <c r="DI204" s="131" t="s">
        <v>748</v>
      </c>
      <c r="DJ204" s="135">
        <v>8</v>
      </c>
    </row>
    <row r="205" spans="112:114" x14ac:dyDescent="0.25">
      <c r="DH205" s="130">
        <v>193</v>
      </c>
      <c r="DI205" s="131" t="s">
        <v>749</v>
      </c>
      <c r="DJ205" s="135">
        <v>9</v>
      </c>
    </row>
    <row r="206" spans="112:114" x14ac:dyDescent="0.25">
      <c r="DH206" s="130">
        <v>201</v>
      </c>
      <c r="DI206" s="131" t="s">
        <v>750</v>
      </c>
      <c r="DJ206" s="135">
        <v>2</v>
      </c>
    </row>
    <row r="207" spans="112:114" x14ac:dyDescent="0.25">
      <c r="DH207" s="130">
        <v>202</v>
      </c>
      <c r="DI207" s="131" t="s">
        <v>751</v>
      </c>
      <c r="DJ207" s="135">
        <v>3</v>
      </c>
    </row>
    <row r="208" spans="112:114" x14ac:dyDescent="0.25">
      <c r="DH208" s="130">
        <v>211</v>
      </c>
      <c r="DI208" s="131" t="s">
        <v>752</v>
      </c>
      <c r="DJ208" s="135">
        <v>4</v>
      </c>
    </row>
    <row r="209" spans="112:114" x14ac:dyDescent="0.25">
      <c r="DH209" s="130">
        <v>212</v>
      </c>
      <c r="DI209" s="131" t="s">
        <v>753</v>
      </c>
      <c r="DJ209" s="135">
        <v>5</v>
      </c>
    </row>
    <row r="210" spans="112:114" x14ac:dyDescent="0.25">
      <c r="DH210" s="130">
        <v>213</v>
      </c>
      <c r="DI210" s="131" t="s">
        <v>754</v>
      </c>
      <c r="DJ210" s="135">
        <v>6</v>
      </c>
    </row>
    <row r="211" spans="112:114" x14ac:dyDescent="0.25">
      <c r="DH211" s="130">
        <v>214</v>
      </c>
      <c r="DI211" s="131" t="s">
        <v>755</v>
      </c>
      <c r="DJ211" s="135">
        <v>7</v>
      </c>
    </row>
    <row r="212" spans="112:114" x14ac:dyDescent="0.25">
      <c r="DH212" s="130">
        <v>221</v>
      </c>
      <c r="DI212" s="131" t="s">
        <v>756</v>
      </c>
      <c r="DJ212" s="135">
        <v>8</v>
      </c>
    </row>
    <row r="213" spans="112:114" x14ac:dyDescent="0.25">
      <c r="DH213" s="130">
        <v>222</v>
      </c>
      <c r="DI213" s="131" t="s">
        <v>757</v>
      </c>
      <c r="DJ213" s="135">
        <v>9</v>
      </c>
    </row>
    <row r="214" spans="112:114" x14ac:dyDescent="0.25">
      <c r="DH214" s="130">
        <v>223</v>
      </c>
      <c r="DI214" s="131" t="s">
        <v>758</v>
      </c>
      <c r="DJ214" s="135">
        <v>10</v>
      </c>
    </row>
    <row r="215" spans="112:114" x14ac:dyDescent="0.25">
      <c r="DH215" s="130">
        <v>224</v>
      </c>
      <c r="DI215" s="131" t="s">
        <v>759</v>
      </c>
      <c r="DJ215" s="135">
        <v>11</v>
      </c>
    </row>
    <row r="216" spans="112:114" x14ac:dyDescent="0.25">
      <c r="DH216" s="130">
        <v>241</v>
      </c>
      <c r="DI216" s="131" t="s">
        <v>760</v>
      </c>
      <c r="DJ216" s="135">
        <v>8</v>
      </c>
    </row>
    <row r="217" spans="112:114" x14ac:dyDescent="0.25">
      <c r="DH217" s="130">
        <v>242</v>
      </c>
      <c r="DI217" s="131" t="s">
        <v>761</v>
      </c>
      <c r="DJ217" s="135">
        <v>9</v>
      </c>
    </row>
    <row r="218" spans="112:114" x14ac:dyDescent="0.25">
      <c r="DH218" s="130">
        <v>243</v>
      </c>
      <c r="DI218" s="131" t="s">
        <v>762</v>
      </c>
      <c r="DJ218" s="135">
        <v>10</v>
      </c>
    </row>
    <row r="219" spans="112:114" x14ac:dyDescent="0.25">
      <c r="DH219" s="130">
        <v>244</v>
      </c>
      <c r="DI219" s="131" t="s">
        <v>763</v>
      </c>
      <c r="DJ219" s="135">
        <v>11</v>
      </c>
    </row>
    <row r="220" spans="112:114" x14ac:dyDescent="0.25">
      <c r="DH220" s="130">
        <v>250</v>
      </c>
      <c r="DI220" s="131" t="s">
        <v>764</v>
      </c>
      <c r="DJ220" s="135">
        <v>8</v>
      </c>
    </row>
    <row r="221" spans="112:114" x14ac:dyDescent="0.25">
      <c r="DH221" s="130">
        <v>251</v>
      </c>
      <c r="DI221" s="131" t="s">
        <v>765</v>
      </c>
      <c r="DJ221" s="135">
        <v>9</v>
      </c>
    </row>
    <row r="222" spans="112:114" x14ac:dyDescent="0.25">
      <c r="DH222" s="130">
        <v>252</v>
      </c>
      <c r="DI222" s="131" t="s">
        <v>766</v>
      </c>
      <c r="DJ222" s="135">
        <v>10</v>
      </c>
    </row>
    <row r="223" spans="112:114" x14ac:dyDescent="0.25">
      <c r="DH223" s="130">
        <v>253</v>
      </c>
      <c r="DI223" s="131" t="s">
        <v>767</v>
      </c>
      <c r="DJ223" s="135">
        <v>11</v>
      </c>
    </row>
    <row r="224" spans="112:114" x14ac:dyDescent="0.25">
      <c r="DH224" s="130">
        <v>254</v>
      </c>
      <c r="DI224" s="131" t="s">
        <v>768</v>
      </c>
      <c r="DJ224" s="135">
        <v>12</v>
      </c>
    </row>
    <row r="225" spans="112:114" x14ac:dyDescent="0.25">
      <c r="DH225" s="130">
        <v>351</v>
      </c>
      <c r="DI225" s="131" t="s">
        <v>769</v>
      </c>
      <c r="DJ225" s="135">
        <v>7</v>
      </c>
    </row>
    <row r="226" spans="112:114" x14ac:dyDescent="0.25">
      <c r="DH226" s="130">
        <v>352</v>
      </c>
      <c r="DI226" s="131" t="s">
        <v>770</v>
      </c>
      <c r="DJ226" s="135">
        <v>8</v>
      </c>
    </row>
    <row r="227" spans="112:114" x14ac:dyDescent="0.25">
      <c r="DH227" s="130">
        <v>353</v>
      </c>
      <c r="DI227" s="131" t="s">
        <v>771</v>
      </c>
      <c r="DJ227" s="135">
        <v>9</v>
      </c>
    </row>
    <row r="228" spans="112:114" x14ac:dyDescent="0.25">
      <c r="DH228" s="130">
        <v>354</v>
      </c>
      <c r="DI228" s="131" t="s">
        <v>772</v>
      </c>
      <c r="DJ228" s="135">
        <v>10</v>
      </c>
    </row>
    <row r="229" spans="112:114" x14ac:dyDescent="0.25">
      <c r="DH229" s="130">
        <v>355</v>
      </c>
      <c r="DI229" s="131" t="s">
        <v>773</v>
      </c>
      <c r="DJ229" s="135">
        <v>11</v>
      </c>
    </row>
    <row r="230" spans="112:114" x14ac:dyDescent="0.25">
      <c r="DH230" s="130">
        <v>356</v>
      </c>
      <c r="DI230" s="131" t="s">
        <v>774</v>
      </c>
      <c r="DJ230" s="135">
        <v>12</v>
      </c>
    </row>
    <row r="231" spans="112:114" x14ac:dyDescent="0.25">
      <c r="DH231" s="130">
        <v>361</v>
      </c>
      <c r="DI231" s="131" t="s">
        <v>775</v>
      </c>
      <c r="DJ231" s="135">
        <v>6</v>
      </c>
    </row>
    <row r="232" spans="112:114" x14ac:dyDescent="0.25">
      <c r="DH232" s="130">
        <v>362</v>
      </c>
      <c r="DI232" s="131" t="s">
        <v>776</v>
      </c>
      <c r="DJ232" s="135">
        <v>7</v>
      </c>
    </row>
    <row r="233" spans="112:114" x14ac:dyDescent="0.25">
      <c r="DH233" s="130">
        <v>363</v>
      </c>
      <c r="DI233" s="131" t="s">
        <v>777</v>
      </c>
      <c r="DJ233" s="135">
        <v>8</v>
      </c>
    </row>
    <row r="234" spans="112:114" x14ac:dyDescent="0.25">
      <c r="DH234" s="130">
        <v>364</v>
      </c>
      <c r="DI234" s="131" t="s">
        <v>778</v>
      </c>
      <c r="DJ234" s="135">
        <v>9</v>
      </c>
    </row>
    <row r="235" spans="112:114" x14ac:dyDescent="0.25">
      <c r="DH235" s="130">
        <v>366</v>
      </c>
      <c r="DI235" s="131" t="s">
        <v>779</v>
      </c>
      <c r="DJ235" s="135">
        <v>8</v>
      </c>
    </row>
    <row r="236" spans="112:114" x14ac:dyDescent="0.25">
      <c r="DH236" s="130">
        <v>367</v>
      </c>
      <c r="DI236" s="131" t="s">
        <v>780</v>
      </c>
      <c r="DJ236" s="135">
        <v>9</v>
      </c>
    </row>
    <row r="237" spans="112:114" x14ac:dyDescent="0.25">
      <c r="DH237" s="130">
        <v>368</v>
      </c>
      <c r="DI237" s="131" t="s">
        <v>781</v>
      </c>
      <c r="DJ237" s="135">
        <v>10</v>
      </c>
    </row>
    <row r="238" spans="112:114" x14ac:dyDescent="0.25">
      <c r="DH238" s="130">
        <v>371</v>
      </c>
      <c r="DI238" s="131" t="s">
        <v>782</v>
      </c>
      <c r="DJ238" s="135">
        <v>7</v>
      </c>
    </row>
    <row r="239" spans="112:114" x14ac:dyDescent="0.25">
      <c r="DH239" s="130">
        <v>372</v>
      </c>
      <c r="DI239" s="131" t="s">
        <v>783</v>
      </c>
      <c r="DJ239" s="135">
        <v>8</v>
      </c>
    </row>
    <row r="240" spans="112:114" x14ac:dyDescent="0.25">
      <c r="DH240" s="130">
        <v>373</v>
      </c>
      <c r="DI240" s="131" t="s">
        <v>784</v>
      </c>
      <c r="DJ240" s="135">
        <v>9</v>
      </c>
    </row>
    <row r="241" spans="112:114" x14ac:dyDescent="0.25">
      <c r="DH241" s="130">
        <v>374</v>
      </c>
      <c r="DI241" s="131" t="s">
        <v>785</v>
      </c>
      <c r="DJ241" s="135">
        <v>10</v>
      </c>
    </row>
    <row r="242" spans="112:114" x14ac:dyDescent="0.25">
      <c r="DH242" s="130">
        <v>375</v>
      </c>
      <c r="DI242" s="131" t="s">
        <v>786</v>
      </c>
      <c r="DJ242" s="135">
        <v>11</v>
      </c>
    </row>
    <row r="243" spans="112:114" x14ac:dyDescent="0.25">
      <c r="DH243" s="130">
        <v>376</v>
      </c>
      <c r="DI243" s="131" t="s">
        <v>787</v>
      </c>
      <c r="DJ243" s="135">
        <v>8</v>
      </c>
    </row>
    <row r="244" spans="112:114" x14ac:dyDescent="0.25">
      <c r="DH244" s="130">
        <v>377</v>
      </c>
      <c r="DI244" s="131" t="s">
        <v>788</v>
      </c>
      <c r="DJ244" s="135">
        <v>9</v>
      </c>
    </row>
    <row r="245" spans="112:114" x14ac:dyDescent="0.25">
      <c r="DH245" s="130">
        <v>378</v>
      </c>
      <c r="DI245" s="131" t="s">
        <v>789</v>
      </c>
      <c r="DJ245" s="135">
        <v>11</v>
      </c>
    </row>
    <row r="246" spans="112:114" x14ac:dyDescent="0.25">
      <c r="DH246" s="130">
        <v>381</v>
      </c>
      <c r="DI246" s="131" t="s">
        <v>732</v>
      </c>
      <c r="DJ246" s="135">
        <v>10</v>
      </c>
    </row>
    <row r="247" spans="112:114" x14ac:dyDescent="0.25">
      <c r="DH247" s="130">
        <v>382</v>
      </c>
      <c r="DI247" s="131" t="s">
        <v>733</v>
      </c>
      <c r="DJ247" s="135">
        <v>11</v>
      </c>
    </row>
    <row r="248" spans="112:114" x14ac:dyDescent="0.25">
      <c r="DH248" s="130">
        <v>383</v>
      </c>
      <c r="DI248" s="131" t="s">
        <v>734</v>
      </c>
      <c r="DJ248" s="135">
        <v>12</v>
      </c>
    </row>
    <row r="249" spans="112:114" x14ac:dyDescent="0.25">
      <c r="DH249" s="130">
        <v>410</v>
      </c>
      <c r="DI249" s="131" t="s">
        <v>790</v>
      </c>
      <c r="DJ249" s="135">
        <v>5</v>
      </c>
    </row>
    <row r="250" spans="112:114" x14ac:dyDescent="0.25">
      <c r="DH250" s="130">
        <v>411</v>
      </c>
      <c r="DI250" s="131" t="s">
        <v>791</v>
      </c>
      <c r="DJ250" s="135">
        <v>6</v>
      </c>
    </row>
    <row r="251" spans="112:114" x14ac:dyDescent="0.25">
      <c r="DH251" s="130">
        <v>412</v>
      </c>
      <c r="DI251" s="131" t="s">
        <v>792</v>
      </c>
      <c r="DJ251" s="135">
        <v>7</v>
      </c>
    </row>
    <row r="252" spans="112:114" x14ac:dyDescent="0.25">
      <c r="DH252" s="130">
        <v>413</v>
      </c>
      <c r="DI252" s="131" t="s">
        <v>793</v>
      </c>
      <c r="DJ252" s="135">
        <v>8</v>
      </c>
    </row>
    <row r="253" spans="112:114" x14ac:dyDescent="0.25">
      <c r="DH253" s="130">
        <v>420</v>
      </c>
      <c r="DI253" s="131" t="s">
        <v>794</v>
      </c>
      <c r="DJ253" s="135">
        <v>4</v>
      </c>
    </row>
    <row r="254" spans="112:114" x14ac:dyDescent="0.25">
      <c r="DH254" s="130">
        <v>421</v>
      </c>
      <c r="DI254" s="131" t="s">
        <v>795</v>
      </c>
      <c r="DJ254" s="135">
        <v>5</v>
      </c>
    </row>
    <row r="255" spans="112:114" x14ac:dyDescent="0.25">
      <c r="DH255" s="130">
        <v>422</v>
      </c>
      <c r="DI255" s="131" t="s">
        <v>796</v>
      </c>
      <c r="DJ255" s="135">
        <v>6</v>
      </c>
    </row>
    <row r="256" spans="112:114" x14ac:dyDescent="0.25">
      <c r="DH256" s="130">
        <v>423</v>
      </c>
      <c r="DI256" s="131" t="s">
        <v>797</v>
      </c>
      <c r="DJ256" s="135">
        <v>7</v>
      </c>
    </row>
    <row r="257" spans="112:114" x14ac:dyDescent="0.25">
      <c r="DH257" s="130">
        <v>424</v>
      </c>
      <c r="DI257" s="131" t="s">
        <v>798</v>
      </c>
      <c r="DJ257" s="135">
        <v>8</v>
      </c>
    </row>
    <row r="258" spans="112:114" x14ac:dyDescent="0.25">
      <c r="DH258" s="130">
        <v>430</v>
      </c>
      <c r="DI258" s="131" t="s">
        <v>799</v>
      </c>
      <c r="DJ258" s="135">
        <v>6</v>
      </c>
    </row>
    <row r="259" spans="112:114" x14ac:dyDescent="0.25">
      <c r="DH259" s="130">
        <v>431</v>
      </c>
      <c r="DI259" s="131" t="s">
        <v>800</v>
      </c>
      <c r="DJ259" s="135">
        <v>7</v>
      </c>
    </row>
    <row r="260" spans="112:114" x14ac:dyDescent="0.25">
      <c r="DH260" s="130">
        <v>432</v>
      </c>
      <c r="DI260" s="131" t="s">
        <v>801</v>
      </c>
      <c r="DJ260" s="135">
        <v>8</v>
      </c>
    </row>
    <row r="261" spans="112:114" x14ac:dyDescent="0.25">
      <c r="DH261" s="130">
        <v>433</v>
      </c>
      <c r="DI261" s="131" t="s">
        <v>802</v>
      </c>
      <c r="DJ261" s="135">
        <v>9</v>
      </c>
    </row>
    <row r="262" spans="112:114" x14ac:dyDescent="0.25">
      <c r="DH262" s="130">
        <v>434</v>
      </c>
      <c r="DI262" s="131" t="s">
        <v>803</v>
      </c>
      <c r="DJ262" s="135">
        <v>10</v>
      </c>
    </row>
    <row r="263" spans="112:114" x14ac:dyDescent="0.25">
      <c r="DH263" s="130">
        <v>441</v>
      </c>
      <c r="DI263" s="131" t="s">
        <v>804</v>
      </c>
      <c r="DJ263" s="135">
        <v>7</v>
      </c>
    </row>
    <row r="264" spans="112:114" x14ac:dyDescent="0.25">
      <c r="DH264" s="130">
        <v>442</v>
      </c>
      <c r="DI264" s="131" t="s">
        <v>805</v>
      </c>
      <c r="DJ264" s="135">
        <v>8</v>
      </c>
    </row>
    <row r="265" spans="112:114" x14ac:dyDescent="0.25">
      <c r="DH265" s="130">
        <v>443</v>
      </c>
      <c r="DI265" s="131" t="s">
        <v>806</v>
      </c>
      <c r="DJ265" s="135">
        <v>9</v>
      </c>
    </row>
    <row r="266" spans="112:114" x14ac:dyDescent="0.25">
      <c r="DH266" s="130">
        <v>444</v>
      </c>
      <c r="DI266" s="131" t="s">
        <v>807</v>
      </c>
      <c r="DJ266" s="135">
        <v>10</v>
      </c>
    </row>
    <row r="267" spans="112:114" x14ac:dyDescent="0.25">
      <c r="DH267" s="130">
        <v>451</v>
      </c>
      <c r="DI267" s="131" t="s">
        <v>808</v>
      </c>
      <c r="DJ267" s="135">
        <v>7</v>
      </c>
    </row>
    <row r="268" spans="112:114" x14ac:dyDescent="0.25">
      <c r="DH268" s="130">
        <v>452</v>
      </c>
      <c r="DI268" s="131" t="s">
        <v>809</v>
      </c>
      <c r="DJ268" s="135">
        <v>8</v>
      </c>
    </row>
    <row r="269" spans="112:114" x14ac:dyDescent="0.25">
      <c r="DH269" s="130">
        <v>453</v>
      </c>
      <c r="DI269" s="131" t="s">
        <v>810</v>
      </c>
      <c r="DJ269" s="135">
        <v>9</v>
      </c>
    </row>
    <row r="270" spans="112:114" x14ac:dyDescent="0.25">
      <c r="DH270" s="130">
        <v>454</v>
      </c>
      <c r="DI270" s="131" t="s">
        <v>811</v>
      </c>
      <c r="DJ270" s="135">
        <v>10</v>
      </c>
    </row>
    <row r="271" spans="112:114" x14ac:dyDescent="0.25">
      <c r="DH271" s="130">
        <v>460</v>
      </c>
      <c r="DI271" s="131" t="s">
        <v>812</v>
      </c>
      <c r="DJ271" s="135">
        <v>6</v>
      </c>
    </row>
    <row r="272" spans="112:114" x14ac:dyDescent="0.25">
      <c r="DH272" s="130">
        <v>461</v>
      </c>
      <c r="DI272" s="131" t="s">
        <v>813</v>
      </c>
      <c r="DJ272" s="135">
        <v>7</v>
      </c>
    </row>
    <row r="273" spans="112:114" x14ac:dyDescent="0.25">
      <c r="DH273" s="130">
        <v>462</v>
      </c>
      <c r="DI273" s="131" t="s">
        <v>814</v>
      </c>
      <c r="DJ273" s="135">
        <v>8</v>
      </c>
    </row>
    <row r="274" spans="112:114" x14ac:dyDescent="0.25">
      <c r="DH274" s="130">
        <v>463</v>
      </c>
      <c r="DI274" s="131" t="s">
        <v>815</v>
      </c>
      <c r="DJ274" s="135">
        <v>9</v>
      </c>
    </row>
    <row r="275" spans="112:114" x14ac:dyDescent="0.25">
      <c r="DH275" s="130">
        <v>464</v>
      </c>
      <c r="DI275" s="131" t="s">
        <v>816</v>
      </c>
      <c r="DJ275" s="135">
        <v>10</v>
      </c>
    </row>
    <row r="276" spans="112:114" x14ac:dyDescent="0.25">
      <c r="DH276" s="130">
        <v>490</v>
      </c>
      <c r="DI276" s="131" t="s">
        <v>732</v>
      </c>
      <c r="DJ276" s="135">
        <v>8</v>
      </c>
    </row>
    <row r="277" spans="112:114" x14ac:dyDescent="0.25">
      <c r="DH277" s="130">
        <v>491</v>
      </c>
      <c r="DI277" s="131" t="s">
        <v>733</v>
      </c>
      <c r="DJ277" s="135">
        <v>9</v>
      </c>
    </row>
    <row r="278" spans="112:114" x14ac:dyDescent="0.25">
      <c r="DH278" s="130">
        <v>492</v>
      </c>
      <c r="DI278" s="131" t="s">
        <v>734</v>
      </c>
      <c r="DJ278" s="135">
        <v>10</v>
      </c>
    </row>
    <row r="279" spans="112:114" x14ac:dyDescent="0.25">
      <c r="DH279" s="130">
        <v>493</v>
      </c>
      <c r="DI279" s="131" t="s">
        <v>817</v>
      </c>
      <c r="DJ279" s="135">
        <v>11</v>
      </c>
    </row>
    <row r="280" spans="112:114" x14ac:dyDescent="0.25">
      <c r="DH280" s="130">
        <v>494</v>
      </c>
      <c r="DI280" s="131" t="s">
        <v>736</v>
      </c>
      <c r="DJ280" s="135">
        <v>12</v>
      </c>
    </row>
    <row r="281" spans="112:114" x14ac:dyDescent="0.25">
      <c r="DH281" s="130">
        <v>501</v>
      </c>
      <c r="DI281" s="131" t="s">
        <v>818</v>
      </c>
      <c r="DJ281" s="135">
        <v>1</v>
      </c>
    </row>
    <row r="282" spans="112:114" x14ac:dyDescent="0.25">
      <c r="DH282" s="130">
        <v>502</v>
      </c>
      <c r="DI282" s="131" t="s">
        <v>819</v>
      </c>
      <c r="DJ282" s="135">
        <v>2</v>
      </c>
    </row>
    <row r="283" spans="112:114" x14ac:dyDescent="0.25">
      <c r="DH283" s="130">
        <v>504</v>
      </c>
      <c r="DI283" s="131" t="s">
        <v>821</v>
      </c>
      <c r="DJ283" s="135">
        <v>4</v>
      </c>
    </row>
    <row r="284" spans="112:114" x14ac:dyDescent="0.25">
      <c r="DH284" s="130">
        <v>506</v>
      </c>
      <c r="DI284" s="131" t="s">
        <v>822</v>
      </c>
      <c r="DJ284" s="135">
        <v>3</v>
      </c>
    </row>
    <row r="285" spans="112:114" x14ac:dyDescent="0.25">
      <c r="DH285" s="130">
        <v>507</v>
      </c>
      <c r="DI285" s="131" t="s">
        <v>823</v>
      </c>
      <c r="DJ285" s="135">
        <v>4</v>
      </c>
    </row>
    <row r="286" spans="112:114" x14ac:dyDescent="0.25">
      <c r="DH286" s="130">
        <v>503</v>
      </c>
      <c r="DI286" s="131" t="s">
        <v>820</v>
      </c>
      <c r="DJ286" s="135">
        <v>3</v>
      </c>
    </row>
    <row r="287" spans="112:114" x14ac:dyDescent="0.25">
      <c r="DH287" s="130">
        <v>508</v>
      </c>
      <c r="DI287" s="131" t="s">
        <v>824</v>
      </c>
      <c r="DJ287" s="135">
        <v>5</v>
      </c>
    </row>
    <row r="288" spans="112:114" x14ac:dyDescent="0.25">
      <c r="DH288" s="130">
        <v>509</v>
      </c>
      <c r="DI288" s="131" t="s">
        <v>825</v>
      </c>
      <c r="DJ288" s="135">
        <v>6</v>
      </c>
    </row>
    <row r="289" spans="112:114" x14ac:dyDescent="0.25">
      <c r="DH289" s="130">
        <v>511</v>
      </c>
      <c r="DI289" s="131" t="s">
        <v>826</v>
      </c>
      <c r="DJ289" s="135">
        <v>4</v>
      </c>
    </row>
    <row r="290" spans="112:114" x14ac:dyDescent="0.25">
      <c r="DH290" s="130">
        <v>512</v>
      </c>
      <c r="DI290" s="131" t="s">
        <v>827</v>
      </c>
      <c r="DJ290" s="135">
        <v>5</v>
      </c>
    </row>
    <row r="291" spans="112:114" x14ac:dyDescent="0.25">
      <c r="DH291" s="130">
        <v>513</v>
      </c>
      <c r="DI291" s="131" t="s">
        <v>828</v>
      </c>
      <c r="DJ291" s="135">
        <v>6</v>
      </c>
    </row>
    <row r="292" spans="112:114" x14ac:dyDescent="0.25">
      <c r="DH292" s="130">
        <v>514</v>
      </c>
      <c r="DI292" s="131" t="s">
        <v>829</v>
      </c>
      <c r="DJ292" s="135">
        <v>7</v>
      </c>
    </row>
    <row r="293" spans="112:114" x14ac:dyDescent="0.25">
      <c r="DH293" s="130">
        <v>516</v>
      </c>
      <c r="DI293" s="131" t="s">
        <v>830</v>
      </c>
      <c r="DJ293" s="135">
        <v>4</v>
      </c>
    </row>
    <row r="294" spans="112:114" x14ac:dyDescent="0.25">
      <c r="DH294" s="130">
        <v>517</v>
      </c>
      <c r="DI294" s="131" t="s">
        <v>831</v>
      </c>
      <c r="DJ294" s="135">
        <v>5</v>
      </c>
    </row>
    <row r="295" spans="112:114" x14ac:dyDescent="0.25">
      <c r="DH295" s="130">
        <v>518</v>
      </c>
      <c r="DI295" s="131" t="s">
        <v>832</v>
      </c>
      <c r="DJ295" s="135">
        <v>6</v>
      </c>
    </row>
    <row r="296" spans="112:114" x14ac:dyDescent="0.25">
      <c r="DH296" s="130">
        <v>521</v>
      </c>
      <c r="DI296" s="131" t="s">
        <v>833</v>
      </c>
      <c r="DJ296" s="135">
        <v>4</v>
      </c>
    </row>
    <row r="297" spans="112:114" x14ac:dyDescent="0.25">
      <c r="DH297" s="130">
        <v>522</v>
      </c>
      <c r="DI297" s="131" t="s">
        <v>834</v>
      </c>
      <c r="DJ297" s="135">
        <v>5</v>
      </c>
    </row>
    <row r="298" spans="112:114" x14ac:dyDescent="0.25">
      <c r="DH298" s="130">
        <v>523</v>
      </c>
      <c r="DI298" s="131" t="s">
        <v>835</v>
      </c>
      <c r="DJ298" s="135">
        <v>6</v>
      </c>
    </row>
    <row r="299" spans="112:114" x14ac:dyDescent="0.25">
      <c r="DH299" s="130">
        <v>524</v>
      </c>
      <c r="DI299" s="131" t="s">
        <v>836</v>
      </c>
      <c r="DJ299" s="135">
        <v>7</v>
      </c>
    </row>
    <row r="300" spans="112:114" x14ac:dyDescent="0.25">
      <c r="DH300" s="130">
        <v>531</v>
      </c>
      <c r="DI300" s="131" t="s">
        <v>837</v>
      </c>
      <c r="DJ300" s="135">
        <v>5</v>
      </c>
    </row>
    <row r="301" spans="112:114" x14ac:dyDescent="0.25">
      <c r="DH301" s="130">
        <v>532</v>
      </c>
      <c r="DI301" s="131" t="s">
        <v>838</v>
      </c>
      <c r="DJ301" s="135">
        <v>6</v>
      </c>
    </row>
    <row r="302" spans="112:114" x14ac:dyDescent="0.25">
      <c r="DH302" s="130">
        <v>533</v>
      </c>
      <c r="DI302" s="131" t="s">
        <v>839</v>
      </c>
      <c r="DJ302" s="135">
        <v>6</v>
      </c>
    </row>
    <row r="303" spans="112:114" x14ac:dyDescent="0.25">
      <c r="DH303" s="130">
        <v>534</v>
      </c>
      <c r="DI303" s="131" t="s">
        <v>840</v>
      </c>
      <c r="DJ303" s="135">
        <v>7</v>
      </c>
    </row>
    <row r="304" spans="112:114" x14ac:dyDescent="0.25">
      <c r="DH304" s="130">
        <v>541</v>
      </c>
      <c r="DI304" s="131" t="s">
        <v>841</v>
      </c>
      <c r="DJ304" s="135">
        <v>6</v>
      </c>
    </row>
    <row r="305" spans="112:114" x14ac:dyDescent="0.25">
      <c r="DH305" s="130">
        <v>542</v>
      </c>
      <c r="DI305" s="131" t="s">
        <v>842</v>
      </c>
      <c r="DJ305" s="135">
        <v>7</v>
      </c>
    </row>
    <row r="306" spans="112:114" x14ac:dyDescent="0.25">
      <c r="DH306" s="130">
        <v>543</v>
      </c>
      <c r="DI306" s="131" t="s">
        <v>843</v>
      </c>
      <c r="DJ306" s="135">
        <v>8</v>
      </c>
    </row>
    <row r="307" spans="112:114" x14ac:dyDescent="0.25">
      <c r="DH307" s="130">
        <v>544</v>
      </c>
      <c r="DI307" s="131" t="s">
        <v>844</v>
      </c>
      <c r="DJ307" s="135">
        <v>9</v>
      </c>
    </row>
    <row r="308" spans="112:114" x14ac:dyDescent="0.25">
      <c r="DH308" s="130">
        <v>545</v>
      </c>
      <c r="DI308" s="131" t="s">
        <v>845</v>
      </c>
      <c r="DJ308" s="135">
        <v>10</v>
      </c>
    </row>
    <row r="309" spans="112:114" x14ac:dyDescent="0.25">
      <c r="DH309" s="130">
        <v>550</v>
      </c>
      <c r="DI309" s="131" t="s">
        <v>846</v>
      </c>
      <c r="DJ309" s="135">
        <v>7</v>
      </c>
    </row>
    <row r="310" spans="112:114" x14ac:dyDescent="0.25">
      <c r="DH310" s="130">
        <v>551</v>
      </c>
      <c r="DI310" s="131" t="s">
        <v>732</v>
      </c>
      <c r="DJ310" s="135">
        <v>8</v>
      </c>
    </row>
    <row r="311" spans="112:114" x14ac:dyDescent="0.25">
      <c r="DH311" s="130">
        <v>552</v>
      </c>
      <c r="DI311" s="131" t="s">
        <v>733</v>
      </c>
      <c r="DJ311" s="135">
        <v>9</v>
      </c>
    </row>
    <row r="312" spans="112:114" x14ac:dyDescent="0.25">
      <c r="DH312" s="130">
        <v>553</v>
      </c>
      <c r="DI312" s="131" t="s">
        <v>734</v>
      </c>
      <c r="DJ312" s="135">
        <v>10</v>
      </c>
    </row>
    <row r="313" spans="112:114" x14ac:dyDescent="0.25">
      <c r="DH313" s="130">
        <v>554</v>
      </c>
      <c r="DI313" s="131" t="s">
        <v>817</v>
      </c>
      <c r="DJ313" s="135">
        <v>11</v>
      </c>
    </row>
    <row r="314" spans="112:114" x14ac:dyDescent="0.25">
      <c r="DH314" s="130">
        <v>555</v>
      </c>
      <c r="DI314" s="132" t="s">
        <v>736</v>
      </c>
      <c r="DJ314" s="135">
        <v>12</v>
      </c>
    </row>
    <row r="315" spans="112:114" x14ac:dyDescent="0.25">
      <c r="DH315" s="130">
        <v>561</v>
      </c>
      <c r="DI315" s="131" t="s">
        <v>847</v>
      </c>
      <c r="DJ315" s="135">
        <v>3</v>
      </c>
    </row>
    <row r="316" spans="112:114" x14ac:dyDescent="0.25">
      <c r="DH316" s="130">
        <v>562</v>
      </c>
      <c r="DI316" s="131" t="s">
        <v>848</v>
      </c>
      <c r="DJ316" s="135">
        <v>4</v>
      </c>
    </row>
    <row r="317" spans="112:114" x14ac:dyDescent="0.25">
      <c r="DH317" s="130">
        <v>563</v>
      </c>
      <c r="DI317" s="131" t="s">
        <v>849</v>
      </c>
      <c r="DJ317" s="135">
        <v>5</v>
      </c>
    </row>
    <row r="318" spans="112:114" x14ac:dyDescent="0.25">
      <c r="DH318" s="130">
        <v>564</v>
      </c>
      <c r="DI318" s="131" t="s">
        <v>850</v>
      </c>
      <c r="DJ318" s="135">
        <v>6</v>
      </c>
    </row>
    <row r="319" spans="112:114" x14ac:dyDescent="0.25">
      <c r="DH319" s="130">
        <v>565</v>
      </c>
      <c r="DI319" s="131" t="s">
        <v>851</v>
      </c>
      <c r="DJ319" s="135">
        <v>7</v>
      </c>
    </row>
    <row r="320" spans="112:114" x14ac:dyDescent="0.25">
      <c r="DH320" s="130">
        <v>566</v>
      </c>
      <c r="DI320" s="131" t="s">
        <v>0</v>
      </c>
      <c r="DJ320" s="135">
        <v>8</v>
      </c>
    </row>
    <row r="321" spans="112:114" x14ac:dyDescent="0.25">
      <c r="DH321" s="130">
        <v>571</v>
      </c>
      <c r="DI321" s="131" t="s">
        <v>1</v>
      </c>
      <c r="DJ321" s="135">
        <v>3</v>
      </c>
    </row>
    <row r="322" spans="112:114" x14ac:dyDescent="0.25">
      <c r="DH322" s="130">
        <v>572</v>
      </c>
      <c r="DI322" s="131" t="s">
        <v>2</v>
      </c>
      <c r="DJ322" s="135">
        <v>4</v>
      </c>
    </row>
    <row r="323" spans="112:114" x14ac:dyDescent="0.25">
      <c r="DH323" s="130">
        <v>573</v>
      </c>
      <c r="DI323" s="131" t="s">
        <v>3</v>
      </c>
      <c r="DJ323" s="135">
        <v>5</v>
      </c>
    </row>
    <row r="324" spans="112:114" x14ac:dyDescent="0.25">
      <c r="DH324" s="130">
        <v>574</v>
      </c>
      <c r="DI324" s="131" t="s">
        <v>4</v>
      </c>
      <c r="DJ324" s="135">
        <v>6</v>
      </c>
    </row>
    <row r="325" spans="112:114" x14ac:dyDescent="0.25">
      <c r="DH325" s="130">
        <v>575</v>
      </c>
      <c r="DI325" s="131" t="s">
        <v>5</v>
      </c>
      <c r="DJ325" s="135">
        <v>7</v>
      </c>
    </row>
    <row r="326" spans="112:114" x14ac:dyDescent="0.25">
      <c r="DH326" s="130">
        <v>576</v>
      </c>
      <c r="DI326" s="131" t="s">
        <v>6</v>
      </c>
      <c r="DJ326" s="135">
        <v>8</v>
      </c>
    </row>
    <row r="327" spans="112:114" x14ac:dyDescent="0.25">
      <c r="DH327" s="130">
        <v>577</v>
      </c>
      <c r="DI327" s="131" t="s">
        <v>7</v>
      </c>
      <c r="DJ327" s="136"/>
    </row>
    <row r="328" spans="112:114" x14ac:dyDescent="0.25">
      <c r="DH328" s="130">
        <v>578</v>
      </c>
      <c r="DI328" s="131" t="s">
        <v>8</v>
      </c>
      <c r="DJ328" s="135">
        <v>7</v>
      </c>
    </row>
    <row r="329" spans="112:114" x14ac:dyDescent="0.25">
      <c r="DH329" s="130">
        <v>580</v>
      </c>
      <c r="DI329" s="131" t="s">
        <v>9</v>
      </c>
      <c r="DJ329" s="135">
        <v>2</v>
      </c>
    </row>
    <row r="330" spans="112:114" x14ac:dyDescent="0.25">
      <c r="DH330" s="130">
        <v>581</v>
      </c>
      <c r="DI330" s="131" t="s">
        <v>10</v>
      </c>
      <c r="DJ330" s="135">
        <v>3</v>
      </c>
    </row>
    <row r="331" spans="112:114" x14ac:dyDescent="0.25">
      <c r="DH331" s="130">
        <v>582</v>
      </c>
      <c r="DI331" s="131" t="s">
        <v>11</v>
      </c>
      <c r="DJ331" s="135">
        <v>4</v>
      </c>
    </row>
    <row r="332" spans="112:114" x14ac:dyDescent="0.25">
      <c r="DH332" s="130">
        <v>583</v>
      </c>
      <c r="DI332" s="131" t="s">
        <v>12</v>
      </c>
      <c r="DJ332" s="135">
        <v>4</v>
      </c>
    </row>
    <row r="333" spans="112:114" x14ac:dyDescent="0.25">
      <c r="DH333" s="130">
        <v>584</v>
      </c>
      <c r="DI333" s="131" t="s">
        <v>13</v>
      </c>
      <c r="DJ333" s="135">
        <v>5</v>
      </c>
    </row>
    <row r="334" spans="112:114" x14ac:dyDescent="0.25">
      <c r="DH334" s="130">
        <v>585</v>
      </c>
      <c r="DI334" s="131" t="s">
        <v>14</v>
      </c>
      <c r="DJ334" s="135">
        <v>6</v>
      </c>
    </row>
    <row r="335" spans="112:114" x14ac:dyDescent="0.25">
      <c r="DH335" s="130">
        <v>586</v>
      </c>
      <c r="DI335" s="131" t="s">
        <v>15</v>
      </c>
      <c r="DJ335" s="135">
        <v>7</v>
      </c>
    </row>
    <row r="336" spans="112:114" x14ac:dyDescent="0.25">
      <c r="DH336" s="130">
        <v>587</v>
      </c>
      <c r="DI336" s="131" t="s">
        <v>16</v>
      </c>
      <c r="DJ336" s="135">
        <v>8</v>
      </c>
    </row>
    <row r="337" spans="112:114" x14ac:dyDescent="0.25">
      <c r="DH337" s="130">
        <v>590</v>
      </c>
      <c r="DI337" s="131" t="s">
        <v>846</v>
      </c>
      <c r="DJ337" s="135">
        <v>7</v>
      </c>
    </row>
    <row r="338" spans="112:114" x14ac:dyDescent="0.25">
      <c r="DH338" s="130">
        <v>591</v>
      </c>
      <c r="DI338" s="131" t="s">
        <v>17</v>
      </c>
      <c r="DJ338" s="135">
        <v>8</v>
      </c>
    </row>
    <row r="339" spans="112:114" x14ac:dyDescent="0.25">
      <c r="DH339" s="130">
        <v>592</v>
      </c>
      <c r="DI339" s="131" t="s">
        <v>18</v>
      </c>
      <c r="DJ339" s="135">
        <v>9</v>
      </c>
    </row>
    <row r="340" spans="112:114" x14ac:dyDescent="0.25">
      <c r="DH340" s="130">
        <v>593</v>
      </c>
      <c r="DI340" s="131" t="s">
        <v>19</v>
      </c>
      <c r="DJ340" s="135">
        <v>10</v>
      </c>
    </row>
    <row r="341" spans="112:114" x14ac:dyDescent="0.25">
      <c r="DH341" s="130">
        <v>594</v>
      </c>
      <c r="DI341" s="131" t="s">
        <v>20</v>
      </c>
      <c r="DJ341" s="135">
        <v>11</v>
      </c>
    </row>
    <row r="342" spans="112:114" x14ac:dyDescent="0.25">
      <c r="DH342" s="130">
        <v>601</v>
      </c>
      <c r="DI342" s="131" t="s">
        <v>21</v>
      </c>
      <c r="DJ342" s="135">
        <v>4</v>
      </c>
    </row>
    <row r="343" spans="112:114" x14ac:dyDescent="0.25">
      <c r="DH343" s="130">
        <v>602</v>
      </c>
      <c r="DI343" s="131" t="s">
        <v>22</v>
      </c>
      <c r="DJ343" s="135">
        <v>5</v>
      </c>
    </row>
    <row r="344" spans="112:114" x14ac:dyDescent="0.25">
      <c r="DH344" s="130">
        <v>603</v>
      </c>
      <c r="DI344" s="131" t="s">
        <v>23</v>
      </c>
      <c r="DJ344" s="135">
        <v>6</v>
      </c>
    </row>
    <row r="345" spans="112:114" x14ac:dyDescent="0.25">
      <c r="DH345" s="130">
        <v>604</v>
      </c>
      <c r="DI345" s="131" t="s">
        <v>24</v>
      </c>
      <c r="DJ345" s="135">
        <v>7</v>
      </c>
    </row>
    <row r="346" spans="112:114" x14ac:dyDescent="0.25">
      <c r="DH346" s="130">
        <v>611</v>
      </c>
      <c r="DI346" s="131" t="s">
        <v>25</v>
      </c>
      <c r="DJ346" s="135">
        <v>1</v>
      </c>
    </row>
    <row r="347" spans="112:114" x14ac:dyDescent="0.25">
      <c r="DH347" s="130">
        <v>612</v>
      </c>
      <c r="DI347" s="131" t="s">
        <v>26</v>
      </c>
      <c r="DJ347" s="135">
        <v>2</v>
      </c>
    </row>
    <row r="348" spans="112:114" x14ac:dyDescent="0.25">
      <c r="DH348" s="130">
        <v>613</v>
      </c>
      <c r="DI348" s="131" t="s">
        <v>27</v>
      </c>
      <c r="DJ348" s="135">
        <v>3</v>
      </c>
    </row>
    <row r="349" spans="112:114" x14ac:dyDescent="0.25">
      <c r="DH349" s="130">
        <v>614</v>
      </c>
      <c r="DI349" s="131" t="s">
        <v>28</v>
      </c>
      <c r="DJ349" s="135">
        <v>4</v>
      </c>
    </row>
    <row r="350" spans="112:114" x14ac:dyDescent="0.25">
      <c r="DH350" s="130">
        <v>631</v>
      </c>
      <c r="DI350" s="131" t="s">
        <v>29</v>
      </c>
      <c r="DJ350" s="135">
        <v>8</v>
      </c>
    </row>
    <row r="351" spans="112:114" x14ac:dyDescent="0.25">
      <c r="DH351" s="130">
        <v>632</v>
      </c>
      <c r="DI351" s="131" t="s">
        <v>30</v>
      </c>
      <c r="DJ351" s="135">
        <v>9</v>
      </c>
    </row>
    <row r="352" spans="112:114" x14ac:dyDescent="0.25">
      <c r="DH352" s="130">
        <v>633</v>
      </c>
      <c r="DI352" s="131" t="s">
        <v>31</v>
      </c>
      <c r="DJ352" s="135">
        <v>10</v>
      </c>
    </row>
    <row r="353" spans="112:114" x14ac:dyDescent="0.25">
      <c r="DH353" s="130">
        <v>634</v>
      </c>
      <c r="DI353" s="131" t="s">
        <v>32</v>
      </c>
      <c r="DJ353" s="135">
        <v>11</v>
      </c>
    </row>
    <row r="354" spans="112:114" x14ac:dyDescent="0.25">
      <c r="DH354" s="130">
        <v>690</v>
      </c>
      <c r="DI354" s="131" t="s">
        <v>732</v>
      </c>
      <c r="DJ354" s="135">
        <v>8</v>
      </c>
    </row>
    <row r="355" spans="112:114" x14ac:dyDescent="0.25">
      <c r="DH355" s="130">
        <v>691</v>
      </c>
      <c r="DI355" s="131" t="s">
        <v>733</v>
      </c>
      <c r="DJ355" s="135">
        <v>9</v>
      </c>
    </row>
    <row r="356" spans="112:114" x14ac:dyDescent="0.25">
      <c r="DH356" s="130">
        <v>692</v>
      </c>
      <c r="DI356" s="131" t="s">
        <v>734</v>
      </c>
      <c r="DJ356" s="135">
        <v>10</v>
      </c>
    </row>
    <row r="357" spans="112:114" x14ac:dyDescent="0.25">
      <c r="DH357" s="130">
        <v>693</v>
      </c>
      <c r="DI357" s="131" t="s">
        <v>817</v>
      </c>
      <c r="DJ357" s="135">
        <v>11</v>
      </c>
    </row>
    <row r="358" spans="112:114" x14ac:dyDescent="0.25">
      <c r="DH358" s="130">
        <v>694</v>
      </c>
      <c r="DI358" s="131" t="s">
        <v>736</v>
      </c>
      <c r="DJ358" s="135">
        <v>12</v>
      </c>
    </row>
    <row r="359" spans="112:114" x14ac:dyDescent="0.25">
      <c r="DH359" s="130">
        <v>706</v>
      </c>
      <c r="DI359" s="131" t="s">
        <v>33</v>
      </c>
      <c r="DJ359" s="135">
        <v>4</v>
      </c>
    </row>
    <row r="360" spans="112:114" x14ac:dyDescent="0.25">
      <c r="DH360" s="130">
        <v>707</v>
      </c>
      <c r="DI360" s="131" t="s">
        <v>34</v>
      </c>
      <c r="DJ360" s="135">
        <v>5</v>
      </c>
    </row>
    <row r="361" spans="112:114" x14ac:dyDescent="0.25">
      <c r="DH361" s="130">
        <v>708</v>
      </c>
      <c r="DI361" s="131" t="s">
        <v>35</v>
      </c>
      <c r="DJ361" s="135">
        <v>6</v>
      </c>
    </row>
    <row r="362" spans="112:114" x14ac:dyDescent="0.25">
      <c r="DH362" s="130">
        <v>709</v>
      </c>
      <c r="DI362" s="131" t="s">
        <v>36</v>
      </c>
      <c r="DJ362" s="135">
        <v>7</v>
      </c>
    </row>
    <row r="363" spans="112:114" x14ac:dyDescent="0.25">
      <c r="DH363" s="130">
        <v>710</v>
      </c>
      <c r="DI363" s="131" t="s">
        <v>37</v>
      </c>
      <c r="DJ363" s="135">
        <v>6</v>
      </c>
    </row>
    <row r="364" spans="112:114" x14ac:dyDescent="0.25">
      <c r="DH364" s="130">
        <v>711</v>
      </c>
      <c r="DI364" s="131" t="s">
        <v>38</v>
      </c>
      <c r="DJ364" s="135">
        <v>7</v>
      </c>
    </row>
    <row r="365" spans="112:114" x14ac:dyDescent="0.25">
      <c r="DH365" s="130">
        <v>712</v>
      </c>
      <c r="DI365" s="131" t="s">
        <v>39</v>
      </c>
      <c r="DJ365" s="135">
        <v>8</v>
      </c>
    </row>
    <row r="366" spans="112:114" x14ac:dyDescent="0.25">
      <c r="DH366" s="130">
        <v>713</v>
      </c>
      <c r="DI366" s="131" t="s">
        <v>40</v>
      </c>
      <c r="DJ366" s="135">
        <v>9</v>
      </c>
    </row>
    <row r="367" spans="112:114" x14ac:dyDescent="0.25">
      <c r="DH367" s="130">
        <v>714</v>
      </c>
      <c r="DI367" s="131" t="s">
        <v>41</v>
      </c>
      <c r="DJ367" s="135">
        <v>10</v>
      </c>
    </row>
    <row r="368" spans="112:114" x14ac:dyDescent="0.25">
      <c r="DH368" s="130">
        <v>720</v>
      </c>
      <c r="DI368" s="131" t="s">
        <v>42</v>
      </c>
      <c r="DJ368" s="135">
        <v>6</v>
      </c>
    </row>
    <row r="369" spans="112:114" x14ac:dyDescent="0.25">
      <c r="DH369" s="130">
        <v>721</v>
      </c>
      <c r="DI369" s="131" t="s">
        <v>43</v>
      </c>
      <c r="DJ369" s="135">
        <v>7</v>
      </c>
    </row>
    <row r="370" spans="112:114" x14ac:dyDescent="0.25">
      <c r="DH370" s="130">
        <v>722</v>
      </c>
      <c r="DI370" s="131" t="s">
        <v>44</v>
      </c>
      <c r="DJ370" s="135">
        <v>8</v>
      </c>
    </row>
    <row r="371" spans="112:114" x14ac:dyDescent="0.25">
      <c r="DH371" s="130">
        <v>723</v>
      </c>
      <c r="DI371" s="131" t="s">
        <v>45</v>
      </c>
      <c r="DJ371" s="135">
        <v>9</v>
      </c>
    </row>
    <row r="372" spans="112:114" x14ac:dyDescent="0.25">
      <c r="DH372" s="130">
        <v>724</v>
      </c>
      <c r="DI372" s="131" t="s">
        <v>46</v>
      </c>
      <c r="DJ372" s="135">
        <v>10</v>
      </c>
    </row>
    <row r="373" spans="112:114" x14ac:dyDescent="0.25">
      <c r="DH373" s="130">
        <v>731</v>
      </c>
      <c r="DI373" s="131" t="s">
        <v>47</v>
      </c>
      <c r="DJ373" s="135">
        <v>4</v>
      </c>
    </row>
    <row r="374" spans="112:114" x14ac:dyDescent="0.25">
      <c r="DH374" s="130">
        <v>732</v>
      </c>
      <c r="DI374" s="131" t="s">
        <v>48</v>
      </c>
      <c r="DJ374" s="135">
        <v>5</v>
      </c>
    </row>
    <row r="375" spans="112:114" x14ac:dyDescent="0.25">
      <c r="DH375" s="130">
        <v>733</v>
      </c>
      <c r="DI375" s="131" t="s">
        <v>49</v>
      </c>
      <c r="DJ375" s="135">
        <v>6</v>
      </c>
    </row>
    <row r="376" spans="112:114" x14ac:dyDescent="0.25">
      <c r="DH376" s="130">
        <v>741</v>
      </c>
      <c r="DI376" s="131" t="s">
        <v>50</v>
      </c>
      <c r="DJ376" s="135">
        <v>7</v>
      </c>
    </row>
    <row r="377" spans="112:114" x14ac:dyDescent="0.25">
      <c r="DH377" s="130">
        <v>742</v>
      </c>
      <c r="DI377" s="131" t="s">
        <v>51</v>
      </c>
      <c r="DJ377" s="135">
        <v>8</v>
      </c>
    </row>
    <row r="378" spans="112:114" x14ac:dyDescent="0.25">
      <c r="DH378" s="130">
        <v>743</v>
      </c>
      <c r="DI378" s="131" t="s">
        <v>52</v>
      </c>
      <c r="DJ378" s="135">
        <v>9</v>
      </c>
    </row>
    <row r="379" spans="112:114" x14ac:dyDescent="0.25">
      <c r="DH379" s="130">
        <v>750</v>
      </c>
      <c r="DI379" s="131" t="s">
        <v>732</v>
      </c>
      <c r="DJ379" s="135">
        <v>9</v>
      </c>
    </row>
    <row r="380" spans="112:114" x14ac:dyDescent="0.25">
      <c r="DH380" s="130">
        <v>751</v>
      </c>
      <c r="DI380" s="131" t="s">
        <v>733</v>
      </c>
      <c r="DJ380" s="135">
        <v>10</v>
      </c>
    </row>
    <row r="381" spans="112:114" x14ac:dyDescent="0.25">
      <c r="DH381" s="130">
        <v>752</v>
      </c>
      <c r="DI381" s="131" t="s">
        <v>734</v>
      </c>
      <c r="DJ381" s="135">
        <v>11</v>
      </c>
    </row>
    <row r="382" spans="112:114" x14ac:dyDescent="0.25">
      <c r="DH382" s="130">
        <v>753</v>
      </c>
      <c r="DI382" s="131" t="s">
        <v>735</v>
      </c>
      <c r="DJ382" s="135">
        <v>12</v>
      </c>
    </row>
    <row r="383" spans="112:114" x14ac:dyDescent="0.25">
      <c r="DH383" s="130">
        <v>760</v>
      </c>
      <c r="DI383" s="131" t="s">
        <v>53</v>
      </c>
      <c r="DJ383" s="135">
        <v>6</v>
      </c>
    </row>
    <row r="384" spans="112:114" x14ac:dyDescent="0.25">
      <c r="DH384" s="130">
        <v>761</v>
      </c>
      <c r="DI384" s="131" t="s">
        <v>54</v>
      </c>
      <c r="DJ384" s="135">
        <v>7</v>
      </c>
    </row>
    <row r="385" spans="112:114" x14ac:dyDescent="0.25">
      <c r="DH385" s="130">
        <v>762</v>
      </c>
      <c r="DI385" s="131" t="s">
        <v>55</v>
      </c>
      <c r="DJ385" s="135">
        <v>8</v>
      </c>
    </row>
    <row r="386" spans="112:114" x14ac:dyDescent="0.25">
      <c r="DH386" s="130">
        <v>763</v>
      </c>
      <c r="DI386" s="131" t="s">
        <v>56</v>
      </c>
      <c r="DJ386" s="135">
        <v>9</v>
      </c>
    </row>
    <row r="387" spans="112:114" x14ac:dyDescent="0.25">
      <c r="DH387" s="130">
        <v>764</v>
      </c>
      <c r="DI387" s="131" t="s">
        <v>57</v>
      </c>
      <c r="DJ387" s="135">
        <v>10</v>
      </c>
    </row>
    <row r="388" spans="112:114" x14ac:dyDescent="0.25">
      <c r="DH388" s="130">
        <v>770</v>
      </c>
      <c r="DI388" s="131" t="s">
        <v>53</v>
      </c>
      <c r="DJ388" s="135">
        <v>6</v>
      </c>
    </row>
    <row r="389" spans="112:114" x14ac:dyDescent="0.25">
      <c r="DH389" s="130">
        <v>771</v>
      </c>
      <c r="DI389" s="131" t="s">
        <v>54</v>
      </c>
      <c r="DJ389" s="135">
        <v>7</v>
      </c>
    </row>
    <row r="390" spans="112:114" x14ac:dyDescent="0.25">
      <c r="DH390" s="130">
        <v>772</v>
      </c>
      <c r="DI390" s="131" t="s">
        <v>55</v>
      </c>
      <c r="DJ390" s="135">
        <v>8</v>
      </c>
    </row>
    <row r="391" spans="112:114" x14ac:dyDescent="0.25">
      <c r="DH391" s="130">
        <v>773</v>
      </c>
      <c r="DI391" s="131" t="s">
        <v>56</v>
      </c>
      <c r="DJ391" s="135">
        <v>9</v>
      </c>
    </row>
    <row r="392" spans="112:114" x14ac:dyDescent="0.25">
      <c r="DH392" s="130">
        <v>774</v>
      </c>
      <c r="DI392" s="131" t="s">
        <v>57</v>
      </c>
      <c r="DJ392" s="135">
        <v>10</v>
      </c>
    </row>
    <row r="393" spans="112:114" x14ac:dyDescent="0.25">
      <c r="DH393" s="130">
        <v>780</v>
      </c>
      <c r="DI393" s="131" t="s">
        <v>53</v>
      </c>
      <c r="DJ393" s="135">
        <v>6</v>
      </c>
    </row>
    <row r="394" spans="112:114" x14ac:dyDescent="0.25">
      <c r="DH394" s="130">
        <v>780</v>
      </c>
      <c r="DI394" s="131" t="s">
        <v>53</v>
      </c>
      <c r="DJ394" s="135">
        <v>6</v>
      </c>
    </row>
    <row r="395" spans="112:114" x14ac:dyDescent="0.25">
      <c r="DH395" s="130">
        <v>781</v>
      </c>
      <c r="DI395" s="131" t="s">
        <v>54</v>
      </c>
      <c r="DJ395" s="135">
        <v>7</v>
      </c>
    </row>
    <row r="396" spans="112:114" x14ac:dyDescent="0.25">
      <c r="DH396" s="130">
        <v>781</v>
      </c>
      <c r="DI396" s="131" t="s">
        <v>54</v>
      </c>
      <c r="DJ396" s="135">
        <v>7</v>
      </c>
    </row>
    <row r="397" spans="112:114" x14ac:dyDescent="0.25">
      <c r="DH397" s="130">
        <v>782</v>
      </c>
      <c r="DI397" s="131" t="s">
        <v>55</v>
      </c>
      <c r="DJ397" s="135">
        <v>8</v>
      </c>
    </row>
    <row r="398" spans="112:114" x14ac:dyDescent="0.25">
      <c r="DH398" s="130">
        <v>782</v>
      </c>
      <c r="DI398" s="131" t="s">
        <v>55</v>
      </c>
      <c r="DJ398" s="135">
        <v>8</v>
      </c>
    </row>
    <row r="399" spans="112:114" x14ac:dyDescent="0.25">
      <c r="DH399" s="130">
        <v>783</v>
      </c>
      <c r="DI399" s="131" t="s">
        <v>56</v>
      </c>
      <c r="DJ399" s="135">
        <v>9</v>
      </c>
    </row>
    <row r="400" spans="112:114" x14ac:dyDescent="0.25">
      <c r="DH400" s="130">
        <v>783</v>
      </c>
      <c r="DI400" s="131" t="s">
        <v>56</v>
      </c>
      <c r="DJ400" s="135">
        <v>9</v>
      </c>
    </row>
    <row r="401" spans="112:114" x14ac:dyDescent="0.25">
      <c r="DH401" s="130">
        <v>784</v>
      </c>
      <c r="DI401" s="131" t="s">
        <v>57</v>
      </c>
      <c r="DJ401" s="135">
        <v>10</v>
      </c>
    </row>
    <row r="402" spans="112:114" x14ac:dyDescent="0.25">
      <c r="DH402" s="130">
        <v>784</v>
      </c>
      <c r="DI402" s="131" t="s">
        <v>57</v>
      </c>
      <c r="DJ402" s="135">
        <v>10</v>
      </c>
    </row>
    <row r="403" spans="112:114" x14ac:dyDescent="0.25">
      <c r="DH403" s="130">
        <v>811</v>
      </c>
      <c r="DI403" s="131" t="s">
        <v>58</v>
      </c>
      <c r="DJ403" s="135">
        <v>4</v>
      </c>
    </row>
    <row r="404" spans="112:114" x14ac:dyDescent="0.25">
      <c r="DH404" s="130">
        <v>812</v>
      </c>
      <c r="DI404" s="131" t="s">
        <v>59</v>
      </c>
      <c r="DJ404" s="135">
        <v>5</v>
      </c>
    </row>
    <row r="405" spans="112:114" x14ac:dyDescent="0.25">
      <c r="DH405" s="130">
        <v>813</v>
      </c>
      <c r="DI405" s="131" t="s">
        <v>60</v>
      </c>
      <c r="DJ405" s="135">
        <v>6</v>
      </c>
    </row>
    <row r="406" spans="112:114" x14ac:dyDescent="0.25">
      <c r="DH406" s="130">
        <v>814</v>
      </c>
      <c r="DI406" s="131" t="s">
        <v>61</v>
      </c>
      <c r="DJ406" s="135">
        <v>7</v>
      </c>
    </row>
    <row r="407" spans="112:114" x14ac:dyDescent="0.25">
      <c r="DH407" s="130">
        <v>821</v>
      </c>
      <c r="DI407" s="131" t="s">
        <v>62</v>
      </c>
      <c r="DJ407" s="135">
        <v>7</v>
      </c>
    </row>
    <row r="408" spans="112:114" x14ac:dyDescent="0.25">
      <c r="DH408" s="130">
        <v>822</v>
      </c>
      <c r="DI408" s="131" t="s">
        <v>63</v>
      </c>
      <c r="DJ408" s="135">
        <v>8</v>
      </c>
    </row>
    <row r="409" spans="112:114" x14ac:dyDescent="0.25">
      <c r="DH409" s="130">
        <v>823</v>
      </c>
      <c r="DI409" s="131" t="s">
        <v>64</v>
      </c>
      <c r="DJ409" s="135">
        <v>9</v>
      </c>
    </row>
    <row r="410" spans="112:114" x14ac:dyDescent="0.25">
      <c r="DH410" s="130">
        <v>824</v>
      </c>
      <c r="DI410" s="131" t="s">
        <v>65</v>
      </c>
      <c r="DJ410" s="135">
        <v>10</v>
      </c>
    </row>
    <row r="411" spans="112:114" x14ac:dyDescent="0.25">
      <c r="DH411" s="130">
        <v>850</v>
      </c>
      <c r="DI411" s="131" t="s">
        <v>732</v>
      </c>
      <c r="DJ411" s="135">
        <v>8</v>
      </c>
    </row>
    <row r="412" spans="112:114" x14ac:dyDescent="0.25">
      <c r="DH412" s="130">
        <v>851</v>
      </c>
      <c r="DI412" s="131" t="s">
        <v>733</v>
      </c>
      <c r="DJ412" s="135">
        <v>9</v>
      </c>
    </row>
    <row r="413" spans="112:114" x14ac:dyDescent="0.25">
      <c r="DH413" s="130">
        <v>852</v>
      </c>
      <c r="DI413" s="131" t="s">
        <v>734</v>
      </c>
      <c r="DJ413" s="135">
        <v>10</v>
      </c>
    </row>
    <row r="414" spans="112:114" x14ac:dyDescent="0.25">
      <c r="DH414" s="130">
        <v>853</v>
      </c>
      <c r="DI414" s="131" t="s">
        <v>735</v>
      </c>
      <c r="DJ414" s="135">
        <v>11</v>
      </c>
    </row>
    <row r="415" spans="112:114" x14ac:dyDescent="0.25">
      <c r="DH415" s="130">
        <v>951</v>
      </c>
      <c r="DI415" s="131" t="s">
        <v>66</v>
      </c>
      <c r="DJ415" s="135">
        <v>6</v>
      </c>
    </row>
    <row r="416" spans="112:114" x14ac:dyDescent="0.25">
      <c r="DH416" s="130">
        <v>952</v>
      </c>
      <c r="DI416" s="131" t="s">
        <v>67</v>
      </c>
      <c r="DJ416" s="135">
        <v>7</v>
      </c>
    </row>
    <row r="417" spans="112:114" x14ac:dyDescent="0.25">
      <c r="DH417" s="130">
        <v>953</v>
      </c>
      <c r="DI417" s="131" t="s">
        <v>68</v>
      </c>
      <c r="DJ417" s="135">
        <v>8</v>
      </c>
    </row>
    <row r="418" spans="112:114" x14ac:dyDescent="0.25">
      <c r="DH418" s="130">
        <v>954</v>
      </c>
      <c r="DI418" s="131" t="s">
        <v>69</v>
      </c>
      <c r="DJ418" s="135">
        <v>8</v>
      </c>
    </row>
    <row r="419" spans="112:114" x14ac:dyDescent="0.25">
      <c r="DH419" s="130">
        <v>955</v>
      </c>
      <c r="DI419" s="131" t="s">
        <v>70</v>
      </c>
      <c r="DJ419" s="135">
        <v>9</v>
      </c>
    </row>
    <row r="420" spans="112:114" x14ac:dyDescent="0.25">
      <c r="DH420" s="130">
        <v>961</v>
      </c>
      <c r="DI420" s="131" t="s">
        <v>71</v>
      </c>
      <c r="DJ420" s="135">
        <v>6</v>
      </c>
    </row>
    <row r="421" spans="112:114" x14ac:dyDescent="0.25">
      <c r="DH421" s="130">
        <v>962</v>
      </c>
      <c r="DI421" s="131" t="s">
        <v>72</v>
      </c>
      <c r="DJ421" s="135">
        <v>7</v>
      </c>
    </row>
    <row r="422" spans="112:114" x14ac:dyDescent="0.25">
      <c r="DH422" s="130">
        <v>963</v>
      </c>
      <c r="DI422" s="131" t="s">
        <v>73</v>
      </c>
      <c r="DJ422" s="135">
        <v>8</v>
      </c>
    </row>
    <row r="423" spans="112:114" x14ac:dyDescent="0.25">
      <c r="DH423" s="130">
        <v>971</v>
      </c>
      <c r="DI423" s="131" t="s">
        <v>74</v>
      </c>
      <c r="DJ423" s="135">
        <v>6</v>
      </c>
    </row>
    <row r="424" spans="112:114" x14ac:dyDescent="0.25">
      <c r="DH424" s="133">
        <v>972</v>
      </c>
      <c r="DI424" s="134" t="s">
        <v>75</v>
      </c>
      <c r="DJ424" s="137">
        <v>7</v>
      </c>
    </row>
  </sheetData>
  <autoFilter ref="A4:DJ150"/>
  <mergeCells count="18"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P3:P4"/>
    <mergeCell ref="Q3:Q4"/>
    <mergeCell ref="DH166:DJ166"/>
    <mergeCell ref="K3:K4"/>
    <mergeCell ref="L3:L4"/>
    <mergeCell ref="M3:M4"/>
    <mergeCell ref="N3:N4"/>
    <mergeCell ref="O3:O4"/>
  </mergeCells>
  <conditionalFormatting sqref="CY10:CY21 CV10 CY23:CY44 CV140:CV141 CY140:CY141 CY66:CY99 CV129 CY104:CY129 CY47:CY62 CY131:CY136 CV131:CV136">
    <cfRule type="cellIs" dxfId="18" priority="19" stopIfTrue="1" operator="notEqual">
      <formula>$DC10</formula>
    </cfRule>
  </conditionalFormatting>
  <conditionalFormatting sqref="CV11:CV44 CV104:CV128 CV66:CV99 CV46:CV62">
    <cfRule type="cellIs" dxfId="17" priority="20" stopIfTrue="1" operator="notEqual">
      <formula>$CY11</formula>
    </cfRule>
  </conditionalFormatting>
  <conditionalFormatting sqref="CV137:CV139 CY137:CY139">
    <cfRule type="cellIs" dxfId="16" priority="17" stopIfTrue="1" operator="notEqual">
      <formula>$DC137</formula>
    </cfRule>
  </conditionalFormatting>
  <conditionalFormatting sqref="CY100">
    <cfRule type="cellIs" dxfId="15" priority="15" stopIfTrue="1" operator="notEqual">
      <formula>$DC100</formula>
    </cfRule>
  </conditionalFormatting>
  <conditionalFormatting sqref="CV100">
    <cfRule type="cellIs" dxfId="14" priority="16" stopIfTrue="1" operator="notEqual">
      <formula>$CY100</formula>
    </cfRule>
  </conditionalFormatting>
  <conditionalFormatting sqref="CY101">
    <cfRule type="cellIs" dxfId="13" priority="13" stopIfTrue="1" operator="notEqual">
      <formula>$DC101</formula>
    </cfRule>
  </conditionalFormatting>
  <conditionalFormatting sqref="CV101">
    <cfRule type="cellIs" dxfId="12" priority="14" stopIfTrue="1" operator="notEqual">
      <formula>$CY101</formula>
    </cfRule>
  </conditionalFormatting>
  <conditionalFormatting sqref="CY102:CY103">
    <cfRule type="cellIs" dxfId="11" priority="11" stopIfTrue="1" operator="notEqual">
      <formula>$DC102</formula>
    </cfRule>
  </conditionalFormatting>
  <conditionalFormatting sqref="CY63">
    <cfRule type="cellIs" dxfId="10" priority="9" stopIfTrue="1" operator="notEqual">
      <formula>$DC63</formula>
    </cfRule>
  </conditionalFormatting>
  <conditionalFormatting sqref="CV102:CV103">
    <cfRule type="cellIs" dxfId="9" priority="12" stopIfTrue="1" operator="notEqual">
      <formula>$CY102</formula>
    </cfRule>
  </conditionalFormatting>
  <conditionalFormatting sqref="CV63">
    <cfRule type="cellIs" dxfId="8" priority="10" stopIfTrue="1" operator="notEqual">
      <formula>$CY63</formula>
    </cfRule>
  </conditionalFormatting>
  <conditionalFormatting sqref="CY64">
    <cfRule type="cellIs" dxfId="7" priority="7" stopIfTrue="1" operator="notEqual">
      <formula>$DC64</formula>
    </cfRule>
  </conditionalFormatting>
  <conditionalFormatting sqref="CV64">
    <cfRule type="cellIs" dxfId="6" priority="8" stopIfTrue="1" operator="notEqual">
      <formula>$CY64</formula>
    </cfRule>
  </conditionalFormatting>
  <conditionalFormatting sqref="CY65">
    <cfRule type="cellIs" dxfId="5" priority="5" stopIfTrue="1" operator="notEqual">
      <formula>$DC65</formula>
    </cfRule>
  </conditionalFormatting>
  <conditionalFormatting sqref="CV65">
    <cfRule type="cellIs" dxfId="4" priority="6" stopIfTrue="1" operator="notEqual">
      <formula>$CY65</formula>
    </cfRule>
  </conditionalFormatting>
  <conditionalFormatting sqref="CY45:CY46">
    <cfRule type="cellIs" dxfId="3" priority="2" stopIfTrue="1" operator="notEqual">
      <formula>$DC45</formula>
    </cfRule>
  </conditionalFormatting>
  <conditionalFormatting sqref="CV45">
    <cfRule type="cellIs" dxfId="2" priority="4" stopIfTrue="1" operator="notEqual">
      <formula>$CY45</formula>
    </cfRule>
  </conditionalFormatting>
  <conditionalFormatting sqref="CV130 CY130">
    <cfRule type="cellIs" dxfId="1" priority="1" stopIfTrue="1" operator="notEqual">
      <formula>$DC130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horizontalDpi="4294967292" r:id="rId1"/>
  <headerFooter alignWithMargins="0">
    <oddHeader>&amp;L&amp;7INGENIEURBUREAU
A. AEGERTER &amp; DR. O. BOSSHARDT AG
BASEL, MÖHLIN&amp;R&amp;G</oddHeader>
    <oddFooter>&amp;R&amp;9 131.060.FWG / V 45.0 / Gültig ab: 01.11.12 / Seite &amp;P (&amp;N)</oddFooter>
  </headerFooter>
  <drawing r:id="rId2"/>
  <legacyDrawingHF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421"/>
  <sheetViews>
    <sheetView zoomScaleNormal="100" zoomScaleSheetLayoutView="75" workbookViewId="0">
      <pane ySplit="4" topLeftCell="A42" activePane="bottomLeft" state="frozen"/>
      <selection pane="bottomLeft" activeCell="V55" sqref="V55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7.140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68" width="5.42578125" style="11" customWidth="1"/>
    <col min="69" max="69" width="8.5703125" style="11" customWidth="1"/>
    <col min="70" max="70" width="9.28515625" style="49" customWidth="1"/>
    <col min="71" max="71" width="4.7109375" style="49" customWidth="1"/>
    <col min="72" max="72" width="29.85546875" style="11" customWidth="1"/>
    <col min="73" max="73" width="1.5703125" style="115" customWidth="1"/>
    <col min="74" max="74" width="9.28515625" style="13" customWidth="1"/>
    <col min="75" max="75" width="4.7109375" style="13" customWidth="1"/>
    <col min="76" max="76" width="29.85546875" style="11" customWidth="1"/>
    <col min="77" max="78" width="11.42578125" customWidth="1"/>
    <col min="79" max="79" width="3.7109375" style="11" customWidth="1"/>
    <col min="80" max="80" width="34.7109375" style="11" customWidth="1"/>
    <col min="81" max="81" width="7.140625" style="11" customWidth="1"/>
    <col min="82" max="16384" width="3.7109375" style="11"/>
  </cols>
  <sheetData>
    <row r="1" spans="1:76" ht="24" thickBot="1" x14ac:dyDescent="0.3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8"/>
      <c r="S1" s="8" t="s">
        <v>79</v>
      </c>
      <c r="T1" s="9"/>
      <c r="U1" s="36"/>
      <c r="V1" s="10"/>
      <c r="W1" s="121"/>
      <c r="X1" s="10"/>
      <c r="Y1" s="39"/>
      <c r="Z1" s="9"/>
      <c r="AA1" s="9"/>
      <c r="AB1" s="9"/>
      <c r="AC1" s="9"/>
      <c r="BR1" s="142" t="s">
        <v>856</v>
      </c>
      <c r="BS1" s="143"/>
      <c r="BT1" s="144"/>
      <c r="BV1" s="142" t="s">
        <v>857</v>
      </c>
      <c r="BW1" s="143"/>
      <c r="BX1" s="144"/>
    </row>
    <row r="2" spans="1:76" s="1" customFormat="1" ht="12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70"/>
      <c r="S2" s="70"/>
      <c r="T2" s="70"/>
      <c r="U2" s="70"/>
      <c r="V2" s="70"/>
      <c r="W2" s="122"/>
      <c r="X2" s="70"/>
      <c r="Y2" s="70"/>
      <c r="Z2" s="70"/>
      <c r="AA2" s="70"/>
      <c r="AB2" s="71" t="s">
        <v>871</v>
      </c>
      <c r="AC2" s="70"/>
      <c r="BR2" s="140"/>
      <c r="BS2" s="140"/>
      <c r="BU2" s="145"/>
      <c r="BV2" s="2"/>
      <c r="BW2" s="2"/>
    </row>
    <row r="3" spans="1:76" s="19" customFormat="1" ht="15.75" x14ac:dyDescent="0.2">
      <c r="A3" s="883" t="s">
        <v>346</v>
      </c>
      <c r="B3" s="883" t="s">
        <v>347</v>
      </c>
      <c r="C3" s="883" t="s">
        <v>348</v>
      </c>
      <c r="D3" s="885" t="s">
        <v>349</v>
      </c>
      <c r="E3" s="885" t="s">
        <v>350</v>
      </c>
      <c r="F3" s="885" t="s">
        <v>351</v>
      </c>
      <c r="G3" s="883" t="s">
        <v>352</v>
      </c>
      <c r="H3" s="883" t="s">
        <v>110</v>
      </c>
      <c r="I3" s="885" t="s">
        <v>141</v>
      </c>
      <c r="J3" s="883" t="s">
        <v>353</v>
      </c>
      <c r="K3" s="884" t="s">
        <v>354</v>
      </c>
      <c r="L3" s="884" t="s">
        <v>355</v>
      </c>
      <c r="M3" s="884" t="s">
        <v>356</v>
      </c>
      <c r="N3" s="886" t="s">
        <v>398</v>
      </c>
      <c r="O3" s="883" t="s">
        <v>363</v>
      </c>
      <c r="P3" s="883" t="s">
        <v>431</v>
      </c>
      <c r="Q3" s="883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75" t="s">
        <v>325</v>
      </c>
      <c r="AC3" s="79" t="s">
        <v>84</v>
      </c>
      <c r="AD3" s="19">
        <v>2011</v>
      </c>
      <c r="AE3" s="81" t="s">
        <v>384</v>
      </c>
      <c r="AF3" s="83"/>
      <c r="BQ3" s="83" t="s">
        <v>703</v>
      </c>
      <c r="BR3" s="33" t="s">
        <v>702</v>
      </c>
      <c r="BS3" s="33" t="s">
        <v>701</v>
      </c>
      <c r="BT3" s="139" t="s">
        <v>78</v>
      </c>
      <c r="BU3" s="146"/>
      <c r="BV3" s="33" t="s">
        <v>702</v>
      </c>
      <c r="BW3" s="33" t="s">
        <v>701</v>
      </c>
      <c r="BX3" s="139" t="s">
        <v>78</v>
      </c>
    </row>
    <row r="4" spans="1:76" s="19" customFormat="1" ht="39.200000000000003" customHeight="1" x14ac:dyDescent="0.2">
      <c r="A4" s="883"/>
      <c r="B4" s="883"/>
      <c r="C4" s="883"/>
      <c r="D4" s="885"/>
      <c r="E4" s="885"/>
      <c r="F4" s="885"/>
      <c r="G4" s="883"/>
      <c r="H4" s="883"/>
      <c r="I4" s="885"/>
      <c r="J4" s="883"/>
      <c r="K4" s="884"/>
      <c r="L4" s="884"/>
      <c r="M4" s="884"/>
      <c r="N4" s="886"/>
      <c r="O4" s="883"/>
      <c r="P4" s="883"/>
      <c r="Q4" s="883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47"/>
      <c r="AC4" s="18"/>
      <c r="AE4" s="93" t="s">
        <v>407</v>
      </c>
      <c r="AF4" s="92"/>
      <c r="BQ4" s="83"/>
      <c r="BR4" s="125"/>
      <c r="BS4" s="125"/>
      <c r="BT4" s="83"/>
      <c r="BU4" s="20"/>
      <c r="BV4" s="33"/>
      <c r="BW4" s="33"/>
      <c r="BX4" s="83"/>
    </row>
    <row r="5" spans="1:76" s="19" customFormat="1" ht="40.5" x14ac:dyDescent="0.2">
      <c r="A5" s="53">
        <v>1</v>
      </c>
      <c r="B5" s="53"/>
      <c r="C5" s="53">
        <f t="shared" ref="C5:C37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330</v>
      </c>
      <c r="Z5" s="21">
        <f t="shared" ref="Z5:Z37" si="1">$AD$3-V5</f>
        <v>34</v>
      </c>
      <c r="AA5" s="25" t="s">
        <v>655</v>
      </c>
      <c r="AB5" s="21" t="s">
        <v>89</v>
      </c>
      <c r="AC5" s="21"/>
      <c r="AE5" s="90" t="s">
        <v>399</v>
      </c>
      <c r="AF5" s="82"/>
      <c r="BQ5" s="83">
        <v>2139</v>
      </c>
      <c r="BR5" s="124">
        <v>753</v>
      </c>
      <c r="BS5" s="33">
        <f>VLOOKUP($BR5,Funktionsbezeichnungen,3,0)</f>
        <v>12</v>
      </c>
      <c r="BT5" s="83" t="str">
        <f>VLOOKUP($BR5,Funktionsbezeichnungen,2,0)</f>
        <v>Vorgesetzter  -  4 . Stufe</v>
      </c>
      <c r="BU5" s="20"/>
      <c r="BV5" s="124">
        <v>753</v>
      </c>
      <c r="BW5" s="33">
        <f>VLOOKUP($BV5,Funktionsbezeichnungen,3,0)</f>
        <v>12</v>
      </c>
      <c r="BX5" s="83" t="str">
        <f>VLOOKUP($BV5,Funktionsbezeichnungen,2,0)</f>
        <v>Vorgesetzter  -  4 . Stufe</v>
      </c>
    </row>
    <row r="6" spans="1:76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21">
        <f t="shared" si="1"/>
        <v>29</v>
      </c>
      <c r="AA6" s="25" t="s">
        <v>656</v>
      </c>
      <c r="AB6" s="21" t="s">
        <v>89</v>
      </c>
      <c r="AC6" s="21"/>
      <c r="AE6" s="90" t="s">
        <v>399</v>
      </c>
      <c r="AF6" s="82"/>
      <c r="BQ6" s="83">
        <v>5558</v>
      </c>
      <c r="BR6" s="124">
        <v>753</v>
      </c>
      <c r="BS6" s="33">
        <f>VLOOKUP($BR6,Funktionsbezeichnungen,3,0)</f>
        <v>12</v>
      </c>
      <c r="BT6" s="83" t="str">
        <f>VLOOKUP($BR6,Funktionsbezeichnungen,2,0)</f>
        <v>Vorgesetzter  -  4 . Stufe</v>
      </c>
      <c r="BU6" s="20"/>
      <c r="BV6" s="124">
        <v>753</v>
      </c>
      <c r="BW6" s="33">
        <f>VLOOKUP($BV6,Funktionsbezeichnungen,3,0)</f>
        <v>12</v>
      </c>
      <c r="BX6" s="83" t="str">
        <f>VLOOKUP($BV6,Funktionsbezeichnungen,2,0)</f>
        <v>Vorgesetzter  -  4 . Stufe</v>
      </c>
    </row>
    <row r="7" spans="1:76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21">
        <f t="shared" si="1"/>
        <v>28</v>
      </c>
      <c r="AA7" s="25" t="s">
        <v>657</v>
      </c>
      <c r="AB7" s="21" t="s">
        <v>89</v>
      </c>
      <c r="AC7" s="21"/>
      <c r="AE7" s="90" t="s">
        <v>399</v>
      </c>
      <c r="AF7" s="82"/>
      <c r="BQ7" s="83">
        <v>4155</v>
      </c>
      <c r="BR7" s="124">
        <v>753</v>
      </c>
      <c r="BS7" s="33">
        <f>VLOOKUP($BR7,Funktionsbezeichnungen,3,0)</f>
        <v>12</v>
      </c>
      <c r="BT7" s="83" t="str">
        <f>VLOOKUP($BR7,Funktionsbezeichnungen,2,0)</f>
        <v>Vorgesetzter  -  4 . Stufe</v>
      </c>
      <c r="BU7" s="20"/>
      <c r="BV7" s="124">
        <v>753</v>
      </c>
      <c r="BW7" s="33">
        <f>VLOOKUP($BV7,Funktionsbezeichnungen,3,0)</f>
        <v>12</v>
      </c>
      <c r="BX7" s="83" t="str">
        <f>VLOOKUP($BV7,Funktionsbezeichnungen,2,0)</f>
        <v>Vorgesetzter  -  4 . Stufe</v>
      </c>
    </row>
    <row r="8" spans="1:76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120" t="s">
        <v>314</v>
      </c>
      <c r="X8" s="118">
        <v>2000</v>
      </c>
      <c r="Y8" s="28" t="s">
        <v>333</v>
      </c>
      <c r="Z8" s="21">
        <f t="shared" si="1"/>
        <v>24</v>
      </c>
      <c r="AA8" s="25" t="s">
        <v>667</v>
      </c>
      <c r="AB8" s="21" t="s">
        <v>89</v>
      </c>
      <c r="AC8" s="21"/>
      <c r="AE8" s="90" t="s">
        <v>400</v>
      </c>
      <c r="AF8" s="82"/>
      <c r="BQ8" s="83">
        <v>5574</v>
      </c>
      <c r="BR8" s="124">
        <v>753</v>
      </c>
      <c r="BS8" s="33">
        <f>VLOOKUP($BR8,Funktionsbezeichnungen,3,0)</f>
        <v>12</v>
      </c>
      <c r="BT8" s="83" t="str">
        <f>VLOOKUP($BR8,Funktionsbezeichnungen,2,0)</f>
        <v>Vorgesetzter  -  4 . Stufe</v>
      </c>
      <c r="BU8" s="20"/>
      <c r="BV8" s="124">
        <v>753</v>
      </c>
      <c r="BW8" s="33">
        <f>VLOOKUP($BV8,Funktionsbezeichnungen,3,0)</f>
        <v>12</v>
      </c>
      <c r="BX8" s="83" t="str">
        <f>VLOOKUP($BV8,Funktionsbezeichnungen,2,0)</f>
        <v>Vorgesetzter  -  4 . Stufe</v>
      </c>
    </row>
    <row r="9" spans="1:76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21">
        <f t="shared" si="1"/>
        <v>24</v>
      </c>
      <c r="AA9" s="25" t="s">
        <v>658</v>
      </c>
      <c r="AB9" s="21" t="s">
        <v>306</v>
      </c>
      <c r="AC9" s="21"/>
      <c r="AE9" s="90" t="s">
        <v>401</v>
      </c>
      <c r="AF9" s="82"/>
      <c r="BQ9" s="83">
        <v>4182</v>
      </c>
      <c r="BR9" s="124">
        <v>753</v>
      </c>
      <c r="BS9" s="33">
        <f>VLOOKUP($BR9,Funktionsbezeichnungen,3,0)</f>
        <v>12</v>
      </c>
      <c r="BT9" s="83" t="str">
        <f>VLOOKUP($BR9,Funktionsbezeichnungen,2,0)</f>
        <v>Vorgesetzter  -  4 . Stufe</v>
      </c>
      <c r="BU9" s="20"/>
      <c r="BV9" s="124">
        <v>753</v>
      </c>
      <c r="BW9" s="33">
        <f>VLOOKUP($BV9,Funktionsbezeichnungen,3,0)</f>
        <v>12</v>
      </c>
      <c r="BX9" s="83" t="str">
        <f>VLOOKUP($BV9,Funktionsbezeichnungen,2,0)</f>
        <v>Vorgesetzter  -  4 . Stufe</v>
      </c>
    </row>
    <row r="10" spans="1:76" s="19" customFormat="1" ht="15.75" x14ac:dyDescent="0.2">
      <c r="A10" s="53">
        <v>1</v>
      </c>
      <c r="B10" s="53"/>
      <c r="C10" s="53">
        <f t="shared" si="0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5"/>
      <c r="X10" s="21"/>
      <c r="Y10" s="26" t="s">
        <v>91</v>
      </c>
      <c r="Z10" s="21">
        <f t="shared" si="1"/>
        <v>42</v>
      </c>
      <c r="AA10" s="25" t="s">
        <v>659</v>
      </c>
      <c r="AB10" s="21" t="s">
        <v>307</v>
      </c>
      <c r="AC10" s="21"/>
      <c r="AE10" s="90" t="s">
        <v>373</v>
      </c>
      <c r="AF10" s="82"/>
      <c r="BQ10" s="83">
        <v>3136</v>
      </c>
      <c r="BR10" s="125" t="s">
        <v>711</v>
      </c>
      <c r="BS10" s="33"/>
      <c r="BT10" s="83"/>
      <c r="BU10" s="20"/>
      <c r="BV10" s="125" t="s">
        <v>711</v>
      </c>
      <c r="BW10" s="125" t="s">
        <v>711</v>
      </c>
      <c r="BX10" s="83"/>
    </row>
    <row r="11" spans="1:76" s="19" customFormat="1" x14ac:dyDescent="0.2">
      <c r="A11" s="53">
        <v>0</v>
      </c>
      <c r="B11" s="53"/>
      <c r="C11" s="53">
        <f t="shared" si="0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5"/>
      <c r="X11" s="21"/>
      <c r="Y11" s="26" t="s">
        <v>668</v>
      </c>
      <c r="Z11" s="21">
        <f t="shared" si="1"/>
        <v>37</v>
      </c>
      <c r="AA11" s="25" t="s">
        <v>97</v>
      </c>
      <c r="AB11" s="21" t="s">
        <v>95</v>
      </c>
      <c r="AC11" s="21"/>
      <c r="AE11" s="90" t="s">
        <v>402</v>
      </c>
      <c r="AF11" s="82"/>
      <c r="BQ11" s="83">
        <v>3148</v>
      </c>
      <c r="BR11" s="125">
        <v>774</v>
      </c>
      <c r="BS11" s="33">
        <f t="shared" ref="BS11:BS43" si="2">VLOOKUP($BR11,Funktionsbezeichnungen,3,0)</f>
        <v>10</v>
      </c>
      <c r="BT11" s="83" t="str">
        <f t="shared" ref="BT11:BT43" si="3">VLOOKUP($BR11,Funktionsbezeichnungen,2,0)</f>
        <v>Senior Projektingenieur</v>
      </c>
      <c r="BU11" s="20"/>
      <c r="BV11" s="125">
        <v>773</v>
      </c>
      <c r="BW11" s="33">
        <f t="shared" ref="BW11:BW41" si="4">VLOOKUP($BV11,Funktionsbezeichnungen,3,0)</f>
        <v>9</v>
      </c>
      <c r="BX11" s="83" t="str">
        <f t="shared" ref="BX11:BX41" si="5">VLOOKUP($BV11,Funktionsbezeichnungen,2,0)</f>
        <v>Projektingenieur 3</v>
      </c>
    </row>
    <row r="12" spans="1:76" s="19" customFormat="1" ht="27" x14ac:dyDescent="0.2">
      <c r="A12" s="53">
        <v>0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361</v>
      </c>
      <c r="P12" s="15" t="s">
        <v>439</v>
      </c>
      <c r="Q12" s="15">
        <v>8</v>
      </c>
      <c r="R12" s="16"/>
      <c r="S12" s="20" t="s">
        <v>115</v>
      </c>
      <c r="T12" s="21">
        <v>1959</v>
      </c>
      <c r="U12" s="28" t="s">
        <v>100</v>
      </c>
      <c r="V12" s="21">
        <v>1985</v>
      </c>
      <c r="W12" s="25"/>
      <c r="X12" s="21"/>
      <c r="Y12" s="28" t="s">
        <v>335</v>
      </c>
      <c r="Z12" s="21">
        <f t="shared" si="1"/>
        <v>26</v>
      </c>
      <c r="AA12" s="25" t="s">
        <v>660</v>
      </c>
      <c r="AB12" s="21" t="s">
        <v>95</v>
      </c>
      <c r="AC12" s="21"/>
      <c r="AE12" s="90" t="s">
        <v>373</v>
      </c>
      <c r="AF12" s="82"/>
      <c r="BQ12" s="83">
        <v>5625</v>
      </c>
      <c r="BR12" s="125">
        <v>784</v>
      </c>
      <c r="BS12" s="33">
        <f t="shared" si="2"/>
        <v>10</v>
      </c>
      <c r="BT12" s="83" t="str">
        <f t="shared" si="3"/>
        <v>Senior Projektingenieur</v>
      </c>
      <c r="BU12" s="20"/>
      <c r="BV12" s="33">
        <v>783</v>
      </c>
      <c r="BW12" s="33">
        <f t="shared" si="4"/>
        <v>9</v>
      </c>
      <c r="BX12" s="83" t="str">
        <f t="shared" si="5"/>
        <v>Projektingenieur 3</v>
      </c>
    </row>
    <row r="13" spans="1:76" s="19" customFormat="1" ht="27" x14ac:dyDescent="0.2">
      <c r="A13" s="53">
        <v>1</v>
      </c>
      <c r="B13" s="53"/>
      <c r="C13" s="53">
        <f t="shared" si="0"/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361</v>
      </c>
      <c r="P13" s="15" t="s">
        <v>440</v>
      </c>
      <c r="Q13" s="15">
        <v>9</v>
      </c>
      <c r="R13" s="16"/>
      <c r="S13" s="20" t="s">
        <v>119</v>
      </c>
      <c r="T13" s="21">
        <v>1960</v>
      </c>
      <c r="U13" s="26" t="s">
        <v>197</v>
      </c>
      <c r="V13" s="21">
        <v>1988</v>
      </c>
      <c r="W13" s="26"/>
      <c r="X13" s="21"/>
      <c r="Y13" s="28" t="s">
        <v>238</v>
      </c>
      <c r="Z13" s="21">
        <f t="shared" si="1"/>
        <v>23</v>
      </c>
      <c r="AA13" s="25" t="s">
        <v>661</v>
      </c>
      <c r="AB13" s="21" t="s">
        <v>95</v>
      </c>
      <c r="AC13" s="21"/>
      <c r="AE13" s="90" t="s">
        <v>418</v>
      </c>
      <c r="AF13" s="82"/>
      <c r="BQ13" s="83">
        <v>4168</v>
      </c>
      <c r="BR13" s="125">
        <v>774</v>
      </c>
      <c r="BS13" s="33">
        <f t="shared" si="2"/>
        <v>10</v>
      </c>
      <c r="BT13" s="83" t="str">
        <f t="shared" si="3"/>
        <v>Senior Projektingenieur</v>
      </c>
      <c r="BU13" s="20"/>
      <c r="BV13" s="33">
        <v>773</v>
      </c>
      <c r="BW13" s="33">
        <f t="shared" si="4"/>
        <v>9</v>
      </c>
      <c r="BX13" s="83" t="str">
        <f t="shared" si="5"/>
        <v>Projektingenieur 3</v>
      </c>
    </row>
    <row r="14" spans="1:76" s="19" customFormat="1" x14ac:dyDescent="0.2">
      <c r="A14" s="53">
        <v>0</v>
      </c>
      <c r="B14" s="53">
        <v>1</v>
      </c>
      <c r="C14" s="53">
        <f t="shared" si="0"/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360</v>
      </c>
      <c r="P14" s="15" t="s">
        <v>451</v>
      </c>
      <c r="Q14" s="15">
        <v>10</v>
      </c>
      <c r="R14" s="16"/>
      <c r="S14" s="20" t="s">
        <v>120</v>
      </c>
      <c r="T14" s="21">
        <v>1961</v>
      </c>
      <c r="U14" s="28" t="s">
        <v>197</v>
      </c>
      <c r="V14" s="21">
        <v>1988</v>
      </c>
      <c r="W14" s="25"/>
      <c r="X14" s="21"/>
      <c r="Y14" s="28" t="s">
        <v>91</v>
      </c>
      <c r="Z14" s="21">
        <f t="shared" si="1"/>
        <v>23</v>
      </c>
      <c r="AA14" s="25" t="s">
        <v>669</v>
      </c>
      <c r="AB14" s="21" t="s">
        <v>95</v>
      </c>
      <c r="AC14" s="21"/>
      <c r="AE14" s="90" t="s">
        <v>373</v>
      </c>
      <c r="AF14" s="82"/>
      <c r="BQ14" s="83">
        <v>4176</v>
      </c>
      <c r="BR14" s="125">
        <v>773</v>
      </c>
      <c r="BS14" s="33">
        <f t="shared" si="2"/>
        <v>9</v>
      </c>
      <c r="BT14" s="83" t="str">
        <f t="shared" si="3"/>
        <v>Projektingenieur 3</v>
      </c>
      <c r="BU14" s="20"/>
      <c r="BV14" s="33">
        <v>773</v>
      </c>
      <c r="BW14" s="33">
        <f t="shared" si="4"/>
        <v>9</v>
      </c>
      <c r="BX14" s="83" t="str">
        <f t="shared" si="5"/>
        <v>Projektingenieur 3</v>
      </c>
    </row>
    <row r="15" spans="1:76" s="19" customFormat="1" ht="15.75" x14ac:dyDescent="0.2">
      <c r="A15" s="53">
        <v>0</v>
      </c>
      <c r="B15" s="53"/>
      <c r="C15" s="53">
        <f t="shared" si="0"/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30</v>
      </c>
      <c r="AA15" s="25" t="s">
        <v>662</v>
      </c>
      <c r="AB15" s="21" t="s">
        <v>308</v>
      </c>
      <c r="AC15" s="21"/>
      <c r="AE15" s="90" t="s">
        <v>373</v>
      </c>
      <c r="AF15" s="82"/>
      <c r="BQ15" s="83">
        <v>5557</v>
      </c>
      <c r="BR15" s="125">
        <v>773</v>
      </c>
      <c r="BS15" s="33">
        <f t="shared" si="2"/>
        <v>9</v>
      </c>
      <c r="BT15" s="83" t="str">
        <f t="shared" si="3"/>
        <v>Projektingenieur 3</v>
      </c>
      <c r="BU15" s="20"/>
      <c r="BV15" s="33">
        <v>773</v>
      </c>
      <c r="BW15" s="33">
        <f t="shared" si="4"/>
        <v>9</v>
      </c>
      <c r="BX15" s="83" t="str">
        <f t="shared" si="5"/>
        <v>Projektingenieur 3</v>
      </c>
    </row>
    <row r="16" spans="1:76" s="19" customFormat="1" ht="15.75" x14ac:dyDescent="0.2">
      <c r="A16" s="53">
        <v>0</v>
      </c>
      <c r="B16" s="53"/>
      <c r="C16" s="53">
        <f t="shared" si="0"/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5" t="s">
        <v>90</v>
      </c>
      <c r="Z16" s="21">
        <f t="shared" si="1"/>
        <v>27</v>
      </c>
      <c r="AA16" s="25" t="s">
        <v>663</v>
      </c>
      <c r="AB16" s="21" t="s">
        <v>308</v>
      </c>
      <c r="AC16" s="21"/>
      <c r="AE16" s="90" t="s">
        <v>390</v>
      </c>
      <c r="AF16" s="82"/>
      <c r="BQ16" s="83">
        <v>4209</v>
      </c>
      <c r="BR16" s="125">
        <v>773</v>
      </c>
      <c r="BS16" s="33">
        <f t="shared" si="2"/>
        <v>9</v>
      </c>
      <c r="BT16" s="83" t="str">
        <f t="shared" si="3"/>
        <v>Projektingenieur 3</v>
      </c>
      <c r="BU16" s="20"/>
      <c r="BV16" s="33">
        <v>773</v>
      </c>
      <c r="BW16" s="33">
        <f t="shared" si="4"/>
        <v>9</v>
      </c>
      <c r="BX16" s="83" t="str">
        <f t="shared" si="5"/>
        <v>Projektingenieur 3</v>
      </c>
    </row>
    <row r="17" spans="1:76" s="19" customFormat="1" ht="15.75" x14ac:dyDescent="0.2">
      <c r="A17" s="53">
        <v>0</v>
      </c>
      <c r="B17" s="53"/>
      <c r="C17" s="53">
        <f t="shared" si="0"/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198</v>
      </c>
      <c r="V17" s="21">
        <v>1987</v>
      </c>
      <c r="W17" s="25"/>
      <c r="X17" s="21"/>
      <c r="Y17" s="28" t="s">
        <v>222</v>
      </c>
      <c r="Z17" s="21">
        <f t="shared" si="1"/>
        <v>24</v>
      </c>
      <c r="AA17" s="25" t="s">
        <v>664</v>
      </c>
      <c r="AB17" s="21" t="s">
        <v>308</v>
      </c>
      <c r="AC17" s="21"/>
      <c r="AE17" s="90" t="s">
        <v>373</v>
      </c>
      <c r="AF17" s="82"/>
      <c r="BQ17" s="83">
        <v>4187</v>
      </c>
      <c r="BR17" s="125">
        <v>773</v>
      </c>
      <c r="BS17" s="33">
        <f t="shared" si="2"/>
        <v>9</v>
      </c>
      <c r="BT17" s="83" t="str">
        <f t="shared" si="3"/>
        <v>Projektingenieur 3</v>
      </c>
      <c r="BU17" s="20"/>
      <c r="BV17" s="33">
        <v>773</v>
      </c>
      <c r="BW17" s="33">
        <f t="shared" si="4"/>
        <v>9</v>
      </c>
      <c r="BX17" s="83" t="str">
        <f t="shared" si="5"/>
        <v>Projektingenieur 3</v>
      </c>
    </row>
    <row r="18" spans="1:76" s="19" customFormat="1" ht="15.75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443</v>
      </c>
      <c r="Q18" s="15">
        <v>14</v>
      </c>
      <c r="R18" s="42"/>
      <c r="S18" s="27" t="s">
        <v>253</v>
      </c>
      <c r="T18" s="21">
        <v>1967</v>
      </c>
      <c r="U18" s="28" t="s">
        <v>194</v>
      </c>
      <c r="V18" s="21">
        <v>1992</v>
      </c>
      <c r="W18" s="120" t="s">
        <v>314</v>
      </c>
      <c r="X18" s="118">
        <v>1999</v>
      </c>
      <c r="Y18" s="26" t="s">
        <v>315</v>
      </c>
      <c r="Z18" s="21">
        <f t="shared" si="1"/>
        <v>19</v>
      </c>
      <c r="AA18" s="25" t="s">
        <v>665</v>
      </c>
      <c r="AB18" s="21" t="s">
        <v>308</v>
      </c>
      <c r="AC18" s="21"/>
      <c r="AE18" s="90" t="s">
        <v>619</v>
      </c>
      <c r="AF18" s="82"/>
      <c r="BQ18" s="83">
        <v>3201</v>
      </c>
      <c r="BR18" s="125">
        <v>774</v>
      </c>
      <c r="BS18" s="33">
        <f t="shared" si="2"/>
        <v>10</v>
      </c>
      <c r="BT18" s="83" t="str">
        <f t="shared" si="3"/>
        <v>Senior Projektingenieur</v>
      </c>
      <c r="BU18" s="20"/>
      <c r="BV18" s="33">
        <v>773</v>
      </c>
      <c r="BW18" s="33">
        <f t="shared" si="4"/>
        <v>9</v>
      </c>
      <c r="BX18" s="83" t="str">
        <f t="shared" si="5"/>
        <v>Projektingenieur 3</v>
      </c>
    </row>
    <row r="19" spans="1:76" s="19" customFormat="1" ht="15.75" x14ac:dyDescent="0.2">
      <c r="A19" s="53">
        <v>0</v>
      </c>
      <c r="B19" s="53"/>
      <c r="C19" s="53">
        <f t="shared" si="0"/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444</v>
      </c>
      <c r="Q19" s="15">
        <v>15</v>
      </c>
      <c r="R19" s="16"/>
      <c r="S19" s="20" t="s">
        <v>103</v>
      </c>
      <c r="T19" s="21">
        <v>1953</v>
      </c>
      <c r="U19" s="28" t="s">
        <v>195</v>
      </c>
      <c r="V19" s="21">
        <v>1976</v>
      </c>
      <c r="W19" s="25"/>
      <c r="X19" s="21"/>
      <c r="Y19" s="28" t="s">
        <v>104</v>
      </c>
      <c r="Z19" s="21">
        <f t="shared" si="1"/>
        <v>35</v>
      </c>
      <c r="AA19" s="25" t="s">
        <v>666</v>
      </c>
      <c r="AB19" s="21" t="s">
        <v>309</v>
      </c>
      <c r="AC19" s="21"/>
      <c r="AE19" s="90" t="s">
        <v>373</v>
      </c>
      <c r="AF19" s="82"/>
      <c r="BQ19" s="83">
        <v>2143</v>
      </c>
      <c r="BR19" s="124">
        <v>751</v>
      </c>
      <c r="BS19" s="33">
        <f t="shared" si="2"/>
        <v>10</v>
      </c>
      <c r="BT19" s="83" t="str">
        <f t="shared" si="3"/>
        <v>Vorgesetzter  -  2. Stufe</v>
      </c>
      <c r="BU19" s="20"/>
      <c r="BV19" s="124">
        <v>751</v>
      </c>
      <c r="BW19" s="33">
        <f t="shared" si="4"/>
        <v>10</v>
      </c>
      <c r="BX19" s="83" t="str">
        <f t="shared" si="5"/>
        <v>Vorgesetzter  -  2. Stufe</v>
      </c>
    </row>
    <row r="20" spans="1:76" s="19" customFormat="1" ht="30.75" customHeight="1" x14ac:dyDescent="0.2">
      <c r="A20" s="53">
        <v>0</v>
      </c>
      <c r="B20" s="53"/>
      <c r="C20" s="53">
        <f t="shared" si="0"/>
        <v>1</v>
      </c>
      <c r="D20" s="55"/>
      <c r="E20" s="55">
        <v>1</v>
      </c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358</v>
      </c>
      <c r="P20" s="15" t="s">
        <v>445</v>
      </c>
      <c r="Q20" s="15">
        <v>16</v>
      </c>
      <c r="R20" s="16"/>
      <c r="S20" s="20" t="s">
        <v>118</v>
      </c>
      <c r="T20" s="21">
        <v>1962</v>
      </c>
      <c r="U20" s="28" t="s">
        <v>200</v>
      </c>
      <c r="V20" s="21">
        <v>1987</v>
      </c>
      <c r="W20" s="25"/>
      <c r="X20" s="21"/>
      <c r="Y20" s="28" t="s">
        <v>223</v>
      </c>
      <c r="Z20" s="21">
        <f t="shared" si="1"/>
        <v>24</v>
      </c>
      <c r="AA20" s="25" t="s">
        <v>704</v>
      </c>
      <c r="AB20" s="22" t="s">
        <v>267</v>
      </c>
      <c r="AC20" s="21"/>
      <c r="AE20" s="90" t="s">
        <v>373</v>
      </c>
      <c r="AF20" s="82"/>
      <c r="BQ20" s="83">
        <v>4179</v>
      </c>
      <c r="BR20" s="125">
        <v>773</v>
      </c>
      <c r="BS20" s="33">
        <f t="shared" si="2"/>
        <v>9</v>
      </c>
      <c r="BT20" s="83" t="str">
        <f t="shared" si="3"/>
        <v>Projektingenieur 3</v>
      </c>
      <c r="BU20" s="20"/>
      <c r="BV20" s="33">
        <v>772</v>
      </c>
      <c r="BW20" s="33">
        <f t="shared" si="4"/>
        <v>8</v>
      </c>
      <c r="BX20" s="83" t="str">
        <f t="shared" si="5"/>
        <v>Projektingenieur 2</v>
      </c>
    </row>
    <row r="21" spans="1:76" s="19" customFormat="1" ht="27" x14ac:dyDescent="0.2">
      <c r="A21" s="53">
        <v>1</v>
      </c>
      <c r="B21" s="53"/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361</v>
      </c>
      <c r="P21" s="15" t="s">
        <v>467</v>
      </c>
      <c r="Q21" s="15">
        <v>17</v>
      </c>
      <c r="R21" s="16"/>
      <c r="S21" s="20" t="s">
        <v>124</v>
      </c>
      <c r="T21" s="21">
        <v>1971</v>
      </c>
      <c r="U21" s="28" t="s">
        <v>197</v>
      </c>
      <c r="V21" s="21">
        <v>1997</v>
      </c>
      <c r="W21" s="120" t="s">
        <v>324</v>
      </c>
      <c r="X21" s="118">
        <v>2007</v>
      </c>
      <c r="Y21" s="28" t="s">
        <v>317</v>
      </c>
      <c r="Z21" s="21">
        <f t="shared" si="1"/>
        <v>14</v>
      </c>
      <c r="AA21" s="25" t="s">
        <v>705</v>
      </c>
      <c r="AB21" s="21" t="s">
        <v>267</v>
      </c>
      <c r="AC21" s="21"/>
      <c r="AE21" s="90" t="s">
        <v>373</v>
      </c>
      <c r="AF21" s="82"/>
      <c r="BQ21" s="83">
        <v>7679</v>
      </c>
      <c r="BR21" s="125">
        <v>773</v>
      </c>
      <c r="BS21" s="33">
        <f t="shared" si="2"/>
        <v>9</v>
      </c>
      <c r="BT21" s="83" t="str">
        <f t="shared" si="3"/>
        <v>Projektingenieur 3</v>
      </c>
      <c r="BU21" s="20"/>
      <c r="BV21" s="33">
        <v>772</v>
      </c>
      <c r="BW21" s="33">
        <f t="shared" si="4"/>
        <v>8</v>
      </c>
      <c r="BX21" s="83" t="str">
        <f t="shared" si="5"/>
        <v>Projektingenieur 2</v>
      </c>
    </row>
    <row r="22" spans="1:76" s="19" customFormat="1" x14ac:dyDescent="0.2">
      <c r="A22" s="53">
        <v>0</v>
      </c>
      <c r="B22" s="53"/>
      <c r="C22" s="53">
        <f t="shared" si="0"/>
        <v>1</v>
      </c>
      <c r="D22" s="55"/>
      <c r="E22" s="55">
        <v>1</v>
      </c>
      <c r="F22" s="56"/>
      <c r="G22" s="54"/>
      <c r="H22" s="54"/>
      <c r="I22" s="56"/>
      <c r="J22" s="54"/>
      <c r="K22" s="56"/>
      <c r="L22" s="56"/>
      <c r="M22" s="56"/>
      <c r="N22" s="58"/>
      <c r="O22" s="52" t="s">
        <v>360</v>
      </c>
      <c r="P22" s="15" t="s">
        <v>446</v>
      </c>
      <c r="Q22" s="15">
        <v>18</v>
      </c>
      <c r="R22" s="16"/>
      <c r="S22" s="20" t="s">
        <v>109</v>
      </c>
      <c r="T22" s="21">
        <v>1947</v>
      </c>
      <c r="U22" s="26" t="s">
        <v>198</v>
      </c>
      <c r="V22" s="21">
        <v>1971</v>
      </c>
      <c r="W22" s="26"/>
      <c r="X22" s="21"/>
      <c r="Y22" s="28" t="s">
        <v>91</v>
      </c>
      <c r="Z22" s="21">
        <f t="shared" si="1"/>
        <v>40</v>
      </c>
      <c r="AA22" s="25" t="s">
        <v>670</v>
      </c>
      <c r="AB22" s="21" t="s">
        <v>105</v>
      </c>
      <c r="AC22" s="21"/>
      <c r="AE22" s="90" t="s">
        <v>373</v>
      </c>
      <c r="AF22" s="82"/>
      <c r="BQ22" s="83">
        <v>4162</v>
      </c>
      <c r="BR22" s="125">
        <v>772</v>
      </c>
      <c r="BS22" s="33">
        <f t="shared" si="2"/>
        <v>8</v>
      </c>
      <c r="BT22" s="83" t="str">
        <f t="shared" si="3"/>
        <v>Projektingenieur 2</v>
      </c>
      <c r="BU22" s="20"/>
      <c r="BV22" s="33">
        <v>772</v>
      </c>
      <c r="BW22" s="33">
        <f t="shared" si="4"/>
        <v>8</v>
      </c>
      <c r="BX22" s="83" t="str">
        <f t="shared" si="5"/>
        <v>Projektingenieur 2</v>
      </c>
    </row>
    <row r="23" spans="1:76" s="19" customFormat="1" x14ac:dyDescent="0.2">
      <c r="A23" s="53">
        <v>0</v>
      </c>
      <c r="B23" s="53"/>
      <c r="C23" s="53">
        <f t="shared" si="0"/>
        <v>1</v>
      </c>
      <c r="D23" s="55"/>
      <c r="E23" s="55">
        <v>1</v>
      </c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361</v>
      </c>
      <c r="P23" s="15" t="s">
        <v>447</v>
      </c>
      <c r="Q23" s="15">
        <v>19</v>
      </c>
      <c r="R23" s="16"/>
      <c r="S23" s="20" t="s">
        <v>111</v>
      </c>
      <c r="T23" s="21">
        <v>1954</v>
      </c>
      <c r="U23" s="28" t="s">
        <v>195</v>
      </c>
      <c r="V23" s="21">
        <v>1976</v>
      </c>
      <c r="W23" s="25"/>
      <c r="X23" s="21"/>
      <c r="Y23" s="28" t="s">
        <v>547</v>
      </c>
      <c r="Z23" s="21">
        <f t="shared" si="1"/>
        <v>35</v>
      </c>
      <c r="AA23" s="25" t="s">
        <v>671</v>
      </c>
      <c r="AB23" s="21" t="s">
        <v>105</v>
      </c>
      <c r="AC23" s="21"/>
      <c r="AE23" s="90" t="s">
        <v>415</v>
      </c>
      <c r="AF23" s="82"/>
      <c r="BQ23" s="83">
        <v>3160</v>
      </c>
      <c r="BR23" s="125">
        <v>772</v>
      </c>
      <c r="BS23" s="33">
        <f t="shared" si="2"/>
        <v>8</v>
      </c>
      <c r="BT23" s="83" t="str">
        <f t="shared" si="3"/>
        <v>Projektingenieur 2</v>
      </c>
      <c r="BU23" s="20"/>
      <c r="BV23" s="33">
        <v>772</v>
      </c>
      <c r="BW23" s="33">
        <f t="shared" si="4"/>
        <v>8</v>
      </c>
      <c r="BX23" s="83" t="str">
        <f t="shared" si="5"/>
        <v>Projektingenieur 2</v>
      </c>
    </row>
    <row r="24" spans="1:76" s="19" customFormat="1" x14ac:dyDescent="0.2">
      <c r="A24" s="53">
        <v>0</v>
      </c>
      <c r="B24" s="53"/>
      <c r="C24" s="53">
        <f t="shared" si="0"/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358</v>
      </c>
      <c r="P24" s="15" t="s">
        <v>574</v>
      </c>
      <c r="Q24" s="15">
        <v>20</v>
      </c>
      <c r="R24" s="16"/>
      <c r="S24" s="20" t="s">
        <v>571</v>
      </c>
      <c r="T24" s="21">
        <v>1953</v>
      </c>
      <c r="U24" s="26" t="s">
        <v>572</v>
      </c>
      <c r="V24" s="21">
        <v>1978</v>
      </c>
      <c r="W24" s="26"/>
      <c r="X24" s="21"/>
      <c r="Y24" s="28" t="s">
        <v>573</v>
      </c>
      <c r="Z24" s="21">
        <f t="shared" si="1"/>
        <v>33</v>
      </c>
      <c r="AA24" s="25" t="s">
        <v>97</v>
      </c>
      <c r="AB24" s="21" t="s">
        <v>105</v>
      </c>
      <c r="AC24" s="21"/>
      <c r="AE24" s="90" t="s">
        <v>373</v>
      </c>
      <c r="AF24" s="82"/>
      <c r="BQ24" s="83">
        <v>3205</v>
      </c>
      <c r="BR24" s="125">
        <v>773</v>
      </c>
      <c r="BS24" s="33">
        <f t="shared" si="2"/>
        <v>9</v>
      </c>
      <c r="BT24" s="83" t="str">
        <f t="shared" si="3"/>
        <v>Projektingenieur 3</v>
      </c>
      <c r="BU24" s="20"/>
      <c r="BV24" s="33">
        <v>772</v>
      </c>
      <c r="BW24" s="33">
        <f t="shared" si="4"/>
        <v>8</v>
      </c>
      <c r="BX24" s="83" t="str">
        <f t="shared" si="5"/>
        <v>Projektingenieur 2</v>
      </c>
    </row>
    <row r="25" spans="1:76" s="19" customFormat="1" x14ac:dyDescent="0.2">
      <c r="A25" s="53">
        <v>0</v>
      </c>
      <c r="B25" s="53"/>
      <c r="C25" s="53">
        <f t="shared" si="0"/>
        <v>1</v>
      </c>
      <c r="D25" s="55">
        <v>1</v>
      </c>
      <c r="E25" s="55"/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359</v>
      </c>
      <c r="P25" s="15" t="s">
        <v>448</v>
      </c>
      <c r="Q25" s="15">
        <v>21</v>
      </c>
      <c r="R25" s="16"/>
      <c r="S25" s="20" t="s">
        <v>112</v>
      </c>
      <c r="T25" s="21">
        <v>1956</v>
      </c>
      <c r="U25" s="26" t="s">
        <v>854</v>
      </c>
      <c r="V25" s="21">
        <v>1981</v>
      </c>
      <c r="W25" s="25" t="s">
        <v>855</v>
      </c>
      <c r="X25" s="21">
        <v>1990</v>
      </c>
      <c r="Y25" s="28" t="s">
        <v>329</v>
      </c>
      <c r="Z25" s="21">
        <f t="shared" si="1"/>
        <v>30</v>
      </c>
      <c r="AA25" s="25" t="s">
        <v>671</v>
      </c>
      <c r="AB25" s="21" t="s">
        <v>105</v>
      </c>
      <c r="AC25" s="21"/>
      <c r="AE25" s="90" t="s">
        <v>389</v>
      </c>
      <c r="AF25" s="82"/>
      <c r="BQ25" s="83">
        <v>4185</v>
      </c>
      <c r="BR25" s="125">
        <v>772</v>
      </c>
      <c r="BS25" s="33">
        <f>VLOOKUP($BR25,Funktionsbezeichnungen,3,0)</f>
        <v>8</v>
      </c>
      <c r="BT25" s="83" t="str">
        <f>VLOOKUP($BR25,Funktionsbezeichnungen,2,0)</f>
        <v>Projektingenieur 2</v>
      </c>
      <c r="BU25" s="20"/>
      <c r="BV25" s="33">
        <v>772</v>
      </c>
      <c r="BW25" s="33">
        <f>VLOOKUP($BV25,Funktionsbezeichnungen,3,0)</f>
        <v>8</v>
      </c>
      <c r="BX25" s="83" t="str">
        <f>VLOOKUP($BV25,Funktionsbezeichnungen,2,0)</f>
        <v>Projektingenieur 2</v>
      </c>
    </row>
    <row r="26" spans="1:76" s="19" customFormat="1" x14ac:dyDescent="0.2">
      <c r="A26" s="53">
        <v>0</v>
      </c>
      <c r="B26" s="53"/>
      <c r="C26" s="53">
        <f t="shared" si="0"/>
        <v>1</v>
      </c>
      <c r="D26" s="55"/>
      <c r="E26" s="55">
        <v>1</v>
      </c>
      <c r="F26" s="56"/>
      <c r="G26" s="54"/>
      <c r="H26" s="54"/>
      <c r="I26" s="56"/>
      <c r="J26" s="54"/>
      <c r="K26" s="56"/>
      <c r="L26" s="56"/>
      <c r="M26" s="56"/>
      <c r="N26" s="58"/>
      <c r="O26" s="52" t="s">
        <v>359</v>
      </c>
      <c r="P26" s="15" t="s">
        <v>450</v>
      </c>
      <c r="Q26" s="15">
        <v>22</v>
      </c>
      <c r="R26" s="16"/>
      <c r="S26" s="20" t="s">
        <v>214</v>
      </c>
      <c r="T26" s="21">
        <v>1960</v>
      </c>
      <c r="U26" s="28" t="s">
        <v>237</v>
      </c>
      <c r="V26" s="21">
        <v>1986</v>
      </c>
      <c r="W26" s="25"/>
      <c r="X26" s="21"/>
      <c r="Y26" s="28" t="s">
        <v>228</v>
      </c>
      <c r="Z26" s="21">
        <f t="shared" si="1"/>
        <v>25</v>
      </c>
      <c r="AA26" s="25" t="s">
        <v>672</v>
      </c>
      <c r="AB26" s="21" t="s">
        <v>105</v>
      </c>
      <c r="AC26" s="21"/>
      <c r="AE26" s="90" t="s">
        <v>373</v>
      </c>
      <c r="AF26" s="82"/>
      <c r="BQ26" s="83">
        <v>4269</v>
      </c>
      <c r="BR26" s="125">
        <v>772</v>
      </c>
      <c r="BS26" s="33">
        <f t="shared" si="2"/>
        <v>8</v>
      </c>
      <c r="BT26" s="83" t="str">
        <f t="shared" si="3"/>
        <v>Projektingenieur 2</v>
      </c>
      <c r="BU26" s="20"/>
      <c r="BV26" s="33">
        <v>772</v>
      </c>
      <c r="BW26" s="33">
        <f t="shared" si="4"/>
        <v>8</v>
      </c>
      <c r="BX26" s="83" t="str">
        <f t="shared" si="5"/>
        <v>Projektingenieur 2</v>
      </c>
    </row>
    <row r="27" spans="1:76" s="19" customFormat="1" x14ac:dyDescent="0.2">
      <c r="A27" s="53">
        <v>0</v>
      </c>
      <c r="B27" s="53"/>
      <c r="C27" s="53">
        <f>IF(Z27&gt;=10,1,0)</f>
        <v>1</v>
      </c>
      <c r="D27" s="55"/>
      <c r="E27" s="55">
        <v>1</v>
      </c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361</v>
      </c>
      <c r="P27" s="15" t="s">
        <v>873</v>
      </c>
      <c r="Q27" s="15">
        <v>23</v>
      </c>
      <c r="R27" s="16"/>
      <c r="S27" s="20" t="s">
        <v>874</v>
      </c>
      <c r="T27" s="21">
        <v>1959</v>
      </c>
      <c r="U27" s="26" t="s">
        <v>198</v>
      </c>
      <c r="V27" s="21">
        <v>1990</v>
      </c>
      <c r="W27" s="25"/>
      <c r="X27" s="21"/>
      <c r="Y27" s="28" t="s">
        <v>875</v>
      </c>
      <c r="Z27" s="21">
        <f>$AD$3-V27</f>
        <v>21</v>
      </c>
      <c r="AA27" s="25" t="s">
        <v>671</v>
      </c>
      <c r="AB27" s="21" t="s">
        <v>105</v>
      </c>
      <c r="AC27" s="21"/>
      <c r="AE27" s="90" t="s">
        <v>389</v>
      </c>
      <c r="AF27" s="82"/>
      <c r="BQ27" s="83">
        <v>3208</v>
      </c>
      <c r="BR27" s="125">
        <v>772</v>
      </c>
      <c r="BS27" s="33">
        <f>VLOOKUP($BR27,Funktionsbezeichnungen,3,0)</f>
        <v>8</v>
      </c>
      <c r="BT27" s="83" t="str">
        <f>VLOOKUP($BR27,Funktionsbezeichnungen,2,0)</f>
        <v>Projektingenieur 2</v>
      </c>
      <c r="BU27" s="20"/>
      <c r="BV27" s="33">
        <v>772</v>
      </c>
      <c r="BW27" s="33">
        <f>VLOOKUP($BV27,Funktionsbezeichnungen,3,0)</f>
        <v>8</v>
      </c>
      <c r="BX27" s="83" t="str">
        <f>VLOOKUP($BV27,Funktionsbezeichnungen,2,0)</f>
        <v>Projektingenieur 2</v>
      </c>
    </row>
    <row r="28" spans="1:76" s="19" customFormat="1" x14ac:dyDescent="0.2">
      <c r="A28" s="53">
        <v>1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>
        <v>1</v>
      </c>
      <c r="I28" s="56"/>
      <c r="J28" s="54"/>
      <c r="K28" s="56"/>
      <c r="L28" s="56"/>
      <c r="M28" s="56"/>
      <c r="N28" s="58"/>
      <c r="O28" s="52" t="s">
        <v>359</v>
      </c>
      <c r="P28" s="15" t="s">
        <v>452</v>
      </c>
      <c r="Q28" s="15">
        <v>24</v>
      </c>
      <c r="R28" s="42"/>
      <c r="S28" s="27" t="s">
        <v>122</v>
      </c>
      <c r="T28" s="21">
        <v>1968</v>
      </c>
      <c r="U28" s="28" t="s">
        <v>201</v>
      </c>
      <c r="V28" s="21">
        <v>1994</v>
      </c>
      <c r="W28" s="25"/>
      <c r="X28" s="21"/>
      <c r="Y28" s="26" t="s">
        <v>123</v>
      </c>
      <c r="Z28" s="21">
        <f t="shared" si="1"/>
        <v>17</v>
      </c>
      <c r="AA28" s="25" t="s">
        <v>673</v>
      </c>
      <c r="AB28" s="21" t="s">
        <v>105</v>
      </c>
      <c r="AC28" s="21"/>
      <c r="AE28" s="90" t="s">
        <v>373</v>
      </c>
      <c r="AF28" s="82"/>
      <c r="BQ28" s="83">
        <v>4246</v>
      </c>
      <c r="BR28" s="125">
        <v>772</v>
      </c>
      <c r="BS28" s="33">
        <f t="shared" si="2"/>
        <v>8</v>
      </c>
      <c r="BT28" s="83" t="str">
        <f t="shared" si="3"/>
        <v>Projektingenieur 2</v>
      </c>
      <c r="BU28" s="20"/>
      <c r="BV28" s="33">
        <v>772</v>
      </c>
      <c r="BW28" s="33">
        <f t="shared" si="4"/>
        <v>8</v>
      </c>
      <c r="BX28" s="83" t="str">
        <f t="shared" si="5"/>
        <v>Projektingenieur 2</v>
      </c>
    </row>
    <row r="29" spans="1:76" s="19" customFormat="1" x14ac:dyDescent="0.2">
      <c r="A29" s="53">
        <v>0</v>
      </c>
      <c r="B29" s="53"/>
      <c r="C29" s="53">
        <f t="shared" si="0"/>
        <v>1</v>
      </c>
      <c r="D29" s="55">
        <v>1</v>
      </c>
      <c r="E29" s="55"/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360</v>
      </c>
      <c r="P29" s="15" t="s">
        <v>458</v>
      </c>
      <c r="Q29" s="15">
        <v>25</v>
      </c>
      <c r="R29" s="16"/>
      <c r="S29" s="20" t="s">
        <v>275</v>
      </c>
      <c r="T29" s="21">
        <v>1969</v>
      </c>
      <c r="U29" s="28" t="s">
        <v>299</v>
      </c>
      <c r="V29" s="21">
        <v>1996</v>
      </c>
      <c r="W29" s="25"/>
      <c r="X29" s="21"/>
      <c r="Y29" s="25" t="s">
        <v>276</v>
      </c>
      <c r="Z29" s="21">
        <f t="shared" si="1"/>
        <v>15</v>
      </c>
      <c r="AA29" s="25" t="s">
        <v>110</v>
      </c>
      <c r="AB29" s="21" t="s">
        <v>105</v>
      </c>
      <c r="AC29" s="21"/>
      <c r="AE29" s="90" t="s">
        <v>376</v>
      </c>
      <c r="AF29" s="82"/>
      <c r="BQ29" s="83">
        <v>4291</v>
      </c>
      <c r="BR29" s="125">
        <v>772</v>
      </c>
      <c r="BS29" s="33">
        <f t="shared" si="2"/>
        <v>8</v>
      </c>
      <c r="BT29" s="83" t="str">
        <f t="shared" si="3"/>
        <v>Projektingenieur 2</v>
      </c>
      <c r="BU29" s="20"/>
      <c r="BV29" s="33">
        <v>772</v>
      </c>
      <c r="BW29" s="33">
        <f t="shared" si="4"/>
        <v>8</v>
      </c>
      <c r="BX29" s="83" t="str">
        <f t="shared" si="5"/>
        <v>Projektingenieur 2</v>
      </c>
    </row>
    <row r="30" spans="1:76" s="19" customFormat="1" x14ac:dyDescent="0.2">
      <c r="A30" s="53">
        <v>0</v>
      </c>
      <c r="B30" s="53"/>
      <c r="C30" s="53">
        <f t="shared" si="0"/>
        <v>1</v>
      </c>
      <c r="D30" s="55">
        <v>1</v>
      </c>
      <c r="E30" s="55"/>
      <c r="F30" s="56"/>
      <c r="G30" s="54"/>
      <c r="H30" s="57">
        <v>1</v>
      </c>
      <c r="I30" s="56"/>
      <c r="J30" s="54"/>
      <c r="K30" s="56"/>
      <c r="L30" s="56"/>
      <c r="M30" s="56"/>
      <c r="N30" s="58"/>
      <c r="O30" s="52" t="s">
        <v>360</v>
      </c>
      <c r="P30" s="15" t="s">
        <v>459</v>
      </c>
      <c r="Q30" s="15">
        <v>26</v>
      </c>
      <c r="R30" s="42"/>
      <c r="S30" s="27" t="s">
        <v>184</v>
      </c>
      <c r="T30" s="21">
        <v>1971</v>
      </c>
      <c r="U30" s="28" t="s">
        <v>194</v>
      </c>
      <c r="V30" s="21">
        <v>1996</v>
      </c>
      <c r="W30" s="25"/>
      <c r="X30" s="21"/>
      <c r="Y30" s="28" t="s">
        <v>91</v>
      </c>
      <c r="Z30" s="21">
        <f t="shared" si="1"/>
        <v>15</v>
      </c>
      <c r="AA30" s="25" t="s">
        <v>674</v>
      </c>
      <c r="AB30" s="21" t="s">
        <v>105</v>
      </c>
      <c r="AC30" s="21"/>
      <c r="AE30" s="90" t="s">
        <v>373</v>
      </c>
      <c r="AF30" s="82"/>
      <c r="BQ30" s="83">
        <v>4255</v>
      </c>
      <c r="BR30" s="125">
        <v>773</v>
      </c>
      <c r="BS30" s="33">
        <f t="shared" si="2"/>
        <v>9</v>
      </c>
      <c r="BT30" s="83" t="str">
        <f t="shared" si="3"/>
        <v>Projektingenieur 3</v>
      </c>
      <c r="BU30" s="20"/>
      <c r="BV30" s="33">
        <v>772</v>
      </c>
      <c r="BW30" s="33">
        <f t="shared" si="4"/>
        <v>8</v>
      </c>
      <c r="BX30" s="83" t="str">
        <f t="shared" si="5"/>
        <v>Projektingenieur 2</v>
      </c>
    </row>
    <row r="31" spans="1:76" s="19" customFormat="1" ht="24.95" customHeight="1" x14ac:dyDescent="0.2">
      <c r="A31" s="53">
        <v>0</v>
      </c>
      <c r="B31" s="53">
        <v>1</v>
      </c>
      <c r="C31" s="53">
        <f t="shared" si="0"/>
        <v>1</v>
      </c>
      <c r="D31" s="55"/>
      <c r="E31" s="55"/>
      <c r="F31" s="56">
        <v>1</v>
      </c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460</v>
      </c>
      <c r="Q31" s="15">
        <v>27</v>
      </c>
      <c r="R31" s="42"/>
      <c r="S31" s="27" t="s">
        <v>231</v>
      </c>
      <c r="T31" s="21">
        <v>1967</v>
      </c>
      <c r="U31" s="28" t="s">
        <v>232</v>
      </c>
      <c r="V31" s="21">
        <v>1996</v>
      </c>
      <c r="W31" s="25"/>
      <c r="X31" s="21"/>
      <c r="Y31" s="28" t="s">
        <v>233</v>
      </c>
      <c r="Z31" s="21">
        <f t="shared" si="1"/>
        <v>15</v>
      </c>
      <c r="AA31" s="25" t="s">
        <v>675</v>
      </c>
      <c r="AB31" s="21" t="s">
        <v>105</v>
      </c>
      <c r="AC31" s="21"/>
      <c r="AE31" s="90" t="s">
        <v>373</v>
      </c>
      <c r="AF31" s="82"/>
      <c r="BQ31" s="83">
        <v>4277</v>
      </c>
      <c r="BR31" s="125">
        <v>782</v>
      </c>
      <c r="BS31" s="33">
        <f t="shared" si="2"/>
        <v>8</v>
      </c>
      <c r="BT31" s="83" t="str">
        <f t="shared" si="3"/>
        <v>Projektingenieur 2</v>
      </c>
      <c r="BU31" s="20"/>
      <c r="BV31" s="33">
        <v>782</v>
      </c>
      <c r="BW31" s="33">
        <f t="shared" si="4"/>
        <v>8</v>
      </c>
      <c r="BX31" s="83" t="str">
        <f t="shared" si="5"/>
        <v>Projektingenieur 2</v>
      </c>
    </row>
    <row r="32" spans="1:76" s="19" customFormat="1" ht="27" x14ac:dyDescent="0.2">
      <c r="A32" s="53">
        <v>0</v>
      </c>
      <c r="B32" s="53"/>
      <c r="C32" s="53">
        <f t="shared" si="0"/>
        <v>1</v>
      </c>
      <c r="D32" s="55"/>
      <c r="E32" s="55">
        <v>1</v>
      </c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358</v>
      </c>
      <c r="P32" s="15" t="s">
        <v>461</v>
      </c>
      <c r="Q32" s="15">
        <v>28</v>
      </c>
      <c r="R32" s="42"/>
      <c r="S32" s="27" t="s">
        <v>234</v>
      </c>
      <c r="T32" s="21">
        <v>1972</v>
      </c>
      <c r="U32" s="28" t="s">
        <v>195</v>
      </c>
      <c r="V32" s="21">
        <v>1996</v>
      </c>
      <c r="W32" s="120" t="s">
        <v>314</v>
      </c>
      <c r="X32" s="118">
        <v>2002</v>
      </c>
      <c r="Y32" s="28" t="s">
        <v>547</v>
      </c>
      <c r="Z32" s="21">
        <f t="shared" si="1"/>
        <v>15</v>
      </c>
      <c r="AA32" s="25" t="s">
        <v>676</v>
      </c>
      <c r="AB32" s="21" t="s">
        <v>105</v>
      </c>
      <c r="AC32" s="21"/>
      <c r="AE32" s="90" t="s">
        <v>373</v>
      </c>
      <c r="AF32" s="82"/>
      <c r="BQ32" s="83">
        <v>4276</v>
      </c>
      <c r="BR32" s="125">
        <v>773</v>
      </c>
      <c r="BS32" s="33">
        <f t="shared" si="2"/>
        <v>9</v>
      </c>
      <c r="BT32" s="83" t="str">
        <f t="shared" si="3"/>
        <v>Projektingenieur 3</v>
      </c>
      <c r="BU32" s="20"/>
      <c r="BV32" s="33">
        <v>772</v>
      </c>
      <c r="BW32" s="33">
        <f t="shared" si="4"/>
        <v>8</v>
      </c>
      <c r="BX32" s="83" t="str">
        <f t="shared" si="5"/>
        <v>Projektingenieur 2</v>
      </c>
    </row>
    <row r="33" spans="1:76" s="19" customFormat="1" ht="27" x14ac:dyDescent="0.2">
      <c r="A33" s="53">
        <v>0</v>
      </c>
      <c r="B33" s="53"/>
      <c r="C33" s="53">
        <f t="shared" si="0"/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358</v>
      </c>
      <c r="P33" s="15" t="s">
        <v>462</v>
      </c>
      <c r="Q33" s="15">
        <v>29</v>
      </c>
      <c r="R33" s="42"/>
      <c r="S33" s="27" t="s">
        <v>125</v>
      </c>
      <c r="T33" s="21">
        <v>1969</v>
      </c>
      <c r="U33" s="28" t="s">
        <v>194</v>
      </c>
      <c r="V33" s="21">
        <v>1997</v>
      </c>
      <c r="W33" s="25"/>
      <c r="X33" s="21"/>
      <c r="Y33" s="28" t="s">
        <v>336</v>
      </c>
      <c r="Z33" s="21">
        <f t="shared" si="1"/>
        <v>14</v>
      </c>
      <c r="AA33" s="25" t="s">
        <v>677</v>
      </c>
      <c r="AB33" s="21" t="s">
        <v>105</v>
      </c>
      <c r="AC33" s="21"/>
      <c r="AE33" s="90" t="s">
        <v>373</v>
      </c>
      <c r="AF33" s="82"/>
      <c r="BQ33" s="83">
        <v>4254</v>
      </c>
      <c r="BR33" s="125">
        <v>773</v>
      </c>
      <c r="BS33" s="33">
        <f t="shared" si="2"/>
        <v>9</v>
      </c>
      <c r="BT33" s="83" t="str">
        <f t="shared" si="3"/>
        <v>Projektingenieur 3</v>
      </c>
      <c r="BU33" s="20"/>
      <c r="BV33" s="33">
        <v>772</v>
      </c>
      <c r="BW33" s="33">
        <f t="shared" si="4"/>
        <v>8</v>
      </c>
      <c r="BX33" s="83" t="str">
        <f t="shared" si="5"/>
        <v>Projektingenieur 2</v>
      </c>
    </row>
    <row r="34" spans="1:76" s="19" customFormat="1" ht="27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52" t="s">
        <v>360</v>
      </c>
      <c r="P34" s="15" t="s">
        <v>463</v>
      </c>
      <c r="Q34" s="15">
        <v>30</v>
      </c>
      <c r="R34" s="42"/>
      <c r="S34" s="27" t="s">
        <v>190</v>
      </c>
      <c r="T34" s="21">
        <v>1972</v>
      </c>
      <c r="U34" s="28" t="s">
        <v>194</v>
      </c>
      <c r="V34" s="21">
        <v>1997</v>
      </c>
      <c r="W34" s="25"/>
      <c r="X34" s="21"/>
      <c r="Y34" s="28" t="s">
        <v>202</v>
      </c>
      <c r="Z34" s="21">
        <f t="shared" si="1"/>
        <v>14</v>
      </c>
      <c r="AA34" s="25" t="s">
        <v>678</v>
      </c>
      <c r="AB34" s="21" t="s">
        <v>105</v>
      </c>
      <c r="AC34" s="21"/>
      <c r="AE34" s="90" t="s">
        <v>402</v>
      </c>
      <c r="AF34" s="82"/>
      <c r="BQ34" s="83">
        <v>4258</v>
      </c>
      <c r="BR34" s="125">
        <v>773</v>
      </c>
      <c r="BS34" s="33">
        <f t="shared" si="2"/>
        <v>9</v>
      </c>
      <c r="BT34" s="83" t="str">
        <f t="shared" si="3"/>
        <v>Projektingenieur 3</v>
      </c>
      <c r="BU34" s="20"/>
      <c r="BV34" s="33">
        <v>772</v>
      </c>
      <c r="BW34" s="33">
        <f t="shared" si="4"/>
        <v>8</v>
      </c>
      <c r="BX34" s="83" t="str">
        <f t="shared" si="5"/>
        <v>Projektingenieur 2</v>
      </c>
    </row>
    <row r="35" spans="1:76" s="19" customFormat="1" ht="27" x14ac:dyDescent="0.2">
      <c r="A35" s="53">
        <v>0</v>
      </c>
      <c r="B35" s="53"/>
      <c r="C35" s="53">
        <f t="shared" si="0"/>
        <v>1</v>
      </c>
      <c r="D35" s="55">
        <v>1</v>
      </c>
      <c r="E35" s="55"/>
      <c r="F35" s="56"/>
      <c r="G35" s="54"/>
      <c r="H35" s="54"/>
      <c r="I35" s="56"/>
      <c r="J35" s="54"/>
      <c r="K35" s="56"/>
      <c r="L35" s="56"/>
      <c r="M35" s="56"/>
      <c r="N35" s="58"/>
      <c r="O35" s="52" t="s">
        <v>359</v>
      </c>
      <c r="P35" s="15" t="s">
        <v>464</v>
      </c>
      <c r="Q35" s="15">
        <v>31</v>
      </c>
      <c r="R35" s="42"/>
      <c r="S35" s="27" t="s">
        <v>206</v>
      </c>
      <c r="T35" s="21">
        <v>1969</v>
      </c>
      <c r="U35" s="28" t="s">
        <v>221</v>
      </c>
      <c r="V35" s="21">
        <v>1998</v>
      </c>
      <c r="W35" s="25"/>
      <c r="X35" s="21"/>
      <c r="Y35" s="28" t="s">
        <v>548</v>
      </c>
      <c r="Z35" s="21">
        <f t="shared" si="1"/>
        <v>13</v>
      </c>
      <c r="AA35" s="25" t="s">
        <v>679</v>
      </c>
      <c r="AB35" s="21" t="s">
        <v>105</v>
      </c>
      <c r="AC35" s="21"/>
      <c r="AE35" s="90" t="s">
        <v>402</v>
      </c>
      <c r="AF35" s="82"/>
      <c r="BQ35" s="83">
        <v>4263</v>
      </c>
      <c r="BR35" s="125">
        <v>773</v>
      </c>
      <c r="BS35" s="33">
        <f t="shared" si="2"/>
        <v>9</v>
      </c>
      <c r="BT35" s="83" t="str">
        <f t="shared" si="3"/>
        <v>Projektingenieur 3</v>
      </c>
      <c r="BU35" s="20"/>
      <c r="BV35" s="33">
        <v>772</v>
      </c>
      <c r="BW35" s="33">
        <f t="shared" si="4"/>
        <v>8</v>
      </c>
      <c r="BX35" s="83" t="str">
        <f t="shared" si="5"/>
        <v>Projektingenieur 2</v>
      </c>
    </row>
    <row r="36" spans="1:76" s="19" customFormat="1" x14ac:dyDescent="0.2">
      <c r="A36" s="53">
        <v>0</v>
      </c>
      <c r="B36" s="53">
        <v>1</v>
      </c>
      <c r="C36" s="53">
        <f t="shared" si="0"/>
        <v>1</v>
      </c>
      <c r="D36" s="55"/>
      <c r="E36" s="55">
        <v>1</v>
      </c>
      <c r="F36" s="56"/>
      <c r="G36" s="54"/>
      <c r="H36" s="54"/>
      <c r="I36" s="56"/>
      <c r="J36" s="54"/>
      <c r="K36" s="56"/>
      <c r="L36" s="56"/>
      <c r="M36" s="56"/>
      <c r="N36" s="58"/>
      <c r="O36" s="52" t="s">
        <v>361</v>
      </c>
      <c r="P36" s="15" t="s">
        <v>465</v>
      </c>
      <c r="Q36" s="15">
        <v>32</v>
      </c>
      <c r="R36" s="42"/>
      <c r="S36" s="27" t="s">
        <v>262</v>
      </c>
      <c r="T36" s="21">
        <v>1969</v>
      </c>
      <c r="U36" s="28" t="s">
        <v>117</v>
      </c>
      <c r="V36" s="21">
        <v>1998</v>
      </c>
      <c r="W36" s="25"/>
      <c r="X36" s="21"/>
      <c r="Y36" s="28" t="s">
        <v>263</v>
      </c>
      <c r="Z36" s="21">
        <f t="shared" si="1"/>
        <v>13</v>
      </c>
      <c r="AA36" s="25" t="s">
        <v>680</v>
      </c>
      <c r="AB36" s="21" t="s">
        <v>105</v>
      </c>
      <c r="AC36" s="21"/>
      <c r="AE36" s="90" t="s">
        <v>403</v>
      </c>
      <c r="AF36" s="82"/>
      <c r="BQ36" s="83">
        <v>4288</v>
      </c>
      <c r="BR36" s="125">
        <v>772</v>
      </c>
      <c r="BS36" s="33">
        <f t="shared" si="2"/>
        <v>8</v>
      </c>
      <c r="BT36" s="83" t="str">
        <f t="shared" si="3"/>
        <v>Projektingenieur 2</v>
      </c>
      <c r="BU36" s="20"/>
      <c r="BV36" s="33">
        <v>772</v>
      </c>
      <c r="BW36" s="33">
        <f t="shared" si="4"/>
        <v>8</v>
      </c>
      <c r="BX36" s="83" t="str">
        <f t="shared" si="5"/>
        <v>Projektingenieur 2</v>
      </c>
    </row>
    <row r="37" spans="1:76" s="19" customFormat="1" x14ac:dyDescent="0.2">
      <c r="A37" s="53">
        <v>0</v>
      </c>
      <c r="B37" s="53"/>
      <c r="C37" s="53">
        <f t="shared" si="0"/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359</v>
      </c>
      <c r="P37" s="15" t="s">
        <v>466</v>
      </c>
      <c r="Q37" s="15">
        <v>33</v>
      </c>
      <c r="R37" s="42"/>
      <c r="S37" s="27" t="s">
        <v>246</v>
      </c>
      <c r="T37" s="21">
        <v>1972</v>
      </c>
      <c r="U37" s="28" t="s">
        <v>198</v>
      </c>
      <c r="V37" s="21">
        <v>1998</v>
      </c>
      <c r="W37" s="25"/>
      <c r="X37" s="21"/>
      <c r="Y37" s="28" t="s">
        <v>247</v>
      </c>
      <c r="Z37" s="21">
        <f t="shared" si="1"/>
        <v>13</v>
      </c>
      <c r="AA37" s="25" t="s">
        <v>392</v>
      </c>
      <c r="AB37" s="21" t="s">
        <v>105</v>
      </c>
      <c r="AC37" s="21"/>
      <c r="AE37" s="90" t="s">
        <v>404</v>
      </c>
      <c r="AF37" s="82"/>
      <c r="BQ37" s="83">
        <v>7696</v>
      </c>
      <c r="BR37" s="125">
        <v>772</v>
      </c>
      <c r="BS37" s="33">
        <f t="shared" si="2"/>
        <v>8</v>
      </c>
      <c r="BT37" s="83" t="str">
        <f t="shared" si="3"/>
        <v>Projektingenieur 2</v>
      </c>
      <c r="BU37" s="20"/>
      <c r="BV37" s="33">
        <v>772</v>
      </c>
      <c r="BW37" s="33">
        <f t="shared" si="4"/>
        <v>8</v>
      </c>
      <c r="BX37" s="83" t="str">
        <f t="shared" si="5"/>
        <v>Projektingenieur 2</v>
      </c>
    </row>
    <row r="38" spans="1:76" s="19" customFormat="1" x14ac:dyDescent="0.2">
      <c r="A38" s="53">
        <v>0</v>
      </c>
      <c r="B38" s="53">
        <v>1</v>
      </c>
      <c r="C38" s="53">
        <f t="shared" ref="C38:C69" si="6">IF(Z38&gt;=10,1,0)</f>
        <v>1</v>
      </c>
      <c r="D38" s="55">
        <v>1</v>
      </c>
      <c r="E38" s="55"/>
      <c r="F38" s="56"/>
      <c r="G38" s="54"/>
      <c r="H38" s="54"/>
      <c r="I38" s="56"/>
      <c r="J38" s="54"/>
      <c r="K38" s="56"/>
      <c r="L38" s="56"/>
      <c r="M38" s="56"/>
      <c r="N38" s="58"/>
      <c r="O38" s="52" t="s">
        <v>360</v>
      </c>
      <c r="P38" s="15" t="s">
        <v>549</v>
      </c>
      <c r="Q38" s="15">
        <v>34</v>
      </c>
      <c r="R38" s="42"/>
      <c r="S38" s="27" t="s">
        <v>550</v>
      </c>
      <c r="T38" s="21">
        <v>1974</v>
      </c>
      <c r="U38" s="28" t="s">
        <v>197</v>
      </c>
      <c r="V38" s="21">
        <v>1999</v>
      </c>
      <c r="W38" s="120" t="s">
        <v>616</v>
      </c>
      <c r="X38" s="118">
        <v>2009</v>
      </c>
      <c r="Y38" s="28"/>
      <c r="Z38" s="21">
        <f t="shared" ref="Z38:Z69" si="7">$AD$3-V38</f>
        <v>12</v>
      </c>
      <c r="AA38" s="25" t="s">
        <v>681</v>
      </c>
      <c r="AB38" s="21" t="s">
        <v>105</v>
      </c>
      <c r="AC38" s="21"/>
      <c r="AE38" s="90" t="s">
        <v>373</v>
      </c>
      <c r="AF38" s="82"/>
      <c r="BQ38" s="83">
        <v>3204</v>
      </c>
      <c r="BR38" s="125">
        <v>772</v>
      </c>
      <c r="BS38" s="33">
        <f t="shared" si="2"/>
        <v>8</v>
      </c>
      <c r="BT38" s="83" t="str">
        <f t="shared" si="3"/>
        <v>Projektingenieur 2</v>
      </c>
      <c r="BU38" s="20"/>
      <c r="BV38" s="33">
        <v>772</v>
      </c>
      <c r="BW38" s="33">
        <f t="shared" si="4"/>
        <v>8</v>
      </c>
      <c r="BX38" s="83" t="str">
        <f t="shared" si="5"/>
        <v>Projektingenieur 2</v>
      </c>
    </row>
    <row r="39" spans="1:76" s="19" customFormat="1" x14ac:dyDescent="0.2">
      <c r="A39" s="53">
        <v>0</v>
      </c>
      <c r="B39" s="53"/>
      <c r="C39" s="53">
        <f t="shared" si="6"/>
        <v>1</v>
      </c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360</v>
      </c>
      <c r="P39" s="15" t="s">
        <v>640</v>
      </c>
      <c r="Q39" s="15">
        <v>35</v>
      </c>
      <c r="R39" s="42"/>
      <c r="S39" s="27" t="s">
        <v>641</v>
      </c>
      <c r="T39" s="21">
        <v>1971</v>
      </c>
      <c r="U39" s="28" t="s">
        <v>709</v>
      </c>
      <c r="V39" s="21">
        <v>2000</v>
      </c>
      <c r="W39" s="25"/>
      <c r="X39" s="21"/>
      <c r="Y39" s="28" t="s">
        <v>643</v>
      </c>
      <c r="Z39" s="21">
        <f t="shared" si="7"/>
        <v>11</v>
      </c>
      <c r="AA39" s="25" t="s">
        <v>97</v>
      </c>
      <c r="AB39" s="21" t="s">
        <v>105</v>
      </c>
      <c r="AC39" s="21"/>
      <c r="AE39" s="90" t="s">
        <v>373</v>
      </c>
      <c r="AF39" s="82"/>
      <c r="BQ39" s="83">
        <v>4900</v>
      </c>
      <c r="BR39" s="125">
        <v>772</v>
      </c>
      <c r="BS39" s="33">
        <f t="shared" si="2"/>
        <v>8</v>
      </c>
      <c r="BT39" s="83" t="str">
        <f t="shared" si="3"/>
        <v>Projektingenieur 2</v>
      </c>
      <c r="BU39" s="20"/>
      <c r="BV39" s="33">
        <v>772</v>
      </c>
      <c r="BW39" s="33">
        <f t="shared" si="4"/>
        <v>8</v>
      </c>
      <c r="BX39" s="83" t="str">
        <f t="shared" si="5"/>
        <v>Projektingenieur 2</v>
      </c>
    </row>
    <row r="40" spans="1:76" s="19" customFormat="1" x14ac:dyDescent="0.2">
      <c r="A40" s="53">
        <v>0</v>
      </c>
      <c r="B40" s="53"/>
      <c r="C40" s="53">
        <f t="shared" si="6"/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358</v>
      </c>
      <c r="P40" s="15" t="s">
        <v>602</v>
      </c>
      <c r="Q40" s="15">
        <v>36</v>
      </c>
      <c r="R40" s="42"/>
      <c r="S40" s="27" t="s">
        <v>599</v>
      </c>
      <c r="T40" s="21">
        <v>1977</v>
      </c>
      <c r="U40" s="28" t="s">
        <v>600</v>
      </c>
      <c r="V40" s="21">
        <v>2000</v>
      </c>
      <c r="W40" s="25"/>
      <c r="X40" s="21"/>
      <c r="Y40" s="28" t="s">
        <v>601</v>
      </c>
      <c r="Z40" s="21">
        <f t="shared" si="7"/>
        <v>11</v>
      </c>
      <c r="AA40" s="25" t="s">
        <v>97</v>
      </c>
      <c r="AB40" s="21" t="s">
        <v>105</v>
      </c>
      <c r="AC40" s="21"/>
      <c r="AE40" s="90" t="s">
        <v>620</v>
      </c>
      <c r="AF40" s="82"/>
      <c r="BQ40" s="83">
        <v>3206</v>
      </c>
      <c r="BR40" s="125">
        <v>772</v>
      </c>
      <c r="BS40" s="33">
        <f t="shared" si="2"/>
        <v>8</v>
      </c>
      <c r="BT40" s="83" t="str">
        <f t="shared" si="3"/>
        <v>Projektingenieur 2</v>
      </c>
      <c r="BU40" s="20"/>
      <c r="BV40" s="33">
        <v>772</v>
      </c>
      <c r="BW40" s="33">
        <f t="shared" si="4"/>
        <v>8</v>
      </c>
      <c r="BX40" s="83" t="str">
        <f t="shared" si="5"/>
        <v>Projektingenieur 2</v>
      </c>
    </row>
    <row r="41" spans="1:76" s="19" customFormat="1" ht="25.5" customHeight="1" x14ac:dyDescent="0.2">
      <c r="A41" s="53">
        <v>0</v>
      </c>
      <c r="B41" s="53"/>
      <c r="C41" s="53">
        <f t="shared" si="6"/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52" t="s">
        <v>361</v>
      </c>
      <c r="P41" s="15" t="s">
        <v>469</v>
      </c>
      <c r="Q41" s="15">
        <v>37</v>
      </c>
      <c r="R41" s="42"/>
      <c r="S41" s="27" t="s">
        <v>301</v>
      </c>
      <c r="T41" s="21">
        <v>1975</v>
      </c>
      <c r="U41" s="28" t="s">
        <v>302</v>
      </c>
      <c r="V41" s="21">
        <v>2001</v>
      </c>
      <c r="W41" s="25"/>
      <c r="X41" s="21"/>
      <c r="Y41" s="28" t="s">
        <v>303</v>
      </c>
      <c r="Z41" s="21">
        <f t="shared" si="7"/>
        <v>10</v>
      </c>
      <c r="AA41" s="25" t="s">
        <v>682</v>
      </c>
      <c r="AB41" s="21" t="s">
        <v>192</v>
      </c>
      <c r="AC41" s="21"/>
      <c r="AE41" s="90" t="s">
        <v>373</v>
      </c>
      <c r="AF41" s="82"/>
      <c r="BQ41" s="83">
        <v>4299</v>
      </c>
      <c r="BR41" s="125">
        <v>782</v>
      </c>
      <c r="BS41" s="33">
        <f t="shared" si="2"/>
        <v>8</v>
      </c>
      <c r="BT41" s="83" t="str">
        <f t="shared" si="3"/>
        <v>Projektingenieur 2</v>
      </c>
      <c r="BU41" s="20"/>
      <c r="BV41" s="33">
        <v>782</v>
      </c>
      <c r="BW41" s="33">
        <f t="shared" si="4"/>
        <v>8</v>
      </c>
      <c r="BX41" s="83" t="str">
        <f t="shared" si="5"/>
        <v>Projektingenieur 2</v>
      </c>
    </row>
    <row r="42" spans="1:76" s="19" customFormat="1" ht="25.5" customHeight="1" x14ac:dyDescent="0.2">
      <c r="A42" s="53">
        <v>0</v>
      </c>
      <c r="B42" s="53"/>
      <c r="C42" s="53">
        <f t="shared" si="6"/>
        <v>1</v>
      </c>
      <c r="D42" s="55"/>
      <c r="E42" s="55">
        <v>1</v>
      </c>
      <c r="F42" s="56"/>
      <c r="G42" s="54"/>
      <c r="H42" s="54"/>
      <c r="I42" s="56"/>
      <c r="J42" s="54"/>
      <c r="K42" s="56"/>
      <c r="L42" s="56"/>
      <c r="M42" s="56"/>
      <c r="N42" s="58"/>
      <c r="O42" s="52" t="s">
        <v>361</v>
      </c>
      <c r="P42" s="15" t="s">
        <v>865</v>
      </c>
      <c r="Q42" s="15">
        <v>38</v>
      </c>
      <c r="R42" s="42"/>
      <c r="S42" s="27" t="s">
        <v>866</v>
      </c>
      <c r="T42" s="21">
        <v>1969</v>
      </c>
      <c r="U42" s="28" t="s">
        <v>869</v>
      </c>
      <c r="V42" s="21">
        <v>1999</v>
      </c>
      <c r="W42" s="25" t="s">
        <v>867</v>
      </c>
      <c r="X42" s="21">
        <v>2011</v>
      </c>
      <c r="Y42" s="28" t="s">
        <v>868</v>
      </c>
      <c r="Z42" s="21">
        <f t="shared" si="7"/>
        <v>12</v>
      </c>
      <c r="AA42" s="25" t="s">
        <v>565</v>
      </c>
      <c r="AB42" s="21" t="s">
        <v>121</v>
      </c>
      <c r="AC42" s="21"/>
      <c r="AE42" s="90" t="s">
        <v>375</v>
      </c>
      <c r="AF42" s="82"/>
      <c r="BQ42" s="148">
        <v>4306</v>
      </c>
      <c r="BR42" s="149">
        <v>781</v>
      </c>
      <c r="BS42" s="150">
        <f t="shared" si="2"/>
        <v>7</v>
      </c>
      <c r="BT42" s="148" t="str">
        <f t="shared" si="3"/>
        <v>Projektingenieur 1</v>
      </c>
      <c r="BU42" s="151"/>
      <c r="BV42" s="150"/>
      <c r="BW42" s="150"/>
      <c r="BX42" s="148"/>
    </row>
    <row r="43" spans="1:76" s="19" customFormat="1" ht="23.85" customHeight="1" x14ac:dyDescent="0.2">
      <c r="A43" s="53">
        <v>0</v>
      </c>
      <c r="B43" s="53">
        <v>1</v>
      </c>
      <c r="C43" s="53">
        <f t="shared" si="6"/>
        <v>1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361</v>
      </c>
      <c r="P43" s="15" t="s">
        <v>644</v>
      </c>
      <c r="Q43" s="15">
        <v>39</v>
      </c>
      <c r="R43" s="42"/>
      <c r="S43" s="27" t="s">
        <v>645</v>
      </c>
      <c r="T43" s="21">
        <v>1973</v>
      </c>
      <c r="U43" s="28" t="s">
        <v>646</v>
      </c>
      <c r="V43" s="21">
        <v>1999</v>
      </c>
      <c r="W43" s="25"/>
      <c r="X43" s="21"/>
      <c r="Y43" s="28" t="s">
        <v>647</v>
      </c>
      <c r="Z43" s="21">
        <f t="shared" si="7"/>
        <v>12</v>
      </c>
      <c r="AA43" s="25" t="s">
        <v>269</v>
      </c>
      <c r="AB43" s="21" t="s">
        <v>121</v>
      </c>
      <c r="AC43" s="21"/>
      <c r="AE43" s="90" t="s">
        <v>375</v>
      </c>
      <c r="AF43" s="82"/>
      <c r="BQ43" s="83">
        <v>4355</v>
      </c>
      <c r="BR43" s="125">
        <v>772</v>
      </c>
      <c r="BS43" s="33">
        <f t="shared" si="2"/>
        <v>8</v>
      </c>
      <c r="BT43" s="83" t="str">
        <f t="shared" si="3"/>
        <v>Projektingenieur 2</v>
      </c>
      <c r="BU43" s="20"/>
      <c r="BV43" s="33">
        <v>771</v>
      </c>
      <c r="BW43" s="33">
        <f t="shared" ref="BW43:BW74" si="8">VLOOKUP($BV43,Funktionsbezeichnungen,3,0)</f>
        <v>7</v>
      </c>
      <c r="BX43" s="83" t="str">
        <f t="shared" ref="BX43:BX74" si="9">VLOOKUP($BV43,Funktionsbezeichnungen,2,0)</f>
        <v>Projektingenieur 1</v>
      </c>
    </row>
    <row r="44" spans="1:76" s="19" customFormat="1" x14ac:dyDescent="0.2">
      <c r="A44" s="53">
        <v>0</v>
      </c>
      <c r="B44" s="53">
        <v>1</v>
      </c>
      <c r="C44" s="53">
        <f t="shared" si="6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359</v>
      </c>
      <c r="P44" s="15" t="s">
        <v>470</v>
      </c>
      <c r="Q44" s="15">
        <v>40</v>
      </c>
      <c r="R44" s="42"/>
      <c r="S44" s="27" t="s">
        <v>227</v>
      </c>
      <c r="T44" s="21">
        <v>1976</v>
      </c>
      <c r="U44" s="28" t="s">
        <v>604</v>
      </c>
      <c r="V44" s="21">
        <v>2001</v>
      </c>
      <c r="W44" s="25"/>
      <c r="X44" s="21"/>
      <c r="Y44" s="28" t="s">
        <v>106</v>
      </c>
      <c r="Z44" s="21">
        <f t="shared" si="7"/>
        <v>10</v>
      </c>
      <c r="AA44" s="25" t="s">
        <v>605</v>
      </c>
      <c r="AB44" s="21" t="s">
        <v>121</v>
      </c>
      <c r="AC44" s="21"/>
      <c r="AE44" s="90" t="s">
        <v>374</v>
      </c>
      <c r="AF44" s="82"/>
      <c r="BQ44" s="83">
        <v>4275</v>
      </c>
      <c r="BR44" s="125">
        <v>782</v>
      </c>
      <c r="BS44" s="33">
        <f t="shared" ref="BS44:BS75" si="10">VLOOKUP($BR44,Funktionsbezeichnungen,3,0)</f>
        <v>8</v>
      </c>
      <c r="BT44" s="83" t="str">
        <f t="shared" ref="BT44:BT75" si="11">VLOOKUP($BR44,Funktionsbezeichnungen,2,0)</f>
        <v>Projektingenieur 2</v>
      </c>
      <c r="BU44" s="20"/>
      <c r="BV44" s="33">
        <v>781</v>
      </c>
      <c r="BW44" s="33">
        <f t="shared" si="8"/>
        <v>7</v>
      </c>
      <c r="BX44" s="83" t="str">
        <f t="shared" si="9"/>
        <v>Projektingenieur 1</v>
      </c>
    </row>
    <row r="45" spans="1:76" s="19" customFormat="1" x14ac:dyDescent="0.2">
      <c r="A45" s="53">
        <v>0</v>
      </c>
      <c r="B45" s="53"/>
      <c r="C45" s="53">
        <f t="shared" si="6"/>
        <v>1</v>
      </c>
      <c r="D45" s="55">
        <v>1</v>
      </c>
      <c r="E45" s="55"/>
      <c r="F45" s="56"/>
      <c r="G45" s="54"/>
      <c r="H45" s="54"/>
      <c r="I45" s="56"/>
      <c r="J45" s="54"/>
      <c r="K45" s="56"/>
      <c r="L45" s="56"/>
      <c r="M45" s="56"/>
      <c r="N45" s="58"/>
      <c r="O45" s="52" t="s">
        <v>359</v>
      </c>
      <c r="P45" s="15" t="s">
        <v>471</v>
      </c>
      <c r="Q45" s="15">
        <v>41</v>
      </c>
      <c r="R45" s="42"/>
      <c r="S45" s="27" t="s">
        <v>229</v>
      </c>
      <c r="T45" s="21">
        <v>1976</v>
      </c>
      <c r="U45" s="28" t="s">
        <v>241</v>
      </c>
      <c r="V45" s="21">
        <v>2001</v>
      </c>
      <c r="W45" s="25"/>
      <c r="X45" s="21"/>
      <c r="Y45" s="28" t="s">
        <v>337</v>
      </c>
      <c r="Z45" s="21">
        <f t="shared" si="7"/>
        <v>10</v>
      </c>
      <c r="AA45" s="25" t="s">
        <v>683</v>
      </c>
      <c r="AB45" s="21" t="s">
        <v>121</v>
      </c>
      <c r="AC45" s="21"/>
      <c r="AE45" s="90" t="s">
        <v>373</v>
      </c>
      <c r="AF45" s="82"/>
      <c r="BQ45" s="83">
        <v>7695</v>
      </c>
      <c r="BR45" s="125">
        <v>772</v>
      </c>
      <c r="BS45" s="33">
        <f t="shared" si="10"/>
        <v>8</v>
      </c>
      <c r="BT45" s="83" t="str">
        <f t="shared" si="11"/>
        <v>Projektingenieur 2</v>
      </c>
      <c r="BU45" s="20"/>
      <c r="BV45" s="33">
        <v>771</v>
      </c>
      <c r="BW45" s="33">
        <f t="shared" si="8"/>
        <v>7</v>
      </c>
      <c r="BX45" s="83" t="str">
        <f t="shared" si="9"/>
        <v>Projektingenieur 1</v>
      </c>
    </row>
    <row r="46" spans="1:76" s="19" customFormat="1" x14ac:dyDescent="0.2">
      <c r="A46" s="53">
        <v>0</v>
      </c>
      <c r="B46" s="53">
        <v>1</v>
      </c>
      <c r="C46" s="53">
        <f t="shared" si="6"/>
        <v>1</v>
      </c>
      <c r="D46" s="55">
        <v>1</v>
      </c>
      <c r="E46" s="55"/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360</v>
      </c>
      <c r="P46" s="15" t="s">
        <v>588</v>
      </c>
      <c r="Q46" s="15">
        <v>42</v>
      </c>
      <c r="R46" s="42"/>
      <c r="S46" s="27" t="s">
        <v>589</v>
      </c>
      <c r="T46" s="21">
        <v>1976</v>
      </c>
      <c r="U46" s="28" t="s">
        <v>194</v>
      </c>
      <c r="V46" s="21">
        <v>2001</v>
      </c>
      <c r="W46" s="25"/>
      <c r="X46" s="21"/>
      <c r="Y46" s="28"/>
      <c r="Z46" s="21">
        <f t="shared" si="7"/>
        <v>10</v>
      </c>
      <c r="AA46" s="25" t="s">
        <v>684</v>
      </c>
      <c r="AB46" s="21" t="s">
        <v>121</v>
      </c>
      <c r="AC46" s="21"/>
      <c r="AE46" s="90" t="s">
        <v>373</v>
      </c>
      <c r="AF46" s="82"/>
      <c r="BQ46" s="83">
        <v>4350</v>
      </c>
      <c r="BR46" s="125">
        <v>772</v>
      </c>
      <c r="BS46" s="33">
        <f t="shared" si="10"/>
        <v>8</v>
      </c>
      <c r="BT46" s="83" t="str">
        <f t="shared" si="11"/>
        <v>Projektingenieur 2</v>
      </c>
      <c r="BU46" s="20"/>
      <c r="BV46" s="33">
        <v>771</v>
      </c>
      <c r="BW46" s="33">
        <f t="shared" si="8"/>
        <v>7</v>
      </c>
      <c r="BX46" s="83" t="str">
        <f t="shared" si="9"/>
        <v>Projektingenieur 1</v>
      </c>
    </row>
    <row r="47" spans="1:76" s="19" customFormat="1" x14ac:dyDescent="0.2">
      <c r="A47" s="53">
        <v>0</v>
      </c>
      <c r="B47" s="53"/>
      <c r="C47" s="53">
        <f t="shared" si="6"/>
        <v>0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359</v>
      </c>
      <c r="P47" s="15" t="s">
        <v>707</v>
      </c>
      <c r="Q47" s="15">
        <v>43</v>
      </c>
      <c r="R47" s="42"/>
      <c r="S47" s="27" t="s">
        <v>708</v>
      </c>
      <c r="T47" s="21">
        <v>1974</v>
      </c>
      <c r="U47" s="28" t="s">
        <v>198</v>
      </c>
      <c r="V47" s="21">
        <v>2003</v>
      </c>
      <c r="W47" s="25"/>
      <c r="X47" s="21"/>
      <c r="Y47" s="28"/>
      <c r="Z47" s="21">
        <f t="shared" si="7"/>
        <v>8</v>
      </c>
      <c r="AA47" s="25" t="s">
        <v>698</v>
      </c>
      <c r="AB47" s="21" t="s">
        <v>121</v>
      </c>
      <c r="AC47" s="21"/>
      <c r="AE47" s="90" t="s">
        <v>375</v>
      </c>
      <c r="AF47" s="82"/>
      <c r="BQ47" s="83">
        <v>4305</v>
      </c>
      <c r="BR47" s="125">
        <v>772</v>
      </c>
      <c r="BS47" s="33">
        <f t="shared" si="10"/>
        <v>8</v>
      </c>
      <c r="BT47" s="83" t="str">
        <f t="shared" si="11"/>
        <v>Projektingenieur 2</v>
      </c>
      <c r="BU47" s="20"/>
      <c r="BV47" s="33">
        <v>771</v>
      </c>
      <c r="BW47" s="33">
        <f t="shared" si="8"/>
        <v>7</v>
      </c>
      <c r="BX47" s="83" t="str">
        <f t="shared" si="9"/>
        <v>Projektingenieur 1</v>
      </c>
    </row>
    <row r="48" spans="1:76" s="19" customFormat="1" ht="24.95" customHeight="1" x14ac:dyDescent="0.2">
      <c r="A48" s="53">
        <v>0</v>
      </c>
      <c r="B48" s="53"/>
      <c r="C48" s="53">
        <f t="shared" si="6"/>
        <v>0</v>
      </c>
      <c r="D48" s="55">
        <v>1</v>
      </c>
      <c r="E48" s="55"/>
      <c r="F48" s="56"/>
      <c r="G48" s="54"/>
      <c r="H48" s="54"/>
      <c r="I48" s="56"/>
      <c r="J48" s="54"/>
      <c r="K48" s="56"/>
      <c r="L48" s="56"/>
      <c r="M48" s="56"/>
      <c r="N48" s="58"/>
      <c r="O48" s="52" t="s">
        <v>361</v>
      </c>
      <c r="P48" s="15" t="s">
        <v>566</v>
      </c>
      <c r="Q48" s="15">
        <v>44</v>
      </c>
      <c r="R48" s="42"/>
      <c r="S48" s="27" t="s">
        <v>561</v>
      </c>
      <c r="T48" s="21">
        <v>1975</v>
      </c>
      <c r="U48" s="28" t="s">
        <v>562</v>
      </c>
      <c r="V48" s="21">
        <v>2004</v>
      </c>
      <c r="W48" s="25"/>
      <c r="X48" s="21"/>
      <c r="Y48" s="28" t="s">
        <v>564</v>
      </c>
      <c r="Z48" s="21">
        <f t="shared" si="7"/>
        <v>7</v>
      </c>
      <c r="AA48" s="25" t="s">
        <v>565</v>
      </c>
      <c r="AB48" s="21" t="s">
        <v>121</v>
      </c>
      <c r="AC48" s="21"/>
      <c r="AE48" s="90" t="s">
        <v>373</v>
      </c>
      <c r="AF48" s="82"/>
      <c r="BQ48" s="83">
        <v>4345</v>
      </c>
      <c r="BR48" s="125">
        <v>782</v>
      </c>
      <c r="BS48" s="33">
        <f t="shared" si="10"/>
        <v>8</v>
      </c>
      <c r="BT48" s="83" t="str">
        <f t="shared" si="11"/>
        <v>Projektingenieur 2</v>
      </c>
      <c r="BU48" s="20"/>
      <c r="BV48" s="33">
        <v>781</v>
      </c>
      <c r="BW48" s="33">
        <f t="shared" si="8"/>
        <v>7</v>
      </c>
      <c r="BX48" s="83" t="str">
        <f t="shared" si="9"/>
        <v>Projektingenieur 1</v>
      </c>
    </row>
    <row r="49" spans="1:76" s="19" customFormat="1" x14ac:dyDescent="0.2">
      <c r="A49" s="53">
        <v>0</v>
      </c>
      <c r="B49" s="53"/>
      <c r="C49" s="53">
        <f t="shared" si="6"/>
        <v>0</v>
      </c>
      <c r="D49" s="55"/>
      <c r="E49" s="55">
        <v>1</v>
      </c>
      <c r="F49" s="56"/>
      <c r="G49" s="54"/>
      <c r="H49" s="54">
        <v>1</v>
      </c>
      <c r="I49" s="56"/>
      <c r="J49" s="54"/>
      <c r="K49" s="56"/>
      <c r="L49" s="56"/>
      <c r="M49" s="56"/>
      <c r="N49" s="58"/>
      <c r="O49" s="52" t="s">
        <v>358</v>
      </c>
      <c r="P49" s="15" t="s">
        <v>852</v>
      </c>
      <c r="Q49" s="15">
        <v>45</v>
      </c>
      <c r="R49" s="42"/>
      <c r="S49" s="27" t="s">
        <v>870</v>
      </c>
      <c r="T49" s="21">
        <v>1978</v>
      </c>
      <c r="U49" s="28" t="s">
        <v>198</v>
      </c>
      <c r="V49" s="21">
        <v>2004</v>
      </c>
      <c r="W49" s="25"/>
      <c r="X49" s="21"/>
      <c r="Y49" s="28" t="s">
        <v>853</v>
      </c>
      <c r="Z49" s="21">
        <f t="shared" si="7"/>
        <v>7</v>
      </c>
      <c r="AA49" s="25" t="s">
        <v>671</v>
      </c>
      <c r="AB49" s="21" t="s">
        <v>121</v>
      </c>
      <c r="AC49" s="21"/>
      <c r="AE49" s="147" t="s">
        <v>373</v>
      </c>
      <c r="AF49" s="82"/>
      <c r="BQ49" s="83">
        <v>9648</v>
      </c>
      <c r="BR49" s="125">
        <v>772</v>
      </c>
      <c r="BS49" s="33">
        <f t="shared" si="10"/>
        <v>8</v>
      </c>
      <c r="BT49" s="83" t="str">
        <f t="shared" si="11"/>
        <v>Projektingenieur 2</v>
      </c>
      <c r="BU49" s="20"/>
      <c r="BV49" s="33">
        <v>771</v>
      </c>
      <c r="BW49" s="33">
        <f t="shared" si="8"/>
        <v>7</v>
      </c>
      <c r="BX49" s="83" t="str">
        <f t="shared" si="9"/>
        <v>Projektingenieur 1</v>
      </c>
    </row>
    <row r="50" spans="1:76" s="19" customFormat="1" x14ac:dyDescent="0.2">
      <c r="A50" s="53">
        <v>0</v>
      </c>
      <c r="B50" s="53"/>
      <c r="C50" s="53">
        <f t="shared" si="6"/>
        <v>0</v>
      </c>
      <c r="D50" s="55">
        <v>1</v>
      </c>
      <c r="E50" s="55"/>
      <c r="F50" s="56"/>
      <c r="G50" s="54"/>
      <c r="H50" s="54">
        <v>1</v>
      </c>
      <c r="I50" s="56"/>
      <c r="J50" s="54"/>
      <c r="K50" s="56"/>
      <c r="L50" s="56"/>
      <c r="M50" s="56"/>
      <c r="N50" s="58"/>
      <c r="O50" s="52" t="s">
        <v>358</v>
      </c>
      <c r="P50" s="15" t="s">
        <v>472</v>
      </c>
      <c r="Q50" s="15">
        <v>46</v>
      </c>
      <c r="R50" s="42"/>
      <c r="S50" s="27" t="s">
        <v>285</v>
      </c>
      <c r="T50" s="21">
        <v>1977</v>
      </c>
      <c r="U50" s="28" t="s">
        <v>286</v>
      </c>
      <c r="V50" s="21">
        <v>2005</v>
      </c>
      <c r="W50" s="25"/>
      <c r="X50" s="21"/>
      <c r="Y50" s="28"/>
      <c r="Z50" s="21">
        <f t="shared" si="7"/>
        <v>6</v>
      </c>
      <c r="AA50" s="25" t="s">
        <v>671</v>
      </c>
      <c r="AB50" s="21" t="s">
        <v>121</v>
      </c>
      <c r="AC50" s="21"/>
      <c r="AE50" s="90" t="s">
        <v>373</v>
      </c>
      <c r="AF50" s="82"/>
      <c r="BQ50" s="83">
        <v>4294</v>
      </c>
      <c r="BR50" s="125">
        <v>772</v>
      </c>
      <c r="BS50" s="33">
        <f t="shared" si="10"/>
        <v>8</v>
      </c>
      <c r="BT50" s="83" t="str">
        <f t="shared" si="11"/>
        <v>Projektingenieur 2</v>
      </c>
      <c r="BU50" s="20"/>
      <c r="BV50" s="33">
        <v>771</v>
      </c>
      <c r="BW50" s="33">
        <f t="shared" si="8"/>
        <v>7</v>
      </c>
      <c r="BX50" s="83" t="str">
        <f t="shared" si="9"/>
        <v>Projektingenieur 1</v>
      </c>
    </row>
    <row r="51" spans="1:76" s="19" customFormat="1" x14ac:dyDescent="0.2">
      <c r="A51" s="53">
        <v>0</v>
      </c>
      <c r="B51" s="53">
        <v>1</v>
      </c>
      <c r="C51" s="53">
        <f t="shared" si="6"/>
        <v>0</v>
      </c>
      <c r="D51" s="55"/>
      <c r="E51" s="55"/>
      <c r="F51" s="56">
        <v>1</v>
      </c>
      <c r="G51" s="54"/>
      <c r="H51" s="54"/>
      <c r="I51" s="56"/>
      <c r="J51" s="54"/>
      <c r="K51" s="56"/>
      <c r="L51" s="56"/>
      <c r="M51" s="56"/>
      <c r="N51" s="58"/>
      <c r="O51" s="52" t="s">
        <v>359</v>
      </c>
      <c r="P51" s="15" t="s">
        <v>596</v>
      </c>
      <c r="Q51" s="15">
        <v>47</v>
      </c>
      <c r="R51" s="42"/>
      <c r="S51" s="27" t="s">
        <v>597</v>
      </c>
      <c r="T51" s="21">
        <v>1978</v>
      </c>
      <c r="U51" s="28" t="s">
        <v>225</v>
      </c>
      <c r="V51" s="21">
        <v>2005</v>
      </c>
      <c r="W51" s="25"/>
      <c r="X51" s="21"/>
      <c r="Y51" s="28"/>
      <c r="Z51" s="21">
        <f t="shared" si="7"/>
        <v>6</v>
      </c>
      <c r="AA51" s="25" t="s">
        <v>208</v>
      </c>
      <c r="AB51" s="21" t="s">
        <v>121</v>
      </c>
      <c r="AC51" s="21"/>
      <c r="AE51" s="90" t="s">
        <v>375</v>
      </c>
      <c r="AF51" s="82"/>
      <c r="BQ51" s="83">
        <v>4351</v>
      </c>
      <c r="BR51" s="125">
        <v>782</v>
      </c>
      <c r="BS51" s="33">
        <f t="shared" si="10"/>
        <v>8</v>
      </c>
      <c r="BT51" s="83" t="str">
        <f t="shared" si="11"/>
        <v>Projektingenieur 2</v>
      </c>
      <c r="BU51" s="20"/>
      <c r="BV51" s="33">
        <v>781</v>
      </c>
      <c r="BW51" s="33">
        <f t="shared" si="8"/>
        <v>7</v>
      </c>
      <c r="BX51" s="83" t="str">
        <f t="shared" si="9"/>
        <v>Projektingenieur 1</v>
      </c>
    </row>
    <row r="52" spans="1:76" s="19" customFormat="1" x14ac:dyDescent="0.2">
      <c r="A52" s="53">
        <v>0</v>
      </c>
      <c r="B52" s="53">
        <v>1</v>
      </c>
      <c r="C52" s="53">
        <f t="shared" si="6"/>
        <v>0</v>
      </c>
      <c r="D52" s="55"/>
      <c r="E52" s="55">
        <v>1</v>
      </c>
      <c r="F52" s="56"/>
      <c r="G52" s="54"/>
      <c r="H52" s="54">
        <v>1</v>
      </c>
      <c r="I52" s="56"/>
      <c r="J52" s="54"/>
      <c r="K52" s="56"/>
      <c r="L52" s="56"/>
      <c r="M52" s="56"/>
      <c r="N52" s="58"/>
      <c r="O52" s="52" t="s">
        <v>360</v>
      </c>
      <c r="P52" s="15" t="s">
        <v>612</v>
      </c>
      <c r="Q52" s="15">
        <v>48</v>
      </c>
      <c r="R52" s="42"/>
      <c r="S52" s="27" t="s">
        <v>613</v>
      </c>
      <c r="T52" s="21">
        <v>1980</v>
      </c>
      <c r="U52" s="28" t="s">
        <v>198</v>
      </c>
      <c r="V52" s="21">
        <v>2005</v>
      </c>
      <c r="W52" s="25"/>
      <c r="X52" s="21"/>
      <c r="Y52" s="28"/>
      <c r="Z52" s="21">
        <f t="shared" si="7"/>
        <v>6</v>
      </c>
      <c r="AA52" s="25" t="s">
        <v>685</v>
      </c>
      <c r="AB52" s="21" t="s">
        <v>121</v>
      </c>
      <c r="AC52" s="21"/>
      <c r="AE52" s="147" t="s">
        <v>376</v>
      </c>
      <c r="AF52" s="82"/>
      <c r="BQ52" s="83">
        <v>4353</v>
      </c>
      <c r="BR52" s="125">
        <v>771</v>
      </c>
      <c r="BS52" s="33">
        <f t="shared" si="10"/>
        <v>7</v>
      </c>
      <c r="BT52" s="83" t="str">
        <f t="shared" si="11"/>
        <v>Projektingenieur 1</v>
      </c>
      <c r="BU52" s="20"/>
      <c r="BV52" s="33">
        <v>771</v>
      </c>
      <c r="BW52" s="33">
        <f t="shared" si="8"/>
        <v>7</v>
      </c>
      <c r="BX52" s="83" t="str">
        <f t="shared" si="9"/>
        <v>Projektingenieur 1</v>
      </c>
    </row>
    <row r="53" spans="1:76" s="19" customFormat="1" x14ac:dyDescent="0.2">
      <c r="A53" s="53">
        <v>0</v>
      </c>
      <c r="B53" s="53"/>
      <c r="C53" s="53">
        <f t="shared" si="6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15" t="s">
        <v>473</v>
      </c>
      <c r="Q53" s="15">
        <v>49</v>
      </c>
      <c r="R53" s="42"/>
      <c r="S53" s="27" t="s">
        <v>284</v>
      </c>
      <c r="T53" s="21">
        <v>1980</v>
      </c>
      <c r="U53" s="28" t="s">
        <v>198</v>
      </c>
      <c r="V53" s="21">
        <v>2006</v>
      </c>
      <c r="W53" s="25"/>
      <c r="X53" s="21"/>
      <c r="Y53" s="28"/>
      <c r="Z53" s="21">
        <f t="shared" si="7"/>
        <v>5</v>
      </c>
      <c r="AA53" s="25" t="s">
        <v>108</v>
      </c>
      <c r="AB53" s="21" t="s">
        <v>121</v>
      </c>
      <c r="AC53" s="21"/>
      <c r="AE53" s="90" t="s">
        <v>375</v>
      </c>
      <c r="AF53" s="82"/>
      <c r="BQ53" s="83">
        <v>4293</v>
      </c>
      <c r="BR53" s="125">
        <v>772</v>
      </c>
      <c r="BS53" s="33">
        <f t="shared" si="10"/>
        <v>8</v>
      </c>
      <c r="BT53" s="83" t="str">
        <f t="shared" si="11"/>
        <v>Projektingenieur 2</v>
      </c>
      <c r="BU53" s="20"/>
      <c r="BV53" s="33">
        <v>771</v>
      </c>
      <c r="BW53" s="33">
        <f t="shared" si="8"/>
        <v>7</v>
      </c>
      <c r="BX53" s="83" t="str">
        <f t="shared" si="9"/>
        <v>Projektingenieur 1</v>
      </c>
    </row>
    <row r="54" spans="1:76" s="19" customFormat="1" x14ac:dyDescent="0.2">
      <c r="A54" s="53">
        <v>0</v>
      </c>
      <c r="B54" s="53">
        <v>1</v>
      </c>
      <c r="C54" s="53">
        <f t="shared" si="6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358</v>
      </c>
      <c r="P54" s="15" t="s">
        <v>475</v>
      </c>
      <c r="Q54" s="15">
        <v>50</v>
      </c>
      <c r="R54" s="42"/>
      <c r="S54" s="27" t="s">
        <v>298</v>
      </c>
      <c r="T54" s="21">
        <v>1982</v>
      </c>
      <c r="U54" s="28" t="s">
        <v>603</v>
      </c>
      <c r="V54" s="21">
        <v>2007</v>
      </c>
      <c r="W54" s="25"/>
      <c r="X54" s="21"/>
      <c r="Y54" s="28"/>
      <c r="Z54" s="21">
        <f t="shared" si="7"/>
        <v>4</v>
      </c>
      <c r="AA54" s="25" t="s">
        <v>861</v>
      </c>
      <c r="AB54" s="21" t="s">
        <v>121</v>
      </c>
      <c r="AC54" s="21"/>
      <c r="AE54" s="147" t="s">
        <v>859</v>
      </c>
      <c r="AF54" s="82"/>
      <c r="BQ54" s="83">
        <v>4296</v>
      </c>
      <c r="BR54" s="125">
        <v>772</v>
      </c>
      <c r="BS54" s="33">
        <f t="shared" si="10"/>
        <v>8</v>
      </c>
      <c r="BT54" s="83" t="str">
        <f t="shared" si="11"/>
        <v>Projektingenieur 2</v>
      </c>
      <c r="BU54" s="20"/>
      <c r="BV54" s="33">
        <v>771</v>
      </c>
      <c r="BW54" s="33">
        <f t="shared" si="8"/>
        <v>7</v>
      </c>
      <c r="BX54" s="83" t="str">
        <f t="shared" si="9"/>
        <v>Projektingenieur 1</v>
      </c>
    </row>
    <row r="55" spans="1:76" s="19" customFormat="1" x14ac:dyDescent="0.2">
      <c r="A55" s="53">
        <v>0</v>
      </c>
      <c r="B55" s="53"/>
      <c r="C55" s="53">
        <f t="shared" si="6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359</v>
      </c>
      <c r="P55" s="15" t="s">
        <v>586</v>
      </c>
      <c r="Q55" s="15">
        <v>51</v>
      </c>
      <c r="R55" s="42"/>
      <c r="S55" s="27" t="s">
        <v>587</v>
      </c>
      <c r="T55" s="21">
        <v>1981</v>
      </c>
      <c r="U55" s="28" t="s">
        <v>603</v>
      </c>
      <c r="V55" s="21">
        <v>2008</v>
      </c>
      <c r="W55" s="25"/>
      <c r="X55" s="21"/>
      <c r="Y55" s="28"/>
      <c r="Z55" s="21">
        <f t="shared" si="7"/>
        <v>3</v>
      </c>
      <c r="AA55" s="25" t="s">
        <v>108</v>
      </c>
      <c r="AB55" s="21" t="s">
        <v>121</v>
      </c>
      <c r="AC55" s="21"/>
      <c r="AE55" s="90" t="s">
        <v>375</v>
      </c>
      <c r="AF55" s="82"/>
      <c r="BQ55" s="83">
        <v>4349</v>
      </c>
      <c r="BR55" s="125">
        <v>771</v>
      </c>
      <c r="BS55" s="33">
        <f t="shared" si="10"/>
        <v>7</v>
      </c>
      <c r="BT55" s="83" t="str">
        <f t="shared" si="11"/>
        <v>Projektingenieur 1</v>
      </c>
      <c r="BU55" s="20"/>
      <c r="BV55" s="33">
        <v>771</v>
      </c>
      <c r="BW55" s="33">
        <f t="shared" si="8"/>
        <v>7</v>
      </c>
      <c r="BX55" s="83" t="str">
        <f t="shared" si="9"/>
        <v>Projektingenieur 1</v>
      </c>
    </row>
    <row r="56" spans="1:76" s="19" customFormat="1" x14ac:dyDescent="0.2">
      <c r="A56" s="53">
        <v>0</v>
      </c>
      <c r="B56" s="53"/>
      <c r="C56" s="53">
        <f t="shared" si="6"/>
        <v>0</v>
      </c>
      <c r="D56" s="55"/>
      <c r="E56" s="55">
        <v>1</v>
      </c>
      <c r="F56" s="56"/>
      <c r="G56" s="54"/>
      <c r="H56" s="54">
        <v>1</v>
      </c>
      <c r="I56" s="56"/>
      <c r="J56" s="54"/>
      <c r="K56" s="56"/>
      <c r="L56" s="56"/>
      <c r="M56" s="56"/>
      <c r="N56" s="58"/>
      <c r="O56" s="52" t="s">
        <v>358</v>
      </c>
      <c r="P56" s="15" t="s">
        <v>474</v>
      </c>
      <c r="Q56" s="15">
        <v>52</v>
      </c>
      <c r="R56" s="42"/>
      <c r="S56" s="27" t="s">
        <v>300</v>
      </c>
      <c r="T56" s="21">
        <v>1980</v>
      </c>
      <c r="U56" s="28" t="s">
        <v>198</v>
      </c>
      <c r="V56" s="21">
        <v>2008</v>
      </c>
      <c r="W56" s="25"/>
      <c r="X56" s="21"/>
      <c r="Y56" s="28"/>
      <c r="Z56" s="21">
        <f t="shared" si="7"/>
        <v>3</v>
      </c>
      <c r="AA56" s="25" t="s">
        <v>108</v>
      </c>
      <c r="AB56" s="21" t="s">
        <v>121</v>
      </c>
      <c r="AC56" s="21"/>
      <c r="AE56" s="90" t="s">
        <v>375</v>
      </c>
      <c r="AF56" s="82"/>
      <c r="BQ56" s="83">
        <v>4298</v>
      </c>
      <c r="BR56" s="125">
        <v>771</v>
      </c>
      <c r="BS56" s="33">
        <f t="shared" si="10"/>
        <v>7</v>
      </c>
      <c r="BT56" s="83" t="str">
        <f t="shared" si="11"/>
        <v>Projektingenieur 1</v>
      </c>
      <c r="BU56" s="20"/>
      <c r="BV56" s="33">
        <v>771</v>
      </c>
      <c r="BW56" s="33">
        <f t="shared" si="8"/>
        <v>7</v>
      </c>
      <c r="BX56" s="83" t="str">
        <f t="shared" si="9"/>
        <v>Projektingenieur 1</v>
      </c>
    </row>
    <row r="57" spans="1:76" s="19" customFormat="1" x14ac:dyDescent="0.2">
      <c r="A57" s="53">
        <v>0</v>
      </c>
      <c r="B57" s="53"/>
      <c r="C57" s="53">
        <f t="shared" si="6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551</v>
      </c>
      <c r="Q57" s="15">
        <v>53</v>
      </c>
      <c r="R57" s="42"/>
      <c r="S57" s="27" t="s">
        <v>563</v>
      </c>
      <c r="T57" s="21">
        <v>1985</v>
      </c>
      <c r="U57" s="28" t="s">
        <v>240</v>
      </c>
      <c r="V57" s="21">
        <v>2008</v>
      </c>
      <c r="W57" s="25"/>
      <c r="X57" s="21"/>
      <c r="Y57" s="28"/>
      <c r="Z57" s="21">
        <f t="shared" si="7"/>
        <v>3</v>
      </c>
      <c r="AA57" s="25" t="s">
        <v>108</v>
      </c>
      <c r="AB57" s="21" t="s">
        <v>121</v>
      </c>
      <c r="AC57" s="21"/>
      <c r="AE57" s="90" t="s">
        <v>375</v>
      </c>
      <c r="AF57" s="82"/>
      <c r="BQ57" s="83">
        <v>4343</v>
      </c>
      <c r="BR57" s="125">
        <v>771</v>
      </c>
      <c r="BS57" s="33">
        <f t="shared" si="10"/>
        <v>7</v>
      </c>
      <c r="BT57" s="83" t="str">
        <f t="shared" si="11"/>
        <v>Projektingenieur 1</v>
      </c>
      <c r="BU57" s="20"/>
      <c r="BV57" s="33">
        <v>771</v>
      </c>
      <c r="BW57" s="33">
        <f t="shared" si="8"/>
        <v>7</v>
      </c>
      <c r="BX57" s="83" t="str">
        <f t="shared" si="9"/>
        <v>Projektingenieur 1</v>
      </c>
    </row>
    <row r="58" spans="1:76" s="19" customFormat="1" ht="27" x14ac:dyDescent="0.2">
      <c r="A58" s="53">
        <v>0</v>
      </c>
      <c r="B58" s="53"/>
      <c r="C58" s="53">
        <f t="shared" si="6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360</v>
      </c>
      <c r="P58" s="15" t="s">
        <v>567</v>
      </c>
      <c r="Q58" s="15">
        <v>54</v>
      </c>
      <c r="R58" s="42"/>
      <c r="S58" s="27" t="s">
        <v>213</v>
      </c>
      <c r="T58" s="21">
        <v>1985</v>
      </c>
      <c r="U58" s="28" t="s">
        <v>570</v>
      </c>
      <c r="V58" s="21">
        <v>2008</v>
      </c>
      <c r="W58" s="25"/>
      <c r="X58" s="21"/>
      <c r="Y58" s="28"/>
      <c r="Z58" s="21">
        <f t="shared" si="7"/>
        <v>3</v>
      </c>
      <c r="AA58" s="25" t="s">
        <v>108</v>
      </c>
      <c r="AB58" s="21" t="s">
        <v>121</v>
      </c>
      <c r="AC58" s="21"/>
      <c r="AE58" s="90" t="s">
        <v>375</v>
      </c>
      <c r="AF58" s="82"/>
      <c r="BQ58" s="83">
        <v>9677</v>
      </c>
      <c r="BR58" s="125">
        <v>771</v>
      </c>
      <c r="BS58" s="33">
        <f t="shared" si="10"/>
        <v>7</v>
      </c>
      <c r="BT58" s="83" t="str">
        <f t="shared" si="11"/>
        <v>Projektingenieur 1</v>
      </c>
      <c r="BU58" s="20"/>
      <c r="BV58" s="33">
        <v>771</v>
      </c>
      <c r="BW58" s="33">
        <f t="shared" si="8"/>
        <v>7</v>
      </c>
      <c r="BX58" s="83" t="str">
        <f t="shared" si="9"/>
        <v>Projektingenieur 1</v>
      </c>
    </row>
    <row r="59" spans="1:76" s="19" customFormat="1" x14ac:dyDescent="0.2">
      <c r="A59" s="53">
        <v>0</v>
      </c>
      <c r="B59" s="53"/>
      <c r="C59" s="53">
        <f t="shared" si="6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360</v>
      </c>
      <c r="P59" s="15" t="s">
        <v>598</v>
      </c>
      <c r="Q59" s="15">
        <v>55</v>
      </c>
      <c r="R59" s="42"/>
      <c r="S59" s="27" t="s">
        <v>281</v>
      </c>
      <c r="T59" s="21">
        <v>1983</v>
      </c>
      <c r="U59" s="28" t="s">
        <v>603</v>
      </c>
      <c r="V59" s="21">
        <v>2009</v>
      </c>
      <c r="W59" s="25"/>
      <c r="X59" s="21"/>
      <c r="Y59" s="28"/>
      <c r="Z59" s="21">
        <f t="shared" si="7"/>
        <v>2</v>
      </c>
      <c r="AA59" s="25" t="s">
        <v>108</v>
      </c>
      <c r="AB59" s="21" t="s">
        <v>121</v>
      </c>
      <c r="AC59" s="21"/>
      <c r="AE59" s="90" t="s">
        <v>375</v>
      </c>
      <c r="AF59" s="82"/>
      <c r="BQ59" s="83">
        <v>9698</v>
      </c>
      <c r="BR59" s="125">
        <v>771</v>
      </c>
      <c r="BS59" s="33">
        <f t="shared" si="10"/>
        <v>7</v>
      </c>
      <c r="BT59" s="83" t="str">
        <f t="shared" si="11"/>
        <v>Projektingenieur 1</v>
      </c>
      <c r="BU59" s="20"/>
      <c r="BV59" s="33">
        <v>771</v>
      </c>
      <c r="BW59" s="33">
        <f t="shared" si="8"/>
        <v>7</v>
      </c>
      <c r="BX59" s="83" t="str">
        <f t="shared" si="9"/>
        <v>Projektingenieur 1</v>
      </c>
    </row>
    <row r="60" spans="1:76" s="19" customFormat="1" ht="27" x14ac:dyDescent="0.2">
      <c r="A60" s="53">
        <v>0</v>
      </c>
      <c r="B60" s="53"/>
      <c r="C60" s="53">
        <f t="shared" si="6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528</v>
      </c>
      <c r="Q60" s="15">
        <v>56</v>
      </c>
      <c r="R60" s="42"/>
      <c r="S60" s="27" t="s">
        <v>529</v>
      </c>
      <c r="T60" s="21">
        <v>1984</v>
      </c>
      <c r="U60" s="28" t="s">
        <v>570</v>
      </c>
      <c r="V60" s="21">
        <v>2009</v>
      </c>
      <c r="W60" s="25"/>
      <c r="X60" s="21"/>
      <c r="Y60" s="28"/>
      <c r="Z60" s="21">
        <f t="shared" si="7"/>
        <v>2</v>
      </c>
      <c r="AA60" s="25" t="s">
        <v>108</v>
      </c>
      <c r="AB60" s="21" t="s">
        <v>121</v>
      </c>
      <c r="AC60" s="21"/>
      <c r="AE60" s="90" t="s">
        <v>375</v>
      </c>
      <c r="AF60" s="82"/>
      <c r="BQ60" s="83">
        <v>8565</v>
      </c>
      <c r="BR60" s="125">
        <v>771</v>
      </c>
      <c r="BS60" s="33">
        <f t="shared" si="10"/>
        <v>7</v>
      </c>
      <c r="BT60" s="83" t="str">
        <f t="shared" si="11"/>
        <v>Projektingenieur 1</v>
      </c>
      <c r="BU60" s="20"/>
      <c r="BV60" s="33">
        <v>771</v>
      </c>
      <c r="BW60" s="33">
        <f t="shared" si="8"/>
        <v>7</v>
      </c>
      <c r="BX60" s="83" t="str">
        <f t="shared" si="9"/>
        <v>Projektingenieur 1</v>
      </c>
    </row>
    <row r="61" spans="1:76" s="19" customFormat="1" x14ac:dyDescent="0.2">
      <c r="A61" s="53">
        <v>0</v>
      </c>
      <c r="B61" s="53"/>
      <c r="C61" s="53">
        <f t="shared" si="6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361</v>
      </c>
      <c r="P61" s="15" t="s">
        <v>546</v>
      </c>
      <c r="Q61" s="15">
        <v>57</v>
      </c>
      <c r="R61" s="42"/>
      <c r="S61" s="27" t="s">
        <v>295</v>
      </c>
      <c r="T61" s="21">
        <v>1987</v>
      </c>
      <c r="U61" s="28" t="s">
        <v>198</v>
      </c>
      <c r="V61" s="21">
        <v>2009</v>
      </c>
      <c r="W61" s="25"/>
      <c r="X61" s="21"/>
      <c r="Y61" s="28"/>
      <c r="Z61" s="21">
        <f t="shared" si="7"/>
        <v>2</v>
      </c>
      <c r="AA61" s="25" t="s">
        <v>108</v>
      </c>
      <c r="AB61" s="21" t="s">
        <v>121</v>
      </c>
      <c r="AC61" s="21"/>
      <c r="AE61" s="90" t="s">
        <v>375</v>
      </c>
      <c r="AF61" s="82"/>
      <c r="BQ61" s="83">
        <v>8569</v>
      </c>
      <c r="BR61" s="125">
        <v>771</v>
      </c>
      <c r="BS61" s="33">
        <f t="shared" si="10"/>
        <v>7</v>
      </c>
      <c r="BT61" s="83" t="str">
        <f t="shared" si="11"/>
        <v>Projektingenieur 1</v>
      </c>
      <c r="BU61" s="20"/>
      <c r="BV61" s="33">
        <v>771</v>
      </c>
      <c r="BW61" s="33">
        <f t="shared" si="8"/>
        <v>7</v>
      </c>
      <c r="BX61" s="83" t="str">
        <f t="shared" si="9"/>
        <v>Projektingenieur 1</v>
      </c>
    </row>
    <row r="62" spans="1:76" s="19" customFormat="1" ht="27" x14ac:dyDescent="0.2">
      <c r="A62" s="53">
        <v>0</v>
      </c>
      <c r="B62" s="53">
        <v>1</v>
      </c>
      <c r="C62" s="53">
        <f t="shared" si="6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360</v>
      </c>
      <c r="P62" s="15" t="s">
        <v>635</v>
      </c>
      <c r="Q62" s="15">
        <v>58</v>
      </c>
      <c r="R62" s="42"/>
      <c r="S62" s="27" t="s">
        <v>636</v>
      </c>
      <c r="T62" s="21">
        <v>1986</v>
      </c>
      <c r="U62" s="28" t="s">
        <v>570</v>
      </c>
      <c r="V62" s="21">
        <v>2010</v>
      </c>
      <c r="W62" s="25"/>
      <c r="X62" s="21"/>
      <c r="Y62" s="28"/>
      <c r="Z62" s="21">
        <f t="shared" si="7"/>
        <v>1</v>
      </c>
      <c r="AA62" s="25" t="s">
        <v>269</v>
      </c>
      <c r="AB62" s="21" t="s">
        <v>121</v>
      </c>
      <c r="AC62" s="21"/>
      <c r="AE62" s="90" t="s">
        <v>375</v>
      </c>
      <c r="AF62" s="82"/>
      <c r="BQ62" s="83">
        <v>7706</v>
      </c>
      <c r="BR62" s="125">
        <v>770</v>
      </c>
      <c r="BS62" s="33">
        <f t="shared" si="10"/>
        <v>6</v>
      </c>
      <c r="BT62" s="83" t="str">
        <f t="shared" si="11"/>
        <v>Vorstufe Projektingenieur</v>
      </c>
      <c r="BU62" s="20"/>
      <c r="BV62" s="33">
        <v>771</v>
      </c>
      <c r="BW62" s="33">
        <f t="shared" si="8"/>
        <v>7</v>
      </c>
      <c r="BX62" s="83" t="str">
        <f t="shared" si="9"/>
        <v>Projektingenieur 1</v>
      </c>
    </row>
    <row r="63" spans="1:76" s="19" customFormat="1" ht="24.95" customHeight="1" x14ac:dyDescent="0.2">
      <c r="A63" s="53">
        <v>0</v>
      </c>
      <c r="B63" s="53"/>
      <c r="C63" s="53">
        <f t="shared" si="6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361</v>
      </c>
      <c r="P63" s="15" t="s">
        <v>637</v>
      </c>
      <c r="Q63" s="15">
        <v>59</v>
      </c>
      <c r="R63" s="42"/>
      <c r="S63" s="27" t="s">
        <v>638</v>
      </c>
      <c r="T63" s="21">
        <v>1981</v>
      </c>
      <c r="U63" s="28" t="s">
        <v>639</v>
      </c>
      <c r="V63" s="21">
        <v>2010</v>
      </c>
      <c r="W63" s="119" t="s">
        <v>706</v>
      </c>
      <c r="X63" s="118">
        <v>2011</v>
      </c>
      <c r="Y63" s="28"/>
      <c r="Z63" s="21">
        <f t="shared" si="7"/>
        <v>1</v>
      </c>
      <c r="AA63" s="25" t="s">
        <v>565</v>
      </c>
      <c r="AB63" s="21" t="s">
        <v>121</v>
      </c>
      <c r="AC63" s="21"/>
      <c r="AE63" s="90" t="s">
        <v>375</v>
      </c>
      <c r="AF63" s="82"/>
      <c r="BQ63" s="83">
        <v>4303</v>
      </c>
      <c r="BR63" s="125">
        <v>780</v>
      </c>
      <c r="BS63" s="33">
        <f t="shared" si="10"/>
        <v>6</v>
      </c>
      <c r="BT63" s="83" t="str">
        <f t="shared" si="11"/>
        <v>Vorstufe Projektingenieur</v>
      </c>
      <c r="BU63" s="20"/>
      <c r="BV63" s="33">
        <v>781</v>
      </c>
      <c r="BW63" s="33">
        <f t="shared" si="8"/>
        <v>7</v>
      </c>
      <c r="BX63" s="83" t="str">
        <f t="shared" si="9"/>
        <v>Projektingenieur 1</v>
      </c>
    </row>
    <row r="64" spans="1:76" s="19" customFormat="1" ht="25.5" customHeight="1" x14ac:dyDescent="0.2">
      <c r="A64" s="53">
        <v>0</v>
      </c>
      <c r="B64" s="53"/>
      <c r="C64" s="53">
        <f t="shared" si="6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699</v>
      </c>
      <c r="Q64" s="15">
        <v>60</v>
      </c>
      <c r="R64" s="42"/>
      <c r="S64" s="27" t="s">
        <v>697</v>
      </c>
      <c r="T64" s="21">
        <v>1984</v>
      </c>
      <c r="U64" s="28" t="s">
        <v>570</v>
      </c>
      <c r="V64" s="21">
        <v>2010</v>
      </c>
      <c r="W64" s="25"/>
      <c r="X64" s="21"/>
      <c r="Y64" s="28"/>
      <c r="Z64" s="21">
        <f t="shared" si="7"/>
        <v>1</v>
      </c>
      <c r="AA64" s="25" t="s">
        <v>698</v>
      </c>
      <c r="AB64" s="21" t="s">
        <v>121</v>
      </c>
      <c r="AC64" s="21"/>
      <c r="AE64" s="90" t="s">
        <v>375</v>
      </c>
      <c r="AF64" s="82"/>
      <c r="BQ64" s="83">
        <v>4901</v>
      </c>
      <c r="BR64" s="125">
        <v>770</v>
      </c>
      <c r="BS64" s="33">
        <f t="shared" si="10"/>
        <v>6</v>
      </c>
      <c r="BT64" s="83" t="str">
        <f t="shared" si="11"/>
        <v>Vorstufe Projektingenieur</v>
      </c>
      <c r="BU64" s="20"/>
      <c r="BV64" s="33">
        <v>771</v>
      </c>
      <c r="BW64" s="33">
        <f t="shared" si="8"/>
        <v>7</v>
      </c>
      <c r="BX64" s="83" t="str">
        <f t="shared" si="9"/>
        <v>Projektingenieur 1</v>
      </c>
    </row>
    <row r="65" spans="1:76" s="19" customFormat="1" x14ac:dyDescent="0.2">
      <c r="A65" s="53">
        <v>0</v>
      </c>
      <c r="B65" s="53"/>
      <c r="C65" s="53">
        <f t="shared" si="6"/>
        <v>1</v>
      </c>
      <c r="D65" s="55"/>
      <c r="E65" s="55"/>
      <c r="F65" s="56"/>
      <c r="G65" s="54"/>
      <c r="H65" s="54"/>
      <c r="I65" s="56">
        <v>1</v>
      </c>
      <c r="J65" s="54"/>
      <c r="K65" s="56"/>
      <c r="L65" s="56"/>
      <c r="M65" s="56"/>
      <c r="N65" s="58"/>
      <c r="O65" s="52" t="s">
        <v>361</v>
      </c>
      <c r="P65" s="15" t="s">
        <v>476</v>
      </c>
      <c r="Q65" s="15">
        <v>61</v>
      </c>
      <c r="R65" s="43" t="s">
        <v>370</v>
      </c>
      <c r="S65" s="29" t="s">
        <v>127</v>
      </c>
      <c r="T65" s="21">
        <v>1956</v>
      </c>
      <c r="U65" s="28" t="s">
        <v>126</v>
      </c>
      <c r="V65" s="21">
        <v>1976</v>
      </c>
      <c r="W65" s="25"/>
      <c r="X65" s="21"/>
      <c r="Y65" s="28" t="s">
        <v>242</v>
      </c>
      <c r="Z65" s="21">
        <f t="shared" si="7"/>
        <v>35</v>
      </c>
      <c r="AA65" s="25" t="s">
        <v>686</v>
      </c>
      <c r="AB65" s="21" t="s">
        <v>192</v>
      </c>
      <c r="AC65" s="21"/>
      <c r="AE65" s="90" t="s">
        <v>423</v>
      </c>
      <c r="AF65" s="82"/>
      <c r="BQ65" s="83">
        <v>6622</v>
      </c>
      <c r="BR65" s="125">
        <v>772</v>
      </c>
      <c r="BS65" s="33">
        <f t="shared" si="10"/>
        <v>8</v>
      </c>
      <c r="BT65" s="83" t="str">
        <f t="shared" si="11"/>
        <v>Projektingenieur 2</v>
      </c>
      <c r="BU65" s="20"/>
      <c r="BV65" s="33">
        <v>772</v>
      </c>
      <c r="BW65" s="33">
        <f t="shared" si="8"/>
        <v>8</v>
      </c>
      <c r="BX65" s="83" t="str">
        <f t="shared" si="9"/>
        <v>Projektingenieur 2</v>
      </c>
    </row>
    <row r="66" spans="1:76" s="19" customFormat="1" x14ac:dyDescent="0.2">
      <c r="A66" s="53">
        <v>0</v>
      </c>
      <c r="B66" s="53"/>
      <c r="C66" s="53">
        <f t="shared" si="6"/>
        <v>1</v>
      </c>
      <c r="D66" s="55"/>
      <c r="E66" s="55"/>
      <c r="F66" s="56"/>
      <c r="G66" s="54"/>
      <c r="H66" s="54">
        <v>1</v>
      </c>
      <c r="I66" s="56">
        <v>1</v>
      </c>
      <c r="J66" s="54"/>
      <c r="K66" s="56"/>
      <c r="L66" s="56"/>
      <c r="M66" s="56"/>
      <c r="N66" s="58"/>
      <c r="O66" s="52" t="s">
        <v>358</v>
      </c>
      <c r="P66" s="15" t="s">
        <v>477</v>
      </c>
      <c r="Q66" s="15">
        <v>62</v>
      </c>
      <c r="R66" s="16"/>
      <c r="S66" s="20" t="s">
        <v>134</v>
      </c>
      <c r="T66" s="21">
        <v>1954</v>
      </c>
      <c r="U66" s="28" t="s">
        <v>126</v>
      </c>
      <c r="V66" s="21">
        <v>1974</v>
      </c>
      <c r="W66" s="25"/>
      <c r="X66" s="21"/>
      <c r="Y66" s="28" t="s">
        <v>135</v>
      </c>
      <c r="Z66" s="21">
        <f t="shared" si="7"/>
        <v>37</v>
      </c>
      <c r="AA66" s="25" t="s">
        <v>110</v>
      </c>
      <c r="AB66" s="21" t="s">
        <v>268</v>
      </c>
      <c r="AC66" s="21"/>
      <c r="AE66" s="147" t="s">
        <v>404</v>
      </c>
      <c r="AF66" s="82"/>
      <c r="BQ66" s="83">
        <v>4249</v>
      </c>
      <c r="BR66" s="125">
        <v>772</v>
      </c>
      <c r="BS66" s="33">
        <f t="shared" si="10"/>
        <v>8</v>
      </c>
      <c r="BT66" s="83" t="str">
        <f t="shared" si="11"/>
        <v>Projektingenieur 2</v>
      </c>
      <c r="BU66" s="20"/>
      <c r="BV66" s="33">
        <v>772</v>
      </c>
      <c r="BW66" s="33">
        <f t="shared" si="8"/>
        <v>8</v>
      </c>
      <c r="BX66" s="83" t="str">
        <f t="shared" si="9"/>
        <v>Projektingenieur 2</v>
      </c>
    </row>
    <row r="67" spans="1:76" s="19" customFormat="1" x14ac:dyDescent="0.2">
      <c r="A67" s="53">
        <v>0</v>
      </c>
      <c r="B67" s="53"/>
      <c r="C67" s="53">
        <f t="shared" si="6"/>
        <v>1</v>
      </c>
      <c r="D67" s="55"/>
      <c r="E67" s="55"/>
      <c r="F67" s="56"/>
      <c r="G67" s="54"/>
      <c r="H67" s="54">
        <v>1</v>
      </c>
      <c r="I67" s="56">
        <v>1</v>
      </c>
      <c r="J67" s="54">
        <v>1</v>
      </c>
      <c r="K67" s="56"/>
      <c r="L67" s="56"/>
      <c r="M67" s="56"/>
      <c r="N67" s="58"/>
      <c r="O67" s="52" t="s">
        <v>358</v>
      </c>
      <c r="P67" s="15" t="s">
        <v>478</v>
      </c>
      <c r="Q67" s="15">
        <v>63</v>
      </c>
      <c r="R67" s="16"/>
      <c r="S67" s="20" t="s">
        <v>136</v>
      </c>
      <c r="T67" s="21">
        <v>1955</v>
      </c>
      <c r="U67" s="28" t="s">
        <v>126</v>
      </c>
      <c r="V67" s="21">
        <v>1975</v>
      </c>
      <c r="W67" s="25"/>
      <c r="X67" s="21"/>
      <c r="Y67" s="28" t="s">
        <v>135</v>
      </c>
      <c r="Z67" s="21">
        <f t="shared" si="7"/>
        <v>36</v>
      </c>
      <c r="AA67" s="25" t="s">
        <v>110</v>
      </c>
      <c r="AB67" s="21" t="s">
        <v>268</v>
      </c>
      <c r="AC67" s="21"/>
      <c r="AE67" s="147" t="s">
        <v>404</v>
      </c>
      <c r="AF67" s="82"/>
      <c r="BQ67" s="83">
        <v>4250</v>
      </c>
      <c r="BR67" s="125">
        <v>772</v>
      </c>
      <c r="BS67" s="33">
        <f t="shared" si="10"/>
        <v>8</v>
      </c>
      <c r="BT67" s="83" t="str">
        <f t="shared" si="11"/>
        <v>Projektingenieur 2</v>
      </c>
      <c r="BU67" s="20"/>
      <c r="BV67" s="33">
        <v>772</v>
      </c>
      <c r="BW67" s="33">
        <f t="shared" si="8"/>
        <v>8</v>
      </c>
      <c r="BX67" s="83" t="str">
        <f t="shared" si="9"/>
        <v>Projektingenieur 2</v>
      </c>
    </row>
    <row r="68" spans="1:76" s="19" customFormat="1" x14ac:dyDescent="0.2">
      <c r="A68" s="53">
        <v>0</v>
      </c>
      <c r="B68" s="53"/>
      <c r="C68" s="53">
        <f t="shared" si="6"/>
        <v>1</v>
      </c>
      <c r="D68" s="55"/>
      <c r="E68" s="55"/>
      <c r="F68" s="56"/>
      <c r="G68" s="54"/>
      <c r="H68" s="54"/>
      <c r="I68" s="56">
        <v>1</v>
      </c>
      <c r="J68" s="54">
        <v>1</v>
      </c>
      <c r="K68" s="56"/>
      <c r="L68" s="56"/>
      <c r="M68" s="56"/>
      <c r="N68" s="58"/>
      <c r="O68" s="52" t="s">
        <v>359</v>
      </c>
      <c r="P68" s="15" t="s">
        <v>479</v>
      </c>
      <c r="Q68" s="15">
        <v>64</v>
      </c>
      <c r="R68" s="16"/>
      <c r="S68" s="20" t="s">
        <v>130</v>
      </c>
      <c r="T68" s="21">
        <v>1949</v>
      </c>
      <c r="U68" s="28" t="s">
        <v>126</v>
      </c>
      <c r="V68" s="21">
        <v>1969</v>
      </c>
      <c r="W68" s="25"/>
      <c r="X68" s="21"/>
      <c r="Y68" s="28"/>
      <c r="Z68" s="21">
        <f t="shared" si="7"/>
        <v>42</v>
      </c>
      <c r="AA68" s="25" t="s">
        <v>687</v>
      </c>
      <c r="AB68" s="21" t="s">
        <v>121</v>
      </c>
      <c r="AC68" s="21"/>
      <c r="AE68" s="90" t="s">
        <v>422</v>
      </c>
      <c r="AF68" s="82"/>
      <c r="BQ68" s="83">
        <v>4147</v>
      </c>
      <c r="BR68" s="125">
        <v>742</v>
      </c>
      <c r="BS68" s="33">
        <f t="shared" si="10"/>
        <v>8</v>
      </c>
      <c r="BT68" s="83" t="str">
        <f t="shared" si="11"/>
        <v>Konstrukteur 5  / Fachplaner 5 / Gruppenchef 3</v>
      </c>
      <c r="BU68" s="20"/>
      <c r="BV68" s="33">
        <v>742</v>
      </c>
      <c r="BW68" s="33">
        <f t="shared" si="8"/>
        <v>8</v>
      </c>
      <c r="BX68" s="83" t="str">
        <f t="shared" si="9"/>
        <v>Konstrukteur 5  / Fachplaner 5 / Gruppenchef 3</v>
      </c>
    </row>
    <row r="69" spans="1:76" s="19" customFormat="1" x14ac:dyDescent="0.2">
      <c r="A69" s="53">
        <v>0</v>
      </c>
      <c r="B69" s="53"/>
      <c r="C69" s="53">
        <f t="shared" si="6"/>
        <v>1</v>
      </c>
      <c r="D69" s="55"/>
      <c r="E69" s="55"/>
      <c r="F69" s="56"/>
      <c r="G69" s="54"/>
      <c r="H69" s="54"/>
      <c r="I69" s="56">
        <v>1</v>
      </c>
      <c r="J69" s="54">
        <v>1</v>
      </c>
      <c r="K69" s="56"/>
      <c r="L69" s="56"/>
      <c r="M69" s="56"/>
      <c r="N69" s="58"/>
      <c r="O69" s="52" t="s">
        <v>361</v>
      </c>
      <c r="P69" s="15" t="s">
        <v>480</v>
      </c>
      <c r="Q69" s="15">
        <v>65</v>
      </c>
      <c r="R69" s="16"/>
      <c r="S69" s="20" t="s">
        <v>131</v>
      </c>
      <c r="T69" s="21">
        <v>1952</v>
      </c>
      <c r="U69" s="28" t="s">
        <v>126</v>
      </c>
      <c r="V69" s="21">
        <v>1973</v>
      </c>
      <c r="W69" s="25"/>
      <c r="X69" s="21"/>
      <c r="Y69" s="28"/>
      <c r="Z69" s="21">
        <f t="shared" si="7"/>
        <v>38</v>
      </c>
      <c r="AA69" s="25" t="s">
        <v>688</v>
      </c>
      <c r="AB69" s="21" t="s">
        <v>121</v>
      </c>
      <c r="AC69" s="21"/>
      <c r="AE69" s="90" t="s">
        <v>416</v>
      </c>
      <c r="AF69" s="82"/>
      <c r="BQ69" s="83">
        <v>6699</v>
      </c>
      <c r="BR69" s="125">
        <v>742</v>
      </c>
      <c r="BS69" s="33">
        <f t="shared" si="10"/>
        <v>8</v>
      </c>
      <c r="BT69" s="83" t="str">
        <f t="shared" si="11"/>
        <v>Konstrukteur 5  / Fachplaner 5 / Gruppenchef 3</v>
      </c>
      <c r="BU69" s="20"/>
      <c r="BV69" s="33">
        <v>742</v>
      </c>
      <c r="BW69" s="33">
        <f t="shared" si="8"/>
        <v>8</v>
      </c>
      <c r="BX69" s="83" t="str">
        <f t="shared" si="9"/>
        <v>Konstrukteur 5  / Fachplaner 5 / Gruppenchef 3</v>
      </c>
    </row>
    <row r="70" spans="1:76" s="19" customFormat="1" x14ac:dyDescent="0.2">
      <c r="A70" s="53">
        <v>0</v>
      </c>
      <c r="B70" s="53"/>
      <c r="C70" s="53">
        <f t="shared" ref="C70:C101" si="12">IF(Z70&gt;=10,1,0)</f>
        <v>1</v>
      </c>
      <c r="D70" s="55"/>
      <c r="E70" s="55"/>
      <c r="F70" s="56"/>
      <c r="G70" s="54">
        <v>1</v>
      </c>
      <c r="H70" s="54">
        <v>1</v>
      </c>
      <c r="I70" s="56">
        <v>1</v>
      </c>
      <c r="J70" s="54"/>
      <c r="K70" s="56"/>
      <c r="L70" s="56"/>
      <c r="M70" s="56"/>
      <c r="N70" s="58"/>
      <c r="O70" s="52" t="s">
        <v>359</v>
      </c>
      <c r="P70" s="15" t="s">
        <v>481</v>
      </c>
      <c r="Q70" s="15">
        <v>66</v>
      </c>
      <c r="R70" s="16"/>
      <c r="S70" s="20" t="s">
        <v>132</v>
      </c>
      <c r="T70" s="21">
        <v>1951</v>
      </c>
      <c r="U70" s="28" t="s">
        <v>107</v>
      </c>
      <c r="V70" s="21">
        <v>1973</v>
      </c>
      <c r="W70" s="25"/>
      <c r="X70" s="21"/>
      <c r="Y70" s="28" t="s">
        <v>372</v>
      </c>
      <c r="Z70" s="21">
        <f t="shared" ref="Z70:Z101" si="13">$AD$3-V70</f>
        <v>38</v>
      </c>
      <c r="AA70" s="25" t="s">
        <v>689</v>
      </c>
      <c r="AB70" s="21" t="s">
        <v>121</v>
      </c>
      <c r="AC70" s="21"/>
      <c r="AE70" s="90" t="s">
        <v>393</v>
      </c>
      <c r="AF70" s="82"/>
      <c r="BQ70" s="83">
        <v>6601</v>
      </c>
      <c r="BR70" s="125">
        <v>771</v>
      </c>
      <c r="BS70" s="33">
        <f t="shared" si="10"/>
        <v>7</v>
      </c>
      <c r="BT70" s="83" t="str">
        <f t="shared" si="11"/>
        <v>Projektingenieur 1</v>
      </c>
      <c r="BU70" s="20"/>
      <c r="BV70" s="33">
        <v>771</v>
      </c>
      <c r="BW70" s="33">
        <f t="shared" si="8"/>
        <v>7</v>
      </c>
      <c r="BX70" s="83" t="str">
        <f t="shared" si="9"/>
        <v>Projektingenieur 1</v>
      </c>
    </row>
    <row r="71" spans="1:76" s="19" customFormat="1" x14ac:dyDescent="0.2">
      <c r="A71" s="53">
        <v>0</v>
      </c>
      <c r="B71" s="53"/>
      <c r="C71" s="53">
        <f t="shared" si="12"/>
        <v>1</v>
      </c>
      <c r="D71" s="55"/>
      <c r="E71" s="55"/>
      <c r="F71" s="56"/>
      <c r="G71" s="54"/>
      <c r="H71" s="54"/>
      <c r="I71" s="56">
        <v>1</v>
      </c>
      <c r="J71" s="54">
        <v>1</v>
      </c>
      <c r="K71" s="56"/>
      <c r="L71" s="56"/>
      <c r="M71" s="56"/>
      <c r="N71" s="58"/>
      <c r="O71" s="52" t="s">
        <v>358</v>
      </c>
      <c r="P71" s="15" t="s">
        <v>482</v>
      </c>
      <c r="Q71" s="15">
        <v>67</v>
      </c>
      <c r="R71" s="16"/>
      <c r="S71" s="20" t="s">
        <v>260</v>
      </c>
      <c r="T71" s="21">
        <v>1956</v>
      </c>
      <c r="U71" s="28" t="s">
        <v>126</v>
      </c>
      <c r="V71" s="21">
        <v>1973</v>
      </c>
      <c r="W71" s="25"/>
      <c r="X71" s="21"/>
      <c r="Y71" s="28"/>
      <c r="Z71" s="21">
        <f t="shared" si="13"/>
        <v>38</v>
      </c>
      <c r="AA71" s="25" t="s">
        <v>139</v>
      </c>
      <c r="AB71" s="21" t="s">
        <v>121</v>
      </c>
      <c r="AC71" s="21"/>
      <c r="AE71" s="90" t="s">
        <v>377</v>
      </c>
      <c r="AF71" s="82"/>
      <c r="BQ71" s="83">
        <v>5631</v>
      </c>
      <c r="BR71" s="125">
        <v>741</v>
      </c>
      <c r="BS71" s="33">
        <f t="shared" si="10"/>
        <v>7</v>
      </c>
      <c r="BT71" s="83" t="str">
        <f t="shared" si="11"/>
        <v>Konstrukteur 4 / Fachplaner 4 / Gruppenchef 2</v>
      </c>
      <c r="BU71" s="20"/>
      <c r="BV71" s="33">
        <v>742</v>
      </c>
      <c r="BW71" s="33">
        <f t="shared" si="8"/>
        <v>8</v>
      </c>
      <c r="BX71" s="83" t="str">
        <f t="shared" si="9"/>
        <v>Konstrukteur 5  / Fachplaner 5 / Gruppenchef 3</v>
      </c>
    </row>
    <row r="72" spans="1:76" s="19" customFormat="1" x14ac:dyDescent="0.2">
      <c r="A72" s="53">
        <v>0</v>
      </c>
      <c r="B72" s="53"/>
      <c r="C72" s="53">
        <f t="shared" si="12"/>
        <v>1</v>
      </c>
      <c r="D72" s="55"/>
      <c r="E72" s="55"/>
      <c r="F72" s="56"/>
      <c r="G72" s="54"/>
      <c r="H72" s="54"/>
      <c r="I72" s="56">
        <v>1</v>
      </c>
      <c r="J72" s="54">
        <v>1</v>
      </c>
      <c r="K72" s="56"/>
      <c r="L72" s="56"/>
      <c r="M72" s="56"/>
      <c r="N72" s="58"/>
      <c r="O72" s="52" t="s">
        <v>360</v>
      </c>
      <c r="P72" s="15" t="s">
        <v>483</v>
      </c>
      <c r="Q72" s="15">
        <v>68</v>
      </c>
      <c r="R72" s="16"/>
      <c r="S72" s="20" t="s">
        <v>137</v>
      </c>
      <c r="T72" s="21">
        <v>1958</v>
      </c>
      <c r="U72" s="28" t="s">
        <v>126</v>
      </c>
      <c r="V72" s="21">
        <v>1977</v>
      </c>
      <c r="W72" s="25"/>
      <c r="X72" s="21"/>
      <c r="Y72" s="28"/>
      <c r="Z72" s="21">
        <f t="shared" si="13"/>
        <v>34</v>
      </c>
      <c r="AA72" s="25" t="s">
        <v>129</v>
      </c>
      <c r="AB72" s="21" t="s">
        <v>121</v>
      </c>
      <c r="AC72" s="21"/>
      <c r="AE72" s="90" t="s">
        <v>377</v>
      </c>
      <c r="AF72" s="82"/>
      <c r="BQ72" s="83">
        <v>6628</v>
      </c>
      <c r="BR72" s="125">
        <v>741</v>
      </c>
      <c r="BS72" s="33">
        <f t="shared" si="10"/>
        <v>7</v>
      </c>
      <c r="BT72" s="83" t="str">
        <f t="shared" si="11"/>
        <v>Konstrukteur 4 / Fachplaner 4 / Gruppenchef 2</v>
      </c>
      <c r="BU72" s="20"/>
      <c r="BV72" s="33">
        <v>742</v>
      </c>
      <c r="BW72" s="33">
        <f t="shared" si="8"/>
        <v>8</v>
      </c>
      <c r="BX72" s="83" t="str">
        <f t="shared" si="9"/>
        <v>Konstrukteur 5  / Fachplaner 5 / Gruppenchef 3</v>
      </c>
    </row>
    <row r="73" spans="1:76" s="19" customFormat="1" x14ac:dyDescent="0.2">
      <c r="A73" s="53">
        <v>0</v>
      </c>
      <c r="B73" s="53"/>
      <c r="C73" s="53">
        <f t="shared" si="12"/>
        <v>1</v>
      </c>
      <c r="D73" s="55"/>
      <c r="E73" s="55"/>
      <c r="F73" s="56"/>
      <c r="G73" s="54"/>
      <c r="H73" s="54"/>
      <c r="I73" s="56">
        <v>1</v>
      </c>
      <c r="J73" s="54">
        <v>1</v>
      </c>
      <c r="K73" s="56"/>
      <c r="L73" s="56"/>
      <c r="M73" s="56"/>
      <c r="N73" s="58"/>
      <c r="O73" s="52" t="s">
        <v>358</v>
      </c>
      <c r="P73" s="15" t="s">
        <v>484</v>
      </c>
      <c r="Q73" s="15">
        <v>69</v>
      </c>
      <c r="R73" s="16"/>
      <c r="S73" s="20" t="s">
        <v>271</v>
      </c>
      <c r="T73" s="21">
        <v>1958</v>
      </c>
      <c r="U73" s="28" t="s">
        <v>126</v>
      </c>
      <c r="V73" s="21">
        <v>1978</v>
      </c>
      <c r="W73" s="25"/>
      <c r="X73" s="21"/>
      <c r="Y73" s="28"/>
      <c r="Z73" s="21">
        <f t="shared" si="13"/>
        <v>33</v>
      </c>
      <c r="AA73" s="25" t="s">
        <v>687</v>
      </c>
      <c r="AB73" s="21" t="s">
        <v>121</v>
      </c>
      <c r="AC73" s="21"/>
      <c r="AE73" s="90" t="s">
        <v>420</v>
      </c>
      <c r="AF73" s="82"/>
      <c r="BQ73" s="83">
        <v>6659</v>
      </c>
      <c r="BR73" s="125">
        <v>742</v>
      </c>
      <c r="BS73" s="33">
        <f t="shared" si="10"/>
        <v>8</v>
      </c>
      <c r="BT73" s="83" t="str">
        <f t="shared" si="11"/>
        <v>Konstrukteur 5  / Fachplaner 5 / Gruppenchef 3</v>
      </c>
      <c r="BU73" s="20"/>
      <c r="BV73" s="33">
        <v>742</v>
      </c>
      <c r="BW73" s="33">
        <f t="shared" si="8"/>
        <v>8</v>
      </c>
      <c r="BX73" s="83" t="str">
        <f t="shared" si="9"/>
        <v>Konstrukteur 5  / Fachplaner 5 / Gruppenchef 3</v>
      </c>
    </row>
    <row r="74" spans="1:76" s="19" customFormat="1" x14ac:dyDescent="0.2">
      <c r="A74" s="53">
        <v>0</v>
      </c>
      <c r="B74" s="53"/>
      <c r="C74" s="53">
        <f t="shared" si="12"/>
        <v>1</v>
      </c>
      <c r="D74" s="55"/>
      <c r="E74" s="55"/>
      <c r="F74" s="56"/>
      <c r="G74" s="54"/>
      <c r="H74" s="54"/>
      <c r="I74" s="56">
        <v>1</v>
      </c>
      <c r="J74" s="54">
        <v>1</v>
      </c>
      <c r="K74" s="56"/>
      <c r="L74" s="56"/>
      <c r="M74" s="56"/>
      <c r="N74" s="58"/>
      <c r="O74" s="52" t="s">
        <v>359</v>
      </c>
      <c r="P74" s="15" t="s">
        <v>632</v>
      </c>
      <c r="Q74" s="15">
        <v>70</v>
      </c>
      <c r="R74" s="16"/>
      <c r="S74" s="20" t="s">
        <v>633</v>
      </c>
      <c r="T74" s="21">
        <v>1958</v>
      </c>
      <c r="U74" s="28" t="s">
        <v>634</v>
      </c>
      <c r="V74" s="21">
        <v>1980</v>
      </c>
      <c r="W74" s="25"/>
      <c r="X74" s="21"/>
      <c r="Y74" s="28"/>
      <c r="Z74" s="21">
        <f t="shared" si="13"/>
        <v>31</v>
      </c>
      <c r="AA74" s="25" t="s">
        <v>129</v>
      </c>
      <c r="AB74" s="21" t="s">
        <v>121</v>
      </c>
      <c r="AC74" s="21"/>
      <c r="AE74" s="90" t="s">
        <v>420</v>
      </c>
      <c r="AF74" s="82"/>
      <c r="BQ74" s="83">
        <v>4354</v>
      </c>
      <c r="BR74" s="125">
        <v>741</v>
      </c>
      <c r="BS74" s="33">
        <f t="shared" si="10"/>
        <v>7</v>
      </c>
      <c r="BT74" s="83" t="str">
        <f t="shared" si="11"/>
        <v>Konstrukteur 4 / Fachplaner 4 / Gruppenchef 2</v>
      </c>
      <c r="BU74" s="20"/>
      <c r="BV74" s="33">
        <v>742</v>
      </c>
      <c r="BW74" s="33">
        <f t="shared" si="8"/>
        <v>8</v>
      </c>
      <c r="BX74" s="83" t="str">
        <f t="shared" si="9"/>
        <v>Konstrukteur 5  / Fachplaner 5 / Gruppenchef 3</v>
      </c>
    </row>
    <row r="75" spans="1:76" s="19" customFormat="1" x14ac:dyDescent="0.2">
      <c r="A75" s="53">
        <v>0</v>
      </c>
      <c r="B75" s="53"/>
      <c r="C75" s="53">
        <f t="shared" si="12"/>
        <v>1</v>
      </c>
      <c r="D75" s="55"/>
      <c r="E75" s="55"/>
      <c r="F75" s="56"/>
      <c r="G75" s="54"/>
      <c r="H75" s="54"/>
      <c r="I75" s="56">
        <v>1</v>
      </c>
      <c r="J75" s="54">
        <v>1</v>
      </c>
      <c r="K75" s="56"/>
      <c r="L75" s="56"/>
      <c r="M75" s="56"/>
      <c r="N75" s="58"/>
      <c r="O75" s="52" t="s">
        <v>359</v>
      </c>
      <c r="P75" s="15" t="s">
        <v>485</v>
      </c>
      <c r="Q75" s="15">
        <v>71</v>
      </c>
      <c r="R75" s="16"/>
      <c r="S75" s="20" t="s">
        <v>261</v>
      </c>
      <c r="T75" s="21">
        <v>1959</v>
      </c>
      <c r="U75" s="28" t="s">
        <v>126</v>
      </c>
      <c r="V75" s="21">
        <v>1981</v>
      </c>
      <c r="W75" s="25"/>
      <c r="X75" s="21"/>
      <c r="Y75" s="28"/>
      <c r="Z75" s="21">
        <f t="shared" si="13"/>
        <v>30</v>
      </c>
      <c r="AA75" s="25" t="s">
        <v>139</v>
      </c>
      <c r="AB75" s="21" t="s">
        <v>121</v>
      </c>
      <c r="AC75" s="21"/>
      <c r="AE75" s="90" t="s">
        <v>377</v>
      </c>
      <c r="AF75" s="82"/>
      <c r="BQ75" s="83">
        <v>5630</v>
      </c>
      <c r="BR75" s="125">
        <v>741</v>
      </c>
      <c r="BS75" s="33">
        <f t="shared" si="10"/>
        <v>7</v>
      </c>
      <c r="BT75" s="83" t="str">
        <f t="shared" si="11"/>
        <v>Konstrukteur 4 / Fachplaner 4 / Gruppenchef 2</v>
      </c>
      <c r="BU75" s="20"/>
      <c r="BV75" s="33">
        <v>742</v>
      </c>
      <c r="BW75" s="33">
        <f t="shared" ref="BW75:BW106" si="14">VLOOKUP($BV75,Funktionsbezeichnungen,3,0)</f>
        <v>8</v>
      </c>
      <c r="BX75" s="83" t="str">
        <f t="shared" ref="BX75:BX106" si="15">VLOOKUP($BV75,Funktionsbezeichnungen,2,0)</f>
        <v>Konstrukteur 5  / Fachplaner 5 / Gruppenchef 3</v>
      </c>
    </row>
    <row r="76" spans="1:76" s="19" customFormat="1" x14ac:dyDescent="0.2">
      <c r="A76" s="53">
        <v>0</v>
      </c>
      <c r="B76" s="53">
        <v>1</v>
      </c>
      <c r="C76" s="53">
        <f t="shared" si="12"/>
        <v>1</v>
      </c>
      <c r="D76" s="55"/>
      <c r="E76" s="55"/>
      <c r="F76" s="56"/>
      <c r="G76" s="54"/>
      <c r="H76" s="54"/>
      <c r="I76" s="56">
        <v>1</v>
      </c>
      <c r="J76" s="54">
        <v>1</v>
      </c>
      <c r="K76" s="56"/>
      <c r="L76" s="56"/>
      <c r="M76" s="56"/>
      <c r="N76" s="58"/>
      <c r="O76" s="52" t="s">
        <v>358</v>
      </c>
      <c r="P76" s="15" t="s">
        <v>552</v>
      </c>
      <c r="Q76" s="15">
        <v>72</v>
      </c>
      <c r="R76" s="16"/>
      <c r="S76" s="20" t="s">
        <v>553</v>
      </c>
      <c r="T76" s="21">
        <v>1959</v>
      </c>
      <c r="U76" s="28" t="s">
        <v>239</v>
      </c>
      <c r="V76" s="21">
        <v>1983</v>
      </c>
      <c r="W76" s="25"/>
      <c r="X76" s="21"/>
      <c r="Y76" s="28" t="s">
        <v>555</v>
      </c>
      <c r="Z76" s="21">
        <f t="shared" si="13"/>
        <v>28</v>
      </c>
      <c r="AA76" s="25" t="s">
        <v>554</v>
      </c>
      <c r="AB76" s="21" t="s">
        <v>121</v>
      </c>
      <c r="AC76" s="21"/>
      <c r="AE76" s="90" t="s">
        <v>377</v>
      </c>
      <c r="AF76" s="82"/>
      <c r="BQ76" s="83">
        <v>4344</v>
      </c>
      <c r="BR76" s="125">
        <v>741</v>
      </c>
      <c r="BS76" s="33">
        <f t="shared" ref="BS76:BS107" si="16">VLOOKUP($BR76,Funktionsbezeichnungen,3,0)</f>
        <v>7</v>
      </c>
      <c r="BT76" s="83" t="str">
        <f t="shared" ref="BT76:BT107" si="17">VLOOKUP($BR76,Funktionsbezeichnungen,2,0)</f>
        <v>Konstrukteur 4 / Fachplaner 4 / Gruppenchef 2</v>
      </c>
      <c r="BU76" s="20"/>
      <c r="BV76" s="33">
        <v>742</v>
      </c>
      <c r="BW76" s="33">
        <f t="shared" si="14"/>
        <v>8</v>
      </c>
      <c r="BX76" s="83" t="str">
        <f t="shared" si="15"/>
        <v>Konstrukteur 5  / Fachplaner 5 / Gruppenchef 3</v>
      </c>
    </row>
    <row r="77" spans="1:76" s="19" customFormat="1" x14ac:dyDescent="0.2">
      <c r="A77" s="53">
        <v>0</v>
      </c>
      <c r="B77" s="53"/>
      <c r="C77" s="53">
        <f t="shared" si="12"/>
        <v>1</v>
      </c>
      <c r="D77" s="55"/>
      <c r="E77" s="55"/>
      <c r="F77" s="56"/>
      <c r="G77" s="54"/>
      <c r="H77" s="54">
        <v>1</v>
      </c>
      <c r="I77" s="56">
        <v>1</v>
      </c>
      <c r="J77" s="54"/>
      <c r="K77" s="56"/>
      <c r="L77" s="56"/>
      <c r="M77" s="56"/>
      <c r="N77" s="58"/>
      <c r="O77" s="52" t="s">
        <v>358</v>
      </c>
      <c r="P77" s="15" t="s">
        <v>486</v>
      </c>
      <c r="Q77" s="15">
        <v>73</v>
      </c>
      <c r="R77" s="16"/>
      <c r="S77" s="20" t="s">
        <v>138</v>
      </c>
      <c r="T77" s="21">
        <v>1964</v>
      </c>
      <c r="U77" s="28" t="s">
        <v>126</v>
      </c>
      <c r="V77" s="21">
        <v>1985</v>
      </c>
      <c r="W77" s="25"/>
      <c r="X77" s="21"/>
      <c r="Y77" s="28" t="s">
        <v>203</v>
      </c>
      <c r="Z77" s="21">
        <f t="shared" si="13"/>
        <v>26</v>
      </c>
      <c r="AA77" s="25" t="s">
        <v>110</v>
      </c>
      <c r="AB77" s="21" t="s">
        <v>121</v>
      </c>
      <c r="AC77" s="21"/>
      <c r="AE77" s="90" t="s">
        <v>405</v>
      </c>
      <c r="AF77" s="82"/>
      <c r="BQ77" s="83">
        <v>7622</v>
      </c>
      <c r="BR77" s="125">
        <v>772</v>
      </c>
      <c r="BS77" s="33">
        <f t="shared" si="16"/>
        <v>8</v>
      </c>
      <c r="BT77" s="83" t="str">
        <f t="shared" si="17"/>
        <v>Projektingenieur 2</v>
      </c>
      <c r="BU77" s="20"/>
      <c r="BV77" s="125">
        <v>772</v>
      </c>
      <c r="BW77" s="33">
        <f t="shared" si="14"/>
        <v>8</v>
      </c>
      <c r="BX77" s="83" t="str">
        <f t="shared" si="15"/>
        <v>Projektingenieur 2</v>
      </c>
    </row>
    <row r="78" spans="1:76" s="19" customFormat="1" x14ac:dyDescent="0.2">
      <c r="A78" s="53">
        <v>0</v>
      </c>
      <c r="B78" s="53"/>
      <c r="C78" s="53">
        <f t="shared" si="12"/>
        <v>1</v>
      </c>
      <c r="D78" s="55"/>
      <c r="E78" s="55"/>
      <c r="F78" s="56"/>
      <c r="G78" s="54"/>
      <c r="H78" s="54"/>
      <c r="I78" s="56">
        <v>1</v>
      </c>
      <c r="J78" s="54">
        <v>1</v>
      </c>
      <c r="K78" s="56"/>
      <c r="L78" s="56"/>
      <c r="M78" s="56"/>
      <c r="N78" s="58"/>
      <c r="O78" s="52" t="s">
        <v>360</v>
      </c>
      <c r="P78" s="15" t="s">
        <v>487</v>
      </c>
      <c r="Q78" s="15">
        <v>74</v>
      </c>
      <c r="R78" s="16"/>
      <c r="S78" s="20" t="s">
        <v>145</v>
      </c>
      <c r="T78" s="21">
        <v>1970</v>
      </c>
      <c r="U78" s="28" t="s">
        <v>126</v>
      </c>
      <c r="V78" s="21">
        <v>1988</v>
      </c>
      <c r="W78" s="25"/>
      <c r="X78" s="21"/>
      <c r="Y78" s="28"/>
      <c r="Z78" s="21">
        <f t="shared" si="13"/>
        <v>23</v>
      </c>
      <c r="AA78" s="25" t="s">
        <v>129</v>
      </c>
      <c r="AB78" s="21" t="s">
        <v>121</v>
      </c>
      <c r="AC78" s="21"/>
      <c r="AE78" s="90" t="s">
        <v>377</v>
      </c>
      <c r="AF78" s="82"/>
      <c r="BQ78" s="83">
        <v>7641</v>
      </c>
      <c r="BR78" s="125">
        <v>741</v>
      </c>
      <c r="BS78" s="33">
        <f t="shared" si="16"/>
        <v>7</v>
      </c>
      <c r="BT78" s="83" t="str">
        <f t="shared" si="17"/>
        <v>Konstrukteur 4 / Fachplaner 4 / Gruppenchef 2</v>
      </c>
      <c r="BU78" s="20"/>
      <c r="BV78" s="125">
        <v>742</v>
      </c>
      <c r="BW78" s="33">
        <f t="shared" si="14"/>
        <v>8</v>
      </c>
      <c r="BX78" s="83" t="str">
        <f t="shared" si="15"/>
        <v>Konstrukteur 5  / Fachplaner 5 / Gruppenchef 3</v>
      </c>
    </row>
    <row r="79" spans="1:76" s="19" customFormat="1" x14ac:dyDescent="0.2">
      <c r="A79" s="53">
        <v>0</v>
      </c>
      <c r="B79" s="53"/>
      <c r="C79" s="53">
        <f t="shared" si="12"/>
        <v>1</v>
      </c>
      <c r="D79" s="55"/>
      <c r="E79" s="55"/>
      <c r="F79" s="56"/>
      <c r="G79" s="54"/>
      <c r="H79" s="54"/>
      <c r="I79" s="56">
        <v>1</v>
      </c>
      <c r="J79" s="54"/>
      <c r="K79" s="56"/>
      <c r="L79" s="56"/>
      <c r="M79" s="56"/>
      <c r="N79" s="58"/>
      <c r="O79" s="52" t="s">
        <v>361</v>
      </c>
      <c r="P79" s="15" t="s">
        <v>488</v>
      </c>
      <c r="Q79" s="15">
        <v>75</v>
      </c>
      <c r="R79" s="16"/>
      <c r="S79" s="20" t="s">
        <v>144</v>
      </c>
      <c r="T79" s="21">
        <v>1968</v>
      </c>
      <c r="U79" s="28" t="s">
        <v>126</v>
      </c>
      <c r="V79" s="21">
        <v>1989</v>
      </c>
      <c r="W79" s="25"/>
      <c r="X79" s="21"/>
      <c r="Y79" s="28" t="s">
        <v>287</v>
      </c>
      <c r="Z79" s="21">
        <f t="shared" si="13"/>
        <v>22</v>
      </c>
      <c r="AA79" s="25" t="s">
        <v>288</v>
      </c>
      <c r="AB79" s="21" t="s">
        <v>121</v>
      </c>
      <c r="AC79" s="21"/>
      <c r="AE79" s="90" t="s">
        <v>375</v>
      </c>
      <c r="AF79" s="82"/>
      <c r="BQ79" s="83">
        <v>6741</v>
      </c>
      <c r="BR79" s="125">
        <v>741</v>
      </c>
      <c r="BS79" s="33">
        <f t="shared" si="16"/>
        <v>7</v>
      </c>
      <c r="BT79" s="83" t="str">
        <f t="shared" si="17"/>
        <v>Konstrukteur 4 / Fachplaner 4 / Gruppenchef 2</v>
      </c>
      <c r="BU79" s="20"/>
      <c r="BV79" s="125">
        <v>742</v>
      </c>
      <c r="BW79" s="33">
        <f t="shared" si="14"/>
        <v>8</v>
      </c>
      <c r="BX79" s="83" t="str">
        <f t="shared" si="15"/>
        <v>Konstrukteur 5  / Fachplaner 5 / Gruppenchef 3</v>
      </c>
    </row>
    <row r="80" spans="1:76" s="19" customFormat="1" x14ac:dyDescent="0.2">
      <c r="A80" s="53">
        <v>0</v>
      </c>
      <c r="B80" s="53"/>
      <c r="C80" s="53">
        <f t="shared" si="12"/>
        <v>1</v>
      </c>
      <c r="D80" s="55"/>
      <c r="E80" s="55"/>
      <c r="F80" s="56"/>
      <c r="G80" s="54"/>
      <c r="H80" s="54"/>
      <c r="I80" s="56">
        <v>1</v>
      </c>
      <c r="J80" s="54"/>
      <c r="K80" s="56"/>
      <c r="L80" s="56"/>
      <c r="M80" s="56"/>
      <c r="N80" s="58"/>
      <c r="O80" s="52" t="s">
        <v>359</v>
      </c>
      <c r="P80" s="15" t="s">
        <v>489</v>
      </c>
      <c r="Q80" s="15">
        <v>76</v>
      </c>
      <c r="R80" s="16"/>
      <c r="S80" s="20" t="s">
        <v>146</v>
      </c>
      <c r="T80" s="21">
        <v>1970</v>
      </c>
      <c r="U80" s="28" t="s">
        <v>126</v>
      </c>
      <c r="V80" s="21">
        <v>1991</v>
      </c>
      <c r="W80" s="25"/>
      <c r="X80" s="21"/>
      <c r="Y80" s="28"/>
      <c r="Z80" s="21">
        <f t="shared" si="13"/>
        <v>20</v>
      </c>
      <c r="AA80" s="25" t="s">
        <v>129</v>
      </c>
      <c r="AB80" s="21" t="s">
        <v>121</v>
      </c>
      <c r="AC80" s="21"/>
      <c r="AE80" s="90" t="s">
        <v>377</v>
      </c>
      <c r="AF80" s="82"/>
      <c r="BQ80" s="83">
        <v>9618</v>
      </c>
      <c r="BR80" s="125">
        <v>741</v>
      </c>
      <c r="BS80" s="33">
        <f t="shared" si="16"/>
        <v>7</v>
      </c>
      <c r="BT80" s="83" t="str">
        <f t="shared" si="17"/>
        <v>Konstrukteur 4 / Fachplaner 4 / Gruppenchef 2</v>
      </c>
      <c r="BU80" s="20"/>
      <c r="BV80" s="125">
        <v>742</v>
      </c>
      <c r="BW80" s="33">
        <f t="shared" si="14"/>
        <v>8</v>
      </c>
      <c r="BX80" s="83" t="str">
        <f t="shared" si="15"/>
        <v>Konstrukteur 5  / Fachplaner 5 / Gruppenchef 3</v>
      </c>
    </row>
    <row r="81" spans="1:76" s="19" customFormat="1" x14ac:dyDescent="0.2">
      <c r="A81" s="53">
        <v>0</v>
      </c>
      <c r="B81" s="53"/>
      <c r="C81" s="53">
        <f t="shared" si="12"/>
        <v>1</v>
      </c>
      <c r="D81" s="55"/>
      <c r="E81" s="55"/>
      <c r="F81" s="56"/>
      <c r="G81" s="54"/>
      <c r="H81" s="54"/>
      <c r="I81" s="56">
        <v>1</v>
      </c>
      <c r="J81" s="54">
        <v>1</v>
      </c>
      <c r="K81" s="56"/>
      <c r="L81" s="56"/>
      <c r="M81" s="56"/>
      <c r="N81" s="58"/>
      <c r="O81" s="52" t="s">
        <v>360</v>
      </c>
      <c r="P81" s="15" t="s">
        <v>490</v>
      </c>
      <c r="Q81" s="15">
        <v>77</v>
      </c>
      <c r="R81" s="16"/>
      <c r="S81" s="20" t="s">
        <v>148</v>
      </c>
      <c r="T81" s="21">
        <v>1970</v>
      </c>
      <c r="U81" s="28" t="s">
        <v>126</v>
      </c>
      <c r="V81" s="21">
        <v>1992</v>
      </c>
      <c r="W81" s="25"/>
      <c r="X81" s="21"/>
      <c r="Y81" s="28"/>
      <c r="Z81" s="21">
        <f t="shared" si="13"/>
        <v>19</v>
      </c>
      <c r="AA81" s="25" t="s">
        <v>129</v>
      </c>
      <c r="AB81" s="21" t="s">
        <v>121</v>
      </c>
      <c r="AC81" s="21"/>
      <c r="AE81" s="90" t="s">
        <v>421</v>
      </c>
      <c r="AF81" s="82"/>
      <c r="BQ81" s="83">
        <v>9623</v>
      </c>
      <c r="BR81" s="125">
        <v>742</v>
      </c>
      <c r="BS81" s="33">
        <f t="shared" si="16"/>
        <v>8</v>
      </c>
      <c r="BT81" s="83" t="str">
        <f t="shared" si="17"/>
        <v>Konstrukteur 5  / Fachplaner 5 / Gruppenchef 3</v>
      </c>
      <c r="BU81" s="20"/>
      <c r="BV81" s="125">
        <v>742</v>
      </c>
      <c r="BW81" s="33">
        <f t="shared" si="14"/>
        <v>8</v>
      </c>
      <c r="BX81" s="83" t="str">
        <f t="shared" si="15"/>
        <v>Konstrukteur 5  / Fachplaner 5 / Gruppenchef 3</v>
      </c>
    </row>
    <row r="82" spans="1:76" s="19" customFormat="1" x14ac:dyDescent="0.2">
      <c r="A82" s="53">
        <v>0</v>
      </c>
      <c r="B82" s="53"/>
      <c r="C82" s="53">
        <f t="shared" si="12"/>
        <v>1</v>
      </c>
      <c r="D82" s="55"/>
      <c r="E82" s="55"/>
      <c r="F82" s="56"/>
      <c r="G82" s="54"/>
      <c r="H82" s="54"/>
      <c r="I82" s="56">
        <v>1</v>
      </c>
      <c r="J82" s="54">
        <v>1</v>
      </c>
      <c r="K82" s="56"/>
      <c r="L82" s="56"/>
      <c r="M82" s="56"/>
      <c r="N82" s="58"/>
      <c r="O82" s="52" t="s">
        <v>360</v>
      </c>
      <c r="P82" s="15" t="s">
        <v>568</v>
      </c>
      <c r="Q82" s="15">
        <v>78</v>
      </c>
      <c r="R82" s="16"/>
      <c r="S82" s="20" t="s">
        <v>569</v>
      </c>
      <c r="T82" s="21">
        <v>1973</v>
      </c>
      <c r="U82" s="28" t="s">
        <v>126</v>
      </c>
      <c r="V82" s="21">
        <v>1993</v>
      </c>
      <c r="W82" s="25"/>
      <c r="X82" s="21"/>
      <c r="Y82" s="28"/>
      <c r="Z82" s="21">
        <f t="shared" si="13"/>
        <v>18</v>
      </c>
      <c r="AA82" s="25" t="s">
        <v>129</v>
      </c>
      <c r="AB82" s="21" t="s">
        <v>121</v>
      </c>
      <c r="AC82" s="21"/>
      <c r="AE82" s="90" t="s">
        <v>377</v>
      </c>
      <c r="AF82" s="82"/>
      <c r="BQ82" s="83">
        <v>4346</v>
      </c>
      <c r="BR82" s="125">
        <v>741</v>
      </c>
      <c r="BS82" s="33">
        <f t="shared" si="16"/>
        <v>7</v>
      </c>
      <c r="BT82" s="83" t="str">
        <f t="shared" si="17"/>
        <v>Konstrukteur 4 / Fachplaner 4 / Gruppenchef 2</v>
      </c>
      <c r="BU82" s="20"/>
      <c r="BV82" s="125">
        <v>742</v>
      </c>
      <c r="BW82" s="33">
        <f t="shared" si="14"/>
        <v>8</v>
      </c>
      <c r="BX82" s="83" t="str">
        <f t="shared" si="15"/>
        <v>Konstrukteur 5  / Fachplaner 5 / Gruppenchef 3</v>
      </c>
    </row>
    <row r="83" spans="1:76" s="19" customFormat="1" x14ac:dyDescent="0.2">
      <c r="A83" s="53">
        <v>0</v>
      </c>
      <c r="B83" s="53"/>
      <c r="C83" s="53">
        <f t="shared" si="12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493</v>
      </c>
      <c r="Q83" s="15">
        <v>79</v>
      </c>
      <c r="R83" s="16"/>
      <c r="S83" s="20" t="s">
        <v>294</v>
      </c>
      <c r="T83" s="21">
        <v>1976</v>
      </c>
      <c r="U83" s="28" t="s">
        <v>126</v>
      </c>
      <c r="V83" s="21">
        <v>1998</v>
      </c>
      <c r="W83" s="25"/>
      <c r="X83" s="21"/>
      <c r="Y83" s="28"/>
      <c r="Z83" s="21">
        <f t="shared" si="13"/>
        <v>13</v>
      </c>
      <c r="AA83" s="25" t="s">
        <v>129</v>
      </c>
      <c r="AB83" s="21" t="s">
        <v>121</v>
      </c>
      <c r="AC83" s="21"/>
      <c r="AE83" s="90" t="s">
        <v>377</v>
      </c>
      <c r="AF83" s="82"/>
      <c r="BQ83" s="83">
        <v>9654</v>
      </c>
      <c r="BR83" s="125">
        <v>741</v>
      </c>
      <c r="BS83" s="33">
        <f t="shared" si="16"/>
        <v>7</v>
      </c>
      <c r="BT83" s="83" t="str">
        <f t="shared" si="17"/>
        <v>Konstrukteur 4 / Fachplaner 4 / Gruppenchef 2</v>
      </c>
      <c r="BU83" s="20"/>
      <c r="BV83" s="125">
        <v>742</v>
      </c>
      <c r="BW83" s="33">
        <f t="shared" si="14"/>
        <v>8</v>
      </c>
      <c r="BX83" s="83" t="str">
        <f t="shared" si="15"/>
        <v>Konstrukteur 5  / Fachplaner 5 / Gruppenchef 3</v>
      </c>
    </row>
    <row r="84" spans="1:76" s="19" customFormat="1" x14ac:dyDescent="0.2">
      <c r="A84" s="53">
        <v>0</v>
      </c>
      <c r="B84" s="53"/>
      <c r="C84" s="53">
        <f t="shared" si="12"/>
        <v>1</v>
      </c>
      <c r="D84" s="55"/>
      <c r="E84" s="55"/>
      <c r="F84" s="56"/>
      <c r="G84" s="54"/>
      <c r="H84" s="54"/>
      <c r="I84" s="56">
        <v>1</v>
      </c>
      <c r="J84" s="54"/>
      <c r="K84" s="56"/>
      <c r="L84" s="56"/>
      <c r="M84" s="56"/>
      <c r="N84" s="58"/>
      <c r="O84" s="52" t="s">
        <v>361</v>
      </c>
      <c r="P84" s="15" t="s">
        <v>491</v>
      </c>
      <c r="Q84" s="15">
        <v>80</v>
      </c>
      <c r="R84" s="16"/>
      <c r="S84" s="20" t="s">
        <v>140</v>
      </c>
      <c r="T84" s="21">
        <v>1955</v>
      </c>
      <c r="U84" s="28" t="s">
        <v>126</v>
      </c>
      <c r="V84" s="21">
        <v>1973</v>
      </c>
      <c r="W84" s="25"/>
      <c r="X84" s="21"/>
      <c r="Y84" s="28"/>
      <c r="Z84" s="21">
        <f t="shared" si="13"/>
        <v>38</v>
      </c>
      <c r="AA84" s="25" t="s">
        <v>129</v>
      </c>
      <c r="AB84" s="21" t="s">
        <v>142</v>
      </c>
      <c r="AC84" s="21"/>
      <c r="AE84" s="90" t="s">
        <v>377</v>
      </c>
      <c r="AF84" s="82"/>
      <c r="BQ84" s="83">
        <v>5545</v>
      </c>
      <c r="BR84" s="125">
        <v>741</v>
      </c>
      <c r="BS84" s="33">
        <f t="shared" si="16"/>
        <v>7</v>
      </c>
      <c r="BT84" s="83" t="str">
        <f t="shared" si="17"/>
        <v>Konstrukteur 4 / Fachplaner 4 / Gruppenchef 2</v>
      </c>
      <c r="BU84" s="20"/>
      <c r="BV84" s="125">
        <v>741</v>
      </c>
      <c r="BW84" s="33">
        <f t="shared" si="14"/>
        <v>7</v>
      </c>
      <c r="BX84" s="83" t="str">
        <f t="shared" si="15"/>
        <v>Konstrukteur 4 / Fachplaner 4 / Gruppenchef 2</v>
      </c>
    </row>
    <row r="85" spans="1:76" s="19" customFormat="1" x14ac:dyDescent="0.2">
      <c r="A85" s="53">
        <v>0</v>
      </c>
      <c r="B85" s="53"/>
      <c r="C85" s="53">
        <f t="shared" si="12"/>
        <v>1</v>
      </c>
      <c r="D85" s="55"/>
      <c r="E85" s="55"/>
      <c r="F85" s="56"/>
      <c r="G85" s="54"/>
      <c r="H85" s="54"/>
      <c r="I85" s="56">
        <v>1</v>
      </c>
      <c r="J85" s="54"/>
      <c r="K85" s="56"/>
      <c r="L85" s="56"/>
      <c r="M85" s="56"/>
      <c r="N85" s="58"/>
      <c r="O85" s="52" t="s">
        <v>358</v>
      </c>
      <c r="P85" s="15" t="s">
        <v>652</v>
      </c>
      <c r="Q85" s="15">
        <v>81</v>
      </c>
      <c r="R85" s="16"/>
      <c r="S85" s="20" t="s">
        <v>651</v>
      </c>
      <c r="T85" s="21">
        <v>1967</v>
      </c>
      <c r="U85" s="28" t="s">
        <v>653</v>
      </c>
      <c r="V85" s="21">
        <v>1988</v>
      </c>
      <c r="W85" s="25"/>
      <c r="X85" s="21"/>
      <c r="Y85" s="28"/>
      <c r="Z85" s="21">
        <f t="shared" si="13"/>
        <v>23</v>
      </c>
      <c r="AA85" s="25" t="s">
        <v>653</v>
      </c>
      <c r="AB85" s="21" t="s">
        <v>142</v>
      </c>
      <c r="AC85" s="21"/>
      <c r="AE85" s="90" t="s">
        <v>378</v>
      </c>
      <c r="AF85" s="82"/>
      <c r="BQ85" s="83">
        <v>5639</v>
      </c>
      <c r="BR85" s="125">
        <v>741</v>
      </c>
      <c r="BS85" s="33">
        <f t="shared" si="16"/>
        <v>7</v>
      </c>
      <c r="BT85" s="83" t="str">
        <f t="shared" si="17"/>
        <v>Konstrukteur 4 / Fachplaner 4 / Gruppenchef 2</v>
      </c>
      <c r="BU85" s="20"/>
      <c r="BV85" s="125">
        <v>741</v>
      </c>
      <c r="BW85" s="33">
        <f t="shared" si="14"/>
        <v>7</v>
      </c>
      <c r="BX85" s="83" t="str">
        <f t="shared" si="15"/>
        <v>Konstrukteur 4 / Fachplaner 4 / Gruppenchef 2</v>
      </c>
    </row>
    <row r="86" spans="1:76" s="19" customFormat="1" x14ac:dyDescent="0.2">
      <c r="A86" s="53">
        <v>0</v>
      </c>
      <c r="B86" s="53">
        <v>1</v>
      </c>
      <c r="C86" s="53">
        <f t="shared" si="12"/>
        <v>1</v>
      </c>
      <c r="D86" s="55"/>
      <c r="E86" s="55"/>
      <c r="F86" s="56"/>
      <c r="G86" s="54"/>
      <c r="H86" s="54"/>
      <c r="I86" s="56">
        <v>1</v>
      </c>
      <c r="J86" s="54"/>
      <c r="K86" s="56"/>
      <c r="L86" s="56"/>
      <c r="M86" s="56"/>
      <c r="N86" s="58"/>
      <c r="O86" s="52" t="s">
        <v>361</v>
      </c>
      <c r="P86" s="15" t="s">
        <v>492</v>
      </c>
      <c r="Q86" s="15">
        <v>82</v>
      </c>
      <c r="R86" s="16"/>
      <c r="S86" s="20" t="s">
        <v>143</v>
      </c>
      <c r="T86" s="21">
        <v>1968</v>
      </c>
      <c r="U86" s="28" t="s">
        <v>128</v>
      </c>
      <c r="V86" s="21">
        <v>1989</v>
      </c>
      <c r="W86" s="25"/>
      <c r="X86" s="21"/>
      <c r="Y86" s="28"/>
      <c r="Z86" s="21">
        <f t="shared" si="13"/>
        <v>22</v>
      </c>
      <c r="AA86" s="25" t="s">
        <v>710</v>
      </c>
      <c r="AB86" s="21" t="s">
        <v>142</v>
      </c>
      <c r="AC86" s="21"/>
      <c r="AE86" s="90" t="s">
        <v>377</v>
      </c>
      <c r="AF86" s="82"/>
      <c r="BQ86" s="83">
        <v>7637</v>
      </c>
      <c r="BR86" s="125">
        <v>741</v>
      </c>
      <c r="BS86" s="33">
        <f t="shared" si="16"/>
        <v>7</v>
      </c>
      <c r="BT86" s="83" t="str">
        <f t="shared" si="17"/>
        <v>Konstrukteur 4 / Fachplaner 4 / Gruppenchef 2</v>
      </c>
      <c r="BU86" s="20"/>
      <c r="BV86" s="125">
        <v>741</v>
      </c>
      <c r="BW86" s="33">
        <f t="shared" si="14"/>
        <v>7</v>
      </c>
      <c r="BX86" s="83" t="str">
        <f t="shared" si="15"/>
        <v>Konstrukteur 4 / Fachplaner 4 / Gruppenchef 2</v>
      </c>
    </row>
    <row r="87" spans="1:76" s="19" customFormat="1" x14ac:dyDescent="0.2">
      <c r="A87" s="53">
        <v>0</v>
      </c>
      <c r="B87" s="53"/>
      <c r="C87" s="53">
        <f t="shared" si="12"/>
        <v>1</v>
      </c>
      <c r="D87" s="55"/>
      <c r="E87" s="55"/>
      <c r="F87" s="56"/>
      <c r="G87" s="54"/>
      <c r="H87" s="54"/>
      <c r="I87" s="56">
        <v>1</v>
      </c>
      <c r="J87" s="54"/>
      <c r="K87" s="56"/>
      <c r="L87" s="56"/>
      <c r="M87" s="56"/>
      <c r="N87" s="58"/>
      <c r="O87" s="52" t="s">
        <v>358</v>
      </c>
      <c r="P87" s="15" t="s">
        <v>558</v>
      </c>
      <c r="Q87" s="15">
        <v>83</v>
      </c>
      <c r="R87" s="16"/>
      <c r="S87" s="20" t="s">
        <v>559</v>
      </c>
      <c r="T87" s="21">
        <v>1973</v>
      </c>
      <c r="U87" s="28" t="s">
        <v>560</v>
      </c>
      <c r="V87" s="21">
        <v>1994</v>
      </c>
      <c r="W87" s="25"/>
      <c r="X87" s="21"/>
      <c r="Y87" s="28"/>
      <c r="Z87" s="21">
        <f t="shared" si="13"/>
        <v>17</v>
      </c>
      <c r="AA87" s="25" t="s">
        <v>235</v>
      </c>
      <c r="AB87" s="21" t="s">
        <v>142</v>
      </c>
      <c r="AC87" s="21"/>
      <c r="AE87" s="90" t="s">
        <v>378</v>
      </c>
      <c r="AF87" s="82"/>
      <c r="BQ87" s="83">
        <v>5636</v>
      </c>
      <c r="BR87" s="125">
        <v>741</v>
      </c>
      <c r="BS87" s="33">
        <f t="shared" si="16"/>
        <v>7</v>
      </c>
      <c r="BT87" s="83" t="str">
        <f t="shared" si="17"/>
        <v>Konstrukteur 4 / Fachplaner 4 / Gruppenchef 2</v>
      </c>
      <c r="BU87" s="20"/>
      <c r="BV87" s="125">
        <v>741</v>
      </c>
      <c r="BW87" s="33">
        <f t="shared" si="14"/>
        <v>7</v>
      </c>
      <c r="BX87" s="83" t="str">
        <f t="shared" si="15"/>
        <v>Konstrukteur 4 / Fachplaner 4 / Gruppenchef 2</v>
      </c>
    </row>
    <row r="88" spans="1:76" s="19" customFormat="1" x14ac:dyDescent="0.2">
      <c r="A88" s="53">
        <v>0</v>
      </c>
      <c r="B88" s="53">
        <v>1</v>
      </c>
      <c r="C88" s="53">
        <f t="shared" si="12"/>
        <v>1</v>
      </c>
      <c r="D88" s="55"/>
      <c r="E88" s="55"/>
      <c r="F88" s="56"/>
      <c r="G88" s="54"/>
      <c r="H88" s="54"/>
      <c r="I88" s="56">
        <v>1</v>
      </c>
      <c r="J88" s="54"/>
      <c r="K88" s="56"/>
      <c r="L88" s="56"/>
      <c r="M88" s="56"/>
      <c r="N88" s="58"/>
      <c r="O88" s="52" t="s">
        <v>358</v>
      </c>
      <c r="P88" s="15" t="s">
        <v>495</v>
      </c>
      <c r="Q88" s="15">
        <v>84</v>
      </c>
      <c r="R88" s="16"/>
      <c r="S88" s="20" t="s">
        <v>282</v>
      </c>
      <c r="T88" s="21">
        <v>1979</v>
      </c>
      <c r="U88" s="28" t="s">
        <v>128</v>
      </c>
      <c r="V88" s="21">
        <v>1999</v>
      </c>
      <c r="W88" s="25"/>
      <c r="X88" s="21"/>
      <c r="Y88" s="26"/>
      <c r="Z88" s="21">
        <f t="shared" si="13"/>
        <v>12</v>
      </c>
      <c r="AA88" s="25" t="s">
        <v>554</v>
      </c>
      <c r="AB88" s="21" t="s">
        <v>142</v>
      </c>
      <c r="AC88" s="21"/>
      <c r="AE88" s="90" t="s">
        <v>377</v>
      </c>
      <c r="AF88" s="82"/>
      <c r="BQ88" s="83">
        <v>7694</v>
      </c>
      <c r="BR88" s="125">
        <v>733</v>
      </c>
      <c r="BS88" s="33">
        <f t="shared" si="16"/>
        <v>6</v>
      </c>
      <c r="BT88" s="83" t="str">
        <f t="shared" si="17"/>
        <v>Konstrukteur 3 / -planer 3 / Gruppenchef 1</v>
      </c>
      <c r="BU88" s="20"/>
      <c r="BV88" s="125">
        <v>741</v>
      </c>
      <c r="BW88" s="33">
        <f t="shared" si="14"/>
        <v>7</v>
      </c>
      <c r="BX88" s="83" t="str">
        <f t="shared" si="15"/>
        <v>Konstrukteur 4 / Fachplaner 4 / Gruppenchef 2</v>
      </c>
    </row>
    <row r="89" spans="1:76" s="19" customFormat="1" x14ac:dyDescent="0.2">
      <c r="A89" s="53">
        <v>0</v>
      </c>
      <c r="B89" s="53"/>
      <c r="C89" s="53">
        <f t="shared" si="12"/>
        <v>1</v>
      </c>
      <c r="D89" s="55"/>
      <c r="E89" s="55"/>
      <c r="F89" s="56"/>
      <c r="G89" s="54"/>
      <c r="H89" s="54">
        <v>1</v>
      </c>
      <c r="I89" s="56">
        <v>1</v>
      </c>
      <c r="J89" s="54">
        <v>1</v>
      </c>
      <c r="K89" s="56"/>
      <c r="L89" s="56"/>
      <c r="M89" s="56"/>
      <c r="N89" s="58"/>
      <c r="O89" s="52" t="s">
        <v>358</v>
      </c>
      <c r="P89" s="15" t="s">
        <v>531</v>
      </c>
      <c r="Q89" s="15">
        <v>85</v>
      </c>
      <c r="R89" s="42"/>
      <c r="S89" s="27" t="s">
        <v>254</v>
      </c>
      <c r="T89" s="21">
        <v>1979</v>
      </c>
      <c r="U89" s="28" t="s">
        <v>126</v>
      </c>
      <c r="V89" s="21">
        <v>1999</v>
      </c>
      <c r="W89" s="119" t="s">
        <v>530</v>
      </c>
      <c r="X89" s="118">
        <v>2008</v>
      </c>
      <c r="Y89" s="25"/>
      <c r="Z89" s="21">
        <f t="shared" si="13"/>
        <v>12</v>
      </c>
      <c r="AA89" s="25" t="s">
        <v>110</v>
      </c>
      <c r="AB89" s="21" t="s">
        <v>142</v>
      </c>
      <c r="AC89" s="21"/>
      <c r="AE89" s="90" t="s">
        <v>376</v>
      </c>
      <c r="AF89" s="82"/>
      <c r="BQ89" s="83">
        <v>6759</v>
      </c>
      <c r="BR89" s="125">
        <v>771</v>
      </c>
      <c r="BS89" s="33">
        <f t="shared" si="16"/>
        <v>7</v>
      </c>
      <c r="BT89" s="83" t="str">
        <f t="shared" si="17"/>
        <v>Projektingenieur 1</v>
      </c>
      <c r="BU89" s="20"/>
      <c r="BV89" s="125">
        <v>771</v>
      </c>
      <c r="BW89" s="33">
        <f t="shared" si="14"/>
        <v>7</v>
      </c>
      <c r="BX89" s="83" t="str">
        <f t="shared" si="15"/>
        <v>Projektingenieur 1</v>
      </c>
    </row>
    <row r="90" spans="1:76" s="19" customFormat="1" x14ac:dyDescent="0.2">
      <c r="A90" s="53">
        <v>0</v>
      </c>
      <c r="B90" s="53"/>
      <c r="C90" s="53">
        <f t="shared" si="12"/>
        <v>1</v>
      </c>
      <c r="D90" s="55"/>
      <c r="E90" s="55"/>
      <c r="F90" s="56"/>
      <c r="G90" s="54"/>
      <c r="H90" s="54">
        <v>1</v>
      </c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494</v>
      </c>
      <c r="Q90" s="15">
        <v>86</v>
      </c>
      <c r="R90" s="42"/>
      <c r="S90" s="27" t="s">
        <v>178</v>
      </c>
      <c r="T90" s="21">
        <v>1978</v>
      </c>
      <c r="U90" s="28" t="s">
        <v>235</v>
      </c>
      <c r="V90" s="21">
        <v>2001</v>
      </c>
      <c r="W90" s="25"/>
      <c r="X90" s="21"/>
      <c r="Y90" s="25" t="s">
        <v>289</v>
      </c>
      <c r="Z90" s="21">
        <f t="shared" si="13"/>
        <v>10</v>
      </c>
      <c r="AA90" s="25" t="s">
        <v>110</v>
      </c>
      <c r="AB90" s="21" t="s">
        <v>142</v>
      </c>
      <c r="AC90" s="21"/>
      <c r="AE90" s="90" t="s">
        <v>376</v>
      </c>
      <c r="AF90" s="82"/>
      <c r="BQ90" s="83">
        <v>9658</v>
      </c>
      <c r="BR90" s="125">
        <v>771</v>
      </c>
      <c r="BS90" s="33">
        <f t="shared" si="16"/>
        <v>7</v>
      </c>
      <c r="BT90" s="83" t="str">
        <f t="shared" si="17"/>
        <v>Projektingenieur 1</v>
      </c>
      <c r="BU90" s="20"/>
      <c r="BV90" s="125">
        <v>771</v>
      </c>
      <c r="BW90" s="33">
        <f t="shared" si="14"/>
        <v>7</v>
      </c>
      <c r="BX90" s="83" t="str">
        <f t="shared" si="15"/>
        <v>Projektingenieur 1</v>
      </c>
    </row>
    <row r="91" spans="1:76" s="19" customFormat="1" x14ac:dyDescent="0.2">
      <c r="A91" s="53">
        <v>0</v>
      </c>
      <c r="B91" s="53"/>
      <c r="C91" s="53">
        <f t="shared" si="12"/>
        <v>0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497</v>
      </c>
      <c r="Q91" s="15">
        <v>87</v>
      </c>
      <c r="R91" s="16"/>
      <c r="S91" s="20" t="s">
        <v>179</v>
      </c>
      <c r="T91" s="21">
        <v>1982</v>
      </c>
      <c r="U91" s="28" t="s">
        <v>235</v>
      </c>
      <c r="V91" s="21">
        <v>2002</v>
      </c>
      <c r="W91" s="25"/>
      <c r="X91" s="21"/>
      <c r="Y91" s="25"/>
      <c r="Z91" s="21">
        <f t="shared" si="13"/>
        <v>9</v>
      </c>
      <c r="AA91" s="25" t="s">
        <v>235</v>
      </c>
      <c r="AB91" s="21" t="s">
        <v>147</v>
      </c>
      <c r="AC91" s="21"/>
      <c r="AE91" s="90" t="s">
        <v>377</v>
      </c>
      <c r="AF91" s="82"/>
      <c r="BQ91" s="83">
        <v>9660</v>
      </c>
      <c r="BR91" s="125">
        <v>733</v>
      </c>
      <c r="BS91" s="33">
        <f t="shared" si="16"/>
        <v>6</v>
      </c>
      <c r="BT91" s="83" t="str">
        <f t="shared" si="17"/>
        <v>Konstrukteur 3 / -planer 3 / Gruppenchef 1</v>
      </c>
      <c r="BU91" s="20"/>
      <c r="BV91" s="125">
        <v>733</v>
      </c>
      <c r="BW91" s="125">
        <f t="shared" si="14"/>
        <v>6</v>
      </c>
      <c r="BX91" s="83" t="str">
        <f t="shared" si="15"/>
        <v>Konstrukteur 3 / -planer 3 / Gruppenchef 1</v>
      </c>
    </row>
    <row r="92" spans="1:76" s="19" customFormat="1" x14ac:dyDescent="0.2">
      <c r="A92" s="53">
        <v>0</v>
      </c>
      <c r="B92" s="53"/>
      <c r="C92" s="53">
        <f t="shared" si="12"/>
        <v>0</v>
      </c>
      <c r="D92" s="55"/>
      <c r="E92" s="55"/>
      <c r="F92" s="56"/>
      <c r="G92" s="54"/>
      <c r="H92" s="54"/>
      <c r="I92" s="56">
        <v>1</v>
      </c>
      <c r="J92" s="54"/>
      <c r="K92" s="56"/>
      <c r="L92" s="56"/>
      <c r="M92" s="56"/>
      <c r="N92" s="58"/>
      <c r="O92" s="52" t="s">
        <v>358</v>
      </c>
      <c r="P92" s="15" t="s">
        <v>617</v>
      </c>
      <c r="Q92" s="15">
        <v>88</v>
      </c>
      <c r="R92" s="42"/>
      <c r="S92" s="27" t="s">
        <v>618</v>
      </c>
      <c r="T92" s="21">
        <v>1985</v>
      </c>
      <c r="U92" s="28" t="s">
        <v>235</v>
      </c>
      <c r="V92" s="21">
        <v>2006</v>
      </c>
      <c r="W92" s="25"/>
      <c r="X92" s="21"/>
      <c r="Y92" s="25"/>
      <c r="Z92" s="21">
        <f t="shared" si="13"/>
        <v>5</v>
      </c>
      <c r="AA92" s="25" t="s">
        <v>235</v>
      </c>
      <c r="AB92" s="21" t="s">
        <v>147</v>
      </c>
      <c r="AC92" s="21"/>
      <c r="AE92" s="90" t="s">
        <v>378</v>
      </c>
      <c r="AF92" s="82"/>
      <c r="BQ92" s="83">
        <v>6765</v>
      </c>
      <c r="BR92" s="125">
        <v>732</v>
      </c>
      <c r="BS92" s="33">
        <f t="shared" si="16"/>
        <v>5</v>
      </c>
      <c r="BT92" s="83" t="str">
        <f t="shared" si="17"/>
        <v>Konstrukteur 2 / -planer 2</v>
      </c>
      <c r="BU92" s="20"/>
      <c r="BV92" s="33">
        <v>732</v>
      </c>
      <c r="BW92" s="33">
        <f t="shared" si="14"/>
        <v>5</v>
      </c>
      <c r="BX92" s="83" t="str">
        <f t="shared" si="15"/>
        <v>Konstrukteur 2 / -planer 2</v>
      </c>
    </row>
    <row r="93" spans="1:76" s="19" customFormat="1" x14ac:dyDescent="0.2">
      <c r="A93" s="53">
        <v>0</v>
      </c>
      <c r="B93" s="53"/>
      <c r="C93" s="53">
        <f t="shared" si="12"/>
        <v>0</v>
      </c>
      <c r="D93" s="55"/>
      <c r="E93" s="55"/>
      <c r="F93" s="55"/>
      <c r="G93" s="53"/>
      <c r="H93" s="53"/>
      <c r="I93" s="55">
        <v>1</v>
      </c>
      <c r="J93" s="53"/>
      <c r="K93" s="55"/>
      <c r="L93" s="55"/>
      <c r="M93" s="55"/>
      <c r="N93" s="59"/>
      <c r="O93" s="19" t="s">
        <v>360</v>
      </c>
      <c r="P93" s="15" t="s">
        <v>629</v>
      </c>
      <c r="Q93" s="15">
        <v>89</v>
      </c>
      <c r="R93" s="42"/>
      <c r="S93" s="27" t="s">
        <v>630</v>
      </c>
      <c r="T93" s="21">
        <v>1986</v>
      </c>
      <c r="U93" s="28" t="s">
        <v>631</v>
      </c>
      <c r="V93" s="21">
        <v>2006</v>
      </c>
      <c r="W93" s="25"/>
      <c r="X93" s="21"/>
      <c r="Y93" s="25"/>
      <c r="Z93" s="21">
        <f t="shared" si="13"/>
        <v>5</v>
      </c>
      <c r="AA93" s="25" t="s">
        <v>631</v>
      </c>
      <c r="AB93" s="21" t="s">
        <v>147</v>
      </c>
      <c r="AC93" s="21"/>
      <c r="AE93" s="90" t="s">
        <v>378</v>
      </c>
      <c r="AF93" s="82"/>
      <c r="BQ93" s="83">
        <v>7705</v>
      </c>
      <c r="BR93" s="125">
        <v>732</v>
      </c>
      <c r="BS93" s="33">
        <f t="shared" si="16"/>
        <v>5</v>
      </c>
      <c r="BT93" s="83" t="str">
        <f t="shared" si="17"/>
        <v>Konstrukteur 2 / -planer 2</v>
      </c>
      <c r="BU93" s="20"/>
      <c r="BV93" s="33">
        <v>732</v>
      </c>
      <c r="BW93" s="33">
        <f t="shared" si="14"/>
        <v>5</v>
      </c>
      <c r="BX93" s="83" t="str">
        <f t="shared" si="15"/>
        <v>Konstrukteur 2 / -planer 2</v>
      </c>
    </row>
    <row r="94" spans="1:76" s="19" customFormat="1" x14ac:dyDescent="0.2">
      <c r="A94" s="53">
        <v>0</v>
      </c>
      <c r="B94" s="53"/>
      <c r="C94" s="53">
        <f t="shared" si="12"/>
        <v>0</v>
      </c>
      <c r="D94" s="55"/>
      <c r="E94" s="55"/>
      <c r="F94" s="55"/>
      <c r="G94" s="53"/>
      <c r="H94" s="53"/>
      <c r="I94" s="55">
        <v>1</v>
      </c>
      <c r="J94" s="53"/>
      <c r="K94" s="55"/>
      <c r="L94" s="55"/>
      <c r="M94" s="55"/>
      <c r="N94" s="59"/>
      <c r="O94" s="19" t="s">
        <v>358</v>
      </c>
      <c r="P94" s="15" t="s">
        <v>498</v>
      </c>
      <c r="Q94" s="15">
        <v>90</v>
      </c>
      <c r="R94" s="42"/>
      <c r="S94" s="27" t="s">
        <v>251</v>
      </c>
      <c r="T94" s="21">
        <v>1988</v>
      </c>
      <c r="U94" s="28" t="s">
        <v>235</v>
      </c>
      <c r="V94" s="21">
        <v>2007</v>
      </c>
      <c r="W94" s="25"/>
      <c r="X94" s="21"/>
      <c r="Y94" s="25"/>
      <c r="Z94" s="21">
        <f t="shared" si="13"/>
        <v>4</v>
      </c>
      <c r="AA94" s="25" t="s">
        <v>235</v>
      </c>
      <c r="AB94" s="21" t="s">
        <v>147</v>
      </c>
      <c r="AC94" s="21"/>
      <c r="AE94" s="90" t="s">
        <v>378</v>
      </c>
      <c r="AF94" s="82"/>
      <c r="BQ94" s="83">
        <v>9688</v>
      </c>
      <c r="BR94" s="125">
        <v>732</v>
      </c>
      <c r="BS94" s="33">
        <f t="shared" si="16"/>
        <v>5</v>
      </c>
      <c r="BT94" s="83" t="str">
        <f t="shared" si="17"/>
        <v>Konstrukteur 2 / -planer 2</v>
      </c>
      <c r="BU94" s="20"/>
      <c r="BV94" s="33">
        <v>732</v>
      </c>
      <c r="BW94" s="33">
        <f t="shared" si="14"/>
        <v>5</v>
      </c>
      <c r="BX94" s="83" t="str">
        <f t="shared" si="15"/>
        <v>Konstrukteur 2 / -planer 2</v>
      </c>
    </row>
    <row r="95" spans="1:76" s="19" customFormat="1" x14ac:dyDescent="0.2">
      <c r="A95" s="53">
        <v>0</v>
      </c>
      <c r="B95" s="53"/>
      <c r="C95" s="53">
        <f t="shared" si="12"/>
        <v>0</v>
      </c>
      <c r="D95" s="55"/>
      <c r="E95" s="55"/>
      <c r="F95" s="55"/>
      <c r="G95" s="53"/>
      <c r="H95" s="53"/>
      <c r="I95" s="55">
        <v>1</v>
      </c>
      <c r="J95" s="53"/>
      <c r="K95" s="55"/>
      <c r="L95" s="55"/>
      <c r="M95" s="55"/>
      <c r="N95" s="59"/>
      <c r="O95" s="19" t="s">
        <v>358</v>
      </c>
      <c r="P95" s="15" t="s">
        <v>499</v>
      </c>
      <c r="Q95" s="15">
        <v>91</v>
      </c>
      <c r="R95" s="42"/>
      <c r="S95" s="27" t="s">
        <v>250</v>
      </c>
      <c r="T95" s="21">
        <v>1987</v>
      </c>
      <c r="U95" s="28" t="s">
        <v>235</v>
      </c>
      <c r="V95" s="21">
        <v>2007</v>
      </c>
      <c r="W95" s="25"/>
      <c r="X95" s="21"/>
      <c r="Y95" s="25"/>
      <c r="Z95" s="21">
        <f t="shared" si="13"/>
        <v>4</v>
      </c>
      <c r="AA95" s="25" t="s">
        <v>235</v>
      </c>
      <c r="AB95" s="21" t="s">
        <v>147</v>
      </c>
      <c r="AC95" s="21"/>
      <c r="AE95" s="90" t="s">
        <v>378</v>
      </c>
      <c r="AF95" s="82"/>
      <c r="BQ95" s="83">
        <v>9687</v>
      </c>
      <c r="BR95" s="125">
        <v>732</v>
      </c>
      <c r="BS95" s="33">
        <f t="shared" si="16"/>
        <v>5</v>
      </c>
      <c r="BT95" s="83" t="str">
        <f t="shared" si="17"/>
        <v>Konstrukteur 2 / -planer 2</v>
      </c>
      <c r="BU95" s="20"/>
      <c r="BV95" s="33">
        <v>732</v>
      </c>
      <c r="BW95" s="33">
        <f t="shared" si="14"/>
        <v>5</v>
      </c>
      <c r="BX95" s="83" t="str">
        <f t="shared" si="15"/>
        <v>Konstrukteur 2 / -planer 2</v>
      </c>
    </row>
    <row r="96" spans="1:76" s="19" customFormat="1" x14ac:dyDescent="0.2">
      <c r="A96" s="53">
        <v>0</v>
      </c>
      <c r="B96" s="53"/>
      <c r="C96" s="53">
        <f t="shared" si="12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358</v>
      </c>
      <c r="P96" s="15" t="s">
        <v>523</v>
      </c>
      <c r="Q96" s="15">
        <v>92</v>
      </c>
      <c r="R96" s="42"/>
      <c r="S96" s="27" t="s">
        <v>258</v>
      </c>
      <c r="T96" s="21">
        <v>1988</v>
      </c>
      <c r="U96" s="28" t="s">
        <v>235</v>
      </c>
      <c r="V96" s="21">
        <v>2008</v>
      </c>
      <c r="W96" s="25"/>
      <c r="X96" s="21"/>
      <c r="Y96" s="25"/>
      <c r="Z96" s="21">
        <f t="shared" si="13"/>
        <v>3</v>
      </c>
      <c r="AA96" s="25" t="s">
        <v>862</v>
      </c>
      <c r="AB96" s="21" t="s">
        <v>147</v>
      </c>
      <c r="AC96" s="21"/>
      <c r="AE96" s="147" t="s">
        <v>860</v>
      </c>
      <c r="AF96" s="82"/>
      <c r="BQ96" s="83">
        <v>9691</v>
      </c>
      <c r="BR96" s="125">
        <v>732</v>
      </c>
      <c r="BS96" s="33">
        <f t="shared" si="16"/>
        <v>5</v>
      </c>
      <c r="BT96" s="83" t="str">
        <f t="shared" si="17"/>
        <v>Konstrukteur 2 / -planer 2</v>
      </c>
      <c r="BU96" s="20"/>
      <c r="BV96" s="33">
        <v>732</v>
      </c>
      <c r="BW96" s="33">
        <f t="shared" si="14"/>
        <v>5</v>
      </c>
      <c r="BX96" s="83" t="str">
        <f t="shared" si="15"/>
        <v>Konstrukteur 2 / -planer 2</v>
      </c>
    </row>
    <row r="97" spans="1:76" s="19" customFormat="1" x14ac:dyDescent="0.2">
      <c r="A97" s="53">
        <v>0</v>
      </c>
      <c r="B97" s="53"/>
      <c r="C97" s="53">
        <f t="shared" si="12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360</v>
      </c>
      <c r="P97" s="15" t="s">
        <v>556</v>
      </c>
      <c r="Q97" s="15">
        <v>93</v>
      </c>
      <c r="R97" s="42"/>
      <c r="S97" s="27" t="s">
        <v>557</v>
      </c>
      <c r="T97" s="21">
        <v>1987</v>
      </c>
      <c r="U97" s="28" t="s">
        <v>235</v>
      </c>
      <c r="V97" s="21">
        <v>2008</v>
      </c>
      <c r="W97" s="25"/>
      <c r="X97" s="21"/>
      <c r="Y97" s="25"/>
      <c r="Z97" s="21">
        <f t="shared" si="13"/>
        <v>3</v>
      </c>
      <c r="AA97" s="25" t="s">
        <v>235</v>
      </c>
      <c r="AB97" s="21" t="s">
        <v>147</v>
      </c>
      <c r="AC97" s="21"/>
      <c r="AE97" s="90" t="s">
        <v>378</v>
      </c>
      <c r="AF97" s="82"/>
      <c r="BQ97" s="83">
        <v>7702</v>
      </c>
      <c r="BR97" s="125">
        <v>732</v>
      </c>
      <c r="BS97" s="33">
        <f t="shared" si="16"/>
        <v>5</v>
      </c>
      <c r="BT97" s="83" t="str">
        <f t="shared" si="17"/>
        <v>Konstrukteur 2 / -planer 2</v>
      </c>
      <c r="BU97" s="20"/>
      <c r="BV97" s="33">
        <v>732</v>
      </c>
      <c r="BW97" s="33">
        <f t="shared" si="14"/>
        <v>5</v>
      </c>
      <c r="BX97" s="83" t="str">
        <f t="shared" si="15"/>
        <v>Konstrukteur 2 / -planer 2</v>
      </c>
    </row>
    <row r="98" spans="1:76" s="19" customFormat="1" x14ac:dyDescent="0.2">
      <c r="A98" s="53">
        <v>0</v>
      </c>
      <c r="B98" s="53"/>
      <c r="C98" s="53">
        <f t="shared" si="12"/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360</v>
      </c>
      <c r="P98" s="15" t="s">
        <v>544</v>
      </c>
      <c r="Q98" s="15">
        <v>94</v>
      </c>
      <c r="R98" s="42"/>
      <c r="S98" s="27" t="s">
        <v>545</v>
      </c>
      <c r="T98" s="21">
        <v>1988</v>
      </c>
      <c r="U98" s="28" t="s">
        <v>235</v>
      </c>
      <c r="V98" s="21">
        <v>2009</v>
      </c>
      <c r="W98" s="25"/>
      <c r="X98" s="21"/>
      <c r="Y98" s="25"/>
      <c r="Z98" s="21">
        <f t="shared" si="13"/>
        <v>2</v>
      </c>
      <c r="AA98" s="25" t="s">
        <v>235</v>
      </c>
      <c r="AB98" s="21" t="s">
        <v>147</v>
      </c>
      <c r="AC98" s="21"/>
      <c r="AE98" s="90" t="s">
        <v>378</v>
      </c>
      <c r="AF98" s="82"/>
      <c r="BQ98" s="83">
        <v>9710</v>
      </c>
      <c r="BR98" s="125">
        <v>731</v>
      </c>
      <c r="BS98" s="33">
        <f t="shared" si="16"/>
        <v>4</v>
      </c>
      <c r="BT98" s="83" t="str">
        <f t="shared" si="17"/>
        <v>Konstrukteur 1 / -planer 1</v>
      </c>
      <c r="BU98" s="20"/>
      <c r="BV98" s="33">
        <v>732</v>
      </c>
      <c r="BW98" s="33">
        <f t="shared" si="14"/>
        <v>5</v>
      </c>
      <c r="BX98" s="83" t="str">
        <f t="shared" si="15"/>
        <v>Konstrukteur 2 / -planer 2</v>
      </c>
    </row>
    <row r="99" spans="1:76" s="19" customFormat="1" x14ac:dyDescent="0.2">
      <c r="A99" s="53">
        <v>0</v>
      </c>
      <c r="B99" s="53"/>
      <c r="C99" s="53">
        <f t="shared" si="12"/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360</v>
      </c>
      <c r="P99" s="15" t="s">
        <v>524</v>
      </c>
      <c r="Q99" s="15">
        <v>95</v>
      </c>
      <c r="R99" s="42"/>
      <c r="S99" s="27" t="s">
        <v>283</v>
      </c>
      <c r="T99" s="21">
        <v>1988</v>
      </c>
      <c r="U99" s="28" t="s">
        <v>235</v>
      </c>
      <c r="V99" s="21">
        <v>2010</v>
      </c>
      <c r="W99" s="25"/>
      <c r="X99" s="21"/>
      <c r="Y99" s="25"/>
      <c r="Z99" s="21">
        <f t="shared" si="13"/>
        <v>1</v>
      </c>
      <c r="AA99" s="25" t="s">
        <v>235</v>
      </c>
      <c r="AB99" s="21" t="s">
        <v>149</v>
      </c>
      <c r="AC99" s="21"/>
      <c r="AE99" s="90" t="s">
        <v>378</v>
      </c>
      <c r="AF99" s="82"/>
      <c r="BQ99" s="83">
        <v>9701</v>
      </c>
      <c r="BR99" s="125">
        <v>731</v>
      </c>
      <c r="BS99" s="33">
        <f t="shared" si="16"/>
        <v>4</v>
      </c>
      <c r="BT99" s="83" t="str">
        <f t="shared" si="17"/>
        <v>Konstrukteur 1 / -planer 1</v>
      </c>
      <c r="BU99" s="20"/>
      <c r="BV99" s="33">
        <v>731</v>
      </c>
      <c r="BW99" s="33">
        <f t="shared" si="14"/>
        <v>4</v>
      </c>
      <c r="BX99" s="83" t="str">
        <f t="shared" si="15"/>
        <v>Konstrukteur 1 / -planer 1</v>
      </c>
    </row>
    <row r="100" spans="1:76" s="19" customFormat="1" x14ac:dyDescent="0.2">
      <c r="A100" s="53">
        <v>0</v>
      </c>
      <c r="B100" s="53"/>
      <c r="C100" s="53">
        <f t="shared" si="12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361</v>
      </c>
      <c r="P100" s="15" t="s">
        <v>527</v>
      </c>
      <c r="Q100" s="15">
        <v>96</v>
      </c>
      <c r="R100" s="42"/>
      <c r="S100" s="27" t="s">
        <v>297</v>
      </c>
      <c r="T100" s="21">
        <v>1988</v>
      </c>
      <c r="U100" s="28" t="s">
        <v>235</v>
      </c>
      <c r="V100" s="21">
        <v>2011</v>
      </c>
      <c r="W100" s="25"/>
      <c r="X100" s="21"/>
      <c r="Y100" s="25"/>
      <c r="Z100" s="21">
        <f t="shared" si="13"/>
        <v>0</v>
      </c>
      <c r="AA100" s="25" t="s">
        <v>235</v>
      </c>
      <c r="AB100" s="21" t="s">
        <v>149</v>
      </c>
      <c r="AC100" s="21"/>
      <c r="AE100" s="90" t="s">
        <v>378</v>
      </c>
      <c r="AF100" s="82"/>
      <c r="BQ100" s="83">
        <v>8571</v>
      </c>
      <c r="BR100" s="125">
        <v>731</v>
      </c>
      <c r="BS100" s="33">
        <f t="shared" si="16"/>
        <v>4</v>
      </c>
      <c r="BT100" s="83" t="str">
        <f t="shared" si="17"/>
        <v>Konstrukteur 1 / -planer 1</v>
      </c>
      <c r="BU100" s="20"/>
      <c r="BV100" s="33">
        <v>731</v>
      </c>
      <c r="BW100" s="33">
        <f t="shared" si="14"/>
        <v>4</v>
      </c>
      <c r="BX100" s="83" t="str">
        <f t="shared" si="15"/>
        <v>Konstrukteur 1 / -planer 1</v>
      </c>
    </row>
    <row r="101" spans="1:76" s="19" customFormat="1" x14ac:dyDescent="0.2">
      <c r="A101" s="53">
        <v>0</v>
      </c>
      <c r="B101" s="53">
        <v>1</v>
      </c>
      <c r="C101" s="53">
        <f t="shared" si="12"/>
        <v>1</v>
      </c>
      <c r="D101" s="55"/>
      <c r="E101" s="55"/>
      <c r="F101" s="55"/>
      <c r="G101" s="53"/>
      <c r="H101" s="53"/>
      <c r="I101" s="55"/>
      <c r="J101" s="53"/>
      <c r="K101" s="55"/>
      <c r="L101" s="55">
        <v>1</v>
      </c>
      <c r="M101" s="55"/>
      <c r="N101" s="59"/>
      <c r="O101" s="19" t="s">
        <v>359</v>
      </c>
      <c r="P101" s="15" t="s">
        <v>500</v>
      </c>
      <c r="Q101" s="15">
        <v>97</v>
      </c>
      <c r="R101" s="42" t="s">
        <v>343</v>
      </c>
      <c r="S101" s="27" t="s">
        <v>152</v>
      </c>
      <c r="T101" s="21">
        <v>1952</v>
      </c>
      <c r="U101" s="28" t="s">
        <v>151</v>
      </c>
      <c r="V101" s="21">
        <v>1971</v>
      </c>
      <c r="W101" s="25"/>
      <c r="X101" s="21"/>
      <c r="Y101" s="25"/>
      <c r="Z101" s="21">
        <f t="shared" si="13"/>
        <v>40</v>
      </c>
      <c r="AA101" s="25" t="s">
        <v>696</v>
      </c>
      <c r="AB101" s="21" t="s">
        <v>121</v>
      </c>
      <c r="AC101" s="21"/>
      <c r="AE101" s="90" t="s">
        <v>425</v>
      </c>
      <c r="AF101" s="82"/>
      <c r="BQ101" s="83">
        <v>4245</v>
      </c>
      <c r="BR101" s="125">
        <v>134</v>
      </c>
      <c r="BS101" s="33">
        <f t="shared" si="16"/>
        <v>7</v>
      </c>
      <c r="BT101" s="83" t="str">
        <f t="shared" si="17"/>
        <v>Kaufmännischer Mitarbeiter 4 / Gruppenchef 2</v>
      </c>
      <c r="BU101" s="20"/>
      <c r="BV101" s="125">
        <v>134</v>
      </c>
      <c r="BW101" s="33">
        <f t="shared" si="14"/>
        <v>7</v>
      </c>
      <c r="BX101" s="83" t="str">
        <f t="shared" si="15"/>
        <v>Kaufmännischer Mitarbeiter 4 / Gruppenchef 2</v>
      </c>
    </row>
    <row r="102" spans="1:76" s="19" customFormat="1" ht="25.5" customHeight="1" x14ac:dyDescent="0.2">
      <c r="A102" s="53">
        <v>0</v>
      </c>
      <c r="B102" s="53">
        <v>1</v>
      </c>
      <c r="C102" s="53">
        <f t="shared" ref="C102:C138" si="18">IF(Z102&gt;=10,1,0)</f>
        <v>1</v>
      </c>
      <c r="D102" s="55"/>
      <c r="E102" s="55"/>
      <c r="F102" s="55"/>
      <c r="G102" s="53"/>
      <c r="H102" s="53"/>
      <c r="I102" s="55"/>
      <c r="J102" s="53"/>
      <c r="K102" s="55"/>
      <c r="L102" s="55">
        <v>1</v>
      </c>
      <c r="M102" s="55"/>
      <c r="N102" s="59"/>
      <c r="O102" s="19" t="s">
        <v>357</v>
      </c>
      <c r="P102" s="15" t="s">
        <v>501</v>
      </c>
      <c r="Q102" s="15">
        <v>98</v>
      </c>
      <c r="R102" s="42"/>
      <c r="S102" s="27" t="s">
        <v>207</v>
      </c>
      <c r="T102" s="21">
        <v>1954</v>
      </c>
      <c r="U102" s="28" t="s">
        <v>210</v>
      </c>
      <c r="V102" s="21">
        <v>1971</v>
      </c>
      <c r="W102" s="25"/>
      <c r="X102" s="21"/>
      <c r="Y102" s="25"/>
      <c r="Z102" s="21">
        <f t="shared" ref="Z102:Z126" si="19">$AD$3-V102</f>
        <v>40</v>
      </c>
      <c r="AA102" s="25" t="s">
        <v>209</v>
      </c>
      <c r="AB102" s="21" t="s">
        <v>121</v>
      </c>
      <c r="AC102" s="21"/>
      <c r="AE102" s="90" t="s">
        <v>453</v>
      </c>
      <c r="AF102" s="82"/>
      <c r="BQ102" s="83">
        <v>4266</v>
      </c>
      <c r="BR102" s="125">
        <v>134</v>
      </c>
      <c r="BS102" s="33">
        <f t="shared" si="16"/>
        <v>7</v>
      </c>
      <c r="BT102" s="83" t="str">
        <f t="shared" si="17"/>
        <v>Kaufmännischer Mitarbeiter 4 / Gruppenchef 2</v>
      </c>
      <c r="BU102" s="20"/>
      <c r="BV102" s="125">
        <v>134</v>
      </c>
      <c r="BW102" s="33">
        <f t="shared" si="14"/>
        <v>7</v>
      </c>
      <c r="BX102" s="83" t="str">
        <f t="shared" si="15"/>
        <v>Kaufmännischer Mitarbeiter 4 / Gruppenchef 2</v>
      </c>
    </row>
    <row r="103" spans="1:76" s="19" customFormat="1" x14ac:dyDescent="0.2">
      <c r="A103" s="53">
        <v>0</v>
      </c>
      <c r="B103" s="53">
        <v>1</v>
      </c>
      <c r="C103" s="53">
        <f t="shared" si="18"/>
        <v>1</v>
      </c>
      <c r="D103" s="55"/>
      <c r="E103" s="55"/>
      <c r="F103" s="56"/>
      <c r="G103" s="54"/>
      <c r="H103" s="54"/>
      <c r="I103" s="56"/>
      <c r="J103" s="54"/>
      <c r="K103" s="56"/>
      <c r="L103" s="56">
        <v>1</v>
      </c>
      <c r="M103" s="56"/>
      <c r="N103" s="58"/>
      <c r="O103" s="52" t="s">
        <v>357</v>
      </c>
      <c r="P103" s="15" t="s">
        <v>502</v>
      </c>
      <c r="Q103" s="15">
        <v>99</v>
      </c>
      <c r="R103" s="16"/>
      <c r="S103" s="20" t="s">
        <v>153</v>
      </c>
      <c r="T103" s="21">
        <v>1953</v>
      </c>
      <c r="U103" s="28" t="s">
        <v>215</v>
      </c>
      <c r="V103" s="21">
        <v>1977</v>
      </c>
      <c r="W103" s="25" t="s">
        <v>318</v>
      </c>
      <c r="X103" s="21">
        <v>2000</v>
      </c>
      <c r="Y103" s="28" t="s">
        <v>319</v>
      </c>
      <c r="Z103" s="21">
        <f t="shared" si="19"/>
        <v>34</v>
      </c>
      <c r="AA103" s="25" t="s">
        <v>695</v>
      </c>
      <c r="AB103" s="21" t="s">
        <v>121</v>
      </c>
      <c r="AC103" s="21"/>
      <c r="AE103" s="90" t="s">
        <v>456</v>
      </c>
      <c r="AF103" s="82"/>
      <c r="BQ103" s="83">
        <v>4216</v>
      </c>
      <c r="BR103" s="125">
        <v>162</v>
      </c>
      <c r="BS103" s="33">
        <f t="shared" si="16"/>
        <v>9</v>
      </c>
      <c r="BT103" s="83" t="str">
        <f t="shared" si="17"/>
        <v>Personal-Fachspezialist 2</v>
      </c>
      <c r="BU103" s="20"/>
      <c r="BV103" s="125">
        <v>162</v>
      </c>
      <c r="BW103" s="33">
        <f t="shared" si="14"/>
        <v>9</v>
      </c>
      <c r="BX103" s="83" t="str">
        <f t="shared" si="15"/>
        <v>Personal-Fachspezialist 2</v>
      </c>
    </row>
    <row r="104" spans="1:76" s="19" customFormat="1" x14ac:dyDescent="0.2">
      <c r="A104" s="53">
        <v>0</v>
      </c>
      <c r="B104" s="53">
        <v>1</v>
      </c>
      <c r="C104" s="53">
        <f t="shared" si="18"/>
        <v>1</v>
      </c>
      <c r="D104" s="55"/>
      <c r="E104" s="55"/>
      <c r="F104" s="55"/>
      <c r="G104" s="53"/>
      <c r="H104" s="53"/>
      <c r="I104" s="55"/>
      <c r="J104" s="53"/>
      <c r="K104" s="55"/>
      <c r="L104" s="55">
        <v>1</v>
      </c>
      <c r="M104" s="55"/>
      <c r="N104" s="59"/>
      <c r="O104" s="19" t="s">
        <v>359</v>
      </c>
      <c r="P104" s="15" t="s">
        <v>503</v>
      </c>
      <c r="Q104" s="15">
        <v>100</v>
      </c>
      <c r="R104" s="42"/>
      <c r="S104" s="27" t="s">
        <v>650</v>
      </c>
      <c r="T104" s="21">
        <v>1961</v>
      </c>
      <c r="U104" s="28" t="s">
        <v>155</v>
      </c>
      <c r="V104" s="21">
        <v>1982</v>
      </c>
      <c r="W104" s="25"/>
      <c r="X104" s="21"/>
      <c r="Y104" s="25" t="s">
        <v>323</v>
      </c>
      <c r="Z104" s="21">
        <f t="shared" si="19"/>
        <v>29</v>
      </c>
      <c r="AA104" s="25" t="s">
        <v>696</v>
      </c>
      <c r="AB104" s="21" t="s">
        <v>121</v>
      </c>
      <c r="AC104" s="21"/>
      <c r="AE104" s="90" t="s">
        <v>425</v>
      </c>
      <c r="AF104" s="82"/>
      <c r="BQ104" s="83">
        <v>5581</v>
      </c>
      <c r="BR104" s="125">
        <v>134</v>
      </c>
      <c r="BS104" s="33">
        <f t="shared" si="16"/>
        <v>7</v>
      </c>
      <c r="BT104" s="83" t="str">
        <f t="shared" si="17"/>
        <v>Kaufmännischer Mitarbeiter 4 / Gruppenchef 2</v>
      </c>
      <c r="BU104" s="20"/>
      <c r="BV104" s="125">
        <v>134</v>
      </c>
      <c r="BW104" s="33">
        <f t="shared" si="14"/>
        <v>7</v>
      </c>
      <c r="BX104" s="83" t="str">
        <f t="shared" si="15"/>
        <v>Kaufmännischer Mitarbeiter 4 / Gruppenchef 2</v>
      </c>
    </row>
    <row r="105" spans="1:76" s="19" customFormat="1" x14ac:dyDescent="0.2">
      <c r="A105" s="53">
        <v>0</v>
      </c>
      <c r="B105" s="53">
        <v>1</v>
      </c>
      <c r="C105" s="53">
        <f t="shared" si="18"/>
        <v>1</v>
      </c>
      <c r="D105" s="55"/>
      <c r="E105" s="55"/>
      <c r="F105" s="55"/>
      <c r="G105" s="53"/>
      <c r="H105" s="53"/>
      <c r="I105" s="55"/>
      <c r="J105" s="53"/>
      <c r="K105" s="55"/>
      <c r="L105" s="55">
        <v>1</v>
      </c>
      <c r="M105" s="55"/>
      <c r="N105" s="59"/>
      <c r="O105" s="19" t="s">
        <v>359</v>
      </c>
      <c r="P105" s="15" t="s">
        <v>607</v>
      </c>
      <c r="Q105" s="15">
        <v>101</v>
      </c>
      <c r="R105" s="42"/>
      <c r="S105" s="27" t="s">
        <v>608</v>
      </c>
      <c r="T105" s="21">
        <v>1966</v>
      </c>
      <c r="U105" s="28" t="s">
        <v>151</v>
      </c>
      <c r="V105" s="21">
        <v>1985</v>
      </c>
      <c r="W105" s="25"/>
      <c r="X105" s="21"/>
      <c r="Y105" s="25"/>
      <c r="Z105" s="21">
        <f t="shared" si="19"/>
        <v>26</v>
      </c>
      <c r="AA105" s="25" t="s">
        <v>696</v>
      </c>
      <c r="AB105" s="21" t="s">
        <v>121</v>
      </c>
      <c r="AC105" s="21"/>
      <c r="AE105" s="90" t="s">
        <v>425</v>
      </c>
      <c r="AF105" s="82"/>
      <c r="BQ105" s="83">
        <v>4352</v>
      </c>
      <c r="BR105" s="125">
        <v>134</v>
      </c>
      <c r="BS105" s="33">
        <f t="shared" si="16"/>
        <v>7</v>
      </c>
      <c r="BT105" s="83" t="str">
        <f t="shared" si="17"/>
        <v>Kaufmännischer Mitarbeiter 4 / Gruppenchef 2</v>
      </c>
      <c r="BU105" s="20"/>
      <c r="BV105" s="125">
        <v>134</v>
      </c>
      <c r="BW105" s="33">
        <f t="shared" si="14"/>
        <v>7</v>
      </c>
      <c r="BX105" s="83" t="str">
        <f t="shared" si="15"/>
        <v>Kaufmännischer Mitarbeiter 4 / Gruppenchef 2</v>
      </c>
    </row>
    <row r="106" spans="1:76" s="19" customFormat="1" x14ac:dyDescent="0.2">
      <c r="A106" s="53">
        <v>0</v>
      </c>
      <c r="B106" s="53">
        <v>1</v>
      </c>
      <c r="C106" s="53">
        <f t="shared" si="18"/>
        <v>1</v>
      </c>
      <c r="D106" s="55"/>
      <c r="E106" s="55"/>
      <c r="F106" s="55"/>
      <c r="G106" s="53"/>
      <c r="H106" s="53"/>
      <c r="I106" s="55"/>
      <c r="J106" s="53"/>
      <c r="K106" s="55"/>
      <c r="L106" s="55">
        <v>1</v>
      </c>
      <c r="M106" s="55"/>
      <c r="N106" s="59"/>
      <c r="O106" s="19" t="s">
        <v>359</v>
      </c>
      <c r="P106" s="15" t="s">
        <v>508</v>
      </c>
      <c r="Q106" s="15">
        <v>102</v>
      </c>
      <c r="R106" s="42"/>
      <c r="S106" s="27" t="s">
        <v>164</v>
      </c>
      <c r="T106" s="21">
        <v>1970</v>
      </c>
      <c r="U106" s="28" t="s">
        <v>165</v>
      </c>
      <c r="V106" s="21">
        <v>1990</v>
      </c>
      <c r="W106" s="25"/>
      <c r="X106" s="21"/>
      <c r="Y106" s="25"/>
      <c r="Z106" s="21">
        <f t="shared" si="19"/>
        <v>21</v>
      </c>
      <c r="AA106" s="25" t="s">
        <v>696</v>
      </c>
      <c r="AB106" s="21" t="s">
        <v>121</v>
      </c>
      <c r="AC106" s="21"/>
      <c r="AE106" s="90" t="s">
        <v>425</v>
      </c>
      <c r="AF106" s="82"/>
      <c r="BQ106" s="83">
        <v>5604</v>
      </c>
      <c r="BR106" s="125">
        <v>134</v>
      </c>
      <c r="BS106" s="33">
        <f t="shared" si="16"/>
        <v>7</v>
      </c>
      <c r="BT106" s="83" t="str">
        <f t="shared" si="17"/>
        <v>Kaufmännischer Mitarbeiter 4 / Gruppenchef 2</v>
      </c>
      <c r="BU106" s="20"/>
      <c r="BV106" s="125">
        <v>134</v>
      </c>
      <c r="BW106" s="33">
        <f t="shared" si="14"/>
        <v>7</v>
      </c>
      <c r="BX106" s="83" t="str">
        <f t="shared" si="15"/>
        <v>Kaufmännischer Mitarbeiter 4 / Gruppenchef 2</v>
      </c>
    </row>
    <row r="107" spans="1:76" s="19" customFormat="1" ht="38.25" customHeight="1" x14ac:dyDescent="0.2">
      <c r="A107" s="53">
        <v>0</v>
      </c>
      <c r="B107" s="53"/>
      <c r="C107" s="53">
        <f t="shared" si="18"/>
        <v>0</v>
      </c>
      <c r="D107" s="55"/>
      <c r="E107" s="55"/>
      <c r="F107" s="55"/>
      <c r="G107" s="53"/>
      <c r="H107" s="53"/>
      <c r="I107" s="55"/>
      <c r="J107" s="53"/>
      <c r="K107" s="55"/>
      <c r="L107" s="55">
        <v>1</v>
      </c>
      <c r="M107" s="55"/>
      <c r="N107" s="59"/>
      <c r="O107" s="19" t="s">
        <v>357</v>
      </c>
      <c r="P107" s="15" t="s">
        <v>504</v>
      </c>
      <c r="Q107" s="15">
        <v>103</v>
      </c>
      <c r="R107" s="42"/>
      <c r="S107" s="27" t="s">
        <v>157</v>
      </c>
      <c r="T107" s="21">
        <v>1976</v>
      </c>
      <c r="U107" s="28" t="s">
        <v>320</v>
      </c>
      <c r="V107" s="21">
        <v>2002</v>
      </c>
      <c r="W107" s="25" t="s">
        <v>321</v>
      </c>
      <c r="X107" s="21">
        <v>2005</v>
      </c>
      <c r="Y107" s="25"/>
      <c r="Z107" s="21">
        <f t="shared" si="19"/>
        <v>9</v>
      </c>
      <c r="AA107" s="25" t="s">
        <v>694</v>
      </c>
      <c r="AB107" s="21" t="s">
        <v>121</v>
      </c>
      <c r="AC107" s="21"/>
      <c r="AE107" s="90" t="s">
        <v>455</v>
      </c>
      <c r="AF107" s="82"/>
      <c r="BQ107" s="83">
        <v>6753</v>
      </c>
      <c r="BR107" s="125">
        <v>223</v>
      </c>
      <c r="BS107" s="33">
        <f t="shared" si="16"/>
        <v>10</v>
      </c>
      <c r="BT107" s="83" t="str">
        <f t="shared" si="17"/>
        <v>Finanz-Fachspezialist / Controller 3</v>
      </c>
      <c r="BU107" s="20"/>
      <c r="BV107" s="125">
        <v>223</v>
      </c>
      <c r="BW107" s="33">
        <f t="shared" ref="BW107:BW126" si="20">VLOOKUP($BV107,Funktionsbezeichnungen,3,0)</f>
        <v>10</v>
      </c>
      <c r="BX107" s="83" t="str">
        <f t="shared" ref="BX107:BX126" si="21">VLOOKUP($BV107,Funktionsbezeichnungen,2,0)</f>
        <v>Finanz-Fachspezialist / Controller 3</v>
      </c>
    </row>
    <row r="108" spans="1:76" s="19" customFormat="1" x14ac:dyDescent="0.2">
      <c r="A108" s="53">
        <v>0</v>
      </c>
      <c r="B108" s="53">
        <v>1</v>
      </c>
      <c r="C108" s="53">
        <f t="shared" si="18"/>
        <v>1</v>
      </c>
      <c r="D108" s="55"/>
      <c r="E108" s="55"/>
      <c r="F108" s="55"/>
      <c r="G108" s="53"/>
      <c r="H108" s="53"/>
      <c r="I108" s="55"/>
      <c r="J108" s="53"/>
      <c r="K108" s="55"/>
      <c r="L108" s="55">
        <v>1</v>
      </c>
      <c r="M108" s="55"/>
      <c r="N108" s="59"/>
      <c r="O108" s="19" t="s">
        <v>360</v>
      </c>
      <c r="P108" s="15" t="s">
        <v>582</v>
      </c>
      <c r="Q108" s="15">
        <v>104</v>
      </c>
      <c r="R108" s="42"/>
      <c r="S108" s="27" t="s">
        <v>583</v>
      </c>
      <c r="T108" s="21">
        <v>1959</v>
      </c>
      <c r="U108" s="28" t="s">
        <v>397</v>
      </c>
      <c r="V108" s="21">
        <v>1976</v>
      </c>
      <c r="W108" s="25"/>
      <c r="X108" s="21"/>
      <c r="Y108" s="25"/>
      <c r="Z108" s="21">
        <f t="shared" si="19"/>
        <v>35</v>
      </c>
      <c r="AA108" s="25" t="s">
        <v>584</v>
      </c>
      <c r="AB108" s="21" t="s">
        <v>142</v>
      </c>
      <c r="AC108" s="21"/>
      <c r="AE108" s="90" t="s">
        <v>585</v>
      </c>
      <c r="AF108" s="82"/>
      <c r="BQ108" s="83">
        <v>5637</v>
      </c>
      <c r="BR108" s="125">
        <v>133</v>
      </c>
      <c r="BS108" s="33">
        <f t="shared" ref="BS108:BS126" si="22">VLOOKUP($BR108,Funktionsbezeichnungen,3,0)</f>
        <v>6</v>
      </c>
      <c r="BT108" s="83" t="str">
        <f t="shared" ref="BT108:BT126" si="23">VLOOKUP($BR108,Funktionsbezeichnungen,2,0)</f>
        <v>Kaufmännischer Mitarbeiter 3 / Gruppenchef 1</v>
      </c>
      <c r="BU108" s="20"/>
      <c r="BV108" s="125">
        <v>133</v>
      </c>
      <c r="BW108" s="33">
        <f t="shared" si="20"/>
        <v>6</v>
      </c>
      <c r="BX108" s="83" t="str">
        <f t="shared" si="21"/>
        <v>Kaufmännischer Mitarbeiter 3 / Gruppenchef 1</v>
      </c>
    </row>
    <row r="109" spans="1:76" s="19" customFormat="1" x14ac:dyDescent="0.2">
      <c r="A109" s="53">
        <v>0</v>
      </c>
      <c r="B109" s="53">
        <v>1</v>
      </c>
      <c r="C109" s="53">
        <f t="shared" si="18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357</v>
      </c>
      <c r="P109" s="15" t="s">
        <v>507</v>
      </c>
      <c r="Q109" s="15">
        <v>105</v>
      </c>
      <c r="R109" s="42"/>
      <c r="S109" s="27" t="s">
        <v>259</v>
      </c>
      <c r="T109" s="21">
        <v>1957</v>
      </c>
      <c r="U109" s="28" t="s">
        <v>151</v>
      </c>
      <c r="V109" s="21">
        <v>1977</v>
      </c>
      <c r="W109" s="25"/>
      <c r="X109" s="21"/>
      <c r="Y109" s="25"/>
      <c r="Z109" s="21">
        <f t="shared" si="19"/>
        <v>34</v>
      </c>
      <c r="AA109" s="25" t="s">
        <v>156</v>
      </c>
      <c r="AB109" s="21" t="s">
        <v>142</v>
      </c>
      <c r="AC109" s="21"/>
      <c r="AE109" s="90" t="s">
        <v>457</v>
      </c>
      <c r="AF109" s="82"/>
      <c r="BQ109" s="83">
        <v>5629</v>
      </c>
      <c r="BR109" s="125">
        <v>133</v>
      </c>
      <c r="BS109" s="33">
        <f t="shared" si="22"/>
        <v>6</v>
      </c>
      <c r="BT109" s="83" t="str">
        <f t="shared" si="23"/>
        <v>Kaufmännischer Mitarbeiter 3 / Gruppenchef 1</v>
      </c>
      <c r="BU109" s="20"/>
      <c r="BV109" s="125">
        <v>133</v>
      </c>
      <c r="BW109" s="33">
        <f t="shared" si="20"/>
        <v>6</v>
      </c>
      <c r="BX109" s="83" t="str">
        <f t="shared" si="21"/>
        <v>Kaufmännischer Mitarbeiter 3 / Gruppenchef 1</v>
      </c>
    </row>
    <row r="110" spans="1:76" s="19" customFormat="1" x14ac:dyDescent="0.2">
      <c r="A110" s="53">
        <v>0</v>
      </c>
      <c r="B110" s="53">
        <v>1</v>
      </c>
      <c r="C110" s="53">
        <f t="shared" si="18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357</v>
      </c>
      <c r="P110" s="15" t="s">
        <v>506</v>
      </c>
      <c r="Q110" s="15">
        <v>106</v>
      </c>
      <c r="R110" s="42"/>
      <c r="S110" s="27" t="s">
        <v>291</v>
      </c>
      <c r="T110" s="21">
        <v>1967</v>
      </c>
      <c r="U110" s="28" t="s">
        <v>151</v>
      </c>
      <c r="V110" s="21">
        <v>1987</v>
      </c>
      <c r="W110" s="25"/>
      <c r="X110" s="21"/>
      <c r="Y110" s="25"/>
      <c r="Z110" s="21">
        <f t="shared" si="19"/>
        <v>24</v>
      </c>
      <c r="AA110" s="25" t="s">
        <v>691</v>
      </c>
      <c r="AB110" s="21" t="s">
        <v>142</v>
      </c>
      <c r="AC110" s="21"/>
      <c r="AE110" s="90" t="s">
        <v>457</v>
      </c>
      <c r="AF110" s="82"/>
      <c r="BQ110" s="83">
        <v>7700</v>
      </c>
      <c r="BR110" s="125">
        <v>212</v>
      </c>
      <c r="BS110" s="33">
        <f t="shared" si="22"/>
        <v>5</v>
      </c>
      <c r="BT110" s="83" t="str">
        <f t="shared" si="23"/>
        <v>Buchhalter 2</v>
      </c>
      <c r="BU110" s="20"/>
      <c r="BV110" s="125">
        <v>212</v>
      </c>
      <c r="BW110" s="33">
        <f t="shared" si="20"/>
        <v>5</v>
      </c>
      <c r="BX110" s="83" t="str">
        <f t="shared" si="21"/>
        <v>Buchhalter 2</v>
      </c>
    </row>
    <row r="111" spans="1:76" s="19" customFormat="1" ht="25.5" customHeight="1" x14ac:dyDescent="0.2">
      <c r="A111" s="53">
        <v>0</v>
      </c>
      <c r="B111" s="53"/>
      <c r="C111" s="53">
        <f t="shared" si="18"/>
        <v>0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358</v>
      </c>
      <c r="P111" s="15" t="s">
        <v>509</v>
      </c>
      <c r="Q111" s="15">
        <v>107</v>
      </c>
      <c r="R111" s="42"/>
      <c r="S111" s="27" t="s">
        <v>244</v>
      </c>
      <c r="T111" s="21">
        <v>1976</v>
      </c>
      <c r="U111" s="28" t="s">
        <v>243</v>
      </c>
      <c r="V111" s="21">
        <v>2002</v>
      </c>
      <c r="W111" s="25"/>
      <c r="X111" s="21"/>
      <c r="Y111" s="25" t="s">
        <v>327</v>
      </c>
      <c r="Z111" s="21">
        <f t="shared" si="19"/>
        <v>9</v>
      </c>
      <c r="AA111" s="25" t="s">
        <v>326</v>
      </c>
      <c r="AB111" s="21" t="s">
        <v>142</v>
      </c>
      <c r="AC111" s="21"/>
      <c r="AE111" s="90" t="s">
        <v>375</v>
      </c>
      <c r="AF111" s="82"/>
      <c r="BQ111" s="83">
        <v>8655</v>
      </c>
      <c r="BR111" s="125">
        <v>541</v>
      </c>
      <c r="BS111" s="33">
        <f t="shared" si="22"/>
        <v>6</v>
      </c>
      <c r="BT111" s="83" t="str">
        <f t="shared" si="23"/>
        <v>Technischer Sachbearbeiter 1</v>
      </c>
      <c r="BU111" s="20"/>
      <c r="BV111" s="125">
        <v>351</v>
      </c>
      <c r="BW111" s="33">
        <f t="shared" si="20"/>
        <v>7</v>
      </c>
      <c r="BX111" s="83" t="str">
        <f t="shared" si="21"/>
        <v>Marketing - / Product - Manager 1</v>
      </c>
    </row>
    <row r="112" spans="1:76" s="19" customFormat="1" x14ac:dyDescent="0.2">
      <c r="A112" s="53">
        <v>0</v>
      </c>
      <c r="B112" s="53">
        <v>1</v>
      </c>
      <c r="C112" s="53">
        <f t="shared" si="18"/>
        <v>0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357</v>
      </c>
      <c r="P112" s="15" t="s">
        <v>510</v>
      </c>
      <c r="Q112" s="15">
        <v>108</v>
      </c>
      <c r="R112" s="42"/>
      <c r="S112" s="27" t="s">
        <v>278</v>
      </c>
      <c r="T112" s="21">
        <v>1985</v>
      </c>
      <c r="U112" s="28" t="s">
        <v>279</v>
      </c>
      <c r="V112" s="21">
        <v>2005</v>
      </c>
      <c r="W112" s="25"/>
      <c r="X112" s="21"/>
      <c r="Y112" s="25"/>
      <c r="Z112" s="21">
        <f t="shared" si="19"/>
        <v>6</v>
      </c>
      <c r="AA112" s="25" t="s">
        <v>691</v>
      </c>
      <c r="AB112" s="21" t="s">
        <v>142</v>
      </c>
      <c r="AC112" s="21"/>
      <c r="AE112" s="90" t="s">
        <v>457</v>
      </c>
      <c r="AF112" s="82"/>
      <c r="BQ112" s="83">
        <v>6762</v>
      </c>
      <c r="BR112" s="125">
        <v>212</v>
      </c>
      <c r="BS112" s="33">
        <f t="shared" si="22"/>
        <v>5</v>
      </c>
      <c r="BT112" s="83" t="str">
        <f t="shared" si="23"/>
        <v>Buchhalter 2</v>
      </c>
      <c r="BU112" s="20"/>
      <c r="BV112" s="125">
        <v>212</v>
      </c>
      <c r="BW112" s="33">
        <f t="shared" si="20"/>
        <v>5</v>
      </c>
      <c r="BX112" s="83" t="str">
        <f t="shared" si="21"/>
        <v>Buchhalter 2</v>
      </c>
    </row>
    <row r="113" spans="1:76" s="19" customFormat="1" x14ac:dyDescent="0.2">
      <c r="A113" s="53">
        <v>0</v>
      </c>
      <c r="B113" s="53"/>
      <c r="C113" s="53">
        <f t="shared" si="18"/>
        <v>1</v>
      </c>
      <c r="D113" s="55"/>
      <c r="E113" s="55"/>
      <c r="F113" s="55"/>
      <c r="G113" s="53"/>
      <c r="H113" s="53"/>
      <c r="I113" s="55"/>
      <c r="J113" s="53"/>
      <c r="K113" s="55"/>
      <c r="L113" s="55"/>
      <c r="M113" s="55">
        <v>1</v>
      </c>
      <c r="N113" s="59"/>
      <c r="O113" s="19" t="s">
        <v>361</v>
      </c>
      <c r="P113" s="15" t="s">
        <v>511</v>
      </c>
      <c r="Q113" s="15">
        <v>109</v>
      </c>
      <c r="R113" s="42" t="s">
        <v>341</v>
      </c>
      <c r="S113" s="27" t="s">
        <v>159</v>
      </c>
      <c r="T113" s="21">
        <v>1959</v>
      </c>
      <c r="U113" s="28" t="s">
        <v>126</v>
      </c>
      <c r="V113" s="21">
        <v>1979</v>
      </c>
      <c r="W113" s="25"/>
      <c r="X113" s="21"/>
      <c r="Y113" s="25" t="s">
        <v>340</v>
      </c>
      <c r="Z113" s="21">
        <f t="shared" si="19"/>
        <v>32</v>
      </c>
      <c r="AA113" s="25" t="s">
        <v>160</v>
      </c>
      <c r="AB113" s="21" t="s">
        <v>105</v>
      </c>
      <c r="AC113" s="21"/>
      <c r="AE113" s="90" t="s">
        <v>426</v>
      </c>
      <c r="AF113" s="82"/>
      <c r="BQ113" s="83">
        <v>4226</v>
      </c>
      <c r="BR113" s="125">
        <v>413</v>
      </c>
      <c r="BS113" s="33">
        <f t="shared" si="22"/>
        <v>8</v>
      </c>
      <c r="BT113" s="83" t="str">
        <f t="shared" si="23"/>
        <v>Senior System-Controller</v>
      </c>
      <c r="BU113" s="20"/>
      <c r="BV113" s="125">
        <v>413</v>
      </c>
      <c r="BW113" s="33">
        <f t="shared" si="20"/>
        <v>8</v>
      </c>
      <c r="BX113" s="83" t="str">
        <f t="shared" si="21"/>
        <v>Senior System-Controller</v>
      </c>
    </row>
    <row r="114" spans="1:76" s="19" customFormat="1" ht="25.5" customHeight="1" x14ac:dyDescent="0.2">
      <c r="A114" s="53">
        <v>0</v>
      </c>
      <c r="B114" s="53"/>
      <c r="C114" s="53">
        <f t="shared" si="18"/>
        <v>1</v>
      </c>
      <c r="D114" s="55"/>
      <c r="E114" s="55"/>
      <c r="F114" s="55"/>
      <c r="G114" s="53">
        <v>1</v>
      </c>
      <c r="H114" s="53"/>
      <c r="I114" s="55"/>
      <c r="J114" s="53"/>
      <c r="K114" s="55"/>
      <c r="L114" s="55"/>
      <c r="M114" s="55">
        <v>1</v>
      </c>
      <c r="N114" s="59"/>
      <c r="O114" s="19" t="s">
        <v>361</v>
      </c>
      <c r="P114" s="15" t="s">
        <v>533</v>
      </c>
      <c r="Q114" s="15">
        <v>110</v>
      </c>
      <c r="R114" s="42"/>
      <c r="S114" s="27" t="s">
        <v>532</v>
      </c>
      <c r="T114" s="21">
        <v>1966</v>
      </c>
      <c r="U114" s="28" t="s">
        <v>534</v>
      </c>
      <c r="V114" s="21">
        <v>1992</v>
      </c>
      <c r="W114" s="25" t="s">
        <v>535</v>
      </c>
      <c r="X114" s="21">
        <v>1995</v>
      </c>
      <c r="Y114" s="25" t="s">
        <v>211</v>
      </c>
      <c r="Z114" s="21">
        <f t="shared" si="19"/>
        <v>19</v>
      </c>
      <c r="AA114" s="25" t="s">
        <v>692</v>
      </c>
      <c r="AB114" s="21" t="s">
        <v>105</v>
      </c>
      <c r="AC114" s="21"/>
      <c r="AE114" s="90" t="s">
        <v>537</v>
      </c>
      <c r="AF114" s="82"/>
      <c r="BQ114" s="83">
        <v>3203</v>
      </c>
      <c r="BR114" s="125">
        <v>443</v>
      </c>
      <c r="BS114" s="33">
        <f t="shared" si="22"/>
        <v>9</v>
      </c>
      <c r="BT114" s="83" t="str">
        <f t="shared" si="23"/>
        <v>System-Spezialist 3</v>
      </c>
      <c r="BU114" s="20"/>
      <c r="BV114" s="125">
        <v>413</v>
      </c>
      <c r="BW114" s="33">
        <f t="shared" si="20"/>
        <v>8</v>
      </c>
      <c r="BX114" s="83" t="str">
        <f t="shared" si="21"/>
        <v>Senior System-Controller</v>
      </c>
    </row>
    <row r="115" spans="1:76" s="19" customFormat="1" x14ac:dyDescent="0.2">
      <c r="A115" s="53">
        <v>0</v>
      </c>
      <c r="B115" s="53"/>
      <c r="C115" s="53">
        <f t="shared" si="18"/>
        <v>1</v>
      </c>
      <c r="D115" s="55"/>
      <c r="E115" s="55"/>
      <c r="F115" s="55"/>
      <c r="G115" s="53"/>
      <c r="H115" s="53"/>
      <c r="I115" s="55"/>
      <c r="J115" s="53"/>
      <c r="K115" s="55"/>
      <c r="L115" s="55"/>
      <c r="M115" s="55">
        <v>1</v>
      </c>
      <c r="N115" s="59"/>
      <c r="O115" s="19" t="s">
        <v>361</v>
      </c>
      <c r="P115" s="15" t="s">
        <v>512</v>
      </c>
      <c r="Q115" s="15">
        <v>111</v>
      </c>
      <c r="R115" s="42"/>
      <c r="S115" s="27" t="s">
        <v>204</v>
      </c>
      <c r="T115" s="21">
        <v>1978</v>
      </c>
      <c r="U115" s="28" t="s">
        <v>277</v>
      </c>
      <c r="V115" s="21">
        <v>1999</v>
      </c>
      <c r="W115" s="25"/>
      <c r="X115" s="21"/>
      <c r="Y115" s="25" t="s">
        <v>316</v>
      </c>
      <c r="Z115" s="21">
        <f t="shared" si="19"/>
        <v>12</v>
      </c>
      <c r="AA115" s="25" t="s">
        <v>205</v>
      </c>
      <c r="AB115" s="21" t="s">
        <v>121</v>
      </c>
      <c r="AC115" s="21"/>
      <c r="AE115" s="90" t="s">
        <v>427</v>
      </c>
      <c r="AF115" s="82"/>
      <c r="BQ115" s="83">
        <v>6755</v>
      </c>
      <c r="BR115" s="125">
        <v>422</v>
      </c>
      <c r="BS115" s="33">
        <f t="shared" si="22"/>
        <v>6</v>
      </c>
      <c r="BT115" s="83" t="str">
        <f t="shared" si="23"/>
        <v>IC-Berater / -Techniker 2 / LAN-Grundstufe</v>
      </c>
      <c r="BU115" s="20"/>
      <c r="BV115" s="125">
        <v>422</v>
      </c>
      <c r="BW115" s="33">
        <f t="shared" si="20"/>
        <v>6</v>
      </c>
      <c r="BX115" s="83" t="str">
        <f t="shared" si="21"/>
        <v>IC-Berater / -Techniker 2 / LAN-Grundstufe</v>
      </c>
    </row>
    <row r="116" spans="1:76" s="19" customFormat="1" x14ac:dyDescent="0.2">
      <c r="A116" s="53">
        <v>0</v>
      </c>
      <c r="B116" s="53">
        <v>1</v>
      </c>
      <c r="C116" s="53">
        <f t="shared" si="18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357</v>
      </c>
      <c r="P116" s="15" t="s">
        <v>513</v>
      </c>
      <c r="Q116" s="15">
        <v>112</v>
      </c>
      <c r="R116" s="42" t="s">
        <v>344</v>
      </c>
      <c r="S116" s="27" t="s">
        <v>272</v>
      </c>
      <c r="T116" s="21">
        <v>1967</v>
      </c>
      <c r="U116" s="28" t="s">
        <v>274</v>
      </c>
      <c r="V116" s="21">
        <v>1986</v>
      </c>
      <c r="W116" s="25"/>
      <c r="X116" s="21"/>
      <c r="Y116" s="25"/>
      <c r="Z116" s="21">
        <f t="shared" si="19"/>
        <v>25</v>
      </c>
      <c r="AA116" s="25" t="s">
        <v>693</v>
      </c>
      <c r="AB116" s="21" t="s">
        <v>121</v>
      </c>
      <c r="AC116" s="21"/>
      <c r="AE116" s="90" t="s">
        <v>454</v>
      </c>
      <c r="AF116" s="82"/>
      <c r="BQ116" s="83">
        <v>4289</v>
      </c>
      <c r="BR116" s="125">
        <v>141</v>
      </c>
      <c r="BS116" s="33">
        <f t="shared" si="22"/>
        <v>8</v>
      </c>
      <c r="BT116" s="83" t="str">
        <f t="shared" si="23"/>
        <v>Kaufmännischer Fachspezialist 1</v>
      </c>
      <c r="BU116" s="20"/>
      <c r="BV116" s="125">
        <v>141</v>
      </c>
      <c r="BW116" s="33">
        <f t="shared" si="20"/>
        <v>8</v>
      </c>
      <c r="BX116" s="83" t="str">
        <f t="shared" si="21"/>
        <v>Kaufmännischer Fachspezialist 1</v>
      </c>
    </row>
    <row r="117" spans="1:76" s="19" customFormat="1" x14ac:dyDescent="0.2">
      <c r="A117" s="53">
        <v>0</v>
      </c>
      <c r="B117" s="53">
        <v>1</v>
      </c>
      <c r="C117" s="53">
        <f t="shared" si="18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358</v>
      </c>
      <c r="P117" s="15" t="s">
        <v>514</v>
      </c>
      <c r="Q117" s="15">
        <v>113</v>
      </c>
      <c r="R117" s="42"/>
      <c r="S117" s="27" t="s">
        <v>230</v>
      </c>
      <c r="T117" s="21">
        <v>1965</v>
      </c>
      <c r="U117" s="28" t="s">
        <v>151</v>
      </c>
      <c r="V117" s="21">
        <v>1984</v>
      </c>
      <c r="W117" s="25"/>
      <c r="X117" s="21"/>
      <c r="Y117" s="25"/>
      <c r="Z117" s="21">
        <f t="shared" si="19"/>
        <v>27</v>
      </c>
      <c r="AA117" s="25" t="s">
        <v>339</v>
      </c>
      <c r="AB117" s="21" t="s">
        <v>121</v>
      </c>
      <c r="AC117" s="21"/>
      <c r="AE117" s="90" t="s">
        <v>425</v>
      </c>
      <c r="AF117" s="82"/>
      <c r="BQ117" s="83">
        <v>5626</v>
      </c>
      <c r="BR117" s="125">
        <v>134</v>
      </c>
      <c r="BS117" s="33">
        <f t="shared" si="22"/>
        <v>7</v>
      </c>
      <c r="BT117" s="83" t="str">
        <f t="shared" si="23"/>
        <v>Kaufmännischer Mitarbeiter 4 / Gruppenchef 2</v>
      </c>
      <c r="BU117" s="20"/>
      <c r="BV117" s="125">
        <v>134</v>
      </c>
      <c r="BW117" s="33">
        <f t="shared" si="20"/>
        <v>7</v>
      </c>
      <c r="BX117" s="83" t="str">
        <f t="shared" si="21"/>
        <v>Kaufmännischer Mitarbeiter 4 / Gruppenchef 2</v>
      </c>
    </row>
    <row r="118" spans="1:76" s="19" customFormat="1" x14ac:dyDescent="0.2">
      <c r="A118" s="53">
        <v>0</v>
      </c>
      <c r="B118" s="53">
        <v>1</v>
      </c>
      <c r="C118" s="53">
        <f t="shared" si="18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360</v>
      </c>
      <c r="P118" s="15" t="s">
        <v>505</v>
      </c>
      <c r="Q118" s="15">
        <v>114</v>
      </c>
      <c r="R118" s="42"/>
      <c r="S118" s="27" t="s">
        <v>396</v>
      </c>
      <c r="T118" s="21">
        <v>1965</v>
      </c>
      <c r="U118" s="28" t="s">
        <v>397</v>
      </c>
      <c r="V118" s="21">
        <v>1985</v>
      </c>
      <c r="W118" s="25"/>
      <c r="X118" s="21"/>
      <c r="Y118" s="25"/>
      <c r="Z118" s="21">
        <f t="shared" si="19"/>
        <v>26</v>
      </c>
      <c r="AA118" s="25" t="s">
        <v>339</v>
      </c>
      <c r="AB118" s="21" t="s">
        <v>121</v>
      </c>
      <c r="AC118" s="21"/>
      <c r="AE118" s="90" t="s">
        <v>425</v>
      </c>
      <c r="AF118" s="82"/>
      <c r="BQ118" s="83">
        <v>5633</v>
      </c>
      <c r="BR118" s="125">
        <v>134</v>
      </c>
      <c r="BS118" s="33">
        <f t="shared" si="22"/>
        <v>7</v>
      </c>
      <c r="BT118" s="83" t="str">
        <f t="shared" si="23"/>
        <v>Kaufmännischer Mitarbeiter 4 / Gruppenchef 2</v>
      </c>
      <c r="BU118" s="20"/>
      <c r="BV118" s="125">
        <v>134</v>
      </c>
      <c r="BW118" s="33">
        <f t="shared" si="20"/>
        <v>7</v>
      </c>
      <c r="BX118" s="83" t="str">
        <f t="shared" si="21"/>
        <v>Kaufmännischer Mitarbeiter 4 / Gruppenchef 2</v>
      </c>
    </row>
    <row r="119" spans="1:76" s="19" customFormat="1" x14ac:dyDescent="0.2">
      <c r="A119" s="53">
        <v>0</v>
      </c>
      <c r="B119" s="53">
        <v>1</v>
      </c>
      <c r="C119" s="53">
        <f t="shared" si="18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357</v>
      </c>
      <c r="P119" s="15" t="s">
        <v>516</v>
      </c>
      <c r="Q119" s="15">
        <v>115</v>
      </c>
      <c r="R119" s="42"/>
      <c r="S119" s="27" t="s">
        <v>191</v>
      </c>
      <c r="T119" s="21">
        <v>1948</v>
      </c>
      <c r="U119" s="28" t="s">
        <v>162</v>
      </c>
      <c r="V119" s="21">
        <v>1975</v>
      </c>
      <c r="W119" s="25"/>
      <c r="X119" s="21"/>
      <c r="Y119" s="25"/>
      <c r="Z119" s="21">
        <f t="shared" si="19"/>
        <v>36</v>
      </c>
      <c r="AA119" s="25" t="s">
        <v>414</v>
      </c>
      <c r="AB119" s="21" t="s">
        <v>142</v>
      </c>
      <c r="AC119" s="21"/>
      <c r="AE119" s="90" t="s">
        <v>428</v>
      </c>
      <c r="AF119" s="82"/>
      <c r="BQ119" s="83">
        <v>5618</v>
      </c>
      <c r="BR119" s="125">
        <v>112</v>
      </c>
      <c r="BS119" s="33">
        <f t="shared" si="22"/>
        <v>5</v>
      </c>
      <c r="BT119" s="83" t="str">
        <f t="shared" si="23"/>
        <v>Réceptionist / Telefonist / Service-Disponent 2</v>
      </c>
      <c r="BU119" s="20"/>
      <c r="BV119" s="125">
        <v>112</v>
      </c>
      <c r="BW119" s="33">
        <f t="shared" si="20"/>
        <v>5</v>
      </c>
      <c r="BX119" s="83" t="str">
        <f t="shared" si="21"/>
        <v>Réceptionist / Telefonist / Service-Disponent 2</v>
      </c>
    </row>
    <row r="120" spans="1:76" s="19" customFormat="1" x14ac:dyDescent="0.2">
      <c r="A120" s="53">
        <v>0</v>
      </c>
      <c r="B120" s="53">
        <v>1</v>
      </c>
      <c r="C120" s="53">
        <f t="shared" si="18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357</v>
      </c>
      <c r="P120" s="15" t="s">
        <v>579</v>
      </c>
      <c r="Q120" s="15">
        <v>116</v>
      </c>
      <c r="R120" s="42"/>
      <c r="S120" s="27" t="s">
        <v>580</v>
      </c>
      <c r="T120" s="21">
        <v>1965</v>
      </c>
      <c r="U120" s="28" t="s">
        <v>581</v>
      </c>
      <c r="V120" s="21">
        <v>1985</v>
      </c>
      <c r="W120" s="25"/>
      <c r="X120" s="21"/>
      <c r="Y120" s="25"/>
      <c r="Z120" s="21">
        <f t="shared" si="19"/>
        <v>26</v>
      </c>
      <c r="AA120" s="25" t="s">
        <v>414</v>
      </c>
      <c r="AB120" s="21" t="s">
        <v>142</v>
      </c>
      <c r="AC120" s="21"/>
      <c r="AE120" s="90" t="s">
        <v>428</v>
      </c>
      <c r="AF120" s="82"/>
      <c r="BQ120" s="83">
        <v>7703</v>
      </c>
      <c r="BR120" s="125">
        <v>112</v>
      </c>
      <c r="BS120" s="33">
        <f t="shared" si="22"/>
        <v>5</v>
      </c>
      <c r="BT120" s="83" t="str">
        <f t="shared" si="23"/>
        <v>Réceptionist / Telefonist / Service-Disponent 2</v>
      </c>
      <c r="BU120" s="20"/>
      <c r="BV120" s="125">
        <v>112</v>
      </c>
      <c r="BW120" s="33">
        <f t="shared" si="20"/>
        <v>5</v>
      </c>
      <c r="BX120" s="83" t="str">
        <f t="shared" si="21"/>
        <v>Réceptionist / Telefonist / Service-Disponent 2</v>
      </c>
    </row>
    <row r="121" spans="1:76" s="19" customFormat="1" x14ac:dyDescent="0.2">
      <c r="A121" s="53">
        <v>0</v>
      </c>
      <c r="B121" s="53">
        <v>1</v>
      </c>
      <c r="C121" s="53">
        <f t="shared" si="18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357</v>
      </c>
      <c r="P121" s="15" t="s">
        <v>517</v>
      </c>
      <c r="Q121" s="15">
        <v>117</v>
      </c>
      <c r="R121" s="42"/>
      <c r="S121" s="27" t="s">
        <v>236</v>
      </c>
      <c r="T121" s="21">
        <v>1970</v>
      </c>
      <c r="U121" s="28" t="s">
        <v>264</v>
      </c>
      <c r="V121" s="21">
        <v>1987</v>
      </c>
      <c r="W121" s="25"/>
      <c r="X121" s="21"/>
      <c r="Y121" s="25"/>
      <c r="Z121" s="21">
        <f t="shared" si="19"/>
        <v>24</v>
      </c>
      <c r="AA121" s="25" t="s">
        <v>414</v>
      </c>
      <c r="AB121" s="21" t="s">
        <v>142</v>
      </c>
      <c r="AC121" s="21"/>
      <c r="AE121" s="90" t="s">
        <v>428</v>
      </c>
      <c r="AF121" s="82"/>
      <c r="BQ121" s="83">
        <v>5627</v>
      </c>
      <c r="BR121" s="125">
        <v>112</v>
      </c>
      <c r="BS121" s="33">
        <f t="shared" si="22"/>
        <v>5</v>
      </c>
      <c r="BT121" s="83" t="str">
        <f t="shared" si="23"/>
        <v>Réceptionist / Telefonist / Service-Disponent 2</v>
      </c>
      <c r="BU121" s="20"/>
      <c r="BV121" s="125">
        <v>112</v>
      </c>
      <c r="BW121" s="33">
        <f t="shared" si="20"/>
        <v>5</v>
      </c>
      <c r="BX121" s="83" t="str">
        <f t="shared" si="21"/>
        <v>Réceptionist / Telefonist / Service-Disponent 2</v>
      </c>
    </row>
    <row r="122" spans="1:76" s="19" customFormat="1" x14ac:dyDescent="0.2">
      <c r="A122" s="53">
        <v>0</v>
      </c>
      <c r="B122" s="53">
        <v>1</v>
      </c>
      <c r="C122" s="53">
        <f t="shared" si="18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358</v>
      </c>
      <c r="P122" s="15" t="s">
        <v>515</v>
      </c>
      <c r="Q122" s="15">
        <v>118</v>
      </c>
      <c r="R122" s="42"/>
      <c r="S122" s="27" t="s">
        <v>163</v>
      </c>
      <c r="T122" s="21">
        <v>1956</v>
      </c>
      <c r="U122" s="28"/>
      <c r="V122" s="21">
        <v>1989</v>
      </c>
      <c r="W122" s="25"/>
      <c r="X122" s="21"/>
      <c r="Y122" s="25"/>
      <c r="Z122" s="21">
        <f t="shared" si="19"/>
        <v>22</v>
      </c>
      <c r="AA122" s="25" t="s">
        <v>339</v>
      </c>
      <c r="AB122" s="21" t="s">
        <v>142</v>
      </c>
      <c r="AC122" s="21"/>
      <c r="AE122" s="90" t="s">
        <v>425</v>
      </c>
      <c r="AF122" s="82"/>
      <c r="BQ122" s="83">
        <v>5605</v>
      </c>
      <c r="BR122" s="125">
        <v>132</v>
      </c>
      <c r="BS122" s="33">
        <f t="shared" si="22"/>
        <v>5</v>
      </c>
      <c r="BT122" s="83" t="str">
        <f t="shared" si="23"/>
        <v>Kaufmännischer Mitarbeiter 2</v>
      </c>
      <c r="BU122" s="20"/>
      <c r="BV122" s="125">
        <v>132</v>
      </c>
      <c r="BW122" s="33">
        <f t="shared" si="20"/>
        <v>5</v>
      </c>
      <c r="BX122" s="83" t="str">
        <f t="shared" si="21"/>
        <v>Kaufmännischer Mitarbeiter 2</v>
      </c>
    </row>
    <row r="123" spans="1:76" s="19" customFormat="1" x14ac:dyDescent="0.2">
      <c r="A123" s="53">
        <v>0</v>
      </c>
      <c r="B123" s="53">
        <v>1</v>
      </c>
      <c r="C123" s="53">
        <f t="shared" si="18"/>
        <v>0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361</v>
      </c>
      <c r="P123" s="15" t="s">
        <v>518</v>
      </c>
      <c r="Q123" s="15">
        <v>119</v>
      </c>
      <c r="R123" s="42"/>
      <c r="S123" s="27" t="s">
        <v>257</v>
      </c>
      <c r="T123" s="21">
        <v>1953</v>
      </c>
      <c r="U123" s="28" t="s">
        <v>256</v>
      </c>
      <c r="V123" s="21">
        <v>2004</v>
      </c>
      <c r="W123" s="25"/>
      <c r="X123" s="21"/>
      <c r="Y123" s="25"/>
      <c r="Z123" s="21">
        <f t="shared" si="19"/>
        <v>7</v>
      </c>
      <c r="AA123" s="25" t="s">
        <v>339</v>
      </c>
      <c r="AB123" s="21" t="s">
        <v>142</v>
      </c>
      <c r="AC123" s="21"/>
      <c r="AE123" s="90" t="s">
        <v>425</v>
      </c>
      <c r="AF123" s="82"/>
      <c r="BQ123" s="83">
        <v>6758</v>
      </c>
      <c r="BR123" s="125">
        <v>132</v>
      </c>
      <c r="BS123" s="33">
        <f t="shared" si="22"/>
        <v>5</v>
      </c>
      <c r="BT123" s="83" t="str">
        <f t="shared" si="23"/>
        <v>Kaufmännischer Mitarbeiter 2</v>
      </c>
      <c r="BU123" s="20"/>
      <c r="BV123" s="125">
        <v>132</v>
      </c>
      <c r="BW123" s="33">
        <f t="shared" si="20"/>
        <v>5</v>
      </c>
      <c r="BX123" s="83" t="str">
        <f t="shared" si="21"/>
        <v>Kaufmännischer Mitarbeiter 2</v>
      </c>
    </row>
    <row r="124" spans="1:76" s="19" customFormat="1" x14ac:dyDescent="0.2">
      <c r="A124" s="53">
        <v>0</v>
      </c>
      <c r="B124" s="53">
        <v>1</v>
      </c>
      <c r="C124" s="53">
        <f t="shared" si="18"/>
        <v>1</v>
      </c>
      <c r="D124" s="55"/>
      <c r="E124" s="55"/>
      <c r="F124" s="55"/>
      <c r="G124" s="53"/>
      <c r="H124" s="53"/>
      <c r="I124" s="55"/>
      <c r="J124" s="53"/>
      <c r="K124" s="55"/>
      <c r="L124" s="55"/>
      <c r="M124" s="55">
        <v>1</v>
      </c>
      <c r="N124" s="59"/>
      <c r="O124" s="19" t="s">
        <v>361</v>
      </c>
      <c r="P124" s="15" t="s">
        <v>521</v>
      </c>
      <c r="Q124" s="15">
        <v>120</v>
      </c>
      <c r="R124" s="42" t="s">
        <v>345</v>
      </c>
      <c r="S124" s="27" t="s">
        <v>170</v>
      </c>
      <c r="T124" s="21">
        <v>1961</v>
      </c>
      <c r="U124" s="28" t="s">
        <v>169</v>
      </c>
      <c r="V124" s="21">
        <v>1980</v>
      </c>
      <c r="W124" s="25"/>
      <c r="X124" s="21"/>
      <c r="Y124" s="25"/>
      <c r="Z124" s="21">
        <f t="shared" si="19"/>
        <v>31</v>
      </c>
      <c r="AA124" s="25" t="s">
        <v>169</v>
      </c>
      <c r="AB124" s="21" t="s">
        <v>142</v>
      </c>
      <c r="AC124" s="21"/>
      <c r="AE124" s="90" t="s">
        <v>429</v>
      </c>
      <c r="AF124" s="82"/>
      <c r="BQ124" s="83">
        <v>6740</v>
      </c>
      <c r="BR124" s="125">
        <v>133</v>
      </c>
      <c r="BS124" s="33">
        <f t="shared" si="22"/>
        <v>6</v>
      </c>
      <c r="BT124" s="83" t="str">
        <f t="shared" si="23"/>
        <v>Kaufmännischer Mitarbeiter 3 / Gruppenchef 1</v>
      </c>
      <c r="BU124" s="20"/>
      <c r="BV124" s="125">
        <v>133</v>
      </c>
      <c r="BW124" s="33">
        <f t="shared" si="20"/>
        <v>6</v>
      </c>
      <c r="BX124" s="83" t="str">
        <f t="shared" si="21"/>
        <v>Kaufmännischer Mitarbeiter 3 / Gruppenchef 1</v>
      </c>
    </row>
    <row r="125" spans="1:76" s="19" customFormat="1" x14ac:dyDescent="0.2">
      <c r="A125" s="53">
        <v>0</v>
      </c>
      <c r="B125" s="53">
        <v>1</v>
      </c>
      <c r="C125" s="53">
        <f t="shared" si="18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361</v>
      </c>
      <c r="P125" s="15" t="s">
        <v>519</v>
      </c>
      <c r="Q125" s="15">
        <v>121</v>
      </c>
      <c r="R125" s="42"/>
      <c r="S125" s="27" t="s">
        <v>293</v>
      </c>
      <c r="T125" s="21">
        <v>1969</v>
      </c>
      <c r="U125" s="28" t="s">
        <v>245</v>
      </c>
      <c r="V125" s="21">
        <v>1988</v>
      </c>
      <c r="W125" s="25"/>
      <c r="X125" s="21"/>
      <c r="Y125" s="25"/>
      <c r="Z125" s="21">
        <f t="shared" si="19"/>
        <v>23</v>
      </c>
      <c r="AA125" s="25" t="s">
        <v>169</v>
      </c>
      <c r="AB125" s="21" t="s">
        <v>142</v>
      </c>
      <c r="AC125" s="21"/>
      <c r="AE125" s="90" t="s">
        <v>429</v>
      </c>
      <c r="AF125" s="82"/>
      <c r="BQ125" s="83">
        <v>7701</v>
      </c>
      <c r="BR125" s="125">
        <v>132</v>
      </c>
      <c r="BS125" s="33">
        <f t="shared" si="22"/>
        <v>5</v>
      </c>
      <c r="BT125" s="83" t="str">
        <f t="shared" si="23"/>
        <v>Kaufmännischer Mitarbeiter 2</v>
      </c>
      <c r="BU125" s="20"/>
      <c r="BV125" s="125">
        <v>132</v>
      </c>
      <c r="BW125" s="33">
        <f t="shared" si="20"/>
        <v>5</v>
      </c>
      <c r="BX125" s="83" t="str">
        <f t="shared" si="21"/>
        <v>Kaufmännischer Mitarbeiter 2</v>
      </c>
    </row>
    <row r="126" spans="1:76" s="19" customFormat="1" x14ac:dyDescent="0.2">
      <c r="A126" s="53">
        <v>0</v>
      </c>
      <c r="B126" s="53"/>
      <c r="C126" s="53">
        <f t="shared" si="18"/>
        <v>1</v>
      </c>
      <c r="D126" s="55"/>
      <c r="E126" s="55"/>
      <c r="F126" s="55"/>
      <c r="G126" s="53"/>
      <c r="H126" s="53"/>
      <c r="I126" s="55"/>
      <c r="J126" s="53"/>
      <c r="K126" s="55"/>
      <c r="L126" s="55"/>
      <c r="M126" s="55">
        <v>1</v>
      </c>
      <c r="N126" s="59"/>
      <c r="O126" s="19" t="s">
        <v>359</v>
      </c>
      <c r="P126" s="15" t="s">
        <v>522</v>
      </c>
      <c r="Q126" s="15">
        <v>122</v>
      </c>
      <c r="R126" s="42"/>
      <c r="S126" s="27" t="s">
        <v>171</v>
      </c>
      <c r="T126" s="21">
        <v>1960</v>
      </c>
      <c r="U126" s="28"/>
      <c r="V126" s="21">
        <v>1984</v>
      </c>
      <c r="W126" s="25"/>
      <c r="X126" s="21"/>
      <c r="Y126" s="25"/>
      <c r="Z126" s="21">
        <f t="shared" si="19"/>
        <v>27</v>
      </c>
      <c r="AA126" s="25" t="s">
        <v>172</v>
      </c>
      <c r="AB126" s="21" t="s">
        <v>147</v>
      </c>
      <c r="AC126" s="21"/>
      <c r="AE126" s="90" t="s">
        <v>430</v>
      </c>
      <c r="AF126" s="82"/>
      <c r="BQ126" s="83">
        <v>7654</v>
      </c>
      <c r="BR126" s="125">
        <v>614</v>
      </c>
      <c r="BS126" s="33">
        <f t="shared" si="22"/>
        <v>4</v>
      </c>
      <c r="BT126" s="83" t="str">
        <f t="shared" si="23"/>
        <v>Laborassistenz 2</v>
      </c>
      <c r="BU126" s="20"/>
      <c r="BV126" s="125">
        <v>614</v>
      </c>
      <c r="BW126" s="33">
        <f t="shared" si="20"/>
        <v>4</v>
      </c>
      <c r="BX126" s="83" t="str">
        <f t="shared" si="21"/>
        <v>Laborassistenz 2</v>
      </c>
    </row>
    <row r="127" spans="1:76" s="19" customFormat="1" x14ac:dyDescent="0.2">
      <c r="A127" s="53">
        <v>0</v>
      </c>
      <c r="B127" s="53"/>
      <c r="C127" s="53">
        <f t="shared" si="18"/>
        <v>0</v>
      </c>
      <c r="D127" s="55"/>
      <c r="E127" s="55"/>
      <c r="F127" s="55"/>
      <c r="G127" s="53"/>
      <c r="H127" s="53"/>
      <c r="I127" s="55"/>
      <c r="J127" s="53"/>
      <c r="K127" s="55"/>
      <c r="L127" s="55"/>
      <c r="M127" s="55"/>
      <c r="N127" s="59">
        <v>1</v>
      </c>
      <c r="O127" s="19" t="s">
        <v>358</v>
      </c>
      <c r="P127" s="15" t="s">
        <v>858</v>
      </c>
      <c r="Q127" s="15">
        <v>123</v>
      </c>
      <c r="R127" s="42" t="s">
        <v>365</v>
      </c>
      <c r="S127" s="27" t="s">
        <v>872</v>
      </c>
      <c r="T127" s="21">
        <v>1992</v>
      </c>
      <c r="U127" s="28" t="s">
        <v>265</v>
      </c>
      <c r="V127" s="21"/>
      <c r="W127" s="25"/>
      <c r="X127" s="21"/>
      <c r="Y127" s="25"/>
      <c r="Z127" s="21"/>
      <c r="AA127" s="25" t="s">
        <v>265</v>
      </c>
      <c r="AB127" s="21" t="s">
        <v>149</v>
      </c>
      <c r="AC127" s="21"/>
      <c r="AE127" s="90" t="s">
        <v>380</v>
      </c>
      <c r="AF127" s="82"/>
      <c r="BQ127" s="83">
        <v>9734</v>
      </c>
      <c r="BR127" s="125"/>
      <c r="BS127" s="33"/>
      <c r="BT127" s="83"/>
      <c r="BU127" s="20"/>
      <c r="BV127" s="33"/>
      <c r="BW127" s="33"/>
      <c r="BX127" s="83"/>
    </row>
    <row r="128" spans="1:76" s="19" customFormat="1" x14ac:dyDescent="0.2">
      <c r="A128" s="53">
        <v>0</v>
      </c>
      <c r="B128" s="53"/>
      <c r="C128" s="53">
        <f t="shared" si="18"/>
        <v>0</v>
      </c>
      <c r="D128" s="55"/>
      <c r="E128" s="55"/>
      <c r="F128" s="55"/>
      <c r="G128" s="53"/>
      <c r="H128" s="53"/>
      <c r="I128" s="55"/>
      <c r="J128" s="53"/>
      <c r="K128" s="55">
        <v>1</v>
      </c>
      <c r="L128" s="55"/>
      <c r="M128" s="55"/>
      <c r="N128" s="59"/>
      <c r="O128" s="19" t="s">
        <v>360</v>
      </c>
      <c r="P128" s="15" t="s">
        <v>542</v>
      </c>
      <c r="Q128" s="15">
        <v>124</v>
      </c>
      <c r="R128" s="42"/>
      <c r="S128" s="27" t="s">
        <v>538</v>
      </c>
      <c r="T128" s="21">
        <v>1992</v>
      </c>
      <c r="U128" s="28" t="s">
        <v>235</v>
      </c>
      <c r="V128" s="21"/>
      <c r="W128" s="25"/>
      <c r="X128" s="21"/>
      <c r="Y128" s="25" t="s">
        <v>173</v>
      </c>
      <c r="Z128" s="21"/>
      <c r="AA128" s="25" t="s">
        <v>174</v>
      </c>
      <c r="AB128" s="21" t="s">
        <v>175</v>
      </c>
      <c r="AC128" s="21"/>
      <c r="AE128" s="90" t="s">
        <v>381</v>
      </c>
      <c r="AF128" s="82"/>
      <c r="BQ128" s="83">
        <v>9707</v>
      </c>
      <c r="BR128" s="125"/>
      <c r="BS128" s="33"/>
      <c r="BT128" s="83"/>
      <c r="BU128" s="20"/>
      <c r="BV128" s="33"/>
      <c r="BW128" s="33"/>
      <c r="BX128" s="83"/>
    </row>
    <row r="129" spans="1:76" s="19" customFormat="1" x14ac:dyDescent="0.2">
      <c r="A129" s="53">
        <v>0</v>
      </c>
      <c r="B129" s="53"/>
      <c r="C129" s="53">
        <f t="shared" si="18"/>
        <v>0</v>
      </c>
      <c r="D129" s="55"/>
      <c r="E129" s="55"/>
      <c r="F129" s="55"/>
      <c r="G129" s="53"/>
      <c r="H129" s="53"/>
      <c r="I129" s="55"/>
      <c r="J129" s="53"/>
      <c r="K129" s="55">
        <v>1</v>
      </c>
      <c r="L129" s="55"/>
      <c r="M129" s="55"/>
      <c r="N129" s="59"/>
      <c r="O129" s="19" t="s">
        <v>360</v>
      </c>
      <c r="P129" s="15" t="s">
        <v>543</v>
      </c>
      <c r="Q129" s="15">
        <v>125</v>
      </c>
      <c r="R129" s="42"/>
      <c r="S129" s="27" t="s">
        <v>539</v>
      </c>
      <c r="T129" s="21">
        <v>1992</v>
      </c>
      <c r="U129" s="28" t="s">
        <v>235</v>
      </c>
      <c r="V129" s="21"/>
      <c r="W129" s="25"/>
      <c r="X129" s="21"/>
      <c r="Y129" s="25" t="s">
        <v>173</v>
      </c>
      <c r="Z129" s="21"/>
      <c r="AA129" s="25" t="s">
        <v>174</v>
      </c>
      <c r="AB129" s="21" t="s">
        <v>175</v>
      </c>
      <c r="AC129" s="21"/>
      <c r="AE129" s="90" t="s">
        <v>381</v>
      </c>
      <c r="AF129" s="82"/>
      <c r="BQ129" s="83">
        <v>9706</v>
      </c>
      <c r="BR129" s="125"/>
      <c r="BS129" s="33"/>
      <c r="BT129" s="83"/>
      <c r="BU129" s="20"/>
      <c r="BV129" s="33"/>
      <c r="BW129" s="33"/>
      <c r="BX129" s="83"/>
    </row>
    <row r="130" spans="1:76" s="19" customFormat="1" x14ac:dyDescent="0.2">
      <c r="A130" s="53">
        <v>0</v>
      </c>
      <c r="B130" s="53"/>
      <c r="C130" s="53">
        <f t="shared" si="18"/>
        <v>0</v>
      </c>
      <c r="D130" s="55"/>
      <c r="E130" s="55"/>
      <c r="F130" s="55"/>
      <c r="G130" s="53"/>
      <c r="H130" s="53"/>
      <c r="I130" s="55"/>
      <c r="J130" s="53"/>
      <c r="K130" s="55">
        <v>1</v>
      </c>
      <c r="L130" s="55"/>
      <c r="M130" s="55"/>
      <c r="N130" s="59"/>
      <c r="O130" s="19" t="s">
        <v>358</v>
      </c>
      <c r="P130" s="15" t="s">
        <v>541</v>
      </c>
      <c r="Q130" s="15">
        <v>126</v>
      </c>
      <c r="R130" s="42"/>
      <c r="S130" s="27" t="s">
        <v>540</v>
      </c>
      <c r="T130" s="21">
        <v>1993</v>
      </c>
      <c r="U130" s="28" t="s">
        <v>235</v>
      </c>
      <c r="V130" s="21"/>
      <c r="W130" s="25"/>
      <c r="X130" s="21"/>
      <c r="Y130" s="25" t="s">
        <v>173</v>
      </c>
      <c r="Z130" s="21"/>
      <c r="AA130" s="25" t="s">
        <v>174</v>
      </c>
      <c r="AB130" s="21" t="s">
        <v>175</v>
      </c>
      <c r="AC130" s="21"/>
      <c r="AE130" s="90" t="s">
        <v>381</v>
      </c>
      <c r="AF130" s="82"/>
      <c r="BQ130" s="83">
        <v>9708</v>
      </c>
      <c r="BR130" s="125"/>
      <c r="BS130" s="33"/>
      <c r="BT130" s="83"/>
      <c r="BU130" s="20"/>
      <c r="BV130" s="33"/>
      <c r="BW130" s="33"/>
      <c r="BX130" s="83"/>
    </row>
    <row r="131" spans="1:76" s="19" customFormat="1" x14ac:dyDescent="0.2">
      <c r="A131" s="53">
        <v>0</v>
      </c>
      <c r="B131" s="53"/>
      <c r="C131" s="53">
        <f t="shared" si="18"/>
        <v>0</v>
      </c>
      <c r="D131" s="55"/>
      <c r="E131" s="55"/>
      <c r="F131" s="55"/>
      <c r="G131" s="53"/>
      <c r="H131" s="53"/>
      <c r="I131" s="55"/>
      <c r="J131" s="53"/>
      <c r="K131" s="55">
        <v>1</v>
      </c>
      <c r="L131" s="55"/>
      <c r="M131" s="55"/>
      <c r="N131" s="59"/>
      <c r="O131" s="19" t="s">
        <v>359</v>
      </c>
      <c r="P131" s="15" t="s">
        <v>590</v>
      </c>
      <c r="Q131" s="15">
        <v>127</v>
      </c>
      <c r="R131" s="42"/>
      <c r="S131" s="27" t="s">
        <v>591</v>
      </c>
      <c r="T131" s="21">
        <v>1992</v>
      </c>
      <c r="U131" s="28" t="s">
        <v>235</v>
      </c>
      <c r="V131" s="21"/>
      <c r="W131" s="25"/>
      <c r="X131" s="21"/>
      <c r="Y131" s="25" t="s">
        <v>176</v>
      </c>
      <c r="Z131" s="21"/>
      <c r="AA131" s="25" t="s">
        <v>174</v>
      </c>
      <c r="AB131" s="21" t="s">
        <v>175</v>
      </c>
      <c r="AC131" s="21"/>
      <c r="AE131" s="90" t="s">
        <v>381</v>
      </c>
      <c r="AF131" s="82"/>
      <c r="BQ131" s="83">
        <v>9714</v>
      </c>
      <c r="BR131" s="125"/>
      <c r="BS131" s="33"/>
      <c r="BT131" s="83"/>
      <c r="BU131" s="20"/>
      <c r="BV131" s="33"/>
      <c r="BW131" s="33"/>
      <c r="BX131" s="83"/>
    </row>
    <row r="132" spans="1:76" s="19" customFormat="1" x14ac:dyDescent="0.2">
      <c r="A132" s="53">
        <v>0</v>
      </c>
      <c r="B132" s="53"/>
      <c r="C132" s="53">
        <f t="shared" si="18"/>
        <v>0</v>
      </c>
      <c r="D132" s="55"/>
      <c r="E132" s="55"/>
      <c r="F132" s="55"/>
      <c r="G132" s="53"/>
      <c r="H132" s="53"/>
      <c r="I132" s="55"/>
      <c r="J132" s="53"/>
      <c r="K132" s="55">
        <v>1</v>
      </c>
      <c r="L132" s="55"/>
      <c r="M132" s="55"/>
      <c r="N132" s="59"/>
      <c r="O132" s="19" t="s">
        <v>361</v>
      </c>
      <c r="P132" s="15" t="s">
        <v>594</v>
      </c>
      <c r="Q132" s="15">
        <v>128</v>
      </c>
      <c r="R132" s="42"/>
      <c r="S132" s="27" t="s">
        <v>595</v>
      </c>
      <c r="T132" s="21">
        <v>1992</v>
      </c>
      <c r="U132" s="28" t="s">
        <v>235</v>
      </c>
      <c r="V132" s="21"/>
      <c r="W132" s="25"/>
      <c r="X132" s="21"/>
      <c r="Y132" s="25" t="s">
        <v>176</v>
      </c>
      <c r="Z132" s="21"/>
      <c r="AA132" s="25" t="s">
        <v>174</v>
      </c>
      <c r="AB132" s="21" t="s">
        <v>175</v>
      </c>
      <c r="AC132" s="21"/>
      <c r="AE132" s="90" t="s">
        <v>381</v>
      </c>
      <c r="AF132" s="82"/>
      <c r="BQ132" s="83">
        <v>9715</v>
      </c>
      <c r="BR132" s="125"/>
      <c r="BS132" s="33"/>
      <c r="BT132" s="83"/>
      <c r="BU132" s="20"/>
      <c r="BV132" s="33"/>
      <c r="BW132" s="33"/>
      <c r="BX132" s="83"/>
    </row>
    <row r="133" spans="1:76" s="19" customFormat="1" x14ac:dyDescent="0.2">
      <c r="A133" s="53">
        <v>0</v>
      </c>
      <c r="B133" s="53"/>
      <c r="C133" s="53">
        <f t="shared" si="18"/>
        <v>0</v>
      </c>
      <c r="D133" s="55"/>
      <c r="E133" s="55"/>
      <c r="F133" s="55"/>
      <c r="G133" s="53"/>
      <c r="H133" s="53"/>
      <c r="I133" s="55"/>
      <c r="J133" s="53"/>
      <c r="K133" s="55">
        <v>1</v>
      </c>
      <c r="L133" s="55"/>
      <c r="M133" s="55"/>
      <c r="N133" s="59"/>
      <c r="O133" s="19" t="s">
        <v>358</v>
      </c>
      <c r="P133" s="15" t="s">
        <v>593</v>
      </c>
      <c r="Q133" s="15">
        <v>129</v>
      </c>
      <c r="R133" s="42"/>
      <c r="S133" s="27" t="s">
        <v>592</v>
      </c>
      <c r="T133" s="21">
        <v>1993</v>
      </c>
      <c r="U133" s="28" t="s">
        <v>235</v>
      </c>
      <c r="V133" s="21"/>
      <c r="W133" s="25"/>
      <c r="X133" s="21"/>
      <c r="Y133" s="25" t="s">
        <v>176</v>
      </c>
      <c r="Z133" s="21"/>
      <c r="AA133" s="25" t="s">
        <v>174</v>
      </c>
      <c r="AB133" s="21" t="s">
        <v>175</v>
      </c>
      <c r="AC133" s="21"/>
      <c r="AE133" s="90" t="s">
        <v>381</v>
      </c>
      <c r="AF133" s="82"/>
      <c r="BQ133" s="83">
        <v>9713</v>
      </c>
      <c r="BR133" s="125"/>
      <c r="BS133" s="33"/>
      <c r="BT133" s="83"/>
      <c r="BU133" s="20"/>
      <c r="BV133" s="33"/>
      <c r="BW133" s="33"/>
      <c r="BX133" s="83"/>
    </row>
    <row r="134" spans="1:76" s="19" customFormat="1" x14ac:dyDescent="0.2">
      <c r="A134" s="53">
        <v>0</v>
      </c>
      <c r="B134" s="53"/>
      <c r="C134" s="53">
        <f t="shared" si="18"/>
        <v>0</v>
      </c>
      <c r="D134" s="55"/>
      <c r="E134" s="55"/>
      <c r="F134" s="55"/>
      <c r="G134" s="53"/>
      <c r="H134" s="53"/>
      <c r="I134" s="55"/>
      <c r="J134" s="53"/>
      <c r="K134" s="55">
        <v>1</v>
      </c>
      <c r="L134" s="55"/>
      <c r="M134" s="55"/>
      <c r="N134" s="59"/>
      <c r="O134" s="19" t="s">
        <v>358</v>
      </c>
      <c r="P134" s="15" t="s">
        <v>623</v>
      </c>
      <c r="Q134" s="15">
        <v>130</v>
      </c>
      <c r="R134" s="42"/>
      <c r="S134" s="27" t="s">
        <v>622</v>
      </c>
      <c r="T134" s="21">
        <v>1994</v>
      </c>
      <c r="U134" s="28" t="s">
        <v>628</v>
      </c>
      <c r="V134" s="21"/>
      <c r="W134" s="25"/>
      <c r="X134" s="21"/>
      <c r="Y134" s="25" t="s">
        <v>180</v>
      </c>
      <c r="Z134" s="21"/>
      <c r="AA134" s="25" t="s">
        <v>174</v>
      </c>
      <c r="AB134" s="21" t="s">
        <v>177</v>
      </c>
      <c r="AC134" s="21"/>
      <c r="AE134" s="90" t="s">
        <v>381</v>
      </c>
      <c r="AF134" s="82"/>
      <c r="BQ134" s="83">
        <v>9724</v>
      </c>
      <c r="BR134" s="125"/>
      <c r="BS134" s="33"/>
      <c r="BT134" s="83"/>
      <c r="BU134" s="20"/>
      <c r="BV134" s="33"/>
      <c r="BW134" s="33"/>
      <c r="BX134" s="83"/>
    </row>
    <row r="135" spans="1:76" s="19" customFormat="1" x14ac:dyDescent="0.2">
      <c r="A135" s="53">
        <v>0</v>
      </c>
      <c r="B135" s="53"/>
      <c r="C135" s="53">
        <f t="shared" si="18"/>
        <v>0</v>
      </c>
      <c r="D135" s="55"/>
      <c r="E135" s="55"/>
      <c r="F135" s="55"/>
      <c r="G135" s="53"/>
      <c r="H135" s="53"/>
      <c r="I135" s="55"/>
      <c r="J135" s="53"/>
      <c r="K135" s="55">
        <v>1</v>
      </c>
      <c r="L135" s="55"/>
      <c r="M135" s="55"/>
      <c r="N135" s="59"/>
      <c r="O135" s="19" t="s">
        <v>361</v>
      </c>
      <c r="P135" s="15" t="s">
        <v>625</v>
      </c>
      <c r="Q135" s="15">
        <v>131</v>
      </c>
      <c r="R135" s="42"/>
      <c r="S135" s="27" t="s">
        <v>624</v>
      </c>
      <c r="T135" s="21">
        <v>1995</v>
      </c>
      <c r="U135" s="28" t="s">
        <v>628</v>
      </c>
      <c r="V135" s="21"/>
      <c r="W135" s="25"/>
      <c r="X135" s="21"/>
      <c r="Y135" s="25" t="s">
        <v>180</v>
      </c>
      <c r="Z135" s="21"/>
      <c r="AA135" s="25" t="s">
        <v>174</v>
      </c>
      <c r="AB135" s="21" t="s">
        <v>177</v>
      </c>
      <c r="AC135" s="21"/>
      <c r="AE135" s="90" t="s">
        <v>381</v>
      </c>
      <c r="AF135" s="82"/>
      <c r="BQ135" s="83">
        <v>9725</v>
      </c>
      <c r="BR135" s="125"/>
      <c r="BS135" s="33"/>
      <c r="BT135" s="83"/>
      <c r="BU135" s="20"/>
      <c r="BV135" s="33"/>
      <c r="BW135" s="33"/>
      <c r="BX135" s="83"/>
    </row>
    <row r="136" spans="1:76" s="19" customFormat="1" x14ac:dyDescent="0.2">
      <c r="A136" s="53">
        <v>0</v>
      </c>
      <c r="B136" s="53"/>
      <c r="C136" s="53">
        <f t="shared" si="18"/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358</v>
      </c>
      <c r="P136" s="15" t="s">
        <v>627</v>
      </c>
      <c r="Q136" s="15">
        <v>132</v>
      </c>
      <c r="R136" s="42"/>
      <c r="S136" s="27" t="s">
        <v>626</v>
      </c>
      <c r="T136" s="21">
        <v>1995</v>
      </c>
      <c r="U136" s="28" t="s">
        <v>628</v>
      </c>
      <c r="V136" s="21"/>
      <c r="W136" s="25"/>
      <c r="X136" s="21"/>
      <c r="Y136" s="25" t="s">
        <v>180</v>
      </c>
      <c r="Z136" s="21"/>
      <c r="AA136" s="25" t="s">
        <v>174</v>
      </c>
      <c r="AB136" s="21" t="s">
        <v>177</v>
      </c>
      <c r="AC136" s="21"/>
      <c r="AE136" s="90" t="s">
        <v>381</v>
      </c>
      <c r="AF136" s="82"/>
      <c r="BQ136" s="83">
        <v>9726</v>
      </c>
      <c r="BR136" s="125"/>
      <c r="BS136" s="33"/>
      <c r="BT136" s="83"/>
      <c r="BU136" s="20"/>
      <c r="BV136" s="33"/>
      <c r="BW136" s="33"/>
      <c r="BX136" s="83"/>
    </row>
    <row r="137" spans="1:76" s="19" customFormat="1" x14ac:dyDescent="0.2">
      <c r="A137" s="53">
        <v>0</v>
      </c>
      <c r="B137" s="53"/>
      <c r="C137" s="53">
        <f t="shared" si="18"/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361</v>
      </c>
      <c r="P137" s="15" t="s">
        <v>627</v>
      </c>
      <c r="Q137" s="15">
        <v>133</v>
      </c>
      <c r="R137" s="42"/>
      <c r="S137" s="27" t="s">
        <v>864</v>
      </c>
      <c r="T137" s="21">
        <v>1995</v>
      </c>
      <c r="U137" s="28" t="s">
        <v>628</v>
      </c>
      <c r="V137" s="21"/>
      <c r="W137" s="25"/>
      <c r="X137" s="21"/>
      <c r="Y137" s="25" t="s">
        <v>182</v>
      </c>
      <c r="Z137" s="21"/>
      <c r="AA137" s="25" t="s">
        <v>174</v>
      </c>
      <c r="AB137" s="21" t="s">
        <v>177</v>
      </c>
      <c r="AC137" s="21"/>
      <c r="AE137" s="90" t="s">
        <v>381</v>
      </c>
      <c r="AF137" s="82"/>
      <c r="BQ137" s="83">
        <v>9726</v>
      </c>
      <c r="BR137" s="125"/>
      <c r="BS137" s="33"/>
      <c r="BT137" s="83"/>
      <c r="BU137" s="20"/>
      <c r="BV137" s="33"/>
      <c r="BW137" s="33"/>
      <c r="BX137" s="83"/>
    </row>
    <row r="138" spans="1:76" s="19" customFormat="1" x14ac:dyDescent="0.2">
      <c r="A138" s="53">
        <v>0</v>
      </c>
      <c r="B138" s="53"/>
      <c r="C138" s="53">
        <f t="shared" si="18"/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361</v>
      </c>
      <c r="P138" s="15" t="s">
        <v>625</v>
      </c>
      <c r="Q138" s="15">
        <v>134</v>
      </c>
      <c r="R138" s="42"/>
      <c r="S138" s="27" t="s">
        <v>863</v>
      </c>
      <c r="T138" s="21">
        <v>1992</v>
      </c>
      <c r="U138" s="28" t="s">
        <v>628</v>
      </c>
      <c r="V138" s="21"/>
      <c r="W138" s="25"/>
      <c r="X138" s="21"/>
      <c r="Y138" s="25" t="s">
        <v>182</v>
      </c>
      <c r="Z138" s="21"/>
      <c r="AA138" s="25" t="s">
        <v>174</v>
      </c>
      <c r="AB138" s="21" t="s">
        <v>177</v>
      </c>
      <c r="AC138" s="21"/>
      <c r="AE138" s="90" t="s">
        <v>381</v>
      </c>
      <c r="AF138" s="82"/>
      <c r="BQ138" s="83">
        <v>9725</v>
      </c>
      <c r="BR138" s="125"/>
      <c r="BS138" s="33"/>
      <c r="BT138" s="83"/>
      <c r="BU138" s="20"/>
      <c r="BV138" s="33"/>
      <c r="BW138" s="33"/>
      <c r="BX138" s="83"/>
    </row>
    <row r="139" spans="1:76" s="19" customFormat="1" x14ac:dyDescent="0.25">
      <c r="A139" s="66"/>
      <c r="B139" s="66"/>
      <c r="C139" s="66"/>
      <c r="D139" s="66"/>
      <c r="E139" s="66"/>
      <c r="F139" s="60"/>
      <c r="G139" s="60"/>
      <c r="H139" s="60"/>
      <c r="I139" s="60"/>
      <c r="J139" s="60"/>
      <c r="K139" s="60"/>
      <c r="L139" s="60"/>
      <c r="M139" s="60"/>
      <c r="N139" s="60"/>
      <c r="O139" s="67"/>
      <c r="P139" s="68"/>
      <c r="Q139" s="68"/>
      <c r="R139" s="44"/>
      <c r="S139" s="30" t="s">
        <v>183</v>
      </c>
      <c r="T139" s="31">
        <f>+Q138</f>
        <v>134</v>
      </c>
      <c r="U139" s="65" t="s">
        <v>700</v>
      </c>
      <c r="V139" s="32"/>
      <c r="W139" s="34"/>
      <c r="X139" s="32"/>
      <c r="Y139" s="40"/>
      <c r="Z139" s="33"/>
      <c r="AA139" s="34"/>
      <c r="AB139" s="33"/>
      <c r="AC139" s="35"/>
      <c r="AE139" s="84"/>
      <c r="AF139" s="83"/>
      <c r="BQ139" s="126"/>
      <c r="BR139" s="141"/>
      <c r="BS139" s="141"/>
      <c r="BT139" s="126"/>
      <c r="BU139" s="126"/>
      <c r="BV139" s="138"/>
      <c r="BW139" s="138"/>
    </row>
    <row r="140" spans="1:76" x14ac:dyDescent="0.25">
      <c r="A140" s="48">
        <f t="shared" ref="A140:N140" si="24">SUM(A5:A138)</f>
        <v>9</v>
      </c>
      <c r="B140" s="48">
        <f t="shared" si="24"/>
        <v>34</v>
      </c>
      <c r="C140" s="48">
        <f t="shared" si="24"/>
        <v>90</v>
      </c>
      <c r="D140" s="48">
        <f t="shared" si="24"/>
        <v>26</v>
      </c>
      <c r="E140" s="48">
        <f t="shared" si="24"/>
        <v>32</v>
      </c>
      <c r="F140" s="48">
        <f t="shared" si="24"/>
        <v>2</v>
      </c>
      <c r="G140" s="48">
        <f t="shared" si="24"/>
        <v>2</v>
      </c>
      <c r="H140" s="48">
        <f t="shared" si="24"/>
        <v>35</v>
      </c>
      <c r="I140" s="48">
        <f t="shared" si="24"/>
        <v>36</v>
      </c>
      <c r="J140" s="48">
        <f t="shared" si="24"/>
        <v>14</v>
      </c>
      <c r="K140" s="48">
        <f t="shared" si="24"/>
        <v>11</v>
      </c>
      <c r="L140" s="48">
        <f t="shared" si="24"/>
        <v>21</v>
      </c>
      <c r="M140" s="48">
        <f t="shared" si="24"/>
        <v>5</v>
      </c>
      <c r="N140" s="48">
        <f t="shared" si="24"/>
        <v>1</v>
      </c>
      <c r="O140" s="64">
        <f>SUM(D140+E140+F140+I140+K140+L140+M140)</f>
        <v>133</v>
      </c>
      <c r="Q140" s="12" t="s">
        <v>224</v>
      </c>
      <c r="R140" s="45" t="s">
        <v>342</v>
      </c>
      <c r="S140" s="11" t="s">
        <v>88</v>
      </c>
      <c r="Z140" s="13" t="s">
        <v>185</v>
      </c>
      <c r="AA140" s="14" t="s">
        <v>290</v>
      </c>
      <c r="AE140" s="87" t="s">
        <v>382</v>
      </c>
      <c r="AF140" s="88" t="s">
        <v>385</v>
      </c>
    </row>
    <row r="141" spans="1:76" x14ac:dyDescent="0.25">
      <c r="A141" s="11">
        <f t="shared" ref="A141:N141" si="25">SUBTOTAL(9,A5:A138)</f>
        <v>9</v>
      </c>
      <c r="B141" s="11">
        <f t="shared" si="25"/>
        <v>34</v>
      </c>
      <c r="C141" s="11">
        <f t="shared" si="25"/>
        <v>90</v>
      </c>
      <c r="D141" s="11">
        <f t="shared" si="25"/>
        <v>26</v>
      </c>
      <c r="E141" s="11">
        <f t="shared" si="25"/>
        <v>32</v>
      </c>
      <c r="F141" s="11">
        <f t="shared" si="25"/>
        <v>2</v>
      </c>
      <c r="G141" s="11">
        <f t="shared" si="25"/>
        <v>2</v>
      </c>
      <c r="H141" s="11">
        <f t="shared" si="25"/>
        <v>35</v>
      </c>
      <c r="I141" s="11">
        <f t="shared" si="25"/>
        <v>36</v>
      </c>
      <c r="J141" s="11">
        <f t="shared" si="25"/>
        <v>14</v>
      </c>
      <c r="K141" s="11">
        <f t="shared" si="25"/>
        <v>11</v>
      </c>
      <c r="L141" s="11">
        <f t="shared" si="25"/>
        <v>21</v>
      </c>
      <c r="M141" s="11">
        <f t="shared" si="25"/>
        <v>5</v>
      </c>
      <c r="N141" s="11">
        <f t="shared" si="25"/>
        <v>1</v>
      </c>
      <c r="O141" s="64">
        <f>SUM(D141+E141+F141+I141+K141+L141+M141)</f>
        <v>133</v>
      </c>
      <c r="Q141" s="12" t="s">
        <v>224</v>
      </c>
      <c r="R141" s="45" t="s">
        <v>370</v>
      </c>
      <c r="S141" s="11" t="s">
        <v>371</v>
      </c>
      <c r="Z141" s="13" t="s">
        <v>186</v>
      </c>
      <c r="AA141" s="14" t="s">
        <v>188</v>
      </c>
      <c r="AE141" s="87" t="s">
        <v>373</v>
      </c>
      <c r="AF141" s="88" t="s">
        <v>97</v>
      </c>
    </row>
    <row r="142" spans="1:76" x14ac:dyDescent="0.25">
      <c r="R142" s="45" t="s">
        <v>369</v>
      </c>
      <c r="S142" s="11" t="s">
        <v>150</v>
      </c>
      <c r="Z142" s="13" t="s">
        <v>189</v>
      </c>
      <c r="AA142" s="14" t="s">
        <v>187</v>
      </c>
      <c r="AE142" s="87" t="s">
        <v>375</v>
      </c>
      <c r="AF142" s="88" t="s">
        <v>386</v>
      </c>
    </row>
    <row r="143" spans="1:76" x14ac:dyDescent="0.25">
      <c r="J143" s="11"/>
      <c r="P143" s="69" t="s">
        <v>366</v>
      </c>
      <c r="Q143" s="69" t="s">
        <v>366</v>
      </c>
      <c r="R143" s="45" t="s">
        <v>341</v>
      </c>
      <c r="S143" s="11" t="s">
        <v>158</v>
      </c>
      <c r="AE143" s="87" t="s">
        <v>376</v>
      </c>
      <c r="AF143" s="88" t="s">
        <v>110</v>
      </c>
    </row>
    <row r="144" spans="1:76" x14ac:dyDescent="0.25">
      <c r="J144" s="11"/>
      <c r="R144" s="45" t="s">
        <v>368</v>
      </c>
      <c r="S144" s="11" t="s">
        <v>161</v>
      </c>
      <c r="AE144" s="87" t="s">
        <v>379</v>
      </c>
      <c r="AF144" s="88" t="s">
        <v>387</v>
      </c>
    </row>
    <row r="145" spans="15:32" x14ac:dyDescent="0.25">
      <c r="R145" s="45" t="s">
        <v>367</v>
      </c>
      <c r="S145" s="11" t="s">
        <v>166</v>
      </c>
      <c r="AE145" s="87" t="s">
        <v>394</v>
      </c>
      <c r="AF145" s="88" t="s">
        <v>395</v>
      </c>
    </row>
    <row r="146" spans="15:32" x14ac:dyDescent="0.25">
      <c r="R146" s="45" t="s">
        <v>365</v>
      </c>
      <c r="S146" s="11" t="s">
        <v>249</v>
      </c>
      <c r="AE146" s="87" t="s">
        <v>383</v>
      </c>
      <c r="AF146" s="88" t="s">
        <v>388</v>
      </c>
    </row>
    <row r="147" spans="15:32" x14ac:dyDescent="0.25">
      <c r="AE147" s="91" t="s">
        <v>365</v>
      </c>
      <c r="AF147" s="89" t="s">
        <v>249</v>
      </c>
    </row>
    <row r="148" spans="15:32" x14ac:dyDescent="0.25">
      <c r="AE148" s="80"/>
    </row>
    <row r="149" spans="15:32" x14ac:dyDescent="0.25">
      <c r="AE149" s="80" t="s">
        <v>408</v>
      </c>
    </row>
    <row r="150" spans="15:32" x14ac:dyDescent="0.25">
      <c r="O150" s="109"/>
      <c r="P150" s="110"/>
      <c r="Q150" s="111"/>
      <c r="R150" s="112"/>
      <c r="S150" s="113"/>
      <c r="AE150" s="80" t="s">
        <v>410</v>
      </c>
    </row>
    <row r="151" spans="15:32" x14ac:dyDescent="0.25">
      <c r="O151" s="109"/>
      <c r="P151" s="110"/>
      <c r="Q151" s="111"/>
      <c r="R151" s="112"/>
      <c r="S151" s="113"/>
      <c r="AE151" s="80" t="s">
        <v>409</v>
      </c>
    </row>
    <row r="152" spans="15:32" x14ac:dyDescent="0.25">
      <c r="O152" s="109"/>
      <c r="P152" s="110"/>
      <c r="Q152" s="111"/>
      <c r="R152" s="112"/>
      <c r="S152" s="113"/>
      <c r="AE152" s="80"/>
    </row>
    <row r="153" spans="15:32" x14ac:dyDescent="0.25">
      <c r="O153" s="114"/>
      <c r="P153" s="111"/>
      <c r="Q153" s="111"/>
      <c r="R153" s="112"/>
      <c r="S153" s="115"/>
      <c r="AE153" s="80" t="s">
        <v>411</v>
      </c>
    </row>
    <row r="154" spans="15:32" x14ac:dyDescent="0.25">
      <c r="AE154" s="80" t="s">
        <v>413</v>
      </c>
    </row>
    <row r="155" spans="15:32" x14ac:dyDescent="0.25">
      <c r="AE155" s="80" t="s">
        <v>412</v>
      </c>
    </row>
    <row r="156" spans="15:32" x14ac:dyDescent="0.25">
      <c r="AE156" s="80"/>
    </row>
    <row r="157" spans="15:32" x14ac:dyDescent="0.25">
      <c r="AE157" s="80"/>
    </row>
    <row r="158" spans="15:32" x14ac:dyDescent="0.25">
      <c r="AE158" s="80"/>
    </row>
    <row r="159" spans="15:32" x14ac:dyDescent="0.25">
      <c r="AE159" s="80"/>
    </row>
    <row r="160" spans="15:32" x14ac:dyDescent="0.25">
      <c r="AE160" s="80"/>
    </row>
    <row r="161" spans="31:81" x14ac:dyDescent="0.25">
      <c r="AE161" s="80"/>
    </row>
    <row r="162" spans="31:81" x14ac:dyDescent="0.25">
      <c r="AE162" s="80"/>
    </row>
    <row r="163" spans="31:81" x14ac:dyDescent="0.25">
      <c r="AE163" s="80"/>
      <c r="CA163" s="856" t="s">
        <v>78</v>
      </c>
      <c r="CB163" s="857"/>
      <c r="CC163" s="858"/>
    </row>
    <row r="164" spans="31:81" x14ac:dyDescent="0.25">
      <c r="AE164" s="80"/>
      <c r="CA164" s="127" t="s">
        <v>76</v>
      </c>
      <c r="CB164" s="128" t="s">
        <v>77</v>
      </c>
      <c r="CC164" s="129" t="s">
        <v>701</v>
      </c>
    </row>
    <row r="165" spans="31:81" x14ac:dyDescent="0.25">
      <c r="AE165" s="80"/>
      <c r="CA165" s="130">
        <v>101</v>
      </c>
      <c r="CB165" s="131" t="s">
        <v>712</v>
      </c>
      <c r="CC165" s="135">
        <v>2</v>
      </c>
    </row>
    <row r="166" spans="31:81" x14ac:dyDescent="0.25">
      <c r="AE166" s="80"/>
      <c r="CA166" s="130">
        <v>102</v>
      </c>
      <c r="CB166" s="131" t="s">
        <v>713</v>
      </c>
      <c r="CC166" s="135">
        <v>3</v>
      </c>
    </row>
    <row r="167" spans="31:81" x14ac:dyDescent="0.25">
      <c r="AE167" s="80"/>
      <c r="CA167" s="130">
        <v>103</v>
      </c>
      <c r="CB167" s="131" t="s">
        <v>714</v>
      </c>
      <c r="CC167" s="135">
        <v>4</v>
      </c>
    </row>
    <row r="168" spans="31:81" x14ac:dyDescent="0.25">
      <c r="AE168" s="80"/>
      <c r="CA168" s="130">
        <v>104</v>
      </c>
      <c r="CB168" s="131" t="s">
        <v>715</v>
      </c>
      <c r="CC168" s="135">
        <v>5</v>
      </c>
    </row>
    <row r="169" spans="31:81" x14ac:dyDescent="0.25">
      <c r="AE169" s="80"/>
      <c r="CA169" s="130">
        <v>111</v>
      </c>
      <c r="CB169" s="131" t="s">
        <v>716</v>
      </c>
      <c r="CC169" s="135">
        <v>4</v>
      </c>
    </row>
    <row r="170" spans="31:81" x14ac:dyDescent="0.25">
      <c r="AE170" s="80"/>
      <c r="CA170" s="130">
        <v>112</v>
      </c>
      <c r="CB170" s="131" t="s">
        <v>717</v>
      </c>
      <c r="CC170" s="135">
        <v>5</v>
      </c>
    </row>
    <row r="171" spans="31:81" x14ac:dyDescent="0.25">
      <c r="AE171" s="80"/>
      <c r="CA171" s="130">
        <v>121</v>
      </c>
      <c r="CB171" s="131" t="s">
        <v>718</v>
      </c>
      <c r="CC171" s="135">
        <v>4</v>
      </c>
    </row>
    <row r="172" spans="31:81" x14ac:dyDescent="0.25">
      <c r="AE172" s="80"/>
      <c r="CA172" s="130">
        <v>122</v>
      </c>
      <c r="CB172" s="131" t="s">
        <v>719</v>
      </c>
      <c r="CC172" s="135">
        <v>5</v>
      </c>
    </row>
    <row r="173" spans="31:81" x14ac:dyDescent="0.25">
      <c r="CA173" s="130">
        <v>123</v>
      </c>
      <c r="CB173" s="131" t="s">
        <v>720</v>
      </c>
      <c r="CC173" s="135">
        <v>6</v>
      </c>
    </row>
    <row r="174" spans="31:81" x14ac:dyDescent="0.25">
      <c r="CA174" s="130">
        <v>124</v>
      </c>
      <c r="CB174" s="131" t="s">
        <v>721</v>
      </c>
      <c r="CC174" s="135">
        <v>7</v>
      </c>
    </row>
    <row r="175" spans="31:81" x14ac:dyDescent="0.25">
      <c r="CA175" s="130">
        <v>131</v>
      </c>
      <c r="CB175" s="131" t="s">
        <v>722</v>
      </c>
      <c r="CC175" s="135">
        <v>4</v>
      </c>
    </row>
    <row r="176" spans="31:81" x14ac:dyDescent="0.25">
      <c r="CA176" s="130">
        <v>132</v>
      </c>
      <c r="CB176" s="131" t="s">
        <v>723</v>
      </c>
      <c r="CC176" s="135">
        <v>5</v>
      </c>
    </row>
    <row r="177" spans="79:81" x14ac:dyDescent="0.25">
      <c r="CA177" s="130">
        <v>133</v>
      </c>
      <c r="CB177" s="131" t="s">
        <v>724</v>
      </c>
      <c r="CC177" s="135">
        <v>6</v>
      </c>
    </row>
    <row r="178" spans="79:81" x14ac:dyDescent="0.25">
      <c r="CA178" s="130">
        <v>134</v>
      </c>
      <c r="CB178" s="131" t="s">
        <v>725</v>
      </c>
      <c r="CC178" s="135">
        <v>7</v>
      </c>
    </row>
    <row r="179" spans="79:81" x14ac:dyDescent="0.25">
      <c r="CA179" s="130">
        <v>138</v>
      </c>
      <c r="CB179" s="131" t="s">
        <v>726</v>
      </c>
      <c r="CC179" s="135">
        <v>6</v>
      </c>
    </row>
    <row r="180" spans="79:81" x14ac:dyDescent="0.25">
      <c r="CA180" s="130">
        <v>139</v>
      </c>
      <c r="CB180" s="131" t="s">
        <v>727</v>
      </c>
      <c r="CC180" s="135">
        <v>7</v>
      </c>
    </row>
    <row r="181" spans="79:81" x14ac:dyDescent="0.25">
      <c r="CA181" s="130">
        <v>141</v>
      </c>
      <c r="CB181" s="131" t="s">
        <v>728</v>
      </c>
      <c r="CC181" s="135">
        <v>8</v>
      </c>
    </row>
    <row r="182" spans="79:81" x14ac:dyDescent="0.25">
      <c r="CA182" s="130">
        <v>142</v>
      </c>
      <c r="CB182" s="131" t="s">
        <v>729</v>
      </c>
      <c r="CC182" s="135">
        <v>9</v>
      </c>
    </row>
    <row r="183" spans="79:81" x14ac:dyDescent="0.25">
      <c r="CA183" s="130">
        <v>143</v>
      </c>
      <c r="CB183" s="131" t="s">
        <v>730</v>
      </c>
      <c r="CC183" s="135">
        <v>10</v>
      </c>
    </row>
    <row r="184" spans="79:81" x14ac:dyDescent="0.25">
      <c r="CA184" s="130">
        <v>144</v>
      </c>
      <c r="CB184" s="131" t="s">
        <v>731</v>
      </c>
      <c r="CC184" s="135">
        <v>11</v>
      </c>
    </row>
    <row r="185" spans="79:81" x14ac:dyDescent="0.25">
      <c r="CA185" s="130">
        <v>150</v>
      </c>
      <c r="CB185" s="131" t="s">
        <v>732</v>
      </c>
      <c r="CC185" s="135">
        <v>8</v>
      </c>
    </row>
    <row r="186" spans="79:81" x14ac:dyDescent="0.25">
      <c r="CA186" s="130">
        <v>151</v>
      </c>
      <c r="CB186" s="131" t="s">
        <v>733</v>
      </c>
      <c r="CC186" s="135">
        <v>9</v>
      </c>
    </row>
    <row r="187" spans="79:81" x14ac:dyDescent="0.25">
      <c r="CA187" s="130">
        <v>152</v>
      </c>
      <c r="CB187" s="131" t="s">
        <v>734</v>
      </c>
      <c r="CC187" s="135">
        <v>10</v>
      </c>
    </row>
    <row r="188" spans="79:81" x14ac:dyDescent="0.25">
      <c r="CA188" s="130">
        <v>153</v>
      </c>
      <c r="CB188" s="131" t="s">
        <v>735</v>
      </c>
      <c r="CC188" s="135">
        <v>11</v>
      </c>
    </row>
    <row r="189" spans="79:81" x14ac:dyDescent="0.25">
      <c r="CA189" s="130">
        <v>154</v>
      </c>
      <c r="CB189" s="131" t="s">
        <v>736</v>
      </c>
      <c r="CC189" s="135">
        <v>12</v>
      </c>
    </row>
    <row r="190" spans="79:81" x14ac:dyDescent="0.25">
      <c r="CA190" s="130">
        <v>161</v>
      </c>
      <c r="CB190" s="131" t="s">
        <v>737</v>
      </c>
      <c r="CC190" s="135">
        <v>8</v>
      </c>
    </row>
    <row r="191" spans="79:81" x14ac:dyDescent="0.25">
      <c r="CA191" s="130">
        <v>162</v>
      </c>
      <c r="CB191" s="131" t="s">
        <v>738</v>
      </c>
      <c r="CC191" s="135">
        <v>9</v>
      </c>
    </row>
    <row r="192" spans="79:81" x14ac:dyDescent="0.25">
      <c r="CA192" s="130">
        <v>163</v>
      </c>
      <c r="CB192" s="131" t="s">
        <v>739</v>
      </c>
      <c r="CC192" s="135">
        <v>10</v>
      </c>
    </row>
    <row r="193" spans="79:81" x14ac:dyDescent="0.25">
      <c r="CA193" s="130">
        <v>164</v>
      </c>
      <c r="CB193" s="131" t="s">
        <v>740</v>
      </c>
      <c r="CC193" s="135">
        <v>11</v>
      </c>
    </row>
    <row r="194" spans="79:81" x14ac:dyDescent="0.25">
      <c r="CA194" s="130">
        <v>171</v>
      </c>
      <c r="CB194" s="131" t="s">
        <v>741</v>
      </c>
      <c r="CC194" s="135">
        <v>9</v>
      </c>
    </row>
    <row r="195" spans="79:81" x14ac:dyDescent="0.25">
      <c r="CA195" s="130">
        <v>172</v>
      </c>
      <c r="CB195" s="131" t="s">
        <v>742</v>
      </c>
      <c r="CC195" s="135">
        <v>10</v>
      </c>
    </row>
    <row r="196" spans="79:81" x14ac:dyDescent="0.25">
      <c r="CA196" s="130">
        <v>173</v>
      </c>
      <c r="CB196" s="131" t="s">
        <v>743</v>
      </c>
      <c r="CC196" s="135">
        <v>11</v>
      </c>
    </row>
    <row r="197" spans="79:81" x14ac:dyDescent="0.25">
      <c r="CA197" s="130">
        <v>174</v>
      </c>
      <c r="CB197" s="131" t="s">
        <v>744</v>
      </c>
      <c r="CC197" s="135">
        <v>12</v>
      </c>
    </row>
    <row r="198" spans="79:81" x14ac:dyDescent="0.25">
      <c r="CA198" s="130">
        <v>181</v>
      </c>
      <c r="CB198" s="131" t="s">
        <v>745</v>
      </c>
      <c r="CC198" s="135">
        <v>10</v>
      </c>
    </row>
    <row r="199" spans="79:81" x14ac:dyDescent="0.25">
      <c r="CA199" s="130">
        <v>183</v>
      </c>
      <c r="CB199" s="131" t="s">
        <v>746</v>
      </c>
      <c r="CC199" s="135">
        <v>12</v>
      </c>
    </row>
    <row r="200" spans="79:81" x14ac:dyDescent="0.25">
      <c r="CA200" s="130">
        <v>191</v>
      </c>
      <c r="CB200" s="131" t="s">
        <v>747</v>
      </c>
      <c r="CC200" s="135">
        <v>7</v>
      </c>
    </row>
    <row r="201" spans="79:81" x14ac:dyDescent="0.25">
      <c r="CA201" s="130">
        <v>192</v>
      </c>
      <c r="CB201" s="131" t="s">
        <v>748</v>
      </c>
      <c r="CC201" s="135">
        <v>8</v>
      </c>
    </row>
    <row r="202" spans="79:81" x14ac:dyDescent="0.25">
      <c r="CA202" s="130">
        <v>193</v>
      </c>
      <c r="CB202" s="131" t="s">
        <v>749</v>
      </c>
      <c r="CC202" s="135">
        <v>9</v>
      </c>
    </row>
    <row r="203" spans="79:81" x14ac:dyDescent="0.25">
      <c r="CA203" s="130">
        <v>201</v>
      </c>
      <c r="CB203" s="131" t="s">
        <v>750</v>
      </c>
      <c r="CC203" s="135">
        <v>2</v>
      </c>
    </row>
    <row r="204" spans="79:81" x14ac:dyDescent="0.25">
      <c r="CA204" s="130">
        <v>202</v>
      </c>
      <c r="CB204" s="131" t="s">
        <v>751</v>
      </c>
      <c r="CC204" s="135">
        <v>3</v>
      </c>
    </row>
    <row r="205" spans="79:81" x14ac:dyDescent="0.25">
      <c r="CA205" s="130">
        <v>211</v>
      </c>
      <c r="CB205" s="131" t="s">
        <v>752</v>
      </c>
      <c r="CC205" s="135">
        <v>4</v>
      </c>
    </row>
    <row r="206" spans="79:81" x14ac:dyDescent="0.25">
      <c r="CA206" s="130">
        <v>212</v>
      </c>
      <c r="CB206" s="131" t="s">
        <v>753</v>
      </c>
      <c r="CC206" s="135">
        <v>5</v>
      </c>
    </row>
    <row r="207" spans="79:81" x14ac:dyDescent="0.25">
      <c r="CA207" s="130">
        <v>213</v>
      </c>
      <c r="CB207" s="131" t="s">
        <v>754</v>
      </c>
      <c r="CC207" s="135">
        <v>6</v>
      </c>
    </row>
    <row r="208" spans="79:81" x14ac:dyDescent="0.25">
      <c r="CA208" s="130">
        <v>214</v>
      </c>
      <c r="CB208" s="131" t="s">
        <v>755</v>
      </c>
      <c r="CC208" s="135">
        <v>7</v>
      </c>
    </row>
    <row r="209" spans="79:81" x14ac:dyDescent="0.25">
      <c r="CA209" s="130">
        <v>221</v>
      </c>
      <c r="CB209" s="131" t="s">
        <v>756</v>
      </c>
      <c r="CC209" s="135">
        <v>8</v>
      </c>
    </row>
    <row r="210" spans="79:81" x14ac:dyDescent="0.25">
      <c r="CA210" s="130">
        <v>222</v>
      </c>
      <c r="CB210" s="131" t="s">
        <v>757</v>
      </c>
      <c r="CC210" s="135">
        <v>9</v>
      </c>
    </row>
    <row r="211" spans="79:81" x14ac:dyDescent="0.25">
      <c r="CA211" s="130">
        <v>223</v>
      </c>
      <c r="CB211" s="131" t="s">
        <v>758</v>
      </c>
      <c r="CC211" s="135">
        <v>10</v>
      </c>
    </row>
    <row r="212" spans="79:81" x14ac:dyDescent="0.25">
      <c r="CA212" s="130">
        <v>224</v>
      </c>
      <c r="CB212" s="131" t="s">
        <v>759</v>
      </c>
      <c r="CC212" s="135">
        <v>11</v>
      </c>
    </row>
    <row r="213" spans="79:81" x14ac:dyDescent="0.25">
      <c r="CA213" s="130">
        <v>241</v>
      </c>
      <c r="CB213" s="131" t="s">
        <v>760</v>
      </c>
      <c r="CC213" s="135">
        <v>8</v>
      </c>
    </row>
    <row r="214" spans="79:81" x14ac:dyDescent="0.25">
      <c r="CA214" s="130">
        <v>242</v>
      </c>
      <c r="CB214" s="131" t="s">
        <v>761</v>
      </c>
      <c r="CC214" s="135">
        <v>9</v>
      </c>
    </row>
    <row r="215" spans="79:81" x14ac:dyDescent="0.25">
      <c r="CA215" s="130">
        <v>243</v>
      </c>
      <c r="CB215" s="131" t="s">
        <v>762</v>
      </c>
      <c r="CC215" s="135">
        <v>10</v>
      </c>
    </row>
    <row r="216" spans="79:81" x14ac:dyDescent="0.25">
      <c r="CA216" s="130">
        <v>244</v>
      </c>
      <c r="CB216" s="131" t="s">
        <v>763</v>
      </c>
      <c r="CC216" s="135">
        <v>11</v>
      </c>
    </row>
    <row r="217" spans="79:81" x14ac:dyDescent="0.25">
      <c r="CA217" s="130">
        <v>250</v>
      </c>
      <c r="CB217" s="131" t="s">
        <v>764</v>
      </c>
      <c r="CC217" s="135">
        <v>8</v>
      </c>
    </row>
    <row r="218" spans="79:81" x14ac:dyDescent="0.25">
      <c r="CA218" s="130">
        <v>251</v>
      </c>
      <c r="CB218" s="131" t="s">
        <v>765</v>
      </c>
      <c r="CC218" s="135">
        <v>9</v>
      </c>
    </row>
    <row r="219" spans="79:81" x14ac:dyDescent="0.25">
      <c r="CA219" s="130">
        <v>252</v>
      </c>
      <c r="CB219" s="131" t="s">
        <v>766</v>
      </c>
      <c r="CC219" s="135">
        <v>10</v>
      </c>
    </row>
    <row r="220" spans="79:81" x14ac:dyDescent="0.25">
      <c r="CA220" s="130">
        <v>253</v>
      </c>
      <c r="CB220" s="131" t="s">
        <v>767</v>
      </c>
      <c r="CC220" s="135">
        <v>11</v>
      </c>
    </row>
    <row r="221" spans="79:81" x14ac:dyDescent="0.25">
      <c r="CA221" s="130">
        <v>254</v>
      </c>
      <c r="CB221" s="131" t="s">
        <v>768</v>
      </c>
      <c r="CC221" s="135">
        <v>12</v>
      </c>
    </row>
    <row r="222" spans="79:81" x14ac:dyDescent="0.25">
      <c r="CA222" s="130">
        <v>351</v>
      </c>
      <c r="CB222" s="131" t="s">
        <v>769</v>
      </c>
      <c r="CC222" s="135">
        <v>7</v>
      </c>
    </row>
    <row r="223" spans="79:81" x14ac:dyDescent="0.25">
      <c r="CA223" s="130">
        <v>352</v>
      </c>
      <c r="CB223" s="131" t="s">
        <v>770</v>
      </c>
      <c r="CC223" s="135">
        <v>8</v>
      </c>
    </row>
    <row r="224" spans="79:81" x14ac:dyDescent="0.25">
      <c r="CA224" s="130">
        <v>353</v>
      </c>
      <c r="CB224" s="131" t="s">
        <v>771</v>
      </c>
      <c r="CC224" s="135">
        <v>9</v>
      </c>
    </row>
    <row r="225" spans="79:81" x14ac:dyDescent="0.25">
      <c r="CA225" s="130">
        <v>354</v>
      </c>
      <c r="CB225" s="131" t="s">
        <v>772</v>
      </c>
      <c r="CC225" s="135">
        <v>10</v>
      </c>
    </row>
    <row r="226" spans="79:81" x14ac:dyDescent="0.25">
      <c r="CA226" s="130">
        <v>355</v>
      </c>
      <c r="CB226" s="131" t="s">
        <v>773</v>
      </c>
      <c r="CC226" s="135">
        <v>11</v>
      </c>
    </row>
    <row r="227" spans="79:81" x14ac:dyDescent="0.25">
      <c r="CA227" s="130">
        <v>356</v>
      </c>
      <c r="CB227" s="131" t="s">
        <v>774</v>
      </c>
      <c r="CC227" s="135">
        <v>12</v>
      </c>
    </row>
    <row r="228" spans="79:81" x14ac:dyDescent="0.25">
      <c r="CA228" s="130">
        <v>361</v>
      </c>
      <c r="CB228" s="131" t="s">
        <v>775</v>
      </c>
      <c r="CC228" s="135">
        <v>6</v>
      </c>
    </row>
    <row r="229" spans="79:81" x14ac:dyDescent="0.25">
      <c r="CA229" s="130">
        <v>362</v>
      </c>
      <c r="CB229" s="131" t="s">
        <v>776</v>
      </c>
      <c r="CC229" s="135">
        <v>7</v>
      </c>
    </row>
    <row r="230" spans="79:81" x14ac:dyDescent="0.25">
      <c r="CA230" s="130">
        <v>363</v>
      </c>
      <c r="CB230" s="131" t="s">
        <v>777</v>
      </c>
      <c r="CC230" s="135">
        <v>8</v>
      </c>
    </row>
    <row r="231" spans="79:81" x14ac:dyDescent="0.25">
      <c r="CA231" s="130">
        <v>364</v>
      </c>
      <c r="CB231" s="131" t="s">
        <v>778</v>
      </c>
      <c r="CC231" s="135">
        <v>9</v>
      </c>
    </row>
    <row r="232" spans="79:81" x14ac:dyDescent="0.25">
      <c r="CA232" s="130">
        <v>366</v>
      </c>
      <c r="CB232" s="131" t="s">
        <v>779</v>
      </c>
      <c r="CC232" s="135">
        <v>8</v>
      </c>
    </row>
    <row r="233" spans="79:81" x14ac:dyDescent="0.25">
      <c r="CA233" s="130">
        <v>367</v>
      </c>
      <c r="CB233" s="131" t="s">
        <v>780</v>
      </c>
      <c r="CC233" s="135">
        <v>9</v>
      </c>
    </row>
    <row r="234" spans="79:81" x14ac:dyDescent="0.25">
      <c r="CA234" s="130">
        <v>368</v>
      </c>
      <c r="CB234" s="131" t="s">
        <v>781</v>
      </c>
      <c r="CC234" s="135">
        <v>10</v>
      </c>
    </row>
    <row r="235" spans="79:81" x14ac:dyDescent="0.25">
      <c r="CA235" s="130">
        <v>371</v>
      </c>
      <c r="CB235" s="131" t="s">
        <v>782</v>
      </c>
      <c r="CC235" s="135">
        <v>7</v>
      </c>
    </row>
    <row r="236" spans="79:81" x14ac:dyDescent="0.25">
      <c r="CA236" s="130">
        <v>372</v>
      </c>
      <c r="CB236" s="131" t="s">
        <v>783</v>
      </c>
      <c r="CC236" s="135">
        <v>8</v>
      </c>
    </row>
    <row r="237" spans="79:81" x14ac:dyDescent="0.25">
      <c r="CA237" s="130">
        <v>373</v>
      </c>
      <c r="CB237" s="131" t="s">
        <v>784</v>
      </c>
      <c r="CC237" s="135">
        <v>9</v>
      </c>
    </row>
    <row r="238" spans="79:81" x14ac:dyDescent="0.25">
      <c r="CA238" s="130">
        <v>374</v>
      </c>
      <c r="CB238" s="131" t="s">
        <v>785</v>
      </c>
      <c r="CC238" s="135">
        <v>10</v>
      </c>
    </row>
    <row r="239" spans="79:81" x14ac:dyDescent="0.25">
      <c r="CA239" s="130">
        <v>375</v>
      </c>
      <c r="CB239" s="131" t="s">
        <v>786</v>
      </c>
      <c r="CC239" s="135">
        <v>11</v>
      </c>
    </row>
    <row r="240" spans="79:81" x14ac:dyDescent="0.25">
      <c r="CA240" s="130">
        <v>376</v>
      </c>
      <c r="CB240" s="131" t="s">
        <v>787</v>
      </c>
      <c r="CC240" s="135">
        <v>8</v>
      </c>
    </row>
    <row r="241" spans="79:81" x14ac:dyDescent="0.25">
      <c r="CA241" s="130">
        <v>377</v>
      </c>
      <c r="CB241" s="131" t="s">
        <v>788</v>
      </c>
      <c r="CC241" s="135">
        <v>9</v>
      </c>
    </row>
    <row r="242" spans="79:81" x14ac:dyDescent="0.25">
      <c r="CA242" s="130">
        <v>378</v>
      </c>
      <c r="CB242" s="131" t="s">
        <v>789</v>
      </c>
      <c r="CC242" s="135">
        <v>11</v>
      </c>
    </row>
    <row r="243" spans="79:81" x14ac:dyDescent="0.25">
      <c r="CA243" s="130">
        <v>381</v>
      </c>
      <c r="CB243" s="131" t="s">
        <v>732</v>
      </c>
      <c r="CC243" s="135">
        <v>10</v>
      </c>
    </row>
    <row r="244" spans="79:81" x14ac:dyDescent="0.25">
      <c r="CA244" s="130">
        <v>382</v>
      </c>
      <c r="CB244" s="131" t="s">
        <v>733</v>
      </c>
      <c r="CC244" s="135">
        <v>11</v>
      </c>
    </row>
    <row r="245" spans="79:81" x14ac:dyDescent="0.25">
      <c r="CA245" s="130">
        <v>383</v>
      </c>
      <c r="CB245" s="131" t="s">
        <v>734</v>
      </c>
      <c r="CC245" s="135">
        <v>12</v>
      </c>
    </row>
    <row r="246" spans="79:81" x14ac:dyDescent="0.25">
      <c r="CA246" s="130">
        <v>410</v>
      </c>
      <c r="CB246" s="131" t="s">
        <v>790</v>
      </c>
      <c r="CC246" s="135">
        <v>5</v>
      </c>
    </row>
    <row r="247" spans="79:81" x14ac:dyDescent="0.25">
      <c r="CA247" s="130">
        <v>411</v>
      </c>
      <c r="CB247" s="131" t="s">
        <v>791</v>
      </c>
      <c r="CC247" s="135">
        <v>6</v>
      </c>
    </row>
    <row r="248" spans="79:81" x14ac:dyDescent="0.25">
      <c r="CA248" s="130">
        <v>412</v>
      </c>
      <c r="CB248" s="131" t="s">
        <v>792</v>
      </c>
      <c r="CC248" s="135">
        <v>7</v>
      </c>
    </row>
    <row r="249" spans="79:81" x14ac:dyDescent="0.25">
      <c r="CA249" s="130">
        <v>413</v>
      </c>
      <c r="CB249" s="131" t="s">
        <v>793</v>
      </c>
      <c r="CC249" s="135">
        <v>8</v>
      </c>
    </row>
    <row r="250" spans="79:81" x14ac:dyDescent="0.25">
      <c r="CA250" s="130">
        <v>420</v>
      </c>
      <c r="CB250" s="131" t="s">
        <v>794</v>
      </c>
      <c r="CC250" s="135">
        <v>4</v>
      </c>
    </row>
    <row r="251" spans="79:81" x14ac:dyDescent="0.25">
      <c r="CA251" s="130">
        <v>421</v>
      </c>
      <c r="CB251" s="131" t="s">
        <v>795</v>
      </c>
      <c r="CC251" s="135">
        <v>5</v>
      </c>
    </row>
    <row r="252" spans="79:81" x14ac:dyDescent="0.25">
      <c r="CA252" s="130">
        <v>422</v>
      </c>
      <c r="CB252" s="131" t="s">
        <v>796</v>
      </c>
      <c r="CC252" s="135">
        <v>6</v>
      </c>
    </row>
    <row r="253" spans="79:81" x14ac:dyDescent="0.25">
      <c r="CA253" s="130">
        <v>423</v>
      </c>
      <c r="CB253" s="131" t="s">
        <v>797</v>
      </c>
      <c r="CC253" s="135">
        <v>7</v>
      </c>
    </row>
    <row r="254" spans="79:81" x14ac:dyDescent="0.25">
      <c r="CA254" s="130">
        <v>424</v>
      </c>
      <c r="CB254" s="131" t="s">
        <v>798</v>
      </c>
      <c r="CC254" s="135">
        <v>8</v>
      </c>
    </row>
    <row r="255" spans="79:81" x14ac:dyDescent="0.25">
      <c r="CA255" s="130">
        <v>430</v>
      </c>
      <c r="CB255" s="131" t="s">
        <v>799</v>
      </c>
      <c r="CC255" s="135">
        <v>6</v>
      </c>
    </row>
    <row r="256" spans="79:81" x14ac:dyDescent="0.25">
      <c r="CA256" s="130">
        <v>431</v>
      </c>
      <c r="CB256" s="131" t="s">
        <v>800</v>
      </c>
      <c r="CC256" s="135">
        <v>7</v>
      </c>
    </row>
    <row r="257" spans="79:81" x14ac:dyDescent="0.25">
      <c r="CA257" s="130">
        <v>432</v>
      </c>
      <c r="CB257" s="131" t="s">
        <v>801</v>
      </c>
      <c r="CC257" s="135">
        <v>8</v>
      </c>
    </row>
    <row r="258" spans="79:81" x14ac:dyDescent="0.25">
      <c r="CA258" s="130">
        <v>433</v>
      </c>
      <c r="CB258" s="131" t="s">
        <v>802</v>
      </c>
      <c r="CC258" s="135">
        <v>9</v>
      </c>
    </row>
    <row r="259" spans="79:81" x14ac:dyDescent="0.25">
      <c r="CA259" s="130">
        <v>434</v>
      </c>
      <c r="CB259" s="131" t="s">
        <v>803</v>
      </c>
      <c r="CC259" s="135">
        <v>10</v>
      </c>
    </row>
    <row r="260" spans="79:81" x14ac:dyDescent="0.25">
      <c r="CA260" s="130">
        <v>441</v>
      </c>
      <c r="CB260" s="131" t="s">
        <v>804</v>
      </c>
      <c r="CC260" s="135">
        <v>7</v>
      </c>
    </row>
    <row r="261" spans="79:81" x14ac:dyDescent="0.25">
      <c r="CA261" s="130">
        <v>442</v>
      </c>
      <c r="CB261" s="131" t="s">
        <v>805</v>
      </c>
      <c r="CC261" s="135">
        <v>8</v>
      </c>
    </row>
    <row r="262" spans="79:81" x14ac:dyDescent="0.25">
      <c r="CA262" s="130">
        <v>443</v>
      </c>
      <c r="CB262" s="131" t="s">
        <v>806</v>
      </c>
      <c r="CC262" s="135">
        <v>9</v>
      </c>
    </row>
    <row r="263" spans="79:81" x14ac:dyDescent="0.25">
      <c r="CA263" s="130">
        <v>444</v>
      </c>
      <c r="CB263" s="131" t="s">
        <v>807</v>
      </c>
      <c r="CC263" s="135">
        <v>10</v>
      </c>
    </row>
    <row r="264" spans="79:81" x14ac:dyDescent="0.25">
      <c r="CA264" s="130">
        <v>451</v>
      </c>
      <c r="CB264" s="131" t="s">
        <v>808</v>
      </c>
      <c r="CC264" s="135">
        <v>7</v>
      </c>
    </row>
    <row r="265" spans="79:81" x14ac:dyDescent="0.25">
      <c r="CA265" s="130">
        <v>452</v>
      </c>
      <c r="CB265" s="131" t="s">
        <v>809</v>
      </c>
      <c r="CC265" s="135">
        <v>8</v>
      </c>
    </row>
    <row r="266" spans="79:81" x14ac:dyDescent="0.25">
      <c r="CA266" s="130">
        <v>453</v>
      </c>
      <c r="CB266" s="131" t="s">
        <v>810</v>
      </c>
      <c r="CC266" s="135">
        <v>9</v>
      </c>
    </row>
    <row r="267" spans="79:81" x14ac:dyDescent="0.25">
      <c r="CA267" s="130">
        <v>454</v>
      </c>
      <c r="CB267" s="131" t="s">
        <v>811</v>
      </c>
      <c r="CC267" s="135">
        <v>10</v>
      </c>
    </row>
    <row r="268" spans="79:81" x14ac:dyDescent="0.25">
      <c r="CA268" s="130">
        <v>460</v>
      </c>
      <c r="CB268" s="131" t="s">
        <v>812</v>
      </c>
      <c r="CC268" s="135">
        <v>6</v>
      </c>
    </row>
    <row r="269" spans="79:81" x14ac:dyDescent="0.25">
      <c r="CA269" s="130">
        <v>461</v>
      </c>
      <c r="CB269" s="131" t="s">
        <v>813</v>
      </c>
      <c r="CC269" s="135">
        <v>7</v>
      </c>
    </row>
    <row r="270" spans="79:81" x14ac:dyDescent="0.25">
      <c r="CA270" s="130">
        <v>462</v>
      </c>
      <c r="CB270" s="131" t="s">
        <v>814</v>
      </c>
      <c r="CC270" s="135">
        <v>8</v>
      </c>
    </row>
    <row r="271" spans="79:81" x14ac:dyDescent="0.25">
      <c r="CA271" s="130">
        <v>463</v>
      </c>
      <c r="CB271" s="131" t="s">
        <v>815</v>
      </c>
      <c r="CC271" s="135">
        <v>9</v>
      </c>
    </row>
    <row r="272" spans="79:81" x14ac:dyDescent="0.25">
      <c r="CA272" s="130">
        <v>464</v>
      </c>
      <c r="CB272" s="131" t="s">
        <v>816</v>
      </c>
      <c r="CC272" s="135">
        <v>10</v>
      </c>
    </row>
    <row r="273" spans="79:81" x14ac:dyDescent="0.25">
      <c r="CA273" s="130">
        <v>490</v>
      </c>
      <c r="CB273" s="131" t="s">
        <v>732</v>
      </c>
      <c r="CC273" s="135">
        <v>8</v>
      </c>
    </row>
    <row r="274" spans="79:81" x14ac:dyDescent="0.25">
      <c r="CA274" s="130">
        <v>491</v>
      </c>
      <c r="CB274" s="131" t="s">
        <v>733</v>
      </c>
      <c r="CC274" s="135">
        <v>9</v>
      </c>
    </row>
    <row r="275" spans="79:81" x14ac:dyDescent="0.25">
      <c r="CA275" s="130">
        <v>492</v>
      </c>
      <c r="CB275" s="131" t="s">
        <v>734</v>
      </c>
      <c r="CC275" s="135">
        <v>10</v>
      </c>
    </row>
    <row r="276" spans="79:81" x14ac:dyDescent="0.25">
      <c r="CA276" s="130">
        <v>493</v>
      </c>
      <c r="CB276" s="131" t="s">
        <v>817</v>
      </c>
      <c r="CC276" s="135">
        <v>11</v>
      </c>
    </row>
    <row r="277" spans="79:81" x14ac:dyDescent="0.25">
      <c r="CA277" s="130">
        <v>494</v>
      </c>
      <c r="CB277" s="131" t="s">
        <v>736</v>
      </c>
      <c r="CC277" s="135">
        <v>12</v>
      </c>
    </row>
    <row r="278" spans="79:81" x14ac:dyDescent="0.25">
      <c r="CA278" s="130">
        <v>501</v>
      </c>
      <c r="CB278" s="131" t="s">
        <v>818</v>
      </c>
      <c r="CC278" s="135">
        <v>1</v>
      </c>
    </row>
    <row r="279" spans="79:81" x14ac:dyDescent="0.25">
      <c r="CA279" s="130">
        <v>502</v>
      </c>
      <c r="CB279" s="131" t="s">
        <v>819</v>
      </c>
      <c r="CC279" s="135">
        <v>2</v>
      </c>
    </row>
    <row r="280" spans="79:81" x14ac:dyDescent="0.25">
      <c r="CA280" s="130">
        <v>504</v>
      </c>
      <c r="CB280" s="131" t="s">
        <v>821</v>
      </c>
      <c r="CC280" s="135">
        <v>4</v>
      </c>
    </row>
    <row r="281" spans="79:81" x14ac:dyDescent="0.25">
      <c r="CA281" s="130">
        <v>506</v>
      </c>
      <c r="CB281" s="131" t="s">
        <v>822</v>
      </c>
      <c r="CC281" s="135">
        <v>3</v>
      </c>
    </row>
    <row r="282" spans="79:81" x14ac:dyDescent="0.25">
      <c r="CA282" s="130">
        <v>507</v>
      </c>
      <c r="CB282" s="131" t="s">
        <v>823</v>
      </c>
      <c r="CC282" s="135">
        <v>4</v>
      </c>
    </row>
    <row r="283" spans="79:81" x14ac:dyDescent="0.25">
      <c r="CA283" s="130">
        <v>503</v>
      </c>
      <c r="CB283" s="131" t="s">
        <v>820</v>
      </c>
      <c r="CC283" s="135">
        <v>3</v>
      </c>
    </row>
    <row r="284" spans="79:81" x14ac:dyDescent="0.25">
      <c r="CA284" s="130">
        <v>508</v>
      </c>
      <c r="CB284" s="131" t="s">
        <v>824</v>
      </c>
      <c r="CC284" s="135">
        <v>5</v>
      </c>
    </row>
    <row r="285" spans="79:81" x14ac:dyDescent="0.25">
      <c r="CA285" s="130">
        <v>509</v>
      </c>
      <c r="CB285" s="131" t="s">
        <v>825</v>
      </c>
      <c r="CC285" s="135">
        <v>6</v>
      </c>
    </row>
    <row r="286" spans="79:81" x14ac:dyDescent="0.25">
      <c r="CA286" s="130">
        <v>511</v>
      </c>
      <c r="CB286" s="131" t="s">
        <v>826</v>
      </c>
      <c r="CC286" s="135">
        <v>4</v>
      </c>
    </row>
    <row r="287" spans="79:81" x14ac:dyDescent="0.25">
      <c r="CA287" s="130">
        <v>512</v>
      </c>
      <c r="CB287" s="131" t="s">
        <v>827</v>
      </c>
      <c r="CC287" s="135">
        <v>5</v>
      </c>
    </row>
    <row r="288" spans="79:81" x14ac:dyDescent="0.25">
      <c r="CA288" s="130">
        <v>513</v>
      </c>
      <c r="CB288" s="131" t="s">
        <v>828</v>
      </c>
      <c r="CC288" s="135">
        <v>6</v>
      </c>
    </row>
    <row r="289" spans="79:81" x14ac:dyDescent="0.25">
      <c r="CA289" s="130">
        <v>514</v>
      </c>
      <c r="CB289" s="131" t="s">
        <v>829</v>
      </c>
      <c r="CC289" s="135">
        <v>7</v>
      </c>
    </row>
    <row r="290" spans="79:81" x14ac:dyDescent="0.25">
      <c r="CA290" s="130">
        <v>516</v>
      </c>
      <c r="CB290" s="131" t="s">
        <v>830</v>
      </c>
      <c r="CC290" s="135">
        <v>4</v>
      </c>
    </row>
    <row r="291" spans="79:81" x14ac:dyDescent="0.25">
      <c r="CA291" s="130">
        <v>517</v>
      </c>
      <c r="CB291" s="131" t="s">
        <v>831</v>
      </c>
      <c r="CC291" s="135">
        <v>5</v>
      </c>
    </row>
    <row r="292" spans="79:81" x14ac:dyDescent="0.25">
      <c r="CA292" s="130">
        <v>518</v>
      </c>
      <c r="CB292" s="131" t="s">
        <v>832</v>
      </c>
      <c r="CC292" s="135">
        <v>6</v>
      </c>
    </row>
    <row r="293" spans="79:81" x14ac:dyDescent="0.25">
      <c r="CA293" s="130">
        <v>521</v>
      </c>
      <c r="CB293" s="131" t="s">
        <v>833</v>
      </c>
      <c r="CC293" s="135">
        <v>4</v>
      </c>
    </row>
    <row r="294" spans="79:81" x14ac:dyDescent="0.25">
      <c r="CA294" s="130">
        <v>522</v>
      </c>
      <c r="CB294" s="131" t="s">
        <v>834</v>
      </c>
      <c r="CC294" s="135">
        <v>5</v>
      </c>
    </row>
    <row r="295" spans="79:81" x14ac:dyDescent="0.25">
      <c r="CA295" s="130">
        <v>523</v>
      </c>
      <c r="CB295" s="131" t="s">
        <v>835</v>
      </c>
      <c r="CC295" s="135">
        <v>6</v>
      </c>
    </row>
    <row r="296" spans="79:81" x14ac:dyDescent="0.25">
      <c r="CA296" s="130">
        <v>524</v>
      </c>
      <c r="CB296" s="131" t="s">
        <v>836</v>
      </c>
      <c r="CC296" s="135">
        <v>7</v>
      </c>
    </row>
    <row r="297" spans="79:81" x14ac:dyDescent="0.25">
      <c r="CA297" s="130">
        <v>531</v>
      </c>
      <c r="CB297" s="131" t="s">
        <v>837</v>
      </c>
      <c r="CC297" s="135">
        <v>5</v>
      </c>
    </row>
    <row r="298" spans="79:81" x14ac:dyDescent="0.25">
      <c r="CA298" s="130">
        <v>532</v>
      </c>
      <c r="CB298" s="131" t="s">
        <v>838</v>
      </c>
      <c r="CC298" s="135">
        <v>6</v>
      </c>
    </row>
    <row r="299" spans="79:81" x14ac:dyDescent="0.25">
      <c r="CA299" s="130">
        <v>533</v>
      </c>
      <c r="CB299" s="131" t="s">
        <v>839</v>
      </c>
      <c r="CC299" s="135">
        <v>6</v>
      </c>
    </row>
    <row r="300" spans="79:81" x14ac:dyDescent="0.25">
      <c r="CA300" s="130">
        <v>534</v>
      </c>
      <c r="CB300" s="131" t="s">
        <v>840</v>
      </c>
      <c r="CC300" s="135">
        <v>7</v>
      </c>
    </row>
    <row r="301" spans="79:81" x14ac:dyDescent="0.25">
      <c r="CA301" s="130">
        <v>541</v>
      </c>
      <c r="CB301" s="131" t="s">
        <v>841</v>
      </c>
      <c r="CC301" s="135">
        <v>6</v>
      </c>
    </row>
    <row r="302" spans="79:81" x14ac:dyDescent="0.25">
      <c r="CA302" s="130">
        <v>542</v>
      </c>
      <c r="CB302" s="131" t="s">
        <v>842</v>
      </c>
      <c r="CC302" s="135">
        <v>7</v>
      </c>
    </row>
    <row r="303" spans="79:81" x14ac:dyDescent="0.25">
      <c r="CA303" s="130">
        <v>543</v>
      </c>
      <c r="CB303" s="131" t="s">
        <v>843</v>
      </c>
      <c r="CC303" s="135">
        <v>8</v>
      </c>
    </row>
    <row r="304" spans="79:81" x14ac:dyDescent="0.25">
      <c r="CA304" s="130">
        <v>544</v>
      </c>
      <c r="CB304" s="131" t="s">
        <v>844</v>
      </c>
      <c r="CC304" s="135">
        <v>9</v>
      </c>
    </row>
    <row r="305" spans="79:81" x14ac:dyDescent="0.25">
      <c r="CA305" s="130">
        <v>545</v>
      </c>
      <c r="CB305" s="131" t="s">
        <v>845</v>
      </c>
      <c r="CC305" s="135">
        <v>10</v>
      </c>
    </row>
    <row r="306" spans="79:81" x14ac:dyDescent="0.25">
      <c r="CA306" s="130">
        <v>550</v>
      </c>
      <c r="CB306" s="131" t="s">
        <v>846</v>
      </c>
      <c r="CC306" s="135">
        <v>7</v>
      </c>
    </row>
    <row r="307" spans="79:81" x14ac:dyDescent="0.25">
      <c r="CA307" s="130">
        <v>551</v>
      </c>
      <c r="CB307" s="131" t="s">
        <v>732</v>
      </c>
      <c r="CC307" s="135">
        <v>8</v>
      </c>
    </row>
    <row r="308" spans="79:81" x14ac:dyDescent="0.25">
      <c r="CA308" s="130">
        <v>552</v>
      </c>
      <c r="CB308" s="131" t="s">
        <v>733</v>
      </c>
      <c r="CC308" s="135">
        <v>9</v>
      </c>
    </row>
    <row r="309" spans="79:81" x14ac:dyDescent="0.25">
      <c r="CA309" s="130">
        <v>553</v>
      </c>
      <c r="CB309" s="131" t="s">
        <v>734</v>
      </c>
      <c r="CC309" s="135">
        <v>10</v>
      </c>
    </row>
    <row r="310" spans="79:81" x14ac:dyDescent="0.25">
      <c r="CA310" s="130">
        <v>554</v>
      </c>
      <c r="CB310" s="131" t="s">
        <v>817</v>
      </c>
      <c r="CC310" s="135">
        <v>11</v>
      </c>
    </row>
    <row r="311" spans="79:81" x14ac:dyDescent="0.25">
      <c r="CA311" s="130">
        <v>555</v>
      </c>
      <c r="CB311" s="132" t="s">
        <v>736</v>
      </c>
      <c r="CC311" s="135">
        <v>12</v>
      </c>
    </row>
    <row r="312" spans="79:81" x14ac:dyDescent="0.25">
      <c r="CA312" s="130">
        <v>561</v>
      </c>
      <c r="CB312" s="131" t="s">
        <v>847</v>
      </c>
      <c r="CC312" s="135">
        <v>3</v>
      </c>
    </row>
    <row r="313" spans="79:81" x14ac:dyDescent="0.25">
      <c r="CA313" s="130">
        <v>562</v>
      </c>
      <c r="CB313" s="131" t="s">
        <v>848</v>
      </c>
      <c r="CC313" s="135">
        <v>4</v>
      </c>
    </row>
    <row r="314" spans="79:81" x14ac:dyDescent="0.25">
      <c r="CA314" s="130">
        <v>563</v>
      </c>
      <c r="CB314" s="131" t="s">
        <v>849</v>
      </c>
      <c r="CC314" s="135">
        <v>5</v>
      </c>
    </row>
    <row r="315" spans="79:81" x14ac:dyDescent="0.25">
      <c r="CA315" s="130">
        <v>564</v>
      </c>
      <c r="CB315" s="131" t="s">
        <v>850</v>
      </c>
      <c r="CC315" s="135">
        <v>6</v>
      </c>
    </row>
    <row r="316" spans="79:81" x14ac:dyDescent="0.25">
      <c r="CA316" s="130">
        <v>565</v>
      </c>
      <c r="CB316" s="131" t="s">
        <v>851</v>
      </c>
      <c r="CC316" s="135">
        <v>7</v>
      </c>
    </row>
    <row r="317" spans="79:81" x14ac:dyDescent="0.25">
      <c r="CA317" s="130">
        <v>566</v>
      </c>
      <c r="CB317" s="131" t="s">
        <v>0</v>
      </c>
      <c r="CC317" s="135">
        <v>8</v>
      </c>
    </row>
    <row r="318" spans="79:81" x14ac:dyDescent="0.25">
      <c r="CA318" s="130">
        <v>571</v>
      </c>
      <c r="CB318" s="131" t="s">
        <v>1</v>
      </c>
      <c r="CC318" s="135">
        <v>3</v>
      </c>
    </row>
    <row r="319" spans="79:81" x14ac:dyDescent="0.25">
      <c r="CA319" s="130">
        <v>572</v>
      </c>
      <c r="CB319" s="131" t="s">
        <v>2</v>
      </c>
      <c r="CC319" s="135">
        <v>4</v>
      </c>
    </row>
    <row r="320" spans="79:81" x14ac:dyDescent="0.25">
      <c r="CA320" s="130">
        <v>573</v>
      </c>
      <c r="CB320" s="131" t="s">
        <v>3</v>
      </c>
      <c r="CC320" s="135">
        <v>5</v>
      </c>
    </row>
    <row r="321" spans="79:81" x14ac:dyDescent="0.25">
      <c r="CA321" s="130">
        <v>574</v>
      </c>
      <c r="CB321" s="131" t="s">
        <v>4</v>
      </c>
      <c r="CC321" s="135">
        <v>6</v>
      </c>
    </row>
    <row r="322" spans="79:81" x14ac:dyDescent="0.25">
      <c r="CA322" s="130">
        <v>575</v>
      </c>
      <c r="CB322" s="131" t="s">
        <v>5</v>
      </c>
      <c r="CC322" s="135">
        <v>7</v>
      </c>
    </row>
    <row r="323" spans="79:81" x14ac:dyDescent="0.25">
      <c r="CA323" s="130">
        <v>576</v>
      </c>
      <c r="CB323" s="131" t="s">
        <v>6</v>
      </c>
      <c r="CC323" s="135">
        <v>8</v>
      </c>
    </row>
    <row r="324" spans="79:81" x14ac:dyDescent="0.25">
      <c r="CA324" s="130">
        <v>577</v>
      </c>
      <c r="CB324" s="131" t="s">
        <v>7</v>
      </c>
      <c r="CC324" s="136"/>
    </row>
    <row r="325" spans="79:81" x14ac:dyDescent="0.25">
      <c r="CA325" s="130">
        <v>578</v>
      </c>
      <c r="CB325" s="131" t="s">
        <v>8</v>
      </c>
      <c r="CC325" s="135">
        <v>7</v>
      </c>
    </row>
    <row r="326" spans="79:81" x14ac:dyDescent="0.25">
      <c r="CA326" s="130">
        <v>580</v>
      </c>
      <c r="CB326" s="131" t="s">
        <v>9</v>
      </c>
      <c r="CC326" s="135">
        <v>2</v>
      </c>
    </row>
    <row r="327" spans="79:81" x14ac:dyDescent="0.25">
      <c r="CA327" s="130">
        <v>581</v>
      </c>
      <c r="CB327" s="131" t="s">
        <v>10</v>
      </c>
      <c r="CC327" s="135">
        <v>3</v>
      </c>
    </row>
    <row r="328" spans="79:81" x14ac:dyDescent="0.25">
      <c r="CA328" s="130">
        <v>582</v>
      </c>
      <c r="CB328" s="131" t="s">
        <v>11</v>
      </c>
      <c r="CC328" s="135">
        <v>4</v>
      </c>
    </row>
    <row r="329" spans="79:81" x14ac:dyDescent="0.25">
      <c r="CA329" s="130">
        <v>583</v>
      </c>
      <c r="CB329" s="131" t="s">
        <v>12</v>
      </c>
      <c r="CC329" s="135">
        <v>4</v>
      </c>
    </row>
    <row r="330" spans="79:81" x14ac:dyDescent="0.25">
      <c r="CA330" s="130">
        <v>584</v>
      </c>
      <c r="CB330" s="131" t="s">
        <v>13</v>
      </c>
      <c r="CC330" s="135">
        <v>5</v>
      </c>
    </row>
    <row r="331" spans="79:81" x14ac:dyDescent="0.25">
      <c r="CA331" s="130">
        <v>585</v>
      </c>
      <c r="CB331" s="131" t="s">
        <v>14</v>
      </c>
      <c r="CC331" s="135">
        <v>6</v>
      </c>
    </row>
    <row r="332" spans="79:81" x14ac:dyDescent="0.25">
      <c r="CA332" s="130">
        <v>586</v>
      </c>
      <c r="CB332" s="131" t="s">
        <v>15</v>
      </c>
      <c r="CC332" s="135">
        <v>7</v>
      </c>
    </row>
    <row r="333" spans="79:81" x14ac:dyDescent="0.25">
      <c r="CA333" s="130">
        <v>587</v>
      </c>
      <c r="CB333" s="131" t="s">
        <v>16</v>
      </c>
      <c r="CC333" s="135">
        <v>8</v>
      </c>
    </row>
    <row r="334" spans="79:81" x14ac:dyDescent="0.25">
      <c r="CA334" s="130">
        <v>590</v>
      </c>
      <c r="CB334" s="131" t="s">
        <v>846</v>
      </c>
      <c r="CC334" s="135">
        <v>7</v>
      </c>
    </row>
    <row r="335" spans="79:81" x14ac:dyDescent="0.25">
      <c r="CA335" s="130">
        <v>591</v>
      </c>
      <c r="CB335" s="131" t="s">
        <v>17</v>
      </c>
      <c r="CC335" s="135">
        <v>8</v>
      </c>
    </row>
    <row r="336" spans="79:81" x14ac:dyDescent="0.25">
      <c r="CA336" s="130">
        <v>592</v>
      </c>
      <c r="CB336" s="131" t="s">
        <v>18</v>
      </c>
      <c r="CC336" s="135">
        <v>9</v>
      </c>
    </row>
    <row r="337" spans="79:81" x14ac:dyDescent="0.25">
      <c r="CA337" s="130">
        <v>593</v>
      </c>
      <c r="CB337" s="131" t="s">
        <v>19</v>
      </c>
      <c r="CC337" s="135">
        <v>10</v>
      </c>
    </row>
    <row r="338" spans="79:81" x14ac:dyDescent="0.25">
      <c r="CA338" s="130">
        <v>594</v>
      </c>
      <c r="CB338" s="131" t="s">
        <v>20</v>
      </c>
      <c r="CC338" s="135">
        <v>11</v>
      </c>
    </row>
    <row r="339" spans="79:81" x14ac:dyDescent="0.25">
      <c r="CA339" s="130">
        <v>601</v>
      </c>
      <c r="CB339" s="131" t="s">
        <v>21</v>
      </c>
      <c r="CC339" s="135">
        <v>4</v>
      </c>
    </row>
    <row r="340" spans="79:81" x14ac:dyDescent="0.25">
      <c r="CA340" s="130">
        <v>602</v>
      </c>
      <c r="CB340" s="131" t="s">
        <v>22</v>
      </c>
      <c r="CC340" s="135">
        <v>5</v>
      </c>
    </row>
    <row r="341" spans="79:81" x14ac:dyDescent="0.25">
      <c r="CA341" s="130">
        <v>603</v>
      </c>
      <c r="CB341" s="131" t="s">
        <v>23</v>
      </c>
      <c r="CC341" s="135">
        <v>6</v>
      </c>
    </row>
    <row r="342" spans="79:81" x14ac:dyDescent="0.25">
      <c r="CA342" s="130">
        <v>604</v>
      </c>
      <c r="CB342" s="131" t="s">
        <v>24</v>
      </c>
      <c r="CC342" s="135">
        <v>7</v>
      </c>
    </row>
    <row r="343" spans="79:81" x14ac:dyDescent="0.25">
      <c r="CA343" s="130">
        <v>611</v>
      </c>
      <c r="CB343" s="131" t="s">
        <v>25</v>
      </c>
      <c r="CC343" s="135">
        <v>1</v>
      </c>
    </row>
    <row r="344" spans="79:81" x14ac:dyDescent="0.25">
      <c r="CA344" s="130">
        <v>612</v>
      </c>
      <c r="CB344" s="131" t="s">
        <v>26</v>
      </c>
      <c r="CC344" s="135">
        <v>2</v>
      </c>
    </row>
    <row r="345" spans="79:81" x14ac:dyDescent="0.25">
      <c r="CA345" s="130">
        <v>613</v>
      </c>
      <c r="CB345" s="131" t="s">
        <v>27</v>
      </c>
      <c r="CC345" s="135">
        <v>3</v>
      </c>
    </row>
    <row r="346" spans="79:81" x14ac:dyDescent="0.25">
      <c r="CA346" s="130">
        <v>614</v>
      </c>
      <c r="CB346" s="131" t="s">
        <v>28</v>
      </c>
      <c r="CC346" s="135">
        <v>4</v>
      </c>
    </row>
    <row r="347" spans="79:81" x14ac:dyDescent="0.25">
      <c r="CA347" s="130">
        <v>631</v>
      </c>
      <c r="CB347" s="131" t="s">
        <v>29</v>
      </c>
      <c r="CC347" s="135">
        <v>8</v>
      </c>
    </row>
    <row r="348" spans="79:81" x14ac:dyDescent="0.25">
      <c r="CA348" s="130">
        <v>632</v>
      </c>
      <c r="CB348" s="131" t="s">
        <v>30</v>
      </c>
      <c r="CC348" s="135">
        <v>9</v>
      </c>
    </row>
    <row r="349" spans="79:81" x14ac:dyDescent="0.25">
      <c r="CA349" s="130">
        <v>633</v>
      </c>
      <c r="CB349" s="131" t="s">
        <v>31</v>
      </c>
      <c r="CC349" s="135">
        <v>10</v>
      </c>
    </row>
    <row r="350" spans="79:81" x14ac:dyDescent="0.25">
      <c r="CA350" s="130">
        <v>634</v>
      </c>
      <c r="CB350" s="131" t="s">
        <v>32</v>
      </c>
      <c r="CC350" s="135">
        <v>11</v>
      </c>
    </row>
    <row r="351" spans="79:81" x14ac:dyDescent="0.25">
      <c r="CA351" s="130">
        <v>690</v>
      </c>
      <c r="CB351" s="131" t="s">
        <v>732</v>
      </c>
      <c r="CC351" s="135">
        <v>8</v>
      </c>
    </row>
    <row r="352" spans="79:81" x14ac:dyDescent="0.25">
      <c r="CA352" s="130">
        <v>691</v>
      </c>
      <c r="CB352" s="131" t="s">
        <v>733</v>
      </c>
      <c r="CC352" s="135">
        <v>9</v>
      </c>
    </row>
    <row r="353" spans="79:81" x14ac:dyDescent="0.25">
      <c r="CA353" s="130">
        <v>692</v>
      </c>
      <c r="CB353" s="131" t="s">
        <v>734</v>
      </c>
      <c r="CC353" s="135">
        <v>10</v>
      </c>
    </row>
    <row r="354" spans="79:81" x14ac:dyDescent="0.25">
      <c r="CA354" s="130">
        <v>693</v>
      </c>
      <c r="CB354" s="131" t="s">
        <v>817</v>
      </c>
      <c r="CC354" s="135">
        <v>11</v>
      </c>
    </row>
    <row r="355" spans="79:81" x14ac:dyDescent="0.25">
      <c r="CA355" s="130">
        <v>694</v>
      </c>
      <c r="CB355" s="131" t="s">
        <v>736</v>
      </c>
      <c r="CC355" s="135">
        <v>12</v>
      </c>
    </row>
    <row r="356" spans="79:81" x14ac:dyDescent="0.25">
      <c r="CA356" s="130">
        <v>706</v>
      </c>
      <c r="CB356" s="131" t="s">
        <v>33</v>
      </c>
      <c r="CC356" s="135">
        <v>4</v>
      </c>
    </row>
    <row r="357" spans="79:81" x14ac:dyDescent="0.25">
      <c r="CA357" s="130">
        <v>707</v>
      </c>
      <c r="CB357" s="131" t="s">
        <v>34</v>
      </c>
      <c r="CC357" s="135">
        <v>5</v>
      </c>
    </row>
    <row r="358" spans="79:81" x14ac:dyDescent="0.25">
      <c r="CA358" s="130">
        <v>708</v>
      </c>
      <c r="CB358" s="131" t="s">
        <v>35</v>
      </c>
      <c r="CC358" s="135">
        <v>6</v>
      </c>
    </row>
    <row r="359" spans="79:81" x14ac:dyDescent="0.25">
      <c r="CA359" s="130">
        <v>709</v>
      </c>
      <c r="CB359" s="131" t="s">
        <v>36</v>
      </c>
      <c r="CC359" s="135">
        <v>7</v>
      </c>
    </row>
    <row r="360" spans="79:81" x14ac:dyDescent="0.25">
      <c r="CA360" s="130">
        <v>710</v>
      </c>
      <c r="CB360" s="131" t="s">
        <v>37</v>
      </c>
      <c r="CC360" s="135">
        <v>6</v>
      </c>
    </row>
    <row r="361" spans="79:81" x14ac:dyDescent="0.25">
      <c r="CA361" s="130">
        <v>711</v>
      </c>
      <c r="CB361" s="131" t="s">
        <v>38</v>
      </c>
      <c r="CC361" s="135">
        <v>7</v>
      </c>
    </row>
    <row r="362" spans="79:81" x14ac:dyDescent="0.25">
      <c r="CA362" s="130">
        <v>712</v>
      </c>
      <c r="CB362" s="131" t="s">
        <v>39</v>
      </c>
      <c r="CC362" s="135">
        <v>8</v>
      </c>
    </row>
    <row r="363" spans="79:81" x14ac:dyDescent="0.25">
      <c r="CA363" s="130">
        <v>713</v>
      </c>
      <c r="CB363" s="131" t="s">
        <v>40</v>
      </c>
      <c r="CC363" s="135">
        <v>9</v>
      </c>
    </row>
    <row r="364" spans="79:81" x14ac:dyDescent="0.25">
      <c r="CA364" s="130">
        <v>714</v>
      </c>
      <c r="CB364" s="131" t="s">
        <v>41</v>
      </c>
      <c r="CC364" s="135">
        <v>10</v>
      </c>
    </row>
    <row r="365" spans="79:81" x14ac:dyDescent="0.25">
      <c r="CA365" s="130">
        <v>720</v>
      </c>
      <c r="CB365" s="131" t="s">
        <v>42</v>
      </c>
      <c r="CC365" s="135">
        <v>6</v>
      </c>
    </row>
    <row r="366" spans="79:81" x14ac:dyDescent="0.25">
      <c r="CA366" s="130">
        <v>721</v>
      </c>
      <c r="CB366" s="131" t="s">
        <v>43</v>
      </c>
      <c r="CC366" s="135">
        <v>7</v>
      </c>
    </row>
    <row r="367" spans="79:81" x14ac:dyDescent="0.25">
      <c r="CA367" s="130">
        <v>722</v>
      </c>
      <c r="CB367" s="131" t="s">
        <v>44</v>
      </c>
      <c r="CC367" s="135">
        <v>8</v>
      </c>
    </row>
    <row r="368" spans="79:81" x14ac:dyDescent="0.25">
      <c r="CA368" s="130">
        <v>723</v>
      </c>
      <c r="CB368" s="131" t="s">
        <v>45</v>
      </c>
      <c r="CC368" s="135">
        <v>9</v>
      </c>
    </row>
    <row r="369" spans="79:81" x14ac:dyDescent="0.25">
      <c r="CA369" s="130">
        <v>724</v>
      </c>
      <c r="CB369" s="131" t="s">
        <v>46</v>
      </c>
      <c r="CC369" s="135">
        <v>10</v>
      </c>
    </row>
    <row r="370" spans="79:81" x14ac:dyDescent="0.25">
      <c r="CA370" s="130">
        <v>731</v>
      </c>
      <c r="CB370" s="131" t="s">
        <v>47</v>
      </c>
      <c r="CC370" s="135">
        <v>4</v>
      </c>
    </row>
    <row r="371" spans="79:81" x14ac:dyDescent="0.25">
      <c r="CA371" s="130">
        <v>732</v>
      </c>
      <c r="CB371" s="131" t="s">
        <v>48</v>
      </c>
      <c r="CC371" s="135">
        <v>5</v>
      </c>
    </row>
    <row r="372" spans="79:81" x14ac:dyDescent="0.25">
      <c r="CA372" s="130">
        <v>733</v>
      </c>
      <c r="CB372" s="131" t="s">
        <v>49</v>
      </c>
      <c r="CC372" s="135">
        <v>6</v>
      </c>
    </row>
    <row r="373" spans="79:81" x14ac:dyDescent="0.25">
      <c r="CA373" s="130">
        <v>741</v>
      </c>
      <c r="CB373" s="131" t="s">
        <v>50</v>
      </c>
      <c r="CC373" s="135">
        <v>7</v>
      </c>
    </row>
    <row r="374" spans="79:81" x14ac:dyDescent="0.25">
      <c r="CA374" s="130">
        <v>742</v>
      </c>
      <c r="CB374" s="131" t="s">
        <v>51</v>
      </c>
      <c r="CC374" s="135">
        <v>8</v>
      </c>
    </row>
    <row r="375" spans="79:81" x14ac:dyDescent="0.25">
      <c r="CA375" s="130">
        <v>743</v>
      </c>
      <c r="CB375" s="131" t="s">
        <v>52</v>
      </c>
      <c r="CC375" s="135">
        <v>9</v>
      </c>
    </row>
    <row r="376" spans="79:81" x14ac:dyDescent="0.25">
      <c r="CA376" s="130">
        <v>750</v>
      </c>
      <c r="CB376" s="131" t="s">
        <v>732</v>
      </c>
      <c r="CC376" s="135">
        <v>9</v>
      </c>
    </row>
    <row r="377" spans="79:81" x14ac:dyDescent="0.25">
      <c r="CA377" s="130">
        <v>751</v>
      </c>
      <c r="CB377" s="131" t="s">
        <v>733</v>
      </c>
      <c r="CC377" s="135">
        <v>10</v>
      </c>
    </row>
    <row r="378" spans="79:81" x14ac:dyDescent="0.25">
      <c r="CA378" s="130">
        <v>752</v>
      </c>
      <c r="CB378" s="131" t="s">
        <v>734</v>
      </c>
      <c r="CC378" s="135">
        <v>11</v>
      </c>
    </row>
    <row r="379" spans="79:81" x14ac:dyDescent="0.25">
      <c r="CA379" s="130">
        <v>753</v>
      </c>
      <c r="CB379" s="131" t="s">
        <v>735</v>
      </c>
      <c r="CC379" s="135">
        <v>12</v>
      </c>
    </row>
    <row r="380" spans="79:81" x14ac:dyDescent="0.25">
      <c r="CA380" s="130">
        <v>760</v>
      </c>
      <c r="CB380" s="131" t="s">
        <v>53</v>
      </c>
      <c r="CC380" s="135">
        <v>6</v>
      </c>
    </row>
    <row r="381" spans="79:81" x14ac:dyDescent="0.25">
      <c r="CA381" s="130">
        <v>761</v>
      </c>
      <c r="CB381" s="131" t="s">
        <v>54</v>
      </c>
      <c r="CC381" s="135">
        <v>7</v>
      </c>
    </row>
    <row r="382" spans="79:81" x14ac:dyDescent="0.25">
      <c r="CA382" s="130">
        <v>762</v>
      </c>
      <c r="CB382" s="131" t="s">
        <v>55</v>
      </c>
      <c r="CC382" s="135">
        <v>8</v>
      </c>
    </row>
    <row r="383" spans="79:81" x14ac:dyDescent="0.25">
      <c r="CA383" s="130">
        <v>763</v>
      </c>
      <c r="CB383" s="131" t="s">
        <v>56</v>
      </c>
      <c r="CC383" s="135">
        <v>9</v>
      </c>
    </row>
    <row r="384" spans="79:81" x14ac:dyDescent="0.25">
      <c r="CA384" s="130">
        <v>764</v>
      </c>
      <c r="CB384" s="131" t="s">
        <v>57</v>
      </c>
      <c r="CC384" s="135">
        <v>10</v>
      </c>
    </row>
    <row r="385" spans="79:81" x14ac:dyDescent="0.25">
      <c r="CA385" s="130">
        <v>770</v>
      </c>
      <c r="CB385" s="131" t="s">
        <v>53</v>
      </c>
      <c r="CC385" s="135">
        <v>6</v>
      </c>
    </row>
    <row r="386" spans="79:81" x14ac:dyDescent="0.25">
      <c r="CA386" s="130">
        <v>771</v>
      </c>
      <c r="CB386" s="131" t="s">
        <v>54</v>
      </c>
      <c r="CC386" s="135">
        <v>7</v>
      </c>
    </row>
    <row r="387" spans="79:81" x14ac:dyDescent="0.25">
      <c r="CA387" s="130">
        <v>772</v>
      </c>
      <c r="CB387" s="131" t="s">
        <v>55</v>
      </c>
      <c r="CC387" s="135">
        <v>8</v>
      </c>
    </row>
    <row r="388" spans="79:81" x14ac:dyDescent="0.25">
      <c r="CA388" s="130">
        <v>773</v>
      </c>
      <c r="CB388" s="131" t="s">
        <v>56</v>
      </c>
      <c r="CC388" s="135">
        <v>9</v>
      </c>
    </row>
    <row r="389" spans="79:81" x14ac:dyDescent="0.25">
      <c r="CA389" s="130">
        <v>774</v>
      </c>
      <c r="CB389" s="131" t="s">
        <v>57</v>
      </c>
      <c r="CC389" s="135">
        <v>10</v>
      </c>
    </row>
    <row r="390" spans="79:81" x14ac:dyDescent="0.25">
      <c r="CA390" s="130">
        <v>780</v>
      </c>
      <c r="CB390" s="131" t="s">
        <v>53</v>
      </c>
      <c r="CC390" s="135">
        <v>6</v>
      </c>
    </row>
    <row r="391" spans="79:81" x14ac:dyDescent="0.25">
      <c r="CA391" s="130">
        <v>780</v>
      </c>
      <c r="CB391" s="131" t="s">
        <v>53</v>
      </c>
      <c r="CC391" s="135">
        <v>6</v>
      </c>
    </row>
    <row r="392" spans="79:81" x14ac:dyDescent="0.25">
      <c r="CA392" s="130">
        <v>781</v>
      </c>
      <c r="CB392" s="131" t="s">
        <v>54</v>
      </c>
      <c r="CC392" s="135">
        <v>7</v>
      </c>
    </row>
    <row r="393" spans="79:81" x14ac:dyDescent="0.25">
      <c r="CA393" s="130">
        <v>781</v>
      </c>
      <c r="CB393" s="131" t="s">
        <v>54</v>
      </c>
      <c r="CC393" s="135">
        <v>7</v>
      </c>
    </row>
    <row r="394" spans="79:81" x14ac:dyDescent="0.25">
      <c r="CA394" s="130">
        <v>782</v>
      </c>
      <c r="CB394" s="131" t="s">
        <v>55</v>
      </c>
      <c r="CC394" s="135">
        <v>8</v>
      </c>
    </row>
    <row r="395" spans="79:81" x14ac:dyDescent="0.25">
      <c r="CA395" s="130">
        <v>782</v>
      </c>
      <c r="CB395" s="131" t="s">
        <v>55</v>
      </c>
      <c r="CC395" s="135">
        <v>8</v>
      </c>
    </row>
    <row r="396" spans="79:81" x14ac:dyDescent="0.25">
      <c r="CA396" s="130">
        <v>783</v>
      </c>
      <c r="CB396" s="131" t="s">
        <v>56</v>
      </c>
      <c r="CC396" s="135">
        <v>9</v>
      </c>
    </row>
    <row r="397" spans="79:81" x14ac:dyDescent="0.25">
      <c r="CA397" s="130">
        <v>783</v>
      </c>
      <c r="CB397" s="131" t="s">
        <v>56</v>
      </c>
      <c r="CC397" s="135">
        <v>9</v>
      </c>
    </row>
    <row r="398" spans="79:81" x14ac:dyDescent="0.25">
      <c r="CA398" s="130">
        <v>784</v>
      </c>
      <c r="CB398" s="131" t="s">
        <v>57</v>
      </c>
      <c r="CC398" s="135">
        <v>10</v>
      </c>
    </row>
    <row r="399" spans="79:81" x14ac:dyDescent="0.25">
      <c r="CA399" s="130">
        <v>784</v>
      </c>
      <c r="CB399" s="131" t="s">
        <v>57</v>
      </c>
      <c r="CC399" s="135">
        <v>10</v>
      </c>
    </row>
    <row r="400" spans="79:81" x14ac:dyDescent="0.25">
      <c r="CA400" s="130">
        <v>811</v>
      </c>
      <c r="CB400" s="131" t="s">
        <v>58</v>
      </c>
      <c r="CC400" s="135">
        <v>4</v>
      </c>
    </row>
    <row r="401" spans="79:81" x14ac:dyDescent="0.25">
      <c r="CA401" s="130">
        <v>812</v>
      </c>
      <c r="CB401" s="131" t="s">
        <v>59</v>
      </c>
      <c r="CC401" s="135">
        <v>5</v>
      </c>
    </row>
    <row r="402" spans="79:81" x14ac:dyDescent="0.25">
      <c r="CA402" s="130">
        <v>813</v>
      </c>
      <c r="CB402" s="131" t="s">
        <v>60</v>
      </c>
      <c r="CC402" s="135">
        <v>6</v>
      </c>
    </row>
    <row r="403" spans="79:81" x14ac:dyDescent="0.25">
      <c r="CA403" s="130">
        <v>814</v>
      </c>
      <c r="CB403" s="131" t="s">
        <v>61</v>
      </c>
      <c r="CC403" s="135">
        <v>7</v>
      </c>
    </row>
    <row r="404" spans="79:81" x14ac:dyDescent="0.25">
      <c r="CA404" s="130">
        <v>821</v>
      </c>
      <c r="CB404" s="131" t="s">
        <v>62</v>
      </c>
      <c r="CC404" s="135">
        <v>7</v>
      </c>
    </row>
    <row r="405" spans="79:81" x14ac:dyDescent="0.25">
      <c r="CA405" s="130">
        <v>822</v>
      </c>
      <c r="CB405" s="131" t="s">
        <v>63</v>
      </c>
      <c r="CC405" s="135">
        <v>8</v>
      </c>
    </row>
    <row r="406" spans="79:81" x14ac:dyDescent="0.25">
      <c r="CA406" s="130">
        <v>823</v>
      </c>
      <c r="CB406" s="131" t="s">
        <v>64</v>
      </c>
      <c r="CC406" s="135">
        <v>9</v>
      </c>
    </row>
    <row r="407" spans="79:81" x14ac:dyDescent="0.25">
      <c r="CA407" s="130">
        <v>824</v>
      </c>
      <c r="CB407" s="131" t="s">
        <v>65</v>
      </c>
      <c r="CC407" s="135">
        <v>10</v>
      </c>
    </row>
    <row r="408" spans="79:81" x14ac:dyDescent="0.25">
      <c r="CA408" s="130">
        <v>850</v>
      </c>
      <c r="CB408" s="131" t="s">
        <v>732</v>
      </c>
      <c r="CC408" s="135">
        <v>8</v>
      </c>
    </row>
    <row r="409" spans="79:81" x14ac:dyDescent="0.25">
      <c r="CA409" s="130">
        <v>851</v>
      </c>
      <c r="CB409" s="131" t="s">
        <v>733</v>
      </c>
      <c r="CC409" s="135">
        <v>9</v>
      </c>
    </row>
    <row r="410" spans="79:81" x14ac:dyDescent="0.25">
      <c r="CA410" s="130">
        <v>852</v>
      </c>
      <c r="CB410" s="131" t="s">
        <v>734</v>
      </c>
      <c r="CC410" s="135">
        <v>10</v>
      </c>
    </row>
    <row r="411" spans="79:81" x14ac:dyDescent="0.25">
      <c r="CA411" s="130">
        <v>853</v>
      </c>
      <c r="CB411" s="131" t="s">
        <v>735</v>
      </c>
      <c r="CC411" s="135">
        <v>11</v>
      </c>
    </row>
    <row r="412" spans="79:81" x14ac:dyDescent="0.25">
      <c r="CA412" s="130">
        <v>951</v>
      </c>
      <c r="CB412" s="131" t="s">
        <v>66</v>
      </c>
      <c r="CC412" s="135">
        <v>6</v>
      </c>
    </row>
    <row r="413" spans="79:81" x14ac:dyDescent="0.25">
      <c r="CA413" s="130">
        <v>952</v>
      </c>
      <c r="CB413" s="131" t="s">
        <v>67</v>
      </c>
      <c r="CC413" s="135">
        <v>7</v>
      </c>
    </row>
    <row r="414" spans="79:81" x14ac:dyDescent="0.25">
      <c r="CA414" s="130">
        <v>953</v>
      </c>
      <c r="CB414" s="131" t="s">
        <v>68</v>
      </c>
      <c r="CC414" s="135">
        <v>8</v>
      </c>
    </row>
    <row r="415" spans="79:81" x14ac:dyDescent="0.25">
      <c r="CA415" s="130">
        <v>954</v>
      </c>
      <c r="CB415" s="131" t="s">
        <v>69</v>
      </c>
      <c r="CC415" s="135">
        <v>8</v>
      </c>
    </row>
    <row r="416" spans="79:81" x14ac:dyDescent="0.25">
      <c r="CA416" s="130">
        <v>955</v>
      </c>
      <c r="CB416" s="131" t="s">
        <v>70</v>
      </c>
      <c r="CC416" s="135">
        <v>9</v>
      </c>
    </row>
    <row r="417" spans="79:81" x14ac:dyDescent="0.25">
      <c r="CA417" s="130">
        <v>961</v>
      </c>
      <c r="CB417" s="131" t="s">
        <v>71</v>
      </c>
      <c r="CC417" s="135">
        <v>6</v>
      </c>
    </row>
    <row r="418" spans="79:81" x14ac:dyDescent="0.25">
      <c r="CA418" s="130">
        <v>962</v>
      </c>
      <c r="CB418" s="131" t="s">
        <v>72</v>
      </c>
      <c r="CC418" s="135">
        <v>7</v>
      </c>
    </row>
    <row r="419" spans="79:81" x14ac:dyDescent="0.25">
      <c r="CA419" s="130">
        <v>963</v>
      </c>
      <c r="CB419" s="131" t="s">
        <v>73</v>
      </c>
      <c r="CC419" s="135">
        <v>8</v>
      </c>
    </row>
    <row r="420" spans="79:81" x14ac:dyDescent="0.25">
      <c r="CA420" s="130">
        <v>971</v>
      </c>
      <c r="CB420" s="131" t="s">
        <v>74</v>
      </c>
      <c r="CC420" s="135">
        <v>6</v>
      </c>
    </row>
    <row r="421" spans="79:81" x14ac:dyDescent="0.25">
      <c r="CA421" s="133">
        <v>972</v>
      </c>
      <c r="CB421" s="134" t="s">
        <v>75</v>
      </c>
      <c r="CC421" s="137">
        <v>7</v>
      </c>
    </row>
  </sheetData>
  <autoFilter ref="A3:Q147"/>
  <mergeCells count="18">
    <mergeCell ref="A3:A4"/>
    <mergeCell ref="B3:B4"/>
    <mergeCell ref="C3:C4"/>
    <mergeCell ref="G3:G4"/>
    <mergeCell ref="D3:D4"/>
    <mergeCell ref="E3:E4"/>
    <mergeCell ref="F3:F4"/>
    <mergeCell ref="H3:H4"/>
    <mergeCell ref="I3:I4"/>
    <mergeCell ref="J3:J4"/>
    <mergeCell ref="O3:O4"/>
    <mergeCell ref="N3:N4"/>
    <mergeCell ref="CA163:CC163"/>
    <mergeCell ref="Q3:Q4"/>
    <mergeCell ref="K3:K4"/>
    <mergeCell ref="L3:L4"/>
    <mergeCell ref="M3:M4"/>
    <mergeCell ref="P3:P4"/>
  </mergeCells>
  <phoneticPr fontId="0" type="noConversion"/>
  <conditionalFormatting sqref="BR10:BR18 BR20:BR138">
    <cfRule type="cellIs" dxfId="0" priority="1" stopIfTrue="1" operator="notEqual">
      <formula>$BV10</formula>
    </cfRule>
  </conditionalFormatting>
  <printOptions horizontalCentered="1"/>
  <pageMargins left="0.19685039370078741" right="0.19685039370078741" top="0.78740157480314965" bottom="0.4" header="0.25" footer="0.21"/>
  <pageSetup paperSize="9" scale="95" fitToHeight="5" orientation="landscape" horizontalDpi="4294967292" r:id="rId1"/>
  <headerFooter alignWithMargins="0">
    <oddHeader>&amp;L&amp;7INGENIEURBUREAU
A. AEGERTER &amp; DR. O. BOSSHARDT AG
BASEL, MÖHLIN&amp;R&amp;G</oddHeader>
    <oddFooter>&amp;R&amp;9 131.060.FWG / V 38.0 / Gültig ab: 01.09.11 / Seite &amp;P (&amp;N)</oddFooter>
  </headerFooter>
  <drawing r:id="rId2"/>
  <legacyDrawingHF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73"/>
  <sheetViews>
    <sheetView zoomScaleNormal="100" zoomScaleSheetLayoutView="75" workbookViewId="0">
      <pane ySplit="4" topLeftCell="A28" activePane="bottomLeft" state="frozen"/>
      <selection pane="bottomLeft" activeCell="V51" sqref="V51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0.28515625" style="37" customWidth="1"/>
    <col min="22" max="22" width="6.85546875" style="13" customWidth="1"/>
    <col min="23" max="23" width="17.140625" style="37" customWidth="1"/>
    <col min="24" max="24" width="5.85546875" style="13" bestFit="1" customWidth="1"/>
    <col min="25" max="25" width="32.5703125" style="37" customWidth="1"/>
    <col min="26" max="26" width="6.5703125" style="13" customWidth="1"/>
    <col min="27" max="27" width="26.570312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16384" width="3.7109375" style="11"/>
  </cols>
  <sheetData>
    <row r="1" spans="1:32" ht="33.950000000000003" customHeight="1" thickBot="1" x14ac:dyDescent="0.3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8"/>
      <c r="S1" s="8" t="s">
        <v>79</v>
      </c>
      <c r="T1" s="9"/>
      <c r="U1" s="36"/>
      <c r="V1" s="10"/>
      <c r="W1" s="36"/>
      <c r="X1" s="10"/>
      <c r="Y1" s="39"/>
      <c r="Z1" s="9"/>
      <c r="AA1" s="9"/>
      <c r="AB1" s="9"/>
      <c r="AC1" s="9"/>
    </row>
    <row r="2" spans="1:32" s="1" customFormat="1" ht="20.100000000000001" customHeigh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70"/>
      <c r="S2" s="70"/>
      <c r="T2" s="70"/>
      <c r="U2" s="70"/>
      <c r="V2" s="70"/>
      <c r="W2" s="70"/>
      <c r="X2" s="70"/>
      <c r="Y2" s="70"/>
      <c r="Z2" s="70"/>
      <c r="AA2" s="70"/>
      <c r="AB2" s="71" t="s">
        <v>648</v>
      </c>
      <c r="AC2" s="70"/>
    </row>
    <row r="3" spans="1:32" s="19" customFormat="1" ht="17.45" customHeight="1" x14ac:dyDescent="0.2">
      <c r="A3" s="883" t="s">
        <v>346</v>
      </c>
      <c r="B3" s="883" t="s">
        <v>347</v>
      </c>
      <c r="C3" s="883" t="s">
        <v>348</v>
      </c>
      <c r="D3" s="885" t="s">
        <v>349</v>
      </c>
      <c r="E3" s="885" t="s">
        <v>350</v>
      </c>
      <c r="F3" s="885" t="s">
        <v>351</v>
      </c>
      <c r="G3" s="883" t="s">
        <v>352</v>
      </c>
      <c r="H3" s="883" t="s">
        <v>110</v>
      </c>
      <c r="I3" s="885" t="s">
        <v>141</v>
      </c>
      <c r="J3" s="883" t="s">
        <v>353</v>
      </c>
      <c r="K3" s="884" t="s">
        <v>354</v>
      </c>
      <c r="L3" s="884" t="s">
        <v>355</v>
      </c>
      <c r="M3" s="884" t="s">
        <v>356</v>
      </c>
      <c r="N3" s="886" t="s">
        <v>398</v>
      </c>
      <c r="O3" s="883" t="s">
        <v>363</v>
      </c>
      <c r="P3" s="883" t="s">
        <v>431</v>
      </c>
      <c r="Q3" s="883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74" t="s">
        <v>304</v>
      </c>
      <c r="X3" s="75" t="s">
        <v>82</v>
      </c>
      <c r="Y3" s="76" t="s">
        <v>83</v>
      </c>
      <c r="Z3" s="77"/>
      <c r="AA3" s="78" t="s">
        <v>305</v>
      </c>
      <c r="AB3" s="75" t="s">
        <v>325</v>
      </c>
      <c r="AC3" s="79" t="s">
        <v>84</v>
      </c>
      <c r="AD3" s="19">
        <v>2010</v>
      </c>
      <c r="AE3" s="81" t="s">
        <v>384</v>
      </c>
      <c r="AF3" s="83"/>
    </row>
    <row r="4" spans="1:32" s="19" customFormat="1" ht="45.6" customHeight="1" x14ac:dyDescent="0.2">
      <c r="A4" s="883"/>
      <c r="B4" s="883"/>
      <c r="C4" s="883"/>
      <c r="D4" s="885"/>
      <c r="E4" s="885"/>
      <c r="F4" s="885"/>
      <c r="G4" s="883"/>
      <c r="H4" s="883"/>
      <c r="I4" s="885"/>
      <c r="J4" s="883"/>
      <c r="K4" s="884"/>
      <c r="L4" s="884"/>
      <c r="M4" s="884"/>
      <c r="N4" s="886"/>
      <c r="O4" s="883"/>
      <c r="P4" s="883"/>
      <c r="Q4" s="883"/>
      <c r="R4" s="41"/>
      <c r="S4" s="23"/>
      <c r="T4" s="18"/>
      <c r="U4" s="38" t="s">
        <v>311</v>
      </c>
      <c r="V4" s="46" t="s">
        <v>312</v>
      </c>
      <c r="W4" s="38" t="s">
        <v>310</v>
      </c>
      <c r="X4" s="18" t="s">
        <v>87</v>
      </c>
      <c r="Y4" s="38" t="s">
        <v>85</v>
      </c>
      <c r="Z4" s="46" t="s">
        <v>313</v>
      </c>
      <c r="AA4" s="24" t="s">
        <v>86</v>
      </c>
      <c r="AB4" s="47"/>
      <c r="AC4" s="18"/>
      <c r="AE4" s="93" t="s">
        <v>407</v>
      </c>
      <c r="AF4" s="92"/>
    </row>
    <row r="5" spans="1:32" s="19" customFormat="1" x14ac:dyDescent="0.2">
      <c r="A5" s="53">
        <v>1</v>
      </c>
      <c r="B5" s="53"/>
      <c r="C5" s="53">
        <f t="shared" ref="C5:C36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8"/>
      <c r="X5" s="21"/>
      <c r="Y5" s="28" t="s">
        <v>330</v>
      </c>
      <c r="Z5" s="21">
        <f t="shared" ref="Z5:Z36" si="1">$AD$3-V5</f>
        <v>33</v>
      </c>
      <c r="AA5" s="25" t="s">
        <v>216</v>
      </c>
      <c r="AB5" s="21" t="s">
        <v>89</v>
      </c>
      <c r="AC5" s="21"/>
      <c r="AE5" s="90" t="s">
        <v>399</v>
      </c>
      <c r="AF5" s="82"/>
    </row>
    <row r="6" spans="1:32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8"/>
      <c r="X6" s="21"/>
      <c r="Y6" s="28" t="s">
        <v>332</v>
      </c>
      <c r="Z6" s="21">
        <f t="shared" si="1"/>
        <v>28</v>
      </c>
      <c r="AA6" s="25" t="s">
        <v>216</v>
      </c>
      <c r="AB6" s="21" t="s">
        <v>89</v>
      </c>
      <c r="AC6" s="21"/>
      <c r="AE6" s="90" t="s">
        <v>399</v>
      </c>
      <c r="AF6" s="82"/>
    </row>
    <row r="7" spans="1:32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8"/>
      <c r="X7" s="21"/>
      <c r="Y7" s="28" t="s">
        <v>331</v>
      </c>
      <c r="Z7" s="21">
        <f t="shared" si="1"/>
        <v>27</v>
      </c>
      <c r="AA7" s="25" t="s">
        <v>216</v>
      </c>
      <c r="AB7" s="21" t="s">
        <v>89</v>
      </c>
      <c r="AC7" s="21"/>
      <c r="AE7" s="90" t="s">
        <v>399</v>
      </c>
      <c r="AF7" s="82"/>
    </row>
    <row r="8" spans="1:32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8" t="s">
        <v>314</v>
      </c>
      <c r="X8" s="21">
        <v>2000</v>
      </c>
      <c r="Y8" s="28" t="s">
        <v>333</v>
      </c>
      <c r="Z8" s="21">
        <f t="shared" si="1"/>
        <v>23</v>
      </c>
      <c r="AA8" s="25" t="s">
        <v>216</v>
      </c>
      <c r="AB8" s="21" t="s">
        <v>89</v>
      </c>
      <c r="AC8" s="21"/>
      <c r="AE8" s="90" t="s">
        <v>400</v>
      </c>
      <c r="AF8" s="82"/>
    </row>
    <row r="9" spans="1:32" s="19" customFormat="1" ht="27" customHeight="1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8"/>
      <c r="X9" s="21"/>
      <c r="Y9" s="28" t="s">
        <v>102</v>
      </c>
      <c r="Z9" s="21">
        <f t="shared" si="1"/>
        <v>23</v>
      </c>
      <c r="AA9" s="25" t="s">
        <v>216</v>
      </c>
      <c r="AB9" s="21" t="s">
        <v>306</v>
      </c>
      <c r="AC9" s="21"/>
      <c r="AE9" s="90" t="s">
        <v>401</v>
      </c>
      <c r="AF9" s="82"/>
    </row>
    <row r="10" spans="1:32" s="19" customFormat="1" ht="13.9" customHeight="1" x14ac:dyDescent="0.2">
      <c r="A10" s="53">
        <v>1</v>
      </c>
      <c r="B10" s="53"/>
      <c r="C10" s="53">
        <f t="shared" si="0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8"/>
      <c r="X10" s="21"/>
      <c r="Y10" s="26" t="s">
        <v>91</v>
      </c>
      <c r="Z10" s="21">
        <f t="shared" si="1"/>
        <v>41</v>
      </c>
      <c r="AA10" s="25" t="s">
        <v>217</v>
      </c>
      <c r="AB10" s="21" t="s">
        <v>307</v>
      </c>
      <c r="AC10" s="21"/>
      <c r="AE10" s="90" t="s">
        <v>373</v>
      </c>
      <c r="AF10" s="82"/>
    </row>
    <row r="11" spans="1:32" s="19" customFormat="1" ht="13.7" customHeight="1" x14ac:dyDescent="0.2">
      <c r="A11" s="53">
        <v>0</v>
      </c>
      <c r="B11" s="53"/>
      <c r="C11" s="53">
        <f t="shared" si="0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8"/>
      <c r="X11" s="21"/>
      <c r="Y11" s="26" t="s">
        <v>334</v>
      </c>
      <c r="Z11" s="21">
        <f t="shared" si="1"/>
        <v>36</v>
      </c>
      <c r="AA11" s="25" t="s">
        <v>97</v>
      </c>
      <c r="AB11" s="21" t="s">
        <v>95</v>
      </c>
      <c r="AC11" s="21"/>
      <c r="AE11" s="90" t="s">
        <v>402</v>
      </c>
      <c r="AF11" s="82"/>
    </row>
    <row r="12" spans="1:32" s="19" customFormat="1" ht="13.9" customHeight="1" x14ac:dyDescent="0.2">
      <c r="A12" s="53">
        <v>0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361</v>
      </c>
      <c r="P12" s="15" t="s">
        <v>439</v>
      </c>
      <c r="Q12" s="15">
        <v>8</v>
      </c>
      <c r="R12" s="16"/>
      <c r="S12" s="20" t="s">
        <v>115</v>
      </c>
      <c r="T12" s="21">
        <v>1959</v>
      </c>
      <c r="U12" s="28" t="s">
        <v>100</v>
      </c>
      <c r="V12" s="21">
        <v>1985</v>
      </c>
      <c r="W12" s="28"/>
      <c r="X12" s="21"/>
      <c r="Y12" s="28" t="s">
        <v>335</v>
      </c>
      <c r="Z12" s="21">
        <f t="shared" si="1"/>
        <v>25</v>
      </c>
      <c r="AA12" s="25" t="s">
        <v>218</v>
      </c>
      <c r="AB12" s="21" t="s">
        <v>95</v>
      </c>
      <c r="AC12" s="21"/>
      <c r="AE12" s="90" t="s">
        <v>373</v>
      </c>
      <c r="AF12" s="82"/>
    </row>
    <row r="13" spans="1:32" s="19" customFormat="1" ht="13.9" customHeight="1" x14ac:dyDescent="0.2">
      <c r="A13" s="53">
        <v>1</v>
      </c>
      <c r="B13" s="53"/>
      <c r="C13" s="53">
        <f t="shared" si="0"/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361</v>
      </c>
      <c r="P13" s="15" t="s">
        <v>440</v>
      </c>
      <c r="Q13" s="15">
        <v>9</v>
      </c>
      <c r="R13" s="16"/>
      <c r="S13" s="20" t="s">
        <v>119</v>
      </c>
      <c r="T13" s="21">
        <v>1960</v>
      </c>
      <c r="U13" s="26" t="s">
        <v>197</v>
      </c>
      <c r="V13" s="21">
        <v>1988</v>
      </c>
      <c r="W13" s="26"/>
      <c r="X13" s="21"/>
      <c r="Y13" s="28" t="s">
        <v>238</v>
      </c>
      <c r="Z13" s="21">
        <f t="shared" si="1"/>
        <v>22</v>
      </c>
      <c r="AA13" s="25" t="s">
        <v>219</v>
      </c>
      <c r="AB13" s="21" t="s">
        <v>95</v>
      </c>
      <c r="AC13" s="21"/>
      <c r="AE13" s="90" t="s">
        <v>418</v>
      </c>
      <c r="AF13" s="82"/>
    </row>
    <row r="14" spans="1:32" s="19" customFormat="1" ht="13.9" customHeight="1" x14ac:dyDescent="0.2">
      <c r="A14" s="53">
        <v>0</v>
      </c>
      <c r="B14" s="53">
        <v>1</v>
      </c>
      <c r="C14" s="53">
        <f t="shared" si="0"/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360</v>
      </c>
      <c r="P14" s="15" t="s">
        <v>451</v>
      </c>
      <c r="Q14" s="15">
        <v>10</v>
      </c>
      <c r="R14" s="16"/>
      <c r="S14" s="20" t="s">
        <v>120</v>
      </c>
      <c r="T14" s="21">
        <v>1961</v>
      </c>
      <c r="U14" s="28" t="s">
        <v>197</v>
      </c>
      <c r="V14" s="21">
        <v>1988</v>
      </c>
      <c r="W14" s="28"/>
      <c r="X14" s="21"/>
      <c r="Y14" s="28" t="s">
        <v>91</v>
      </c>
      <c r="Z14" s="21">
        <f t="shared" si="1"/>
        <v>22</v>
      </c>
      <c r="AA14" s="25" t="s">
        <v>220</v>
      </c>
      <c r="AB14" s="21" t="s">
        <v>95</v>
      </c>
      <c r="AC14" s="21"/>
      <c r="AE14" s="90" t="s">
        <v>373</v>
      </c>
      <c r="AF14" s="82"/>
    </row>
    <row r="15" spans="1:32" s="19" customFormat="1" ht="13.9" customHeight="1" x14ac:dyDescent="0.2">
      <c r="A15" s="53">
        <v>0</v>
      </c>
      <c r="B15" s="53"/>
      <c r="C15" s="53">
        <f t="shared" si="0"/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8"/>
      <c r="X15" s="21"/>
      <c r="Y15" s="28" t="s">
        <v>222</v>
      </c>
      <c r="Z15" s="21">
        <f t="shared" si="1"/>
        <v>29</v>
      </c>
      <c r="AA15" s="25" t="s">
        <v>97</v>
      </c>
      <c r="AB15" s="21" t="s">
        <v>308</v>
      </c>
      <c r="AC15" s="21"/>
      <c r="AE15" s="90" t="s">
        <v>373</v>
      </c>
      <c r="AF15" s="82"/>
    </row>
    <row r="16" spans="1:32" s="19" customFormat="1" ht="13.9" customHeight="1" x14ac:dyDescent="0.2">
      <c r="A16" s="53">
        <v>0</v>
      </c>
      <c r="B16" s="53"/>
      <c r="C16" s="53">
        <f t="shared" si="0"/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8"/>
      <c r="X16" s="21"/>
      <c r="Y16" s="25" t="s">
        <v>90</v>
      </c>
      <c r="Z16" s="21">
        <f t="shared" si="1"/>
        <v>26</v>
      </c>
      <c r="AA16" s="25" t="s">
        <v>219</v>
      </c>
      <c r="AB16" s="21" t="s">
        <v>308</v>
      </c>
      <c r="AC16" s="21"/>
      <c r="AE16" s="90" t="s">
        <v>390</v>
      </c>
      <c r="AF16" s="82"/>
    </row>
    <row r="17" spans="1:32" s="19" customFormat="1" ht="13.9" customHeight="1" x14ac:dyDescent="0.2">
      <c r="A17" s="53">
        <v>0</v>
      </c>
      <c r="B17" s="53"/>
      <c r="C17" s="53">
        <f t="shared" si="0"/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198</v>
      </c>
      <c r="V17" s="21">
        <v>1987</v>
      </c>
      <c r="W17" s="28"/>
      <c r="X17" s="21"/>
      <c r="Y17" s="28" t="s">
        <v>222</v>
      </c>
      <c r="Z17" s="21">
        <f t="shared" si="1"/>
        <v>23</v>
      </c>
      <c r="AA17" s="25" t="s">
        <v>97</v>
      </c>
      <c r="AB17" s="21" t="s">
        <v>308</v>
      </c>
      <c r="AC17" s="21"/>
      <c r="AE17" s="90" t="s">
        <v>373</v>
      </c>
      <c r="AF17" s="82"/>
    </row>
    <row r="18" spans="1:32" s="19" customFormat="1" ht="13.9" customHeight="1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443</v>
      </c>
      <c r="Q18" s="15">
        <v>14</v>
      </c>
      <c r="R18" s="42"/>
      <c r="S18" s="27" t="s">
        <v>253</v>
      </c>
      <c r="T18" s="21">
        <v>1967</v>
      </c>
      <c r="U18" s="28" t="s">
        <v>194</v>
      </c>
      <c r="V18" s="21">
        <v>1992</v>
      </c>
      <c r="W18" s="28" t="s">
        <v>314</v>
      </c>
      <c r="X18" s="21">
        <v>1999</v>
      </c>
      <c r="Y18" s="26" t="s">
        <v>315</v>
      </c>
      <c r="Z18" s="21">
        <f t="shared" si="1"/>
        <v>18</v>
      </c>
      <c r="AA18" s="25" t="s">
        <v>97</v>
      </c>
      <c r="AB18" s="21" t="s">
        <v>308</v>
      </c>
      <c r="AC18" s="21"/>
      <c r="AE18" s="90" t="s">
        <v>619</v>
      </c>
      <c r="AF18" s="82"/>
    </row>
    <row r="19" spans="1:32" s="19" customFormat="1" ht="15.75" x14ac:dyDescent="0.2">
      <c r="A19" s="53">
        <v>0</v>
      </c>
      <c r="B19" s="53"/>
      <c r="C19" s="53">
        <f t="shared" si="0"/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444</v>
      </c>
      <c r="Q19" s="15">
        <v>15</v>
      </c>
      <c r="R19" s="16"/>
      <c r="S19" s="20" t="s">
        <v>103</v>
      </c>
      <c r="T19" s="21">
        <v>1953</v>
      </c>
      <c r="U19" s="28" t="s">
        <v>195</v>
      </c>
      <c r="V19" s="21">
        <v>1976</v>
      </c>
      <c r="W19" s="28"/>
      <c r="X19" s="21"/>
      <c r="Y19" s="28" t="s">
        <v>104</v>
      </c>
      <c r="Z19" s="21">
        <f t="shared" si="1"/>
        <v>34</v>
      </c>
      <c r="AA19" s="25" t="s">
        <v>97</v>
      </c>
      <c r="AB19" s="21" t="s">
        <v>309</v>
      </c>
      <c r="AC19" s="21"/>
      <c r="AE19" s="90" t="s">
        <v>373</v>
      </c>
      <c r="AF19" s="82"/>
    </row>
    <row r="20" spans="1:32" s="19" customFormat="1" ht="13.9" customHeight="1" x14ac:dyDescent="0.2">
      <c r="A20" s="53">
        <v>0</v>
      </c>
      <c r="B20" s="53"/>
      <c r="C20" s="53">
        <f t="shared" si="0"/>
        <v>1</v>
      </c>
      <c r="D20" s="55"/>
      <c r="E20" s="55">
        <v>1</v>
      </c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358</v>
      </c>
      <c r="P20" s="15" t="s">
        <v>445</v>
      </c>
      <c r="Q20" s="15">
        <v>16</v>
      </c>
      <c r="R20" s="16"/>
      <c r="S20" s="20" t="s">
        <v>118</v>
      </c>
      <c r="T20" s="21">
        <v>1962</v>
      </c>
      <c r="U20" s="28" t="s">
        <v>200</v>
      </c>
      <c r="V20" s="21">
        <v>1987</v>
      </c>
      <c r="W20" s="28"/>
      <c r="X20" s="21"/>
      <c r="Y20" s="28" t="s">
        <v>223</v>
      </c>
      <c r="Z20" s="21">
        <f t="shared" si="1"/>
        <v>23</v>
      </c>
      <c r="AA20" s="25" t="s">
        <v>219</v>
      </c>
      <c r="AB20" s="22" t="s">
        <v>267</v>
      </c>
      <c r="AC20" s="21"/>
      <c r="AE20" s="90" t="s">
        <v>373</v>
      </c>
      <c r="AF20" s="82"/>
    </row>
    <row r="21" spans="1:32" s="19" customFormat="1" ht="27" x14ac:dyDescent="0.2">
      <c r="A21" s="53">
        <v>1</v>
      </c>
      <c r="B21" s="53"/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361</v>
      </c>
      <c r="P21" s="15" t="s">
        <v>467</v>
      </c>
      <c r="Q21" s="15">
        <v>17</v>
      </c>
      <c r="R21" s="16"/>
      <c r="S21" s="20" t="s">
        <v>124</v>
      </c>
      <c r="T21" s="21">
        <v>1971</v>
      </c>
      <c r="U21" s="28" t="s">
        <v>197</v>
      </c>
      <c r="V21" s="21">
        <v>1997</v>
      </c>
      <c r="W21" s="28" t="s">
        <v>324</v>
      </c>
      <c r="X21" s="21">
        <v>2007</v>
      </c>
      <c r="Y21" s="28" t="s">
        <v>317</v>
      </c>
      <c r="Z21" s="21">
        <f t="shared" si="1"/>
        <v>13</v>
      </c>
      <c r="AA21" s="25" t="s">
        <v>97</v>
      </c>
      <c r="AB21" s="21" t="s">
        <v>267</v>
      </c>
      <c r="AC21" s="21"/>
      <c r="AE21" s="90" t="s">
        <v>373</v>
      </c>
      <c r="AF21" s="82"/>
    </row>
    <row r="22" spans="1:32" s="19" customFormat="1" ht="13.9" customHeight="1" x14ac:dyDescent="0.2">
      <c r="A22" s="53">
        <v>0</v>
      </c>
      <c r="B22" s="53"/>
      <c r="C22" s="53">
        <f t="shared" si="0"/>
        <v>1</v>
      </c>
      <c r="D22" s="55"/>
      <c r="E22" s="55">
        <v>1</v>
      </c>
      <c r="F22" s="56"/>
      <c r="G22" s="54"/>
      <c r="H22" s="54"/>
      <c r="I22" s="56"/>
      <c r="J22" s="54"/>
      <c r="K22" s="56"/>
      <c r="L22" s="56"/>
      <c r="M22" s="56"/>
      <c r="N22" s="58"/>
      <c r="O22" s="52" t="s">
        <v>360</v>
      </c>
      <c r="P22" s="15" t="s">
        <v>446</v>
      </c>
      <c r="Q22" s="15">
        <v>18</v>
      </c>
      <c r="R22" s="16"/>
      <c r="S22" s="20" t="s">
        <v>109</v>
      </c>
      <c r="T22" s="21">
        <v>1947</v>
      </c>
      <c r="U22" s="26" t="s">
        <v>198</v>
      </c>
      <c r="V22" s="21">
        <v>1971</v>
      </c>
      <c r="W22" s="26"/>
      <c r="X22" s="21"/>
      <c r="Y22" s="28" t="s">
        <v>91</v>
      </c>
      <c r="Z22" s="21">
        <f t="shared" si="1"/>
        <v>39</v>
      </c>
      <c r="AA22" s="25" t="s">
        <v>97</v>
      </c>
      <c r="AB22" s="21" t="s">
        <v>105</v>
      </c>
      <c r="AC22" s="21"/>
      <c r="AE22" s="90" t="s">
        <v>373</v>
      </c>
      <c r="AF22" s="82"/>
    </row>
    <row r="23" spans="1:32" s="19" customFormat="1" ht="13.9" customHeight="1" x14ac:dyDescent="0.2">
      <c r="A23" s="53">
        <v>0</v>
      </c>
      <c r="B23" s="53"/>
      <c r="C23" s="53">
        <f t="shared" si="0"/>
        <v>1</v>
      </c>
      <c r="D23" s="55"/>
      <c r="E23" s="55">
        <v>1</v>
      </c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361</v>
      </c>
      <c r="P23" s="15" t="s">
        <v>447</v>
      </c>
      <c r="Q23" s="15">
        <v>19</v>
      </c>
      <c r="R23" s="16"/>
      <c r="S23" s="20" t="s">
        <v>111</v>
      </c>
      <c r="T23" s="21">
        <v>1954</v>
      </c>
      <c r="U23" s="28" t="s">
        <v>195</v>
      </c>
      <c r="V23" s="21">
        <v>1976</v>
      </c>
      <c r="W23" s="28"/>
      <c r="X23" s="21"/>
      <c r="Y23" s="28" t="s">
        <v>547</v>
      </c>
      <c r="Z23" s="21">
        <f t="shared" si="1"/>
        <v>34</v>
      </c>
      <c r="AA23" s="25" t="s">
        <v>419</v>
      </c>
      <c r="AB23" s="21" t="s">
        <v>105</v>
      </c>
      <c r="AC23" s="21"/>
      <c r="AE23" s="90" t="s">
        <v>415</v>
      </c>
      <c r="AF23" s="82"/>
    </row>
    <row r="24" spans="1:32" s="19" customFormat="1" ht="13.9" customHeight="1" x14ac:dyDescent="0.2">
      <c r="A24" s="53">
        <v>0</v>
      </c>
      <c r="B24" s="53"/>
      <c r="C24" s="53">
        <f t="shared" si="0"/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358</v>
      </c>
      <c r="P24" s="15" t="s">
        <v>574</v>
      </c>
      <c r="Q24" s="15">
        <v>20</v>
      </c>
      <c r="R24" s="16"/>
      <c r="S24" s="20" t="s">
        <v>571</v>
      </c>
      <c r="T24" s="21">
        <v>1953</v>
      </c>
      <c r="U24" s="26" t="s">
        <v>572</v>
      </c>
      <c r="V24" s="21">
        <v>1978</v>
      </c>
      <c r="W24" s="26"/>
      <c r="X24" s="21"/>
      <c r="Y24" s="28" t="s">
        <v>573</v>
      </c>
      <c r="Z24" s="21">
        <f t="shared" si="1"/>
        <v>32</v>
      </c>
      <c r="AA24" s="25" t="s">
        <v>97</v>
      </c>
      <c r="AB24" s="21" t="s">
        <v>105</v>
      </c>
      <c r="AC24" s="21"/>
      <c r="AE24" s="90" t="s">
        <v>373</v>
      </c>
      <c r="AF24" s="82"/>
    </row>
    <row r="25" spans="1:32" s="19" customFormat="1" ht="13.9" customHeight="1" x14ac:dyDescent="0.2">
      <c r="A25" s="53">
        <v>0</v>
      </c>
      <c r="B25" s="53"/>
      <c r="C25" s="53">
        <f t="shared" si="0"/>
        <v>1</v>
      </c>
      <c r="D25" s="55">
        <v>1</v>
      </c>
      <c r="E25" s="55"/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359</v>
      </c>
      <c r="P25" s="15" t="s">
        <v>448</v>
      </c>
      <c r="Q25" s="15">
        <v>21</v>
      </c>
      <c r="R25" s="16"/>
      <c r="S25" s="20" t="s">
        <v>112</v>
      </c>
      <c r="T25" s="21">
        <v>1956</v>
      </c>
      <c r="U25" s="28" t="s">
        <v>199</v>
      </c>
      <c r="V25" s="21">
        <v>1981</v>
      </c>
      <c r="W25" s="28"/>
      <c r="X25" s="21"/>
      <c r="Y25" s="25" t="s">
        <v>329</v>
      </c>
      <c r="Z25" s="21">
        <f t="shared" si="1"/>
        <v>29</v>
      </c>
      <c r="AA25" s="25" t="s">
        <v>219</v>
      </c>
      <c r="AB25" s="21" t="s">
        <v>105</v>
      </c>
      <c r="AC25" s="21"/>
      <c r="AE25" s="90" t="s">
        <v>389</v>
      </c>
      <c r="AF25" s="82"/>
    </row>
    <row r="26" spans="1:32" s="19" customFormat="1" ht="13.9" customHeight="1" x14ac:dyDescent="0.2">
      <c r="A26" s="53">
        <v>0</v>
      </c>
      <c r="B26" s="53"/>
      <c r="C26" s="53">
        <f t="shared" si="0"/>
        <v>1</v>
      </c>
      <c r="D26" s="55"/>
      <c r="E26" s="55">
        <v>1</v>
      </c>
      <c r="F26" s="56"/>
      <c r="G26" s="54"/>
      <c r="H26" s="54"/>
      <c r="I26" s="56"/>
      <c r="J26" s="54"/>
      <c r="K26" s="56"/>
      <c r="L26" s="56"/>
      <c r="M26" s="56"/>
      <c r="N26" s="58"/>
      <c r="O26" s="52" t="s">
        <v>359</v>
      </c>
      <c r="P26" s="15" t="s">
        <v>450</v>
      </c>
      <c r="Q26" s="15">
        <v>22</v>
      </c>
      <c r="R26" s="16"/>
      <c r="S26" s="20" t="s">
        <v>214</v>
      </c>
      <c r="T26" s="21">
        <v>1960</v>
      </c>
      <c r="U26" s="28" t="s">
        <v>237</v>
      </c>
      <c r="V26" s="21">
        <v>1986</v>
      </c>
      <c r="W26" s="28"/>
      <c r="X26" s="21"/>
      <c r="Y26" s="28" t="s">
        <v>228</v>
      </c>
      <c r="Z26" s="21">
        <f t="shared" si="1"/>
        <v>24</v>
      </c>
      <c r="AA26" s="25" t="s">
        <v>575</v>
      </c>
      <c r="AB26" s="21" t="s">
        <v>105</v>
      </c>
      <c r="AC26" s="21"/>
      <c r="AE26" s="90" t="s">
        <v>373</v>
      </c>
      <c r="AF26" s="82"/>
    </row>
    <row r="27" spans="1:32" s="19" customFormat="1" ht="16.5" customHeight="1" x14ac:dyDescent="0.2">
      <c r="A27" s="53">
        <v>1</v>
      </c>
      <c r="B27" s="53"/>
      <c r="C27" s="53">
        <f t="shared" si="0"/>
        <v>1</v>
      </c>
      <c r="D27" s="55">
        <v>1</v>
      </c>
      <c r="E27" s="55"/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359</v>
      </c>
      <c r="P27" s="15" t="s">
        <v>452</v>
      </c>
      <c r="Q27" s="15">
        <v>23</v>
      </c>
      <c r="R27" s="42"/>
      <c r="S27" s="27" t="s">
        <v>122</v>
      </c>
      <c r="T27" s="21">
        <v>1968</v>
      </c>
      <c r="U27" s="28" t="s">
        <v>201</v>
      </c>
      <c r="V27" s="21">
        <v>1994</v>
      </c>
      <c r="W27" s="28"/>
      <c r="X27" s="21"/>
      <c r="Y27" s="26" t="s">
        <v>123</v>
      </c>
      <c r="Z27" s="21">
        <f t="shared" si="1"/>
        <v>16</v>
      </c>
      <c r="AA27" s="25" t="s">
        <v>97</v>
      </c>
      <c r="AB27" s="21" t="s">
        <v>105</v>
      </c>
      <c r="AC27" s="21"/>
      <c r="AE27" s="90" t="s">
        <v>373</v>
      </c>
      <c r="AF27" s="82"/>
    </row>
    <row r="28" spans="1:32" s="19" customFormat="1" ht="13.9" customHeight="1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>
        <v>1</v>
      </c>
      <c r="I28" s="56"/>
      <c r="J28" s="54"/>
      <c r="K28" s="56"/>
      <c r="L28" s="56"/>
      <c r="M28" s="56"/>
      <c r="N28" s="58"/>
      <c r="O28" s="52" t="s">
        <v>360</v>
      </c>
      <c r="P28" s="15" t="s">
        <v>458</v>
      </c>
      <c r="Q28" s="15">
        <v>24</v>
      </c>
      <c r="R28" s="16"/>
      <c r="S28" s="20" t="s">
        <v>275</v>
      </c>
      <c r="T28" s="21">
        <v>1969</v>
      </c>
      <c r="U28" s="28" t="s">
        <v>299</v>
      </c>
      <c r="V28" s="21">
        <v>1996</v>
      </c>
      <c r="W28" s="28"/>
      <c r="X28" s="21"/>
      <c r="Y28" s="25" t="s">
        <v>276</v>
      </c>
      <c r="Z28" s="21">
        <f t="shared" si="1"/>
        <v>14</v>
      </c>
      <c r="AA28" s="25" t="s">
        <v>110</v>
      </c>
      <c r="AB28" s="21" t="s">
        <v>105</v>
      </c>
      <c r="AC28" s="21"/>
      <c r="AE28" s="90" t="s">
        <v>376</v>
      </c>
      <c r="AF28" s="82"/>
    </row>
    <row r="29" spans="1:32" s="19" customFormat="1" ht="13.9" customHeight="1" x14ac:dyDescent="0.2">
      <c r="A29" s="53">
        <v>0</v>
      </c>
      <c r="B29" s="53"/>
      <c r="C29" s="53">
        <f t="shared" si="0"/>
        <v>1</v>
      </c>
      <c r="D29" s="55">
        <v>1</v>
      </c>
      <c r="E29" s="55"/>
      <c r="F29" s="56"/>
      <c r="G29" s="54"/>
      <c r="H29" s="57">
        <v>1</v>
      </c>
      <c r="I29" s="56"/>
      <c r="J29" s="54"/>
      <c r="K29" s="56"/>
      <c r="L29" s="56"/>
      <c r="M29" s="56"/>
      <c r="N29" s="58"/>
      <c r="O29" s="52" t="s">
        <v>360</v>
      </c>
      <c r="P29" s="15" t="s">
        <v>459</v>
      </c>
      <c r="Q29" s="15">
        <v>25</v>
      </c>
      <c r="R29" s="42"/>
      <c r="S29" s="27" t="s">
        <v>184</v>
      </c>
      <c r="T29" s="21">
        <v>1971</v>
      </c>
      <c r="U29" s="28" t="s">
        <v>194</v>
      </c>
      <c r="V29" s="21">
        <v>1996</v>
      </c>
      <c r="W29" s="28"/>
      <c r="X29" s="21"/>
      <c r="Y29" s="28" t="s">
        <v>91</v>
      </c>
      <c r="Z29" s="21">
        <f t="shared" si="1"/>
        <v>14</v>
      </c>
      <c r="AA29" s="25" t="s">
        <v>97</v>
      </c>
      <c r="AB29" s="21" t="s">
        <v>105</v>
      </c>
      <c r="AC29" s="21"/>
      <c r="AE29" s="90" t="s">
        <v>373</v>
      </c>
      <c r="AF29" s="82"/>
    </row>
    <row r="30" spans="1:32" s="19" customFormat="1" ht="13.9" customHeight="1" x14ac:dyDescent="0.2">
      <c r="A30" s="53">
        <v>0</v>
      </c>
      <c r="B30" s="53">
        <v>1</v>
      </c>
      <c r="C30" s="53">
        <f t="shared" si="0"/>
        <v>1</v>
      </c>
      <c r="D30" s="55"/>
      <c r="E30" s="55"/>
      <c r="F30" s="56">
        <v>1</v>
      </c>
      <c r="G30" s="54"/>
      <c r="H30" s="54"/>
      <c r="I30" s="56"/>
      <c r="J30" s="54"/>
      <c r="K30" s="56"/>
      <c r="L30" s="56"/>
      <c r="M30" s="56"/>
      <c r="N30" s="58"/>
      <c r="O30" s="52" t="s">
        <v>359</v>
      </c>
      <c r="P30" s="15" t="s">
        <v>460</v>
      </c>
      <c r="Q30" s="15">
        <v>26</v>
      </c>
      <c r="R30" s="42"/>
      <c r="S30" s="27" t="s">
        <v>231</v>
      </c>
      <c r="T30" s="21">
        <v>1967</v>
      </c>
      <c r="U30" s="28" t="s">
        <v>232</v>
      </c>
      <c r="V30" s="21">
        <v>1996</v>
      </c>
      <c r="W30" s="28"/>
      <c r="X30" s="21"/>
      <c r="Y30" s="28" t="s">
        <v>233</v>
      </c>
      <c r="Z30" s="21">
        <f t="shared" si="1"/>
        <v>14</v>
      </c>
      <c r="AA30" s="25" t="s">
        <v>220</v>
      </c>
      <c r="AB30" s="21" t="s">
        <v>105</v>
      </c>
      <c r="AC30" s="21"/>
      <c r="AE30" s="90" t="s">
        <v>373</v>
      </c>
      <c r="AF30" s="82"/>
    </row>
    <row r="31" spans="1:32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>
        <v>1</v>
      </c>
      <c r="I31" s="56"/>
      <c r="J31" s="54"/>
      <c r="K31" s="56"/>
      <c r="L31" s="56"/>
      <c r="M31" s="56"/>
      <c r="N31" s="58"/>
      <c r="O31" s="52" t="s">
        <v>358</v>
      </c>
      <c r="P31" s="15" t="s">
        <v>461</v>
      </c>
      <c r="Q31" s="15">
        <v>27</v>
      </c>
      <c r="R31" s="42"/>
      <c r="S31" s="27" t="s">
        <v>234</v>
      </c>
      <c r="T31" s="21">
        <v>1972</v>
      </c>
      <c r="U31" s="28" t="s">
        <v>195</v>
      </c>
      <c r="V31" s="21">
        <v>1996</v>
      </c>
      <c r="W31" s="28" t="s">
        <v>314</v>
      </c>
      <c r="X31" s="21">
        <v>2002</v>
      </c>
      <c r="Y31" s="28" t="s">
        <v>547</v>
      </c>
      <c r="Z31" s="21">
        <f t="shared" si="1"/>
        <v>14</v>
      </c>
      <c r="AA31" s="25" t="s">
        <v>328</v>
      </c>
      <c r="AB31" s="21" t="s">
        <v>105</v>
      </c>
      <c r="AC31" s="21"/>
      <c r="AE31" s="90" t="s">
        <v>373</v>
      </c>
      <c r="AF31" s="82"/>
    </row>
    <row r="32" spans="1:32" s="19" customFormat="1" ht="13.9" customHeight="1" x14ac:dyDescent="0.2">
      <c r="A32" s="53">
        <v>0</v>
      </c>
      <c r="B32" s="53"/>
      <c r="C32" s="53">
        <f t="shared" si="0"/>
        <v>1</v>
      </c>
      <c r="D32" s="55">
        <v>1</v>
      </c>
      <c r="E32" s="55"/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358</v>
      </c>
      <c r="P32" s="15" t="s">
        <v>462</v>
      </c>
      <c r="Q32" s="15">
        <v>28</v>
      </c>
      <c r="R32" s="42"/>
      <c r="S32" s="27" t="s">
        <v>125</v>
      </c>
      <c r="T32" s="21">
        <v>1969</v>
      </c>
      <c r="U32" s="28" t="s">
        <v>194</v>
      </c>
      <c r="V32" s="21">
        <v>1997</v>
      </c>
      <c r="W32" s="28"/>
      <c r="X32" s="21"/>
      <c r="Y32" s="28" t="s">
        <v>336</v>
      </c>
      <c r="Z32" s="21">
        <f t="shared" si="1"/>
        <v>13</v>
      </c>
      <c r="AA32" s="25" t="s">
        <v>97</v>
      </c>
      <c r="AB32" s="21" t="s">
        <v>105</v>
      </c>
      <c r="AC32" s="21"/>
      <c r="AE32" s="90" t="s">
        <v>373</v>
      </c>
      <c r="AF32" s="82"/>
    </row>
    <row r="33" spans="1:32" s="19" customFormat="1" ht="13.9" customHeight="1" x14ac:dyDescent="0.2">
      <c r="A33" s="53">
        <v>0</v>
      </c>
      <c r="B33" s="53"/>
      <c r="C33" s="53">
        <f t="shared" si="0"/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360</v>
      </c>
      <c r="P33" s="15" t="s">
        <v>463</v>
      </c>
      <c r="Q33" s="15">
        <v>29</v>
      </c>
      <c r="R33" s="42"/>
      <c r="S33" s="27" t="s">
        <v>190</v>
      </c>
      <c r="T33" s="21">
        <v>1972</v>
      </c>
      <c r="U33" s="28" t="s">
        <v>194</v>
      </c>
      <c r="V33" s="21">
        <v>1997</v>
      </c>
      <c r="W33" s="28"/>
      <c r="X33" s="21"/>
      <c r="Y33" s="28" t="s">
        <v>202</v>
      </c>
      <c r="Z33" s="21">
        <f t="shared" si="1"/>
        <v>13</v>
      </c>
      <c r="AA33" s="25" t="s">
        <v>97</v>
      </c>
      <c r="AB33" s="21" t="s">
        <v>105</v>
      </c>
      <c r="AC33" s="21"/>
      <c r="AE33" s="90" t="s">
        <v>402</v>
      </c>
      <c r="AF33" s="82"/>
    </row>
    <row r="34" spans="1:32" s="19" customFormat="1" ht="13.9" customHeight="1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/>
      <c r="I34" s="56"/>
      <c r="J34" s="54"/>
      <c r="K34" s="56"/>
      <c r="L34" s="56"/>
      <c r="M34" s="56"/>
      <c r="N34" s="58"/>
      <c r="O34" s="52" t="s">
        <v>359</v>
      </c>
      <c r="P34" s="15" t="s">
        <v>464</v>
      </c>
      <c r="Q34" s="15">
        <v>30</v>
      </c>
      <c r="R34" s="42"/>
      <c r="S34" s="27" t="s">
        <v>206</v>
      </c>
      <c r="T34" s="21">
        <v>1969</v>
      </c>
      <c r="U34" s="28" t="s">
        <v>221</v>
      </c>
      <c r="V34" s="21">
        <v>1998</v>
      </c>
      <c r="W34" s="28"/>
      <c r="X34" s="21"/>
      <c r="Y34" s="28" t="s">
        <v>548</v>
      </c>
      <c r="Z34" s="21">
        <f t="shared" si="1"/>
        <v>12</v>
      </c>
      <c r="AA34" s="25" t="s">
        <v>97</v>
      </c>
      <c r="AB34" s="21" t="s">
        <v>105</v>
      </c>
      <c r="AC34" s="21"/>
      <c r="AE34" s="90" t="s">
        <v>402</v>
      </c>
      <c r="AF34" s="82"/>
    </row>
    <row r="35" spans="1:32" s="19" customFormat="1" ht="13.9" customHeight="1" x14ac:dyDescent="0.2">
      <c r="A35" s="53">
        <v>0</v>
      </c>
      <c r="B35" s="53">
        <v>1</v>
      </c>
      <c r="C35" s="53">
        <f t="shared" si="0"/>
        <v>1</v>
      </c>
      <c r="D35" s="55"/>
      <c r="E35" s="55">
        <v>1</v>
      </c>
      <c r="F35" s="56"/>
      <c r="G35" s="54"/>
      <c r="H35" s="54"/>
      <c r="I35" s="56"/>
      <c r="J35" s="54"/>
      <c r="K35" s="56"/>
      <c r="L35" s="56"/>
      <c r="M35" s="56"/>
      <c r="N35" s="58"/>
      <c r="O35" s="52" t="s">
        <v>361</v>
      </c>
      <c r="P35" s="15" t="s">
        <v>465</v>
      </c>
      <c r="Q35" s="15">
        <v>31</v>
      </c>
      <c r="R35" s="42"/>
      <c r="S35" s="27" t="s">
        <v>262</v>
      </c>
      <c r="T35" s="21">
        <v>1969</v>
      </c>
      <c r="U35" s="28" t="s">
        <v>117</v>
      </c>
      <c r="V35" s="21">
        <v>1998</v>
      </c>
      <c r="W35" s="28"/>
      <c r="X35" s="21"/>
      <c r="Y35" s="28" t="s">
        <v>263</v>
      </c>
      <c r="Z35" s="21">
        <f t="shared" si="1"/>
        <v>12</v>
      </c>
      <c r="AA35" s="25" t="s">
        <v>417</v>
      </c>
      <c r="AB35" s="21" t="s">
        <v>105</v>
      </c>
      <c r="AC35" s="21"/>
      <c r="AE35" s="90" t="s">
        <v>403</v>
      </c>
      <c r="AF35" s="82"/>
    </row>
    <row r="36" spans="1:32" s="19" customFormat="1" ht="13.9" customHeight="1" x14ac:dyDescent="0.2">
      <c r="A36" s="53">
        <v>0</v>
      </c>
      <c r="B36" s="53"/>
      <c r="C36" s="53">
        <f t="shared" si="0"/>
        <v>1</v>
      </c>
      <c r="D36" s="55"/>
      <c r="E36" s="55">
        <v>1</v>
      </c>
      <c r="F36" s="56"/>
      <c r="G36" s="54"/>
      <c r="H36" s="54"/>
      <c r="I36" s="56"/>
      <c r="J36" s="54"/>
      <c r="K36" s="56"/>
      <c r="L36" s="56"/>
      <c r="M36" s="56"/>
      <c r="N36" s="58"/>
      <c r="O36" s="52" t="s">
        <v>360</v>
      </c>
      <c r="P36" s="15" t="s">
        <v>640</v>
      </c>
      <c r="Q36" s="15">
        <v>32</v>
      </c>
      <c r="R36" s="42"/>
      <c r="S36" s="27" t="s">
        <v>641</v>
      </c>
      <c r="T36" s="21">
        <v>1971</v>
      </c>
      <c r="U36" s="28" t="s">
        <v>198</v>
      </c>
      <c r="V36" s="21">
        <v>2000</v>
      </c>
      <c r="W36" s="28"/>
      <c r="X36" s="21"/>
      <c r="Y36" s="28" t="s">
        <v>643</v>
      </c>
      <c r="Z36" s="21">
        <f t="shared" si="1"/>
        <v>10</v>
      </c>
      <c r="AA36" s="25" t="s">
        <v>642</v>
      </c>
      <c r="AB36" s="21" t="s">
        <v>105</v>
      </c>
      <c r="AC36" s="21"/>
      <c r="AE36" s="90" t="s">
        <v>403</v>
      </c>
      <c r="AF36" s="82"/>
    </row>
    <row r="37" spans="1:32" s="19" customFormat="1" ht="13.9" customHeight="1" x14ac:dyDescent="0.2">
      <c r="A37" s="53">
        <v>0</v>
      </c>
      <c r="B37" s="53"/>
      <c r="C37" s="53">
        <f t="shared" ref="C37:C68" si="2">IF(Z37&gt;=10,1,0)</f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359</v>
      </c>
      <c r="P37" s="15" t="s">
        <v>466</v>
      </c>
      <c r="Q37" s="15">
        <v>33</v>
      </c>
      <c r="R37" s="42"/>
      <c r="S37" s="27" t="s">
        <v>246</v>
      </c>
      <c r="T37" s="21">
        <v>1972</v>
      </c>
      <c r="U37" s="28" t="s">
        <v>198</v>
      </c>
      <c r="V37" s="21">
        <v>1998</v>
      </c>
      <c r="W37" s="28"/>
      <c r="X37" s="21"/>
      <c r="Y37" s="28" t="s">
        <v>247</v>
      </c>
      <c r="Z37" s="21">
        <f t="shared" ref="Z37:Z68" si="3">$AD$3-V37</f>
        <v>12</v>
      </c>
      <c r="AA37" s="25" t="s">
        <v>392</v>
      </c>
      <c r="AB37" s="21" t="s">
        <v>105</v>
      </c>
      <c r="AC37" s="21"/>
      <c r="AE37" s="90" t="s">
        <v>404</v>
      </c>
      <c r="AF37" s="82"/>
    </row>
    <row r="38" spans="1:32" s="19" customFormat="1" ht="13.9" customHeight="1" x14ac:dyDescent="0.2">
      <c r="A38" s="53">
        <v>0</v>
      </c>
      <c r="B38" s="53">
        <v>1</v>
      </c>
      <c r="C38" s="53">
        <f t="shared" si="2"/>
        <v>1</v>
      </c>
      <c r="D38" s="55"/>
      <c r="E38" s="55"/>
      <c r="F38" s="56">
        <v>1</v>
      </c>
      <c r="G38" s="54"/>
      <c r="H38" s="54"/>
      <c r="I38" s="56"/>
      <c r="J38" s="54"/>
      <c r="K38" s="56"/>
      <c r="L38" s="56"/>
      <c r="M38" s="56"/>
      <c r="N38" s="58"/>
      <c r="O38" s="52" t="s">
        <v>361</v>
      </c>
      <c r="P38" s="15" t="s">
        <v>468</v>
      </c>
      <c r="Q38" s="15">
        <v>34</v>
      </c>
      <c r="R38" s="42"/>
      <c r="S38" s="27" t="s">
        <v>212</v>
      </c>
      <c r="T38" s="21">
        <v>1972</v>
      </c>
      <c r="U38" s="28" t="s">
        <v>225</v>
      </c>
      <c r="V38" s="21">
        <v>1999</v>
      </c>
      <c r="W38" s="28"/>
      <c r="X38" s="21"/>
      <c r="Y38" s="28" t="s">
        <v>338</v>
      </c>
      <c r="Z38" s="21">
        <f t="shared" si="3"/>
        <v>11</v>
      </c>
      <c r="AA38" s="25" t="s">
        <v>208</v>
      </c>
      <c r="AB38" s="21" t="s">
        <v>105</v>
      </c>
      <c r="AC38" s="21"/>
      <c r="AE38" s="90" t="s">
        <v>373</v>
      </c>
      <c r="AF38" s="82"/>
    </row>
    <row r="39" spans="1:32" s="19" customFormat="1" ht="13.9" customHeight="1" x14ac:dyDescent="0.2">
      <c r="A39" s="53">
        <v>0</v>
      </c>
      <c r="B39" s="53">
        <v>1</v>
      </c>
      <c r="C39" s="53">
        <f t="shared" si="2"/>
        <v>1</v>
      </c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360</v>
      </c>
      <c r="P39" s="15" t="s">
        <v>549</v>
      </c>
      <c r="Q39" s="15">
        <v>35</v>
      </c>
      <c r="R39" s="42"/>
      <c r="S39" s="27" t="s">
        <v>550</v>
      </c>
      <c r="T39" s="21">
        <v>1974</v>
      </c>
      <c r="U39" s="28" t="s">
        <v>197</v>
      </c>
      <c r="V39" s="21">
        <v>1999</v>
      </c>
      <c r="W39" s="28" t="s">
        <v>616</v>
      </c>
      <c r="X39" s="21">
        <v>2009</v>
      </c>
      <c r="Y39" s="28"/>
      <c r="Z39" s="21">
        <f t="shared" si="3"/>
        <v>11</v>
      </c>
      <c r="AA39" s="25" t="s">
        <v>269</v>
      </c>
      <c r="AB39" s="21" t="s">
        <v>105</v>
      </c>
      <c r="AC39" s="21"/>
      <c r="AE39" s="90" t="s">
        <v>375</v>
      </c>
      <c r="AF39" s="82"/>
    </row>
    <row r="40" spans="1:32" s="19" customFormat="1" ht="13.9" customHeight="1" x14ac:dyDescent="0.2">
      <c r="A40" s="53">
        <v>0</v>
      </c>
      <c r="B40" s="53"/>
      <c r="C40" s="53">
        <f t="shared" si="2"/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358</v>
      </c>
      <c r="P40" s="15" t="s">
        <v>602</v>
      </c>
      <c r="Q40" s="15">
        <v>36</v>
      </c>
      <c r="R40" s="42"/>
      <c r="S40" s="27" t="s">
        <v>599</v>
      </c>
      <c r="T40" s="21">
        <v>1977</v>
      </c>
      <c r="U40" s="28" t="s">
        <v>600</v>
      </c>
      <c r="V40" s="21">
        <v>2000</v>
      </c>
      <c r="W40" s="28"/>
      <c r="X40" s="21"/>
      <c r="Y40" s="28" t="s">
        <v>601</v>
      </c>
      <c r="Z40" s="21">
        <f t="shared" si="3"/>
        <v>10</v>
      </c>
      <c r="AA40" s="25" t="s">
        <v>97</v>
      </c>
      <c r="AB40" s="21" t="s">
        <v>105</v>
      </c>
      <c r="AC40" s="21"/>
      <c r="AE40" s="90" t="s">
        <v>620</v>
      </c>
      <c r="AF40" s="82"/>
    </row>
    <row r="41" spans="1:32" s="19" customFormat="1" ht="13.9" customHeight="1" x14ac:dyDescent="0.2">
      <c r="A41" s="53">
        <v>0</v>
      </c>
      <c r="B41" s="53">
        <v>1</v>
      </c>
      <c r="C41" s="53">
        <f t="shared" si="2"/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52" t="s">
        <v>361</v>
      </c>
      <c r="P41" s="15" t="s">
        <v>644</v>
      </c>
      <c r="Q41" s="15">
        <v>37</v>
      </c>
      <c r="R41" s="42"/>
      <c r="S41" s="27" t="s">
        <v>645</v>
      </c>
      <c r="T41" s="21">
        <v>1973</v>
      </c>
      <c r="U41" s="28" t="s">
        <v>646</v>
      </c>
      <c r="V41" s="21">
        <v>1999</v>
      </c>
      <c r="W41" s="28"/>
      <c r="X41" s="21"/>
      <c r="Y41" s="28" t="s">
        <v>647</v>
      </c>
      <c r="Z41" s="21">
        <f t="shared" si="3"/>
        <v>11</v>
      </c>
      <c r="AA41" s="25" t="s">
        <v>269</v>
      </c>
      <c r="AB41" s="21" t="s">
        <v>121</v>
      </c>
      <c r="AC41" s="21"/>
      <c r="AE41" s="90" t="s">
        <v>375</v>
      </c>
      <c r="AF41" s="82"/>
    </row>
    <row r="42" spans="1:32" s="19" customFormat="1" ht="13.9" customHeight="1" x14ac:dyDescent="0.2">
      <c r="A42" s="53">
        <v>0</v>
      </c>
      <c r="B42" s="53"/>
      <c r="C42" s="53">
        <f t="shared" si="2"/>
        <v>0</v>
      </c>
      <c r="D42" s="55"/>
      <c r="E42" s="55">
        <v>1</v>
      </c>
      <c r="F42" s="56"/>
      <c r="G42" s="54"/>
      <c r="H42" s="54"/>
      <c r="I42" s="56"/>
      <c r="J42" s="54"/>
      <c r="K42" s="56"/>
      <c r="L42" s="56"/>
      <c r="M42" s="56"/>
      <c r="N42" s="58"/>
      <c r="O42" s="52" t="s">
        <v>361</v>
      </c>
      <c r="P42" s="15" t="s">
        <v>469</v>
      </c>
      <c r="Q42" s="15">
        <v>38</v>
      </c>
      <c r="R42" s="42"/>
      <c r="S42" s="27" t="s">
        <v>301</v>
      </c>
      <c r="T42" s="21">
        <v>1975</v>
      </c>
      <c r="U42" s="28" t="s">
        <v>302</v>
      </c>
      <c r="V42" s="21">
        <v>2001</v>
      </c>
      <c r="W42" s="28"/>
      <c r="X42" s="21"/>
      <c r="Y42" s="28" t="s">
        <v>303</v>
      </c>
      <c r="Z42" s="21">
        <f t="shared" si="3"/>
        <v>9</v>
      </c>
      <c r="AA42" s="25" t="s">
        <v>391</v>
      </c>
      <c r="AB42" s="21" t="s">
        <v>121</v>
      </c>
      <c r="AC42" s="21"/>
      <c r="AE42" s="90" t="s">
        <v>373</v>
      </c>
      <c r="AF42" s="82"/>
    </row>
    <row r="43" spans="1:32" s="19" customFormat="1" ht="13.9" customHeight="1" x14ac:dyDescent="0.2">
      <c r="A43" s="53">
        <v>0</v>
      </c>
      <c r="B43" s="53">
        <v>1</v>
      </c>
      <c r="C43" s="53">
        <f t="shared" si="2"/>
        <v>0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359</v>
      </c>
      <c r="P43" s="15" t="s">
        <v>470</v>
      </c>
      <c r="Q43" s="15">
        <v>39</v>
      </c>
      <c r="R43" s="42"/>
      <c r="S43" s="27" t="s">
        <v>227</v>
      </c>
      <c r="T43" s="21">
        <v>1976</v>
      </c>
      <c r="U43" s="28" t="s">
        <v>604</v>
      </c>
      <c r="V43" s="21">
        <v>2001</v>
      </c>
      <c r="W43" s="28"/>
      <c r="X43" s="21"/>
      <c r="Y43" s="28" t="s">
        <v>106</v>
      </c>
      <c r="Z43" s="21">
        <f t="shared" si="3"/>
        <v>9</v>
      </c>
      <c r="AA43" s="25" t="s">
        <v>605</v>
      </c>
      <c r="AB43" s="21" t="s">
        <v>121</v>
      </c>
      <c r="AC43" s="21"/>
      <c r="AE43" s="90" t="s">
        <v>374</v>
      </c>
      <c r="AF43" s="82"/>
    </row>
    <row r="44" spans="1:32" s="19" customFormat="1" ht="13.9" customHeight="1" x14ac:dyDescent="0.2">
      <c r="A44" s="53">
        <v>0</v>
      </c>
      <c r="B44" s="53"/>
      <c r="C44" s="53">
        <f t="shared" si="2"/>
        <v>0</v>
      </c>
      <c r="D44" s="55">
        <v>1</v>
      </c>
      <c r="E44" s="55"/>
      <c r="F44" s="56"/>
      <c r="G44" s="54"/>
      <c r="H44" s="54"/>
      <c r="I44" s="56"/>
      <c r="J44" s="54"/>
      <c r="K44" s="56"/>
      <c r="L44" s="56"/>
      <c r="M44" s="56"/>
      <c r="N44" s="58"/>
      <c r="O44" s="52" t="s">
        <v>359</v>
      </c>
      <c r="P44" s="15" t="s">
        <v>471</v>
      </c>
      <c r="Q44" s="15">
        <v>40</v>
      </c>
      <c r="R44" s="42"/>
      <c r="S44" s="27" t="s">
        <v>229</v>
      </c>
      <c r="T44" s="21">
        <v>1976</v>
      </c>
      <c r="U44" s="28" t="s">
        <v>241</v>
      </c>
      <c r="V44" s="21">
        <v>2001</v>
      </c>
      <c r="W44" s="28"/>
      <c r="X44" s="21"/>
      <c r="Y44" s="28" t="s">
        <v>337</v>
      </c>
      <c r="Z44" s="21">
        <f t="shared" si="3"/>
        <v>9</v>
      </c>
      <c r="AA44" s="25" t="s">
        <v>108</v>
      </c>
      <c r="AB44" s="21" t="s">
        <v>121</v>
      </c>
      <c r="AC44" s="21"/>
      <c r="AE44" s="90" t="s">
        <v>373</v>
      </c>
      <c r="AF44" s="82"/>
    </row>
    <row r="45" spans="1:32" s="19" customFormat="1" ht="13.9" customHeight="1" x14ac:dyDescent="0.2">
      <c r="A45" s="53">
        <v>0</v>
      </c>
      <c r="B45" s="53">
        <v>1</v>
      </c>
      <c r="C45" s="53">
        <f t="shared" si="2"/>
        <v>0</v>
      </c>
      <c r="D45" s="55">
        <v>1</v>
      </c>
      <c r="E45" s="55"/>
      <c r="F45" s="56"/>
      <c r="G45" s="54"/>
      <c r="H45" s="54"/>
      <c r="I45" s="56"/>
      <c r="J45" s="54"/>
      <c r="K45" s="56"/>
      <c r="L45" s="56"/>
      <c r="M45" s="56"/>
      <c r="N45" s="58"/>
      <c r="O45" s="52" t="s">
        <v>360</v>
      </c>
      <c r="P45" s="15" t="s">
        <v>588</v>
      </c>
      <c r="Q45" s="15">
        <v>41</v>
      </c>
      <c r="R45" s="42"/>
      <c r="S45" s="27" t="s">
        <v>589</v>
      </c>
      <c r="T45" s="21">
        <v>1976</v>
      </c>
      <c r="U45" s="28" t="s">
        <v>194</v>
      </c>
      <c r="V45" s="21">
        <v>2001</v>
      </c>
      <c r="W45" s="28"/>
      <c r="X45" s="21"/>
      <c r="Y45" s="28"/>
      <c r="Z45" s="21">
        <f t="shared" si="3"/>
        <v>9</v>
      </c>
      <c r="AA45" s="25" t="s">
        <v>269</v>
      </c>
      <c r="AB45" s="21" t="s">
        <v>121</v>
      </c>
      <c r="AC45" s="21"/>
      <c r="AE45" s="90" t="s">
        <v>374</v>
      </c>
      <c r="AF45" s="82"/>
    </row>
    <row r="46" spans="1:32" s="19" customFormat="1" ht="13.9" customHeight="1" x14ac:dyDescent="0.2">
      <c r="A46" s="53">
        <v>0</v>
      </c>
      <c r="B46" s="53"/>
      <c r="C46" s="53">
        <f t="shared" si="2"/>
        <v>0</v>
      </c>
      <c r="D46" s="55">
        <v>1</v>
      </c>
      <c r="E46" s="55"/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566</v>
      </c>
      <c r="Q46" s="15">
        <v>42</v>
      </c>
      <c r="R46" s="42"/>
      <c r="S46" s="27" t="s">
        <v>561</v>
      </c>
      <c r="T46" s="21">
        <v>1975</v>
      </c>
      <c r="U46" s="28" t="s">
        <v>562</v>
      </c>
      <c r="V46" s="21">
        <v>2004</v>
      </c>
      <c r="W46" s="28"/>
      <c r="X46" s="21"/>
      <c r="Y46" s="28" t="s">
        <v>564</v>
      </c>
      <c r="Z46" s="21">
        <f t="shared" si="3"/>
        <v>6</v>
      </c>
      <c r="AA46" s="25" t="s">
        <v>565</v>
      </c>
      <c r="AB46" s="21" t="s">
        <v>121</v>
      </c>
      <c r="AC46" s="21"/>
      <c r="AE46" s="90" t="s">
        <v>373</v>
      </c>
      <c r="AF46" s="82"/>
    </row>
    <row r="47" spans="1:32" s="19" customFormat="1" ht="13.9" customHeight="1" x14ac:dyDescent="0.2">
      <c r="A47" s="53">
        <v>0</v>
      </c>
      <c r="B47" s="53"/>
      <c r="C47" s="53">
        <f t="shared" si="2"/>
        <v>0</v>
      </c>
      <c r="D47" s="55">
        <v>1</v>
      </c>
      <c r="E47" s="55"/>
      <c r="F47" s="56"/>
      <c r="G47" s="54"/>
      <c r="H47" s="54">
        <v>1</v>
      </c>
      <c r="I47" s="56"/>
      <c r="J47" s="54"/>
      <c r="K47" s="56"/>
      <c r="L47" s="56"/>
      <c r="M47" s="56"/>
      <c r="N47" s="58"/>
      <c r="O47" s="52" t="s">
        <v>361</v>
      </c>
      <c r="P47" s="15" t="s">
        <v>472</v>
      </c>
      <c r="Q47" s="15">
        <v>43</v>
      </c>
      <c r="R47" s="42"/>
      <c r="S47" s="27" t="s">
        <v>285</v>
      </c>
      <c r="T47" s="21">
        <v>1977</v>
      </c>
      <c r="U47" s="28" t="s">
        <v>286</v>
      </c>
      <c r="V47" s="21">
        <v>2005</v>
      </c>
      <c r="W47" s="28"/>
      <c r="X47" s="21"/>
      <c r="Y47" s="28"/>
      <c r="Z47" s="21">
        <f t="shared" si="3"/>
        <v>5</v>
      </c>
      <c r="AA47" s="25" t="s">
        <v>108</v>
      </c>
      <c r="AB47" s="21" t="s">
        <v>121</v>
      </c>
      <c r="AC47" s="21"/>
      <c r="AE47" s="90" t="s">
        <v>373</v>
      </c>
      <c r="AF47" s="82"/>
    </row>
    <row r="48" spans="1:32" s="19" customFormat="1" ht="13.9" customHeight="1" x14ac:dyDescent="0.2">
      <c r="A48" s="53">
        <v>0</v>
      </c>
      <c r="B48" s="53">
        <v>1</v>
      </c>
      <c r="C48" s="53">
        <f t="shared" si="2"/>
        <v>0</v>
      </c>
      <c r="D48" s="55"/>
      <c r="E48" s="55"/>
      <c r="F48" s="56">
        <v>1</v>
      </c>
      <c r="G48" s="54"/>
      <c r="H48" s="54"/>
      <c r="I48" s="56"/>
      <c r="J48" s="54"/>
      <c r="K48" s="56"/>
      <c r="L48" s="56"/>
      <c r="M48" s="56"/>
      <c r="N48" s="58"/>
      <c r="O48" s="52" t="s">
        <v>359</v>
      </c>
      <c r="P48" s="15" t="s">
        <v>596</v>
      </c>
      <c r="Q48" s="15">
        <v>44</v>
      </c>
      <c r="R48" s="42"/>
      <c r="S48" s="27" t="s">
        <v>597</v>
      </c>
      <c r="T48" s="21">
        <v>1978</v>
      </c>
      <c r="U48" s="28" t="s">
        <v>225</v>
      </c>
      <c r="V48" s="21">
        <v>2005</v>
      </c>
      <c r="W48" s="28"/>
      <c r="X48" s="21"/>
      <c r="Y48" s="28"/>
      <c r="Z48" s="21">
        <f t="shared" si="3"/>
        <v>5</v>
      </c>
      <c r="AA48" s="25" t="s">
        <v>208</v>
      </c>
      <c r="AB48" s="21" t="s">
        <v>121</v>
      </c>
      <c r="AC48" s="21"/>
      <c r="AE48" s="90" t="s">
        <v>375</v>
      </c>
      <c r="AF48" s="82"/>
    </row>
    <row r="49" spans="1:32" s="19" customFormat="1" ht="13.9" customHeight="1" x14ac:dyDescent="0.2">
      <c r="A49" s="53">
        <v>0</v>
      </c>
      <c r="B49" s="53">
        <v>1</v>
      </c>
      <c r="C49" s="53">
        <f t="shared" si="2"/>
        <v>0</v>
      </c>
      <c r="D49" s="55"/>
      <c r="E49" s="55">
        <v>1</v>
      </c>
      <c r="F49" s="56"/>
      <c r="G49" s="54"/>
      <c r="H49" s="54">
        <v>1</v>
      </c>
      <c r="I49" s="56"/>
      <c r="J49" s="54"/>
      <c r="K49" s="56"/>
      <c r="L49" s="56"/>
      <c r="M49" s="56"/>
      <c r="N49" s="58"/>
      <c r="O49" s="52" t="s">
        <v>360</v>
      </c>
      <c r="P49" s="15" t="s">
        <v>612</v>
      </c>
      <c r="Q49" s="15">
        <v>45</v>
      </c>
      <c r="R49" s="42"/>
      <c r="S49" s="27" t="s">
        <v>613</v>
      </c>
      <c r="T49" s="21">
        <v>1980</v>
      </c>
      <c r="U49" s="28" t="s">
        <v>198</v>
      </c>
      <c r="V49" s="21">
        <v>2005</v>
      </c>
      <c r="W49" s="28"/>
      <c r="X49" s="21"/>
      <c r="Y49" s="28"/>
      <c r="Z49" s="21">
        <f t="shared" si="3"/>
        <v>5</v>
      </c>
      <c r="AA49" s="25" t="s">
        <v>614</v>
      </c>
      <c r="AB49" s="21" t="s">
        <v>121</v>
      </c>
      <c r="AC49" s="21"/>
      <c r="AE49" s="90" t="s">
        <v>621</v>
      </c>
      <c r="AF49" s="82"/>
    </row>
    <row r="50" spans="1:32" s="19" customFormat="1" ht="13.9" customHeight="1" x14ac:dyDescent="0.2">
      <c r="A50" s="53">
        <v>0</v>
      </c>
      <c r="B50" s="53"/>
      <c r="C50" s="53">
        <f t="shared" si="2"/>
        <v>0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7" t="s">
        <v>284</v>
      </c>
      <c r="T50" s="21">
        <v>1980</v>
      </c>
      <c r="U50" s="28" t="s">
        <v>198</v>
      </c>
      <c r="V50" s="21">
        <v>2006</v>
      </c>
      <c r="W50" s="28"/>
      <c r="X50" s="21"/>
      <c r="Y50" s="28"/>
      <c r="Z50" s="21">
        <f t="shared" si="3"/>
        <v>4</v>
      </c>
      <c r="AA50" s="25" t="s">
        <v>108</v>
      </c>
      <c r="AB50" s="21" t="s">
        <v>121</v>
      </c>
      <c r="AC50" s="21"/>
      <c r="AE50" s="90" t="s">
        <v>375</v>
      </c>
      <c r="AF50" s="82"/>
    </row>
    <row r="51" spans="1:32" s="19" customFormat="1" ht="13.9" customHeight="1" x14ac:dyDescent="0.2">
      <c r="A51" s="53">
        <v>0</v>
      </c>
      <c r="B51" s="53"/>
      <c r="C51" s="53">
        <f t="shared" si="2"/>
        <v>0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359</v>
      </c>
      <c r="P51" s="15" t="s">
        <v>586</v>
      </c>
      <c r="Q51" s="15">
        <v>47</v>
      </c>
      <c r="R51" s="42"/>
      <c r="S51" s="27" t="s">
        <v>587</v>
      </c>
      <c r="T51" s="21">
        <v>1981</v>
      </c>
      <c r="U51" s="28" t="s">
        <v>198</v>
      </c>
      <c r="V51" s="21">
        <v>2008</v>
      </c>
      <c r="W51" s="28"/>
      <c r="X51" s="21"/>
      <c r="Y51" s="28"/>
      <c r="Z51" s="21">
        <f t="shared" si="3"/>
        <v>2</v>
      </c>
      <c r="AA51" s="25" t="s">
        <v>108</v>
      </c>
      <c r="AB51" s="21" t="s">
        <v>121</v>
      </c>
      <c r="AC51" s="21"/>
      <c r="AE51" s="90" t="s">
        <v>375</v>
      </c>
      <c r="AF51" s="82"/>
    </row>
    <row r="52" spans="1:32" s="19" customFormat="1" ht="13.9" customHeight="1" x14ac:dyDescent="0.2">
      <c r="A52" s="53">
        <v>0</v>
      </c>
      <c r="B52" s="53"/>
      <c r="C52" s="53">
        <f t="shared" si="2"/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360</v>
      </c>
      <c r="P52" s="15" t="s">
        <v>637</v>
      </c>
      <c r="Q52" s="15">
        <v>48</v>
      </c>
      <c r="R52" s="42"/>
      <c r="S52" s="27" t="s">
        <v>638</v>
      </c>
      <c r="T52" s="21">
        <v>1981</v>
      </c>
      <c r="U52" s="28" t="s">
        <v>639</v>
      </c>
      <c r="V52" s="21">
        <v>2010</v>
      </c>
      <c r="W52" s="28"/>
      <c r="X52" s="21"/>
      <c r="Y52" s="28"/>
      <c r="Z52" s="21">
        <f t="shared" si="3"/>
        <v>0</v>
      </c>
      <c r="AA52" s="25" t="s">
        <v>565</v>
      </c>
      <c r="AB52" s="21" t="s">
        <v>121</v>
      </c>
      <c r="AC52" s="21"/>
      <c r="AE52" s="90" t="s">
        <v>375</v>
      </c>
      <c r="AF52" s="82"/>
    </row>
    <row r="53" spans="1:32" s="19" customFormat="1" ht="13.9" customHeight="1" x14ac:dyDescent="0.2">
      <c r="A53" s="53">
        <v>0</v>
      </c>
      <c r="B53" s="53">
        <v>1</v>
      </c>
      <c r="C53" s="53">
        <f t="shared" si="2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475</v>
      </c>
      <c r="Q53" s="15">
        <v>49</v>
      </c>
      <c r="R53" s="42"/>
      <c r="S53" s="27" t="s">
        <v>298</v>
      </c>
      <c r="T53" s="21">
        <v>1982</v>
      </c>
      <c r="U53" s="28" t="s">
        <v>603</v>
      </c>
      <c r="V53" s="21">
        <v>2007</v>
      </c>
      <c r="W53" s="28"/>
      <c r="X53" s="21"/>
      <c r="Y53" s="28"/>
      <c r="Z53" s="21">
        <f t="shared" si="3"/>
        <v>3</v>
      </c>
      <c r="AA53" s="25" t="s">
        <v>269</v>
      </c>
      <c r="AB53" s="21" t="s">
        <v>121</v>
      </c>
      <c r="AC53" s="21"/>
      <c r="AE53" s="90" t="s">
        <v>375</v>
      </c>
      <c r="AF53" s="82"/>
    </row>
    <row r="54" spans="1:32" s="19" customFormat="1" ht="13.9" customHeight="1" x14ac:dyDescent="0.2">
      <c r="A54" s="53">
        <v>0</v>
      </c>
      <c r="B54" s="53"/>
      <c r="C54" s="53">
        <f t="shared" si="2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577</v>
      </c>
      <c r="Q54" s="15">
        <v>50</v>
      </c>
      <c r="R54" s="42"/>
      <c r="S54" s="27" t="s">
        <v>578</v>
      </c>
      <c r="T54" s="21">
        <v>1982</v>
      </c>
      <c r="U54" s="28" t="s">
        <v>198</v>
      </c>
      <c r="V54" s="21">
        <v>2007</v>
      </c>
      <c r="W54" s="28"/>
      <c r="X54" s="21"/>
      <c r="Y54" s="28"/>
      <c r="Z54" s="21">
        <f t="shared" si="3"/>
        <v>3</v>
      </c>
      <c r="AA54" s="25" t="s">
        <v>108</v>
      </c>
      <c r="AB54" s="21" t="s">
        <v>121</v>
      </c>
      <c r="AC54" s="21"/>
      <c r="AE54" s="90" t="s">
        <v>375</v>
      </c>
      <c r="AF54" s="82"/>
    </row>
    <row r="55" spans="1:32" s="19" customFormat="1" ht="13.9" customHeight="1" x14ac:dyDescent="0.2">
      <c r="A55" s="53">
        <v>0</v>
      </c>
      <c r="B55" s="53"/>
      <c r="C55" s="53">
        <f t="shared" si="2"/>
        <v>0</v>
      </c>
      <c r="D55" s="55"/>
      <c r="E55" s="55">
        <v>1</v>
      </c>
      <c r="F55" s="56"/>
      <c r="G55" s="54"/>
      <c r="H55" s="54">
        <v>1</v>
      </c>
      <c r="I55" s="56"/>
      <c r="J55" s="54"/>
      <c r="K55" s="56"/>
      <c r="L55" s="56"/>
      <c r="M55" s="56"/>
      <c r="N55" s="58"/>
      <c r="O55" s="52" t="s">
        <v>358</v>
      </c>
      <c r="P55" s="15" t="s">
        <v>474</v>
      </c>
      <c r="Q55" s="15">
        <v>51</v>
      </c>
      <c r="R55" s="42"/>
      <c r="S55" s="27" t="s">
        <v>300</v>
      </c>
      <c r="T55" s="21">
        <v>1980</v>
      </c>
      <c r="U55" s="28" t="s">
        <v>198</v>
      </c>
      <c r="V55" s="21">
        <v>2008</v>
      </c>
      <c r="W55" s="28"/>
      <c r="X55" s="21"/>
      <c r="Y55" s="28"/>
      <c r="Z55" s="21">
        <f t="shared" si="3"/>
        <v>2</v>
      </c>
      <c r="AA55" s="25" t="s">
        <v>108</v>
      </c>
      <c r="AB55" s="21" t="s">
        <v>121</v>
      </c>
      <c r="AC55" s="21"/>
      <c r="AE55" s="90" t="s">
        <v>375</v>
      </c>
      <c r="AF55" s="82"/>
    </row>
    <row r="56" spans="1:32" s="19" customFormat="1" ht="13.9" customHeight="1" x14ac:dyDescent="0.2">
      <c r="A56" s="53">
        <v>0</v>
      </c>
      <c r="B56" s="53"/>
      <c r="C56" s="53">
        <f t="shared" si="2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551</v>
      </c>
      <c r="Q56" s="15">
        <v>52</v>
      </c>
      <c r="R56" s="42"/>
      <c r="S56" s="27" t="s">
        <v>563</v>
      </c>
      <c r="T56" s="21">
        <v>1985</v>
      </c>
      <c r="U56" s="28" t="s">
        <v>240</v>
      </c>
      <c r="V56" s="21">
        <v>2008</v>
      </c>
      <c r="W56" s="28"/>
      <c r="X56" s="21"/>
      <c r="Y56" s="28"/>
      <c r="Z56" s="21">
        <f t="shared" si="3"/>
        <v>2</v>
      </c>
      <c r="AA56" s="25" t="s">
        <v>108</v>
      </c>
      <c r="AB56" s="21" t="s">
        <v>121</v>
      </c>
      <c r="AC56" s="21"/>
      <c r="AE56" s="90" t="s">
        <v>375</v>
      </c>
      <c r="AF56" s="82"/>
    </row>
    <row r="57" spans="1:32" s="19" customFormat="1" ht="13.9" customHeight="1" x14ac:dyDescent="0.2">
      <c r="A57" s="53">
        <v>0</v>
      </c>
      <c r="B57" s="53"/>
      <c r="C57" s="53">
        <f t="shared" si="2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360</v>
      </c>
      <c r="P57" s="15" t="s">
        <v>567</v>
      </c>
      <c r="Q57" s="15">
        <v>53</v>
      </c>
      <c r="R57" s="42"/>
      <c r="S57" s="27" t="s">
        <v>213</v>
      </c>
      <c r="T57" s="21">
        <v>1985</v>
      </c>
      <c r="U57" s="28" t="s">
        <v>570</v>
      </c>
      <c r="V57" s="21">
        <v>2008</v>
      </c>
      <c r="W57" s="28"/>
      <c r="X57" s="21"/>
      <c r="Y57" s="28"/>
      <c r="Z57" s="21">
        <f t="shared" si="3"/>
        <v>2</v>
      </c>
      <c r="AA57" s="25" t="s">
        <v>108</v>
      </c>
      <c r="AB57" s="21" t="s">
        <v>121</v>
      </c>
      <c r="AC57" s="21"/>
      <c r="AE57" s="90" t="s">
        <v>375</v>
      </c>
      <c r="AF57" s="82"/>
    </row>
    <row r="58" spans="1:32" s="19" customFormat="1" ht="13.9" customHeight="1" x14ac:dyDescent="0.2">
      <c r="A58" s="53">
        <v>0</v>
      </c>
      <c r="B58" s="53"/>
      <c r="C58" s="53">
        <f t="shared" si="2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360</v>
      </c>
      <c r="P58" s="15" t="s">
        <v>598</v>
      </c>
      <c r="Q58" s="15">
        <v>54</v>
      </c>
      <c r="R58" s="42"/>
      <c r="S58" s="27" t="s">
        <v>281</v>
      </c>
      <c r="T58" s="21">
        <v>1983</v>
      </c>
      <c r="U58" s="28" t="s">
        <v>603</v>
      </c>
      <c r="V58" s="21">
        <v>2009</v>
      </c>
      <c r="W58" s="28"/>
      <c r="X58" s="21"/>
      <c r="Y58" s="28"/>
      <c r="Z58" s="21">
        <f t="shared" si="3"/>
        <v>1</v>
      </c>
      <c r="AA58" s="25" t="s">
        <v>108</v>
      </c>
      <c r="AB58" s="21" t="s">
        <v>121</v>
      </c>
      <c r="AC58" s="21"/>
      <c r="AE58" s="90" t="s">
        <v>375</v>
      </c>
      <c r="AF58" s="82"/>
    </row>
    <row r="59" spans="1:32" s="19" customFormat="1" ht="13.9" customHeight="1" x14ac:dyDescent="0.2">
      <c r="A59" s="53">
        <v>0</v>
      </c>
      <c r="B59" s="53"/>
      <c r="C59" s="53">
        <f t="shared" si="2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358</v>
      </c>
      <c r="P59" s="15" t="s">
        <v>528</v>
      </c>
      <c r="Q59" s="15">
        <v>55</v>
      </c>
      <c r="R59" s="42"/>
      <c r="S59" s="27" t="s">
        <v>529</v>
      </c>
      <c r="T59" s="21">
        <v>1984</v>
      </c>
      <c r="U59" s="28" t="s">
        <v>570</v>
      </c>
      <c r="V59" s="21">
        <v>2009</v>
      </c>
      <c r="W59" s="28"/>
      <c r="X59" s="21"/>
      <c r="Y59" s="28"/>
      <c r="Z59" s="21">
        <f t="shared" si="3"/>
        <v>1</v>
      </c>
      <c r="AA59" s="25" t="s">
        <v>108</v>
      </c>
      <c r="AB59" s="21" t="s">
        <v>121</v>
      </c>
      <c r="AC59" s="21"/>
      <c r="AE59" s="90" t="s">
        <v>375</v>
      </c>
      <c r="AF59" s="82"/>
    </row>
    <row r="60" spans="1:32" s="19" customFormat="1" ht="13.9" customHeight="1" x14ac:dyDescent="0.2">
      <c r="A60" s="53">
        <v>0</v>
      </c>
      <c r="B60" s="53"/>
      <c r="C60" s="53">
        <f t="shared" si="2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361</v>
      </c>
      <c r="P60" s="15" t="s">
        <v>546</v>
      </c>
      <c r="Q60" s="15">
        <v>56</v>
      </c>
      <c r="R60" s="42"/>
      <c r="S60" s="27" t="s">
        <v>295</v>
      </c>
      <c r="T60" s="21">
        <v>1987</v>
      </c>
      <c r="U60" s="28" t="s">
        <v>198</v>
      </c>
      <c r="V60" s="21">
        <v>2009</v>
      </c>
      <c r="W60" s="28"/>
      <c r="X60" s="21"/>
      <c r="Y60" s="28"/>
      <c r="Z60" s="21">
        <f t="shared" si="3"/>
        <v>1</v>
      </c>
      <c r="AA60" s="25" t="s">
        <v>108</v>
      </c>
      <c r="AB60" s="21" t="s">
        <v>121</v>
      </c>
      <c r="AC60" s="21"/>
      <c r="AE60" s="90" t="s">
        <v>375</v>
      </c>
      <c r="AF60" s="82"/>
    </row>
    <row r="61" spans="1:32" s="19" customFormat="1" ht="13.9" customHeight="1" x14ac:dyDescent="0.2">
      <c r="A61" s="53">
        <v>0</v>
      </c>
      <c r="B61" s="53">
        <v>1</v>
      </c>
      <c r="C61" s="53">
        <f t="shared" si="2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635</v>
      </c>
      <c r="Q61" s="15">
        <v>57</v>
      </c>
      <c r="R61" s="42"/>
      <c r="S61" s="27" t="s">
        <v>636</v>
      </c>
      <c r="T61" s="21">
        <v>1986</v>
      </c>
      <c r="U61" s="28" t="s">
        <v>570</v>
      </c>
      <c r="V61" s="21">
        <v>2010</v>
      </c>
      <c r="W61" s="28"/>
      <c r="X61" s="21"/>
      <c r="Y61" s="28"/>
      <c r="Z61" s="21">
        <f t="shared" si="3"/>
        <v>0</v>
      </c>
      <c r="AA61" s="25" t="s">
        <v>108</v>
      </c>
      <c r="AB61" s="21" t="s">
        <v>121</v>
      </c>
      <c r="AC61" s="21"/>
      <c r="AE61" s="90" t="s">
        <v>375</v>
      </c>
      <c r="AF61" s="82"/>
    </row>
    <row r="62" spans="1:32" s="19" customFormat="1" ht="13.9" customHeight="1" x14ac:dyDescent="0.2">
      <c r="A62" s="53">
        <v>0</v>
      </c>
      <c r="B62" s="53"/>
      <c r="C62" s="53">
        <f t="shared" si="2"/>
        <v>1</v>
      </c>
      <c r="D62" s="55"/>
      <c r="E62" s="55"/>
      <c r="F62" s="56"/>
      <c r="G62" s="54"/>
      <c r="H62" s="54"/>
      <c r="I62" s="56">
        <v>1</v>
      </c>
      <c r="J62" s="54"/>
      <c r="K62" s="56"/>
      <c r="L62" s="56"/>
      <c r="M62" s="56"/>
      <c r="N62" s="58"/>
      <c r="O62" s="52" t="s">
        <v>361</v>
      </c>
      <c r="P62" s="15" t="s">
        <v>476</v>
      </c>
      <c r="Q62" s="15">
        <v>58</v>
      </c>
      <c r="R62" s="43" t="s">
        <v>370</v>
      </c>
      <c r="S62" s="29" t="s">
        <v>127</v>
      </c>
      <c r="T62" s="21">
        <v>1956</v>
      </c>
      <c r="U62" s="28" t="s">
        <v>126</v>
      </c>
      <c r="V62" s="21">
        <v>1976</v>
      </c>
      <c r="W62" s="28"/>
      <c r="X62" s="21"/>
      <c r="Y62" s="28" t="s">
        <v>242</v>
      </c>
      <c r="Z62" s="21">
        <f t="shared" si="3"/>
        <v>34</v>
      </c>
      <c r="AA62" s="25" t="s">
        <v>226</v>
      </c>
      <c r="AB62" s="21" t="s">
        <v>192</v>
      </c>
      <c r="AC62" s="21"/>
      <c r="AE62" s="90" t="s">
        <v>423</v>
      </c>
      <c r="AF62" s="82"/>
    </row>
    <row r="63" spans="1:32" s="19" customFormat="1" ht="13.9" customHeight="1" x14ac:dyDescent="0.2">
      <c r="A63" s="53">
        <v>0</v>
      </c>
      <c r="B63" s="53"/>
      <c r="C63" s="53">
        <f t="shared" si="2"/>
        <v>1</v>
      </c>
      <c r="D63" s="55"/>
      <c r="E63" s="55"/>
      <c r="F63" s="56"/>
      <c r="G63" s="54"/>
      <c r="H63" s="54">
        <v>1</v>
      </c>
      <c r="I63" s="56">
        <v>1</v>
      </c>
      <c r="J63" s="54"/>
      <c r="K63" s="56"/>
      <c r="L63" s="56"/>
      <c r="M63" s="56"/>
      <c r="N63" s="58"/>
      <c r="O63" s="52" t="s">
        <v>358</v>
      </c>
      <c r="P63" s="15" t="s">
        <v>477</v>
      </c>
      <c r="Q63" s="15">
        <v>59</v>
      </c>
      <c r="R63" s="16"/>
      <c r="S63" s="20" t="s">
        <v>134</v>
      </c>
      <c r="T63" s="21">
        <v>1954</v>
      </c>
      <c r="U63" s="28" t="s">
        <v>126</v>
      </c>
      <c r="V63" s="21">
        <v>1974</v>
      </c>
      <c r="W63" s="28"/>
      <c r="X63" s="21"/>
      <c r="Y63" s="28" t="s">
        <v>135</v>
      </c>
      <c r="Z63" s="21">
        <f t="shared" si="3"/>
        <v>36</v>
      </c>
      <c r="AA63" s="25" t="s">
        <v>252</v>
      </c>
      <c r="AB63" s="21" t="s">
        <v>268</v>
      </c>
      <c r="AC63" s="21"/>
      <c r="AE63" s="90" t="s">
        <v>406</v>
      </c>
      <c r="AF63" s="82"/>
    </row>
    <row r="64" spans="1:32" s="19" customFormat="1" ht="13.9" customHeight="1" x14ac:dyDescent="0.2">
      <c r="A64" s="53">
        <v>0</v>
      </c>
      <c r="B64" s="53"/>
      <c r="C64" s="53">
        <f t="shared" si="2"/>
        <v>1</v>
      </c>
      <c r="D64" s="55"/>
      <c r="E64" s="55"/>
      <c r="F64" s="56"/>
      <c r="G64" s="54"/>
      <c r="H64" s="54">
        <v>1</v>
      </c>
      <c r="I64" s="56">
        <v>1</v>
      </c>
      <c r="J64" s="54">
        <v>1</v>
      </c>
      <c r="K64" s="56"/>
      <c r="L64" s="56"/>
      <c r="M64" s="56"/>
      <c r="N64" s="58"/>
      <c r="O64" s="52" t="s">
        <v>358</v>
      </c>
      <c r="P64" s="15" t="s">
        <v>478</v>
      </c>
      <c r="Q64" s="15">
        <v>60</v>
      </c>
      <c r="R64" s="16"/>
      <c r="S64" s="20" t="s">
        <v>136</v>
      </c>
      <c r="T64" s="21">
        <v>1955</v>
      </c>
      <c r="U64" s="28" t="s">
        <v>126</v>
      </c>
      <c r="V64" s="21">
        <v>1975</v>
      </c>
      <c r="W64" s="28"/>
      <c r="X64" s="21"/>
      <c r="Y64" s="28" t="s">
        <v>135</v>
      </c>
      <c r="Z64" s="21">
        <f t="shared" si="3"/>
        <v>35</v>
      </c>
      <c r="AA64" s="25" t="s">
        <v>252</v>
      </c>
      <c r="AB64" s="21" t="s">
        <v>268</v>
      </c>
      <c r="AC64" s="21"/>
      <c r="AE64" s="90" t="s">
        <v>406</v>
      </c>
      <c r="AF64" s="82"/>
    </row>
    <row r="65" spans="1:32" s="19" customFormat="1" ht="13.9" customHeight="1" x14ac:dyDescent="0.2">
      <c r="A65" s="53">
        <v>0</v>
      </c>
      <c r="B65" s="53"/>
      <c r="C65" s="53">
        <f t="shared" si="2"/>
        <v>1</v>
      </c>
      <c r="D65" s="55"/>
      <c r="E65" s="55"/>
      <c r="F65" s="56"/>
      <c r="G65" s="54"/>
      <c r="H65" s="54"/>
      <c r="I65" s="56">
        <v>1</v>
      </c>
      <c r="J65" s="54">
        <v>1</v>
      </c>
      <c r="K65" s="56"/>
      <c r="L65" s="56"/>
      <c r="M65" s="56"/>
      <c r="N65" s="58"/>
      <c r="O65" s="52" t="s">
        <v>359</v>
      </c>
      <c r="P65" s="15" t="s">
        <v>479</v>
      </c>
      <c r="Q65" s="15">
        <v>61</v>
      </c>
      <c r="R65" s="16"/>
      <c r="S65" s="20" t="s">
        <v>130</v>
      </c>
      <c r="T65" s="21">
        <v>1949</v>
      </c>
      <c r="U65" s="28" t="s">
        <v>126</v>
      </c>
      <c r="V65" s="21">
        <v>1969</v>
      </c>
      <c r="W65" s="28"/>
      <c r="X65" s="21"/>
      <c r="Y65" s="28"/>
      <c r="Z65" s="21">
        <f t="shared" si="3"/>
        <v>41</v>
      </c>
      <c r="AA65" s="25" t="s">
        <v>129</v>
      </c>
      <c r="AB65" s="21" t="s">
        <v>121</v>
      </c>
      <c r="AC65" s="21"/>
      <c r="AE65" s="90" t="s">
        <v>422</v>
      </c>
      <c r="AF65" s="82"/>
    </row>
    <row r="66" spans="1:32" s="19" customFormat="1" ht="13.9" customHeight="1" x14ac:dyDescent="0.2">
      <c r="A66" s="53">
        <v>0</v>
      </c>
      <c r="B66" s="53"/>
      <c r="C66" s="53">
        <f t="shared" si="2"/>
        <v>1</v>
      </c>
      <c r="D66" s="55"/>
      <c r="E66" s="55"/>
      <c r="F66" s="56"/>
      <c r="G66" s="54"/>
      <c r="H66" s="54"/>
      <c r="I66" s="56">
        <v>1</v>
      </c>
      <c r="J66" s="54">
        <v>1</v>
      </c>
      <c r="K66" s="56"/>
      <c r="L66" s="56"/>
      <c r="M66" s="56"/>
      <c r="N66" s="58"/>
      <c r="O66" s="52" t="s">
        <v>361</v>
      </c>
      <c r="P66" s="15" t="s">
        <v>480</v>
      </c>
      <c r="Q66" s="15">
        <v>62</v>
      </c>
      <c r="R66" s="16"/>
      <c r="S66" s="20" t="s">
        <v>131</v>
      </c>
      <c r="T66" s="21">
        <v>1952</v>
      </c>
      <c r="U66" s="28" t="s">
        <v>126</v>
      </c>
      <c r="V66" s="21">
        <v>1973</v>
      </c>
      <c r="W66" s="28"/>
      <c r="X66" s="21"/>
      <c r="Y66" s="28"/>
      <c r="Z66" s="21">
        <f t="shared" si="3"/>
        <v>37</v>
      </c>
      <c r="AA66" s="25" t="s">
        <v>129</v>
      </c>
      <c r="AB66" s="21" t="s">
        <v>121</v>
      </c>
      <c r="AC66" s="21"/>
      <c r="AE66" s="90" t="s">
        <v>416</v>
      </c>
      <c r="AF66" s="82"/>
    </row>
    <row r="67" spans="1:32" s="19" customFormat="1" ht="13.9" customHeight="1" x14ac:dyDescent="0.2">
      <c r="A67" s="53">
        <v>0</v>
      </c>
      <c r="B67" s="53"/>
      <c r="C67" s="53">
        <f t="shared" si="2"/>
        <v>1</v>
      </c>
      <c r="D67" s="55"/>
      <c r="E67" s="55"/>
      <c r="F67" s="56"/>
      <c r="G67" s="54">
        <v>1</v>
      </c>
      <c r="H67" s="54">
        <v>1</v>
      </c>
      <c r="I67" s="56">
        <v>1</v>
      </c>
      <c r="J67" s="54"/>
      <c r="K67" s="56"/>
      <c r="L67" s="56"/>
      <c r="M67" s="56"/>
      <c r="N67" s="58"/>
      <c r="O67" s="52" t="s">
        <v>359</v>
      </c>
      <c r="P67" s="15" t="s">
        <v>481</v>
      </c>
      <c r="Q67" s="15">
        <v>63</v>
      </c>
      <c r="R67" s="16"/>
      <c r="S67" s="20" t="s">
        <v>132</v>
      </c>
      <c r="T67" s="21">
        <v>1951</v>
      </c>
      <c r="U67" s="28" t="s">
        <v>107</v>
      </c>
      <c r="V67" s="21">
        <v>1973</v>
      </c>
      <c r="W67" s="28"/>
      <c r="X67" s="21"/>
      <c r="Y67" s="28" t="s">
        <v>372</v>
      </c>
      <c r="Z67" s="21">
        <f t="shared" si="3"/>
        <v>37</v>
      </c>
      <c r="AA67" s="25" t="s">
        <v>133</v>
      </c>
      <c r="AB67" s="21" t="s">
        <v>121</v>
      </c>
      <c r="AC67" s="21"/>
      <c r="AE67" s="90" t="s">
        <v>393</v>
      </c>
      <c r="AF67" s="82"/>
    </row>
    <row r="68" spans="1:32" s="19" customFormat="1" ht="13.9" customHeight="1" x14ac:dyDescent="0.2">
      <c r="A68" s="53">
        <v>0</v>
      </c>
      <c r="B68" s="53"/>
      <c r="C68" s="53">
        <f t="shared" si="2"/>
        <v>1</v>
      </c>
      <c r="D68" s="55"/>
      <c r="E68" s="55"/>
      <c r="F68" s="56"/>
      <c r="G68" s="54"/>
      <c r="H68" s="54"/>
      <c r="I68" s="56">
        <v>1</v>
      </c>
      <c r="J68" s="54">
        <v>1</v>
      </c>
      <c r="K68" s="56"/>
      <c r="L68" s="56"/>
      <c r="M68" s="56"/>
      <c r="N68" s="58"/>
      <c r="O68" s="52" t="s">
        <v>358</v>
      </c>
      <c r="P68" s="15" t="s">
        <v>482</v>
      </c>
      <c r="Q68" s="15">
        <v>64</v>
      </c>
      <c r="R68" s="16"/>
      <c r="S68" s="20" t="s">
        <v>260</v>
      </c>
      <c r="T68" s="21">
        <v>1956</v>
      </c>
      <c r="U68" s="28" t="s">
        <v>126</v>
      </c>
      <c r="V68" s="21">
        <v>1973</v>
      </c>
      <c r="W68" s="28"/>
      <c r="X68" s="21"/>
      <c r="Y68" s="28"/>
      <c r="Z68" s="21">
        <f t="shared" si="3"/>
        <v>37</v>
      </c>
      <c r="AA68" s="25" t="s">
        <v>139</v>
      </c>
      <c r="AB68" s="21" t="s">
        <v>121</v>
      </c>
      <c r="AC68" s="21"/>
      <c r="AE68" s="90" t="s">
        <v>377</v>
      </c>
      <c r="AF68" s="82"/>
    </row>
    <row r="69" spans="1:32" s="19" customFormat="1" ht="13.9" customHeight="1" x14ac:dyDescent="0.2">
      <c r="A69" s="53">
        <v>0</v>
      </c>
      <c r="B69" s="53"/>
      <c r="C69" s="53">
        <f t="shared" ref="C69:C101" si="4">IF(Z69&gt;=10,1,0)</f>
        <v>1</v>
      </c>
      <c r="D69" s="55"/>
      <c r="E69" s="55"/>
      <c r="F69" s="56"/>
      <c r="G69" s="54"/>
      <c r="H69" s="54"/>
      <c r="I69" s="56">
        <v>1</v>
      </c>
      <c r="J69" s="54">
        <v>1</v>
      </c>
      <c r="K69" s="56"/>
      <c r="L69" s="56"/>
      <c r="M69" s="56"/>
      <c r="N69" s="58"/>
      <c r="O69" s="52" t="s">
        <v>360</v>
      </c>
      <c r="P69" s="15" t="s">
        <v>483</v>
      </c>
      <c r="Q69" s="15">
        <v>65</v>
      </c>
      <c r="R69" s="16"/>
      <c r="S69" s="20" t="s">
        <v>137</v>
      </c>
      <c r="T69" s="21">
        <v>1958</v>
      </c>
      <c r="U69" s="28" t="s">
        <v>126</v>
      </c>
      <c r="V69" s="21">
        <v>1977</v>
      </c>
      <c r="W69" s="28"/>
      <c r="X69" s="21"/>
      <c r="Y69" s="28"/>
      <c r="Z69" s="21">
        <f t="shared" ref="Z69:Z101" si="5">$AD$3-V69</f>
        <v>33</v>
      </c>
      <c r="AA69" s="25" t="s">
        <v>129</v>
      </c>
      <c r="AB69" s="21" t="s">
        <v>121</v>
      </c>
      <c r="AC69" s="21"/>
      <c r="AE69" s="90" t="s">
        <v>377</v>
      </c>
      <c r="AF69" s="82"/>
    </row>
    <row r="70" spans="1:32" s="19" customFormat="1" ht="13.9" customHeight="1" x14ac:dyDescent="0.2">
      <c r="A70" s="53">
        <v>0</v>
      </c>
      <c r="B70" s="53"/>
      <c r="C70" s="53">
        <f t="shared" si="4"/>
        <v>1</v>
      </c>
      <c r="D70" s="55"/>
      <c r="E70" s="55"/>
      <c r="F70" s="56"/>
      <c r="G70" s="54"/>
      <c r="H70" s="54"/>
      <c r="I70" s="56">
        <v>1</v>
      </c>
      <c r="J70" s="54">
        <v>1</v>
      </c>
      <c r="K70" s="56"/>
      <c r="L70" s="56"/>
      <c r="M70" s="56"/>
      <c r="N70" s="58"/>
      <c r="O70" s="52" t="s">
        <v>358</v>
      </c>
      <c r="P70" s="15" t="s">
        <v>484</v>
      </c>
      <c r="Q70" s="15">
        <v>66</v>
      </c>
      <c r="R70" s="16"/>
      <c r="S70" s="20" t="s">
        <v>271</v>
      </c>
      <c r="T70" s="21">
        <v>1958</v>
      </c>
      <c r="U70" s="28" t="s">
        <v>126</v>
      </c>
      <c r="V70" s="21">
        <v>1978</v>
      </c>
      <c r="W70" s="28"/>
      <c r="X70" s="21"/>
      <c r="Y70" s="28"/>
      <c r="Z70" s="21">
        <f t="shared" si="5"/>
        <v>32</v>
      </c>
      <c r="AA70" s="25" t="s">
        <v>129</v>
      </c>
      <c r="AB70" s="21" t="s">
        <v>121</v>
      </c>
      <c r="AC70" s="21"/>
      <c r="AE70" s="90" t="s">
        <v>420</v>
      </c>
      <c r="AF70" s="82"/>
    </row>
    <row r="71" spans="1:32" s="19" customFormat="1" ht="13.9" customHeight="1" x14ac:dyDescent="0.2">
      <c r="A71" s="53">
        <v>0</v>
      </c>
      <c r="B71" s="53"/>
      <c r="C71" s="53">
        <f t="shared" si="4"/>
        <v>1</v>
      </c>
      <c r="D71" s="55"/>
      <c r="E71" s="55"/>
      <c r="F71" s="56"/>
      <c r="G71" s="54"/>
      <c r="H71" s="54"/>
      <c r="I71" s="56">
        <v>1</v>
      </c>
      <c r="J71" s="54">
        <v>1</v>
      </c>
      <c r="K71" s="56"/>
      <c r="L71" s="56"/>
      <c r="M71" s="56"/>
      <c r="N71" s="58"/>
      <c r="O71" s="52" t="s">
        <v>359</v>
      </c>
      <c r="P71" s="15" t="s">
        <v>632</v>
      </c>
      <c r="Q71" s="15">
        <v>67</v>
      </c>
      <c r="R71" s="16"/>
      <c r="S71" s="20" t="s">
        <v>633</v>
      </c>
      <c r="T71" s="21">
        <v>1958</v>
      </c>
      <c r="U71" s="28" t="s">
        <v>634</v>
      </c>
      <c r="V71" s="21">
        <v>1980</v>
      </c>
      <c r="W71" s="28"/>
      <c r="X71" s="21"/>
      <c r="Y71" s="28"/>
      <c r="Z71" s="21">
        <f t="shared" si="5"/>
        <v>30</v>
      </c>
      <c r="AA71" s="25" t="s">
        <v>129</v>
      </c>
      <c r="AB71" s="21" t="s">
        <v>121</v>
      </c>
      <c r="AC71" s="21"/>
      <c r="AE71" s="90" t="s">
        <v>420</v>
      </c>
      <c r="AF71" s="82"/>
    </row>
    <row r="72" spans="1:32" s="19" customFormat="1" ht="13.9" customHeight="1" x14ac:dyDescent="0.2">
      <c r="A72" s="53">
        <v>0</v>
      </c>
      <c r="B72" s="53"/>
      <c r="C72" s="53">
        <f t="shared" si="4"/>
        <v>1</v>
      </c>
      <c r="D72" s="55"/>
      <c r="E72" s="55"/>
      <c r="F72" s="56"/>
      <c r="G72" s="54"/>
      <c r="H72" s="54"/>
      <c r="I72" s="56">
        <v>1</v>
      </c>
      <c r="J72" s="54">
        <v>1</v>
      </c>
      <c r="K72" s="56"/>
      <c r="L72" s="56"/>
      <c r="M72" s="56"/>
      <c r="N72" s="58"/>
      <c r="O72" s="52" t="s">
        <v>359</v>
      </c>
      <c r="P72" s="15" t="s">
        <v>485</v>
      </c>
      <c r="Q72" s="15">
        <v>68</v>
      </c>
      <c r="R72" s="16"/>
      <c r="S72" s="20" t="s">
        <v>261</v>
      </c>
      <c r="T72" s="21">
        <v>1959</v>
      </c>
      <c r="U72" s="28" t="s">
        <v>126</v>
      </c>
      <c r="V72" s="21">
        <v>1981</v>
      </c>
      <c r="W72" s="28"/>
      <c r="X72" s="21"/>
      <c r="Y72" s="28"/>
      <c r="Z72" s="21">
        <f t="shared" si="5"/>
        <v>29</v>
      </c>
      <c r="AA72" s="25" t="s">
        <v>139</v>
      </c>
      <c r="AB72" s="21" t="s">
        <v>121</v>
      </c>
      <c r="AC72" s="21"/>
      <c r="AE72" s="90" t="s">
        <v>375</v>
      </c>
      <c r="AF72" s="82"/>
    </row>
    <row r="73" spans="1:32" s="19" customFormat="1" ht="13.9" customHeight="1" x14ac:dyDescent="0.2">
      <c r="A73" s="53">
        <v>0</v>
      </c>
      <c r="B73" s="53">
        <v>1</v>
      </c>
      <c r="C73" s="53">
        <f t="shared" si="4"/>
        <v>1</v>
      </c>
      <c r="D73" s="55"/>
      <c r="E73" s="55"/>
      <c r="F73" s="56"/>
      <c r="G73" s="54"/>
      <c r="H73" s="54"/>
      <c r="I73" s="56">
        <v>1</v>
      </c>
      <c r="J73" s="54">
        <v>1</v>
      </c>
      <c r="K73" s="56"/>
      <c r="L73" s="56"/>
      <c r="M73" s="56"/>
      <c r="N73" s="58"/>
      <c r="O73" s="52" t="s">
        <v>358</v>
      </c>
      <c r="P73" s="15" t="s">
        <v>552</v>
      </c>
      <c r="Q73" s="15">
        <v>69</v>
      </c>
      <c r="R73" s="16"/>
      <c r="S73" s="20" t="s">
        <v>553</v>
      </c>
      <c r="T73" s="21">
        <v>1959</v>
      </c>
      <c r="U73" s="28" t="s">
        <v>239</v>
      </c>
      <c r="V73" s="21">
        <v>1983</v>
      </c>
      <c r="W73" s="28"/>
      <c r="X73" s="21"/>
      <c r="Y73" s="28" t="s">
        <v>555</v>
      </c>
      <c r="Z73" s="21">
        <f t="shared" si="5"/>
        <v>27</v>
      </c>
      <c r="AA73" s="25" t="s">
        <v>554</v>
      </c>
      <c r="AB73" s="21" t="s">
        <v>121</v>
      </c>
      <c r="AC73" s="21"/>
      <c r="AE73" s="90" t="s">
        <v>377</v>
      </c>
      <c r="AF73" s="82"/>
    </row>
    <row r="74" spans="1:32" s="19" customFormat="1" ht="13.9" customHeight="1" x14ac:dyDescent="0.2">
      <c r="A74" s="53">
        <v>0</v>
      </c>
      <c r="B74" s="53"/>
      <c r="C74" s="53">
        <f t="shared" si="4"/>
        <v>1</v>
      </c>
      <c r="D74" s="55"/>
      <c r="E74" s="55"/>
      <c r="F74" s="56"/>
      <c r="G74" s="54"/>
      <c r="H74" s="54">
        <v>1</v>
      </c>
      <c r="I74" s="56">
        <v>1</v>
      </c>
      <c r="J74" s="54"/>
      <c r="K74" s="56"/>
      <c r="L74" s="56"/>
      <c r="M74" s="56"/>
      <c r="N74" s="58"/>
      <c r="O74" s="52" t="s">
        <v>358</v>
      </c>
      <c r="P74" s="15" t="s">
        <v>486</v>
      </c>
      <c r="Q74" s="15">
        <v>70</v>
      </c>
      <c r="R74" s="16"/>
      <c r="S74" s="20" t="s">
        <v>138</v>
      </c>
      <c r="T74" s="21">
        <v>1964</v>
      </c>
      <c r="U74" s="28" t="s">
        <v>126</v>
      </c>
      <c r="V74" s="21">
        <v>1985</v>
      </c>
      <c r="W74" s="28"/>
      <c r="X74" s="21"/>
      <c r="Y74" s="28" t="s">
        <v>203</v>
      </c>
      <c r="Z74" s="21">
        <f t="shared" si="5"/>
        <v>25</v>
      </c>
      <c r="AA74" s="25" t="s">
        <v>110</v>
      </c>
      <c r="AB74" s="21" t="s">
        <v>121</v>
      </c>
      <c r="AC74" s="21"/>
      <c r="AE74" s="90" t="s">
        <v>405</v>
      </c>
      <c r="AF74" s="82"/>
    </row>
    <row r="75" spans="1:32" s="19" customFormat="1" ht="13.9" customHeight="1" x14ac:dyDescent="0.2">
      <c r="A75" s="53">
        <v>0</v>
      </c>
      <c r="B75" s="53"/>
      <c r="C75" s="53">
        <f t="shared" si="4"/>
        <v>1</v>
      </c>
      <c r="D75" s="55"/>
      <c r="E75" s="55"/>
      <c r="F75" s="56"/>
      <c r="G75" s="54"/>
      <c r="H75" s="54"/>
      <c r="I75" s="56">
        <v>1</v>
      </c>
      <c r="J75" s="54">
        <v>1</v>
      </c>
      <c r="K75" s="56"/>
      <c r="L75" s="56"/>
      <c r="M75" s="56"/>
      <c r="N75" s="58"/>
      <c r="O75" s="52" t="s">
        <v>360</v>
      </c>
      <c r="P75" s="15" t="s">
        <v>487</v>
      </c>
      <c r="Q75" s="15">
        <v>71</v>
      </c>
      <c r="R75" s="16"/>
      <c r="S75" s="20" t="s">
        <v>145</v>
      </c>
      <c r="T75" s="21">
        <v>1970</v>
      </c>
      <c r="U75" s="28" t="s">
        <v>126</v>
      </c>
      <c r="V75" s="21">
        <v>1988</v>
      </c>
      <c r="W75" s="28"/>
      <c r="X75" s="21"/>
      <c r="Y75" s="28"/>
      <c r="Z75" s="21">
        <f t="shared" si="5"/>
        <v>22</v>
      </c>
      <c r="AA75" s="25" t="s">
        <v>129</v>
      </c>
      <c r="AB75" s="21" t="s">
        <v>121</v>
      </c>
      <c r="AC75" s="21"/>
      <c r="AE75" s="90" t="s">
        <v>377</v>
      </c>
      <c r="AF75" s="82"/>
    </row>
    <row r="76" spans="1:32" s="19" customFormat="1" ht="13.9" customHeight="1" x14ac:dyDescent="0.2">
      <c r="A76" s="53">
        <v>0</v>
      </c>
      <c r="B76" s="53"/>
      <c r="C76" s="53">
        <f t="shared" si="4"/>
        <v>1</v>
      </c>
      <c r="D76" s="55"/>
      <c r="E76" s="55"/>
      <c r="F76" s="56"/>
      <c r="G76" s="54"/>
      <c r="H76" s="54"/>
      <c r="I76" s="56">
        <v>1</v>
      </c>
      <c r="J76" s="54"/>
      <c r="K76" s="56"/>
      <c r="L76" s="56"/>
      <c r="M76" s="56"/>
      <c r="N76" s="58"/>
      <c r="O76" s="52" t="s">
        <v>361</v>
      </c>
      <c r="P76" s="15" t="s">
        <v>488</v>
      </c>
      <c r="Q76" s="15">
        <v>72</v>
      </c>
      <c r="R76" s="16"/>
      <c r="S76" s="20" t="s">
        <v>144</v>
      </c>
      <c r="T76" s="21">
        <v>1968</v>
      </c>
      <c r="U76" s="28" t="s">
        <v>126</v>
      </c>
      <c r="V76" s="21">
        <v>1989</v>
      </c>
      <c r="W76" s="28"/>
      <c r="X76" s="21"/>
      <c r="Y76" s="28" t="s">
        <v>287</v>
      </c>
      <c r="Z76" s="21">
        <f t="shared" si="5"/>
        <v>21</v>
      </c>
      <c r="AA76" s="25" t="s">
        <v>288</v>
      </c>
      <c r="AB76" s="21" t="s">
        <v>121</v>
      </c>
      <c r="AC76" s="21"/>
      <c r="AE76" s="90" t="s">
        <v>375</v>
      </c>
      <c r="AF76" s="82"/>
    </row>
    <row r="77" spans="1:32" s="19" customFormat="1" ht="13.9" customHeight="1" x14ac:dyDescent="0.2">
      <c r="A77" s="53">
        <v>0</v>
      </c>
      <c r="B77" s="53"/>
      <c r="C77" s="53">
        <f t="shared" si="4"/>
        <v>1</v>
      </c>
      <c r="D77" s="55"/>
      <c r="E77" s="55"/>
      <c r="F77" s="56"/>
      <c r="G77" s="54"/>
      <c r="H77" s="54"/>
      <c r="I77" s="56">
        <v>1</v>
      </c>
      <c r="J77" s="54"/>
      <c r="K77" s="56"/>
      <c r="L77" s="56"/>
      <c r="M77" s="56"/>
      <c r="N77" s="58"/>
      <c r="O77" s="52" t="s">
        <v>359</v>
      </c>
      <c r="P77" s="15" t="s">
        <v>489</v>
      </c>
      <c r="Q77" s="15">
        <v>73</v>
      </c>
      <c r="R77" s="16"/>
      <c r="S77" s="20" t="s">
        <v>146</v>
      </c>
      <c r="T77" s="21">
        <v>1970</v>
      </c>
      <c r="U77" s="28" t="s">
        <v>126</v>
      </c>
      <c r="V77" s="21">
        <v>1991</v>
      </c>
      <c r="W77" s="28"/>
      <c r="X77" s="21"/>
      <c r="Y77" s="28"/>
      <c r="Z77" s="21">
        <f t="shared" si="5"/>
        <v>19</v>
      </c>
      <c r="AA77" s="25" t="s">
        <v>129</v>
      </c>
      <c r="AB77" s="21" t="s">
        <v>121</v>
      </c>
      <c r="AC77" s="21"/>
      <c r="AE77" s="90" t="s">
        <v>377</v>
      </c>
      <c r="AF77" s="82"/>
    </row>
    <row r="78" spans="1:32" s="19" customFormat="1" ht="13.9" customHeight="1" x14ac:dyDescent="0.2">
      <c r="A78" s="53">
        <v>0</v>
      </c>
      <c r="B78" s="53"/>
      <c r="C78" s="53">
        <f t="shared" si="4"/>
        <v>1</v>
      </c>
      <c r="D78" s="55"/>
      <c r="E78" s="55"/>
      <c r="F78" s="56"/>
      <c r="G78" s="54"/>
      <c r="H78" s="54"/>
      <c r="I78" s="56">
        <v>1</v>
      </c>
      <c r="J78" s="54">
        <v>1</v>
      </c>
      <c r="K78" s="56"/>
      <c r="L78" s="56"/>
      <c r="M78" s="56"/>
      <c r="N78" s="58"/>
      <c r="O78" s="52" t="s">
        <v>360</v>
      </c>
      <c r="P78" s="15" t="s">
        <v>490</v>
      </c>
      <c r="Q78" s="15">
        <v>74</v>
      </c>
      <c r="R78" s="16"/>
      <c r="S78" s="20" t="s">
        <v>148</v>
      </c>
      <c r="T78" s="21">
        <v>1970</v>
      </c>
      <c r="U78" s="28" t="s">
        <v>126</v>
      </c>
      <c r="V78" s="21">
        <v>1992</v>
      </c>
      <c r="W78" s="28"/>
      <c r="X78" s="21"/>
      <c r="Y78" s="28"/>
      <c r="Z78" s="21">
        <f t="shared" si="5"/>
        <v>18</v>
      </c>
      <c r="AA78" s="25" t="s">
        <v>129</v>
      </c>
      <c r="AB78" s="21" t="s">
        <v>121</v>
      </c>
      <c r="AC78" s="21"/>
      <c r="AE78" s="90" t="s">
        <v>421</v>
      </c>
      <c r="AF78" s="82"/>
    </row>
    <row r="79" spans="1:32" s="19" customFormat="1" ht="13.9" customHeight="1" x14ac:dyDescent="0.2">
      <c r="A79" s="53">
        <v>0</v>
      </c>
      <c r="B79" s="53"/>
      <c r="C79" s="53">
        <f t="shared" si="4"/>
        <v>1</v>
      </c>
      <c r="D79" s="55"/>
      <c r="E79" s="55"/>
      <c r="F79" s="56"/>
      <c r="G79" s="54"/>
      <c r="H79" s="54"/>
      <c r="I79" s="56">
        <v>1</v>
      </c>
      <c r="J79" s="54">
        <v>1</v>
      </c>
      <c r="K79" s="56"/>
      <c r="L79" s="56"/>
      <c r="M79" s="56"/>
      <c r="N79" s="58"/>
      <c r="O79" s="52" t="s">
        <v>360</v>
      </c>
      <c r="P79" s="15" t="s">
        <v>568</v>
      </c>
      <c r="Q79" s="15">
        <v>75</v>
      </c>
      <c r="R79" s="16"/>
      <c r="S79" s="20" t="s">
        <v>569</v>
      </c>
      <c r="T79" s="21">
        <v>1973</v>
      </c>
      <c r="U79" s="28" t="s">
        <v>126</v>
      </c>
      <c r="V79" s="21">
        <v>1993</v>
      </c>
      <c r="W79" s="28"/>
      <c r="X79" s="21"/>
      <c r="Y79" s="28"/>
      <c r="Z79" s="21">
        <f t="shared" si="5"/>
        <v>17</v>
      </c>
      <c r="AA79" s="25" t="s">
        <v>129</v>
      </c>
      <c r="AB79" s="21" t="s">
        <v>121</v>
      </c>
      <c r="AC79" s="21"/>
      <c r="AE79" s="90" t="s">
        <v>377</v>
      </c>
      <c r="AF79" s="82"/>
    </row>
    <row r="80" spans="1:32" s="106" customFormat="1" ht="13.9" customHeight="1" x14ac:dyDescent="0.2">
      <c r="A80" s="96">
        <v>0</v>
      </c>
      <c r="B80" s="96"/>
      <c r="C80" s="96">
        <f t="shared" si="4"/>
        <v>1</v>
      </c>
      <c r="D80" s="97"/>
      <c r="E80" s="97"/>
      <c r="F80" s="98"/>
      <c r="G80" s="99"/>
      <c r="H80" s="99"/>
      <c r="I80" s="98">
        <v>1</v>
      </c>
      <c r="J80" s="99">
        <v>1</v>
      </c>
      <c r="K80" s="98"/>
      <c r="L80" s="98"/>
      <c r="M80" s="98"/>
      <c r="N80" s="100"/>
      <c r="O80" s="101" t="s">
        <v>359</v>
      </c>
      <c r="P80" s="102" t="s">
        <v>576</v>
      </c>
      <c r="Q80" s="15">
        <v>76</v>
      </c>
      <c r="R80" s="103"/>
      <c r="S80" s="103" t="s">
        <v>266</v>
      </c>
      <c r="T80" s="104">
        <v>1978</v>
      </c>
      <c r="U80" s="105" t="s">
        <v>126</v>
      </c>
      <c r="V80" s="104">
        <v>1998</v>
      </c>
      <c r="W80" s="105"/>
      <c r="X80" s="104"/>
      <c r="Y80" s="105"/>
      <c r="Z80" s="104">
        <f t="shared" si="5"/>
        <v>12</v>
      </c>
      <c r="AA80" s="105" t="s">
        <v>129</v>
      </c>
      <c r="AB80" s="104" t="s">
        <v>121</v>
      </c>
      <c r="AC80" s="104"/>
      <c r="AE80" s="107" t="s">
        <v>377</v>
      </c>
      <c r="AF80" s="108"/>
    </row>
    <row r="81" spans="1:32" s="19" customFormat="1" ht="13.9" customHeight="1" x14ac:dyDescent="0.2">
      <c r="A81" s="53">
        <v>0</v>
      </c>
      <c r="B81" s="53"/>
      <c r="C81" s="53">
        <f t="shared" si="4"/>
        <v>1</v>
      </c>
      <c r="D81" s="55"/>
      <c r="E81" s="55"/>
      <c r="F81" s="56"/>
      <c r="G81" s="54"/>
      <c r="H81" s="54"/>
      <c r="I81" s="56">
        <v>1</v>
      </c>
      <c r="J81" s="54"/>
      <c r="K81" s="56"/>
      <c r="L81" s="56"/>
      <c r="M81" s="56"/>
      <c r="N81" s="58"/>
      <c r="O81" s="52" t="s">
        <v>361</v>
      </c>
      <c r="P81" s="15" t="s">
        <v>491</v>
      </c>
      <c r="Q81" s="15">
        <v>77</v>
      </c>
      <c r="R81" s="16"/>
      <c r="S81" s="20" t="s">
        <v>140</v>
      </c>
      <c r="T81" s="21">
        <v>1955</v>
      </c>
      <c r="U81" s="28" t="s">
        <v>126</v>
      </c>
      <c r="V81" s="21">
        <v>1973</v>
      </c>
      <c r="W81" s="28"/>
      <c r="X81" s="21"/>
      <c r="Y81" s="28"/>
      <c r="Z81" s="21">
        <f t="shared" si="5"/>
        <v>37</v>
      </c>
      <c r="AA81" s="25" t="s">
        <v>235</v>
      </c>
      <c r="AB81" s="21" t="s">
        <v>142</v>
      </c>
      <c r="AC81" s="21"/>
      <c r="AE81" s="90" t="s">
        <v>377</v>
      </c>
      <c r="AF81" s="82"/>
    </row>
    <row r="82" spans="1:32" s="19" customFormat="1" ht="13.9" customHeight="1" x14ac:dyDescent="0.2">
      <c r="A82" s="53">
        <v>0</v>
      </c>
      <c r="B82" s="53">
        <v>1</v>
      </c>
      <c r="C82" s="53">
        <f t="shared" si="4"/>
        <v>1</v>
      </c>
      <c r="D82" s="55"/>
      <c r="E82" s="55"/>
      <c r="F82" s="56"/>
      <c r="G82" s="54"/>
      <c r="H82" s="54"/>
      <c r="I82" s="56">
        <v>1</v>
      </c>
      <c r="J82" s="54"/>
      <c r="K82" s="56"/>
      <c r="L82" s="56"/>
      <c r="M82" s="56"/>
      <c r="N82" s="58"/>
      <c r="O82" s="52" t="s">
        <v>361</v>
      </c>
      <c r="P82" s="15" t="s">
        <v>492</v>
      </c>
      <c r="Q82" s="15">
        <v>78</v>
      </c>
      <c r="R82" s="16"/>
      <c r="S82" s="20" t="s">
        <v>143</v>
      </c>
      <c r="T82" s="21">
        <v>1968</v>
      </c>
      <c r="U82" s="28" t="s">
        <v>128</v>
      </c>
      <c r="V82" s="21">
        <v>1989</v>
      </c>
      <c r="W82" s="28"/>
      <c r="X82" s="21"/>
      <c r="Y82" s="28"/>
      <c r="Z82" s="21">
        <f t="shared" si="5"/>
        <v>21</v>
      </c>
      <c r="AA82" s="25" t="s">
        <v>129</v>
      </c>
      <c r="AB82" s="21" t="s">
        <v>142</v>
      </c>
      <c r="AC82" s="21"/>
      <c r="AE82" s="90" t="s">
        <v>377</v>
      </c>
      <c r="AF82" s="82"/>
    </row>
    <row r="83" spans="1:32" s="19" customFormat="1" ht="13.9" customHeight="1" x14ac:dyDescent="0.2">
      <c r="A83" s="53">
        <v>0</v>
      </c>
      <c r="B83" s="53"/>
      <c r="C83" s="53">
        <f t="shared" si="4"/>
        <v>1</v>
      </c>
      <c r="D83" s="55"/>
      <c r="E83" s="55"/>
      <c r="F83" s="56"/>
      <c r="G83" s="54"/>
      <c r="H83" s="54"/>
      <c r="I83" s="56">
        <v>1</v>
      </c>
      <c r="J83" s="54"/>
      <c r="K83" s="56"/>
      <c r="L83" s="56"/>
      <c r="M83" s="56"/>
      <c r="N83" s="58"/>
      <c r="O83" s="52" t="s">
        <v>358</v>
      </c>
      <c r="P83" s="15" t="s">
        <v>558</v>
      </c>
      <c r="Q83" s="15">
        <v>79</v>
      </c>
      <c r="R83" s="16"/>
      <c r="S83" s="20" t="s">
        <v>559</v>
      </c>
      <c r="T83" s="21">
        <v>1973</v>
      </c>
      <c r="U83" s="28" t="s">
        <v>560</v>
      </c>
      <c r="V83" s="21">
        <v>1994</v>
      </c>
      <c r="W83" s="28"/>
      <c r="X83" s="21"/>
      <c r="Y83" s="28"/>
      <c r="Z83" s="21">
        <f t="shared" si="5"/>
        <v>16</v>
      </c>
      <c r="AA83" s="25" t="s">
        <v>235</v>
      </c>
      <c r="AB83" s="21" t="s">
        <v>142</v>
      </c>
      <c r="AC83" s="21"/>
      <c r="AE83" s="90" t="s">
        <v>378</v>
      </c>
      <c r="AF83" s="82"/>
    </row>
    <row r="84" spans="1:32" s="19" customFormat="1" ht="13.9" customHeight="1" x14ac:dyDescent="0.2">
      <c r="A84" s="53">
        <v>0</v>
      </c>
      <c r="B84" s="53"/>
      <c r="C84" s="53">
        <f t="shared" si="4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360</v>
      </c>
      <c r="P84" s="15" t="s">
        <v>493</v>
      </c>
      <c r="Q84" s="15">
        <v>80</v>
      </c>
      <c r="R84" s="16"/>
      <c r="S84" s="20" t="s">
        <v>294</v>
      </c>
      <c r="T84" s="21">
        <v>1976</v>
      </c>
      <c r="U84" s="28" t="s">
        <v>126</v>
      </c>
      <c r="V84" s="21">
        <v>1998</v>
      </c>
      <c r="W84" s="28"/>
      <c r="X84" s="21"/>
      <c r="Y84" s="28"/>
      <c r="Z84" s="21">
        <f t="shared" si="5"/>
        <v>12</v>
      </c>
      <c r="AA84" s="25" t="s">
        <v>129</v>
      </c>
      <c r="AB84" s="21" t="s">
        <v>142</v>
      </c>
      <c r="AC84" s="21"/>
      <c r="AE84" s="90" t="s">
        <v>377</v>
      </c>
      <c r="AF84" s="82"/>
    </row>
    <row r="85" spans="1:32" s="19" customFormat="1" ht="13.9" customHeight="1" x14ac:dyDescent="0.2">
      <c r="A85" s="53">
        <v>0</v>
      </c>
      <c r="B85" s="53">
        <v>1</v>
      </c>
      <c r="C85" s="53">
        <f t="shared" si="4"/>
        <v>1</v>
      </c>
      <c r="D85" s="55"/>
      <c r="E85" s="55"/>
      <c r="F85" s="56"/>
      <c r="G85" s="54"/>
      <c r="H85" s="54"/>
      <c r="I85" s="56">
        <v>1</v>
      </c>
      <c r="J85" s="54"/>
      <c r="K85" s="56"/>
      <c r="L85" s="56"/>
      <c r="M85" s="56"/>
      <c r="N85" s="58"/>
      <c r="O85" s="52" t="s">
        <v>358</v>
      </c>
      <c r="P85" s="15" t="s">
        <v>495</v>
      </c>
      <c r="Q85" s="15">
        <v>81</v>
      </c>
      <c r="R85" s="16"/>
      <c r="S85" s="20" t="s">
        <v>282</v>
      </c>
      <c r="T85" s="21">
        <v>1979</v>
      </c>
      <c r="U85" s="28" t="s">
        <v>128</v>
      </c>
      <c r="V85" s="21">
        <v>1999</v>
      </c>
      <c r="W85" s="28"/>
      <c r="X85" s="21"/>
      <c r="Y85" s="26"/>
      <c r="Z85" s="21">
        <f t="shared" si="5"/>
        <v>11</v>
      </c>
      <c r="AA85" s="25" t="s">
        <v>554</v>
      </c>
      <c r="AB85" s="21" t="s">
        <v>142</v>
      </c>
      <c r="AC85" s="21"/>
      <c r="AE85" s="90" t="s">
        <v>377</v>
      </c>
      <c r="AF85" s="82"/>
    </row>
    <row r="86" spans="1:32" s="19" customFormat="1" ht="13.9" customHeight="1" x14ac:dyDescent="0.2">
      <c r="A86" s="53">
        <v>0</v>
      </c>
      <c r="B86" s="53"/>
      <c r="C86" s="53">
        <f t="shared" si="4"/>
        <v>1</v>
      </c>
      <c r="D86" s="55"/>
      <c r="E86" s="55"/>
      <c r="F86" s="56"/>
      <c r="G86" s="54"/>
      <c r="H86" s="54">
        <v>1</v>
      </c>
      <c r="I86" s="56">
        <v>1</v>
      </c>
      <c r="J86" s="54">
        <v>1</v>
      </c>
      <c r="K86" s="56"/>
      <c r="L86" s="56"/>
      <c r="M86" s="56"/>
      <c r="N86" s="58"/>
      <c r="O86" s="52" t="s">
        <v>358</v>
      </c>
      <c r="P86" s="15" t="s">
        <v>531</v>
      </c>
      <c r="Q86" s="15">
        <v>82</v>
      </c>
      <c r="R86" s="42"/>
      <c r="S86" s="27" t="s">
        <v>254</v>
      </c>
      <c r="T86" s="21">
        <v>1979</v>
      </c>
      <c r="U86" s="28" t="s">
        <v>126</v>
      </c>
      <c r="V86" s="21">
        <v>1999</v>
      </c>
      <c r="W86" s="28" t="s">
        <v>530</v>
      </c>
      <c r="X86" s="21">
        <v>2008</v>
      </c>
      <c r="Y86" s="25"/>
      <c r="Z86" s="21">
        <f t="shared" si="5"/>
        <v>11</v>
      </c>
      <c r="AA86" s="25" t="s">
        <v>110</v>
      </c>
      <c r="AB86" s="21" t="s">
        <v>142</v>
      </c>
      <c r="AC86" s="21"/>
      <c r="AE86" s="90" t="s">
        <v>376</v>
      </c>
      <c r="AF86" s="82"/>
    </row>
    <row r="87" spans="1:32" s="19" customFormat="1" ht="13.9" customHeight="1" x14ac:dyDescent="0.2">
      <c r="A87" s="53">
        <v>0</v>
      </c>
      <c r="B87" s="53"/>
      <c r="C87" s="53">
        <f t="shared" si="4"/>
        <v>0</v>
      </c>
      <c r="D87" s="55"/>
      <c r="E87" s="55"/>
      <c r="F87" s="56"/>
      <c r="G87" s="54"/>
      <c r="H87" s="54">
        <v>1</v>
      </c>
      <c r="I87" s="56">
        <v>1</v>
      </c>
      <c r="J87" s="54"/>
      <c r="K87" s="56"/>
      <c r="L87" s="56"/>
      <c r="M87" s="56"/>
      <c r="N87" s="58"/>
      <c r="O87" s="52" t="s">
        <v>361</v>
      </c>
      <c r="P87" s="15" t="s">
        <v>494</v>
      </c>
      <c r="Q87" s="15">
        <v>83</v>
      </c>
      <c r="R87" s="42"/>
      <c r="S87" s="27" t="s">
        <v>178</v>
      </c>
      <c r="T87" s="21">
        <v>1978</v>
      </c>
      <c r="U87" s="28" t="s">
        <v>235</v>
      </c>
      <c r="V87" s="21">
        <v>2001</v>
      </c>
      <c r="W87" s="28"/>
      <c r="X87" s="21"/>
      <c r="Y87" s="25" t="s">
        <v>289</v>
      </c>
      <c r="Z87" s="21">
        <f t="shared" si="5"/>
        <v>9</v>
      </c>
      <c r="AA87" s="25" t="s">
        <v>110</v>
      </c>
      <c r="AB87" s="21" t="s">
        <v>142</v>
      </c>
      <c r="AC87" s="21"/>
      <c r="AE87" s="90" t="s">
        <v>376</v>
      </c>
      <c r="AF87" s="82"/>
    </row>
    <row r="88" spans="1:32" s="19" customFormat="1" ht="13.9" customHeight="1" x14ac:dyDescent="0.2">
      <c r="A88" s="53">
        <v>0</v>
      </c>
      <c r="B88" s="53"/>
      <c r="C88" s="53">
        <f t="shared" si="4"/>
        <v>0</v>
      </c>
      <c r="D88" s="55"/>
      <c r="E88" s="55"/>
      <c r="F88" s="56"/>
      <c r="G88" s="54"/>
      <c r="H88" s="54">
        <v>1</v>
      </c>
      <c r="I88" s="56">
        <v>1</v>
      </c>
      <c r="J88" s="54"/>
      <c r="K88" s="56"/>
      <c r="L88" s="56"/>
      <c r="M88" s="56"/>
      <c r="N88" s="58"/>
      <c r="O88" s="52" t="s">
        <v>358</v>
      </c>
      <c r="P88" s="15" t="s">
        <v>496</v>
      </c>
      <c r="Q88" s="15">
        <v>84</v>
      </c>
      <c r="R88" s="16"/>
      <c r="S88" s="20" t="s">
        <v>181</v>
      </c>
      <c r="T88" s="21">
        <v>1979</v>
      </c>
      <c r="U88" s="28" t="s">
        <v>235</v>
      </c>
      <c r="V88" s="21">
        <v>2002</v>
      </c>
      <c r="W88" s="28" t="s">
        <v>530</v>
      </c>
      <c r="X88" s="21">
        <v>2008</v>
      </c>
      <c r="Y88" s="25"/>
      <c r="Z88" s="21">
        <f t="shared" si="5"/>
        <v>8</v>
      </c>
      <c r="AA88" s="25" t="s">
        <v>110</v>
      </c>
      <c r="AB88" s="21" t="s">
        <v>142</v>
      </c>
      <c r="AC88" s="21"/>
      <c r="AE88" s="90" t="s">
        <v>376</v>
      </c>
      <c r="AF88" s="82"/>
    </row>
    <row r="89" spans="1:32" s="19" customFormat="1" ht="13.9" customHeight="1" x14ac:dyDescent="0.2">
      <c r="A89" s="53">
        <v>0</v>
      </c>
      <c r="B89" s="53"/>
      <c r="C89" s="53">
        <f t="shared" si="4"/>
        <v>0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359</v>
      </c>
      <c r="P89" s="15" t="s">
        <v>609</v>
      </c>
      <c r="Q89" s="15">
        <v>85</v>
      </c>
      <c r="R89" s="16"/>
      <c r="S89" s="20" t="s">
        <v>610</v>
      </c>
      <c r="T89" s="21">
        <v>1980</v>
      </c>
      <c r="U89" s="28" t="s">
        <v>239</v>
      </c>
      <c r="V89" s="21">
        <v>2003</v>
      </c>
      <c r="W89" s="28"/>
      <c r="X89" s="21"/>
      <c r="Y89" s="25"/>
      <c r="Z89" s="21">
        <f t="shared" si="5"/>
        <v>7</v>
      </c>
      <c r="AA89" s="25" t="s">
        <v>611</v>
      </c>
      <c r="AB89" s="21" t="s">
        <v>147</v>
      </c>
      <c r="AC89" s="21"/>
      <c r="AE89" s="90" t="s">
        <v>377</v>
      </c>
      <c r="AF89" s="82"/>
    </row>
    <row r="90" spans="1:32" s="19" customFormat="1" ht="13.9" customHeight="1" x14ac:dyDescent="0.2">
      <c r="A90" s="53">
        <v>0</v>
      </c>
      <c r="B90" s="53"/>
      <c r="C90" s="53">
        <f t="shared" si="4"/>
        <v>0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497</v>
      </c>
      <c r="Q90" s="15">
        <v>86</v>
      </c>
      <c r="R90" s="16"/>
      <c r="S90" s="20" t="s">
        <v>179</v>
      </c>
      <c r="T90" s="21">
        <v>1982</v>
      </c>
      <c r="U90" s="28" t="s">
        <v>235</v>
      </c>
      <c r="V90" s="21">
        <v>2002</v>
      </c>
      <c r="W90" s="28"/>
      <c r="X90" s="21"/>
      <c r="Y90" s="25"/>
      <c r="Z90" s="21">
        <f t="shared" si="5"/>
        <v>8</v>
      </c>
      <c r="AA90" s="25" t="s">
        <v>235</v>
      </c>
      <c r="AB90" s="21" t="s">
        <v>147</v>
      </c>
      <c r="AC90" s="21"/>
      <c r="AE90" s="90" t="s">
        <v>377</v>
      </c>
      <c r="AF90" s="82"/>
    </row>
    <row r="91" spans="1:32" s="19" customFormat="1" ht="13.9" customHeight="1" x14ac:dyDescent="0.2">
      <c r="A91" s="53">
        <v>0</v>
      </c>
      <c r="B91" s="53"/>
      <c r="C91" s="53">
        <f t="shared" si="4"/>
        <v>0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358</v>
      </c>
      <c r="P91" s="15" t="s">
        <v>617</v>
      </c>
      <c r="Q91" s="15">
        <v>87</v>
      </c>
      <c r="R91" s="42"/>
      <c r="S91" s="27" t="s">
        <v>618</v>
      </c>
      <c r="T91" s="21">
        <v>1985</v>
      </c>
      <c r="U91" s="28" t="s">
        <v>235</v>
      </c>
      <c r="V91" s="21">
        <v>2006</v>
      </c>
      <c r="W91" s="28"/>
      <c r="X91" s="21"/>
      <c r="Y91" s="25"/>
      <c r="Z91" s="21">
        <f t="shared" si="5"/>
        <v>4</v>
      </c>
      <c r="AA91" s="25" t="s">
        <v>235</v>
      </c>
      <c r="AB91" s="21" t="s">
        <v>147</v>
      </c>
      <c r="AC91" s="21"/>
      <c r="AE91" s="90" t="s">
        <v>378</v>
      </c>
      <c r="AF91" s="82"/>
    </row>
    <row r="92" spans="1:32" s="19" customFormat="1" ht="13.9" customHeight="1" x14ac:dyDescent="0.2">
      <c r="A92" s="53">
        <v>0</v>
      </c>
      <c r="B92" s="53"/>
      <c r="C92" s="53">
        <f t="shared" si="4"/>
        <v>0</v>
      </c>
      <c r="D92" s="55"/>
      <c r="E92" s="55"/>
      <c r="F92" s="55"/>
      <c r="G92" s="53"/>
      <c r="H92" s="53"/>
      <c r="I92" s="55">
        <v>1</v>
      </c>
      <c r="J92" s="53"/>
      <c r="K92" s="55"/>
      <c r="L92" s="55"/>
      <c r="M92" s="55"/>
      <c r="N92" s="59"/>
      <c r="O92" s="19" t="s">
        <v>358</v>
      </c>
      <c r="P92" s="15" t="s">
        <v>498</v>
      </c>
      <c r="Q92" s="15">
        <v>88</v>
      </c>
      <c r="R92" s="42"/>
      <c r="S92" s="27" t="s">
        <v>251</v>
      </c>
      <c r="T92" s="21">
        <v>1988</v>
      </c>
      <c r="U92" s="28" t="s">
        <v>235</v>
      </c>
      <c r="V92" s="21">
        <v>2007</v>
      </c>
      <c r="W92" s="28"/>
      <c r="X92" s="21"/>
      <c r="Y92" s="25"/>
      <c r="Z92" s="21">
        <f t="shared" si="5"/>
        <v>3</v>
      </c>
      <c r="AA92" s="25" t="s">
        <v>235</v>
      </c>
      <c r="AB92" s="21" t="s">
        <v>147</v>
      </c>
      <c r="AC92" s="21"/>
      <c r="AE92" s="90" t="s">
        <v>378</v>
      </c>
      <c r="AF92" s="82"/>
    </row>
    <row r="93" spans="1:32" s="19" customFormat="1" ht="13.9" customHeight="1" x14ac:dyDescent="0.2">
      <c r="A93" s="53">
        <v>0</v>
      </c>
      <c r="B93" s="53"/>
      <c r="C93" s="53">
        <f t="shared" si="4"/>
        <v>0</v>
      </c>
      <c r="D93" s="55"/>
      <c r="E93" s="55"/>
      <c r="F93" s="55"/>
      <c r="G93" s="53"/>
      <c r="H93" s="53"/>
      <c r="I93" s="55">
        <v>1</v>
      </c>
      <c r="J93" s="53"/>
      <c r="K93" s="55"/>
      <c r="L93" s="55"/>
      <c r="M93" s="55"/>
      <c r="N93" s="59"/>
      <c r="O93" s="19" t="s">
        <v>358</v>
      </c>
      <c r="P93" s="15" t="s">
        <v>499</v>
      </c>
      <c r="Q93" s="15">
        <v>89</v>
      </c>
      <c r="R93" s="42"/>
      <c r="S93" s="27" t="s">
        <v>250</v>
      </c>
      <c r="T93" s="21">
        <v>1987</v>
      </c>
      <c r="U93" s="28" t="s">
        <v>235</v>
      </c>
      <c r="V93" s="21">
        <v>2007</v>
      </c>
      <c r="W93" s="28"/>
      <c r="X93" s="21"/>
      <c r="Y93" s="25"/>
      <c r="Z93" s="21">
        <f t="shared" si="5"/>
        <v>3</v>
      </c>
      <c r="AA93" s="25" t="s">
        <v>235</v>
      </c>
      <c r="AB93" s="21" t="s">
        <v>147</v>
      </c>
      <c r="AC93" s="21"/>
      <c r="AE93" s="90" t="s">
        <v>378</v>
      </c>
      <c r="AF93" s="82"/>
    </row>
    <row r="94" spans="1:32" s="19" customFormat="1" ht="13.9" customHeight="1" x14ac:dyDescent="0.2">
      <c r="A94" s="53">
        <v>0</v>
      </c>
      <c r="B94" s="53"/>
      <c r="C94" s="53">
        <f t="shared" si="4"/>
        <v>0</v>
      </c>
      <c r="D94" s="55"/>
      <c r="E94" s="55"/>
      <c r="F94" s="55"/>
      <c r="G94" s="53"/>
      <c r="H94" s="53"/>
      <c r="I94" s="55">
        <v>1</v>
      </c>
      <c r="J94" s="53"/>
      <c r="K94" s="55"/>
      <c r="L94" s="55"/>
      <c r="M94" s="55"/>
      <c r="N94" s="59"/>
      <c r="O94" s="19" t="s">
        <v>358</v>
      </c>
      <c r="P94" s="15" t="s">
        <v>523</v>
      </c>
      <c r="Q94" s="15">
        <v>90</v>
      </c>
      <c r="R94" s="42"/>
      <c r="S94" s="27" t="s">
        <v>258</v>
      </c>
      <c r="T94" s="21">
        <v>1988</v>
      </c>
      <c r="U94" s="28" t="s">
        <v>235</v>
      </c>
      <c r="V94" s="21">
        <v>2008</v>
      </c>
      <c r="W94" s="28"/>
      <c r="X94" s="21"/>
      <c r="Y94" s="25"/>
      <c r="Z94" s="21">
        <f t="shared" si="5"/>
        <v>2</v>
      </c>
      <c r="AA94" s="25" t="s">
        <v>235</v>
      </c>
      <c r="AB94" s="21" t="s">
        <v>147</v>
      </c>
      <c r="AC94" s="21"/>
      <c r="AE94" s="90" t="s">
        <v>378</v>
      </c>
      <c r="AF94" s="82"/>
    </row>
    <row r="95" spans="1:32" s="19" customFormat="1" ht="13.9" customHeight="1" x14ac:dyDescent="0.2">
      <c r="A95" s="53">
        <v>0</v>
      </c>
      <c r="B95" s="53"/>
      <c r="C95" s="53">
        <f t="shared" si="4"/>
        <v>0</v>
      </c>
      <c r="D95" s="55"/>
      <c r="E95" s="55"/>
      <c r="F95" s="55"/>
      <c r="G95" s="53"/>
      <c r="H95" s="53"/>
      <c r="I95" s="55">
        <v>1</v>
      </c>
      <c r="J95" s="53"/>
      <c r="K95" s="55"/>
      <c r="L95" s="55"/>
      <c r="M95" s="55"/>
      <c r="N95" s="59"/>
      <c r="O95" s="19" t="s">
        <v>360</v>
      </c>
      <c r="P95" s="15" t="s">
        <v>629</v>
      </c>
      <c r="Q95" s="15">
        <v>91</v>
      </c>
      <c r="R95" s="42"/>
      <c r="S95" s="27" t="s">
        <v>630</v>
      </c>
      <c r="T95" s="21">
        <v>1986</v>
      </c>
      <c r="U95" s="28" t="s">
        <v>631</v>
      </c>
      <c r="V95" s="21">
        <v>2006</v>
      </c>
      <c r="W95" s="28"/>
      <c r="X95" s="21"/>
      <c r="Y95" s="25"/>
      <c r="Z95" s="21">
        <f t="shared" si="5"/>
        <v>4</v>
      </c>
      <c r="AA95" s="25" t="s">
        <v>631</v>
      </c>
      <c r="AB95" s="21" t="s">
        <v>149</v>
      </c>
      <c r="AC95" s="21"/>
      <c r="AE95" s="90" t="s">
        <v>378</v>
      </c>
      <c r="AF95" s="82"/>
    </row>
    <row r="96" spans="1:32" s="19" customFormat="1" ht="13.9" customHeight="1" x14ac:dyDescent="0.2">
      <c r="A96" s="53">
        <v>0</v>
      </c>
      <c r="B96" s="53"/>
      <c r="C96" s="53">
        <f t="shared" si="4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360</v>
      </c>
      <c r="P96" s="15" t="s">
        <v>556</v>
      </c>
      <c r="Q96" s="15">
        <v>92</v>
      </c>
      <c r="R96" s="42"/>
      <c r="S96" s="27" t="s">
        <v>557</v>
      </c>
      <c r="T96" s="21">
        <v>1987</v>
      </c>
      <c r="U96" s="28" t="s">
        <v>235</v>
      </c>
      <c r="V96" s="21">
        <v>2008</v>
      </c>
      <c r="W96" s="28"/>
      <c r="X96" s="21"/>
      <c r="Y96" s="25"/>
      <c r="Z96" s="21">
        <f t="shared" si="5"/>
        <v>2</v>
      </c>
      <c r="AA96" s="25" t="s">
        <v>235</v>
      </c>
      <c r="AB96" s="21" t="s">
        <v>149</v>
      </c>
      <c r="AC96" s="21"/>
      <c r="AE96" s="90" t="s">
        <v>378</v>
      </c>
      <c r="AF96" s="82"/>
    </row>
    <row r="97" spans="1:32" s="19" customFormat="1" ht="13.9" customHeight="1" x14ac:dyDescent="0.2">
      <c r="A97" s="53">
        <v>0</v>
      </c>
      <c r="B97" s="53"/>
      <c r="C97" s="53">
        <f t="shared" si="4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360</v>
      </c>
      <c r="P97" s="15" t="s">
        <v>544</v>
      </c>
      <c r="Q97" s="15">
        <v>93</v>
      </c>
      <c r="R97" s="42"/>
      <c r="S97" s="27" t="s">
        <v>545</v>
      </c>
      <c r="T97" s="21">
        <v>1988</v>
      </c>
      <c r="U97" s="28" t="s">
        <v>235</v>
      </c>
      <c r="V97" s="21">
        <v>2009</v>
      </c>
      <c r="W97" s="28"/>
      <c r="X97" s="21"/>
      <c r="Y97" s="25"/>
      <c r="Z97" s="21">
        <f t="shared" si="5"/>
        <v>1</v>
      </c>
      <c r="AA97" s="25" t="s">
        <v>235</v>
      </c>
      <c r="AB97" s="21" t="s">
        <v>149</v>
      </c>
      <c r="AC97" s="21"/>
      <c r="AE97" s="90" t="s">
        <v>378</v>
      </c>
      <c r="AF97" s="82"/>
    </row>
    <row r="98" spans="1:32" s="19" customFormat="1" ht="13.9" customHeight="1" x14ac:dyDescent="0.2">
      <c r="A98" s="53">
        <v>0</v>
      </c>
      <c r="B98" s="53"/>
      <c r="C98" s="53">
        <f>IF(Z98&gt;=10,1,0)</f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360</v>
      </c>
      <c r="P98" s="15" t="s">
        <v>524</v>
      </c>
      <c r="Q98" s="15">
        <v>94</v>
      </c>
      <c r="R98" s="42"/>
      <c r="S98" s="27" t="s">
        <v>283</v>
      </c>
      <c r="T98" s="21">
        <v>1988</v>
      </c>
      <c r="U98" s="28" t="s">
        <v>235</v>
      </c>
      <c r="V98" s="21">
        <v>2010</v>
      </c>
      <c r="W98" s="28"/>
      <c r="X98" s="21"/>
      <c r="Y98" s="25"/>
      <c r="Z98" s="21">
        <f>$AD$3-V98</f>
        <v>0</v>
      </c>
      <c r="AA98" s="25" t="s">
        <v>235</v>
      </c>
      <c r="AB98" s="21" t="s">
        <v>149</v>
      </c>
      <c r="AC98" s="21"/>
      <c r="AE98" s="90" t="s">
        <v>378</v>
      </c>
      <c r="AF98" s="82"/>
    </row>
    <row r="99" spans="1:32" s="19" customFormat="1" ht="13.9" customHeight="1" x14ac:dyDescent="0.2">
      <c r="A99" s="53">
        <v>0</v>
      </c>
      <c r="B99" s="53"/>
      <c r="C99" s="53">
        <f>IF(Z99&gt;=10,1,0)</f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360</v>
      </c>
      <c r="P99" s="15" t="s">
        <v>525</v>
      </c>
      <c r="Q99" s="15">
        <v>95</v>
      </c>
      <c r="R99" s="42"/>
      <c r="S99" s="27" t="s">
        <v>280</v>
      </c>
      <c r="T99" s="21">
        <v>1990</v>
      </c>
      <c r="U99" s="28" t="s">
        <v>235</v>
      </c>
      <c r="V99" s="21">
        <v>2010</v>
      </c>
      <c r="W99" s="28"/>
      <c r="X99" s="21"/>
      <c r="Y99" s="25"/>
      <c r="Z99" s="21">
        <f>$AD$3-V99</f>
        <v>0</v>
      </c>
      <c r="AA99" s="25" t="s">
        <v>235</v>
      </c>
      <c r="AB99" s="21" t="s">
        <v>149</v>
      </c>
      <c r="AC99" s="21"/>
      <c r="AE99" s="90" t="s">
        <v>378</v>
      </c>
      <c r="AF99" s="82"/>
    </row>
    <row r="100" spans="1:32" s="19" customFormat="1" ht="11.25" customHeight="1" x14ac:dyDescent="0.2">
      <c r="A100" s="53">
        <v>0</v>
      </c>
      <c r="B100" s="53">
        <v>1</v>
      </c>
      <c r="C100" s="53">
        <f t="shared" si="4"/>
        <v>1</v>
      </c>
      <c r="D100" s="55"/>
      <c r="E100" s="55"/>
      <c r="F100" s="56"/>
      <c r="G100" s="54"/>
      <c r="H100" s="54"/>
      <c r="I100" s="56"/>
      <c r="J100" s="54"/>
      <c r="K100" s="56"/>
      <c r="L100" s="56">
        <v>1</v>
      </c>
      <c r="M100" s="56"/>
      <c r="N100" s="58"/>
      <c r="O100" s="52" t="s">
        <v>359</v>
      </c>
      <c r="P100" s="15" t="s">
        <v>500</v>
      </c>
      <c r="Q100" s="15">
        <v>96</v>
      </c>
      <c r="R100" s="42" t="s">
        <v>343</v>
      </c>
      <c r="S100" s="27" t="s">
        <v>152</v>
      </c>
      <c r="T100" s="21">
        <v>1952</v>
      </c>
      <c r="U100" s="28" t="s">
        <v>151</v>
      </c>
      <c r="V100" s="21">
        <v>1971</v>
      </c>
      <c r="W100" s="28"/>
      <c r="X100" s="21"/>
      <c r="Y100" s="28"/>
      <c r="Z100" s="21">
        <f t="shared" si="5"/>
        <v>39</v>
      </c>
      <c r="AA100" s="25" t="s">
        <v>255</v>
      </c>
      <c r="AB100" s="21" t="s">
        <v>121</v>
      </c>
      <c r="AC100" s="21"/>
      <c r="AE100" s="94" t="s">
        <v>425</v>
      </c>
      <c r="AF100" s="82"/>
    </row>
    <row r="101" spans="1:32" s="19" customFormat="1" ht="27" x14ac:dyDescent="0.2">
      <c r="A101" s="53">
        <v>0</v>
      </c>
      <c r="B101" s="53">
        <v>1</v>
      </c>
      <c r="C101" s="53">
        <f t="shared" si="4"/>
        <v>1</v>
      </c>
      <c r="D101" s="55"/>
      <c r="E101" s="55"/>
      <c r="F101" s="56"/>
      <c r="G101" s="54"/>
      <c r="H101" s="54"/>
      <c r="I101" s="56"/>
      <c r="J101" s="54"/>
      <c r="K101" s="56"/>
      <c r="L101" s="56">
        <v>1</v>
      </c>
      <c r="M101" s="56"/>
      <c r="N101" s="58"/>
      <c r="O101" s="52" t="s">
        <v>357</v>
      </c>
      <c r="P101" s="15" t="s">
        <v>501</v>
      </c>
      <c r="Q101" s="15">
        <v>97</v>
      </c>
      <c r="R101" s="16"/>
      <c r="S101" s="20" t="s">
        <v>207</v>
      </c>
      <c r="T101" s="21">
        <v>1954</v>
      </c>
      <c r="U101" s="25" t="s">
        <v>210</v>
      </c>
      <c r="V101" s="21">
        <v>1971</v>
      </c>
      <c r="W101" s="25"/>
      <c r="X101" s="21"/>
      <c r="Y101" s="28"/>
      <c r="Z101" s="21">
        <f t="shared" si="5"/>
        <v>39</v>
      </c>
      <c r="AA101" s="25" t="s">
        <v>209</v>
      </c>
      <c r="AB101" s="21" t="s">
        <v>121</v>
      </c>
      <c r="AC101" s="21"/>
      <c r="AE101" s="90" t="s">
        <v>453</v>
      </c>
      <c r="AF101" s="82"/>
    </row>
    <row r="102" spans="1:32" s="19" customFormat="1" ht="14.1" customHeight="1" x14ac:dyDescent="0.2">
      <c r="A102" s="53">
        <v>0</v>
      </c>
      <c r="B102" s="53">
        <v>1</v>
      </c>
      <c r="C102" s="53">
        <f t="shared" ref="C102:C138" si="6">IF(Z102&gt;=10,1,0)</f>
        <v>1</v>
      </c>
      <c r="D102" s="55"/>
      <c r="E102" s="55"/>
      <c r="F102" s="56"/>
      <c r="G102" s="54"/>
      <c r="H102" s="54"/>
      <c r="I102" s="56"/>
      <c r="J102" s="54"/>
      <c r="K102" s="56"/>
      <c r="L102" s="56">
        <v>1</v>
      </c>
      <c r="M102" s="56"/>
      <c r="N102" s="58"/>
      <c r="O102" s="52" t="s">
        <v>357</v>
      </c>
      <c r="P102" s="15" t="s">
        <v>502</v>
      </c>
      <c r="Q102" s="15">
        <v>98</v>
      </c>
      <c r="R102" s="16"/>
      <c r="S102" s="20" t="s">
        <v>153</v>
      </c>
      <c r="T102" s="21">
        <v>1953</v>
      </c>
      <c r="U102" s="28" t="s">
        <v>215</v>
      </c>
      <c r="V102" s="21">
        <v>1977</v>
      </c>
      <c r="W102" s="28" t="s">
        <v>318</v>
      </c>
      <c r="X102" s="21">
        <v>2000</v>
      </c>
      <c r="Y102" s="28" t="s">
        <v>319</v>
      </c>
      <c r="Z102" s="21">
        <f t="shared" ref="Z102:Z126" si="7">$AD$3-V102</f>
        <v>33</v>
      </c>
      <c r="AA102" s="25" t="s">
        <v>193</v>
      </c>
      <c r="AB102" s="21" t="s">
        <v>121</v>
      </c>
      <c r="AC102" s="21"/>
      <c r="AE102" s="90" t="s">
        <v>456</v>
      </c>
      <c r="AF102" s="82"/>
    </row>
    <row r="103" spans="1:32" s="19" customFormat="1" ht="12.2" customHeight="1" x14ac:dyDescent="0.2">
      <c r="A103" s="53">
        <v>0</v>
      </c>
      <c r="B103" s="53">
        <v>1</v>
      </c>
      <c r="C103" s="53">
        <f t="shared" si="6"/>
        <v>1</v>
      </c>
      <c r="D103" s="55"/>
      <c r="E103" s="55"/>
      <c r="F103" s="56"/>
      <c r="G103" s="54"/>
      <c r="H103" s="54"/>
      <c r="I103" s="56"/>
      <c r="J103" s="54"/>
      <c r="K103" s="56"/>
      <c r="L103" s="56">
        <v>1</v>
      </c>
      <c r="M103" s="56"/>
      <c r="N103" s="58"/>
      <c r="O103" s="52" t="s">
        <v>359</v>
      </c>
      <c r="P103" s="15" t="s">
        <v>503</v>
      </c>
      <c r="Q103" s="15">
        <v>99</v>
      </c>
      <c r="R103" s="16"/>
      <c r="S103" s="20" t="s">
        <v>154</v>
      </c>
      <c r="T103" s="21">
        <v>1961</v>
      </c>
      <c r="U103" s="28" t="s">
        <v>155</v>
      </c>
      <c r="V103" s="21">
        <v>1982</v>
      </c>
      <c r="W103" s="28"/>
      <c r="X103" s="21"/>
      <c r="Y103" s="28" t="s">
        <v>323</v>
      </c>
      <c r="Z103" s="21">
        <f t="shared" si="7"/>
        <v>28</v>
      </c>
      <c r="AA103" s="25" t="s">
        <v>322</v>
      </c>
      <c r="AB103" s="21" t="s">
        <v>121</v>
      </c>
      <c r="AC103" s="21"/>
      <c r="AE103" s="94" t="s">
        <v>425</v>
      </c>
      <c r="AF103" s="82"/>
    </row>
    <row r="104" spans="1:32" s="19" customFormat="1" ht="13.9" customHeight="1" x14ac:dyDescent="0.2">
      <c r="A104" s="53">
        <v>0</v>
      </c>
      <c r="B104" s="53">
        <v>1</v>
      </c>
      <c r="C104" s="53">
        <f t="shared" si="6"/>
        <v>1</v>
      </c>
      <c r="D104" s="55"/>
      <c r="E104" s="55"/>
      <c r="F104" s="56"/>
      <c r="G104" s="54"/>
      <c r="H104" s="54"/>
      <c r="I104" s="56"/>
      <c r="J104" s="54"/>
      <c r="K104" s="56"/>
      <c r="L104" s="56">
        <v>1</v>
      </c>
      <c r="M104" s="56"/>
      <c r="N104" s="58"/>
      <c r="O104" s="52" t="s">
        <v>359</v>
      </c>
      <c r="P104" s="15" t="s">
        <v>607</v>
      </c>
      <c r="Q104" s="15">
        <v>100</v>
      </c>
      <c r="R104" s="16"/>
      <c r="S104" s="20" t="s">
        <v>608</v>
      </c>
      <c r="T104" s="21">
        <v>1966</v>
      </c>
      <c r="U104" s="25" t="s">
        <v>151</v>
      </c>
      <c r="V104" s="21">
        <v>1985</v>
      </c>
      <c r="W104" s="28"/>
      <c r="X104" s="21"/>
      <c r="Y104" s="28"/>
      <c r="Z104" s="21">
        <f t="shared" si="7"/>
        <v>25</v>
      </c>
      <c r="AA104" s="25" t="s">
        <v>606</v>
      </c>
      <c r="AB104" s="21" t="s">
        <v>121</v>
      </c>
      <c r="AC104" s="21"/>
      <c r="AE104" s="94" t="s">
        <v>425</v>
      </c>
      <c r="AF104" s="82"/>
    </row>
    <row r="105" spans="1:32" s="19" customFormat="1" ht="13.9" customHeight="1" x14ac:dyDescent="0.2">
      <c r="A105" s="53">
        <v>0</v>
      </c>
      <c r="B105" s="53">
        <v>1</v>
      </c>
      <c r="C105" s="53">
        <f t="shared" si="6"/>
        <v>1</v>
      </c>
      <c r="D105" s="55"/>
      <c r="E105" s="55"/>
      <c r="F105" s="56"/>
      <c r="G105" s="54"/>
      <c r="H105" s="54"/>
      <c r="I105" s="56"/>
      <c r="J105" s="54"/>
      <c r="K105" s="56"/>
      <c r="L105" s="56">
        <v>1</v>
      </c>
      <c r="M105" s="56"/>
      <c r="N105" s="58"/>
      <c r="O105" s="52" t="s">
        <v>359</v>
      </c>
      <c r="P105" s="15" t="s">
        <v>508</v>
      </c>
      <c r="Q105" s="15">
        <v>101</v>
      </c>
      <c r="R105" s="16"/>
      <c r="S105" s="20" t="s">
        <v>164</v>
      </c>
      <c r="T105" s="21">
        <v>1970</v>
      </c>
      <c r="U105" s="28" t="s">
        <v>165</v>
      </c>
      <c r="V105" s="21">
        <v>1990</v>
      </c>
      <c r="W105" s="28"/>
      <c r="X105" s="21"/>
      <c r="Y105" s="28"/>
      <c r="Z105" s="21">
        <f t="shared" si="7"/>
        <v>20</v>
      </c>
      <c r="AA105" s="25" t="s">
        <v>322</v>
      </c>
      <c r="AB105" s="21" t="s">
        <v>121</v>
      </c>
      <c r="AC105" s="21"/>
      <c r="AE105" s="94" t="s">
        <v>425</v>
      </c>
      <c r="AF105" s="82"/>
    </row>
    <row r="106" spans="1:32" s="19" customFormat="1" ht="40.5" x14ac:dyDescent="0.2">
      <c r="A106" s="53">
        <v>0</v>
      </c>
      <c r="B106" s="53"/>
      <c r="C106" s="53">
        <f t="shared" si="6"/>
        <v>0</v>
      </c>
      <c r="D106" s="55"/>
      <c r="E106" s="55"/>
      <c r="F106" s="56"/>
      <c r="G106" s="54"/>
      <c r="H106" s="54"/>
      <c r="I106" s="56"/>
      <c r="J106" s="54"/>
      <c r="K106" s="56"/>
      <c r="L106" s="56">
        <v>1</v>
      </c>
      <c r="M106" s="56"/>
      <c r="N106" s="58"/>
      <c r="O106" s="52" t="s">
        <v>357</v>
      </c>
      <c r="P106" s="15" t="s">
        <v>504</v>
      </c>
      <c r="Q106" s="15">
        <v>102</v>
      </c>
      <c r="R106" s="16"/>
      <c r="S106" s="20" t="s">
        <v>157</v>
      </c>
      <c r="T106" s="21">
        <v>1976</v>
      </c>
      <c r="U106" s="28" t="s">
        <v>320</v>
      </c>
      <c r="V106" s="21">
        <v>2002</v>
      </c>
      <c r="W106" s="28" t="s">
        <v>321</v>
      </c>
      <c r="X106" s="21">
        <v>2005</v>
      </c>
      <c r="Y106" s="28"/>
      <c r="Z106" s="21">
        <f t="shared" si="7"/>
        <v>8</v>
      </c>
      <c r="AA106" s="25" t="s">
        <v>270</v>
      </c>
      <c r="AB106" s="21" t="s">
        <v>121</v>
      </c>
      <c r="AC106" s="21"/>
      <c r="AE106" s="90" t="s">
        <v>455</v>
      </c>
      <c r="AF106" s="82"/>
    </row>
    <row r="107" spans="1:32" s="19" customFormat="1" x14ac:dyDescent="0.2">
      <c r="A107" s="53">
        <v>0</v>
      </c>
      <c r="B107" s="53">
        <v>1</v>
      </c>
      <c r="C107" s="53">
        <f t="shared" si="6"/>
        <v>1</v>
      </c>
      <c r="D107" s="55"/>
      <c r="E107" s="55"/>
      <c r="F107" s="56"/>
      <c r="G107" s="54"/>
      <c r="H107" s="54"/>
      <c r="I107" s="56"/>
      <c r="J107" s="54"/>
      <c r="K107" s="56"/>
      <c r="L107" s="56">
        <v>1</v>
      </c>
      <c r="M107" s="56"/>
      <c r="N107" s="58"/>
      <c r="O107" s="52" t="s">
        <v>360</v>
      </c>
      <c r="P107" s="15" t="s">
        <v>582</v>
      </c>
      <c r="Q107" s="15">
        <v>103</v>
      </c>
      <c r="R107" s="16"/>
      <c r="S107" s="20" t="s">
        <v>583</v>
      </c>
      <c r="T107" s="21">
        <v>1959</v>
      </c>
      <c r="U107" s="25" t="s">
        <v>397</v>
      </c>
      <c r="V107" s="21">
        <v>1976</v>
      </c>
      <c r="W107" s="25"/>
      <c r="X107" s="21"/>
      <c r="Y107" s="28"/>
      <c r="Z107" s="21">
        <f t="shared" si="7"/>
        <v>34</v>
      </c>
      <c r="AA107" s="25" t="s">
        <v>584</v>
      </c>
      <c r="AB107" s="21" t="s">
        <v>142</v>
      </c>
      <c r="AC107" s="21"/>
      <c r="AE107" s="94" t="s">
        <v>585</v>
      </c>
      <c r="AF107" s="82"/>
    </row>
    <row r="108" spans="1:32" s="19" customFormat="1" ht="13.9" customHeight="1" x14ac:dyDescent="0.2">
      <c r="A108" s="53">
        <v>0</v>
      </c>
      <c r="B108" s="53">
        <v>1</v>
      </c>
      <c r="C108" s="53">
        <f t="shared" si="6"/>
        <v>1</v>
      </c>
      <c r="D108" s="55"/>
      <c r="E108" s="55"/>
      <c r="F108" s="56"/>
      <c r="G108" s="54"/>
      <c r="H108" s="54"/>
      <c r="I108" s="56"/>
      <c r="J108" s="54"/>
      <c r="K108" s="56"/>
      <c r="L108" s="56">
        <v>1</v>
      </c>
      <c r="M108" s="56"/>
      <c r="N108" s="58"/>
      <c r="O108" s="52" t="s">
        <v>357</v>
      </c>
      <c r="P108" s="15" t="s">
        <v>507</v>
      </c>
      <c r="Q108" s="15">
        <v>104</v>
      </c>
      <c r="R108" s="16"/>
      <c r="S108" s="20" t="s">
        <v>259</v>
      </c>
      <c r="T108" s="21">
        <v>1957</v>
      </c>
      <c r="U108" s="25" t="s">
        <v>151</v>
      </c>
      <c r="V108" s="21">
        <v>1977</v>
      </c>
      <c r="W108" s="25"/>
      <c r="X108" s="21"/>
      <c r="Y108" s="28"/>
      <c r="Z108" s="21">
        <f t="shared" si="7"/>
        <v>33</v>
      </c>
      <c r="AA108" s="25" t="s">
        <v>156</v>
      </c>
      <c r="AB108" s="21" t="s">
        <v>142</v>
      </c>
      <c r="AC108" s="21"/>
      <c r="AE108" s="90" t="s">
        <v>457</v>
      </c>
      <c r="AF108" s="82"/>
    </row>
    <row r="109" spans="1:32" s="19" customFormat="1" x14ac:dyDescent="0.2">
      <c r="A109" s="53">
        <v>0</v>
      </c>
      <c r="B109" s="53">
        <v>1</v>
      </c>
      <c r="C109" s="53">
        <f t="shared" si="6"/>
        <v>1</v>
      </c>
      <c r="D109" s="55"/>
      <c r="E109" s="55"/>
      <c r="F109" s="56"/>
      <c r="G109" s="54"/>
      <c r="H109" s="54"/>
      <c r="I109" s="56"/>
      <c r="J109" s="54"/>
      <c r="K109" s="56"/>
      <c r="L109" s="56">
        <v>1</v>
      </c>
      <c r="M109" s="56"/>
      <c r="N109" s="58"/>
      <c r="O109" s="52" t="s">
        <v>360</v>
      </c>
      <c r="P109" s="15" t="s">
        <v>505</v>
      </c>
      <c r="Q109" s="15">
        <v>105</v>
      </c>
      <c r="R109" s="16"/>
      <c r="S109" s="20" t="s">
        <v>396</v>
      </c>
      <c r="T109" s="21">
        <v>1965</v>
      </c>
      <c r="U109" s="25" t="s">
        <v>397</v>
      </c>
      <c r="V109" s="21">
        <v>1985</v>
      </c>
      <c r="W109" s="25"/>
      <c r="X109" s="21"/>
      <c r="Y109" s="28"/>
      <c r="Z109" s="21">
        <f t="shared" si="7"/>
        <v>25</v>
      </c>
      <c r="AA109" s="25" t="s">
        <v>339</v>
      </c>
      <c r="AB109" s="21" t="s">
        <v>142</v>
      </c>
      <c r="AC109" s="21"/>
      <c r="AE109" s="94" t="s">
        <v>425</v>
      </c>
      <c r="AF109" s="82"/>
    </row>
    <row r="110" spans="1:32" s="19" customFormat="1" ht="13.9" customHeight="1" x14ac:dyDescent="0.2">
      <c r="A110" s="53">
        <v>0</v>
      </c>
      <c r="B110" s="53">
        <v>1</v>
      </c>
      <c r="C110" s="53">
        <f t="shared" si="6"/>
        <v>1</v>
      </c>
      <c r="D110" s="55"/>
      <c r="E110" s="55"/>
      <c r="F110" s="56"/>
      <c r="G110" s="54"/>
      <c r="H110" s="54"/>
      <c r="I110" s="56"/>
      <c r="J110" s="54"/>
      <c r="K110" s="56"/>
      <c r="L110" s="56">
        <v>1</v>
      </c>
      <c r="M110" s="56"/>
      <c r="N110" s="58"/>
      <c r="O110" s="52" t="s">
        <v>357</v>
      </c>
      <c r="P110" s="15" t="s">
        <v>506</v>
      </c>
      <c r="Q110" s="15">
        <v>106</v>
      </c>
      <c r="R110" s="16"/>
      <c r="S110" s="20" t="s">
        <v>291</v>
      </c>
      <c r="T110" s="21">
        <v>1967</v>
      </c>
      <c r="U110" s="25" t="s">
        <v>151</v>
      </c>
      <c r="V110" s="21">
        <v>1987</v>
      </c>
      <c r="W110" s="25"/>
      <c r="X110" s="21"/>
      <c r="Y110" s="28"/>
      <c r="Z110" s="21">
        <f t="shared" si="7"/>
        <v>23</v>
      </c>
      <c r="AA110" s="25" t="s">
        <v>292</v>
      </c>
      <c r="AB110" s="21" t="s">
        <v>142</v>
      </c>
      <c r="AC110" s="21"/>
      <c r="AE110" s="90" t="s">
        <v>457</v>
      </c>
      <c r="AF110" s="82"/>
    </row>
    <row r="111" spans="1:32" s="19" customFormat="1" ht="30.2" customHeight="1" x14ac:dyDescent="0.2">
      <c r="A111" s="53">
        <v>0</v>
      </c>
      <c r="B111" s="53"/>
      <c r="C111" s="53">
        <f t="shared" si="6"/>
        <v>0</v>
      </c>
      <c r="D111" s="55"/>
      <c r="E111" s="55"/>
      <c r="F111" s="56"/>
      <c r="G111" s="54"/>
      <c r="H111" s="54"/>
      <c r="I111" s="56"/>
      <c r="J111" s="54"/>
      <c r="K111" s="56"/>
      <c r="L111" s="56">
        <v>1</v>
      </c>
      <c r="M111" s="56"/>
      <c r="N111" s="58"/>
      <c r="O111" s="52" t="s">
        <v>358</v>
      </c>
      <c r="P111" s="15" t="s">
        <v>509</v>
      </c>
      <c r="Q111" s="15">
        <v>107</v>
      </c>
      <c r="R111" s="42"/>
      <c r="S111" s="27" t="s">
        <v>244</v>
      </c>
      <c r="T111" s="21">
        <v>1976</v>
      </c>
      <c r="U111" s="28" t="s">
        <v>243</v>
      </c>
      <c r="V111" s="21">
        <v>2002</v>
      </c>
      <c r="W111" s="28"/>
      <c r="X111" s="21"/>
      <c r="Y111" s="28" t="s">
        <v>327</v>
      </c>
      <c r="Z111" s="21">
        <f t="shared" si="7"/>
        <v>8</v>
      </c>
      <c r="AA111" s="25" t="s">
        <v>326</v>
      </c>
      <c r="AB111" s="21" t="s">
        <v>142</v>
      </c>
      <c r="AC111" s="21"/>
      <c r="AE111" s="90" t="s">
        <v>375</v>
      </c>
      <c r="AF111" s="82"/>
    </row>
    <row r="112" spans="1:32" s="19" customFormat="1" ht="13.9" customHeight="1" x14ac:dyDescent="0.2">
      <c r="A112" s="53">
        <v>0</v>
      </c>
      <c r="B112" s="53">
        <v>1</v>
      </c>
      <c r="C112" s="53">
        <f t="shared" si="6"/>
        <v>0</v>
      </c>
      <c r="D112" s="55"/>
      <c r="E112" s="55"/>
      <c r="F112" s="56"/>
      <c r="G112" s="54"/>
      <c r="H112" s="54"/>
      <c r="I112" s="56"/>
      <c r="J112" s="54"/>
      <c r="K112" s="56"/>
      <c r="L112" s="56">
        <v>1</v>
      </c>
      <c r="M112" s="56"/>
      <c r="N112" s="58"/>
      <c r="O112" s="52" t="s">
        <v>357</v>
      </c>
      <c r="P112" s="15" t="s">
        <v>510</v>
      </c>
      <c r="Q112" s="15">
        <v>108</v>
      </c>
      <c r="R112" s="16"/>
      <c r="S112" s="20" t="s">
        <v>278</v>
      </c>
      <c r="T112" s="21">
        <v>1985</v>
      </c>
      <c r="U112" s="28" t="s">
        <v>279</v>
      </c>
      <c r="V112" s="21">
        <v>2005</v>
      </c>
      <c r="W112" s="28"/>
      <c r="X112" s="21"/>
      <c r="Y112" s="28"/>
      <c r="Z112" s="21">
        <f t="shared" si="7"/>
        <v>5</v>
      </c>
      <c r="AA112" s="25" t="s">
        <v>292</v>
      </c>
      <c r="AB112" s="21" t="s">
        <v>142</v>
      </c>
      <c r="AC112" s="21"/>
      <c r="AE112" s="90" t="s">
        <v>457</v>
      </c>
      <c r="AF112" s="82"/>
    </row>
    <row r="113" spans="1:32" s="19" customFormat="1" ht="13.9" customHeight="1" x14ac:dyDescent="0.2">
      <c r="A113" s="53">
        <v>0</v>
      </c>
      <c r="B113" s="53"/>
      <c r="C113" s="53">
        <f t="shared" si="6"/>
        <v>1</v>
      </c>
      <c r="D113" s="55"/>
      <c r="E113" s="55"/>
      <c r="F113" s="56"/>
      <c r="G113" s="54"/>
      <c r="H113" s="54"/>
      <c r="I113" s="56"/>
      <c r="J113" s="54"/>
      <c r="K113" s="56"/>
      <c r="L113" s="56"/>
      <c r="M113" s="56">
        <v>1</v>
      </c>
      <c r="N113" s="58"/>
      <c r="O113" s="52" t="s">
        <v>361</v>
      </c>
      <c r="P113" s="15" t="s">
        <v>511</v>
      </c>
      <c r="Q113" s="15">
        <v>109</v>
      </c>
      <c r="R113" s="16" t="s">
        <v>341</v>
      </c>
      <c r="S113" s="20" t="s">
        <v>159</v>
      </c>
      <c r="T113" s="21">
        <v>1959</v>
      </c>
      <c r="U113" s="28" t="s">
        <v>126</v>
      </c>
      <c r="V113" s="21">
        <v>1979</v>
      </c>
      <c r="W113" s="28"/>
      <c r="X113" s="21"/>
      <c r="Y113" s="28" t="s">
        <v>340</v>
      </c>
      <c r="Z113" s="21">
        <f t="shared" si="7"/>
        <v>31</v>
      </c>
      <c r="AA113" s="25" t="s">
        <v>160</v>
      </c>
      <c r="AB113" s="21" t="s">
        <v>105</v>
      </c>
      <c r="AC113" s="21"/>
      <c r="AE113" s="90" t="s">
        <v>426</v>
      </c>
      <c r="AF113" s="82"/>
    </row>
    <row r="114" spans="1:32" s="19" customFormat="1" ht="13.9" customHeight="1" x14ac:dyDescent="0.2">
      <c r="A114" s="53">
        <v>0</v>
      </c>
      <c r="B114" s="53"/>
      <c r="C114" s="53">
        <f t="shared" si="6"/>
        <v>1</v>
      </c>
      <c r="D114" s="55"/>
      <c r="E114" s="55"/>
      <c r="F114" s="56"/>
      <c r="G114" s="54">
        <v>1</v>
      </c>
      <c r="H114" s="54"/>
      <c r="I114" s="56"/>
      <c r="J114" s="54"/>
      <c r="K114" s="56"/>
      <c r="L114" s="56"/>
      <c r="M114" s="56">
        <v>1</v>
      </c>
      <c r="N114" s="58"/>
      <c r="O114" s="52" t="s">
        <v>361</v>
      </c>
      <c r="P114" s="15" t="s">
        <v>533</v>
      </c>
      <c r="Q114" s="15">
        <v>110</v>
      </c>
      <c r="R114" s="16"/>
      <c r="S114" s="20" t="s">
        <v>532</v>
      </c>
      <c r="T114" s="21">
        <v>1966</v>
      </c>
      <c r="U114" s="28" t="s">
        <v>534</v>
      </c>
      <c r="V114" s="21">
        <v>1992</v>
      </c>
      <c r="W114" s="28" t="s">
        <v>535</v>
      </c>
      <c r="X114" s="21">
        <v>1995</v>
      </c>
      <c r="Y114" s="28" t="s">
        <v>211</v>
      </c>
      <c r="Z114" s="21">
        <f t="shared" si="7"/>
        <v>18</v>
      </c>
      <c r="AA114" s="25" t="s">
        <v>536</v>
      </c>
      <c r="AB114" s="21" t="s">
        <v>105</v>
      </c>
      <c r="AC114" s="21"/>
      <c r="AE114" s="90" t="s">
        <v>537</v>
      </c>
      <c r="AF114" s="82"/>
    </row>
    <row r="115" spans="1:32" s="19" customFormat="1" ht="13.9" customHeight="1" x14ac:dyDescent="0.2">
      <c r="A115" s="53">
        <v>0</v>
      </c>
      <c r="B115" s="53"/>
      <c r="C115" s="53">
        <f t="shared" si="6"/>
        <v>1</v>
      </c>
      <c r="D115" s="55"/>
      <c r="E115" s="55"/>
      <c r="F115" s="56"/>
      <c r="G115" s="54"/>
      <c r="H115" s="54"/>
      <c r="I115" s="56"/>
      <c r="J115" s="54"/>
      <c r="K115" s="56"/>
      <c r="L115" s="56"/>
      <c r="M115" s="56">
        <v>1</v>
      </c>
      <c r="N115" s="58"/>
      <c r="O115" s="52" t="s">
        <v>361</v>
      </c>
      <c r="P115" s="15" t="s">
        <v>512</v>
      </c>
      <c r="Q115" s="15">
        <v>111</v>
      </c>
      <c r="R115" s="16"/>
      <c r="S115" s="20" t="s">
        <v>204</v>
      </c>
      <c r="T115" s="21">
        <v>1978</v>
      </c>
      <c r="U115" s="28" t="s">
        <v>277</v>
      </c>
      <c r="V115" s="21">
        <v>1999</v>
      </c>
      <c r="W115" s="28"/>
      <c r="X115" s="21"/>
      <c r="Y115" s="28" t="s">
        <v>316</v>
      </c>
      <c r="Z115" s="21">
        <f t="shared" si="7"/>
        <v>11</v>
      </c>
      <c r="AA115" s="25" t="s">
        <v>205</v>
      </c>
      <c r="AB115" s="21" t="s">
        <v>121</v>
      </c>
      <c r="AC115" s="21"/>
      <c r="AE115" s="90" t="s">
        <v>427</v>
      </c>
      <c r="AF115" s="82"/>
    </row>
    <row r="116" spans="1:32" s="19" customFormat="1" x14ac:dyDescent="0.2">
      <c r="A116" s="53">
        <v>0</v>
      </c>
      <c r="B116" s="53">
        <v>1</v>
      </c>
      <c r="C116" s="53">
        <f t="shared" si="6"/>
        <v>1</v>
      </c>
      <c r="D116" s="55"/>
      <c r="E116" s="55"/>
      <c r="F116" s="56"/>
      <c r="G116" s="54"/>
      <c r="H116" s="54"/>
      <c r="I116" s="56"/>
      <c r="J116" s="54"/>
      <c r="K116" s="56"/>
      <c r="L116" s="56">
        <v>1</v>
      </c>
      <c r="M116" s="56"/>
      <c r="N116" s="58"/>
      <c r="O116" s="52" t="s">
        <v>357</v>
      </c>
      <c r="P116" s="15" t="s">
        <v>513</v>
      </c>
      <c r="Q116" s="15">
        <v>112</v>
      </c>
      <c r="R116" s="16" t="s">
        <v>344</v>
      </c>
      <c r="S116" s="20" t="s">
        <v>272</v>
      </c>
      <c r="T116" s="21">
        <v>1967</v>
      </c>
      <c r="U116" s="28" t="s">
        <v>274</v>
      </c>
      <c r="V116" s="21">
        <v>1986</v>
      </c>
      <c r="W116" s="28"/>
      <c r="X116" s="21"/>
      <c r="Y116" s="28"/>
      <c r="Z116" s="21">
        <f t="shared" si="7"/>
        <v>24</v>
      </c>
      <c r="AA116" s="25" t="s">
        <v>273</v>
      </c>
      <c r="AB116" s="21" t="s">
        <v>121</v>
      </c>
      <c r="AC116" s="21"/>
      <c r="AE116" s="90" t="s">
        <v>454</v>
      </c>
      <c r="AF116" s="25"/>
    </row>
    <row r="117" spans="1:32" s="19" customFormat="1" ht="13.9" customHeight="1" x14ac:dyDescent="0.2">
      <c r="A117" s="53">
        <v>0</v>
      </c>
      <c r="B117" s="53">
        <v>1</v>
      </c>
      <c r="C117" s="53">
        <f t="shared" si="6"/>
        <v>1</v>
      </c>
      <c r="D117" s="55"/>
      <c r="E117" s="55"/>
      <c r="F117" s="56"/>
      <c r="G117" s="54"/>
      <c r="H117" s="54"/>
      <c r="I117" s="56"/>
      <c r="J117" s="54"/>
      <c r="K117" s="56"/>
      <c r="L117" s="56">
        <v>1</v>
      </c>
      <c r="M117" s="56"/>
      <c r="N117" s="58"/>
      <c r="O117" s="52" t="s">
        <v>357</v>
      </c>
      <c r="P117" s="15" t="s">
        <v>516</v>
      </c>
      <c r="Q117" s="15">
        <v>113</v>
      </c>
      <c r="R117" s="16"/>
      <c r="S117" s="20" t="s">
        <v>191</v>
      </c>
      <c r="T117" s="21">
        <v>1948</v>
      </c>
      <c r="U117" s="25" t="s">
        <v>162</v>
      </c>
      <c r="V117" s="21">
        <v>1975</v>
      </c>
      <c r="W117" s="25"/>
      <c r="X117" s="21"/>
      <c r="Y117" s="28"/>
      <c r="Z117" s="21">
        <f t="shared" si="7"/>
        <v>35</v>
      </c>
      <c r="AA117" s="25" t="s">
        <v>414</v>
      </c>
      <c r="AB117" s="21" t="s">
        <v>142</v>
      </c>
      <c r="AC117" s="21"/>
      <c r="AE117" s="90" t="s">
        <v>428</v>
      </c>
      <c r="AF117" s="82"/>
    </row>
    <row r="118" spans="1:32" s="19" customFormat="1" ht="13.9" customHeight="1" x14ac:dyDescent="0.2">
      <c r="A118" s="53">
        <v>0</v>
      </c>
      <c r="B118" s="53">
        <v>1</v>
      </c>
      <c r="C118" s="53">
        <f t="shared" si="6"/>
        <v>1</v>
      </c>
      <c r="D118" s="55"/>
      <c r="E118" s="55"/>
      <c r="F118" s="56"/>
      <c r="G118" s="54"/>
      <c r="H118" s="54"/>
      <c r="I118" s="56"/>
      <c r="J118" s="54"/>
      <c r="K118" s="56"/>
      <c r="L118" s="56">
        <v>1</v>
      </c>
      <c r="M118" s="56"/>
      <c r="N118" s="58"/>
      <c r="O118" s="52" t="s">
        <v>358</v>
      </c>
      <c r="P118" s="15" t="s">
        <v>514</v>
      </c>
      <c r="Q118" s="15">
        <v>114</v>
      </c>
      <c r="R118" s="16"/>
      <c r="S118" s="20" t="s">
        <v>230</v>
      </c>
      <c r="T118" s="21">
        <v>1965</v>
      </c>
      <c r="U118" s="25" t="s">
        <v>151</v>
      </c>
      <c r="V118" s="21">
        <v>1984</v>
      </c>
      <c r="W118" s="25"/>
      <c r="X118" s="21"/>
      <c r="Y118" s="28"/>
      <c r="Z118" s="21">
        <f t="shared" si="7"/>
        <v>26</v>
      </c>
      <c r="AA118" s="25" t="s">
        <v>339</v>
      </c>
      <c r="AB118" s="21" t="s">
        <v>142</v>
      </c>
      <c r="AC118" s="21"/>
      <c r="AE118" s="94" t="s">
        <v>425</v>
      </c>
      <c r="AF118" s="25"/>
    </row>
    <row r="119" spans="1:32" s="19" customFormat="1" ht="13.9" customHeight="1" x14ac:dyDescent="0.2">
      <c r="A119" s="53">
        <v>0</v>
      </c>
      <c r="B119" s="53">
        <v>1</v>
      </c>
      <c r="C119" s="53">
        <f t="shared" si="6"/>
        <v>1</v>
      </c>
      <c r="D119" s="55"/>
      <c r="E119" s="55"/>
      <c r="F119" s="56"/>
      <c r="G119" s="54"/>
      <c r="H119" s="54"/>
      <c r="I119" s="56"/>
      <c r="J119" s="54"/>
      <c r="K119" s="56"/>
      <c r="L119" s="56">
        <v>1</v>
      </c>
      <c r="M119" s="56"/>
      <c r="N119" s="58"/>
      <c r="O119" s="52" t="s">
        <v>357</v>
      </c>
      <c r="P119" s="15" t="s">
        <v>579</v>
      </c>
      <c r="Q119" s="15">
        <v>115</v>
      </c>
      <c r="R119" s="16"/>
      <c r="S119" s="20" t="s">
        <v>580</v>
      </c>
      <c r="T119" s="21">
        <v>1965</v>
      </c>
      <c r="U119" s="28" t="s">
        <v>581</v>
      </c>
      <c r="V119" s="21">
        <v>1985</v>
      </c>
      <c r="W119" s="28"/>
      <c r="X119" s="21"/>
      <c r="Y119" s="28"/>
      <c r="Z119" s="21">
        <f t="shared" si="7"/>
        <v>25</v>
      </c>
      <c r="AA119" s="25" t="s">
        <v>414</v>
      </c>
      <c r="AB119" s="21" t="s">
        <v>142</v>
      </c>
      <c r="AC119" s="21"/>
      <c r="AE119" s="90" t="s">
        <v>428</v>
      </c>
      <c r="AF119" s="82"/>
    </row>
    <row r="120" spans="1:32" s="19" customFormat="1" ht="13.9" customHeight="1" x14ac:dyDescent="0.2">
      <c r="A120" s="53">
        <v>0</v>
      </c>
      <c r="B120" s="53">
        <v>1</v>
      </c>
      <c r="C120" s="53">
        <f t="shared" si="6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517</v>
      </c>
      <c r="Q120" s="15">
        <v>116</v>
      </c>
      <c r="R120" s="16"/>
      <c r="S120" s="20" t="s">
        <v>236</v>
      </c>
      <c r="T120" s="21">
        <v>1970</v>
      </c>
      <c r="U120" s="25" t="s">
        <v>264</v>
      </c>
      <c r="V120" s="21">
        <v>1987</v>
      </c>
      <c r="W120" s="25"/>
      <c r="X120" s="21"/>
      <c r="Y120" s="28"/>
      <c r="Z120" s="21">
        <f t="shared" si="7"/>
        <v>23</v>
      </c>
      <c r="AA120" s="25" t="s">
        <v>414</v>
      </c>
      <c r="AB120" s="21" t="s">
        <v>142</v>
      </c>
      <c r="AC120" s="21"/>
      <c r="AE120" s="90" t="s">
        <v>428</v>
      </c>
      <c r="AF120" s="82"/>
    </row>
    <row r="121" spans="1:32" s="19" customFormat="1" ht="13.9" customHeight="1" x14ac:dyDescent="0.2">
      <c r="A121" s="53">
        <v>0</v>
      </c>
      <c r="B121" s="53">
        <v>1</v>
      </c>
      <c r="C121" s="53">
        <f t="shared" si="6"/>
        <v>1</v>
      </c>
      <c r="D121" s="55"/>
      <c r="E121" s="55"/>
      <c r="F121" s="56"/>
      <c r="G121" s="54"/>
      <c r="H121" s="54"/>
      <c r="I121" s="56"/>
      <c r="J121" s="54"/>
      <c r="K121" s="56"/>
      <c r="L121" s="56">
        <v>1</v>
      </c>
      <c r="M121" s="56"/>
      <c r="N121" s="58"/>
      <c r="O121" s="52" t="s">
        <v>358</v>
      </c>
      <c r="P121" s="15" t="s">
        <v>515</v>
      </c>
      <c r="Q121" s="15">
        <v>117</v>
      </c>
      <c r="R121" s="16"/>
      <c r="S121" s="20" t="s">
        <v>163</v>
      </c>
      <c r="T121" s="21">
        <v>1956</v>
      </c>
      <c r="U121" s="28"/>
      <c r="V121" s="21">
        <v>1989</v>
      </c>
      <c r="W121" s="28"/>
      <c r="X121" s="21"/>
      <c r="Y121" s="28"/>
      <c r="Z121" s="21">
        <f t="shared" si="7"/>
        <v>21</v>
      </c>
      <c r="AA121" s="25" t="s">
        <v>339</v>
      </c>
      <c r="AB121" s="21" t="s">
        <v>142</v>
      </c>
      <c r="AC121" s="21"/>
      <c r="AE121" s="94" t="s">
        <v>425</v>
      </c>
      <c r="AF121" s="25"/>
    </row>
    <row r="122" spans="1:32" s="19" customFormat="1" ht="13.9" customHeight="1" x14ac:dyDescent="0.2">
      <c r="A122" s="53">
        <v>0</v>
      </c>
      <c r="B122" s="53">
        <v>1</v>
      </c>
      <c r="C122" s="53">
        <f t="shared" si="6"/>
        <v>1</v>
      </c>
      <c r="D122" s="55"/>
      <c r="E122" s="55"/>
      <c r="F122" s="56"/>
      <c r="G122" s="54"/>
      <c r="H122" s="54"/>
      <c r="I122" s="56"/>
      <c r="J122" s="54"/>
      <c r="K122" s="56"/>
      <c r="L122" s="56">
        <v>1</v>
      </c>
      <c r="M122" s="56"/>
      <c r="N122" s="58"/>
      <c r="O122" s="52" t="s">
        <v>357</v>
      </c>
      <c r="P122" s="15" t="s">
        <v>519</v>
      </c>
      <c r="Q122" s="15">
        <v>118</v>
      </c>
      <c r="R122" s="16"/>
      <c r="S122" s="20" t="s">
        <v>293</v>
      </c>
      <c r="T122" s="21">
        <v>1969</v>
      </c>
      <c r="U122" s="28" t="s">
        <v>245</v>
      </c>
      <c r="V122" s="21">
        <v>1988</v>
      </c>
      <c r="W122" s="28"/>
      <c r="X122" s="21"/>
      <c r="Y122" s="28"/>
      <c r="Z122" s="21">
        <f t="shared" si="7"/>
        <v>22</v>
      </c>
      <c r="AA122" s="25" t="s">
        <v>414</v>
      </c>
      <c r="AB122" s="21" t="s">
        <v>142</v>
      </c>
      <c r="AC122" s="21"/>
      <c r="AE122" s="90" t="s">
        <v>428</v>
      </c>
      <c r="AF122" s="82"/>
    </row>
    <row r="123" spans="1:32" s="19" customFormat="1" ht="13.9" customHeight="1" x14ac:dyDescent="0.2">
      <c r="A123" s="53">
        <v>0</v>
      </c>
      <c r="B123" s="53">
        <v>1</v>
      </c>
      <c r="C123" s="53">
        <f t="shared" si="6"/>
        <v>0</v>
      </c>
      <c r="D123" s="55"/>
      <c r="E123" s="55"/>
      <c r="F123" s="56"/>
      <c r="G123" s="54"/>
      <c r="H123" s="54"/>
      <c r="I123" s="56"/>
      <c r="J123" s="54"/>
      <c r="K123" s="56"/>
      <c r="L123" s="56">
        <v>1</v>
      </c>
      <c r="M123" s="56"/>
      <c r="N123" s="58"/>
      <c r="O123" s="52" t="s">
        <v>361</v>
      </c>
      <c r="P123" s="15" t="s">
        <v>518</v>
      </c>
      <c r="Q123" s="15">
        <v>119</v>
      </c>
      <c r="R123" s="16"/>
      <c r="S123" s="20" t="s">
        <v>257</v>
      </c>
      <c r="T123" s="21">
        <v>1953</v>
      </c>
      <c r="U123" s="28" t="s">
        <v>256</v>
      </c>
      <c r="V123" s="21">
        <v>2004</v>
      </c>
      <c r="W123" s="28"/>
      <c r="X123" s="21"/>
      <c r="Y123" s="28"/>
      <c r="Z123" s="21">
        <f t="shared" si="7"/>
        <v>6</v>
      </c>
      <c r="AA123" s="25" t="s">
        <v>339</v>
      </c>
      <c r="AB123" s="21" t="s">
        <v>142</v>
      </c>
      <c r="AC123" s="21"/>
      <c r="AE123" s="94" t="s">
        <v>425</v>
      </c>
      <c r="AF123" s="25"/>
    </row>
    <row r="124" spans="1:32" s="19" customFormat="1" ht="13.9" customHeight="1" x14ac:dyDescent="0.2">
      <c r="A124" s="53">
        <v>0</v>
      </c>
      <c r="B124" s="53"/>
      <c r="C124" s="53">
        <f t="shared" si="6"/>
        <v>1</v>
      </c>
      <c r="D124" s="55"/>
      <c r="E124" s="55"/>
      <c r="F124" s="56"/>
      <c r="G124" s="54"/>
      <c r="H124" s="54"/>
      <c r="I124" s="56"/>
      <c r="J124" s="54"/>
      <c r="K124" s="56"/>
      <c r="L124" s="56"/>
      <c r="M124" s="56">
        <v>1</v>
      </c>
      <c r="N124" s="58"/>
      <c r="O124" s="52" t="s">
        <v>358</v>
      </c>
      <c r="P124" s="15" t="s">
        <v>520</v>
      </c>
      <c r="Q124" s="15">
        <v>120</v>
      </c>
      <c r="R124" s="16" t="s">
        <v>345</v>
      </c>
      <c r="S124" s="20" t="s">
        <v>167</v>
      </c>
      <c r="T124" s="21">
        <v>1947</v>
      </c>
      <c r="U124" s="28" t="s">
        <v>126</v>
      </c>
      <c r="V124" s="21">
        <v>1965</v>
      </c>
      <c r="W124" s="28"/>
      <c r="X124" s="21"/>
      <c r="Y124" s="28"/>
      <c r="Z124" s="21">
        <f t="shared" si="7"/>
        <v>45</v>
      </c>
      <c r="AA124" s="25" t="s">
        <v>168</v>
      </c>
      <c r="AB124" s="21" t="s">
        <v>147</v>
      </c>
      <c r="AC124" s="21"/>
      <c r="AE124" s="90" t="s">
        <v>424</v>
      </c>
      <c r="AF124" s="82"/>
    </row>
    <row r="125" spans="1:32" s="19" customFormat="1" ht="13.9" customHeight="1" x14ac:dyDescent="0.2">
      <c r="A125" s="53">
        <v>0</v>
      </c>
      <c r="B125" s="53">
        <v>1</v>
      </c>
      <c r="C125" s="53">
        <f t="shared" si="6"/>
        <v>1</v>
      </c>
      <c r="D125" s="55"/>
      <c r="E125" s="55"/>
      <c r="F125" s="56"/>
      <c r="G125" s="54"/>
      <c r="H125" s="54"/>
      <c r="I125" s="56"/>
      <c r="J125" s="54"/>
      <c r="K125" s="56"/>
      <c r="L125" s="56"/>
      <c r="M125" s="56">
        <v>1</v>
      </c>
      <c r="N125" s="58"/>
      <c r="O125" s="52" t="s">
        <v>361</v>
      </c>
      <c r="P125" s="15" t="s">
        <v>521</v>
      </c>
      <c r="Q125" s="15">
        <v>121</v>
      </c>
      <c r="R125" s="16"/>
      <c r="S125" s="20" t="s">
        <v>170</v>
      </c>
      <c r="T125" s="21">
        <v>1961</v>
      </c>
      <c r="U125" s="28" t="s">
        <v>169</v>
      </c>
      <c r="V125" s="21">
        <v>1980</v>
      </c>
      <c r="W125" s="28"/>
      <c r="X125" s="21"/>
      <c r="Y125" s="28"/>
      <c r="Z125" s="21">
        <f t="shared" si="7"/>
        <v>30</v>
      </c>
      <c r="AA125" s="25" t="s">
        <v>169</v>
      </c>
      <c r="AB125" s="21" t="s">
        <v>147</v>
      </c>
      <c r="AC125" s="21"/>
      <c r="AE125" s="90" t="s">
        <v>429</v>
      </c>
      <c r="AF125" s="82"/>
    </row>
    <row r="126" spans="1:32" s="19" customFormat="1" ht="13.9" customHeight="1" x14ac:dyDescent="0.2">
      <c r="A126" s="53">
        <v>0</v>
      </c>
      <c r="B126" s="53"/>
      <c r="C126" s="53">
        <f t="shared" si="6"/>
        <v>1</v>
      </c>
      <c r="D126" s="55"/>
      <c r="E126" s="55"/>
      <c r="F126" s="56"/>
      <c r="G126" s="54"/>
      <c r="H126" s="54"/>
      <c r="I126" s="56"/>
      <c r="J126" s="54"/>
      <c r="K126" s="56"/>
      <c r="L126" s="56"/>
      <c r="M126" s="56">
        <v>1</v>
      </c>
      <c r="N126" s="58"/>
      <c r="O126" s="52" t="s">
        <v>359</v>
      </c>
      <c r="P126" s="15" t="s">
        <v>522</v>
      </c>
      <c r="Q126" s="15">
        <v>122</v>
      </c>
      <c r="R126" s="16"/>
      <c r="S126" s="20" t="s">
        <v>171</v>
      </c>
      <c r="T126" s="21">
        <v>1960</v>
      </c>
      <c r="U126" s="28"/>
      <c r="V126" s="21">
        <v>1984</v>
      </c>
      <c r="W126" s="28"/>
      <c r="X126" s="21"/>
      <c r="Y126" s="28"/>
      <c r="Z126" s="21">
        <f t="shared" si="7"/>
        <v>26</v>
      </c>
      <c r="AA126" s="25" t="s">
        <v>172</v>
      </c>
      <c r="AB126" s="21" t="s">
        <v>147</v>
      </c>
      <c r="AC126" s="21"/>
      <c r="AE126" s="90" t="s">
        <v>430</v>
      </c>
      <c r="AF126" s="82"/>
    </row>
    <row r="127" spans="1:32" s="19" customFormat="1" ht="13.9" customHeight="1" x14ac:dyDescent="0.2">
      <c r="A127" s="53">
        <v>0</v>
      </c>
      <c r="B127" s="53"/>
      <c r="C127" s="53">
        <f>IF(Z127&gt;=10,1,0)</f>
        <v>0</v>
      </c>
      <c r="D127" s="55"/>
      <c r="E127" s="55"/>
      <c r="F127" s="56"/>
      <c r="G127" s="54"/>
      <c r="H127" s="54"/>
      <c r="I127" s="56"/>
      <c r="J127" s="54"/>
      <c r="K127" s="56"/>
      <c r="L127" s="56"/>
      <c r="M127" s="56"/>
      <c r="N127" s="58">
        <v>1</v>
      </c>
      <c r="O127" s="52" t="s">
        <v>360</v>
      </c>
      <c r="P127" s="15" t="s">
        <v>526</v>
      </c>
      <c r="Q127" s="15">
        <v>123</v>
      </c>
      <c r="R127" s="16" t="s">
        <v>365</v>
      </c>
      <c r="S127" s="27" t="s">
        <v>649</v>
      </c>
      <c r="T127" s="21">
        <v>1992</v>
      </c>
      <c r="U127" s="28" t="s">
        <v>265</v>
      </c>
      <c r="V127" s="21"/>
      <c r="W127" s="28"/>
      <c r="X127" s="21"/>
      <c r="Y127" s="25"/>
      <c r="Z127" s="21"/>
      <c r="AA127" s="25" t="s">
        <v>265</v>
      </c>
      <c r="AB127" s="21" t="s">
        <v>149</v>
      </c>
      <c r="AC127" s="21"/>
      <c r="AE127" s="82" t="s">
        <v>380</v>
      </c>
      <c r="AF127" s="82"/>
    </row>
    <row r="128" spans="1:32" s="19" customFormat="1" ht="13.9" customHeight="1" x14ac:dyDescent="0.2">
      <c r="A128" s="53">
        <v>0</v>
      </c>
      <c r="B128" s="53"/>
      <c r="C128" s="53">
        <f t="shared" si="6"/>
        <v>0</v>
      </c>
      <c r="D128" s="55"/>
      <c r="E128" s="55"/>
      <c r="F128" s="56"/>
      <c r="G128" s="54"/>
      <c r="H128" s="54"/>
      <c r="I128" s="56"/>
      <c r="J128" s="54"/>
      <c r="K128" s="56">
        <v>1</v>
      </c>
      <c r="L128" s="56"/>
      <c r="M128" s="56"/>
      <c r="N128" s="58"/>
      <c r="O128" s="52" t="s">
        <v>360</v>
      </c>
      <c r="P128" s="15" t="s">
        <v>526</v>
      </c>
      <c r="Q128" s="15">
        <v>124</v>
      </c>
      <c r="R128" s="16"/>
      <c r="S128" s="27" t="s">
        <v>296</v>
      </c>
      <c r="T128" s="21">
        <v>1990</v>
      </c>
      <c r="U128" s="28" t="s">
        <v>235</v>
      </c>
      <c r="V128" s="21"/>
      <c r="W128" s="28"/>
      <c r="X128" s="21"/>
      <c r="Y128" s="25" t="s">
        <v>173</v>
      </c>
      <c r="Z128" s="21"/>
      <c r="AA128" s="25" t="s">
        <v>174</v>
      </c>
      <c r="AB128" s="21" t="s">
        <v>175</v>
      </c>
      <c r="AC128" s="21"/>
      <c r="AE128" s="82" t="s">
        <v>381</v>
      </c>
      <c r="AF128" s="82"/>
    </row>
    <row r="129" spans="1:32" s="19" customFormat="1" ht="13.9" customHeight="1" x14ac:dyDescent="0.2">
      <c r="A129" s="53">
        <v>0</v>
      </c>
      <c r="B129" s="53"/>
      <c r="C129" s="53">
        <f t="shared" si="6"/>
        <v>0</v>
      </c>
      <c r="D129" s="55"/>
      <c r="E129" s="55"/>
      <c r="F129" s="56"/>
      <c r="G129" s="54"/>
      <c r="H129" s="54"/>
      <c r="I129" s="56"/>
      <c r="J129" s="54"/>
      <c r="K129" s="56">
        <v>1</v>
      </c>
      <c r="L129" s="56"/>
      <c r="M129" s="56"/>
      <c r="N129" s="58"/>
      <c r="O129" s="52" t="s">
        <v>358</v>
      </c>
      <c r="P129" s="15" t="s">
        <v>527</v>
      </c>
      <c r="Q129" s="15">
        <v>125</v>
      </c>
      <c r="R129" s="42"/>
      <c r="S129" s="27" t="s">
        <v>297</v>
      </c>
      <c r="T129" s="21">
        <v>1988</v>
      </c>
      <c r="U129" s="28" t="s">
        <v>235</v>
      </c>
      <c r="V129" s="21"/>
      <c r="W129" s="28"/>
      <c r="X129" s="21"/>
      <c r="Y129" s="25" t="s">
        <v>173</v>
      </c>
      <c r="Z129" s="21"/>
      <c r="AA129" s="25" t="s">
        <v>174</v>
      </c>
      <c r="AB129" s="21" t="s">
        <v>175</v>
      </c>
      <c r="AC129" s="21"/>
      <c r="AE129" s="82" t="s">
        <v>381</v>
      </c>
      <c r="AF129" s="82"/>
    </row>
    <row r="130" spans="1:32" s="19" customFormat="1" ht="13.9" customHeight="1" x14ac:dyDescent="0.2">
      <c r="A130" s="53">
        <v>0</v>
      </c>
      <c r="B130" s="53"/>
      <c r="C130" s="53">
        <f t="shared" si="6"/>
        <v>0</v>
      </c>
      <c r="D130" s="55"/>
      <c r="E130" s="55"/>
      <c r="F130" s="56"/>
      <c r="G130" s="54"/>
      <c r="H130" s="54"/>
      <c r="I130" s="56"/>
      <c r="J130" s="54"/>
      <c r="K130" s="56">
        <v>1</v>
      </c>
      <c r="L130" s="56"/>
      <c r="M130" s="56"/>
      <c r="N130" s="58"/>
      <c r="O130" s="52" t="s">
        <v>359</v>
      </c>
      <c r="P130" s="15" t="s">
        <v>542</v>
      </c>
      <c r="Q130" s="15">
        <v>126</v>
      </c>
      <c r="R130" s="42"/>
      <c r="S130" s="27" t="s">
        <v>538</v>
      </c>
      <c r="T130" s="21">
        <v>1992</v>
      </c>
      <c r="U130" s="28" t="s">
        <v>235</v>
      </c>
      <c r="V130" s="21"/>
      <c r="W130" s="28"/>
      <c r="X130" s="21"/>
      <c r="Y130" s="25" t="s">
        <v>176</v>
      </c>
      <c r="Z130" s="21"/>
      <c r="AA130" s="25" t="s">
        <v>174</v>
      </c>
      <c r="AB130" s="21" t="s">
        <v>175</v>
      </c>
      <c r="AC130" s="21"/>
      <c r="AE130" s="82" t="s">
        <v>381</v>
      </c>
      <c r="AF130" s="82"/>
    </row>
    <row r="131" spans="1:32" s="19" customFormat="1" ht="13.9" customHeight="1" x14ac:dyDescent="0.2">
      <c r="A131" s="53">
        <v>0</v>
      </c>
      <c r="B131" s="53"/>
      <c r="C131" s="53">
        <f t="shared" si="6"/>
        <v>0</v>
      </c>
      <c r="D131" s="55"/>
      <c r="E131" s="55"/>
      <c r="F131" s="56"/>
      <c r="G131" s="54"/>
      <c r="H131" s="54"/>
      <c r="I131" s="56"/>
      <c r="J131" s="54"/>
      <c r="K131" s="56">
        <v>1</v>
      </c>
      <c r="L131" s="56"/>
      <c r="M131" s="56"/>
      <c r="N131" s="58"/>
      <c r="O131" s="52" t="s">
        <v>361</v>
      </c>
      <c r="P131" s="15" t="s">
        <v>543</v>
      </c>
      <c r="Q131" s="15">
        <v>127</v>
      </c>
      <c r="R131" s="42"/>
      <c r="S131" s="27" t="s">
        <v>539</v>
      </c>
      <c r="T131" s="21">
        <v>1992</v>
      </c>
      <c r="U131" s="28" t="s">
        <v>235</v>
      </c>
      <c r="V131" s="21"/>
      <c r="W131" s="28"/>
      <c r="X131" s="21"/>
      <c r="Y131" s="25" t="s">
        <v>176</v>
      </c>
      <c r="Z131" s="21"/>
      <c r="AA131" s="25" t="s">
        <v>174</v>
      </c>
      <c r="AB131" s="21" t="s">
        <v>175</v>
      </c>
      <c r="AC131" s="21"/>
      <c r="AE131" s="82" t="s">
        <v>381</v>
      </c>
      <c r="AF131" s="82"/>
    </row>
    <row r="132" spans="1:32" s="19" customFormat="1" ht="13.9" customHeight="1" x14ac:dyDescent="0.2">
      <c r="A132" s="53">
        <v>0</v>
      </c>
      <c r="B132" s="53"/>
      <c r="C132" s="53">
        <f t="shared" si="6"/>
        <v>0</v>
      </c>
      <c r="D132" s="55"/>
      <c r="E132" s="55"/>
      <c r="F132" s="56"/>
      <c r="G132" s="54"/>
      <c r="H132" s="54"/>
      <c r="I132" s="56"/>
      <c r="J132" s="54"/>
      <c r="K132" s="56">
        <v>1</v>
      </c>
      <c r="L132" s="56"/>
      <c r="M132" s="56"/>
      <c r="N132" s="58"/>
      <c r="O132" s="52" t="s">
        <v>358</v>
      </c>
      <c r="P132" s="95" t="s">
        <v>541</v>
      </c>
      <c r="Q132" s="15">
        <v>128</v>
      </c>
      <c r="R132" s="42"/>
      <c r="S132" s="27" t="s">
        <v>540</v>
      </c>
      <c r="T132" s="21">
        <v>1993</v>
      </c>
      <c r="U132" s="28" t="s">
        <v>235</v>
      </c>
      <c r="V132" s="21"/>
      <c r="W132" s="28"/>
      <c r="X132" s="21"/>
      <c r="Y132" s="25" t="s">
        <v>176</v>
      </c>
      <c r="Z132" s="21"/>
      <c r="AA132" s="25" t="s">
        <v>174</v>
      </c>
      <c r="AB132" s="21" t="s">
        <v>175</v>
      </c>
      <c r="AC132" s="21"/>
      <c r="AE132" s="82" t="s">
        <v>381</v>
      </c>
      <c r="AF132" s="82"/>
    </row>
    <row r="133" spans="1:32" s="19" customFormat="1" ht="13.9" customHeight="1" x14ac:dyDescent="0.2">
      <c r="A133" s="53">
        <v>0</v>
      </c>
      <c r="B133" s="53"/>
      <c r="C133" s="53">
        <f t="shared" si="6"/>
        <v>0</v>
      </c>
      <c r="D133" s="55"/>
      <c r="E133" s="55"/>
      <c r="F133" s="56"/>
      <c r="G133" s="54"/>
      <c r="H133" s="54"/>
      <c r="I133" s="56"/>
      <c r="J133" s="54"/>
      <c r="K133" s="56">
        <v>1</v>
      </c>
      <c r="L133" s="56"/>
      <c r="M133" s="56"/>
      <c r="N133" s="58"/>
      <c r="O133" s="52" t="s">
        <v>358</v>
      </c>
      <c r="P133" s="95" t="s">
        <v>590</v>
      </c>
      <c r="Q133" s="15">
        <v>129</v>
      </c>
      <c r="R133" s="42"/>
      <c r="S133" s="27" t="s">
        <v>591</v>
      </c>
      <c r="T133" s="21">
        <v>1992</v>
      </c>
      <c r="U133" s="28" t="s">
        <v>235</v>
      </c>
      <c r="V133" s="21"/>
      <c r="W133" s="28"/>
      <c r="X133" s="21"/>
      <c r="Y133" s="25" t="s">
        <v>180</v>
      </c>
      <c r="Z133" s="21"/>
      <c r="AA133" s="25" t="s">
        <v>174</v>
      </c>
      <c r="AB133" s="17" t="s">
        <v>177</v>
      </c>
      <c r="AC133" s="21"/>
      <c r="AE133" s="82" t="s">
        <v>381</v>
      </c>
      <c r="AF133" s="82"/>
    </row>
    <row r="134" spans="1:32" s="19" customFormat="1" ht="13.9" customHeight="1" x14ac:dyDescent="0.2">
      <c r="A134" s="53">
        <v>0</v>
      </c>
      <c r="B134" s="53"/>
      <c r="C134" s="53">
        <f t="shared" si="6"/>
        <v>0</v>
      </c>
      <c r="D134" s="55"/>
      <c r="E134" s="55"/>
      <c r="F134" s="56"/>
      <c r="G134" s="54"/>
      <c r="H134" s="54"/>
      <c r="I134" s="56"/>
      <c r="J134" s="54"/>
      <c r="K134" s="56">
        <v>1</v>
      </c>
      <c r="L134" s="56"/>
      <c r="M134" s="56"/>
      <c r="N134" s="58"/>
      <c r="O134" s="52" t="s">
        <v>360</v>
      </c>
      <c r="P134" s="95" t="s">
        <v>594</v>
      </c>
      <c r="Q134" s="15">
        <v>130</v>
      </c>
      <c r="R134" s="42"/>
      <c r="S134" s="27" t="s">
        <v>595</v>
      </c>
      <c r="T134" s="21">
        <v>1992</v>
      </c>
      <c r="U134" s="28" t="s">
        <v>235</v>
      </c>
      <c r="V134" s="21"/>
      <c r="W134" s="28"/>
      <c r="X134" s="21"/>
      <c r="Y134" s="25" t="s">
        <v>180</v>
      </c>
      <c r="Z134" s="21"/>
      <c r="AA134" s="25" t="s">
        <v>174</v>
      </c>
      <c r="AB134" s="17" t="s">
        <v>177</v>
      </c>
      <c r="AC134" s="21"/>
      <c r="AE134" s="82" t="s">
        <v>381</v>
      </c>
      <c r="AF134" s="82"/>
    </row>
    <row r="135" spans="1:32" s="19" customFormat="1" ht="13.9" customHeight="1" x14ac:dyDescent="0.2">
      <c r="A135" s="53">
        <v>0</v>
      </c>
      <c r="B135" s="53"/>
      <c r="C135" s="53">
        <f t="shared" si="6"/>
        <v>0</v>
      </c>
      <c r="D135" s="55"/>
      <c r="E135" s="55"/>
      <c r="F135" s="56"/>
      <c r="G135" s="54"/>
      <c r="H135" s="54"/>
      <c r="I135" s="56"/>
      <c r="J135" s="54"/>
      <c r="K135" s="56">
        <v>1</v>
      </c>
      <c r="L135" s="56"/>
      <c r="M135" s="56"/>
      <c r="N135" s="58"/>
      <c r="O135" s="52" t="s">
        <v>361</v>
      </c>
      <c r="P135" s="95" t="s">
        <v>593</v>
      </c>
      <c r="Q135" s="15">
        <v>131</v>
      </c>
      <c r="R135" s="42"/>
      <c r="S135" s="27" t="s">
        <v>592</v>
      </c>
      <c r="T135" s="21">
        <v>1993</v>
      </c>
      <c r="U135" s="28" t="s">
        <v>235</v>
      </c>
      <c r="V135" s="21"/>
      <c r="W135" s="28"/>
      <c r="X135" s="21"/>
      <c r="Y135" s="25" t="s">
        <v>180</v>
      </c>
      <c r="Z135" s="21"/>
      <c r="AA135" s="25" t="s">
        <v>174</v>
      </c>
      <c r="AB135" s="17" t="s">
        <v>177</v>
      </c>
      <c r="AC135" s="21"/>
      <c r="AE135" s="82" t="s">
        <v>381</v>
      </c>
      <c r="AF135" s="82"/>
    </row>
    <row r="136" spans="1:32" s="19" customFormat="1" ht="13.9" customHeight="1" x14ac:dyDescent="0.2">
      <c r="A136" s="53">
        <v>0</v>
      </c>
      <c r="B136" s="53"/>
      <c r="C136" s="53">
        <f t="shared" si="6"/>
        <v>0</v>
      </c>
      <c r="D136" s="55"/>
      <c r="E136" s="55"/>
      <c r="F136" s="56"/>
      <c r="G136" s="54"/>
      <c r="H136" s="54"/>
      <c r="I136" s="56"/>
      <c r="J136" s="54"/>
      <c r="K136" s="56">
        <v>1</v>
      </c>
      <c r="L136" s="56"/>
      <c r="M136" s="56"/>
      <c r="N136" s="58"/>
      <c r="O136" s="52" t="s">
        <v>361</v>
      </c>
      <c r="P136" s="95" t="s">
        <v>623</v>
      </c>
      <c r="Q136" s="15">
        <v>132</v>
      </c>
      <c r="R136" s="42"/>
      <c r="S136" s="27" t="s">
        <v>622</v>
      </c>
      <c r="T136" s="21">
        <v>1994</v>
      </c>
      <c r="U136" s="28" t="s">
        <v>628</v>
      </c>
      <c r="V136" s="21"/>
      <c r="W136" s="28"/>
      <c r="X136" s="21"/>
      <c r="Y136" s="25" t="s">
        <v>182</v>
      </c>
      <c r="Z136" s="21"/>
      <c r="AA136" s="25" t="s">
        <v>174</v>
      </c>
      <c r="AB136" s="17" t="s">
        <v>177</v>
      </c>
      <c r="AC136" s="21"/>
      <c r="AE136" s="82" t="s">
        <v>381</v>
      </c>
      <c r="AF136" s="82"/>
    </row>
    <row r="137" spans="1:32" s="19" customFormat="1" ht="13.9" customHeight="1" x14ac:dyDescent="0.2">
      <c r="A137" s="53">
        <v>0</v>
      </c>
      <c r="B137" s="53"/>
      <c r="C137" s="53">
        <f t="shared" si="6"/>
        <v>0</v>
      </c>
      <c r="D137" s="55"/>
      <c r="E137" s="55"/>
      <c r="F137" s="56"/>
      <c r="G137" s="54"/>
      <c r="H137" s="54"/>
      <c r="I137" s="56"/>
      <c r="J137" s="54"/>
      <c r="K137" s="56">
        <v>1</v>
      </c>
      <c r="L137" s="56"/>
      <c r="M137" s="56"/>
      <c r="N137" s="58"/>
      <c r="O137" s="52" t="s">
        <v>361</v>
      </c>
      <c r="P137" s="95" t="s">
        <v>625</v>
      </c>
      <c r="Q137" s="15">
        <v>133</v>
      </c>
      <c r="R137" s="42"/>
      <c r="S137" s="27" t="s">
        <v>624</v>
      </c>
      <c r="T137" s="21">
        <v>1995</v>
      </c>
      <c r="U137" s="28" t="s">
        <v>628</v>
      </c>
      <c r="V137" s="21"/>
      <c r="W137" s="28"/>
      <c r="X137" s="21"/>
      <c r="Y137" s="25" t="s">
        <v>182</v>
      </c>
      <c r="Z137" s="21"/>
      <c r="AA137" s="25" t="s">
        <v>174</v>
      </c>
      <c r="AB137" s="17" t="s">
        <v>177</v>
      </c>
      <c r="AC137" s="21"/>
      <c r="AE137" s="82" t="s">
        <v>381</v>
      </c>
      <c r="AF137" s="82"/>
    </row>
    <row r="138" spans="1:32" s="19" customFormat="1" ht="13.9" customHeight="1" x14ac:dyDescent="0.2">
      <c r="A138" s="53">
        <v>0</v>
      </c>
      <c r="B138" s="53"/>
      <c r="C138" s="53">
        <f t="shared" si="6"/>
        <v>0</v>
      </c>
      <c r="D138" s="55"/>
      <c r="E138" s="55"/>
      <c r="F138" s="56"/>
      <c r="G138" s="54"/>
      <c r="H138" s="54"/>
      <c r="I138" s="56"/>
      <c r="J138" s="54"/>
      <c r="K138" s="56">
        <v>1</v>
      </c>
      <c r="L138" s="56"/>
      <c r="M138" s="56"/>
      <c r="N138" s="58"/>
      <c r="O138" s="52" t="s">
        <v>358</v>
      </c>
      <c r="P138" s="95" t="s">
        <v>627</v>
      </c>
      <c r="Q138" s="15">
        <v>134</v>
      </c>
      <c r="R138" s="42"/>
      <c r="S138" s="27" t="s">
        <v>626</v>
      </c>
      <c r="T138" s="21">
        <v>1995</v>
      </c>
      <c r="U138" s="28" t="s">
        <v>628</v>
      </c>
      <c r="V138" s="21"/>
      <c r="W138" s="28"/>
      <c r="X138" s="21"/>
      <c r="Y138" s="25" t="s">
        <v>182</v>
      </c>
      <c r="Z138" s="21"/>
      <c r="AA138" s="25" t="s">
        <v>174</v>
      </c>
      <c r="AB138" s="17" t="s">
        <v>177</v>
      </c>
      <c r="AC138" s="21"/>
      <c r="AE138" s="82" t="s">
        <v>381</v>
      </c>
      <c r="AF138" s="82"/>
    </row>
    <row r="139" spans="1:32" s="19" customFormat="1" ht="13.9" customHeight="1" x14ac:dyDescent="0.25">
      <c r="A139" s="66"/>
      <c r="B139" s="66"/>
      <c r="C139" s="66"/>
      <c r="D139" s="66"/>
      <c r="E139" s="66"/>
      <c r="F139" s="60"/>
      <c r="G139" s="60"/>
      <c r="H139" s="60"/>
      <c r="I139" s="60"/>
      <c r="J139" s="60"/>
      <c r="K139" s="60"/>
      <c r="L139" s="60"/>
      <c r="M139" s="60"/>
      <c r="N139" s="60"/>
      <c r="O139" s="67"/>
      <c r="P139" s="68"/>
      <c r="Q139" s="68"/>
      <c r="R139" s="44"/>
      <c r="S139" s="30" t="s">
        <v>183</v>
      </c>
      <c r="T139" s="31">
        <f>+Q138</f>
        <v>134</v>
      </c>
      <c r="U139" s="65" t="s">
        <v>615</v>
      </c>
      <c r="V139" s="32"/>
      <c r="W139" s="34"/>
      <c r="X139" s="32"/>
      <c r="Y139" s="40"/>
      <c r="Z139" s="33"/>
      <c r="AA139" s="34"/>
      <c r="AB139" s="33"/>
      <c r="AC139" s="35"/>
      <c r="AE139" s="84"/>
      <c r="AF139" s="83"/>
    </row>
    <row r="140" spans="1:32" x14ac:dyDescent="0.25">
      <c r="AE140" s="85"/>
      <c r="AF140" s="86"/>
    </row>
    <row r="141" spans="1:32" x14ac:dyDescent="0.25">
      <c r="A141" s="48">
        <f t="shared" ref="A141:N141" si="8">SUM(A5:A138)</f>
        <v>9</v>
      </c>
      <c r="B141" s="48">
        <f t="shared" si="8"/>
        <v>35</v>
      </c>
      <c r="C141" s="48">
        <f t="shared" si="8"/>
        <v>85</v>
      </c>
      <c r="D141" s="48">
        <f t="shared" si="8"/>
        <v>25</v>
      </c>
      <c r="E141" s="48">
        <f t="shared" si="8"/>
        <v>29</v>
      </c>
      <c r="F141" s="48">
        <f t="shared" si="8"/>
        <v>3</v>
      </c>
      <c r="G141" s="48">
        <f t="shared" si="8"/>
        <v>2</v>
      </c>
      <c r="H141" s="48">
        <f t="shared" si="8"/>
        <v>34</v>
      </c>
      <c r="I141" s="48">
        <f t="shared" si="8"/>
        <v>38</v>
      </c>
      <c r="J141" s="48">
        <f t="shared" si="8"/>
        <v>15</v>
      </c>
      <c r="K141" s="48">
        <f t="shared" si="8"/>
        <v>11</v>
      </c>
      <c r="L141" s="48">
        <f t="shared" si="8"/>
        <v>21</v>
      </c>
      <c r="M141" s="48">
        <f t="shared" si="8"/>
        <v>6</v>
      </c>
      <c r="N141" s="48">
        <f t="shared" si="8"/>
        <v>1</v>
      </c>
      <c r="O141" s="64">
        <f>SUM(D141+E141+F141+I141+K141+L141+M141)</f>
        <v>133</v>
      </c>
      <c r="Q141" s="12" t="s">
        <v>224</v>
      </c>
      <c r="R141" s="45" t="s">
        <v>342</v>
      </c>
      <c r="S141" s="11" t="s">
        <v>88</v>
      </c>
      <c r="Z141" s="13" t="s">
        <v>185</v>
      </c>
      <c r="AA141" s="14" t="s">
        <v>290</v>
      </c>
      <c r="AE141" s="87" t="s">
        <v>382</v>
      </c>
      <c r="AF141" s="88" t="s">
        <v>385</v>
      </c>
    </row>
    <row r="142" spans="1:32" x14ac:dyDescent="0.25">
      <c r="A142" s="11">
        <f t="shared" ref="A142:N142" si="9">SUBTOTAL(9,A5:A138)</f>
        <v>9</v>
      </c>
      <c r="B142" s="11">
        <f t="shared" si="9"/>
        <v>35</v>
      </c>
      <c r="C142" s="11">
        <f t="shared" si="9"/>
        <v>85</v>
      </c>
      <c r="D142" s="11">
        <f t="shared" si="9"/>
        <v>25</v>
      </c>
      <c r="E142" s="11">
        <f t="shared" si="9"/>
        <v>29</v>
      </c>
      <c r="F142" s="11">
        <f t="shared" si="9"/>
        <v>3</v>
      </c>
      <c r="G142" s="11">
        <f t="shared" si="9"/>
        <v>2</v>
      </c>
      <c r="H142" s="11">
        <f t="shared" si="9"/>
        <v>34</v>
      </c>
      <c r="I142" s="11">
        <f t="shared" si="9"/>
        <v>38</v>
      </c>
      <c r="J142" s="11">
        <f t="shared" si="9"/>
        <v>15</v>
      </c>
      <c r="K142" s="11">
        <f t="shared" si="9"/>
        <v>11</v>
      </c>
      <c r="L142" s="11">
        <f t="shared" si="9"/>
        <v>21</v>
      </c>
      <c r="M142" s="11">
        <f t="shared" si="9"/>
        <v>6</v>
      </c>
      <c r="N142" s="11">
        <f t="shared" si="9"/>
        <v>1</v>
      </c>
      <c r="O142" s="64">
        <f>SUM(D142+E142+F142+I142+K142+L142+M142)</f>
        <v>133</v>
      </c>
      <c r="Q142" s="12" t="s">
        <v>224</v>
      </c>
      <c r="R142" s="45" t="s">
        <v>370</v>
      </c>
      <c r="S142" s="11" t="s">
        <v>371</v>
      </c>
      <c r="Z142" s="13" t="s">
        <v>186</v>
      </c>
      <c r="AA142" s="14" t="s">
        <v>188</v>
      </c>
      <c r="AE142" s="87" t="s">
        <v>373</v>
      </c>
      <c r="AF142" s="88" t="s">
        <v>97</v>
      </c>
    </row>
    <row r="143" spans="1:32" x14ac:dyDescent="0.25">
      <c r="R143" s="45" t="s">
        <v>369</v>
      </c>
      <c r="S143" s="11" t="s">
        <v>150</v>
      </c>
      <c r="Z143" s="13" t="s">
        <v>189</v>
      </c>
      <c r="AA143" s="14" t="s">
        <v>187</v>
      </c>
      <c r="AE143" s="87" t="s">
        <v>375</v>
      </c>
      <c r="AF143" s="88" t="s">
        <v>386</v>
      </c>
    </row>
    <row r="144" spans="1:32" x14ac:dyDescent="0.25">
      <c r="J144" s="11"/>
      <c r="P144" s="69" t="s">
        <v>366</v>
      </c>
      <c r="Q144" s="69" t="s">
        <v>366</v>
      </c>
      <c r="R144" s="45" t="s">
        <v>341</v>
      </c>
      <c r="S144" s="11" t="s">
        <v>158</v>
      </c>
      <c r="AE144" s="87" t="s">
        <v>376</v>
      </c>
      <c r="AF144" s="88" t="s">
        <v>110</v>
      </c>
    </row>
    <row r="145" spans="10:32" x14ac:dyDescent="0.25">
      <c r="J145" s="11"/>
      <c r="R145" s="45" t="s">
        <v>368</v>
      </c>
      <c r="S145" s="11" t="s">
        <v>161</v>
      </c>
      <c r="AE145" s="87" t="s">
        <v>379</v>
      </c>
      <c r="AF145" s="88" t="s">
        <v>387</v>
      </c>
    </row>
    <row r="146" spans="10:32" x14ac:dyDescent="0.25">
      <c r="R146" s="45" t="s">
        <v>367</v>
      </c>
      <c r="S146" s="11" t="s">
        <v>166</v>
      </c>
      <c r="AE146" s="87" t="s">
        <v>394</v>
      </c>
      <c r="AF146" s="88" t="s">
        <v>395</v>
      </c>
    </row>
    <row r="147" spans="10:32" x14ac:dyDescent="0.25">
      <c r="R147" s="45" t="s">
        <v>365</v>
      </c>
      <c r="S147" s="11" t="s">
        <v>249</v>
      </c>
      <c r="AE147" s="87" t="s">
        <v>383</v>
      </c>
      <c r="AF147" s="88" t="s">
        <v>388</v>
      </c>
    </row>
    <row r="148" spans="10:32" x14ac:dyDescent="0.25">
      <c r="AE148" s="91" t="s">
        <v>365</v>
      </c>
      <c r="AF148" s="89" t="s">
        <v>249</v>
      </c>
    </row>
    <row r="149" spans="10:32" x14ac:dyDescent="0.25">
      <c r="AE149" s="80"/>
    </row>
    <row r="150" spans="10:32" x14ac:dyDescent="0.25">
      <c r="AE150" s="80" t="s">
        <v>408</v>
      </c>
    </row>
    <row r="151" spans="10:32" x14ac:dyDescent="0.25">
      <c r="O151" s="109"/>
      <c r="P151" s="110"/>
      <c r="Q151" s="111"/>
      <c r="R151" s="112"/>
      <c r="S151" s="113"/>
      <c r="AE151" s="80" t="s">
        <v>410</v>
      </c>
    </row>
    <row r="152" spans="10:32" x14ac:dyDescent="0.25">
      <c r="O152" s="109"/>
      <c r="P152" s="110"/>
      <c r="Q152" s="111"/>
      <c r="R152" s="112"/>
      <c r="S152" s="113"/>
      <c r="AE152" s="80" t="s">
        <v>409</v>
      </c>
    </row>
    <row r="153" spans="10:32" x14ac:dyDescent="0.25">
      <c r="O153" s="109"/>
      <c r="P153" s="110"/>
      <c r="Q153" s="111"/>
      <c r="R153" s="112"/>
      <c r="S153" s="113"/>
      <c r="AE153" s="80"/>
    </row>
    <row r="154" spans="10:32" x14ac:dyDescent="0.25">
      <c r="O154" s="114"/>
      <c r="P154" s="111"/>
      <c r="Q154" s="111"/>
      <c r="R154" s="112"/>
      <c r="S154" s="115"/>
      <c r="AE154" s="80" t="s">
        <v>411</v>
      </c>
    </row>
    <row r="155" spans="10:32" x14ac:dyDescent="0.25">
      <c r="AE155" s="80" t="s">
        <v>413</v>
      </c>
    </row>
    <row r="156" spans="10:32" x14ac:dyDescent="0.25">
      <c r="AE156" s="80" t="s">
        <v>412</v>
      </c>
    </row>
    <row r="157" spans="10:32" x14ac:dyDescent="0.25">
      <c r="AE157" s="80"/>
    </row>
    <row r="158" spans="10:32" x14ac:dyDescent="0.25">
      <c r="AE158" s="80"/>
    </row>
    <row r="159" spans="10:32" x14ac:dyDescent="0.25">
      <c r="AE159" s="80"/>
    </row>
    <row r="160" spans="10:32" x14ac:dyDescent="0.25">
      <c r="AE160" s="80"/>
    </row>
    <row r="161" spans="31:31" x14ac:dyDescent="0.25">
      <c r="AE161" s="80"/>
    </row>
    <row r="162" spans="31:31" x14ac:dyDescent="0.25">
      <c r="AE162" s="80"/>
    </row>
    <row r="163" spans="31:31" x14ac:dyDescent="0.25">
      <c r="AE163" s="80"/>
    </row>
    <row r="164" spans="31:31" x14ac:dyDescent="0.25">
      <c r="AE164" s="80"/>
    </row>
    <row r="165" spans="31:31" x14ac:dyDescent="0.25">
      <c r="AE165" s="80"/>
    </row>
    <row r="166" spans="31:31" x14ac:dyDescent="0.25">
      <c r="AE166" s="80"/>
    </row>
    <row r="167" spans="31:31" x14ac:dyDescent="0.25">
      <c r="AE167" s="80"/>
    </row>
    <row r="168" spans="31:31" x14ac:dyDescent="0.25">
      <c r="AE168" s="80"/>
    </row>
    <row r="169" spans="31:31" x14ac:dyDescent="0.25">
      <c r="AE169" s="80"/>
    </row>
    <row r="170" spans="31:31" x14ac:dyDescent="0.25">
      <c r="AE170" s="80"/>
    </row>
    <row r="171" spans="31:31" x14ac:dyDescent="0.25">
      <c r="AE171" s="80"/>
    </row>
    <row r="172" spans="31:31" x14ac:dyDescent="0.25">
      <c r="AE172" s="80"/>
    </row>
    <row r="173" spans="31:31" x14ac:dyDescent="0.25">
      <c r="AE173" s="80"/>
    </row>
  </sheetData>
  <autoFilter ref="A3:Q139"/>
  <mergeCells count="17">
    <mergeCell ref="Q3:Q4"/>
    <mergeCell ref="K3:K4"/>
    <mergeCell ref="L3:L4"/>
    <mergeCell ref="M3:M4"/>
    <mergeCell ref="N3:N4"/>
    <mergeCell ref="P3:P4"/>
    <mergeCell ref="O3:O4"/>
    <mergeCell ref="H3:H4"/>
    <mergeCell ref="I3:I4"/>
    <mergeCell ref="J3:J4"/>
    <mergeCell ref="A3:A4"/>
    <mergeCell ref="B3:B4"/>
    <mergeCell ref="C3:C4"/>
    <mergeCell ref="G3:G4"/>
    <mergeCell ref="D3:D4"/>
    <mergeCell ref="E3:E4"/>
    <mergeCell ref="F3:F4"/>
  </mergeCells>
  <phoneticPr fontId="0" type="noConversion"/>
  <printOptions horizontalCentered="1"/>
  <pageMargins left="0.19685039370078741" right="0.19685039370078741" top="0.78740157480314965" bottom="0.35433070866141736" header="0.39370078740157483" footer="0.19685039370078741"/>
  <pageSetup paperSize="9" scale="95" orientation="landscape" horizontalDpi="4294967292" r:id="rId1"/>
  <headerFooter alignWithMargins="0">
    <oddHeader>&amp;L&amp;7INGENIEURBUREAU
A. AEGERTER &amp; DR. O. BOSSHARDT AG
BASEL, MÖHLIN&amp;R&amp;G</oddHeader>
    <oddFooter>&amp;R&amp;9 131.060.FWG / V 31.0 / Gültig ab: 01.12.10 / Seite &amp;P (&amp;N)</oddFoot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22</vt:i4>
      </vt:variant>
      <vt:variant>
        <vt:lpstr>Benannte Bereiche</vt:lpstr>
      </vt:variant>
      <vt:variant>
        <vt:i4>106</vt:i4>
      </vt:variant>
    </vt:vector>
  </HeadingPairs>
  <TitlesOfParts>
    <vt:vector size="128" baseType="lpstr">
      <vt:lpstr>131.060.FWG-10.2018</vt:lpstr>
      <vt:lpstr>04.2022</vt:lpstr>
      <vt:lpstr>131.060.FWG-09.2018</vt:lpstr>
      <vt:lpstr>131.060.FWG-08.2018</vt:lpstr>
      <vt:lpstr>131.060.FWG-07.2018</vt:lpstr>
      <vt:lpstr>131.060.FWG-05.2018</vt:lpstr>
      <vt:lpstr>131.060.FWG-03.2018</vt:lpstr>
      <vt:lpstr>131.060.FWG-02.2018</vt:lpstr>
      <vt:lpstr>131.060.FWG-01.2018</vt:lpstr>
      <vt:lpstr>131.060.FWG-12.2017</vt:lpstr>
      <vt:lpstr>131.060.FWG-01.2017</vt:lpstr>
      <vt:lpstr>131.060.FWG-11.2016</vt:lpstr>
      <vt:lpstr>16 Bearbeitren</vt:lpstr>
      <vt:lpstr>131.060.FWG-01.2016</vt:lpstr>
      <vt:lpstr>131.060.FWG-10.2015</vt:lpstr>
      <vt:lpstr>131.060.FWG-01.2015</vt:lpstr>
      <vt:lpstr>131.060.FWG-12.14</vt:lpstr>
      <vt:lpstr>131.060.FWG-01.14</vt:lpstr>
      <vt:lpstr>131.060.FWG-12.13</vt:lpstr>
      <vt:lpstr>131.060.FWG-11.12</vt:lpstr>
      <vt:lpstr>131.060.FWG-10.11</vt:lpstr>
      <vt:lpstr>131.060.FWG-12.10</vt:lpstr>
      <vt:lpstr>'131.060.FWG-01.14'!Berufsbezeichnung</vt:lpstr>
      <vt:lpstr>'131.060.FWG-01.2015'!Berufsbezeichnung</vt:lpstr>
      <vt:lpstr>'131.060.FWG-01.2016'!Berufsbezeichnung</vt:lpstr>
      <vt:lpstr>'131.060.FWG-01.2017'!Berufsbezeichnung</vt:lpstr>
      <vt:lpstr>'131.060.FWG-01.2018'!Berufsbezeichnung</vt:lpstr>
      <vt:lpstr>'131.060.FWG-02.2018'!Berufsbezeichnung</vt:lpstr>
      <vt:lpstr>'131.060.FWG-03.2018'!Berufsbezeichnung</vt:lpstr>
      <vt:lpstr>'131.060.FWG-05.2018'!Berufsbezeichnung</vt:lpstr>
      <vt:lpstr>'131.060.FWG-07.2018'!Berufsbezeichnung</vt:lpstr>
      <vt:lpstr>'131.060.FWG-08.2018'!Berufsbezeichnung</vt:lpstr>
      <vt:lpstr>'131.060.FWG-09.2018'!Berufsbezeichnung</vt:lpstr>
      <vt:lpstr>'131.060.FWG-10.2015'!Berufsbezeichnung</vt:lpstr>
      <vt:lpstr>'131.060.FWG-10.2018'!Berufsbezeichnung</vt:lpstr>
      <vt:lpstr>'131.060.FWG-11.2016'!Berufsbezeichnung</vt:lpstr>
      <vt:lpstr>'131.060.FWG-12.13'!Berufsbezeichnung</vt:lpstr>
      <vt:lpstr>'131.060.FWG-12.14'!Berufsbezeichnung</vt:lpstr>
      <vt:lpstr>'131.060.FWG-12.2017'!Berufsbezeichnung</vt:lpstr>
      <vt:lpstr>'16 Bearbeitren'!Berufsbezeichnung</vt:lpstr>
      <vt:lpstr>'04.2022'!Druckbereich</vt:lpstr>
      <vt:lpstr>'131.060.FWG-01.14'!Druckbereich</vt:lpstr>
      <vt:lpstr>'131.060.FWG-01.2015'!Druckbereich</vt:lpstr>
      <vt:lpstr>'131.060.FWG-01.2016'!Druckbereich</vt:lpstr>
      <vt:lpstr>'131.060.FWG-01.2017'!Druckbereich</vt:lpstr>
      <vt:lpstr>'131.060.FWG-01.2018'!Druckbereich</vt:lpstr>
      <vt:lpstr>'131.060.FWG-02.2018'!Druckbereich</vt:lpstr>
      <vt:lpstr>'131.060.FWG-03.2018'!Druckbereich</vt:lpstr>
      <vt:lpstr>'131.060.FWG-05.2018'!Druckbereich</vt:lpstr>
      <vt:lpstr>'131.060.FWG-07.2018'!Druckbereich</vt:lpstr>
      <vt:lpstr>'131.060.FWG-08.2018'!Druckbereich</vt:lpstr>
      <vt:lpstr>'131.060.FWG-09.2018'!Druckbereich</vt:lpstr>
      <vt:lpstr>'131.060.FWG-10.11'!Druckbereich</vt:lpstr>
      <vt:lpstr>'131.060.FWG-10.2015'!Druckbereich</vt:lpstr>
      <vt:lpstr>'131.060.FWG-10.2018'!Druckbereich</vt:lpstr>
      <vt:lpstr>'131.060.FWG-11.12'!Druckbereich</vt:lpstr>
      <vt:lpstr>'131.060.FWG-11.2016'!Druckbereich</vt:lpstr>
      <vt:lpstr>'131.060.FWG-12.10'!Druckbereich</vt:lpstr>
      <vt:lpstr>'131.060.FWG-12.13'!Druckbereich</vt:lpstr>
      <vt:lpstr>'131.060.FWG-12.14'!Druckbereich</vt:lpstr>
      <vt:lpstr>'131.060.FWG-12.2017'!Druckbereich</vt:lpstr>
      <vt:lpstr>'16 Bearbeitren'!Druckbereich</vt:lpstr>
      <vt:lpstr>'04.2022'!Drucktitel</vt:lpstr>
      <vt:lpstr>'131.060.FWG-01.14'!Drucktitel</vt:lpstr>
      <vt:lpstr>'131.060.FWG-01.2015'!Drucktitel</vt:lpstr>
      <vt:lpstr>'131.060.FWG-01.2016'!Drucktitel</vt:lpstr>
      <vt:lpstr>'131.060.FWG-01.2017'!Drucktitel</vt:lpstr>
      <vt:lpstr>'131.060.FWG-01.2018'!Drucktitel</vt:lpstr>
      <vt:lpstr>'131.060.FWG-02.2018'!Drucktitel</vt:lpstr>
      <vt:lpstr>'131.060.FWG-03.2018'!Drucktitel</vt:lpstr>
      <vt:lpstr>'131.060.FWG-05.2018'!Drucktitel</vt:lpstr>
      <vt:lpstr>'131.060.FWG-07.2018'!Drucktitel</vt:lpstr>
      <vt:lpstr>'131.060.FWG-08.2018'!Drucktitel</vt:lpstr>
      <vt:lpstr>'131.060.FWG-09.2018'!Drucktitel</vt:lpstr>
      <vt:lpstr>'131.060.FWG-10.11'!Drucktitel</vt:lpstr>
      <vt:lpstr>'131.060.FWG-10.2015'!Drucktitel</vt:lpstr>
      <vt:lpstr>'131.060.FWG-10.2018'!Drucktitel</vt:lpstr>
      <vt:lpstr>'131.060.FWG-11.12'!Drucktitel</vt:lpstr>
      <vt:lpstr>'131.060.FWG-11.2016'!Drucktitel</vt:lpstr>
      <vt:lpstr>'131.060.FWG-12.10'!Drucktitel</vt:lpstr>
      <vt:lpstr>'131.060.FWG-12.13'!Drucktitel</vt:lpstr>
      <vt:lpstr>'131.060.FWG-12.14'!Drucktitel</vt:lpstr>
      <vt:lpstr>'131.060.FWG-12.2017'!Drucktitel</vt:lpstr>
      <vt:lpstr>'16 Bearbeitren'!Drucktitel</vt:lpstr>
      <vt:lpstr>'131.060.FWG-01.14'!Funktionsbezeichnungen</vt:lpstr>
      <vt:lpstr>'131.060.FWG-01.2015'!Funktionsbezeichnungen</vt:lpstr>
      <vt:lpstr>'131.060.FWG-01.2016'!Funktionsbezeichnungen</vt:lpstr>
      <vt:lpstr>'131.060.FWG-01.2017'!Funktionsbezeichnungen</vt:lpstr>
      <vt:lpstr>'131.060.FWG-01.2018'!Funktionsbezeichnungen</vt:lpstr>
      <vt:lpstr>'131.060.FWG-02.2018'!Funktionsbezeichnungen</vt:lpstr>
      <vt:lpstr>'131.060.FWG-03.2018'!Funktionsbezeichnungen</vt:lpstr>
      <vt:lpstr>'131.060.FWG-05.2018'!Funktionsbezeichnungen</vt:lpstr>
      <vt:lpstr>'131.060.FWG-07.2018'!Funktionsbezeichnungen</vt:lpstr>
      <vt:lpstr>'131.060.FWG-08.2018'!Funktionsbezeichnungen</vt:lpstr>
      <vt:lpstr>'131.060.FWG-09.2018'!Funktionsbezeichnungen</vt:lpstr>
      <vt:lpstr>'131.060.FWG-10.11'!Funktionsbezeichnungen</vt:lpstr>
      <vt:lpstr>'131.060.FWG-10.2015'!Funktionsbezeichnungen</vt:lpstr>
      <vt:lpstr>'131.060.FWG-10.2018'!Funktionsbezeichnungen</vt:lpstr>
      <vt:lpstr>'131.060.FWG-11.12'!Funktionsbezeichnungen</vt:lpstr>
      <vt:lpstr>'131.060.FWG-11.2016'!Funktionsbezeichnungen</vt:lpstr>
      <vt:lpstr>'131.060.FWG-12.13'!Funktionsbezeichnungen</vt:lpstr>
      <vt:lpstr>'131.060.FWG-12.14'!Funktionsbezeichnungen</vt:lpstr>
      <vt:lpstr>'131.060.FWG-12.2017'!Funktionsbezeichnungen</vt:lpstr>
      <vt:lpstr>'16 Bearbeitren'!Funktionsbezeichnungen</vt:lpstr>
      <vt:lpstr>'131.060.FWG-05.2018'!Kategorie</vt:lpstr>
      <vt:lpstr>'131.060.FWG-07.2018'!Kategorie</vt:lpstr>
      <vt:lpstr>'131.060.FWG-08.2018'!Kategorie</vt:lpstr>
      <vt:lpstr>'131.060.FWG-09.2018'!Kategorie</vt:lpstr>
      <vt:lpstr>'131.060.FWG-10.2018'!Kategorie</vt:lpstr>
      <vt:lpstr>Kategorie</vt:lpstr>
      <vt:lpstr>'131.060.FWG-01.14'!Zielbereich</vt:lpstr>
      <vt:lpstr>'131.060.FWG-01.2015'!Zielbereich</vt:lpstr>
      <vt:lpstr>'131.060.FWG-01.2016'!Zielbereich</vt:lpstr>
      <vt:lpstr>'131.060.FWG-01.2017'!Zielbereich</vt:lpstr>
      <vt:lpstr>'131.060.FWG-01.2018'!Zielbereich</vt:lpstr>
      <vt:lpstr>'131.060.FWG-02.2018'!Zielbereich</vt:lpstr>
      <vt:lpstr>'131.060.FWG-03.2018'!Zielbereich</vt:lpstr>
      <vt:lpstr>'131.060.FWG-05.2018'!Zielbereich</vt:lpstr>
      <vt:lpstr>'131.060.FWG-07.2018'!Zielbereich</vt:lpstr>
      <vt:lpstr>'131.060.FWG-08.2018'!Zielbereich</vt:lpstr>
      <vt:lpstr>'131.060.FWG-09.2018'!Zielbereich</vt:lpstr>
      <vt:lpstr>'131.060.FWG-10.2015'!Zielbereich</vt:lpstr>
      <vt:lpstr>'131.060.FWG-10.2018'!Zielbereich</vt:lpstr>
      <vt:lpstr>'131.060.FWG-11.2016'!Zielbereich</vt:lpstr>
      <vt:lpstr>'131.060.FWG-12.13'!Zielbereich</vt:lpstr>
      <vt:lpstr>'131.060.FWG-12.14'!Zielbereich</vt:lpstr>
      <vt:lpstr>'131.060.FWG-12.2017'!Zielbereich</vt:lpstr>
      <vt:lpstr>'16 Bearbeitren'!Zielbereich</vt:lpstr>
    </vt:vector>
  </TitlesOfParts>
  <Company>Aegerter &amp; Bosshardt AG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FRIEDER</dc:creator>
  <cp:lastModifiedBy>Martin Noelle</cp:lastModifiedBy>
  <cp:lastPrinted>2023-10-06T10:16:41Z</cp:lastPrinted>
  <dcterms:created xsi:type="dcterms:W3CDTF">2000-03-09T08:42:27Z</dcterms:created>
  <dcterms:modified xsi:type="dcterms:W3CDTF">2023-10-06T10:17:11Z</dcterms:modified>
</cp:coreProperties>
</file>